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nga\Desktop\data-science-projects\covid risk profiling\"/>
    </mc:Choice>
  </mc:AlternateContent>
  <xr:revisionPtr revIDLastSave="0" documentId="13_ncr:1_{C136AB7A-A50C-49ED-A623-589214A9D784}" xr6:coauthVersionLast="46" xr6:coauthVersionMax="46" xr10:uidLastSave="{00000000-0000-0000-0000-000000000000}"/>
  <bookViews>
    <workbookView xWindow="-108" yWindow="-108" windowWidth="23256" windowHeight="12720" xr2:uid="{E1AA4900-C6C9-4293-80B1-EA8EEEFEFE40}"/>
  </bookViews>
  <sheets>
    <sheet name="1" sheetId="7" r:id="rId1"/>
    <sheet name="2" sheetId="4" r:id="rId2"/>
    <sheet name="emp master" sheetId="6" r:id="rId3"/>
    <sheet name="summary" sheetId="8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2" i="4" l="1"/>
  <c r="AP16" i="4"/>
  <c r="AQ16" i="4" s="1"/>
  <c r="AP17" i="4"/>
  <c r="AQ17" i="4" s="1"/>
  <c r="AP15" i="4"/>
  <c r="AQ15" i="4" s="1"/>
  <c r="F1761" i="7"/>
  <c r="E1761" i="7"/>
  <c r="D1761" i="7"/>
  <c r="F1760" i="7"/>
  <c r="E1760" i="7"/>
  <c r="D1760" i="7"/>
  <c r="F1759" i="7"/>
  <c r="E1759" i="7"/>
  <c r="D1759" i="7"/>
  <c r="F1758" i="7"/>
  <c r="E1758" i="7"/>
  <c r="D1758" i="7"/>
  <c r="F1755" i="7"/>
  <c r="E1755" i="7"/>
  <c r="D1755" i="7"/>
  <c r="F1752" i="7"/>
  <c r="E1752" i="7"/>
  <c r="D1752" i="7"/>
  <c r="F1751" i="7"/>
  <c r="E1751" i="7"/>
  <c r="D1751" i="7"/>
  <c r="F1750" i="7"/>
  <c r="E1750" i="7"/>
  <c r="D1750" i="7"/>
  <c r="F1748" i="7"/>
  <c r="E1748" i="7"/>
  <c r="D1748" i="7"/>
  <c r="F1746" i="7"/>
  <c r="E1746" i="7"/>
  <c r="D1746" i="7"/>
  <c r="F1744" i="7"/>
  <c r="E1744" i="7"/>
  <c r="D1744" i="7"/>
  <c r="F1742" i="7"/>
  <c r="E1742" i="7"/>
  <c r="D1742" i="7"/>
  <c r="F1749" i="7"/>
  <c r="E1749" i="7"/>
  <c r="D1749" i="7"/>
  <c r="F1741" i="7"/>
  <c r="E1741" i="7"/>
  <c r="D1741" i="7"/>
  <c r="F1740" i="7"/>
  <c r="E1740" i="7"/>
  <c r="D1740" i="7"/>
  <c r="F1739" i="7"/>
  <c r="E1739" i="7"/>
  <c r="D1739" i="7"/>
  <c r="F1745" i="7"/>
  <c r="E1745" i="7"/>
  <c r="D1745" i="7"/>
  <c r="F1738" i="7"/>
  <c r="E1738" i="7"/>
  <c r="D1738" i="7"/>
  <c r="F1737" i="7"/>
  <c r="E1737" i="7"/>
  <c r="D1737" i="7"/>
  <c r="F1736" i="7"/>
  <c r="E1736" i="7"/>
  <c r="D1736" i="7"/>
  <c r="F1734" i="7"/>
  <c r="E1734" i="7"/>
  <c r="D1734" i="7"/>
  <c r="F1724" i="7"/>
  <c r="E1724" i="7"/>
  <c r="D1724" i="7"/>
  <c r="F1723" i="7"/>
  <c r="E1723" i="7"/>
  <c r="D1723" i="7"/>
  <c r="F1722" i="7"/>
  <c r="E1722" i="7"/>
  <c r="D1722" i="7"/>
  <c r="F1721" i="7"/>
  <c r="E1721" i="7"/>
  <c r="D1721" i="7"/>
  <c r="F1757" i="7"/>
  <c r="E1757" i="7"/>
  <c r="D1757" i="7"/>
  <c r="F1756" i="7"/>
  <c r="E1756" i="7"/>
  <c r="D1756" i="7"/>
  <c r="F1754" i="7"/>
  <c r="E1754" i="7"/>
  <c r="D1754" i="7"/>
  <c r="F1753" i="7"/>
  <c r="E1753" i="7"/>
  <c r="D1753" i="7"/>
  <c r="F1747" i="7"/>
  <c r="E1747" i="7"/>
  <c r="D1747" i="7"/>
  <c r="F1735" i="7"/>
  <c r="E1735" i="7"/>
  <c r="D1735" i="7"/>
  <c r="F1733" i="7"/>
  <c r="E1733" i="7"/>
  <c r="D1733" i="7"/>
  <c r="F1732" i="7"/>
  <c r="E1732" i="7"/>
  <c r="D1732" i="7"/>
  <c r="F1731" i="7"/>
  <c r="E1731" i="7"/>
  <c r="D1731" i="7"/>
  <c r="F1730" i="7"/>
  <c r="E1730" i="7"/>
  <c r="D1730" i="7"/>
  <c r="F1729" i="7"/>
  <c r="E1729" i="7"/>
  <c r="D1729" i="7"/>
  <c r="F1727" i="7"/>
  <c r="E1727" i="7"/>
  <c r="D1727" i="7"/>
  <c r="F1726" i="7"/>
  <c r="E1726" i="7"/>
  <c r="D1726" i="7"/>
  <c r="F1725" i="7"/>
  <c r="E1725" i="7"/>
  <c r="D1725" i="7"/>
  <c r="F1716" i="7"/>
  <c r="E1716" i="7"/>
  <c r="D1716" i="7"/>
  <c r="F1715" i="7"/>
  <c r="E1715" i="7"/>
  <c r="D1715" i="7"/>
  <c r="F1743" i="7"/>
  <c r="E1743" i="7"/>
  <c r="D1743" i="7"/>
  <c r="F1728" i="7"/>
  <c r="E1728" i="7"/>
  <c r="D1728" i="7"/>
  <c r="F1720" i="7"/>
  <c r="E1720" i="7"/>
  <c r="D1720" i="7"/>
  <c r="F1719" i="7"/>
  <c r="E1719" i="7"/>
  <c r="D1719" i="7"/>
  <c r="F1718" i="7"/>
  <c r="E1718" i="7"/>
  <c r="D1718" i="7"/>
  <c r="F1717" i="7"/>
  <c r="E1717" i="7"/>
  <c r="D1717" i="7"/>
  <c r="F1714" i="7"/>
  <c r="E1714" i="7"/>
  <c r="D1714" i="7"/>
  <c r="F1713" i="7"/>
  <c r="E1713" i="7"/>
  <c r="D1713" i="7"/>
  <c r="F1712" i="7"/>
  <c r="E1712" i="7"/>
  <c r="D1712" i="7"/>
  <c r="F1711" i="7"/>
  <c r="E1711" i="7"/>
  <c r="D1711" i="7"/>
  <c r="F1710" i="7"/>
  <c r="E1710" i="7"/>
  <c r="D1710" i="7"/>
  <c r="F1709" i="7"/>
  <c r="E1709" i="7"/>
  <c r="D1709" i="7"/>
  <c r="F1708" i="7"/>
  <c r="E1708" i="7"/>
  <c r="D1708" i="7"/>
  <c r="F1707" i="7"/>
  <c r="E1707" i="7"/>
  <c r="D1707" i="7"/>
  <c r="F1706" i="7"/>
  <c r="E1706" i="7"/>
  <c r="D1706" i="7"/>
  <c r="F1705" i="7"/>
  <c r="E1705" i="7"/>
  <c r="D1705" i="7"/>
  <c r="F1704" i="7"/>
  <c r="E1704" i="7"/>
  <c r="D1704" i="7"/>
  <c r="F1703" i="7"/>
  <c r="E1703" i="7"/>
  <c r="D1703" i="7"/>
  <c r="F1702" i="7"/>
  <c r="E1702" i="7"/>
  <c r="D1702" i="7"/>
  <c r="F1699" i="7"/>
  <c r="E1699" i="7"/>
  <c r="D1699" i="7"/>
  <c r="F1698" i="7"/>
  <c r="E1698" i="7"/>
  <c r="D1698" i="7"/>
  <c r="F1697" i="7"/>
  <c r="E1697" i="7"/>
  <c r="D1697" i="7"/>
  <c r="F1696" i="7"/>
  <c r="E1696" i="7"/>
  <c r="D1696" i="7"/>
  <c r="F1695" i="7"/>
  <c r="E1695" i="7"/>
  <c r="D1695" i="7"/>
  <c r="F1694" i="7"/>
  <c r="E1694" i="7"/>
  <c r="D1694" i="7"/>
  <c r="F1693" i="7"/>
  <c r="E1693" i="7"/>
  <c r="D1693" i="7"/>
  <c r="F1692" i="7"/>
  <c r="E1692" i="7"/>
  <c r="D1692" i="7"/>
  <c r="F1691" i="7"/>
  <c r="E1691" i="7"/>
  <c r="D1691" i="7"/>
  <c r="F1626" i="7"/>
  <c r="E1626" i="7"/>
  <c r="D1626" i="7"/>
  <c r="F1625" i="7"/>
  <c r="E1625" i="7"/>
  <c r="D1625" i="7"/>
  <c r="F1624" i="7"/>
  <c r="E1624" i="7"/>
  <c r="D1624" i="7"/>
  <c r="F1623" i="7"/>
  <c r="E1623" i="7"/>
  <c r="D1623" i="7"/>
  <c r="F1688" i="7"/>
  <c r="E1688" i="7"/>
  <c r="D1688" i="7"/>
  <c r="F1614" i="7"/>
  <c r="E1614" i="7"/>
  <c r="D1614" i="7"/>
  <c r="F1613" i="7"/>
  <c r="E1613" i="7"/>
  <c r="D1613" i="7"/>
  <c r="F1612" i="7"/>
  <c r="E1612" i="7"/>
  <c r="D1612" i="7"/>
  <c r="F1611" i="7"/>
  <c r="E1611" i="7"/>
  <c r="D1611" i="7"/>
  <c r="F1610" i="7"/>
  <c r="E1610" i="7"/>
  <c r="D1610" i="7"/>
  <c r="F1609" i="7"/>
  <c r="E1609" i="7"/>
  <c r="D1609" i="7"/>
  <c r="F1608" i="7"/>
  <c r="E1608" i="7"/>
  <c r="D1608" i="7"/>
  <c r="F1684" i="7"/>
  <c r="E1684" i="7"/>
  <c r="D1684" i="7"/>
  <c r="F1679" i="7"/>
  <c r="E1679" i="7"/>
  <c r="D1679" i="7"/>
  <c r="F1678" i="7"/>
  <c r="E1678" i="7"/>
  <c r="D1678" i="7"/>
  <c r="F1677" i="7"/>
  <c r="E1677" i="7"/>
  <c r="D1677" i="7"/>
  <c r="F1676" i="7"/>
  <c r="E1676" i="7"/>
  <c r="D1676" i="7"/>
  <c r="F1675" i="7"/>
  <c r="E1675" i="7"/>
  <c r="D1675" i="7"/>
  <c r="F1674" i="7"/>
  <c r="E1674" i="7"/>
  <c r="D1674" i="7"/>
  <c r="F1673" i="7"/>
  <c r="E1673" i="7"/>
  <c r="D1673" i="7"/>
  <c r="F1672" i="7"/>
  <c r="E1672" i="7"/>
  <c r="D1672" i="7"/>
  <c r="F1671" i="7"/>
  <c r="E1671" i="7"/>
  <c r="D1671" i="7"/>
  <c r="F1670" i="7"/>
  <c r="E1670" i="7"/>
  <c r="D1670" i="7"/>
  <c r="F1669" i="7"/>
  <c r="E1669" i="7"/>
  <c r="D1669" i="7"/>
  <c r="F1668" i="7"/>
  <c r="E1668" i="7"/>
  <c r="D1668" i="7"/>
  <c r="F1667" i="7"/>
  <c r="E1667" i="7"/>
  <c r="D1667" i="7"/>
  <c r="F1666" i="7"/>
  <c r="E1666" i="7"/>
  <c r="D1666" i="7"/>
  <c r="F1665" i="7"/>
  <c r="E1665" i="7"/>
  <c r="D1665" i="7"/>
  <c r="F1664" i="7"/>
  <c r="E1664" i="7"/>
  <c r="D1664" i="7"/>
  <c r="F1662" i="7"/>
  <c r="E1662" i="7"/>
  <c r="D1662" i="7"/>
  <c r="F1661" i="7"/>
  <c r="E1661" i="7"/>
  <c r="D1661" i="7"/>
  <c r="F1660" i="7"/>
  <c r="E1660" i="7"/>
  <c r="D1660" i="7"/>
  <c r="F1659" i="7"/>
  <c r="E1659" i="7"/>
  <c r="D1659" i="7"/>
  <c r="F1658" i="7"/>
  <c r="E1658" i="7"/>
  <c r="D1658" i="7"/>
  <c r="F1657" i="7"/>
  <c r="E1657" i="7"/>
  <c r="D1657" i="7"/>
  <c r="F1656" i="7"/>
  <c r="E1656" i="7"/>
  <c r="D1656" i="7"/>
  <c r="F1655" i="7"/>
  <c r="E1655" i="7"/>
  <c r="D1655" i="7"/>
  <c r="F1654" i="7"/>
  <c r="E1654" i="7"/>
  <c r="D1654" i="7"/>
  <c r="F1652" i="7"/>
  <c r="E1652" i="7"/>
  <c r="D1652" i="7"/>
  <c r="F1653" i="7"/>
  <c r="E1653" i="7"/>
  <c r="D1653" i="7"/>
  <c r="F1648" i="7"/>
  <c r="E1648" i="7"/>
  <c r="D1648" i="7"/>
  <c r="F1647" i="7"/>
  <c r="E1647" i="7"/>
  <c r="D1647" i="7"/>
  <c r="F1646" i="7"/>
  <c r="E1646" i="7"/>
  <c r="D1646" i="7"/>
  <c r="F1645" i="7"/>
  <c r="E1645" i="7"/>
  <c r="D1645" i="7"/>
  <c r="F1644" i="7"/>
  <c r="E1644" i="7"/>
  <c r="D1644" i="7"/>
  <c r="F1643" i="7"/>
  <c r="E1643" i="7"/>
  <c r="D1643" i="7"/>
  <c r="F1642" i="7"/>
  <c r="E1642" i="7"/>
  <c r="D1642" i="7"/>
  <c r="F1641" i="7"/>
  <c r="E1641" i="7"/>
  <c r="D1641" i="7"/>
  <c r="F1637" i="7"/>
  <c r="E1637" i="7"/>
  <c r="D1637" i="7"/>
  <c r="F1636" i="7"/>
  <c r="E1636" i="7"/>
  <c r="D1636" i="7"/>
  <c r="F1635" i="7"/>
  <c r="E1635" i="7"/>
  <c r="D1635" i="7"/>
  <c r="F1634" i="7"/>
  <c r="E1634" i="7"/>
  <c r="D1634" i="7"/>
  <c r="F1640" i="7"/>
  <c r="E1640" i="7"/>
  <c r="D1640" i="7"/>
  <c r="F1622" i="7"/>
  <c r="E1622" i="7"/>
  <c r="D1622" i="7"/>
  <c r="F1621" i="7"/>
  <c r="E1621" i="7"/>
  <c r="D1621" i="7"/>
  <c r="F1620" i="7"/>
  <c r="E1620" i="7"/>
  <c r="D1620" i="7"/>
  <c r="F1619" i="7"/>
  <c r="E1619" i="7"/>
  <c r="D1619" i="7"/>
  <c r="F1618" i="7"/>
  <c r="E1618" i="7"/>
  <c r="D1618" i="7"/>
  <c r="F1607" i="7"/>
  <c r="E1607" i="7"/>
  <c r="D1607" i="7"/>
  <c r="F1606" i="7"/>
  <c r="E1606" i="7"/>
  <c r="D1606" i="7"/>
  <c r="F1605" i="7"/>
  <c r="E1605" i="7"/>
  <c r="D1605" i="7"/>
  <c r="F1604" i="7"/>
  <c r="E1604" i="7"/>
  <c r="D1604" i="7"/>
  <c r="F1603" i="7"/>
  <c r="E1603" i="7"/>
  <c r="D1603" i="7"/>
  <c r="F1602" i="7"/>
  <c r="E1602" i="7"/>
  <c r="D1602" i="7"/>
  <c r="F1601" i="7"/>
  <c r="E1601" i="7"/>
  <c r="D1601" i="7"/>
  <c r="F1600" i="7"/>
  <c r="E1600" i="7"/>
  <c r="D1600" i="7"/>
  <c r="F1599" i="7"/>
  <c r="E1599" i="7"/>
  <c r="D1599" i="7"/>
  <c r="F1598" i="7"/>
  <c r="E1598" i="7"/>
  <c r="D1598" i="7"/>
  <c r="F1597" i="7"/>
  <c r="E1597" i="7"/>
  <c r="D1597" i="7"/>
  <c r="F1596" i="7"/>
  <c r="E1596" i="7"/>
  <c r="D1596" i="7"/>
  <c r="F1589" i="7"/>
  <c r="E1589" i="7"/>
  <c r="D1589" i="7"/>
  <c r="F1588" i="7"/>
  <c r="E1588" i="7"/>
  <c r="D1588" i="7"/>
  <c r="F1587" i="7"/>
  <c r="E1587" i="7"/>
  <c r="D1587" i="7"/>
  <c r="F1586" i="7"/>
  <c r="E1586" i="7"/>
  <c r="D1586" i="7"/>
  <c r="F1585" i="7"/>
  <c r="E1585" i="7"/>
  <c r="D1585" i="7"/>
  <c r="F1584" i="7"/>
  <c r="E1584" i="7"/>
  <c r="D1584" i="7"/>
  <c r="F1583" i="7"/>
  <c r="E1583" i="7"/>
  <c r="D1583" i="7"/>
  <c r="F1582" i="7"/>
  <c r="E1582" i="7"/>
  <c r="D1582" i="7"/>
  <c r="F1581" i="7"/>
  <c r="E1581" i="7"/>
  <c r="D1581" i="7"/>
  <c r="F1580" i="7"/>
  <c r="E1580" i="7"/>
  <c r="D1580" i="7"/>
  <c r="F1579" i="7"/>
  <c r="E1579" i="7"/>
  <c r="D1579" i="7"/>
  <c r="F1578" i="7"/>
  <c r="E1578" i="7"/>
  <c r="D1578" i="7"/>
  <c r="F1577" i="7"/>
  <c r="E1577" i="7"/>
  <c r="D1577" i="7"/>
  <c r="F1576" i="7"/>
  <c r="E1576" i="7"/>
  <c r="D1576" i="7"/>
  <c r="F1574" i="7"/>
  <c r="E1574" i="7"/>
  <c r="D1574" i="7"/>
  <c r="F1573" i="7"/>
  <c r="E1573" i="7"/>
  <c r="D1573" i="7"/>
  <c r="F1572" i="7"/>
  <c r="E1572" i="7"/>
  <c r="D1572" i="7"/>
  <c r="F1571" i="7"/>
  <c r="E1571" i="7"/>
  <c r="D1571" i="7"/>
  <c r="F1570" i="7"/>
  <c r="E1570" i="7"/>
  <c r="D1570" i="7"/>
  <c r="F1569" i="7"/>
  <c r="E1569" i="7"/>
  <c r="D1569" i="7"/>
  <c r="F1568" i="7"/>
  <c r="E1568" i="7"/>
  <c r="D1568" i="7"/>
  <c r="F1567" i="7"/>
  <c r="E1567" i="7"/>
  <c r="D1567" i="7"/>
  <c r="F1563" i="7"/>
  <c r="E1563" i="7"/>
  <c r="D1563" i="7"/>
  <c r="F1562" i="7"/>
  <c r="E1562" i="7"/>
  <c r="D1562" i="7"/>
  <c r="F1561" i="7"/>
  <c r="E1561" i="7"/>
  <c r="D1561" i="7"/>
  <c r="F1560" i="7"/>
  <c r="E1560" i="7"/>
  <c r="D1560" i="7"/>
  <c r="F1559" i="7"/>
  <c r="E1559" i="7"/>
  <c r="D1559" i="7"/>
  <c r="F1595" i="7"/>
  <c r="E1595" i="7"/>
  <c r="D1595" i="7"/>
  <c r="F1594" i="7"/>
  <c r="E1594" i="7"/>
  <c r="D1594" i="7"/>
  <c r="F1593" i="7"/>
  <c r="E1593" i="7"/>
  <c r="D1593" i="7"/>
  <c r="F1592" i="7"/>
  <c r="E1592" i="7"/>
  <c r="D1592" i="7"/>
  <c r="F1591" i="7"/>
  <c r="E1591" i="7"/>
  <c r="D1591" i="7"/>
  <c r="F1590" i="7"/>
  <c r="E1590" i="7"/>
  <c r="D1590" i="7"/>
  <c r="F1558" i="7"/>
  <c r="E1558" i="7"/>
  <c r="D1558" i="7"/>
  <c r="F1557" i="7"/>
  <c r="E1557" i="7"/>
  <c r="D1557" i="7"/>
  <c r="F1556" i="7"/>
  <c r="E1556" i="7"/>
  <c r="D1556" i="7"/>
  <c r="F1555" i="7"/>
  <c r="E1555" i="7"/>
  <c r="D1555" i="7"/>
  <c r="F1554" i="7"/>
  <c r="E1554" i="7"/>
  <c r="D1554" i="7"/>
  <c r="F1553" i="7"/>
  <c r="E1553" i="7"/>
  <c r="D1553" i="7"/>
  <c r="F1552" i="7"/>
  <c r="E1552" i="7"/>
  <c r="D1552" i="7"/>
  <c r="F1551" i="7"/>
  <c r="E1551" i="7"/>
  <c r="D1551" i="7"/>
  <c r="F1550" i="7"/>
  <c r="E1550" i="7"/>
  <c r="D1550" i="7"/>
  <c r="F1549" i="7"/>
  <c r="E1549" i="7"/>
  <c r="D1549" i="7"/>
  <c r="F1548" i="7"/>
  <c r="E1548" i="7"/>
  <c r="D1548" i="7"/>
  <c r="F1547" i="7"/>
  <c r="E1547" i="7"/>
  <c r="D1547" i="7"/>
  <c r="F1546" i="7"/>
  <c r="E1546" i="7"/>
  <c r="D1546" i="7"/>
  <c r="F1545" i="7"/>
  <c r="E1545" i="7"/>
  <c r="D1545" i="7"/>
  <c r="F1544" i="7"/>
  <c r="E1544" i="7"/>
  <c r="D1544" i="7"/>
  <c r="F1543" i="7"/>
  <c r="E1543" i="7"/>
  <c r="D1543" i="7"/>
  <c r="F1542" i="7"/>
  <c r="E1542" i="7"/>
  <c r="D1542" i="7"/>
  <c r="F1541" i="7"/>
  <c r="E1541" i="7"/>
  <c r="D1541" i="7"/>
  <c r="F1540" i="7"/>
  <c r="E1540" i="7"/>
  <c r="D1540" i="7"/>
  <c r="F1539" i="7"/>
  <c r="E1539" i="7"/>
  <c r="D1539" i="7"/>
  <c r="F1538" i="7"/>
  <c r="E1538" i="7"/>
  <c r="D1538" i="7"/>
  <c r="F1537" i="7"/>
  <c r="E1537" i="7"/>
  <c r="D1537" i="7"/>
  <c r="F1536" i="7"/>
  <c r="E1536" i="7"/>
  <c r="D1536" i="7"/>
  <c r="F1535" i="7"/>
  <c r="E1535" i="7"/>
  <c r="D1535" i="7"/>
  <c r="F1534" i="7"/>
  <c r="E1534" i="7"/>
  <c r="D1534" i="7"/>
  <c r="F1533" i="7"/>
  <c r="E1533" i="7"/>
  <c r="D1533" i="7"/>
  <c r="F1532" i="7"/>
  <c r="E1532" i="7"/>
  <c r="D1532" i="7"/>
  <c r="F1531" i="7"/>
  <c r="E1531" i="7"/>
  <c r="D1531" i="7"/>
  <c r="F1530" i="7"/>
  <c r="E1530" i="7"/>
  <c r="D1530" i="7"/>
  <c r="F1529" i="7"/>
  <c r="E1529" i="7"/>
  <c r="D1529" i="7"/>
  <c r="F1528" i="7"/>
  <c r="E1528" i="7"/>
  <c r="D1528" i="7"/>
  <c r="F1527" i="7"/>
  <c r="E1527" i="7"/>
  <c r="D1527" i="7"/>
  <c r="F1526" i="7"/>
  <c r="E1526" i="7"/>
  <c r="D1526" i="7"/>
  <c r="F1525" i="7"/>
  <c r="E1525" i="7"/>
  <c r="D1525" i="7"/>
  <c r="F1524" i="7"/>
  <c r="E1524" i="7"/>
  <c r="D1524" i="7"/>
  <c r="F1523" i="7"/>
  <c r="E1523" i="7"/>
  <c r="D1523" i="7"/>
  <c r="F1522" i="7"/>
  <c r="E1522" i="7"/>
  <c r="D1522" i="7"/>
  <c r="F1521" i="7"/>
  <c r="E1521" i="7"/>
  <c r="D1521" i="7"/>
  <c r="F1520" i="7"/>
  <c r="E1520" i="7"/>
  <c r="D1520" i="7"/>
  <c r="F1519" i="7"/>
  <c r="E1519" i="7"/>
  <c r="D1519" i="7"/>
  <c r="F1518" i="7"/>
  <c r="E1518" i="7"/>
  <c r="D1518" i="7"/>
  <c r="F1517" i="7"/>
  <c r="E1517" i="7"/>
  <c r="D1517" i="7"/>
  <c r="F1516" i="7"/>
  <c r="E1516" i="7"/>
  <c r="D1516" i="7"/>
  <c r="F1515" i="7"/>
  <c r="E1515" i="7"/>
  <c r="D1515" i="7"/>
  <c r="F1514" i="7"/>
  <c r="E1514" i="7"/>
  <c r="D1514" i="7"/>
  <c r="F1513" i="7"/>
  <c r="E1513" i="7"/>
  <c r="D1513" i="7"/>
  <c r="F1512" i="7"/>
  <c r="E1512" i="7"/>
  <c r="D1512" i="7"/>
  <c r="F1511" i="7"/>
  <c r="E1511" i="7"/>
  <c r="D1511" i="7"/>
  <c r="F1510" i="7"/>
  <c r="E1510" i="7"/>
  <c r="D1510" i="7"/>
  <c r="F1509" i="7"/>
  <c r="E1509" i="7"/>
  <c r="D1509" i="7"/>
  <c r="F1508" i="7"/>
  <c r="E1508" i="7"/>
  <c r="D1508" i="7"/>
  <c r="F1507" i="7"/>
  <c r="E1507" i="7"/>
  <c r="D1507" i="7"/>
  <c r="F1506" i="7"/>
  <c r="E1506" i="7"/>
  <c r="D1506" i="7"/>
  <c r="F1505" i="7"/>
  <c r="E1505" i="7"/>
  <c r="D1505" i="7"/>
  <c r="F1504" i="7"/>
  <c r="E1504" i="7"/>
  <c r="D1504" i="7"/>
  <c r="F1503" i="7"/>
  <c r="E1503" i="7"/>
  <c r="D1503" i="7"/>
  <c r="F1502" i="7"/>
  <c r="E1502" i="7"/>
  <c r="D1502" i="7"/>
  <c r="F1501" i="7"/>
  <c r="E1501" i="7"/>
  <c r="D1501" i="7"/>
  <c r="F1500" i="7"/>
  <c r="E1500" i="7"/>
  <c r="D1500" i="7"/>
  <c r="F1498" i="7"/>
  <c r="E1498" i="7"/>
  <c r="D1498" i="7"/>
  <c r="F1497" i="7"/>
  <c r="E1497" i="7"/>
  <c r="D1497" i="7"/>
  <c r="F1496" i="7"/>
  <c r="E1496" i="7"/>
  <c r="D1496" i="7"/>
  <c r="F1495" i="7"/>
  <c r="E1495" i="7"/>
  <c r="D1495" i="7"/>
  <c r="F1494" i="7"/>
  <c r="E1494" i="7"/>
  <c r="D1494" i="7"/>
  <c r="F1493" i="7"/>
  <c r="E1493" i="7"/>
  <c r="D1493" i="7"/>
  <c r="F1492" i="7"/>
  <c r="E1492" i="7"/>
  <c r="D1492" i="7"/>
  <c r="F1491" i="7"/>
  <c r="E1491" i="7"/>
  <c r="D1491" i="7"/>
  <c r="F1490" i="7"/>
  <c r="E1490" i="7"/>
  <c r="D1490" i="7"/>
  <c r="F1489" i="7"/>
  <c r="E1489" i="7"/>
  <c r="D1489" i="7"/>
  <c r="F1488" i="7"/>
  <c r="E1488" i="7"/>
  <c r="D1488" i="7"/>
  <c r="F1487" i="7"/>
  <c r="E1487" i="7"/>
  <c r="D1487" i="7"/>
  <c r="F1486" i="7"/>
  <c r="E1486" i="7"/>
  <c r="D1486" i="7"/>
  <c r="F1485" i="7"/>
  <c r="E1485" i="7"/>
  <c r="D1485" i="7"/>
  <c r="F1484" i="7"/>
  <c r="E1484" i="7"/>
  <c r="D1484" i="7"/>
  <c r="F1483" i="7"/>
  <c r="E1483" i="7"/>
  <c r="D1483" i="7"/>
  <c r="F1482" i="7"/>
  <c r="E1482" i="7"/>
  <c r="D1482" i="7"/>
  <c r="F1481" i="7"/>
  <c r="E1481" i="7"/>
  <c r="D1481" i="7"/>
  <c r="F1480" i="7"/>
  <c r="E1480" i="7"/>
  <c r="D1480" i="7"/>
  <c r="F1479" i="7"/>
  <c r="E1479" i="7"/>
  <c r="D1479" i="7"/>
  <c r="F1478" i="7"/>
  <c r="E1478" i="7"/>
  <c r="D1478" i="7"/>
  <c r="F1477" i="7"/>
  <c r="E1477" i="7"/>
  <c r="D1477" i="7"/>
  <c r="F1476" i="7"/>
  <c r="E1476" i="7"/>
  <c r="D1476" i="7"/>
  <c r="F1475" i="7"/>
  <c r="E1475" i="7"/>
  <c r="D1475" i="7"/>
  <c r="F1474" i="7"/>
  <c r="E1474" i="7"/>
  <c r="D1474" i="7"/>
  <c r="F1473" i="7"/>
  <c r="E1473" i="7"/>
  <c r="D1473" i="7"/>
  <c r="F1472" i="7"/>
  <c r="E1472" i="7"/>
  <c r="D1472" i="7"/>
  <c r="F1471" i="7"/>
  <c r="E1471" i="7"/>
  <c r="D1471" i="7"/>
  <c r="F1470" i="7"/>
  <c r="E1470" i="7"/>
  <c r="D1470" i="7"/>
  <c r="F1469" i="7"/>
  <c r="E1469" i="7"/>
  <c r="D1469" i="7"/>
  <c r="F1468" i="7"/>
  <c r="E1468" i="7"/>
  <c r="D1468" i="7"/>
  <c r="F1499" i="7"/>
  <c r="E1499" i="7"/>
  <c r="D1499" i="7"/>
  <c r="F1467" i="7"/>
  <c r="E1467" i="7"/>
  <c r="D1467" i="7"/>
  <c r="F1466" i="7"/>
  <c r="E1466" i="7"/>
  <c r="D1466" i="7"/>
  <c r="F1465" i="7"/>
  <c r="E1465" i="7"/>
  <c r="D1465" i="7"/>
  <c r="F1463" i="7"/>
  <c r="E1463" i="7"/>
  <c r="D1463" i="7"/>
  <c r="F1701" i="7"/>
  <c r="E1701" i="7"/>
  <c r="D1701" i="7"/>
  <c r="F1700" i="7"/>
  <c r="E1700" i="7"/>
  <c r="D1700" i="7"/>
  <c r="F1690" i="7"/>
  <c r="E1690" i="7"/>
  <c r="D1690" i="7"/>
  <c r="F1689" i="7"/>
  <c r="E1689" i="7"/>
  <c r="D1689" i="7"/>
  <c r="F1687" i="7"/>
  <c r="E1687" i="7"/>
  <c r="D1687" i="7"/>
  <c r="F1686" i="7"/>
  <c r="E1686" i="7"/>
  <c r="D1686" i="7"/>
  <c r="F1685" i="7"/>
  <c r="E1685" i="7"/>
  <c r="D1685" i="7"/>
  <c r="F1683" i="7"/>
  <c r="E1683" i="7"/>
  <c r="D1683" i="7"/>
  <c r="F1682" i="7"/>
  <c r="E1682" i="7"/>
  <c r="D1682" i="7"/>
  <c r="F1681" i="7"/>
  <c r="E1681" i="7"/>
  <c r="D1681" i="7"/>
  <c r="F1680" i="7"/>
  <c r="E1680" i="7"/>
  <c r="D1680" i="7"/>
  <c r="F1663" i="7"/>
  <c r="E1663" i="7"/>
  <c r="D1663" i="7"/>
  <c r="F1564" i="7"/>
  <c r="E1564" i="7"/>
  <c r="D1564" i="7"/>
  <c r="F1464" i="7"/>
  <c r="E1464" i="7"/>
  <c r="D1464" i="7"/>
  <c r="F1651" i="7"/>
  <c r="E1651" i="7"/>
  <c r="D1651" i="7"/>
  <c r="F1649" i="7"/>
  <c r="E1649" i="7"/>
  <c r="D1649" i="7"/>
  <c r="F1639" i="7"/>
  <c r="E1639" i="7"/>
  <c r="D1639" i="7"/>
  <c r="F1638" i="7"/>
  <c r="E1638" i="7"/>
  <c r="D1638" i="7"/>
  <c r="F1633" i="7"/>
  <c r="E1633" i="7"/>
  <c r="D1633" i="7"/>
  <c r="F1632" i="7"/>
  <c r="E1632" i="7"/>
  <c r="D1632" i="7"/>
  <c r="F1631" i="7"/>
  <c r="E1631" i="7"/>
  <c r="D1631" i="7"/>
  <c r="F1630" i="7"/>
  <c r="E1630" i="7"/>
  <c r="D1630" i="7"/>
  <c r="F1628" i="7"/>
  <c r="E1628" i="7"/>
  <c r="D1628" i="7"/>
  <c r="F1627" i="7"/>
  <c r="E1627" i="7"/>
  <c r="D1627" i="7"/>
  <c r="F1617" i="7"/>
  <c r="E1617" i="7"/>
  <c r="D1617" i="7"/>
  <c r="F1616" i="7"/>
  <c r="E1616" i="7"/>
  <c r="D1616" i="7"/>
  <c r="F1615" i="7"/>
  <c r="E1615" i="7"/>
  <c r="D1615" i="7"/>
  <c r="F1575" i="7"/>
  <c r="E1575" i="7"/>
  <c r="D1575" i="7"/>
  <c r="F1566" i="7"/>
  <c r="E1566" i="7"/>
  <c r="D1566" i="7"/>
  <c r="F1456" i="7"/>
  <c r="E1456" i="7"/>
  <c r="D1456" i="7"/>
  <c r="F1462" i="7"/>
  <c r="E1462" i="7"/>
  <c r="D1462" i="7"/>
  <c r="F1461" i="7"/>
  <c r="E1461" i="7"/>
  <c r="D1461" i="7"/>
  <c r="F1460" i="7"/>
  <c r="E1460" i="7"/>
  <c r="D1460" i="7"/>
  <c r="F1459" i="7"/>
  <c r="E1459" i="7"/>
  <c r="D1459" i="7"/>
  <c r="F1458" i="7"/>
  <c r="E1458" i="7"/>
  <c r="D1458" i="7"/>
  <c r="F1457" i="7"/>
  <c r="E1457" i="7"/>
  <c r="D1457" i="7"/>
  <c r="F1455" i="7"/>
  <c r="E1455" i="7"/>
  <c r="D1455" i="7"/>
  <c r="F1454" i="7"/>
  <c r="E1454" i="7"/>
  <c r="D1454" i="7"/>
  <c r="F1453" i="7"/>
  <c r="E1453" i="7"/>
  <c r="D1453" i="7"/>
  <c r="F1452" i="7"/>
  <c r="E1452" i="7"/>
  <c r="D1452" i="7"/>
  <c r="F1451" i="7"/>
  <c r="E1451" i="7"/>
  <c r="D1451" i="7"/>
  <c r="F1450" i="7"/>
  <c r="E1450" i="7"/>
  <c r="D1450" i="7"/>
  <c r="F1449" i="7"/>
  <c r="E1449" i="7"/>
  <c r="D1449" i="7"/>
  <c r="F1448" i="7"/>
  <c r="E1448" i="7"/>
  <c r="D1448" i="7"/>
  <c r="F1447" i="7"/>
  <c r="E1447" i="7"/>
  <c r="D1447" i="7"/>
  <c r="F1446" i="7"/>
  <c r="E1446" i="7"/>
  <c r="D1446" i="7"/>
  <c r="F1445" i="7"/>
  <c r="E1445" i="7"/>
  <c r="D1445" i="7"/>
  <c r="F1444" i="7"/>
  <c r="E1444" i="7"/>
  <c r="D1444" i="7"/>
  <c r="F1443" i="7"/>
  <c r="E1443" i="7"/>
  <c r="D1443" i="7"/>
  <c r="F1441" i="7"/>
  <c r="E1441" i="7"/>
  <c r="D1441" i="7"/>
  <c r="F1439" i="7"/>
  <c r="E1439" i="7"/>
  <c r="D1439" i="7"/>
  <c r="F1650" i="7"/>
  <c r="E1650" i="7"/>
  <c r="D1650" i="7"/>
  <c r="F1442" i="7"/>
  <c r="E1442" i="7"/>
  <c r="D1442" i="7"/>
  <c r="F1629" i="7"/>
  <c r="E1629" i="7"/>
  <c r="D1629" i="7"/>
  <c r="F1440" i="7"/>
  <c r="E1440" i="7"/>
  <c r="D1440" i="7"/>
  <c r="F1565" i="7"/>
  <c r="E1565" i="7"/>
  <c r="D1565" i="7"/>
  <c r="F1438" i="7"/>
  <c r="E1438" i="7"/>
  <c r="D1438" i="7"/>
  <c r="F1425" i="7"/>
  <c r="E1425" i="7"/>
  <c r="D1425" i="7"/>
  <c r="F1355" i="7"/>
  <c r="E1355" i="7"/>
  <c r="D1355" i="7"/>
  <c r="F1358" i="7"/>
  <c r="E1358" i="7"/>
  <c r="D1358" i="7"/>
  <c r="F1348" i="7"/>
  <c r="E1348" i="7"/>
  <c r="D1348" i="7"/>
  <c r="F1346" i="7"/>
  <c r="E1346" i="7"/>
  <c r="D1346" i="7"/>
  <c r="F1432" i="7"/>
  <c r="E1432" i="7"/>
  <c r="D1432" i="7"/>
  <c r="F1431" i="7"/>
  <c r="E1431" i="7"/>
  <c r="D1431" i="7"/>
  <c r="F1430" i="7"/>
  <c r="E1430" i="7"/>
  <c r="D1430" i="7"/>
  <c r="F1437" i="7"/>
  <c r="E1437" i="7"/>
  <c r="D1437" i="7"/>
  <c r="F1436" i="7"/>
  <c r="E1436" i="7"/>
  <c r="D1436" i="7"/>
  <c r="F1435" i="7"/>
  <c r="E1435" i="7"/>
  <c r="D1435" i="7"/>
  <c r="F1434" i="7"/>
  <c r="E1434" i="7"/>
  <c r="D1434" i="7"/>
  <c r="F1433" i="7"/>
  <c r="E1433" i="7"/>
  <c r="D1433" i="7"/>
  <c r="F1429" i="7"/>
  <c r="E1429" i="7"/>
  <c r="D1429" i="7"/>
  <c r="F1428" i="7"/>
  <c r="E1428" i="7"/>
  <c r="D1428" i="7"/>
  <c r="F1427" i="7"/>
  <c r="E1427" i="7"/>
  <c r="D1427" i="7"/>
  <c r="F1426" i="7"/>
  <c r="E1426" i="7"/>
  <c r="D1426" i="7"/>
  <c r="F1424" i="7"/>
  <c r="E1424" i="7"/>
  <c r="D1424" i="7"/>
  <c r="F1419" i="7"/>
  <c r="E1419" i="7"/>
  <c r="D1419" i="7"/>
  <c r="F1418" i="7"/>
  <c r="E1418" i="7"/>
  <c r="D1418" i="7"/>
  <c r="F1417" i="7"/>
  <c r="E1417" i="7"/>
  <c r="D1417" i="7"/>
  <c r="F1423" i="7"/>
  <c r="E1423" i="7"/>
  <c r="D1423" i="7"/>
  <c r="F1422" i="7"/>
  <c r="E1422" i="7"/>
  <c r="D1422" i="7"/>
  <c r="F1421" i="7"/>
  <c r="E1421" i="7"/>
  <c r="D1421" i="7"/>
  <c r="F1420" i="7"/>
  <c r="E1420" i="7"/>
  <c r="D1420" i="7"/>
  <c r="F1416" i="7"/>
  <c r="E1416" i="7"/>
  <c r="D1416" i="7"/>
  <c r="F1415" i="7"/>
  <c r="E1415" i="7"/>
  <c r="D1415" i="7"/>
  <c r="F1414" i="7"/>
  <c r="E1414" i="7"/>
  <c r="D1414" i="7"/>
  <c r="F1413" i="7"/>
  <c r="E1413" i="7"/>
  <c r="D1413" i="7"/>
  <c r="F1412" i="7"/>
  <c r="E1412" i="7"/>
  <c r="D1412" i="7"/>
  <c r="F1411" i="7"/>
  <c r="E1411" i="7"/>
  <c r="D1411" i="7"/>
  <c r="F1410" i="7"/>
  <c r="E1410" i="7"/>
  <c r="D1410" i="7"/>
  <c r="F1409" i="7"/>
  <c r="E1409" i="7"/>
  <c r="D1409" i="7"/>
  <c r="F1408" i="7"/>
  <c r="E1408" i="7"/>
  <c r="D1408" i="7"/>
  <c r="F1407" i="7"/>
  <c r="E1407" i="7"/>
  <c r="D1407" i="7"/>
  <c r="F1406" i="7"/>
  <c r="E1406" i="7"/>
  <c r="D1406" i="7"/>
  <c r="F1405" i="7"/>
  <c r="E1405" i="7"/>
  <c r="D1405" i="7"/>
  <c r="F1404" i="7"/>
  <c r="E1404" i="7"/>
  <c r="D1404" i="7"/>
  <c r="F1403" i="7"/>
  <c r="E1403" i="7"/>
  <c r="D1403" i="7"/>
  <c r="F1402" i="7"/>
  <c r="E1402" i="7"/>
  <c r="D1402" i="7"/>
  <c r="F1401" i="7"/>
  <c r="E1401" i="7"/>
  <c r="D1401" i="7"/>
  <c r="F1400" i="7"/>
  <c r="E1400" i="7"/>
  <c r="D1400" i="7"/>
  <c r="F1399" i="7"/>
  <c r="E1399" i="7"/>
  <c r="D1399" i="7"/>
  <c r="F1398" i="7"/>
  <c r="E1398" i="7"/>
  <c r="D1398" i="7"/>
  <c r="F1397" i="7"/>
  <c r="E1397" i="7"/>
  <c r="D1397" i="7"/>
  <c r="F1396" i="7"/>
  <c r="E1396" i="7"/>
  <c r="D1396" i="7"/>
  <c r="F1395" i="7"/>
  <c r="E1395" i="7"/>
  <c r="D1395" i="7"/>
  <c r="F1394" i="7"/>
  <c r="E1394" i="7"/>
  <c r="D1394" i="7"/>
  <c r="F1393" i="7"/>
  <c r="E1393" i="7"/>
  <c r="D1393" i="7"/>
  <c r="F1392" i="7"/>
  <c r="E1392" i="7"/>
  <c r="D1392" i="7"/>
  <c r="F1391" i="7"/>
  <c r="E1391" i="7"/>
  <c r="D1391" i="7"/>
  <c r="F1390" i="7"/>
  <c r="E1390" i="7"/>
  <c r="D1390" i="7"/>
  <c r="F1389" i="7"/>
  <c r="E1389" i="7"/>
  <c r="D1389" i="7"/>
  <c r="F1388" i="7"/>
  <c r="E1388" i="7"/>
  <c r="D1388" i="7"/>
  <c r="F1387" i="7"/>
  <c r="E1387" i="7"/>
  <c r="D1387" i="7"/>
  <c r="F1386" i="7"/>
  <c r="E1386" i="7"/>
  <c r="D1386" i="7"/>
  <c r="F1385" i="7"/>
  <c r="E1385" i="7"/>
  <c r="D1385" i="7"/>
  <c r="F1384" i="7"/>
  <c r="E1384" i="7"/>
  <c r="D1384" i="7"/>
  <c r="F1383" i="7"/>
  <c r="E1383" i="7"/>
  <c r="D1383" i="7"/>
  <c r="F1382" i="7"/>
  <c r="E1382" i="7"/>
  <c r="D1382" i="7"/>
  <c r="F1381" i="7"/>
  <c r="E1381" i="7"/>
  <c r="D1381" i="7"/>
  <c r="F1380" i="7"/>
  <c r="E1380" i="7"/>
  <c r="D1380" i="7"/>
  <c r="F1379" i="7"/>
  <c r="E1379" i="7"/>
  <c r="D1379" i="7"/>
  <c r="F1378" i="7"/>
  <c r="E1378" i="7"/>
  <c r="D1378" i="7"/>
  <c r="F1377" i="7"/>
  <c r="E1377" i="7"/>
  <c r="D1377" i="7"/>
  <c r="F1376" i="7"/>
  <c r="E1376" i="7"/>
  <c r="D1376" i="7"/>
  <c r="F1375" i="7"/>
  <c r="E1375" i="7"/>
  <c r="D1375" i="7"/>
  <c r="F1374" i="7"/>
  <c r="E1374" i="7"/>
  <c r="D1374" i="7"/>
  <c r="F1373" i="7"/>
  <c r="E1373" i="7"/>
  <c r="D1373" i="7"/>
  <c r="F1372" i="7"/>
  <c r="E1372" i="7"/>
  <c r="D1372" i="7"/>
  <c r="F1371" i="7"/>
  <c r="E1371" i="7"/>
  <c r="D1371" i="7"/>
  <c r="F1370" i="7"/>
  <c r="E1370" i="7"/>
  <c r="D1370" i="7"/>
  <c r="F1369" i="7"/>
  <c r="E1369" i="7"/>
  <c r="D1369" i="7"/>
  <c r="F1368" i="7"/>
  <c r="E1368" i="7"/>
  <c r="D1368" i="7"/>
  <c r="F1367" i="7"/>
  <c r="E1367" i="7"/>
  <c r="D1367" i="7"/>
  <c r="F1366" i="7"/>
  <c r="E1366" i="7"/>
  <c r="D1366" i="7"/>
  <c r="F1365" i="7"/>
  <c r="E1365" i="7"/>
  <c r="D1365" i="7"/>
  <c r="F1364" i="7"/>
  <c r="E1364" i="7"/>
  <c r="D1364" i="7"/>
  <c r="F1363" i="7"/>
  <c r="E1363" i="7"/>
  <c r="D1363" i="7"/>
  <c r="F1362" i="7"/>
  <c r="E1362" i="7"/>
  <c r="D1362" i="7"/>
  <c r="F1357" i="7"/>
  <c r="E1357" i="7"/>
  <c r="D1357" i="7"/>
  <c r="F1356" i="7"/>
  <c r="E1356" i="7"/>
  <c r="D1356" i="7"/>
  <c r="F1361" i="7"/>
  <c r="E1361" i="7"/>
  <c r="D1361" i="7"/>
  <c r="F1360" i="7"/>
  <c r="E1360" i="7"/>
  <c r="D1360" i="7"/>
  <c r="F1359" i="7"/>
  <c r="E1359" i="7"/>
  <c r="D1359" i="7"/>
  <c r="F1354" i="7"/>
  <c r="E1354" i="7"/>
  <c r="D1354" i="7"/>
  <c r="F1353" i="7"/>
  <c r="E1353" i="7"/>
  <c r="D1353" i="7"/>
  <c r="F1352" i="7"/>
  <c r="E1352" i="7"/>
  <c r="D1352" i="7"/>
  <c r="F1351" i="7"/>
  <c r="E1351" i="7"/>
  <c r="D1351" i="7"/>
  <c r="F1350" i="7"/>
  <c r="E1350" i="7"/>
  <c r="D1350" i="7"/>
  <c r="F1349" i="7"/>
  <c r="E1349" i="7"/>
  <c r="D1349" i="7"/>
  <c r="F1347" i="7"/>
  <c r="E1347" i="7"/>
  <c r="D1347" i="7"/>
  <c r="F1345" i="7"/>
  <c r="E1345" i="7"/>
  <c r="D1345" i="7"/>
  <c r="F1344" i="7"/>
  <c r="E1344" i="7"/>
  <c r="D1344" i="7"/>
  <c r="F1343" i="7"/>
  <c r="E1343" i="7"/>
  <c r="D1343" i="7"/>
  <c r="F1342" i="7"/>
  <c r="E1342" i="7"/>
  <c r="D1342" i="7"/>
  <c r="F1341" i="7"/>
  <c r="E1341" i="7"/>
  <c r="D1341" i="7"/>
  <c r="F1340" i="7"/>
  <c r="E1340" i="7"/>
  <c r="D1340" i="7"/>
  <c r="F1339" i="7"/>
  <c r="E1339" i="7"/>
  <c r="D1339" i="7"/>
  <c r="F1338" i="7"/>
  <c r="E1338" i="7"/>
  <c r="D1338" i="7"/>
  <c r="F1337" i="7"/>
  <c r="E1337" i="7"/>
  <c r="D1337" i="7"/>
  <c r="F1336" i="7"/>
  <c r="E1336" i="7"/>
  <c r="D1336" i="7"/>
  <c r="F1335" i="7"/>
  <c r="E1335" i="7"/>
  <c r="D1335" i="7"/>
  <c r="F1334" i="7"/>
  <c r="E1334" i="7"/>
  <c r="D1334" i="7"/>
  <c r="F1333" i="7"/>
  <c r="E1333" i="7"/>
  <c r="D1333" i="7"/>
  <c r="F1332" i="7"/>
  <c r="E1332" i="7"/>
  <c r="D1332" i="7"/>
  <c r="F1331" i="7"/>
  <c r="E1331" i="7"/>
  <c r="D1331" i="7"/>
  <c r="F1330" i="7"/>
  <c r="E1330" i="7"/>
  <c r="D1330" i="7"/>
  <c r="F1329" i="7"/>
  <c r="E1329" i="7"/>
  <c r="D1329" i="7"/>
  <c r="F1328" i="7"/>
  <c r="E1328" i="7"/>
  <c r="D1328" i="7"/>
  <c r="F1327" i="7"/>
  <c r="E1327" i="7"/>
  <c r="D1327" i="7"/>
  <c r="F1326" i="7"/>
  <c r="E1326" i="7"/>
  <c r="D1326" i="7"/>
  <c r="F1325" i="7"/>
  <c r="E1325" i="7"/>
  <c r="D1325" i="7"/>
  <c r="F1324" i="7"/>
  <c r="E1324" i="7"/>
  <c r="D1324" i="7"/>
  <c r="F1323" i="7"/>
  <c r="E1323" i="7"/>
  <c r="D1323" i="7"/>
  <c r="F1322" i="7"/>
  <c r="E1322" i="7"/>
  <c r="D1322" i="7"/>
  <c r="F1321" i="7"/>
  <c r="E1321" i="7"/>
  <c r="D1321" i="7"/>
  <c r="F1320" i="7"/>
  <c r="E1320" i="7"/>
  <c r="D1320" i="7"/>
  <c r="F1319" i="7"/>
  <c r="E1319" i="7"/>
  <c r="D1319" i="7"/>
  <c r="F1318" i="7"/>
  <c r="E1318" i="7"/>
  <c r="D1318" i="7"/>
  <c r="F1317" i="7"/>
  <c r="E1317" i="7"/>
  <c r="D1317" i="7"/>
  <c r="F1316" i="7"/>
  <c r="E1316" i="7"/>
  <c r="D1316" i="7"/>
  <c r="F1315" i="7"/>
  <c r="E1315" i="7"/>
  <c r="D1315" i="7"/>
  <c r="F1314" i="7"/>
  <c r="E1314" i="7"/>
  <c r="D1314" i="7"/>
  <c r="F1313" i="7"/>
  <c r="E1313" i="7"/>
  <c r="D1313" i="7"/>
  <c r="F1312" i="7"/>
  <c r="E1312" i="7"/>
  <c r="D1312" i="7"/>
  <c r="F1311" i="7"/>
  <c r="E1311" i="7"/>
  <c r="D1311" i="7"/>
  <c r="F1310" i="7"/>
  <c r="E1310" i="7"/>
  <c r="D1310" i="7"/>
  <c r="F1309" i="7"/>
  <c r="E1309" i="7"/>
  <c r="D1309" i="7"/>
  <c r="F1308" i="7"/>
  <c r="E1308" i="7"/>
  <c r="D1308" i="7"/>
  <c r="F1307" i="7"/>
  <c r="E1307" i="7"/>
  <c r="D1307" i="7"/>
  <c r="F1306" i="7"/>
  <c r="E1306" i="7"/>
  <c r="D1306" i="7"/>
  <c r="F1305" i="7"/>
  <c r="E1305" i="7"/>
  <c r="D1305" i="7"/>
  <c r="F1304" i="7"/>
  <c r="E1304" i="7"/>
  <c r="D1304" i="7"/>
  <c r="F1303" i="7"/>
  <c r="E1303" i="7"/>
  <c r="D1303" i="7"/>
  <c r="F1302" i="7"/>
  <c r="E1302" i="7"/>
  <c r="D1302" i="7"/>
  <c r="F1301" i="7"/>
  <c r="E1301" i="7"/>
  <c r="D1301" i="7"/>
  <c r="F1300" i="7"/>
  <c r="E1300" i="7"/>
  <c r="D1300" i="7"/>
  <c r="F1299" i="7"/>
  <c r="E1299" i="7"/>
  <c r="D1299" i="7"/>
  <c r="F1298" i="7"/>
  <c r="E1298" i="7"/>
  <c r="D1298" i="7"/>
  <c r="F1297" i="7"/>
  <c r="E1297" i="7"/>
  <c r="D1297" i="7"/>
  <c r="F1296" i="7"/>
  <c r="E1296" i="7"/>
  <c r="D1296" i="7"/>
  <c r="F1295" i="7"/>
  <c r="E1295" i="7"/>
  <c r="D1295" i="7"/>
  <c r="F1294" i="7"/>
  <c r="E1294" i="7"/>
  <c r="D1294" i="7"/>
  <c r="F1293" i="7"/>
  <c r="E1293" i="7"/>
  <c r="D1293" i="7"/>
  <c r="F1292" i="7"/>
  <c r="E1292" i="7"/>
  <c r="D1292" i="7"/>
  <c r="F1291" i="7"/>
  <c r="E1291" i="7"/>
  <c r="D1291" i="7"/>
  <c r="F1290" i="7"/>
  <c r="E1290" i="7"/>
  <c r="D1290" i="7"/>
  <c r="F1289" i="7"/>
  <c r="E1289" i="7"/>
  <c r="D1289" i="7"/>
  <c r="F1288" i="7"/>
  <c r="E1288" i="7"/>
  <c r="D1288" i="7"/>
  <c r="F1287" i="7"/>
  <c r="E1287" i="7"/>
  <c r="D1287" i="7"/>
  <c r="F1286" i="7"/>
  <c r="E1286" i="7"/>
  <c r="D1286" i="7"/>
  <c r="F1285" i="7"/>
  <c r="E1285" i="7"/>
  <c r="D1285" i="7"/>
  <c r="F1284" i="7"/>
  <c r="E1284" i="7"/>
  <c r="D1284" i="7"/>
  <c r="F1283" i="7"/>
  <c r="E1283" i="7"/>
  <c r="D1283" i="7"/>
  <c r="F1282" i="7"/>
  <c r="E1282" i="7"/>
  <c r="D1282" i="7"/>
  <c r="F1281" i="7"/>
  <c r="E1281" i="7"/>
  <c r="D1281" i="7"/>
  <c r="F1280" i="7"/>
  <c r="E1280" i="7"/>
  <c r="D1280" i="7"/>
  <c r="F1279" i="7"/>
  <c r="E1279" i="7"/>
  <c r="D1279" i="7"/>
  <c r="F1278" i="7"/>
  <c r="E1278" i="7"/>
  <c r="D1278" i="7"/>
  <c r="F1277" i="7"/>
  <c r="E1277" i="7"/>
  <c r="D1277" i="7"/>
  <c r="F1276" i="7"/>
  <c r="E1276" i="7"/>
  <c r="D1276" i="7"/>
  <c r="F1275" i="7"/>
  <c r="E1275" i="7"/>
  <c r="D1275" i="7"/>
  <c r="F1274" i="7"/>
  <c r="E1274" i="7"/>
  <c r="D1274" i="7"/>
  <c r="F1273" i="7"/>
  <c r="E1273" i="7"/>
  <c r="D1273" i="7"/>
  <c r="F1272" i="7"/>
  <c r="E1272" i="7"/>
  <c r="D1272" i="7"/>
  <c r="F1271" i="7"/>
  <c r="E1271" i="7"/>
  <c r="D1271" i="7"/>
  <c r="F1270" i="7"/>
  <c r="E1270" i="7"/>
  <c r="D1270" i="7"/>
  <c r="F1269" i="7"/>
  <c r="E1269" i="7"/>
  <c r="D1269" i="7"/>
  <c r="F1268" i="7"/>
  <c r="E1268" i="7"/>
  <c r="D1268" i="7"/>
  <c r="F1267" i="7"/>
  <c r="E1267" i="7"/>
  <c r="D1267" i="7"/>
  <c r="F1266" i="7"/>
  <c r="E1266" i="7"/>
  <c r="D1266" i="7"/>
  <c r="F1265" i="7"/>
  <c r="E1265" i="7"/>
  <c r="D1265" i="7"/>
  <c r="F1264" i="7"/>
  <c r="E1264" i="7"/>
  <c r="D1264" i="7"/>
  <c r="F1263" i="7"/>
  <c r="E1263" i="7"/>
  <c r="D1263" i="7"/>
  <c r="F1262" i="7"/>
  <c r="E1262" i="7"/>
  <c r="D1262" i="7"/>
  <c r="F1261" i="7"/>
  <c r="E1261" i="7"/>
  <c r="D1261" i="7"/>
  <c r="F1260" i="7"/>
  <c r="E1260" i="7"/>
  <c r="D1260" i="7"/>
  <c r="F1259" i="7"/>
  <c r="E1259" i="7"/>
  <c r="D1259" i="7"/>
  <c r="F1258" i="7"/>
  <c r="E1258" i="7"/>
  <c r="D1258" i="7"/>
  <c r="F1257" i="7"/>
  <c r="E1257" i="7"/>
  <c r="D1257" i="7"/>
  <c r="F1256" i="7"/>
  <c r="E1256" i="7"/>
  <c r="D1256" i="7"/>
  <c r="F1255" i="7"/>
  <c r="E1255" i="7"/>
  <c r="D1255" i="7"/>
  <c r="F1254" i="7"/>
  <c r="E1254" i="7"/>
  <c r="D1254" i="7"/>
  <c r="F1253" i="7"/>
  <c r="E1253" i="7"/>
  <c r="D1253" i="7"/>
  <c r="F1252" i="7"/>
  <c r="E1252" i="7"/>
  <c r="D1252" i="7"/>
  <c r="F1251" i="7"/>
  <c r="E1251" i="7"/>
  <c r="D1251" i="7"/>
  <c r="F1250" i="7"/>
  <c r="E1250" i="7"/>
  <c r="D1250" i="7"/>
  <c r="F1249" i="7"/>
  <c r="E1249" i="7"/>
  <c r="D1249" i="7"/>
  <c r="F1248" i="7"/>
  <c r="E1248" i="7"/>
  <c r="D1248" i="7"/>
  <c r="F1247" i="7"/>
  <c r="E1247" i="7"/>
  <c r="D1247" i="7"/>
  <c r="F1246" i="7"/>
  <c r="E1246" i="7"/>
  <c r="D1246" i="7"/>
  <c r="F1245" i="7"/>
  <c r="E1245" i="7"/>
  <c r="D1245" i="7"/>
  <c r="F1244" i="7"/>
  <c r="E1244" i="7"/>
  <c r="D1244" i="7"/>
  <c r="F1243" i="7"/>
  <c r="E1243" i="7"/>
  <c r="D1243" i="7"/>
  <c r="F1242" i="7"/>
  <c r="E1242" i="7"/>
  <c r="D1242" i="7"/>
  <c r="F1241" i="7"/>
  <c r="E1241" i="7"/>
  <c r="D1241" i="7"/>
  <c r="F1240" i="7"/>
  <c r="E1240" i="7"/>
  <c r="D1240" i="7"/>
  <c r="F1239" i="7"/>
  <c r="E1239" i="7"/>
  <c r="D1239" i="7"/>
  <c r="F1238" i="7"/>
  <c r="E1238" i="7"/>
  <c r="D1238" i="7"/>
  <c r="F1237" i="7"/>
  <c r="E1237" i="7"/>
  <c r="D1237" i="7"/>
  <c r="F1236" i="7"/>
  <c r="E1236" i="7"/>
  <c r="D1236" i="7"/>
  <c r="F1235" i="7"/>
  <c r="E1235" i="7"/>
  <c r="D1235" i="7"/>
  <c r="F1234" i="7"/>
  <c r="E1234" i="7"/>
  <c r="D1234" i="7"/>
  <c r="F1233" i="7"/>
  <c r="E1233" i="7"/>
  <c r="D1233" i="7"/>
  <c r="F1232" i="7"/>
  <c r="E1232" i="7"/>
  <c r="D1232" i="7"/>
  <c r="F1231" i="7"/>
  <c r="E1231" i="7"/>
  <c r="D1231" i="7"/>
  <c r="F1230" i="7"/>
  <c r="E1230" i="7"/>
  <c r="D1230" i="7"/>
  <c r="F1229" i="7"/>
  <c r="E1229" i="7"/>
  <c r="D1229" i="7"/>
  <c r="F1228" i="7"/>
  <c r="E1228" i="7"/>
  <c r="D1228" i="7"/>
  <c r="F1227" i="7"/>
  <c r="E1227" i="7"/>
  <c r="D1227" i="7"/>
  <c r="F1226" i="7"/>
  <c r="E1226" i="7"/>
  <c r="D1226" i="7"/>
  <c r="F1225" i="7"/>
  <c r="E1225" i="7"/>
  <c r="D1225" i="7"/>
  <c r="F1224" i="7"/>
  <c r="E1224" i="7"/>
  <c r="D1224" i="7"/>
  <c r="F1223" i="7"/>
  <c r="E1223" i="7"/>
  <c r="D1223" i="7"/>
  <c r="F1222" i="7"/>
  <c r="E1222" i="7"/>
  <c r="D1222" i="7"/>
  <c r="F1221" i="7"/>
  <c r="E1221" i="7"/>
  <c r="D1221" i="7"/>
  <c r="F1220" i="7"/>
  <c r="E1220" i="7"/>
  <c r="D1220" i="7"/>
  <c r="F1219" i="7"/>
  <c r="E1219" i="7"/>
  <c r="D1219" i="7"/>
  <c r="F1218" i="7"/>
  <c r="E1218" i="7"/>
  <c r="D1218" i="7"/>
  <c r="F1217" i="7"/>
  <c r="E1217" i="7"/>
  <c r="D1217" i="7"/>
  <c r="F1216" i="7"/>
  <c r="E1216" i="7"/>
  <c r="D1216" i="7"/>
  <c r="F1215" i="7"/>
  <c r="E1215" i="7"/>
  <c r="D1215" i="7"/>
  <c r="F1214" i="7"/>
  <c r="E1214" i="7"/>
  <c r="D1214" i="7"/>
  <c r="F1213" i="7"/>
  <c r="E1213" i="7"/>
  <c r="D1213" i="7"/>
  <c r="F1212" i="7"/>
  <c r="E1212" i="7"/>
  <c r="D1212" i="7"/>
  <c r="F1211" i="7"/>
  <c r="E1211" i="7"/>
  <c r="D1211" i="7"/>
  <c r="F1210" i="7"/>
  <c r="E1210" i="7"/>
  <c r="D1210" i="7"/>
  <c r="F1209" i="7"/>
  <c r="E1209" i="7"/>
  <c r="D1209" i="7"/>
  <c r="F1208" i="7"/>
  <c r="E1208" i="7"/>
  <c r="D1208" i="7"/>
  <c r="F1207" i="7"/>
  <c r="E1207" i="7"/>
  <c r="D1207" i="7"/>
  <c r="F1206" i="7"/>
  <c r="E1206" i="7"/>
  <c r="D1206" i="7"/>
  <c r="F1199" i="7"/>
  <c r="E1199" i="7"/>
  <c r="D1199" i="7"/>
  <c r="F1198" i="7"/>
  <c r="E1198" i="7"/>
  <c r="D1198" i="7"/>
  <c r="F1197" i="7"/>
  <c r="E1197" i="7"/>
  <c r="D1197" i="7"/>
  <c r="F1196" i="7"/>
  <c r="E1196" i="7"/>
  <c r="D1196" i="7"/>
  <c r="F1195" i="7"/>
  <c r="E1195" i="7"/>
  <c r="D1195" i="7"/>
  <c r="F1194" i="7"/>
  <c r="E1194" i="7"/>
  <c r="D1194" i="7"/>
  <c r="F1193" i="7"/>
  <c r="E1193" i="7"/>
  <c r="D1193" i="7"/>
  <c r="F1192" i="7"/>
  <c r="E1192" i="7"/>
  <c r="D1192" i="7"/>
  <c r="F1191" i="7"/>
  <c r="E1191" i="7"/>
  <c r="D1191" i="7"/>
  <c r="F1190" i="7"/>
  <c r="E1190" i="7"/>
  <c r="D1190" i="7"/>
  <c r="F1189" i="7"/>
  <c r="E1189" i="7"/>
  <c r="D1189" i="7"/>
  <c r="F1188" i="7"/>
  <c r="E1188" i="7"/>
  <c r="D1188" i="7"/>
  <c r="F1187" i="7"/>
  <c r="E1187" i="7"/>
  <c r="D1187" i="7"/>
  <c r="F1186" i="7"/>
  <c r="E1186" i="7"/>
  <c r="D1186" i="7"/>
  <c r="F1185" i="7"/>
  <c r="E1185" i="7"/>
  <c r="D1185" i="7"/>
  <c r="F1184" i="7"/>
  <c r="E1184" i="7"/>
  <c r="D1184" i="7"/>
  <c r="F1183" i="7"/>
  <c r="E1183" i="7"/>
  <c r="D1183" i="7"/>
  <c r="F1182" i="7"/>
  <c r="E1182" i="7"/>
  <c r="D1182" i="7"/>
  <c r="F1181" i="7"/>
  <c r="E1181" i="7"/>
  <c r="D1181" i="7"/>
  <c r="F1180" i="7"/>
  <c r="E1180" i="7"/>
  <c r="D1180" i="7"/>
  <c r="F1179" i="7"/>
  <c r="E1179" i="7"/>
  <c r="D1179" i="7"/>
  <c r="F1178" i="7"/>
  <c r="E1178" i="7"/>
  <c r="D1178" i="7"/>
  <c r="F1177" i="7"/>
  <c r="E1177" i="7"/>
  <c r="D1177" i="7"/>
  <c r="F1176" i="7"/>
  <c r="E1176" i="7"/>
  <c r="D1176" i="7"/>
  <c r="F1175" i="7"/>
  <c r="E1175" i="7"/>
  <c r="D1175" i="7"/>
  <c r="F1174" i="7"/>
  <c r="E1174" i="7"/>
  <c r="D1174" i="7"/>
  <c r="F1173" i="7"/>
  <c r="E1173" i="7"/>
  <c r="D1173" i="7"/>
  <c r="F1172" i="7"/>
  <c r="E1172" i="7"/>
  <c r="D1172" i="7"/>
  <c r="F1171" i="7"/>
  <c r="E1171" i="7"/>
  <c r="D1171" i="7"/>
  <c r="F1170" i="7"/>
  <c r="E1170" i="7"/>
  <c r="D1170" i="7"/>
  <c r="F1169" i="7"/>
  <c r="E1169" i="7"/>
  <c r="D1169" i="7"/>
  <c r="F1168" i="7"/>
  <c r="E1168" i="7"/>
  <c r="D1168" i="7"/>
  <c r="F1167" i="7"/>
  <c r="E1167" i="7"/>
  <c r="D1167" i="7"/>
  <c r="F1166" i="7"/>
  <c r="E1166" i="7"/>
  <c r="D1166" i="7"/>
  <c r="F1165" i="7"/>
  <c r="E1165" i="7"/>
  <c r="D1165" i="7"/>
  <c r="F1164" i="7"/>
  <c r="E1164" i="7"/>
  <c r="D1164" i="7"/>
  <c r="F1163" i="7"/>
  <c r="E1163" i="7"/>
  <c r="D1163" i="7"/>
  <c r="F1162" i="7"/>
  <c r="E1162" i="7"/>
  <c r="D1162" i="7"/>
  <c r="F1161" i="7"/>
  <c r="E1161" i="7"/>
  <c r="D1161" i="7"/>
  <c r="F1160" i="7"/>
  <c r="E1160" i="7"/>
  <c r="D1160" i="7"/>
  <c r="F1159" i="7"/>
  <c r="E1159" i="7"/>
  <c r="D1159" i="7"/>
  <c r="F1158" i="7"/>
  <c r="E1158" i="7"/>
  <c r="D1158" i="7"/>
  <c r="F1157" i="7"/>
  <c r="E1157" i="7"/>
  <c r="D1157" i="7"/>
  <c r="F1156" i="7"/>
  <c r="E1156" i="7"/>
  <c r="D1156" i="7"/>
  <c r="F1155" i="7"/>
  <c r="E1155" i="7"/>
  <c r="D1155" i="7"/>
  <c r="F1154" i="7"/>
  <c r="E1154" i="7"/>
  <c r="D1154" i="7"/>
  <c r="F1153" i="7"/>
  <c r="E1153" i="7"/>
  <c r="D1153" i="7"/>
  <c r="F1152" i="7"/>
  <c r="E1152" i="7"/>
  <c r="D1152" i="7"/>
  <c r="F1151" i="7"/>
  <c r="E1151" i="7"/>
  <c r="D1151" i="7"/>
  <c r="F1150" i="7"/>
  <c r="E1150" i="7"/>
  <c r="D1150" i="7"/>
  <c r="F1149" i="7"/>
  <c r="E1149" i="7"/>
  <c r="D1149" i="7"/>
  <c r="F1148" i="7"/>
  <c r="E1148" i="7"/>
  <c r="D1148" i="7"/>
  <c r="F1147" i="7"/>
  <c r="E1147" i="7"/>
  <c r="D1147" i="7"/>
  <c r="F1146" i="7"/>
  <c r="E1146" i="7"/>
  <c r="D1146" i="7"/>
  <c r="F1145" i="7"/>
  <c r="E1145" i="7"/>
  <c r="D1145" i="7"/>
  <c r="F1144" i="7"/>
  <c r="E1144" i="7"/>
  <c r="D1144" i="7"/>
  <c r="F1143" i="7"/>
  <c r="E1143" i="7"/>
  <c r="D1143" i="7"/>
  <c r="F1142" i="7"/>
  <c r="E1142" i="7"/>
  <c r="D1142" i="7"/>
  <c r="F1141" i="7"/>
  <c r="E1141" i="7"/>
  <c r="D1141" i="7"/>
  <c r="F1140" i="7"/>
  <c r="E1140" i="7"/>
  <c r="D1140" i="7"/>
  <c r="F1139" i="7"/>
  <c r="E1139" i="7"/>
  <c r="D1139" i="7"/>
  <c r="F1138" i="7"/>
  <c r="E1138" i="7"/>
  <c r="D1138" i="7"/>
  <c r="F1137" i="7"/>
  <c r="E1137" i="7"/>
  <c r="D1137" i="7"/>
  <c r="F1136" i="7"/>
  <c r="E1136" i="7"/>
  <c r="D1136" i="7"/>
  <c r="F1135" i="7"/>
  <c r="E1135" i="7"/>
  <c r="D1135" i="7"/>
  <c r="F1134" i="7"/>
  <c r="E1134" i="7"/>
  <c r="D1134" i="7"/>
  <c r="F1133" i="7"/>
  <c r="E1133" i="7"/>
  <c r="D1133" i="7"/>
  <c r="F1132" i="7"/>
  <c r="E1132" i="7"/>
  <c r="D1132" i="7"/>
  <c r="F1131" i="7"/>
  <c r="E1131" i="7"/>
  <c r="D1131" i="7"/>
  <c r="F1130" i="7"/>
  <c r="E1130" i="7"/>
  <c r="D1130" i="7"/>
  <c r="F1129" i="7"/>
  <c r="E1129" i="7"/>
  <c r="D1129" i="7"/>
  <c r="F1128" i="7"/>
  <c r="E1128" i="7"/>
  <c r="D1128" i="7"/>
  <c r="F1127" i="7"/>
  <c r="E1127" i="7"/>
  <c r="D1127" i="7"/>
  <c r="F1126" i="7"/>
  <c r="E1126" i="7"/>
  <c r="D1126" i="7"/>
  <c r="F1125" i="7"/>
  <c r="E1125" i="7"/>
  <c r="D1125" i="7"/>
  <c r="F1124" i="7"/>
  <c r="E1124" i="7"/>
  <c r="D1124" i="7"/>
  <c r="F1123" i="7"/>
  <c r="E1123" i="7"/>
  <c r="D1123" i="7"/>
  <c r="F1122" i="7"/>
  <c r="E1122" i="7"/>
  <c r="D1122" i="7"/>
  <c r="F1121" i="7"/>
  <c r="E1121" i="7"/>
  <c r="D1121" i="7"/>
  <c r="F1120" i="7"/>
  <c r="E1120" i="7"/>
  <c r="D1120" i="7"/>
  <c r="F1119" i="7"/>
  <c r="E1119" i="7"/>
  <c r="D1119" i="7"/>
  <c r="F1118" i="7"/>
  <c r="E1118" i="7"/>
  <c r="D1118" i="7"/>
  <c r="F1117" i="7"/>
  <c r="E1117" i="7"/>
  <c r="D1117" i="7"/>
  <c r="F1116" i="7"/>
  <c r="E1116" i="7"/>
  <c r="D1116" i="7"/>
  <c r="F1115" i="7"/>
  <c r="E1115" i="7"/>
  <c r="D1115" i="7"/>
  <c r="F1114" i="7"/>
  <c r="E1114" i="7"/>
  <c r="D1114" i="7"/>
  <c r="F1113" i="7"/>
  <c r="E1113" i="7"/>
  <c r="D1113" i="7"/>
  <c r="F1112" i="7"/>
  <c r="E1112" i="7"/>
  <c r="D1112" i="7"/>
  <c r="F1111" i="7"/>
  <c r="E1111" i="7"/>
  <c r="D1111" i="7"/>
  <c r="F1110" i="7"/>
  <c r="E1110" i="7"/>
  <c r="D1110" i="7"/>
  <c r="F1109" i="7"/>
  <c r="E1109" i="7"/>
  <c r="D1109" i="7"/>
  <c r="F1108" i="7"/>
  <c r="E1108" i="7"/>
  <c r="D1108" i="7"/>
  <c r="F1107" i="7"/>
  <c r="E1107" i="7"/>
  <c r="D1107" i="7"/>
  <c r="F1106" i="7"/>
  <c r="E1106" i="7"/>
  <c r="D1106" i="7"/>
  <c r="F1105" i="7"/>
  <c r="E1105" i="7"/>
  <c r="D1105" i="7"/>
  <c r="F1104" i="7"/>
  <c r="E1104" i="7"/>
  <c r="D1104" i="7"/>
  <c r="F1103" i="7"/>
  <c r="E1103" i="7"/>
  <c r="D1103" i="7"/>
  <c r="F1102" i="7"/>
  <c r="E1102" i="7"/>
  <c r="D1102" i="7"/>
  <c r="F1101" i="7"/>
  <c r="E1101" i="7"/>
  <c r="D1101" i="7"/>
  <c r="F1100" i="7"/>
  <c r="E1100" i="7"/>
  <c r="D1100" i="7"/>
  <c r="F1099" i="7"/>
  <c r="E1099" i="7"/>
  <c r="D1099" i="7"/>
  <c r="F1098" i="7"/>
  <c r="E1098" i="7"/>
  <c r="D1098" i="7"/>
  <c r="F1097" i="7"/>
  <c r="E1097" i="7"/>
  <c r="D1097" i="7"/>
  <c r="F1096" i="7"/>
  <c r="E1096" i="7"/>
  <c r="D1096" i="7"/>
  <c r="F1095" i="7"/>
  <c r="E1095" i="7"/>
  <c r="D1095" i="7"/>
  <c r="F1094" i="7"/>
  <c r="E1094" i="7"/>
  <c r="D1094" i="7"/>
  <c r="F1093" i="7"/>
  <c r="E1093" i="7"/>
  <c r="D1093" i="7"/>
  <c r="F1092" i="7"/>
  <c r="E1092" i="7"/>
  <c r="D1092" i="7"/>
  <c r="F1091" i="7"/>
  <c r="E1091" i="7"/>
  <c r="D1091" i="7"/>
  <c r="F1090" i="7"/>
  <c r="E1090" i="7"/>
  <c r="D1090" i="7"/>
  <c r="F1089" i="7"/>
  <c r="E1089" i="7"/>
  <c r="D1089" i="7"/>
  <c r="F1088" i="7"/>
  <c r="E1088" i="7"/>
  <c r="D1088" i="7"/>
  <c r="F1087" i="7"/>
  <c r="E1087" i="7"/>
  <c r="D1087" i="7"/>
  <c r="F1086" i="7"/>
  <c r="E1086" i="7"/>
  <c r="D1086" i="7"/>
  <c r="F1085" i="7"/>
  <c r="E1085" i="7"/>
  <c r="D1085" i="7"/>
  <c r="F1084" i="7"/>
  <c r="E1084" i="7"/>
  <c r="D1084" i="7"/>
  <c r="F1083" i="7"/>
  <c r="E1083" i="7"/>
  <c r="D1083" i="7"/>
  <c r="F1082" i="7"/>
  <c r="E1082" i="7"/>
  <c r="D1082" i="7"/>
  <c r="F1081" i="7"/>
  <c r="E1081" i="7"/>
  <c r="D1081" i="7"/>
  <c r="F1080" i="7"/>
  <c r="E1080" i="7"/>
  <c r="D1080" i="7"/>
  <c r="F1079" i="7"/>
  <c r="E1079" i="7"/>
  <c r="D1079" i="7"/>
  <c r="F1078" i="7"/>
  <c r="E1078" i="7"/>
  <c r="D1078" i="7"/>
  <c r="F1077" i="7"/>
  <c r="E1077" i="7"/>
  <c r="D1077" i="7"/>
  <c r="F1076" i="7"/>
  <c r="E1076" i="7"/>
  <c r="D1076" i="7"/>
  <c r="F1075" i="7"/>
  <c r="E1075" i="7"/>
  <c r="D1075" i="7"/>
  <c r="F1074" i="7"/>
  <c r="E1074" i="7"/>
  <c r="D1074" i="7"/>
  <c r="F1073" i="7"/>
  <c r="E1073" i="7"/>
  <c r="D1073" i="7"/>
  <c r="F1072" i="7"/>
  <c r="E1072" i="7"/>
  <c r="D1072" i="7"/>
  <c r="F1071" i="7"/>
  <c r="E1071" i="7"/>
  <c r="D1071" i="7"/>
  <c r="F1070" i="7"/>
  <c r="E1070" i="7"/>
  <c r="D1070" i="7"/>
  <c r="F1069" i="7"/>
  <c r="E1069" i="7"/>
  <c r="D1069" i="7"/>
  <c r="F1068" i="7"/>
  <c r="E1068" i="7"/>
  <c r="D1068" i="7"/>
  <c r="F1067" i="7"/>
  <c r="E1067" i="7"/>
  <c r="D1067" i="7"/>
  <c r="F1066" i="7"/>
  <c r="E1066" i="7"/>
  <c r="D1066" i="7"/>
  <c r="F1065" i="7"/>
  <c r="E1065" i="7"/>
  <c r="D1065" i="7"/>
  <c r="F1064" i="7"/>
  <c r="E1064" i="7"/>
  <c r="D1064" i="7"/>
  <c r="F1063" i="7"/>
  <c r="E1063" i="7"/>
  <c r="D1063" i="7"/>
  <c r="F1062" i="7"/>
  <c r="E1062" i="7"/>
  <c r="D1062" i="7"/>
  <c r="F1061" i="7"/>
  <c r="E1061" i="7"/>
  <c r="D1061" i="7"/>
  <c r="F1060" i="7"/>
  <c r="E1060" i="7"/>
  <c r="D1060" i="7"/>
  <c r="F1059" i="7"/>
  <c r="E1059" i="7"/>
  <c r="D1059" i="7"/>
  <c r="F1058" i="7"/>
  <c r="E1058" i="7"/>
  <c r="D1058" i="7"/>
  <c r="F1057" i="7"/>
  <c r="E1057" i="7"/>
  <c r="D1057" i="7"/>
  <c r="F1056" i="7"/>
  <c r="E1056" i="7"/>
  <c r="D1056" i="7"/>
  <c r="F1055" i="7"/>
  <c r="E1055" i="7"/>
  <c r="D1055" i="7"/>
  <c r="F1054" i="7"/>
  <c r="E1054" i="7"/>
  <c r="D1054" i="7"/>
  <c r="F1053" i="7"/>
  <c r="E1053" i="7"/>
  <c r="D1053" i="7"/>
  <c r="F1052" i="7"/>
  <c r="E1052" i="7"/>
  <c r="D1052" i="7"/>
  <c r="F1051" i="7"/>
  <c r="E1051" i="7"/>
  <c r="D1051" i="7"/>
  <c r="F1050" i="7"/>
  <c r="E1050" i="7"/>
  <c r="D1050" i="7"/>
  <c r="F1049" i="7"/>
  <c r="E1049" i="7"/>
  <c r="D1049" i="7"/>
  <c r="F1048" i="7"/>
  <c r="E1048" i="7"/>
  <c r="D1048" i="7"/>
  <c r="F1047" i="7"/>
  <c r="E1047" i="7"/>
  <c r="D1047" i="7"/>
  <c r="F1046" i="7"/>
  <c r="E1046" i="7"/>
  <c r="D1046" i="7"/>
  <c r="F1045" i="7"/>
  <c r="E1045" i="7"/>
  <c r="D1045" i="7"/>
  <c r="F1044" i="7"/>
  <c r="E1044" i="7"/>
  <c r="D1044" i="7"/>
  <c r="F1043" i="7"/>
  <c r="E1043" i="7"/>
  <c r="D1043" i="7"/>
  <c r="F1042" i="7"/>
  <c r="E1042" i="7"/>
  <c r="D1042" i="7"/>
  <c r="F1041" i="7"/>
  <c r="E1041" i="7"/>
  <c r="D1041" i="7"/>
  <c r="F1040" i="7"/>
  <c r="E1040" i="7"/>
  <c r="D1040" i="7"/>
  <c r="F1039" i="7"/>
  <c r="E1039" i="7"/>
  <c r="D1039" i="7"/>
  <c r="F1038" i="7"/>
  <c r="E1038" i="7"/>
  <c r="D1038" i="7"/>
  <c r="F1037" i="7"/>
  <c r="E1037" i="7"/>
  <c r="D1037" i="7"/>
  <c r="F1036" i="7"/>
  <c r="E1036" i="7"/>
  <c r="D1036" i="7"/>
  <c r="F1035" i="7"/>
  <c r="E1035" i="7"/>
  <c r="D1035" i="7"/>
  <c r="F1034" i="7"/>
  <c r="E1034" i="7"/>
  <c r="D1034" i="7"/>
  <c r="F1033" i="7"/>
  <c r="E1033" i="7"/>
  <c r="D1033" i="7"/>
  <c r="F1032" i="7"/>
  <c r="E1032" i="7"/>
  <c r="D1032" i="7"/>
  <c r="F1031" i="7"/>
  <c r="E1031" i="7"/>
  <c r="D1031" i="7"/>
  <c r="F1030" i="7"/>
  <c r="E1030" i="7"/>
  <c r="D1030" i="7"/>
  <c r="F1029" i="7"/>
  <c r="E1029" i="7"/>
  <c r="D1029" i="7"/>
  <c r="F1028" i="7"/>
  <c r="E1028" i="7"/>
  <c r="D1028" i="7"/>
  <c r="F1027" i="7"/>
  <c r="E1027" i="7"/>
  <c r="D1027" i="7"/>
  <c r="F1026" i="7"/>
  <c r="E1026" i="7"/>
  <c r="D1026" i="7"/>
  <c r="F1025" i="7"/>
  <c r="E1025" i="7"/>
  <c r="D1025" i="7"/>
  <c r="F1024" i="7"/>
  <c r="E1024" i="7"/>
  <c r="D1024" i="7"/>
  <c r="F1023" i="7"/>
  <c r="E1023" i="7"/>
  <c r="D1023" i="7"/>
  <c r="F1022" i="7"/>
  <c r="E1022" i="7"/>
  <c r="D1022" i="7"/>
  <c r="F1021" i="7"/>
  <c r="E1021" i="7"/>
  <c r="D1021" i="7"/>
  <c r="F1020" i="7"/>
  <c r="E1020" i="7"/>
  <c r="D1020" i="7"/>
  <c r="F1019" i="7"/>
  <c r="E1019" i="7"/>
  <c r="D1019" i="7"/>
  <c r="F1018" i="7"/>
  <c r="E1018" i="7"/>
  <c r="D1018" i="7"/>
  <c r="F1017" i="7"/>
  <c r="E1017" i="7"/>
  <c r="D1017" i="7"/>
  <c r="F1016" i="7"/>
  <c r="E1016" i="7"/>
  <c r="D1016" i="7"/>
  <c r="F1015" i="7"/>
  <c r="E1015" i="7"/>
  <c r="D1015" i="7"/>
  <c r="F1014" i="7"/>
  <c r="E1014" i="7"/>
  <c r="D1014" i="7"/>
  <c r="F1013" i="7"/>
  <c r="E1013" i="7"/>
  <c r="D1013" i="7"/>
  <c r="F1012" i="7"/>
  <c r="E1012" i="7"/>
  <c r="D1012" i="7"/>
  <c r="F1011" i="7"/>
  <c r="E1011" i="7"/>
  <c r="D1011" i="7"/>
  <c r="F1010" i="7"/>
  <c r="E1010" i="7"/>
  <c r="D1010" i="7"/>
  <c r="F1009" i="7"/>
  <c r="E1009" i="7"/>
  <c r="D1009" i="7"/>
  <c r="F1008" i="7"/>
  <c r="E1008" i="7"/>
  <c r="D1008" i="7"/>
  <c r="F1007" i="7"/>
  <c r="E1007" i="7"/>
  <c r="D1007" i="7"/>
  <c r="F1006" i="7"/>
  <c r="E1006" i="7"/>
  <c r="D1006" i="7"/>
  <c r="F1005" i="7"/>
  <c r="E1005" i="7"/>
  <c r="D1005" i="7"/>
  <c r="F1004" i="7"/>
  <c r="E1004" i="7"/>
  <c r="D1004" i="7"/>
  <c r="F1003" i="7"/>
  <c r="E1003" i="7"/>
  <c r="D1003" i="7"/>
  <c r="F1002" i="7"/>
  <c r="E1002" i="7"/>
  <c r="D1002" i="7"/>
  <c r="F1001" i="7"/>
  <c r="E1001" i="7"/>
  <c r="D1001" i="7"/>
  <c r="F1000" i="7"/>
  <c r="E1000" i="7"/>
  <c r="D1000" i="7"/>
  <c r="F999" i="7"/>
  <c r="E999" i="7"/>
  <c r="D999" i="7"/>
  <c r="F998" i="7"/>
  <c r="E998" i="7"/>
  <c r="D998" i="7"/>
  <c r="F997" i="7"/>
  <c r="E997" i="7"/>
  <c r="D997" i="7"/>
  <c r="F996" i="7"/>
  <c r="E996" i="7"/>
  <c r="D996" i="7"/>
  <c r="F995" i="7"/>
  <c r="E995" i="7"/>
  <c r="D995" i="7"/>
  <c r="F994" i="7"/>
  <c r="E994" i="7"/>
  <c r="D994" i="7"/>
  <c r="F993" i="7"/>
  <c r="E993" i="7"/>
  <c r="D993" i="7"/>
  <c r="F992" i="7"/>
  <c r="E992" i="7"/>
  <c r="D992" i="7"/>
  <c r="F991" i="7"/>
  <c r="E991" i="7"/>
  <c r="D991" i="7"/>
  <c r="F990" i="7"/>
  <c r="E990" i="7"/>
  <c r="D990" i="7"/>
  <c r="F989" i="7"/>
  <c r="E989" i="7"/>
  <c r="D989" i="7"/>
  <c r="F988" i="7"/>
  <c r="E988" i="7"/>
  <c r="D988" i="7"/>
  <c r="F987" i="7"/>
  <c r="E987" i="7"/>
  <c r="D987" i="7"/>
  <c r="F986" i="7"/>
  <c r="E986" i="7"/>
  <c r="D986" i="7"/>
  <c r="F985" i="7"/>
  <c r="E985" i="7"/>
  <c r="D985" i="7"/>
  <c r="F984" i="7"/>
  <c r="E984" i="7"/>
  <c r="D984" i="7"/>
  <c r="F983" i="7"/>
  <c r="E983" i="7"/>
  <c r="D983" i="7"/>
  <c r="F982" i="7"/>
  <c r="E982" i="7"/>
  <c r="D982" i="7"/>
  <c r="F981" i="7"/>
  <c r="E981" i="7"/>
  <c r="D981" i="7"/>
  <c r="F980" i="7"/>
  <c r="E980" i="7"/>
  <c r="D980" i="7"/>
  <c r="F979" i="7"/>
  <c r="E979" i="7"/>
  <c r="D979" i="7"/>
  <c r="F978" i="7"/>
  <c r="E978" i="7"/>
  <c r="D978" i="7"/>
  <c r="F977" i="7"/>
  <c r="E977" i="7"/>
  <c r="D977" i="7"/>
  <c r="F976" i="7"/>
  <c r="E976" i="7"/>
  <c r="D976" i="7"/>
  <c r="F975" i="7"/>
  <c r="E975" i="7"/>
  <c r="D975" i="7"/>
  <c r="F974" i="7"/>
  <c r="E974" i="7"/>
  <c r="D974" i="7"/>
  <c r="F973" i="7"/>
  <c r="E973" i="7"/>
  <c r="D973" i="7"/>
  <c r="F972" i="7"/>
  <c r="E972" i="7"/>
  <c r="D972" i="7"/>
  <c r="F971" i="7"/>
  <c r="E971" i="7"/>
  <c r="D971" i="7"/>
  <c r="F970" i="7"/>
  <c r="E970" i="7"/>
  <c r="D970" i="7"/>
  <c r="F969" i="7"/>
  <c r="E969" i="7"/>
  <c r="D969" i="7"/>
  <c r="F968" i="7"/>
  <c r="E968" i="7"/>
  <c r="D968" i="7"/>
  <c r="F967" i="7"/>
  <c r="E967" i="7"/>
  <c r="D967" i="7"/>
  <c r="F966" i="7"/>
  <c r="E966" i="7"/>
  <c r="D966" i="7"/>
  <c r="F965" i="7"/>
  <c r="E965" i="7"/>
  <c r="D965" i="7"/>
  <c r="F964" i="7"/>
  <c r="E964" i="7"/>
  <c r="D964" i="7"/>
  <c r="F963" i="7"/>
  <c r="E963" i="7"/>
  <c r="D963" i="7"/>
  <c r="F962" i="7"/>
  <c r="E962" i="7"/>
  <c r="D962" i="7"/>
  <c r="F961" i="7"/>
  <c r="E961" i="7"/>
  <c r="D961" i="7"/>
  <c r="F960" i="7"/>
  <c r="E960" i="7"/>
  <c r="D960" i="7"/>
  <c r="F959" i="7"/>
  <c r="E959" i="7"/>
  <c r="D959" i="7"/>
  <c r="F958" i="7"/>
  <c r="E958" i="7"/>
  <c r="D958" i="7"/>
  <c r="F957" i="7"/>
  <c r="E957" i="7"/>
  <c r="D957" i="7"/>
  <c r="F956" i="7"/>
  <c r="E956" i="7"/>
  <c r="D956" i="7"/>
  <c r="F955" i="7"/>
  <c r="E955" i="7"/>
  <c r="D955" i="7"/>
  <c r="F954" i="7"/>
  <c r="E954" i="7"/>
  <c r="D954" i="7"/>
  <c r="F953" i="7"/>
  <c r="E953" i="7"/>
  <c r="D953" i="7"/>
  <c r="F952" i="7"/>
  <c r="E952" i="7"/>
  <c r="D952" i="7"/>
  <c r="F951" i="7"/>
  <c r="E951" i="7"/>
  <c r="D951" i="7"/>
  <c r="F950" i="7"/>
  <c r="E950" i="7"/>
  <c r="D950" i="7"/>
  <c r="F949" i="7"/>
  <c r="E949" i="7"/>
  <c r="D949" i="7"/>
  <c r="F948" i="7"/>
  <c r="E948" i="7"/>
  <c r="D948" i="7"/>
  <c r="F947" i="7"/>
  <c r="E947" i="7"/>
  <c r="D947" i="7"/>
  <c r="F946" i="7"/>
  <c r="E946" i="7"/>
  <c r="D946" i="7"/>
  <c r="F945" i="7"/>
  <c r="E945" i="7"/>
  <c r="D945" i="7"/>
  <c r="F944" i="7"/>
  <c r="E944" i="7"/>
  <c r="D944" i="7"/>
  <c r="F943" i="7"/>
  <c r="E943" i="7"/>
  <c r="D943" i="7"/>
  <c r="F942" i="7"/>
  <c r="E942" i="7"/>
  <c r="D942" i="7"/>
  <c r="F941" i="7"/>
  <c r="E941" i="7"/>
  <c r="D941" i="7"/>
  <c r="F940" i="7"/>
  <c r="E940" i="7"/>
  <c r="D940" i="7"/>
  <c r="F939" i="7"/>
  <c r="E939" i="7"/>
  <c r="D939" i="7"/>
  <c r="F938" i="7"/>
  <c r="E938" i="7"/>
  <c r="D938" i="7"/>
  <c r="F937" i="7"/>
  <c r="E937" i="7"/>
  <c r="D937" i="7"/>
  <c r="F936" i="7"/>
  <c r="E936" i="7"/>
  <c r="D936" i="7"/>
  <c r="F935" i="7"/>
  <c r="E935" i="7"/>
  <c r="D935" i="7"/>
  <c r="F934" i="7"/>
  <c r="E934" i="7"/>
  <c r="D934" i="7"/>
  <c r="F933" i="7"/>
  <c r="E933" i="7"/>
  <c r="D933" i="7"/>
  <c r="F932" i="7"/>
  <c r="E932" i="7"/>
  <c r="D932" i="7"/>
  <c r="F931" i="7"/>
  <c r="E931" i="7"/>
  <c r="D931" i="7"/>
  <c r="F930" i="7"/>
  <c r="E930" i="7"/>
  <c r="D930" i="7"/>
  <c r="F929" i="7"/>
  <c r="E929" i="7"/>
  <c r="D929" i="7"/>
  <c r="F928" i="7"/>
  <c r="E928" i="7"/>
  <c r="D928" i="7"/>
  <c r="F927" i="7"/>
  <c r="E927" i="7"/>
  <c r="D927" i="7"/>
  <c r="F926" i="7"/>
  <c r="E926" i="7"/>
  <c r="D926" i="7"/>
  <c r="F925" i="7"/>
  <c r="E925" i="7"/>
  <c r="D925" i="7"/>
  <c r="F924" i="7"/>
  <c r="E924" i="7"/>
  <c r="D924" i="7"/>
  <c r="F923" i="7"/>
  <c r="E923" i="7"/>
  <c r="D923" i="7"/>
  <c r="F922" i="7"/>
  <c r="E922" i="7"/>
  <c r="D922" i="7"/>
  <c r="F921" i="7"/>
  <c r="E921" i="7"/>
  <c r="D921" i="7"/>
  <c r="F920" i="7"/>
  <c r="E920" i="7"/>
  <c r="D920" i="7"/>
  <c r="F919" i="7"/>
  <c r="E919" i="7"/>
  <c r="D919" i="7"/>
  <c r="F918" i="7"/>
  <c r="E918" i="7"/>
  <c r="D918" i="7"/>
  <c r="F917" i="7"/>
  <c r="E917" i="7"/>
  <c r="D917" i="7"/>
  <c r="F916" i="7"/>
  <c r="E916" i="7"/>
  <c r="D916" i="7"/>
  <c r="F915" i="7"/>
  <c r="E915" i="7"/>
  <c r="D915" i="7"/>
  <c r="F914" i="7"/>
  <c r="E914" i="7"/>
  <c r="D914" i="7"/>
  <c r="F913" i="7"/>
  <c r="E913" i="7"/>
  <c r="D913" i="7"/>
  <c r="F912" i="7"/>
  <c r="E912" i="7"/>
  <c r="D912" i="7"/>
  <c r="F911" i="7"/>
  <c r="E911" i="7"/>
  <c r="D911" i="7"/>
  <c r="F910" i="7"/>
  <c r="E910" i="7"/>
  <c r="D910" i="7"/>
  <c r="F909" i="7"/>
  <c r="E909" i="7"/>
  <c r="D909" i="7"/>
  <c r="F908" i="7"/>
  <c r="E908" i="7"/>
  <c r="D908" i="7"/>
  <c r="F907" i="7"/>
  <c r="E907" i="7"/>
  <c r="D907" i="7"/>
  <c r="F906" i="7"/>
  <c r="E906" i="7"/>
  <c r="D906" i="7"/>
  <c r="F905" i="7"/>
  <c r="E905" i="7"/>
  <c r="D905" i="7"/>
  <c r="F904" i="7"/>
  <c r="E904" i="7"/>
  <c r="D904" i="7"/>
  <c r="F903" i="7"/>
  <c r="E903" i="7"/>
  <c r="D903" i="7"/>
  <c r="F902" i="7"/>
  <c r="E902" i="7"/>
  <c r="D902" i="7"/>
  <c r="F901" i="7"/>
  <c r="E901" i="7"/>
  <c r="D901" i="7"/>
  <c r="F900" i="7"/>
  <c r="E900" i="7"/>
  <c r="D900" i="7"/>
  <c r="F899" i="7"/>
  <c r="E899" i="7"/>
  <c r="D899" i="7"/>
  <c r="F898" i="7"/>
  <c r="E898" i="7"/>
  <c r="D898" i="7"/>
  <c r="F897" i="7"/>
  <c r="E897" i="7"/>
  <c r="D897" i="7"/>
  <c r="F896" i="7"/>
  <c r="E896" i="7"/>
  <c r="D896" i="7"/>
  <c r="F895" i="7"/>
  <c r="E895" i="7"/>
  <c r="D895" i="7"/>
  <c r="F894" i="7"/>
  <c r="E894" i="7"/>
  <c r="D894" i="7"/>
  <c r="F893" i="7"/>
  <c r="E893" i="7"/>
  <c r="D893" i="7"/>
  <c r="F892" i="7"/>
  <c r="E892" i="7"/>
  <c r="D892" i="7"/>
  <c r="F891" i="7"/>
  <c r="E891" i="7"/>
  <c r="D891" i="7"/>
  <c r="F890" i="7"/>
  <c r="E890" i="7"/>
  <c r="D890" i="7"/>
  <c r="F889" i="7"/>
  <c r="E889" i="7"/>
  <c r="D889" i="7"/>
  <c r="F888" i="7"/>
  <c r="E888" i="7"/>
  <c r="D888" i="7"/>
  <c r="F887" i="7"/>
  <c r="E887" i="7"/>
  <c r="D887" i="7"/>
  <c r="F886" i="7"/>
  <c r="E886" i="7"/>
  <c r="D886" i="7"/>
  <c r="F885" i="7"/>
  <c r="E885" i="7"/>
  <c r="D885" i="7"/>
  <c r="F884" i="7"/>
  <c r="E884" i="7"/>
  <c r="D884" i="7"/>
  <c r="F883" i="7"/>
  <c r="E883" i="7"/>
  <c r="D883" i="7"/>
  <c r="F882" i="7"/>
  <c r="E882" i="7"/>
  <c r="D882" i="7"/>
  <c r="F881" i="7"/>
  <c r="E881" i="7"/>
  <c r="D881" i="7"/>
  <c r="F880" i="7"/>
  <c r="E880" i="7"/>
  <c r="D880" i="7"/>
  <c r="F879" i="7"/>
  <c r="E879" i="7"/>
  <c r="D879" i="7"/>
  <c r="F878" i="7"/>
  <c r="E878" i="7"/>
  <c r="D878" i="7"/>
  <c r="F877" i="7"/>
  <c r="E877" i="7"/>
  <c r="D877" i="7"/>
  <c r="F876" i="7"/>
  <c r="E876" i="7"/>
  <c r="D876" i="7"/>
  <c r="F874" i="7"/>
  <c r="E874" i="7"/>
  <c r="D874" i="7"/>
  <c r="F873" i="7"/>
  <c r="E873" i="7"/>
  <c r="D873" i="7"/>
  <c r="F872" i="7"/>
  <c r="E872" i="7"/>
  <c r="D872" i="7"/>
  <c r="F871" i="7"/>
  <c r="E871" i="7"/>
  <c r="D871" i="7"/>
  <c r="F870" i="7"/>
  <c r="E870" i="7"/>
  <c r="D870" i="7"/>
  <c r="F869" i="7"/>
  <c r="E869" i="7"/>
  <c r="D869" i="7"/>
  <c r="F875" i="7"/>
  <c r="E875" i="7"/>
  <c r="D875" i="7"/>
  <c r="F816" i="7"/>
  <c r="E816" i="7"/>
  <c r="D816" i="7"/>
  <c r="F815" i="7"/>
  <c r="E815" i="7"/>
  <c r="D815" i="7"/>
  <c r="F814" i="7"/>
  <c r="E814" i="7"/>
  <c r="D814" i="7"/>
  <c r="F813" i="7"/>
  <c r="E813" i="7"/>
  <c r="D813" i="7"/>
  <c r="F803" i="7"/>
  <c r="E803" i="7"/>
  <c r="D803" i="7"/>
  <c r="F802" i="7"/>
  <c r="E802" i="7"/>
  <c r="D802" i="7"/>
  <c r="F801" i="7"/>
  <c r="E801" i="7"/>
  <c r="D801" i="7"/>
  <c r="F800" i="7"/>
  <c r="E800" i="7"/>
  <c r="D800" i="7"/>
  <c r="F799" i="7"/>
  <c r="E799" i="7"/>
  <c r="D799" i="7"/>
  <c r="F798" i="7"/>
  <c r="E798" i="7"/>
  <c r="D798" i="7"/>
  <c r="F797" i="7"/>
  <c r="E797" i="7"/>
  <c r="D797" i="7"/>
  <c r="F796" i="7"/>
  <c r="E796" i="7"/>
  <c r="D796" i="7"/>
  <c r="F795" i="7"/>
  <c r="E795" i="7"/>
  <c r="D795" i="7"/>
  <c r="F794" i="7"/>
  <c r="E794" i="7"/>
  <c r="D794" i="7"/>
  <c r="F793" i="7"/>
  <c r="E793" i="7"/>
  <c r="D793" i="7"/>
  <c r="F792" i="7"/>
  <c r="E792" i="7"/>
  <c r="D792" i="7"/>
  <c r="F791" i="7"/>
  <c r="E791" i="7"/>
  <c r="D791" i="7"/>
  <c r="F790" i="7"/>
  <c r="E790" i="7"/>
  <c r="D790" i="7"/>
  <c r="F789" i="7"/>
  <c r="E789" i="7"/>
  <c r="D789" i="7"/>
  <c r="F788" i="7"/>
  <c r="E788" i="7"/>
  <c r="D788" i="7"/>
  <c r="F787" i="7"/>
  <c r="E787" i="7"/>
  <c r="D787" i="7"/>
  <c r="F786" i="7"/>
  <c r="E786" i="7"/>
  <c r="D786" i="7"/>
  <c r="F785" i="7"/>
  <c r="E785" i="7"/>
  <c r="D785" i="7"/>
  <c r="F784" i="7"/>
  <c r="E784" i="7"/>
  <c r="D784" i="7"/>
  <c r="F783" i="7"/>
  <c r="E783" i="7"/>
  <c r="D783" i="7"/>
  <c r="F782" i="7"/>
  <c r="E782" i="7"/>
  <c r="D782" i="7"/>
  <c r="F781" i="7"/>
  <c r="E781" i="7"/>
  <c r="D781" i="7"/>
  <c r="F780" i="7"/>
  <c r="E780" i="7"/>
  <c r="D780" i="7"/>
  <c r="F779" i="7"/>
  <c r="E779" i="7"/>
  <c r="D779" i="7"/>
  <c r="F778" i="7"/>
  <c r="E778" i="7"/>
  <c r="D778" i="7"/>
  <c r="F777" i="7"/>
  <c r="E777" i="7"/>
  <c r="D777" i="7"/>
  <c r="F776" i="7"/>
  <c r="E776" i="7"/>
  <c r="D776" i="7"/>
  <c r="F775" i="7"/>
  <c r="E775" i="7"/>
  <c r="D775" i="7"/>
  <c r="F774" i="7"/>
  <c r="E774" i="7"/>
  <c r="D774" i="7"/>
  <c r="F773" i="7"/>
  <c r="E773" i="7"/>
  <c r="D773" i="7"/>
  <c r="F772" i="7"/>
  <c r="E772" i="7"/>
  <c r="D772" i="7"/>
  <c r="F771" i="7"/>
  <c r="E771" i="7"/>
  <c r="D771" i="7"/>
  <c r="F770" i="7"/>
  <c r="E770" i="7"/>
  <c r="D770" i="7"/>
  <c r="F769" i="7"/>
  <c r="E769" i="7"/>
  <c r="D769" i="7"/>
  <c r="F768" i="7"/>
  <c r="E768" i="7"/>
  <c r="D768" i="7"/>
  <c r="F767" i="7"/>
  <c r="E767" i="7"/>
  <c r="D767" i="7"/>
  <c r="F766" i="7"/>
  <c r="E766" i="7"/>
  <c r="D766" i="7"/>
  <c r="F765" i="7"/>
  <c r="E765" i="7"/>
  <c r="D765" i="7"/>
  <c r="F764" i="7"/>
  <c r="E764" i="7"/>
  <c r="D764" i="7"/>
  <c r="F763" i="7"/>
  <c r="E763" i="7"/>
  <c r="D763" i="7"/>
  <c r="F762" i="7"/>
  <c r="E762" i="7"/>
  <c r="D762" i="7"/>
  <c r="F761" i="7"/>
  <c r="E761" i="7"/>
  <c r="D761" i="7"/>
  <c r="F760" i="7"/>
  <c r="E760" i="7"/>
  <c r="D760" i="7"/>
  <c r="F759" i="7"/>
  <c r="E759" i="7"/>
  <c r="D759" i="7"/>
  <c r="F758" i="7"/>
  <c r="E758" i="7"/>
  <c r="D758" i="7"/>
  <c r="F757" i="7"/>
  <c r="E757" i="7"/>
  <c r="D757" i="7"/>
  <c r="F756" i="7"/>
  <c r="E756" i="7"/>
  <c r="D756" i="7"/>
  <c r="F755" i="7"/>
  <c r="E755" i="7"/>
  <c r="D755" i="7"/>
  <c r="F754" i="7"/>
  <c r="E754" i="7"/>
  <c r="D754" i="7"/>
  <c r="F752" i="7"/>
  <c r="E752" i="7"/>
  <c r="D752" i="7"/>
  <c r="F751" i="7"/>
  <c r="E751" i="7"/>
  <c r="D751" i="7"/>
  <c r="F750" i="7"/>
  <c r="E750" i="7"/>
  <c r="D750" i="7"/>
  <c r="F749" i="7"/>
  <c r="E749" i="7"/>
  <c r="D749" i="7"/>
  <c r="F748" i="7"/>
  <c r="E748" i="7"/>
  <c r="D748" i="7"/>
  <c r="F747" i="7"/>
  <c r="E747" i="7"/>
  <c r="D747" i="7"/>
  <c r="F746" i="7"/>
  <c r="E746" i="7"/>
  <c r="D746" i="7"/>
  <c r="F745" i="7"/>
  <c r="E745" i="7"/>
  <c r="D745" i="7"/>
  <c r="F812" i="7"/>
  <c r="E812" i="7"/>
  <c r="D812" i="7"/>
  <c r="F811" i="7"/>
  <c r="E811" i="7"/>
  <c r="D811" i="7"/>
  <c r="F810" i="7"/>
  <c r="E810" i="7"/>
  <c r="D810" i="7"/>
  <c r="F809" i="7"/>
  <c r="E809" i="7"/>
  <c r="D809" i="7"/>
  <c r="F808" i="7"/>
  <c r="E808" i="7"/>
  <c r="D808" i="7"/>
  <c r="F807" i="7"/>
  <c r="E807" i="7"/>
  <c r="D807" i="7"/>
  <c r="F806" i="7"/>
  <c r="E806" i="7"/>
  <c r="D806" i="7"/>
  <c r="F805" i="7"/>
  <c r="E805" i="7"/>
  <c r="D805" i="7"/>
  <c r="F804" i="7"/>
  <c r="E804" i="7"/>
  <c r="D804" i="7"/>
  <c r="F665" i="7"/>
  <c r="E665" i="7"/>
  <c r="D665" i="7"/>
  <c r="F664" i="7"/>
  <c r="E664" i="7"/>
  <c r="D664" i="7"/>
  <c r="F663" i="7"/>
  <c r="E663" i="7"/>
  <c r="D663" i="7"/>
  <c r="F662" i="7"/>
  <c r="E662" i="7"/>
  <c r="D662" i="7"/>
  <c r="F661" i="7"/>
  <c r="E661" i="7"/>
  <c r="D661" i="7"/>
  <c r="F660" i="7"/>
  <c r="E660" i="7"/>
  <c r="D660" i="7"/>
  <c r="F659" i="7"/>
  <c r="E659" i="7"/>
  <c r="D659" i="7"/>
  <c r="F658" i="7"/>
  <c r="E658" i="7"/>
  <c r="D658" i="7"/>
  <c r="F657" i="7"/>
  <c r="E657" i="7"/>
  <c r="D657" i="7"/>
  <c r="F656" i="7"/>
  <c r="E656" i="7"/>
  <c r="D656" i="7"/>
  <c r="F655" i="7"/>
  <c r="E655" i="7"/>
  <c r="D655" i="7"/>
  <c r="F654" i="7"/>
  <c r="E654" i="7"/>
  <c r="D654" i="7"/>
  <c r="F653" i="7"/>
  <c r="E653" i="7"/>
  <c r="D653" i="7"/>
  <c r="F652" i="7"/>
  <c r="E652" i="7"/>
  <c r="D652" i="7"/>
  <c r="F651" i="7"/>
  <c r="E651" i="7"/>
  <c r="D651" i="7"/>
  <c r="F650" i="7"/>
  <c r="E650" i="7"/>
  <c r="D650" i="7"/>
  <c r="F649" i="7"/>
  <c r="E649" i="7"/>
  <c r="D649" i="7"/>
  <c r="F648" i="7"/>
  <c r="E648" i="7"/>
  <c r="D648" i="7"/>
  <c r="F646" i="7"/>
  <c r="E646" i="7"/>
  <c r="D646" i="7"/>
  <c r="F645" i="7"/>
  <c r="E645" i="7"/>
  <c r="D645" i="7"/>
  <c r="F644" i="7"/>
  <c r="E644" i="7"/>
  <c r="D644" i="7"/>
  <c r="F643" i="7"/>
  <c r="E643" i="7"/>
  <c r="D643" i="7"/>
  <c r="F642" i="7"/>
  <c r="E642" i="7"/>
  <c r="D642" i="7"/>
  <c r="F641" i="7"/>
  <c r="E641" i="7"/>
  <c r="D641" i="7"/>
  <c r="F640" i="7"/>
  <c r="E640" i="7"/>
  <c r="D640" i="7"/>
  <c r="F639" i="7"/>
  <c r="E639" i="7"/>
  <c r="D639" i="7"/>
  <c r="F638" i="7"/>
  <c r="E638" i="7"/>
  <c r="D638" i="7"/>
  <c r="F637" i="7"/>
  <c r="E637" i="7"/>
  <c r="D637" i="7"/>
  <c r="F636" i="7"/>
  <c r="E636" i="7"/>
  <c r="D636" i="7"/>
  <c r="F635" i="7"/>
  <c r="E635" i="7"/>
  <c r="D635" i="7"/>
  <c r="F634" i="7"/>
  <c r="E634" i="7"/>
  <c r="D634" i="7"/>
  <c r="F633" i="7"/>
  <c r="E633" i="7"/>
  <c r="D633" i="7"/>
  <c r="F632" i="7"/>
  <c r="E632" i="7"/>
  <c r="D632" i="7"/>
  <c r="F631" i="7"/>
  <c r="E631" i="7"/>
  <c r="D631" i="7"/>
  <c r="F627" i="7"/>
  <c r="E627" i="7"/>
  <c r="D627" i="7"/>
  <c r="F626" i="7"/>
  <c r="E626" i="7"/>
  <c r="D626" i="7"/>
  <c r="F625" i="7"/>
  <c r="E625" i="7"/>
  <c r="D625" i="7"/>
  <c r="F624" i="7"/>
  <c r="E624" i="7"/>
  <c r="D624" i="7"/>
  <c r="F623" i="7"/>
  <c r="E623" i="7"/>
  <c r="D623" i="7"/>
  <c r="F622" i="7"/>
  <c r="E622" i="7"/>
  <c r="D622" i="7"/>
  <c r="F621" i="7"/>
  <c r="E621" i="7"/>
  <c r="D621" i="7"/>
  <c r="F620" i="7"/>
  <c r="E620" i="7"/>
  <c r="D620" i="7"/>
  <c r="F619" i="7"/>
  <c r="E619" i="7"/>
  <c r="D619" i="7"/>
  <c r="F618" i="7"/>
  <c r="E618" i="7"/>
  <c r="D618" i="7"/>
  <c r="F617" i="7"/>
  <c r="E617" i="7"/>
  <c r="D617" i="7"/>
  <c r="F616" i="7"/>
  <c r="E616" i="7"/>
  <c r="D616" i="7"/>
  <c r="F615" i="7"/>
  <c r="E615" i="7"/>
  <c r="D615" i="7"/>
  <c r="F614" i="7"/>
  <c r="E614" i="7"/>
  <c r="D614" i="7"/>
  <c r="F613" i="7"/>
  <c r="E613" i="7"/>
  <c r="D613" i="7"/>
  <c r="F612" i="7"/>
  <c r="E612" i="7"/>
  <c r="D612" i="7"/>
  <c r="F611" i="7"/>
  <c r="E611" i="7"/>
  <c r="D611" i="7"/>
  <c r="F610" i="7"/>
  <c r="E610" i="7"/>
  <c r="D610" i="7"/>
  <c r="F609" i="7"/>
  <c r="E609" i="7"/>
  <c r="D609" i="7"/>
  <c r="F608" i="7"/>
  <c r="E608" i="7"/>
  <c r="D608" i="7"/>
  <c r="F607" i="7"/>
  <c r="E607" i="7"/>
  <c r="D607" i="7"/>
  <c r="F606" i="7"/>
  <c r="E606" i="7"/>
  <c r="D606" i="7"/>
  <c r="F605" i="7"/>
  <c r="E605" i="7"/>
  <c r="D605" i="7"/>
  <c r="F604" i="7"/>
  <c r="E604" i="7"/>
  <c r="D604" i="7"/>
  <c r="F603" i="7"/>
  <c r="E603" i="7"/>
  <c r="D603" i="7"/>
  <c r="F602" i="7"/>
  <c r="E602" i="7"/>
  <c r="D602" i="7"/>
  <c r="F601" i="7"/>
  <c r="E601" i="7"/>
  <c r="D601" i="7"/>
  <c r="F600" i="7"/>
  <c r="E600" i="7"/>
  <c r="D600" i="7"/>
  <c r="F599" i="7"/>
  <c r="E599" i="7"/>
  <c r="D599" i="7"/>
  <c r="F598" i="7"/>
  <c r="E598" i="7"/>
  <c r="D598" i="7"/>
  <c r="F597" i="7"/>
  <c r="E597" i="7"/>
  <c r="D597" i="7"/>
  <c r="F596" i="7"/>
  <c r="E596" i="7"/>
  <c r="D596" i="7"/>
  <c r="F595" i="7"/>
  <c r="E595" i="7"/>
  <c r="D595" i="7"/>
  <c r="F594" i="7"/>
  <c r="E594" i="7"/>
  <c r="D594" i="7"/>
  <c r="F593" i="7"/>
  <c r="E593" i="7"/>
  <c r="D593" i="7"/>
  <c r="F592" i="7"/>
  <c r="E592" i="7"/>
  <c r="D592" i="7"/>
  <c r="F591" i="7"/>
  <c r="E591" i="7"/>
  <c r="D591" i="7"/>
  <c r="F590" i="7"/>
  <c r="E590" i="7"/>
  <c r="D590" i="7"/>
  <c r="F589" i="7"/>
  <c r="E589" i="7"/>
  <c r="D589" i="7"/>
  <c r="F588" i="7"/>
  <c r="E588" i="7"/>
  <c r="D588" i="7"/>
  <c r="F587" i="7"/>
  <c r="E587" i="7"/>
  <c r="D587" i="7"/>
  <c r="F586" i="7"/>
  <c r="E586" i="7"/>
  <c r="D586" i="7"/>
  <c r="F585" i="7"/>
  <c r="E585" i="7"/>
  <c r="D585" i="7"/>
  <c r="F584" i="7"/>
  <c r="E584" i="7"/>
  <c r="D584" i="7"/>
  <c r="F583" i="7"/>
  <c r="E583" i="7"/>
  <c r="D583" i="7"/>
  <c r="F582" i="7"/>
  <c r="E582" i="7"/>
  <c r="D582" i="7"/>
  <c r="F581" i="7"/>
  <c r="E581" i="7"/>
  <c r="D581" i="7"/>
  <c r="F580" i="7"/>
  <c r="E580" i="7"/>
  <c r="D580" i="7"/>
  <c r="F578" i="7"/>
  <c r="E578" i="7"/>
  <c r="D578" i="7"/>
  <c r="F577" i="7"/>
  <c r="E577" i="7"/>
  <c r="D577" i="7"/>
  <c r="F576" i="7"/>
  <c r="E576" i="7"/>
  <c r="D576" i="7"/>
  <c r="F575" i="7"/>
  <c r="E575" i="7"/>
  <c r="D575" i="7"/>
  <c r="F574" i="7"/>
  <c r="E574" i="7"/>
  <c r="D574" i="7"/>
  <c r="F573" i="7"/>
  <c r="E573" i="7"/>
  <c r="D573" i="7"/>
  <c r="F572" i="7"/>
  <c r="E572" i="7"/>
  <c r="D572" i="7"/>
  <c r="F571" i="7"/>
  <c r="E571" i="7"/>
  <c r="D571" i="7"/>
  <c r="F570" i="7"/>
  <c r="E570" i="7"/>
  <c r="D570" i="7"/>
  <c r="F569" i="7"/>
  <c r="E569" i="7"/>
  <c r="D569" i="7"/>
  <c r="F568" i="7"/>
  <c r="E568" i="7"/>
  <c r="D568" i="7"/>
  <c r="F567" i="7"/>
  <c r="E567" i="7"/>
  <c r="D567" i="7"/>
  <c r="F566" i="7"/>
  <c r="E566" i="7"/>
  <c r="D566" i="7"/>
  <c r="F565" i="7"/>
  <c r="E565" i="7"/>
  <c r="D565" i="7"/>
  <c r="F564" i="7"/>
  <c r="E564" i="7"/>
  <c r="D564" i="7"/>
  <c r="F559" i="7"/>
  <c r="E559" i="7"/>
  <c r="D559" i="7"/>
  <c r="F558" i="7"/>
  <c r="E558" i="7"/>
  <c r="D558" i="7"/>
  <c r="F557" i="7"/>
  <c r="E557" i="7"/>
  <c r="D557" i="7"/>
  <c r="F556" i="7"/>
  <c r="E556" i="7"/>
  <c r="D556" i="7"/>
  <c r="F555" i="7"/>
  <c r="E555" i="7"/>
  <c r="D555" i="7"/>
  <c r="F554" i="7"/>
  <c r="E554" i="7"/>
  <c r="D554" i="7"/>
  <c r="F553" i="7"/>
  <c r="E553" i="7"/>
  <c r="D553" i="7"/>
  <c r="F552" i="7"/>
  <c r="E552" i="7"/>
  <c r="D552" i="7"/>
  <c r="F551" i="7"/>
  <c r="E551" i="7"/>
  <c r="D551" i="7"/>
  <c r="F550" i="7"/>
  <c r="E550" i="7"/>
  <c r="D550" i="7"/>
  <c r="F549" i="7"/>
  <c r="E549" i="7"/>
  <c r="D549" i="7"/>
  <c r="F548" i="7"/>
  <c r="E548" i="7"/>
  <c r="D548" i="7"/>
  <c r="F547" i="7"/>
  <c r="E547" i="7"/>
  <c r="D547" i="7"/>
  <c r="F546" i="7"/>
  <c r="E546" i="7"/>
  <c r="D546" i="7"/>
  <c r="F545" i="7"/>
  <c r="E545" i="7"/>
  <c r="D545" i="7"/>
  <c r="F544" i="7"/>
  <c r="E544" i="7"/>
  <c r="D544" i="7"/>
  <c r="F543" i="7"/>
  <c r="E543" i="7"/>
  <c r="D543" i="7"/>
  <c r="F542" i="7"/>
  <c r="E542" i="7"/>
  <c r="D542" i="7"/>
  <c r="F541" i="7"/>
  <c r="E541" i="7"/>
  <c r="D541" i="7"/>
  <c r="F540" i="7"/>
  <c r="E540" i="7"/>
  <c r="D540" i="7"/>
  <c r="F539" i="7"/>
  <c r="E539" i="7"/>
  <c r="D539" i="7"/>
  <c r="F538" i="7"/>
  <c r="E538" i="7"/>
  <c r="D538" i="7"/>
  <c r="F537" i="7"/>
  <c r="E537" i="7"/>
  <c r="D537" i="7"/>
  <c r="F536" i="7"/>
  <c r="E536" i="7"/>
  <c r="D536" i="7"/>
  <c r="F535" i="7"/>
  <c r="E535" i="7"/>
  <c r="D535" i="7"/>
  <c r="F534" i="7"/>
  <c r="E534" i="7"/>
  <c r="D534" i="7"/>
  <c r="F680" i="7"/>
  <c r="E680" i="7"/>
  <c r="D680" i="7"/>
  <c r="F533" i="7"/>
  <c r="E533" i="7"/>
  <c r="D533" i="7"/>
  <c r="F532" i="7"/>
  <c r="E532" i="7"/>
  <c r="D532" i="7"/>
  <c r="F531" i="7"/>
  <c r="E531" i="7"/>
  <c r="D531" i="7"/>
  <c r="F530" i="7"/>
  <c r="E530" i="7"/>
  <c r="D530" i="7"/>
  <c r="F529" i="7"/>
  <c r="E529" i="7"/>
  <c r="D529" i="7"/>
  <c r="F528" i="7"/>
  <c r="E528" i="7"/>
  <c r="D528" i="7"/>
  <c r="F527" i="7"/>
  <c r="E527" i="7"/>
  <c r="D527" i="7"/>
  <c r="F526" i="7"/>
  <c r="E526" i="7"/>
  <c r="D526" i="7"/>
  <c r="F525" i="7"/>
  <c r="E525" i="7"/>
  <c r="D525" i="7"/>
  <c r="F524" i="7"/>
  <c r="E524" i="7"/>
  <c r="D524" i="7"/>
  <c r="F523" i="7"/>
  <c r="E523" i="7"/>
  <c r="D523" i="7"/>
  <c r="F522" i="7"/>
  <c r="E522" i="7"/>
  <c r="D522" i="7"/>
  <c r="F521" i="7"/>
  <c r="E521" i="7"/>
  <c r="D521" i="7"/>
  <c r="F520" i="7"/>
  <c r="E520" i="7"/>
  <c r="D520" i="7"/>
  <c r="F519" i="7"/>
  <c r="E519" i="7"/>
  <c r="D519" i="7"/>
  <c r="F518" i="7"/>
  <c r="E518" i="7"/>
  <c r="D518" i="7"/>
  <c r="F517" i="7"/>
  <c r="E517" i="7"/>
  <c r="D517" i="7"/>
  <c r="F516" i="7"/>
  <c r="E516" i="7"/>
  <c r="D516" i="7"/>
  <c r="F515" i="7"/>
  <c r="E515" i="7"/>
  <c r="D515" i="7"/>
  <c r="F514" i="7"/>
  <c r="E514" i="7"/>
  <c r="D514" i="7"/>
  <c r="F513" i="7"/>
  <c r="E513" i="7"/>
  <c r="D513" i="7"/>
  <c r="F512" i="7"/>
  <c r="E512" i="7"/>
  <c r="D512" i="7"/>
  <c r="F511" i="7"/>
  <c r="E511" i="7"/>
  <c r="D511" i="7"/>
  <c r="F510" i="7"/>
  <c r="E510" i="7"/>
  <c r="D510" i="7"/>
  <c r="F509" i="7"/>
  <c r="E509" i="7"/>
  <c r="D509" i="7"/>
  <c r="F508" i="7"/>
  <c r="E508" i="7"/>
  <c r="D508" i="7"/>
  <c r="F507" i="7"/>
  <c r="E507" i="7"/>
  <c r="D507" i="7"/>
  <c r="F506" i="7"/>
  <c r="E506" i="7"/>
  <c r="D506" i="7"/>
  <c r="F505" i="7"/>
  <c r="E505" i="7"/>
  <c r="D505" i="7"/>
  <c r="F504" i="7"/>
  <c r="E504" i="7"/>
  <c r="D504" i="7"/>
  <c r="F503" i="7"/>
  <c r="E503" i="7"/>
  <c r="D503" i="7"/>
  <c r="F502" i="7"/>
  <c r="E502" i="7"/>
  <c r="D502" i="7"/>
  <c r="F647" i="7"/>
  <c r="E647" i="7"/>
  <c r="D647" i="7"/>
  <c r="F501" i="7"/>
  <c r="E501" i="7"/>
  <c r="D501" i="7"/>
  <c r="F500" i="7"/>
  <c r="E500" i="7"/>
  <c r="D500" i="7"/>
  <c r="F499" i="7"/>
  <c r="E499" i="7"/>
  <c r="D499" i="7"/>
  <c r="F498" i="7"/>
  <c r="E498" i="7"/>
  <c r="D498" i="7"/>
  <c r="F497" i="7"/>
  <c r="E497" i="7"/>
  <c r="D497" i="7"/>
  <c r="F496" i="7"/>
  <c r="E496" i="7"/>
  <c r="D496" i="7"/>
  <c r="F495" i="7"/>
  <c r="E495" i="7"/>
  <c r="D495" i="7"/>
  <c r="F494" i="7"/>
  <c r="E494" i="7"/>
  <c r="D494" i="7"/>
  <c r="F493" i="7"/>
  <c r="E493" i="7"/>
  <c r="D493" i="7"/>
  <c r="F492" i="7"/>
  <c r="E492" i="7"/>
  <c r="D492" i="7"/>
  <c r="F491" i="7"/>
  <c r="E491" i="7"/>
  <c r="D491" i="7"/>
  <c r="F490" i="7"/>
  <c r="E490" i="7"/>
  <c r="D490" i="7"/>
  <c r="F489" i="7"/>
  <c r="E489" i="7"/>
  <c r="D489" i="7"/>
  <c r="F488" i="7"/>
  <c r="E488" i="7"/>
  <c r="D488" i="7"/>
  <c r="F487" i="7"/>
  <c r="E487" i="7"/>
  <c r="D487" i="7"/>
  <c r="F486" i="7"/>
  <c r="E486" i="7"/>
  <c r="D486" i="7"/>
  <c r="F630" i="7"/>
  <c r="E630" i="7"/>
  <c r="D630" i="7"/>
  <c r="F629" i="7"/>
  <c r="E629" i="7"/>
  <c r="D629" i="7"/>
  <c r="F628" i="7"/>
  <c r="E628" i="7"/>
  <c r="D628" i="7"/>
  <c r="F374" i="7"/>
  <c r="E374" i="7"/>
  <c r="D374" i="7"/>
  <c r="F373" i="7"/>
  <c r="E373" i="7"/>
  <c r="D373" i="7"/>
  <c r="F372" i="7"/>
  <c r="E372" i="7"/>
  <c r="D372" i="7"/>
  <c r="F371" i="7"/>
  <c r="E371" i="7"/>
  <c r="D371" i="7"/>
  <c r="F370" i="7"/>
  <c r="E370" i="7"/>
  <c r="D370" i="7"/>
  <c r="F369" i="7"/>
  <c r="E369" i="7"/>
  <c r="D369" i="7"/>
  <c r="F368" i="7"/>
  <c r="E368" i="7"/>
  <c r="D368" i="7"/>
  <c r="F367" i="7"/>
  <c r="E367" i="7"/>
  <c r="D367" i="7"/>
  <c r="F366" i="7"/>
  <c r="E366" i="7"/>
  <c r="D366" i="7"/>
  <c r="F365" i="7"/>
  <c r="E365" i="7"/>
  <c r="D365" i="7"/>
  <c r="F364" i="7"/>
  <c r="E364" i="7"/>
  <c r="D364" i="7"/>
  <c r="F363" i="7"/>
  <c r="E363" i="7"/>
  <c r="D363" i="7"/>
  <c r="F362" i="7"/>
  <c r="E362" i="7"/>
  <c r="D362" i="7"/>
  <c r="F361" i="7"/>
  <c r="E361" i="7"/>
  <c r="D361" i="7"/>
  <c r="F360" i="7"/>
  <c r="E360" i="7"/>
  <c r="D360" i="7"/>
  <c r="F359" i="7"/>
  <c r="E359" i="7"/>
  <c r="D359" i="7"/>
  <c r="F358" i="7"/>
  <c r="E358" i="7"/>
  <c r="D358" i="7"/>
  <c r="F357" i="7"/>
  <c r="E357" i="7"/>
  <c r="D357" i="7"/>
  <c r="F356" i="7"/>
  <c r="E356" i="7"/>
  <c r="D356" i="7"/>
  <c r="F355" i="7"/>
  <c r="E355" i="7"/>
  <c r="D355" i="7"/>
  <c r="F354" i="7"/>
  <c r="E354" i="7"/>
  <c r="D354" i="7"/>
  <c r="F353" i="7"/>
  <c r="E353" i="7"/>
  <c r="D353" i="7"/>
  <c r="F352" i="7"/>
  <c r="E352" i="7"/>
  <c r="D352" i="7"/>
  <c r="F351" i="7"/>
  <c r="E351" i="7"/>
  <c r="D351" i="7"/>
  <c r="F350" i="7"/>
  <c r="E350" i="7"/>
  <c r="D350" i="7"/>
  <c r="F349" i="7"/>
  <c r="E349" i="7"/>
  <c r="D349" i="7"/>
  <c r="F348" i="7"/>
  <c r="E348" i="7"/>
  <c r="D348" i="7"/>
  <c r="F347" i="7"/>
  <c r="E347" i="7"/>
  <c r="D347" i="7"/>
  <c r="F345" i="7"/>
  <c r="E345" i="7"/>
  <c r="D345" i="7"/>
  <c r="F344" i="7"/>
  <c r="E344" i="7"/>
  <c r="D344" i="7"/>
  <c r="F343" i="7"/>
  <c r="E343" i="7"/>
  <c r="D343" i="7"/>
  <c r="F342" i="7"/>
  <c r="E342" i="7"/>
  <c r="D342" i="7"/>
  <c r="F341" i="7"/>
  <c r="E341" i="7"/>
  <c r="D341" i="7"/>
  <c r="F340" i="7"/>
  <c r="E340" i="7"/>
  <c r="D340" i="7"/>
  <c r="F339" i="7"/>
  <c r="E339" i="7"/>
  <c r="D339" i="7"/>
  <c r="F338" i="7"/>
  <c r="E338" i="7"/>
  <c r="D338" i="7"/>
  <c r="F337" i="7"/>
  <c r="E337" i="7"/>
  <c r="D337" i="7"/>
  <c r="F336" i="7"/>
  <c r="E336" i="7"/>
  <c r="D336" i="7"/>
  <c r="F335" i="7"/>
  <c r="E335" i="7"/>
  <c r="D335" i="7"/>
  <c r="F333" i="7"/>
  <c r="E333" i="7"/>
  <c r="D333" i="7"/>
  <c r="F332" i="7"/>
  <c r="E332" i="7"/>
  <c r="D332" i="7"/>
  <c r="F331" i="7"/>
  <c r="E331" i="7"/>
  <c r="D331" i="7"/>
  <c r="F330" i="7"/>
  <c r="E330" i="7"/>
  <c r="D330" i="7"/>
  <c r="F329" i="7"/>
  <c r="E329" i="7"/>
  <c r="D329" i="7"/>
  <c r="F328" i="7"/>
  <c r="E328" i="7"/>
  <c r="D328" i="7"/>
  <c r="F327" i="7"/>
  <c r="E327" i="7"/>
  <c r="D327" i="7"/>
  <c r="F326" i="7"/>
  <c r="E326" i="7"/>
  <c r="D326" i="7"/>
  <c r="F325" i="7"/>
  <c r="E325" i="7"/>
  <c r="D325" i="7"/>
  <c r="F579" i="7"/>
  <c r="E579" i="7"/>
  <c r="D579" i="7"/>
  <c r="F324" i="7"/>
  <c r="E324" i="7"/>
  <c r="D324" i="7"/>
  <c r="F323" i="7"/>
  <c r="E323" i="7"/>
  <c r="D323" i="7"/>
  <c r="F322" i="7"/>
  <c r="E322" i="7"/>
  <c r="D322" i="7"/>
  <c r="F321" i="7"/>
  <c r="E321" i="7"/>
  <c r="D321" i="7"/>
  <c r="F320" i="7"/>
  <c r="E320" i="7"/>
  <c r="D320" i="7"/>
  <c r="F319" i="7"/>
  <c r="E319" i="7"/>
  <c r="D319" i="7"/>
  <c r="F318" i="7"/>
  <c r="E318" i="7"/>
  <c r="D318" i="7"/>
  <c r="F317" i="7"/>
  <c r="E317" i="7"/>
  <c r="D317" i="7"/>
  <c r="F316" i="7"/>
  <c r="E316" i="7"/>
  <c r="D316" i="7"/>
  <c r="F315" i="7"/>
  <c r="E315" i="7"/>
  <c r="D315" i="7"/>
  <c r="F314" i="7"/>
  <c r="E314" i="7"/>
  <c r="D314" i="7"/>
  <c r="F313" i="7"/>
  <c r="E313" i="7"/>
  <c r="D313" i="7"/>
  <c r="F312" i="7"/>
  <c r="E312" i="7"/>
  <c r="D312" i="7"/>
  <c r="F311" i="7"/>
  <c r="E311" i="7"/>
  <c r="D311" i="7"/>
  <c r="F310" i="7"/>
  <c r="E310" i="7"/>
  <c r="D310" i="7"/>
  <c r="F563" i="7"/>
  <c r="E563" i="7"/>
  <c r="D563" i="7"/>
  <c r="F562" i="7"/>
  <c r="E562" i="7"/>
  <c r="D562" i="7"/>
  <c r="F561" i="7"/>
  <c r="E561" i="7"/>
  <c r="D561" i="7"/>
  <c r="F560" i="7"/>
  <c r="E560" i="7"/>
  <c r="D560" i="7"/>
  <c r="F309" i="7"/>
  <c r="E309" i="7"/>
  <c r="D309" i="7"/>
  <c r="F306" i="7"/>
  <c r="E306" i="7"/>
  <c r="D306" i="7"/>
  <c r="F304" i="7"/>
  <c r="E304" i="7"/>
  <c r="D304" i="7"/>
  <c r="F300" i="7"/>
  <c r="E300" i="7"/>
  <c r="D300" i="7"/>
  <c r="F299" i="7"/>
  <c r="E299" i="7"/>
  <c r="D299" i="7"/>
  <c r="F298" i="7"/>
  <c r="E298" i="7"/>
  <c r="D298" i="7"/>
  <c r="F297" i="7"/>
  <c r="E297" i="7"/>
  <c r="D297" i="7"/>
  <c r="F296" i="7"/>
  <c r="E296" i="7"/>
  <c r="D296" i="7"/>
  <c r="F295" i="7"/>
  <c r="E295" i="7"/>
  <c r="D295" i="7"/>
  <c r="F294" i="7"/>
  <c r="E294" i="7"/>
  <c r="D294" i="7"/>
  <c r="F293" i="7"/>
  <c r="E293" i="7"/>
  <c r="D293" i="7"/>
  <c r="F292" i="7"/>
  <c r="E292" i="7"/>
  <c r="D292" i="7"/>
  <c r="F291" i="7"/>
  <c r="E291" i="7"/>
  <c r="D291" i="7"/>
  <c r="F289" i="7"/>
  <c r="E289" i="7"/>
  <c r="D289" i="7"/>
  <c r="F288" i="7"/>
  <c r="E288" i="7"/>
  <c r="D288" i="7"/>
  <c r="F287" i="7"/>
  <c r="E287" i="7"/>
  <c r="D287" i="7"/>
  <c r="F286" i="7"/>
  <c r="E286" i="7"/>
  <c r="D286" i="7"/>
  <c r="F285" i="7"/>
  <c r="E285" i="7"/>
  <c r="D285" i="7"/>
  <c r="F284" i="7"/>
  <c r="E284" i="7"/>
  <c r="D284" i="7"/>
  <c r="F283" i="7"/>
  <c r="E283" i="7"/>
  <c r="D283" i="7"/>
  <c r="F282" i="7"/>
  <c r="E282" i="7"/>
  <c r="D282" i="7"/>
  <c r="F281" i="7"/>
  <c r="E281" i="7"/>
  <c r="D281" i="7"/>
  <c r="F280" i="7"/>
  <c r="E280" i="7"/>
  <c r="D280" i="7"/>
  <c r="F279" i="7"/>
  <c r="E279" i="7"/>
  <c r="D279" i="7"/>
  <c r="F277" i="7"/>
  <c r="E277" i="7"/>
  <c r="D277" i="7"/>
  <c r="F276" i="7"/>
  <c r="E276" i="7"/>
  <c r="D276" i="7"/>
  <c r="F275" i="7"/>
  <c r="E275" i="7"/>
  <c r="D275" i="7"/>
  <c r="F274" i="7"/>
  <c r="E274" i="7"/>
  <c r="D274" i="7"/>
  <c r="F273" i="7"/>
  <c r="E273" i="7"/>
  <c r="D273" i="7"/>
  <c r="F272" i="7"/>
  <c r="E272" i="7"/>
  <c r="D272" i="7"/>
  <c r="F271" i="7"/>
  <c r="E271" i="7"/>
  <c r="D271" i="7"/>
  <c r="F270" i="7"/>
  <c r="E270" i="7"/>
  <c r="D270" i="7"/>
  <c r="F269" i="7"/>
  <c r="E269" i="7"/>
  <c r="D269" i="7"/>
  <c r="F268" i="7"/>
  <c r="E268" i="7"/>
  <c r="D268" i="7"/>
  <c r="F267" i="7"/>
  <c r="E267" i="7"/>
  <c r="D267" i="7"/>
  <c r="F266" i="7"/>
  <c r="E266" i="7"/>
  <c r="D266" i="7"/>
  <c r="F265" i="7"/>
  <c r="E265" i="7"/>
  <c r="D265" i="7"/>
  <c r="F264" i="7"/>
  <c r="E264" i="7"/>
  <c r="D264" i="7"/>
  <c r="F263" i="7"/>
  <c r="E263" i="7"/>
  <c r="D263" i="7"/>
  <c r="F261" i="7"/>
  <c r="E261" i="7"/>
  <c r="D261" i="7"/>
  <c r="F259" i="7"/>
  <c r="E259" i="7"/>
  <c r="D259" i="7"/>
  <c r="F258" i="7"/>
  <c r="E258" i="7"/>
  <c r="D258" i="7"/>
  <c r="F256" i="7"/>
  <c r="E256" i="7"/>
  <c r="D256" i="7"/>
  <c r="F255" i="7"/>
  <c r="E255" i="7"/>
  <c r="D255" i="7"/>
  <c r="F253" i="7"/>
  <c r="E253" i="7"/>
  <c r="D253" i="7"/>
  <c r="F252" i="7"/>
  <c r="E252" i="7"/>
  <c r="D252" i="7"/>
  <c r="F250" i="7"/>
  <c r="E250" i="7"/>
  <c r="D250" i="7"/>
  <c r="F247" i="7"/>
  <c r="E247" i="7"/>
  <c r="D247" i="7"/>
  <c r="F246" i="7"/>
  <c r="E246" i="7"/>
  <c r="D246" i="7"/>
  <c r="F245" i="7"/>
  <c r="E245" i="7"/>
  <c r="D245" i="7"/>
  <c r="F244" i="7"/>
  <c r="E244" i="7"/>
  <c r="D244" i="7"/>
  <c r="F241" i="7"/>
  <c r="E241" i="7"/>
  <c r="D241" i="7"/>
  <c r="F240" i="7"/>
  <c r="E240" i="7"/>
  <c r="D240" i="7"/>
  <c r="F239" i="7"/>
  <c r="E239" i="7"/>
  <c r="D239" i="7"/>
  <c r="F238" i="7"/>
  <c r="E238" i="7"/>
  <c r="D238" i="7"/>
  <c r="F235" i="7"/>
  <c r="E235" i="7"/>
  <c r="D235" i="7"/>
  <c r="F234" i="7"/>
  <c r="E234" i="7"/>
  <c r="D234" i="7"/>
  <c r="F233" i="7"/>
  <c r="E233" i="7"/>
  <c r="D233" i="7"/>
  <c r="F232" i="7"/>
  <c r="E232" i="7"/>
  <c r="D232" i="7"/>
  <c r="F231" i="7"/>
  <c r="E231" i="7"/>
  <c r="D231" i="7"/>
  <c r="F228" i="7"/>
  <c r="E228" i="7"/>
  <c r="D228" i="7"/>
  <c r="F227" i="7"/>
  <c r="E227" i="7"/>
  <c r="D227" i="7"/>
  <c r="F219" i="7"/>
  <c r="E219" i="7"/>
  <c r="D219" i="7"/>
  <c r="F218" i="7"/>
  <c r="E218" i="7"/>
  <c r="D218" i="7"/>
  <c r="F217" i="7"/>
  <c r="E217" i="7"/>
  <c r="D217" i="7"/>
  <c r="F198" i="7"/>
  <c r="E198" i="7"/>
  <c r="D198" i="7"/>
  <c r="F196" i="7"/>
  <c r="E196" i="7"/>
  <c r="D196" i="7"/>
  <c r="F195" i="7"/>
  <c r="E195" i="7"/>
  <c r="D195" i="7"/>
  <c r="F191" i="7"/>
  <c r="E191" i="7"/>
  <c r="D191" i="7"/>
  <c r="F190" i="7"/>
  <c r="E190" i="7"/>
  <c r="D190" i="7"/>
  <c r="F189" i="7"/>
  <c r="E189" i="7"/>
  <c r="D189" i="7"/>
  <c r="F166" i="7"/>
  <c r="E166" i="7"/>
  <c r="D166" i="7"/>
  <c r="F165" i="7"/>
  <c r="E165" i="7"/>
  <c r="D165" i="7"/>
  <c r="F164" i="7"/>
  <c r="E164" i="7"/>
  <c r="D164" i="7"/>
  <c r="F163" i="7"/>
  <c r="E163" i="7"/>
  <c r="D163" i="7"/>
  <c r="F157" i="7"/>
  <c r="E157" i="7"/>
  <c r="D157" i="7"/>
  <c r="F155" i="7"/>
  <c r="E155" i="7"/>
  <c r="D155" i="7"/>
  <c r="F153" i="7"/>
  <c r="E153" i="7"/>
  <c r="D153" i="7"/>
  <c r="F152" i="7"/>
  <c r="E152" i="7"/>
  <c r="D152" i="7"/>
  <c r="F151" i="7"/>
  <c r="E151" i="7"/>
  <c r="D151" i="7"/>
  <c r="F150" i="7"/>
  <c r="E150" i="7"/>
  <c r="D150" i="7"/>
  <c r="F149" i="7"/>
  <c r="E149" i="7"/>
  <c r="D149" i="7"/>
  <c r="F148" i="7"/>
  <c r="E148" i="7"/>
  <c r="D148" i="7"/>
  <c r="F476" i="7"/>
  <c r="E476" i="7"/>
  <c r="D476" i="7"/>
  <c r="F139" i="7"/>
  <c r="E139" i="7"/>
  <c r="D139" i="7"/>
  <c r="F138" i="7"/>
  <c r="E138" i="7"/>
  <c r="D138" i="7"/>
  <c r="F137" i="7"/>
  <c r="E137" i="7"/>
  <c r="D137" i="7"/>
  <c r="F136" i="7"/>
  <c r="E136" i="7"/>
  <c r="D136" i="7"/>
  <c r="F135" i="7"/>
  <c r="E135" i="7"/>
  <c r="D135" i="7"/>
  <c r="F134" i="7"/>
  <c r="E134" i="7"/>
  <c r="D134" i="7"/>
  <c r="F133" i="7"/>
  <c r="E133" i="7"/>
  <c r="D133" i="7"/>
  <c r="F132" i="7"/>
  <c r="E132" i="7"/>
  <c r="D132" i="7"/>
  <c r="F131" i="7"/>
  <c r="E131" i="7"/>
  <c r="D131" i="7"/>
  <c r="F130" i="7"/>
  <c r="E130" i="7"/>
  <c r="D130" i="7"/>
  <c r="F129" i="7"/>
  <c r="E129" i="7"/>
  <c r="D129" i="7"/>
  <c r="F128" i="7"/>
  <c r="E128" i="7"/>
  <c r="D128" i="7"/>
  <c r="F127" i="7"/>
  <c r="E127" i="7"/>
  <c r="D127" i="7"/>
  <c r="F126" i="7"/>
  <c r="E126" i="7"/>
  <c r="D126" i="7"/>
  <c r="F125" i="7"/>
  <c r="E125" i="7"/>
  <c r="D125" i="7"/>
  <c r="F124" i="7"/>
  <c r="E124" i="7"/>
  <c r="D124" i="7"/>
  <c r="F123" i="7"/>
  <c r="E123" i="7"/>
  <c r="D123" i="7"/>
  <c r="F106" i="7"/>
  <c r="E106" i="7"/>
  <c r="D106" i="7"/>
  <c r="F105" i="7"/>
  <c r="E105" i="7"/>
  <c r="D105" i="7"/>
  <c r="F104" i="7"/>
  <c r="E104" i="7"/>
  <c r="D104" i="7"/>
  <c r="F103" i="7"/>
  <c r="E103" i="7"/>
  <c r="D103" i="7"/>
  <c r="F102" i="7"/>
  <c r="E102" i="7"/>
  <c r="D102" i="7"/>
  <c r="F101" i="7"/>
  <c r="E101" i="7"/>
  <c r="D101" i="7"/>
  <c r="F100" i="7"/>
  <c r="E100" i="7"/>
  <c r="D100" i="7"/>
  <c r="F99" i="7"/>
  <c r="E99" i="7"/>
  <c r="D99" i="7"/>
  <c r="F98" i="7"/>
  <c r="E98" i="7"/>
  <c r="D98" i="7"/>
  <c r="F97" i="7"/>
  <c r="E97" i="7"/>
  <c r="D97" i="7"/>
  <c r="F96" i="7"/>
  <c r="E96" i="7"/>
  <c r="D96" i="7"/>
  <c r="F95" i="7"/>
  <c r="E95" i="7"/>
  <c r="D95" i="7"/>
  <c r="F94" i="7"/>
  <c r="E94" i="7"/>
  <c r="D94" i="7"/>
  <c r="F93" i="7"/>
  <c r="E93" i="7"/>
  <c r="D93" i="7"/>
  <c r="F77" i="7"/>
  <c r="E77" i="7"/>
  <c r="D77" i="7"/>
  <c r="F1205" i="7"/>
  <c r="E1205" i="7"/>
  <c r="D1205" i="7"/>
  <c r="F1204" i="7"/>
  <c r="E1204" i="7"/>
  <c r="D1204" i="7"/>
  <c r="F1203" i="7"/>
  <c r="E1203" i="7"/>
  <c r="D1203" i="7"/>
  <c r="F1202" i="7"/>
  <c r="E1202" i="7"/>
  <c r="D1202" i="7"/>
  <c r="F1201" i="7"/>
  <c r="E1201" i="7"/>
  <c r="D1201" i="7"/>
  <c r="F1200" i="7"/>
  <c r="E1200" i="7"/>
  <c r="D1200" i="7"/>
  <c r="F868" i="7"/>
  <c r="E868" i="7"/>
  <c r="D868" i="7"/>
  <c r="F867" i="7"/>
  <c r="E867" i="7"/>
  <c r="D867" i="7"/>
  <c r="F866" i="7"/>
  <c r="E866" i="7"/>
  <c r="D866" i="7"/>
  <c r="F865" i="7"/>
  <c r="E865" i="7"/>
  <c r="D865" i="7"/>
  <c r="F864" i="7"/>
  <c r="E864" i="7"/>
  <c r="D864" i="7"/>
  <c r="F863" i="7"/>
  <c r="E863" i="7"/>
  <c r="D863" i="7"/>
  <c r="F862" i="7"/>
  <c r="E862" i="7"/>
  <c r="D862" i="7"/>
  <c r="F861" i="7"/>
  <c r="E861" i="7"/>
  <c r="D861" i="7"/>
  <c r="F860" i="7"/>
  <c r="E860" i="7"/>
  <c r="D860" i="7"/>
  <c r="F859" i="7"/>
  <c r="E859" i="7"/>
  <c r="D859" i="7"/>
  <c r="F858" i="7"/>
  <c r="E858" i="7"/>
  <c r="D858" i="7"/>
  <c r="F857" i="7"/>
  <c r="E857" i="7"/>
  <c r="D857" i="7"/>
  <c r="F856" i="7"/>
  <c r="E856" i="7"/>
  <c r="D856" i="7"/>
  <c r="F855" i="7"/>
  <c r="E855" i="7"/>
  <c r="D855" i="7"/>
  <c r="F854" i="7"/>
  <c r="E854" i="7"/>
  <c r="D854" i="7"/>
  <c r="F853" i="7"/>
  <c r="E853" i="7"/>
  <c r="D853" i="7"/>
  <c r="F852" i="7"/>
  <c r="E852" i="7"/>
  <c r="D852" i="7"/>
  <c r="F851" i="7"/>
  <c r="E851" i="7"/>
  <c r="D851" i="7"/>
  <c r="F850" i="7"/>
  <c r="E850" i="7"/>
  <c r="D850" i="7"/>
  <c r="F849" i="7"/>
  <c r="E849" i="7"/>
  <c r="D849" i="7"/>
  <c r="F848" i="7"/>
  <c r="E848" i="7"/>
  <c r="D848" i="7"/>
  <c r="F847" i="7"/>
  <c r="E847" i="7"/>
  <c r="D847" i="7"/>
  <c r="F846" i="7"/>
  <c r="E846" i="7"/>
  <c r="D846" i="7"/>
  <c r="F845" i="7"/>
  <c r="E845" i="7"/>
  <c r="D845" i="7"/>
  <c r="F844" i="7"/>
  <c r="E844" i="7"/>
  <c r="D844" i="7"/>
  <c r="F843" i="7"/>
  <c r="E843" i="7"/>
  <c r="D843" i="7"/>
  <c r="F842" i="7"/>
  <c r="E842" i="7"/>
  <c r="D842" i="7"/>
  <c r="F841" i="7"/>
  <c r="E841" i="7"/>
  <c r="D841" i="7"/>
  <c r="F840" i="7"/>
  <c r="E840" i="7"/>
  <c r="D840" i="7"/>
  <c r="F839" i="7"/>
  <c r="E839" i="7"/>
  <c r="D839" i="7"/>
  <c r="F838" i="7"/>
  <c r="E838" i="7"/>
  <c r="D838" i="7"/>
  <c r="F837" i="7"/>
  <c r="E837" i="7"/>
  <c r="D837" i="7"/>
  <c r="F836" i="7"/>
  <c r="E836" i="7"/>
  <c r="D836" i="7"/>
  <c r="F835" i="7"/>
  <c r="E835" i="7"/>
  <c r="D835" i="7"/>
  <c r="F834" i="7"/>
  <c r="E834" i="7"/>
  <c r="D834" i="7"/>
  <c r="F833" i="7"/>
  <c r="E833" i="7"/>
  <c r="D833" i="7"/>
  <c r="F832" i="7"/>
  <c r="E832" i="7"/>
  <c r="D832" i="7"/>
  <c r="F831" i="7"/>
  <c r="E831" i="7"/>
  <c r="D831" i="7"/>
  <c r="F830" i="7"/>
  <c r="E830" i="7"/>
  <c r="D830" i="7"/>
  <c r="F829" i="7"/>
  <c r="E829" i="7"/>
  <c r="D829" i="7"/>
  <c r="F828" i="7"/>
  <c r="E828" i="7"/>
  <c r="D828" i="7"/>
  <c r="F827" i="7"/>
  <c r="E827" i="7"/>
  <c r="D827" i="7"/>
  <c r="F826" i="7"/>
  <c r="E826" i="7"/>
  <c r="D826" i="7"/>
  <c r="F825" i="7"/>
  <c r="E825" i="7"/>
  <c r="D825" i="7"/>
  <c r="F824" i="7"/>
  <c r="E824" i="7"/>
  <c r="D824" i="7"/>
  <c r="F823" i="7"/>
  <c r="E823" i="7"/>
  <c r="D823" i="7"/>
  <c r="F822" i="7"/>
  <c r="E822" i="7"/>
  <c r="D822" i="7"/>
  <c r="F821" i="7"/>
  <c r="E821" i="7"/>
  <c r="D821" i="7"/>
  <c r="F820" i="7"/>
  <c r="E820" i="7"/>
  <c r="D820" i="7"/>
  <c r="F819" i="7"/>
  <c r="E819" i="7"/>
  <c r="D819" i="7"/>
  <c r="F818" i="7"/>
  <c r="E818" i="7"/>
  <c r="D818" i="7"/>
  <c r="F817" i="7"/>
  <c r="E817" i="7"/>
  <c r="D817" i="7"/>
  <c r="F753" i="7"/>
  <c r="E753" i="7"/>
  <c r="D753" i="7"/>
  <c r="F744" i="7"/>
  <c r="E744" i="7"/>
  <c r="D744" i="7"/>
  <c r="F743" i="7"/>
  <c r="E743" i="7"/>
  <c r="D743" i="7"/>
  <c r="F742" i="7"/>
  <c r="E742" i="7"/>
  <c r="D742" i="7"/>
  <c r="F741" i="7"/>
  <c r="E741" i="7"/>
  <c r="D741" i="7"/>
  <c r="F380" i="7"/>
  <c r="E380" i="7"/>
  <c r="D380" i="7"/>
  <c r="F379" i="7"/>
  <c r="E379" i="7"/>
  <c r="D379" i="7"/>
  <c r="F378" i="7"/>
  <c r="E378" i="7"/>
  <c r="D378" i="7"/>
  <c r="F740" i="7"/>
  <c r="E740" i="7"/>
  <c r="D740" i="7"/>
  <c r="F739" i="7"/>
  <c r="E739" i="7"/>
  <c r="D739" i="7"/>
  <c r="F738" i="7"/>
  <c r="E738" i="7"/>
  <c r="D738" i="7"/>
  <c r="F737" i="7"/>
  <c r="E737" i="7"/>
  <c r="D737" i="7"/>
  <c r="F736" i="7"/>
  <c r="E736" i="7"/>
  <c r="D736" i="7"/>
  <c r="F735" i="7"/>
  <c r="E735" i="7"/>
  <c r="D735" i="7"/>
  <c r="F734" i="7"/>
  <c r="E734" i="7"/>
  <c r="D734" i="7"/>
  <c r="F733" i="7"/>
  <c r="E733" i="7"/>
  <c r="D733" i="7"/>
  <c r="F732" i="7"/>
  <c r="E732" i="7"/>
  <c r="D732" i="7"/>
  <c r="F731" i="7"/>
  <c r="E731" i="7"/>
  <c r="D731" i="7"/>
  <c r="F730" i="7"/>
  <c r="E730" i="7"/>
  <c r="D730" i="7"/>
  <c r="F729" i="7"/>
  <c r="E729" i="7"/>
  <c r="D729" i="7"/>
  <c r="F728" i="7"/>
  <c r="E728" i="7"/>
  <c r="D728" i="7"/>
  <c r="F727" i="7"/>
  <c r="E727" i="7"/>
  <c r="D727" i="7"/>
  <c r="F726" i="7"/>
  <c r="E726" i="7"/>
  <c r="D726" i="7"/>
  <c r="F725" i="7"/>
  <c r="E725" i="7"/>
  <c r="D725" i="7"/>
  <c r="F724" i="7"/>
  <c r="E724" i="7"/>
  <c r="D724" i="7"/>
  <c r="F723" i="7"/>
  <c r="E723" i="7"/>
  <c r="D723" i="7"/>
  <c r="F722" i="7"/>
  <c r="E722" i="7"/>
  <c r="D722" i="7"/>
  <c r="F721" i="7"/>
  <c r="E721" i="7"/>
  <c r="D721" i="7"/>
  <c r="F720" i="7"/>
  <c r="E720" i="7"/>
  <c r="D720" i="7"/>
  <c r="F719" i="7"/>
  <c r="E719" i="7"/>
  <c r="D719" i="7"/>
  <c r="F718" i="7"/>
  <c r="E718" i="7"/>
  <c r="D718" i="7"/>
  <c r="F717" i="7"/>
  <c r="E717" i="7"/>
  <c r="D717" i="7"/>
  <c r="F716" i="7"/>
  <c r="E716" i="7"/>
  <c r="D716" i="7"/>
  <c r="F715" i="7"/>
  <c r="E715" i="7"/>
  <c r="D715" i="7"/>
  <c r="F714" i="7"/>
  <c r="E714" i="7"/>
  <c r="D714" i="7"/>
  <c r="F713" i="7"/>
  <c r="E713" i="7"/>
  <c r="D713" i="7"/>
  <c r="F712" i="7"/>
  <c r="E712" i="7"/>
  <c r="D712" i="7"/>
  <c r="F711" i="7"/>
  <c r="E711" i="7"/>
  <c r="D711" i="7"/>
  <c r="F710" i="7"/>
  <c r="E710" i="7"/>
  <c r="D710" i="7"/>
  <c r="F346" i="7"/>
  <c r="E346" i="7"/>
  <c r="D346" i="7"/>
  <c r="F709" i="7"/>
  <c r="E709" i="7"/>
  <c r="D709" i="7"/>
  <c r="F708" i="7"/>
  <c r="E708" i="7"/>
  <c r="D708" i="7"/>
  <c r="F707" i="7"/>
  <c r="E707" i="7"/>
  <c r="D707" i="7"/>
  <c r="F706" i="7"/>
  <c r="E706" i="7"/>
  <c r="D706" i="7"/>
  <c r="F705" i="7"/>
  <c r="E705" i="7"/>
  <c r="D705" i="7"/>
  <c r="F704" i="7"/>
  <c r="E704" i="7"/>
  <c r="D704" i="7"/>
  <c r="F703" i="7"/>
  <c r="E703" i="7"/>
  <c r="D703" i="7"/>
  <c r="F702" i="7"/>
  <c r="E702" i="7"/>
  <c r="D702" i="7"/>
  <c r="F701" i="7"/>
  <c r="E701" i="7"/>
  <c r="D701" i="7"/>
  <c r="F700" i="7"/>
  <c r="E700" i="7"/>
  <c r="D700" i="7"/>
  <c r="F699" i="7"/>
  <c r="E699" i="7"/>
  <c r="D699" i="7"/>
  <c r="F334" i="7"/>
  <c r="E334" i="7"/>
  <c r="D334" i="7"/>
  <c r="F698" i="7"/>
  <c r="E698" i="7"/>
  <c r="D698" i="7"/>
  <c r="F697" i="7"/>
  <c r="E697" i="7"/>
  <c r="D697" i="7"/>
  <c r="F696" i="7"/>
  <c r="E696" i="7"/>
  <c r="D696" i="7"/>
  <c r="F695" i="7"/>
  <c r="E695" i="7"/>
  <c r="D695" i="7"/>
  <c r="F694" i="7"/>
  <c r="E694" i="7"/>
  <c r="D694" i="7"/>
  <c r="F693" i="7"/>
  <c r="E693" i="7"/>
  <c r="D693" i="7"/>
  <c r="F692" i="7"/>
  <c r="E692" i="7"/>
  <c r="D692" i="7"/>
  <c r="F691" i="7"/>
  <c r="E691" i="7"/>
  <c r="D691" i="7"/>
  <c r="F690" i="7"/>
  <c r="E690" i="7"/>
  <c r="D690" i="7"/>
  <c r="F689" i="7"/>
  <c r="E689" i="7"/>
  <c r="D689" i="7"/>
  <c r="F688" i="7"/>
  <c r="E688" i="7"/>
  <c r="D688" i="7"/>
  <c r="F687" i="7"/>
  <c r="E687" i="7"/>
  <c r="D687" i="7"/>
  <c r="F686" i="7"/>
  <c r="E686" i="7"/>
  <c r="D686" i="7"/>
  <c r="F685" i="7"/>
  <c r="E685" i="7"/>
  <c r="D685" i="7"/>
  <c r="F684" i="7"/>
  <c r="E684" i="7"/>
  <c r="D684" i="7"/>
  <c r="F683" i="7"/>
  <c r="E683" i="7"/>
  <c r="D683" i="7"/>
  <c r="F682" i="7"/>
  <c r="E682" i="7"/>
  <c r="D682" i="7"/>
  <c r="F681" i="7"/>
  <c r="E681" i="7"/>
  <c r="D681" i="7"/>
  <c r="F679" i="7"/>
  <c r="E679" i="7"/>
  <c r="D679" i="7"/>
  <c r="F678" i="7"/>
  <c r="E678" i="7"/>
  <c r="D678" i="7"/>
  <c r="F677" i="7"/>
  <c r="E677" i="7"/>
  <c r="D677" i="7"/>
  <c r="F676" i="7"/>
  <c r="E676" i="7"/>
  <c r="D676" i="7"/>
  <c r="F675" i="7"/>
  <c r="E675" i="7"/>
  <c r="D675" i="7"/>
  <c r="F674" i="7"/>
  <c r="E674" i="7"/>
  <c r="D674" i="7"/>
  <c r="F673" i="7"/>
  <c r="E673" i="7"/>
  <c r="D673" i="7"/>
  <c r="F672" i="7"/>
  <c r="E672" i="7"/>
  <c r="D672" i="7"/>
  <c r="F671" i="7"/>
  <c r="E671" i="7"/>
  <c r="D671" i="7"/>
  <c r="F670" i="7"/>
  <c r="E670" i="7"/>
  <c r="D670" i="7"/>
  <c r="F669" i="7"/>
  <c r="E669" i="7"/>
  <c r="D669" i="7"/>
  <c r="F668" i="7"/>
  <c r="E668" i="7"/>
  <c r="D668" i="7"/>
  <c r="F303" i="7"/>
  <c r="E303" i="7"/>
  <c r="D303" i="7"/>
  <c r="F302" i="7"/>
  <c r="E302" i="7"/>
  <c r="D302" i="7"/>
  <c r="F301" i="7"/>
  <c r="E301" i="7"/>
  <c r="D301" i="7"/>
  <c r="F485" i="7"/>
  <c r="E485" i="7"/>
  <c r="D485" i="7"/>
  <c r="F484" i="7"/>
  <c r="E484" i="7"/>
  <c r="D484" i="7"/>
  <c r="F483" i="7"/>
  <c r="E483" i="7"/>
  <c r="D483" i="7"/>
  <c r="F482" i="7"/>
  <c r="E482" i="7"/>
  <c r="D482" i="7"/>
  <c r="F481" i="7"/>
  <c r="E481" i="7"/>
  <c r="D481" i="7"/>
  <c r="F480" i="7"/>
  <c r="E480" i="7"/>
  <c r="D480" i="7"/>
  <c r="F479" i="7"/>
  <c r="E479" i="7"/>
  <c r="D479" i="7"/>
  <c r="F478" i="7"/>
  <c r="E478" i="7"/>
  <c r="D478" i="7"/>
  <c r="F477" i="7"/>
  <c r="E477" i="7"/>
  <c r="D477" i="7"/>
  <c r="F475" i="7"/>
  <c r="E475" i="7"/>
  <c r="D475" i="7"/>
  <c r="F474" i="7"/>
  <c r="E474" i="7"/>
  <c r="D474" i="7"/>
  <c r="F473" i="7"/>
  <c r="E473" i="7"/>
  <c r="D473" i="7"/>
  <c r="F472" i="7"/>
  <c r="E472" i="7"/>
  <c r="D472" i="7"/>
  <c r="F471" i="7"/>
  <c r="E471" i="7"/>
  <c r="D471" i="7"/>
  <c r="F470" i="7"/>
  <c r="E470" i="7"/>
  <c r="D470" i="7"/>
  <c r="F469" i="7"/>
  <c r="E469" i="7"/>
  <c r="D469" i="7"/>
  <c r="F468" i="7"/>
  <c r="E468" i="7"/>
  <c r="D468" i="7"/>
  <c r="F467" i="7"/>
  <c r="E467" i="7"/>
  <c r="D467" i="7"/>
  <c r="F466" i="7"/>
  <c r="E466" i="7"/>
  <c r="D466" i="7"/>
  <c r="F465" i="7"/>
  <c r="E465" i="7"/>
  <c r="D465" i="7"/>
  <c r="F464" i="7"/>
  <c r="E464" i="7"/>
  <c r="D464" i="7"/>
  <c r="F463" i="7"/>
  <c r="E463" i="7"/>
  <c r="D463" i="7"/>
  <c r="F462" i="7"/>
  <c r="E462" i="7"/>
  <c r="D462" i="7"/>
  <c r="F461" i="7"/>
  <c r="E461" i="7"/>
  <c r="D461" i="7"/>
  <c r="F460" i="7"/>
  <c r="E460" i="7"/>
  <c r="D460" i="7"/>
  <c r="F459" i="7"/>
  <c r="E459" i="7"/>
  <c r="D459" i="7"/>
  <c r="F458" i="7"/>
  <c r="E458" i="7"/>
  <c r="D458" i="7"/>
  <c r="F457" i="7"/>
  <c r="E457" i="7"/>
  <c r="D457" i="7"/>
  <c r="F456" i="7"/>
  <c r="E456" i="7"/>
  <c r="D456" i="7"/>
  <c r="F455" i="7"/>
  <c r="E455" i="7"/>
  <c r="D455" i="7"/>
  <c r="F454" i="7"/>
  <c r="E454" i="7"/>
  <c r="D454" i="7"/>
  <c r="F453" i="7"/>
  <c r="E453" i="7"/>
  <c r="D453" i="7"/>
  <c r="F452" i="7"/>
  <c r="E452" i="7"/>
  <c r="D452" i="7"/>
  <c r="F451" i="7"/>
  <c r="E451" i="7"/>
  <c r="D451" i="7"/>
  <c r="F450" i="7"/>
  <c r="E450" i="7"/>
  <c r="D450" i="7"/>
  <c r="F449" i="7"/>
  <c r="E449" i="7"/>
  <c r="D449" i="7"/>
  <c r="F448" i="7"/>
  <c r="E448" i="7"/>
  <c r="D448" i="7"/>
  <c r="F447" i="7"/>
  <c r="E447" i="7"/>
  <c r="D447" i="7"/>
  <c r="F262" i="7"/>
  <c r="E262" i="7"/>
  <c r="D262" i="7"/>
  <c r="F446" i="7"/>
  <c r="E446" i="7"/>
  <c r="D446" i="7"/>
  <c r="F445" i="7"/>
  <c r="E445" i="7"/>
  <c r="D445" i="7"/>
  <c r="F444" i="7"/>
  <c r="E444" i="7"/>
  <c r="D444" i="7"/>
  <c r="F443" i="7"/>
  <c r="E443" i="7"/>
  <c r="D443" i="7"/>
  <c r="F442" i="7"/>
  <c r="E442" i="7"/>
  <c r="D442" i="7"/>
  <c r="F441" i="7"/>
  <c r="E441" i="7"/>
  <c r="D441" i="7"/>
  <c r="F440" i="7"/>
  <c r="E440" i="7"/>
  <c r="D440" i="7"/>
  <c r="F439" i="7"/>
  <c r="E439" i="7"/>
  <c r="D439" i="7"/>
  <c r="F438" i="7"/>
  <c r="E438" i="7"/>
  <c r="D438" i="7"/>
  <c r="F437" i="7"/>
  <c r="E437" i="7"/>
  <c r="D437" i="7"/>
  <c r="F436" i="7"/>
  <c r="E436" i="7"/>
  <c r="D436" i="7"/>
  <c r="F435" i="7"/>
  <c r="E435" i="7"/>
  <c r="D435" i="7"/>
  <c r="F434" i="7"/>
  <c r="E434" i="7"/>
  <c r="D434" i="7"/>
  <c r="F433" i="7"/>
  <c r="E433" i="7"/>
  <c r="D433" i="7"/>
  <c r="F432" i="7"/>
  <c r="E432" i="7"/>
  <c r="D432" i="7"/>
  <c r="F431" i="7"/>
  <c r="E431" i="7"/>
  <c r="D431" i="7"/>
  <c r="F430" i="7"/>
  <c r="E430" i="7"/>
  <c r="D430" i="7"/>
  <c r="F429" i="7"/>
  <c r="E429" i="7"/>
  <c r="D429" i="7"/>
  <c r="F428" i="7"/>
  <c r="E428" i="7"/>
  <c r="D428" i="7"/>
  <c r="F427" i="7"/>
  <c r="E427" i="7"/>
  <c r="D427" i="7"/>
  <c r="F426" i="7"/>
  <c r="E426" i="7"/>
  <c r="D426" i="7"/>
  <c r="F425" i="7"/>
  <c r="E425" i="7"/>
  <c r="D425" i="7"/>
  <c r="F424" i="7"/>
  <c r="E424" i="7"/>
  <c r="D424" i="7"/>
  <c r="F423" i="7"/>
  <c r="E423" i="7"/>
  <c r="D423" i="7"/>
  <c r="F422" i="7"/>
  <c r="E422" i="7"/>
  <c r="D422" i="7"/>
  <c r="F421" i="7"/>
  <c r="E421" i="7"/>
  <c r="D421" i="7"/>
  <c r="F420" i="7"/>
  <c r="E420" i="7"/>
  <c r="D420" i="7"/>
  <c r="F419" i="7"/>
  <c r="E419" i="7"/>
  <c r="D419" i="7"/>
  <c r="F418" i="7"/>
  <c r="E418" i="7"/>
  <c r="D418" i="7"/>
  <c r="F417" i="7"/>
  <c r="E417" i="7"/>
  <c r="D417" i="7"/>
  <c r="F416" i="7"/>
  <c r="E416" i="7"/>
  <c r="D416" i="7"/>
  <c r="F415" i="7"/>
  <c r="E415" i="7"/>
  <c r="D415" i="7"/>
  <c r="F414" i="7"/>
  <c r="E414" i="7"/>
  <c r="D414" i="7"/>
  <c r="F413" i="7"/>
  <c r="E413" i="7"/>
  <c r="D413" i="7"/>
  <c r="F412" i="7"/>
  <c r="E412" i="7"/>
  <c r="D412" i="7"/>
  <c r="F411" i="7"/>
  <c r="E411" i="7"/>
  <c r="D411" i="7"/>
  <c r="F410" i="7"/>
  <c r="E410" i="7"/>
  <c r="D410" i="7"/>
  <c r="F409" i="7"/>
  <c r="E409" i="7"/>
  <c r="D409" i="7"/>
  <c r="F408" i="7"/>
  <c r="E408" i="7"/>
  <c r="D408" i="7"/>
  <c r="F407" i="7"/>
  <c r="E407" i="7"/>
  <c r="D407" i="7"/>
  <c r="F406" i="7"/>
  <c r="E406" i="7"/>
  <c r="D406" i="7"/>
  <c r="F405" i="7"/>
  <c r="E405" i="7"/>
  <c r="D405" i="7"/>
  <c r="F404" i="7"/>
  <c r="E404" i="7"/>
  <c r="D404" i="7"/>
  <c r="F403" i="7"/>
  <c r="E403" i="7"/>
  <c r="D403" i="7"/>
  <c r="F402" i="7"/>
  <c r="E402" i="7"/>
  <c r="D402" i="7"/>
  <c r="F401" i="7"/>
  <c r="E401" i="7"/>
  <c r="D401" i="7"/>
  <c r="F400" i="7"/>
  <c r="E400" i="7"/>
  <c r="D400" i="7"/>
  <c r="F399" i="7"/>
  <c r="E399" i="7"/>
  <c r="D399" i="7"/>
  <c r="F398" i="7"/>
  <c r="E398" i="7"/>
  <c r="D398" i="7"/>
  <c r="F212" i="7"/>
  <c r="E212" i="7"/>
  <c r="D212" i="7"/>
  <c r="F211" i="7"/>
  <c r="E211" i="7"/>
  <c r="D211" i="7"/>
  <c r="F210" i="7"/>
  <c r="E210" i="7"/>
  <c r="D210" i="7"/>
  <c r="F397" i="7"/>
  <c r="E397" i="7"/>
  <c r="D397" i="7"/>
  <c r="F208" i="7"/>
  <c r="E208" i="7"/>
  <c r="D208" i="7"/>
  <c r="F207" i="7"/>
  <c r="E207" i="7"/>
  <c r="D207" i="7"/>
  <c r="F206" i="7"/>
  <c r="E206" i="7"/>
  <c r="D206" i="7"/>
  <c r="F205" i="7"/>
  <c r="E205" i="7"/>
  <c r="D205" i="7"/>
  <c r="F308" i="7"/>
  <c r="E308" i="7"/>
  <c r="D308" i="7"/>
  <c r="F307" i="7"/>
  <c r="E307" i="7"/>
  <c r="D307" i="7"/>
  <c r="F305" i="7"/>
  <c r="E305" i="7"/>
  <c r="D305" i="7"/>
  <c r="F290" i="7"/>
  <c r="E290" i="7"/>
  <c r="D290" i="7"/>
  <c r="F278" i="7"/>
  <c r="E278" i="7"/>
  <c r="D278" i="7"/>
  <c r="F260" i="7"/>
  <c r="E260" i="7"/>
  <c r="D260" i="7"/>
  <c r="F257" i="7"/>
  <c r="E257" i="7"/>
  <c r="D257" i="7"/>
  <c r="F254" i="7"/>
  <c r="E254" i="7"/>
  <c r="D254" i="7"/>
  <c r="F251" i="7"/>
  <c r="E251" i="7"/>
  <c r="D251" i="7"/>
  <c r="F249" i="7"/>
  <c r="E249" i="7"/>
  <c r="D249" i="7"/>
  <c r="F248" i="7"/>
  <c r="E248" i="7"/>
  <c r="D248" i="7"/>
  <c r="F243" i="7"/>
  <c r="E243" i="7"/>
  <c r="D243" i="7"/>
  <c r="F242" i="7"/>
  <c r="E242" i="7"/>
  <c r="D242" i="7"/>
  <c r="F237" i="7"/>
  <c r="E237" i="7"/>
  <c r="D237" i="7"/>
  <c r="F236" i="7"/>
  <c r="E236" i="7"/>
  <c r="D236" i="7"/>
  <c r="F230" i="7"/>
  <c r="E230" i="7"/>
  <c r="D230" i="7"/>
  <c r="F229" i="7"/>
  <c r="E229" i="7"/>
  <c r="D229" i="7"/>
  <c r="F216" i="7"/>
  <c r="E216" i="7"/>
  <c r="D216" i="7"/>
  <c r="F215" i="7"/>
  <c r="E215" i="7"/>
  <c r="D215" i="7"/>
  <c r="F214" i="7"/>
  <c r="E214" i="7"/>
  <c r="D214" i="7"/>
  <c r="F213" i="7"/>
  <c r="E213" i="7"/>
  <c r="D213" i="7"/>
  <c r="F209" i="7"/>
  <c r="E209" i="7"/>
  <c r="D209" i="7"/>
  <c r="F204" i="7"/>
  <c r="E204" i="7"/>
  <c r="D204" i="7"/>
  <c r="F203" i="7"/>
  <c r="E203" i="7"/>
  <c r="D203" i="7"/>
  <c r="F202" i="7"/>
  <c r="E202" i="7"/>
  <c r="D202" i="7"/>
  <c r="F201" i="7"/>
  <c r="E201" i="7"/>
  <c r="D201" i="7"/>
  <c r="F194" i="7"/>
  <c r="E194" i="7"/>
  <c r="D194" i="7"/>
  <c r="F193" i="7"/>
  <c r="E193" i="7"/>
  <c r="D193" i="7"/>
  <c r="F192" i="7"/>
  <c r="E192" i="7"/>
  <c r="D192" i="7"/>
  <c r="F175" i="7"/>
  <c r="E175" i="7"/>
  <c r="D175" i="7"/>
  <c r="F188" i="7"/>
  <c r="E188" i="7"/>
  <c r="D188" i="7"/>
  <c r="F187" i="7"/>
  <c r="E187" i="7"/>
  <c r="D187" i="7"/>
  <c r="F186" i="7"/>
  <c r="E186" i="7"/>
  <c r="D186" i="7"/>
  <c r="F185" i="7"/>
  <c r="E185" i="7"/>
  <c r="D185" i="7"/>
  <c r="F184" i="7"/>
  <c r="E184" i="7"/>
  <c r="D184" i="7"/>
  <c r="F183" i="7"/>
  <c r="E183" i="7"/>
  <c r="D183" i="7"/>
  <c r="F182" i="7"/>
  <c r="E182" i="7"/>
  <c r="D182" i="7"/>
  <c r="F181" i="7"/>
  <c r="E181" i="7"/>
  <c r="D181" i="7"/>
  <c r="F180" i="7"/>
  <c r="E180" i="7"/>
  <c r="D180" i="7"/>
  <c r="F179" i="7"/>
  <c r="E179" i="7"/>
  <c r="D179" i="7"/>
  <c r="F178" i="7"/>
  <c r="E178" i="7"/>
  <c r="D178" i="7"/>
  <c r="F177" i="7"/>
  <c r="E177" i="7"/>
  <c r="D177" i="7"/>
  <c r="F176" i="7"/>
  <c r="E176" i="7"/>
  <c r="D176" i="7"/>
  <c r="F174" i="7"/>
  <c r="E174" i="7"/>
  <c r="D174" i="7"/>
  <c r="F173" i="7"/>
  <c r="E173" i="7"/>
  <c r="D173" i="7"/>
  <c r="F172" i="7"/>
  <c r="E172" i="7"/>
  <c r="D172" i="7"/>
  <c r="F171" i="7"/>
  <c r="E171" i="7"/>
  <c r="D171" i="7"/>
  <c r="F169" i="7"/>
  <c r="E169" i="7"/>
  <c r="D169" i="7"/>
  <c r="F168" i="7"/>
  <c r="E168" i="7"/>
  <c r="D168" i="7"/>
  <c r="F167" i="7"/>
  <c r="E167" i="7"/>
  <c r="D167" i="7"/>
  <c r="F154" i="7"/>
  <c r="E154" i="7"/>
  <c r="D154" i="7"/>
  <c r="F162" i="7"/>
  <c r="E162" i="7"/>
  <c r="D162" i="7"/>
  <c r="F161" i="7"/>
  <c r="E161" i="7"/>
  <c r="D161" i="7"/>
  <c r="F160" i="7"/>
  <c r="E160" i="7"/>
  <c r="D160" i="7"/>
  <c r="F159" i="7"/>
  <c r="E159" i="7"/>
  <c r="D159" i="7"/>
  <c r="F158" i="7"/>
  <c r="E158" i="7"/>
  <c r="D158" i="7"/>
  <c r="F156" i="7"/>
  <c r="E156" i="7"/>
  <c r="D156" i="7"/>
  <c r="F147" i="7"/>
  <c r="E147" i="7"/>
  <c r="D147" i="7"/>
  <c r="F146" i="7"/>
  <c r="E146" i="7"/>
  <c r="D146" i="7"/>
  <c r="F145" i="7"/>
  <c r="E145" i="7"/>
  <c r="D145" i="7"/>
  <c r="F144" i="7"/>
  <c r="E144" i="7"/>
  <c r="D144" i="7"/>
  <c r="F143" i="7"/>
  <c r="E143" i="7"/>
  <c r="D143" i="7"/>
  <c r="F142" i="7"/>
  <c r="E142" i="7"/>
  <c r="D142" i="7"/>
  <c r="F141" i="7"/>
  <c r="E141" i="7"/>
  <c r="D141" i="7"/>
  <c r="F140" i="7"/>
  <c r="E140" i="7"/>
  <c r="D140" i="7"/>
  <c r="F122" i="7"/>
  <c r="E122" i="7"/>
  <c r="D122" i="7"/>
  <c r="F121" i="7"/>
  <c r="E121" i="7"/>
  <c r="D121" i="7"/>
  <c r="F120" i="7"/>
  <c r="E120" i="7"/>
  <c r="D120" i="7"/>
  <c r="F119" i="7"/>
  <c r="E119" i="7"/>
  <c r="D119" i="7"/>
  <c r="F118" i="7"/>
  <c r="E118" i="7"/>
  <c r="D118" i="7"/>
  <c r="F117" i="7"/>
  <c r="E117" i="7"/>
  <c r="D117" i="7"/>
  <c r="F116" i="7"/>
  <c r="E116" i="7"/>
  <c r="D116" i="7"/>
  <c r="F115" i="7"/>
  <c r="E115" i="7"/>
  <c r="D115" i="7"/>
  <c r="F114" i="7"/>
  <c r="E114" i="7"/>
  <c r="D114" i="7"/>
  <c r="F113" i="7"/>
  <c r="E113" i="7"/>
  <c r="D113" i="7"/>
  <c r="F112" i="7"/>
  <c r="E112" i="7"/>
  <c r="D112" i="7"/>
  <c r="F109" i="7"/>
  <c r="E109" i="7"/>
  <c r="D109" i="7"/>
  <c r="F108" i="7"/>
  <c r="E108" i="7"/>
  <c r="D108" i="7"/>
  <c r="F107" i="7"/>
  <c r="E107" i="7"/>
  <c r="D107" i="7"/>
  <c r="F92" i="7"/>
  <c r="E92" i="7"/>
  <c r="D92" i="7"/>
  <c r="F91" i="7"/>
  <c r="E91" i="7"/>
  <c r="D91" i="7"/>
  <c r="F90" i="7"/>
  <c r="E90" i="7"/>
  <c r="D90" i="7"/>
  <c r="F89" i="7"/>
  <c r="E89" i="7"/>
  <c r="D89" i="7"/>
  <c r="F88" i="7"/>
  <c r="E88" i="7"/>
  <c r="D88" i="7"/>
  <c r="F87" i="7"/>
  <c r="E87" i="7"/>
  <c r="D87" i="7"/>
  <c r="F86" i="7"/>
  <c r="E86" i="7"/>
  <c r="D86" i="7"/>
  <c r="F85" i="7"/>
  <c r="E85" i="7"/>
  <c r="D85" i="7"/>
  <c r="F84" i="7"/>
  <c r="E84" i="7"/>
  <c r="D84" i="7"/>
  <c r="F83" i="7"/>
  <c r="E83" i="7"/>
  <c r="D83" i="7"/>
  <c r="F82" i="7"/>
  <c r="E82" i="7"/>
  <c r="D82" i="7"/>
  <c r="F80" i="7"/>
  <c r="E80" i="7"/>
  <c r="D80" i="7"/>
  <c r="F79" i="7"/>
  <c r="E79" i="7"/>
  <c r="D79" i="7"/>
  <c r="F78" i="7"/>
  <c r="E78" i="7"/>
  <c r="D78" i="7"/>
  <c r="F111" i="7"/>
  <c r="E111" i="7"/>
  <c r="D111" i="7"/>
  <c r="F110" i="7"/>
  <c r="E110" i="7"/>
  <c r="D110" i="7"/>
  <c r="F75" i="7"/>
  <c r="E75" i="7"/>
  <c r="D75" i="7"/>
  <c r="F74" i="7"/>
  <c r="E74" i="7"/>
  <c r="D74" i="7"/>
  <c r="F73" i="7"/>
  <c r="E73" i="7"/>
  <c r="D73" i="7"/>
  <c r="F72" i="7"/>
  <c r="E72" i="7"/>
  <c r="D72" i="7"/>
  <c r="F71" i="7"/>
  <c r="E71" i="7"/>
  <c r="D71" i="7"/>
  <c r="F70" i="7"/>
  <c r="E70" i="7"/>
  <c r="D70" i="7"/>
  <c r="F69" i="7"/>
  <c r="E69" i="7"/>
  <c r="D69" i="7"/>
  <c r="F68" i="7"/>
  <c r="E68" i="7"/>
  <c r="D68" i="7"/>
  <c r="F67" i="7"/>
  <c r="E67" i="7"/>
  <c r="D67" i="7"/>
  <c r="F66" i="7"/>
  <c r="E66" i="7"/>
  <c r="D66" i="7"/>
  <c r="F65" i="7"/>
  <c r="E65" i="7"/>
  <c r="D65" i="7"/>
  <c r="F64" i="7"/>
  <c r="E64" i="7"/>
  <c r="D64" i="7"/>
  <c r="F63" i="7"/>
  <c r="E63" i="7"/>
  <c r="D63" i="7"/>
  <c r="F62" i="7"/>
  <c r="E62" i="7"/>
  <c r="D62" i="7"/>
  <c r="F61" i="7"/>
  <c r="E61" i="7"/>
  <c r="D61" i="7"/>
  <c r="F60" i="7"/>
  <c r="E60" i="7"/>
  <c r="D60" i="7"/>
  <c r="F59" i="7"/>
  <c r="E59" i="7"/>
  <c r="D59" i="7"/>
  <c r="F58" i="7"/>
  <c r="E58" i="7"/>
  <c r="D58" i="7"/>
  <c r="F57" i="7"/>
  <c r="E57" i="7"/>
  <c r="D57" i="7"/>
  <c r="F56" i="7"/>
  <c r="E56" i="7"/>
  <c r="D56" i="7"/>
  <c r="F55" i="7"/>
  <c r="E55" i="7"/>
  <c r="D55" i="7"/>
  <c r="F54" i="7"/>
  <c r="E54" i="7"/>
  <c r="D54" i="7"/>
  <c r="F53" i="7"/>
  <c r="E53" i="7"/>
  <c r="D53" i="7"/>
  <c r="F52" i="7"/>
  <c r="E52" i="7"/>
  <c r="D52" i="7"/>
  <c r="F51" i="7"/>
  <c r="E51" i="7"/>
  <c r="D51" i="7"/>
  <c r="F50" i="7"/>
  <c r="E50" i="7"/>
  <c r="D50" i="7"/>
  <c r="F49" i="7"/>
  <c r="E49" i="7"/>
  <c r="D49" i="7"/>
  <c r="F48" i="7"/>
  <c r="E48" i="7"/>
  <c r="D48" i="7"/>
  <c r="F81" i="7"/>
  <c r="E81" i="7"/>
  <c r="D81" i="7"/>
  <c r="F34" i="7"/>
  <c r="E34" i="7"/>
  <c r="D34" i="7"/>
  <c r="F33" i="7"/>
  <c r="E33" i="7"/>
  <c r="D33" i="7"/>
  <c r="F32" i="7"/>
  <c r="E32" i="7"/>
  <c r="D32" i="7"/>
  <c r="F31" i="7"/>
  <c r="E31" i="7"/>
  <c r="D31" i="7"/>
  <c r="F30" i="7"/>
  <c r="E30" i="7"/>
  <c r="D30" i="7"/>
  <c r="F29" i="7"/>
  <c r="E29" i="7"/>
  <c r="D29" i="7"/>
  <c r="F28" i="7"/>
  <c r="E28" i="7"/>
  <c r="D28" i="7"/>
  <c r="F27" i="7"/>
  <c r="E27" i="7"/>
  <c r="D27" i="7"/>
  <c r="F26" i="7"/>
  <c r="E26" i="7"/>
  <c r="D26" i="7"/>
  <c r="F25" i="7"/>
  <c r="E25" i="7"/>
  <c r="D25" i="7"/>
  <c r="F24" i="7"/>
  <c r="E24" i="7"/>
  <c r="D24" i="7"/>
  <c r="F23" i="7"/>
  <c r="E23" i="7"/>
  <c r="D23" i="7"/>
  <c r="F21" i="7"/>
  <c r="E21" i="7"/>
  <c r="D21" i="7"/>
  <c r="F20" i="7"/>
  <c r="E20" i="7"/>
  <c r="D20" i="7"/>
  <c r="F19" i="7"/>
  <c r="E19" i="7"/>
  <c r="D19" i="7"/>
  <c r="F667" i="7"/>
  <c r="E667" i="7"/>
  <c r="D667" i="7"/>
  <c r="F666" i="7"/>
  <c r="E666" i="7"/>
  <c r="D666" i="7"/>
  <c r="F396" i="7"/>
  <c r="E396" i="7"/>
  <c r="D396" i="7"/>
  <c r="F395" i="7"/>
  <c r="E395" i="7"/>
  <c r="D395" i="7"/>
  <c r="F394" i="7"/>
  <c r="E394" i="7"/>
  <c r="D394" i="7"/>
  <c r="F393" i="7"/>
  <c r="E393" i="7"/>
  <c r="D393" i="7"/>
  <c r="F392" i="7"/>
  <c r="E392" i="7"/>
  <c r="D392" i="7"/>
  <c r="F391" i="7"/>
  <c r="E391" i="7"/>
  <c r="D391" i="7"/>
  <c r="F390" i="7"/>
  <c r="E390" i="7"/>
  <c r="D390" i="7"/>
  <c r="F389" i="7"/>
  <c r="E389" i="7"/>
  <c r="D389" i="7"/>
  <c r="F388" i="7"/>
  <c r="E388" i="7"/>
  <c r="D388" i="7"/>
  <c r="F387" i="7"/>
  <c r="E387" i="7"/>
  <c r="D387" i="7"/>
  <c r="F386" i="7"/>
  <c r="E386" i="7"/>
  <c r="D386" i="7"/>
  <c r="F385" i="7"/>
  <c r="E385" i="7"/>
  <c r="D385" i="7"/>
  <c r="F384" i="7"/>
  <c r="E384" i="7"/>
  <c r="D384" i="7"/>
  <c r="F383" i="7"/>
  <c r="E383" i="7"/>
  <c r="D383" i="7"/>
  <c r="F382" i="7"/>
  <c r="E382" i="7"/>
  <c r="D382" i="7"/>
  <c r="F381" i="7"/>
  <c r="E381" i="7"/>
  <c r="D381" i="7"/>
  <c r="F377" i="7"/>
  <c r="E377" i="7"/>
  <c r="D377" i="7"/>
  <c r="F376" i="7"/>
  <c r="E376" i="7"/>
  <c r="D376" i="7"/>
  <c r="F375" i="7"/>
  <c r="E375" i="7"/>
  <c r="D375" i="7"/>
  <c r="F220" i="7"/>
  <c r="E220" i="7"/>
  <c r="D220" i="7"/>
  <c r="F43" i="7"/>
  <c r="E43" i="7"/>
  <c r="D43" i="7"/>
  <c r="F226" i="7"/>
  <c r="E226" i="7"/>
  <c r="D226" i="7"/>
  <c r="F225" i="7"/>
  <c r="E225" i="7"/>
  <c r="D225" i="7"/>
  <c r="F224" i="7"/>
  <c r="E224" i="7"/>
  <c r="D224" i="7"/>
  <c r="F223" i="7"/>
  <c r="E223" i="7"/>
  <c r="D223" i="7"/>
  <c r="F222" i="7"/>
  <c r="E222" i="7"/>
  <c r="D222" i="7"/>
  <c r="F221" i="7"/>
  <c r="E221" i="7"/>
  <c r="D221" i="7"/>
  <c r="F200" i="7"/>
  <c r="E200" i="7"/>
  <c r="D200" i="7"/>
  <c r="F199" i="7"/>
  <c r="E199" i="7"/>
  <c r="D199" i="7"/>
  <c r="F197" i="7"/>
  <c r="E197" i="7"/>
  <c r="D197" i="7"/>
  <c r="F170" i="7"/>
  <c r="E170" i="7"/>
  <c r="D170" i="7"/>
  <c r="F76" i="7"/>
  <c r="E76" i="7"/>
  <c r="D76" i="7"/>
  <c r="F47" i="7"/>
  <c r="E47" i="7"/>
  <c r="D47" i="7"/>
  <c r="F46" i="7"/>
  <c r="E46" i="7"/>
  <c r="D46" i="7"/>
  <c r="F45" i="7"/>
  <c r="E45" i="7"/>
  <c r="D45" i="7"/>
  <c r="F44" i="7"/>
  <c r="E44" i="7"/>
  <c r="D44" i="7"/>
  <c r="F42" i="7"/>
  <c r="E42" i="7"/>
  <c r="D42" i="7"/>
  <c r="F41" i="7"/>
  <c r="E41" i="7"/>
  <c r="D41" i="7"/>
  <c r="F40" i="7"/>
  <c r="E40" i="7"/>
  <c r="D40" i="7"/>
  <c r="F39" i="7"/>
  <c r="E39" i="7"/>
  <c r="D39" i="7"/>
  <c r="F38" i="7"/>
  <c r="E38" i="7"/>
  <c r="D38" i="7"/>
  <c r="F37" i="7"/>
  <c r="E37" i="7"/>
  <c r="D37" i="7"/>
  <c r="F36" i="7"/>
  <c r="E36" i="7"/>
  <c r="D36" i="7"/>
  <c r="F35" i="7"/>
  <c r="E35" i="7"/>
  <c r="D35" i="7"/>
  <c r="F22" i="7"/>
  <c r="E22" i="7"/>
  <c r="D22" i="7"/>
  <c r="F18" i="7"/>
  <c r="E18" i="7"/>
  <c r="D18" i="7"/>
  <c r="F17" i="7"/>
  <c r="E17" i="7"/>
  <c r="D17" i="7"/>
  <c r="F16" i="7"/>
  <c r="E16" i="7"/>
  <c r="D16" i="7"/>
  <c r="F15" i="7"/>
  <c r="E15" i="7"/>
  <c r="D15" i="7"/>
  <c r="F14" i="7"/>
  <c r="E14" i="7"/>
  <c r="D14" i="7"/>
  <c r="F13" i="7"/>
  <c r="E13" i="7"/>
  <c r="D13" i="7"/>
  <c r="F12" i="7"/>
  <c r="E12" i="7"/>
  <c r="D12" i="7"/>
  <c r="F11" i="7"/>
  <c r="E11" i="7"/>
  <c r="D11" i="7"/>
  <c r="F10" i="7"/>
  <c r="E10" i="7"/>
  <c r="D10" i="7"/>
  <c r="F9" i="7"/>
  <c r="E9" i="7"/>
  <c r="D9" i="7"/>
  <c r="F8" i="7"/>
  <c r="E8" i="7"/>
  <c r="D8" i="7"/>
  <c r="F7" i="7"/>
  <c r="E7" i="7"/>
  <c r="D7" i="7"/>
  <c r="F6" i="7"/>
  <c r="E6" i="7"/>
  <c r="D6" i="7"/>
  <c r="F5" i="7"/>
  <c r="E5" i="7"/>
  <c r="D5" i="7"/>
  <c r="F4" i="7"/>
  <c r="E4" i="7"/>
  <c r="D4" i="7"/>
  <c r="F3" i="7"/>
  <c r="E3" i="7"/>
  <c r="D3" i="7"/>
  <c r="F2" i="7"/>
  <c r="E2" i="7"/>
  <c r="D2" i="7"/>
  <c r="P206" i="7" l="1"/>
  <c r="P212" i="7"/>
  <c r="P806" i="7"/>
  <c r="C280" i="4"/>
  <c r="C159" i="4"/>
  <c r="C160" i="4"/>
  <c r="C161" i="4"/>
  <c r="C226" i="4"/>
  <c r="C957" i="4"/>
  <c r="C246" i="4"/>
  <c r="C247" i="4"/>
  <c r="C371" i="4"/>
  <c r="C372" i="4"/>
  <c r="C497" i="4"/>
  <c r="C498" i="4"/>
  <c r="C499" i="4"/>
  <c r="C500" i="4"/>
  <c r="C501" i="4"/>
  <c r="C615" i="4"/>
  <c r="C616" i="4"/>
  <c r="C641" i="4"/>
  <c r="C749" i="4"/>
  <c r="C716" i="4"/>
  <c r="C273" i="4"/>
  <c r="C755" i="4"/>
  <c r="C775" i="4"/>
  <c r="C776" i="4"/>
  <c r="C804" i="4"/>
  <c r="C805" i="4"/>
  <c r="C927" i="4"/>
  <c r="C951" i="4"/>
  <c r="C952" i="4"/>
  <c r="C965" i="4"/>
  <c r="C2" i="4"/>
  <c r="C8" i="4"/>
  <c r="C5" i="4"/>
  <c r="C3" i="4"/>
  <c r="C9" i="4"/>
  <c r="C10" i="4"/>
  <c r="C12" i="4"/>
  <c r="C7" i="4"/>
  <c r="C17" i="4"/>
  <c r="C22" i="4"/>
  <c r="C18" i="4"/>
  <c r="C19" i="4"/>
  <c r="C14" i="4"/>
  <c r="C15" i="4"/>
  <c r="C20" i="4"/>
  <c r="C21" i="4"/>
  <c r="C13" i="4"/>
  <c r="C23" i="4"/>
  <c r="C36" i="4"/>
  <c r="C677" i="4"/>
  <c r="C24" i="4"/>
  <c r="C48" i="4"/>
  <c r="C41" i="4"/>
  <c r="C42" i="4"/>
  <c r="C51" i="4"/>
  <c r="C43" i="4"/>
  <c r="C44" i="4"/>
  <c r="C50" i="4"/>
  <c r="C40" i="4"/>
  <c r="C49" i="4"/>
  <c r="C75" i="4"/>
  <c r="C76" i="4"/>
  <c r="C83" i="4"/>
  <c r="C57" i="4"/>
  <c r="C61" i="4"/>
  <c r="C53" i="4"/>
  <c r="C82" i="4"/>
  <c r="C86" i="4"/>
  <c r="C77" i="4"/>
  <c r="C78" i="4"/>
  <c r="C66" i="4"/>
  <c r="C84" i="4"/>
  <c r="C67" i="4"/>
  <c r="C58" i="4"/>
  <c r="C85" i="4"/>
  <c r="C71" i="4"/>
  <c r="C72" i="4"/>
  <c r="C64" i="4"/>
  <c r="C63" i="4"/>
  <c r="C79" i="4"/>
  <c r="C65" i="4"/>
  <c r="C52" i="4"/>
  <c r="C73" i="4"/>
  <c r="C87" i="4"/>
  <c r="C81" i="4"/>
  <c r="C95" i="4"/>
  <c r="C88" i="4"/>
  <c r="C89" i="4"/>
  <c r="C97" i="4"/>
  <c r="C98" i="4"/>
  <c r="C94" i="4"/>
  <c r="C90" i="4"/>
  <c r="C93" i="4"/>
  <c r="C99" i="4"/>
  <c r="C102" i="4"/>
  <c r="C103" i="4"/>
  <c r="C100" i="4"/>
  <c r="C92" i="4"/>
  <c r="C101" i="4"/>
  <c r="C26" i="4"/>
  <c r="C25" i="4"/>
  <c r="C104" i="4"/>
  <c r="C106" i="4"/>
  <c r="C28" i="4"/>
  <c r="C29" i="4"/>
  <c r="C27" i="4"/>
  <c r="C107" i="4"/>
  <c r="C111" i="4"/>
  <c r="C110" i="4"/>
  <c r="C112" i="4"/>
  <c r="C109" i="4"/>
  <c r="C108" i="4"/>
  <c r="C113" i="4"/>
  <c r="C115" i="4"/>
  <c r="C114" i="4"/>
  <c r="C279" i="4"/>
  <c r="C117" i="4"/>
  <c r="C118" i="4"/>
  <c r="C116" i="4"/>
  <c r="C289" i="4"/>
  <c r="C281" i="4"/>
  <c r="C288" i="4"/>
  <c r="C282" i="4"/>
  <c r="C283" i="4"/>
  <c r="C284" i="4"/>
  <c r="C678" i="4"/>
  <c r="C303" i="4"/>
  <c r="C308" i="4"/>
  <c r="C302" i="4"/>
  <c r="C291" i="4"/>
  <c r="C306" i="4"/>
  <c r="C299" i="4"/>
  <c r="C292" i="4"/>
  <c r="C304" i="4"/>
  <c r="C293" i="4"/>
  <c r="C300" i="4"/>
  <c r="C307" i="4"/>
  <c r="C305" i="4"/>
  <c r="C31" i="4"/>
  <c r="C32" i="4"/>
  <c r="C30" i="4"/>
  <c r="C119" i="4"/>
  <c r="C121" i="4"/>
  <c r="C124" i="4"/>
  <c r="C888" i="4"/>
  <c r="C310" i="4"/>
  <c r="C312" i="4"/>
  <c r="C311" i="4"/>
  <c r="C33" i="4"/>
  <c r="C154" i="4"/>
  <c r="C150" i="4"/>
  <c r="C149" i="4"/>
  <c r="C125" i="4"/>
  <c r="C151" i="4"/>
  <c r="C136" i="4"/>
  <c r="C137" i="4"/>
  <c r="C143" i="4"/>
  <c r="C144" i="4"/>
  <c r="C130" i="4"/>
  <c r="C152" i="4"/>
  <c r="C131" i="4"/>
  <c r="C157" i="4"/>
  <c r="C145" i="4"/>
  <c r="C158" i="4"/>
  <c r="C128" i="4"/>
  <c r="C129" i="4"/>
  <c r="C147" i="4"/>
  <c r="C139" i="4"/>
  <c r="C141" i="4"/>
  <c r="C146" i="4"/>
  <c r="C155" i="4"/>
  <c r="C153" i="4"/>
  <c r="C132" i="4"/>
  <c r="C133" i="4"/>
  <c r="C138" i="4"/>
  <c r="C126" i="4"/>
  <c r="C681" i="4"/>
  <c r="C680" i="4"/>
  <c r="C687" i="4"/>
  <c r="C178" i="4"/>
  <c r="C191" i="4"/>
  <c r="C189" i="4"/>
  <c r="C179" i="4"/>
  <c r="C194" i="4"/>
  <c r="C184" i="4"/>
  <c r="C185" i="4"/>
  <c r="C180" i="4"/>
  <c r="C186" i="4"/>
  <c r="C187" i="4"/>
  <c r="C188" i="4"/>
  <c r="C204" i="4"/>
  <c r="C176" i="4"/>
  <c r="C190" i="4"/>
  <c r="C166" i="4"/>
  <c r="C183" i="4"/>
  <c r="C173" i="4"/>
  <c r="C169" i="4"/>
  <c r="C193" i="4"/>
  <c r="C171" i="4"/>
  <c r="C172" i="4"/>
  <c r="C181" i="4"/>
  <c r="C192" i="4"/>
  <c r="C162" i="4"/>
  <c r="C168" i="4"/>
  <c r="C195" i="4"/>
  <c r="C174" i="4"/>
  <c r="C196" i="4"/>
  <c r="C167" i="4"/>
  <c r="C177" i="4"/>
  <c r="C164" i="4"/>
  <c r="C163" i="4"/>
  <c r="C175" i="4"/>
  <c r="C182" i="4"/>
  <c r="C203" i="4"/>
  <c r="C200" i="4"/>
  <c r="C205" i="4"/>
  <c r="C197" i="4"/>
  <c r="C315" i="4"/>
  <c r="C316" i="4"/>
  <c r="C317" i="4"/>
  <c r="C314" i="4"/>
  <c r="C217" i="4"/>
  <c r="C209" i="4"/>
  <c r="C214" i="4"/>
  <c r="C215" i="4"/>
  <c r="C216" i="4"/>
  <c r="C211" i="4"/>
  <c r="C318" i="4"/>
  <c r="C321" i="4"/>
  <c r="C223" i="4"/>
  <c r="C224" i="4"/>
  <c r="C221" i="4"/>
  <c r="C222" i="4"/>
  <c r="C218" i="4"/>
  <c r="C219" i="4"/>
  <c r="C220" i="4"/>
  <c r="C325" i="4"/>
  <c r="C324" i="4"/>
  <c r="C326" i="4"/>
  <c r="C682" i="4"/>
  <c r="C240" i="4"/>
  <c r="C241" i="4"/>
  <c r="C239" i="4"/>
  <c r="C232" i="4"/>
  <c r="C244" i="4"/>
  <c r="C233" i="4"/>
  <c r="C237" i="4"/>
  <c r="C227" i="4"/>
  <c r="C228" i="4"/>
  <c r="C229" i="4"/>
  <c r="C238" i="4"/>
  <c r="C242" i="4"/>
  <c r="C230" i="4"/>
  <c r="C231" i="4"/>
  <c r="C689" i="4"/>
  <c r="C252" i="4"/>
  <c r="C254" i="4"/>
  <c r="C249" i="4"/>
  <c r="C250" i="4"/>
  <c r="C248" i="4"/>
  <c r="C256" i="4"/>
  <c r="C343" i="4"/>
  <c r="C357" i="4"/>
  <c r="C332" i="4"/>
  <c r="C333" i="4"/>
  <c r="C358" i="4"/>
  <c r="C359" i="4"/>
  <c r="C367" i="4"/>
  <c r="C368" i="4"/>
  <c r="C360" i="4"/>
  <c r="C349" i="4"/>
  <c r="C347" i="4"/>
  <c r="C348" i="4"/>
  <c r="C363" i="4"/>
  <c r="C355" i="4"/>
  <c r="C356" i="4"/>
  <c r="C344" i="4"/>
  <c r="C361" i="4"/>
  <c r="C350" i="4"/>
  <c r="C696" i="4"/>
  <c r="C691" i="4"/>
  <c r="C695" i="4"/>
  <c r="C694" i="4"/>
  <c r="C690" i="4"/>
  <c r="C692" i="4"/>
  <c r="C693" i="4"/>
  <c r="C893" i="4"/>
  <c r="C894" i="4"/>
  <c r="C259" i="4"/>
  <c r="C258" i="4"/>
  <c r="C257" i="4"/>
  <c r="C459" i="4"/>
  <c r="C440" i="4"/>
  <c r="C421" i="4"/>
  <c r="C450" i="4"/>
  <c r="C492" i="4"/>
  <c r="C457" i="4"/>
  <c r="C415" i="4"/>
  <c r="C493" i="4"/>
  <c r="C491" i="4"/>
  <c r="C483" i="4"/>
  <c r="C460" i="4"/>
  <c r="C451" i="4"/>
  <c r="C396" i="4"/>
  <c r="C441" i="4"/>
  <c r="C476" i="4"/>
  <c r="C416" i="4"/>
  <c r="C417" i="4"/>
  <c r="C468" i="4"/>
  <c r="C484" i="4"/>
  <c r="C477" i="4"/>
  <c r="C442" i="4"/>
  <c r="C397" i="4"/>
  <c r="C485" i="4"/>
  <c r="C469" i="4"/>
  <c r="C486" i="4"/>
  <c r="C461" i="4"/>
  <c r="C443" i="4"/>
  <c r="C462" i="4"/>
  <c r="C487" i="4"/>
  <c r="C470" i="4"/>
  <c r="C398" i="4"/>
  <c r="C452" i="4"/>
  <c r="C453" i="4"/>
  <c r="C478" i="4"/>
  <c r="C418" i="4"/>
  <c r="C454" i="4"/>
  <c r="C463" i="4"/>
  <c r="C455" i="4"/>
  <c r="C464" i="4"/>
  <c r="C456" i="4"/>
  <c r="C479" i="4"/>
  <c r="C374" i="4"/>
  <c r="C419" i="4"/>
  <c r="C399" i="4"/>
  <c r="C458" i="4"/>
  <c r="C471" i="4"/>
  <c r="C465" i="4"/>
  <c r="C422" i="4"/>
  <c r="C423" i="4"/>
  <c r="C424" i="4"/>
  <c r="C425" i="4"/>
  <c r="C420" i="4"/>
  <c r="C407" i="4"/>
  <c r="C400" i="4"/>
  <c r="C401" i="4"/>
  <c r="C402" i="4"/>
  <c r="C426" i="4"/>
  <c r="C434" i="4"/>
  <c r="C403" i="4"/>
  <c r="C376" i="4"/>
  <c r="C404" i="4"/>
  <c r="C373" i="4"/>
  <c r="C444" i="4"/>
  <c r="C445" i="4"/>
  <c r="C377" i="4"/>
  <c r="C446" i="4"/>
  <c r="C405" i="4"/>
  <c r="C378" i="4"/>
  <c r="C447" i="4"/>
  <c r="C427" i="4"/>
  <c r="C414" i="4"/>
  <c r="C448" i="4"/>
  <c r="C406" i="4"/>
  <c r="C435" i="4"/>
  <c r="C436" i="4"/>
  <c r="C437" i="4"/>
  <c r="C494" i="4"/>
  <c r="C408" i="4"/>
  <c r="C409" i="4"/>
  <c r="C428" i="4"/>
  <c r="C466" i="4"/>
  <c r="C467" i="4"/>
  <c r="C683" i="4"/>
  <c r="C895" i="4"/>
  <c r="C35" i="4"/>
  <c r="C34" i="4"/>
  <c r="C264" i="4"/>
  <c r="C262" i="4"/>
  <c r="C261" i="4"/>
  <c r="C542" i="4"/>
  <c r="C522" i="4"/>
  <c r="C523" i="4"/>
  <c r="C524" i="4"/>
  <c r="C525" i="4"/>
  <c r="C502" i="4"/>
  <c r="C543" i="4"/>
  <c r="C544" i="4"/>
  <c r="C536" i="4"/>
  <c r="C537" i="4"/>
  <c r="C526" i="4"/>
  <c r="C527" i="4"/>
  <c r="C545" i="4"/>
  <c r="C528" i="4"/>
  <c r="C529" i="4"/>
  <c r="C552" i="4"/>
  <c r="C519" i="4"/>
  <c r="C530" i="4"/>
  <c r="C511" i="4"/>
  <c r="C538" i="4"/>
  <c r="C539" i="4"/>
  <c r="C512" i="4"/>
  <c r="C540" i="4"/>
  <c r="C541" i="4"/>
  <c r="C520" i="4"/>
  <c r="C513" i="4"/>
  <c r="C521" i="4"/>
  <c r="C517" i="4"/>
  <c r="C531" i="4"/>
  <c r="C532" i="4"/>
  <c r="C546" i="4"/>
  <c r="C547" i="4"/>
  <c r="C549" i="4"/>
  <c r="C533" i="4"/>
  <c r="C534" i="4"/>
  <c r="C535" i="4"/>
  <c r="C503" i="4"/>
  <c r="C697" i="4"/>
  <c r="C698" i="4"/>
  <c r="C889" i="4"/>
  <c r="C890" i="4"/>
  <c r="C265" i="4"/>
  <c r="C561" i="4"/>
  <c r="C563" i="4"/>
  <c r="C554" i="4"/>
  <c r="C558" i="4"/>
  <c r="C562" i="4"/>
  <c r="C560" i="4"/>
  <c r="C686" i="4"/>
  <c r="C684" i="4"/>
  <c r="C897" i="4"/>
  <c r="C268" i="4"/>
  <c r="C604" i="4"/>
  <c r="C599" i="4"/>
  <c r="C602" i="4"/>
  <c r="C588" i="4"/>
  <c r="C596" i="4"/>
  <c r="C605" i="4"/>
  <c r="C603" i="4"/>
  <c r="C613" i="4"/>
  <c r="C584" i="4"/>
  <c r="C565" i="4"/>
  <c r="C606" i="4"/>
  <c r="C564" i="4"/>
  <c r="C585" i="4"/>
  <c r="C566" i="4"/>
  <c r="C586" i="4"/>
  <c r="C567" i="4"/>
  <c r="C568" i="4"/>
  <c r="C569" i="4"/>
  <c r="C589" i="4"/>
  <c r="C614" i="4"/>
  <c r="C600" i="4"/>
  <c r="C591" i="4"/>
  <c r="C597" i="4"/>
  <c r="C601" i="4"/>
  <c r="C612" i="4"/>
  <c r="C607" i="4"/>
  <c r="C959" i="4"/>
  <c r="C960" i="4"/>
  <c r="C961" i="4"/>
  <c r="C738" i="4"/>
  <c r="C898" i="4"/>
  <c r="C269" i="4"/>
  <c r="C634" i="4"/>
  <c r="C635" i="4"/>
  <c r="C631" i="4"/>
  <c r="C625" i="4"/>
  <c r="C638" i="4"/>
  <c r="C632" i="4"/>
  <c r="C639" i="4"/>
  <c r="C617" i="4"/>
  <c r="C637" i="4"/>
  <c r="C630" i="4"/>
  <c r="C626" i="4"/>
  <c r="C629" i="4"/>
  <c r="C633" i="4"/>
  <c r="C636" i="4"/>
  <c r="C624" i="4"/>
  <c r="C743" i="4"/>
  <c r="C739" i="4"/>
  <c r="C742" i="4"/>
  <c r="C740" i="4"/>
  <c r="C741" i="4"/>
  <c r="C746" i="4"/>
  <c r="C745" i="4"/>
  <c r="C917" i="4"/>
  <c r="C643" i="4"/>
  <c r="C647" i="4"/>
  <c r="C645" i="4"/>
  <c r="C649" i="4"/>
  <c r="C646" i="4"/>
  <c r="C648" i="4"/>
  <c r="C650" i="4"/>
  <c r="C700" i="4"/>
  <c r="C748" i="4"/>
  <c r="C270" i="4"/>
  <c r="C653" i="4"/>
  <c r="C654" i="4"/>
  <c r="C651" i="4"/>
  <c r="C652" i="4"/>
  <c r="C655" i="4"/>
  <c r="C685" i="4"/>
  <c r="C702" i="4"/>
  <c r="C711" i="4"/>
  <c r="C705" i="4"/>
  <c r="C706" i="4"/>
  <c r="C713" i="4"/>
  <c r="C710" i="4"/>
  <c r="C714" i="4"/>
  <c r="C707" i="4"/>
  <c r="C701" i="4"/>
  <c r="C733" i="4"/>
  <c r="C734" i="4"/>
  <c r="C900" i="4"/>
  <c r="C901" i="4"/>
  <c r="C899" i="4"/>
  <c r="C272" i="4"/>
  <c r="C718" i="4"/>
  <c r="C719" i="4"/>
  <c r="C717" i="4"/>
  <c r="C721" i="4"/>
  <c r="C751" i="4"/>
  <c r="C753" i="4"/>
  <c r="C754" i="4"/>
  <c r="C752" i="4"/>
  <c r="C906" i="4"/>
  <c r="C907" i="4"/>
  <c r="C904" i="4"/>
  <c r="C905" i="4"/>
  <c r="C274" i="4"/>
  <c r="C724" i="4"/>
  <c r="C757" i="4"/>
  <c r="C966" i="4"/>
  <c r="C841" i="4"/>
  <c r="C911" i="4"/>
  <c r="C910" i="4"/>
  <c r="C912" i="4"/>
  <c r="C275" i="4"/>
  <c r="C726" i="4"/>
  <c r="C913" i="4"/>
  <c r="C962" i="4"/>
  <c r="C972" i="4"/>
  <c r="C729" i="4"/>
  <c r="C767" i="4"/>
  <c r="C768" i="4"/>
  <c r="C769" i="4"/>
  <c r="C770" i="4"/>
  <c r="C771" i="4"/>
  <c r="C761" i="4"/>
  <c r="C762" i="4"/>
  <c r="C760" i="4"/>
  <c r="C759" i="4"/>
  <c r="C772" i="4"/>
  <c r="C943" i="4"/>
  <c r="C963" i="4"/>
  <c r="C918" i="4"/>
  <c r="C665" i="4"/>
  <c r="C664" i="4"/>
  <c r="C661" i="4"/>
  <c r="C663" i="4"/>
  <c r="C666" i="4"/>
  <c r="C777" i="4"/>
  <c r="C792" i="4"/>
  <c r="C801" i="4"/>
  <c r="C788" i="4"/>
  <c r="C802" i="4"/>
  <c r="C803" i="4"/>
  <c r="C793" i="4"/>
  <c r="C799" i="4"/>
  <c r="C800" i="4"/>
  <c r="C789" i="4"/>
  <c r="C795" i="4"/>
  <c r="C796" i="4"/>
  <c r="C790" i="4"/>
  <c r="C797" i="4"/>
  <c r="C791" i="4"/>
  <c r="C778" i="4"/>
  <c r="C798" i="4"/>
  <c r="C794" i="4"/>
  <c r="C922" i="4"/>
  <c r="C924" i="4"/>
  <c r="C926" i="4"/>
  <c r="C919" i="4"/>
  <c r="C923" i="4"/>
  <c r="C669" i="4"/>
  <c r="C735" i="4"/>
  <c r="C809" i="4"/>
  <c r="C806" i="4"/>
  <c r="C807" i="4"/>
  <c r="C930" i="4"/>
  <c r="C811" i="4"/>
  <c r="C812" i="4"/>
  <c r="C813" i="4"/>
  <c r="C856" i="4"/>
  <c r="C854" i="4"/>
  <c r="C933" i="4"/>
  <c r="C973" i="4"/>
  <c r="C671" i="4"/>
  <c r="C824" i="4"/>
  <c r="C814" i="4"/>
  <c r="C825" i="4"/>
  <c r="C821" i="4"/>
  <c r="C819" i="4"/>
  <c r="C843" i="4"/>
  <c r="C844" i="4"/>
  <c r="C934" i="4"/>
  <c r="C948" i="4"/>
  <c r="C950" i="4"/>
  <c r="C975" i="4"/>
  <c r="C968" i="4"/>
  <c r="C672" i="4"/>
  <c r="C830" i="4"/>
  <c r="C829" i="4"/>
  <c r="C845" i="4"/>
  <c r="C938" i="4"/>
  <c r="C937" i="4"/>
  <c r="C846" i="4"/>
  <c r="C730" i="4"/>
  <c r="C731" i="4"/>
  <c r="C732" i="4"/>
  <c r="C915" i="4"/>
  <c r="C847" i="4"/>
  <c r="C850" i="4"/>
  <c r="C857" i="4"/>
  <c r="C916" i="4"/>
  <c r="C859" i="4"/>
  <c r="C946" i="4"/>
  <c r="C981" i="4"/>
  <c r="C858" i="4"/>
  <c r="C977" i="4"/>
  <c r="C835" i="4"/>
  <c r="C837" i="4"/>
  <c r="C860" i="4"/>
  <c r="C954" i="4"/>
  <c r="C838" i="4"/>
  <c r="C861" i="4"/>
  <c r="C978" i="4"/>
  <c r="C979" i="4"/>
  <c r="C874" i="4"/>
  <c r="C876" i="4"/>
  <c r="C873" i="4"/>
  <c r="C980" i="4"/>
  <c r="C878" i="4"/>
  <c r="C883" i="4"/>
  <c r="C879" i="4"/>
  <c r="C885" i="4"/>
  <c r="C983" i="4"/>
  <c r="C969" i="4"/>
  <c r="C886" i="4"/>
  <c r="C982" i="4"/>
  <c r="C970" i="4"/>
  <c r="C984" i="4"/>
  <c r="C4" i="4"/>
  <c r="C11" i="4"/>
  <c r="C6" i="4"/>
  <c r="C16" i="4"/>
  <c r="C37" i="4"/>
  <c r="C38" i="4"/>
  <c r="C39" i="4"/>
  <c r="C45" i="4"/>
  <c r="C46" i="4"/>
  <c r="C47" i="4"/>
  <c r="C80" i="4"/>
  <c r="C59" i="4"/>
  <c r="C74" i="4"/>
  <c r="C68" i="4"/>
  <c r="C60" i="4"/>
  <c r="C56" i="4"/>
  <c r="C54" i="4"/>
  <c r="C69" i="4"/>
  <c r="C62" i="4"/>
  <c r="C55" i="4"/>
  <c r="C91" i="4"/>
  <c r="C96" i="4"/>
  <c r="C105" i="4"/>
  <c r="C285" i="4"/>
  <c r="C286" i="4"/>
  <c r="C287" i="4"/>
  <c r="C290" i="4"/>
  <c r="C294" i="4"/>
  <c r="C295" i="4"/>
  <c r="C296" i="4"/>
  <c r="C297" i="4"/>
  <c r="C301" i="4"/>
  <c r="C298" i="4"/>
  <c r="C120" i="4"/>
  <c r="C122" i="4"/>
  <c r="C123" i="4"/>
  <c r="C679" i="4"/>
  <c r="C887" i="4"/>
  <c r="C309" i="4"/>
  <c r="C127" i="4"/>
  <c r="C148" i="4"/>
  <c r="C156" i="4"/>
  <c r="C134" i="4"/>
  <c r="C135" i="4"/>
  <c r="C142" i="4"/>
  <c r="C140" i="4"/>
  <c r="C198" i="4"/>
  <c r="C199" i="4"/>
  <c r="C170" i="4"/>
  <c r="C206" i="4"/>
  <c r="C201" i="4"/>
  <c r="C202" i="4"/>
  <c r="C165" i="4"/>
  <c r="C207" i="4"/>
  <c r="C313" i="4"/>
  <c r="C208" i="4"/>
  <c r="C212" i="4"/>
  <c r="C213" i="4"/>
  <c r="C210" i="4"/>
  <c r="C319" i="4"/>
  <c r="C320" i="4"/>
  <c r="C225" i="4"/>
  <c r="C322" i="4"/>
  <c r="C323" i="4"/>
  <c r="C688" i="4"/>
  <c r="C328" i="4"/>
  <c r="C327" i="4"/>
  <c r="C329" i="4"/>
  <c r="C330" i="4"/>
  <c r="C243" i="4"/>
  <c r="C234" i="4"/>
  <c r="C235" i="4"/>
  <c r="C236" i="4"/>
  <c r="C245" i="4"/>
  <c r="C892" i="4"/>
  <c r="C251" i="4"/>
  <c r="C253" i="4"/>
  <c r="C255" i="4"/>
  <c r="C345" i="4"/>
  <c r="C364" i="4"/>
  <c r="C369" i="4"/>
  <c r="C370" i="4"/>
  <c r="C334" i="4"/>
  <c r="C335" i="4"/>
  <c r="C336" i="4"/>
  <c r="C337" i="4"/>
  <c r="C362" i="4"/>
  <c r="C351" i="4"/>
  <c r="C338" i="4"/>
  <c r="C339" i="4"/>
  <c r="C365" i="4"/>
  <c r="C352" i="4"/>
  <c r="C353" i="4"/>
  <c r="C354" i="4"/>
  <c r="C340" i="4"/>
  <c r="C341" i="4"/>
  <c r="C331" i="4"/>
  <c r="C342" i="4"/>
  <c r="C346" i="4"/>
  <c r="C366" i="4"/>
  <c r="C260" i="4"/>
  <c r="C472" i="4"/>
  <c r="C480" i="4"/>
  <c r="C473" i="4"/>
  <c r="C410" i="4"/>
  <c r="C481" i="4"/>
  <c r="C379" i="4"/>
  <c r="C488" i="4"/>
  <c r="C482" i="4"/>
  <c r="C474" i="4"/>
  <c r="C411" i="4"/>
  <c r="C489" i="4"/>
  <c r="C380" i="4"/>
  <c r="C381" i="4"/>
  <c r="C382" i="4"/>
  <c r="C412" i="4"/>
  <c r="C383" i="4"/>
  <c r="C384" i="4"/>
  <c r="C385" i="4"/>
  <c r="C386" i="4"/>
  <c r="C490" i="4"/>
  <c r="C387" i="4"/>
  <c r="C388" i="4"/>
  <c r="C389" i="4"/>
  <c r="C390" i="4"/>
  <c r="C391" i="4"/>
  <c r="C429" i="4"/>
  <c r="C392" i="4"/>
  <c r="C393" i="4"/>
  <c r="C375" i="4"/>
  <c r="C438" i="4"/>
  <c r="C394" i="4"/>
  <c r="C395" i="4"/>
  <c r="C439" i="4"/>
  <c r="C430" i="4"/>
  <c r="C431" i="4"/>
  <c r="C475" i="4"/>
  <c r="C495" i="4"/>
  <c r="C432" i="4"/>
  <c r="C449" i="4"/>
  <c r="C413" i="4"/>
  <c r="C433" i="4"/>
  <c r="C496" i="4"/>
  <c r="C896" i="4"/>
  <c r="C263" i="4"/>
  <c r="C504" i="4"/>
  <c r="C550" i="4"/>
  <c r="C514" i="4"/>
  <c r="C505" i="4"/>
  <c r="C551" i="4"/>
  <c r="C506" i="4"/>
  <c r="C507" i="4"/>
  <c r="C508" i="4"/>
  <c r="C518" i="4"/>
  <c r="C515" i="4"/>
  <c r="C509" i="4"/>
  <c r="C516" i="4"/>
  <c r="C553" i="4"/>
  <c r="C510" i="4"/>
  <c r="C548" i="4"/>
  <c r="C736" i="4"/>
  <c r="C266" i="4"/>
  <c r="C555" i="4"/>
  <c r="C556" i="4"/>
  <c r="C557" i="4"/>
  <c r="C559" i="4"/>
  <c r="C699" i="4"/>
  <c r="C267" i="4"/>
  <c r="C608" i="4"/>
  <c r="C611" i="4"/>
  <c r="C610" i="4"/>
  <c r="C609" i="4"/>
  <c r="C570" i="4"/>
  <c r="C592" i="4"/>
  <c r="C593" i="4"/>
  <c r="C594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98" i="4"/>
  <c r="C587" i="4"/>
  <c r="C590" i="4"/>
  <c r="C583" i="4"/>
  <c r="C595" i="4"/>
  <c r="C737" i="4"/>
  <c r="C618" i="4"/>
  <c r="C640" i="4"/>
  <c r="C619" i="4"/>
  <c r="C620" i="4"/>
  <c r="C621" i="4"/>
  <c r="C628" i="4"/>
  <c r="C627" i="4"/>
  <c r="C622" i="4"/>
  <c r="C623" i="4"/>
  <c r="C744" i="4"/>
  <c r="C642" i="4"/>
  <c r="C644" i="4"/>
  <c r="C747" i="4"/>
  <c r="C891" i="4"/>
  <c r="C958" i="4"/>
  <c r="C271" i="4"/>
  <c r="C708" i="4"/>
  <c r="C703" i="4"/>
  <c r="C715" i="4"/>
  <c r="C704" i="4"/>
  <c r="C709" i="4"/>
  <c r="C712" i="4"/>
  <c r="C750" i="4"/>
  <c r="C902" i="4"/>
  <c r="C903" i="4"/>
  <c r="C657" i="4"/>
  <c r="C656" i="4"/>
  <c r="C720" i="4"/>
  <c r="C909" i="4"/>
  <c r="C908" i="4"/>
  <c r="C722" i="4"/>
  <c r="C723" i="4"/>
  <c r="C756" i="4"/>
  <c r="C725" i="4"/>
  <c r="C758" i="4"/>
  <c r="C728" i="4"/>
  <c r="C727" i="4"/>
  <c r="C277" i="4"/>
  <c r="C278" i="4"/>
  <c r="C276" i="4"/>
  <c r="C658" i="4"/>
  <c r="C659" i="4"/>
  <c r="C660" i="4"/>
  <c r="C763" i="4"/>
  <c r="C764" i="4"/>
  <c r="C765" i="4"/>
  <c r="C766" i="4"/>
  <c r="C774" i="4"/>
  <c r="C773" i="4"/>
  <c r="C914" i="4"/>
  <c r="C944" i="4"/>
  <c r="C967" i="4"/>
  <c r="C662" i="4"/>
  <c r="C779" i="4"/>
  <c r="C780" i="4"/>
  <c r="C781" i="4"/>
  <c r="C782" i="4"/>
  <c r="C783" i="4"/>
  <c r="C784" i="4"/>
  <c r="C785" i="4"/>
  <c r="C786" i="4"/>
  <c r="C787" i="4"/>
  <c r="C842" i="4"/>
  <c r="C925" i="4"/>
  <c r="C920" i="4"/>
  <c r="C921" i="4"/>
  <c r="C667" i="4"/>
  <c r="C668" i="4"/>
  <c r="C810" i="4"/>
  <c r="C808" i="4"/>
  <c r="C931" i="4"/>
  <c r="C928" i="4"/>
  <c r="C929" i="4"/>
  <c r="C670" i="4"/>
  <c r="C855" i="4"/>
  <c r="C932" i="4"/>
  <c r="C815" i="4"/>
  <c r="C816" i="4"/>
  <c r="C817" i="4"/>
  <c r="C820" i="4"/>
  <c r="C818" i="4"/>
  <c r="C822" i="4"/>
  <c r="C823" i="4"/>
  <c r="C826" i="4"/>
  <c r="C827" i="4"/>
  <c r="C935" i="4"/>
  <c r="C945" i="4"/>
  <c r="C949" i="4"/>
  <c r="C974" i="4"/>
  <c r="C673" i="4"/>
  <c r="C828" i="4"/>
  <c r="C936" i="4"/>
  <c r="C674" i="4"/>
  <c r="C831" i="4"/>
  <c r="C832" i="4"/>
  <c r="C964" i="4"/>
  <c r="C942" i="4"/>
  <c r="C675" i="4"/>
  <c r="C833" i="4"/>
  <c r="C848" i="4"/>
  <c r="C849" i="4"/>
  <c r="C676" i="4"/>
  <c r="C851" i="4"/>
  <c r="C976" i="4"/>
  <c r="C834" i="4"/>
  <c r="C836" i="4"/>
  <c r="C953" i="4"/>
  <c r="C939" i="4"/>
  <c r="C955" i="4"/>
  <c r="C940" i="4"/>
  <c r="C839" i="4"/>
  <c r="C862" i="4"/>
  <c r="C867" i="4"/>
  <c r="C868" i="4"/>
  <c r="C863" i="4"/>
  <c r="C864" i="4"/>
  <c r="C865" i="4"/>
  <c r="C869" i="4"/>
  <c r="C866" i="4"/>
  <c r="C870" i="4"/>
  <c r="C871" i="4"/>
  <c r="C872" i="4"/>
  <c r="C840" i="4"/>
  <c r="C875" i="4"/>
  <c r="C877" i="4"/>
  <c r="C941" i="4"/>
  <c r="C947" i="4"/>
  <c r="C880" i="4"/>
  <c r="C881" i="4"/>
  <c r="C882" i="4"/>
  <c r="C884" i="4"/>
  <c r="C852" i="4"/>
  <c r="C853" i="4"/>
  <c r="C956" i="4"/>
  <c r="C971" i="4"/>
  <c r="C70" i="4"/>
  <c r="E965" i="4"/>
  <c r="E952" i="4"/>
  <c r="E951" i="4"/>
  <c r="E927" i="4"/>
  <c r="E805" i="4"/>
  <c r="E804" i="4"/>
  <c r="E776" i="4"/>
  <c r="E775" i="4"/>
  <c r="E755" i="4"/>
  <c r="E273" i="4"/>
  <c r="E716" i="4"/>
  <c r="E749" i="4"/>
  <c r="E641" i="4"/>
  <c r="E616" i="4"/>
  <c r="E615" i="4"/>
  <c r="E501" i="4"/>
  <c r="E500" i="4"/>
  <c r="E499" i="4"/>
  <c r="E498" i="4"/>
  <c r="E497" i="4"/>
  <c r="E372" i="4"/>
  <c r="E371" i="4"/>
  <c r="E247" i="4"/>
  <c r="E246" i="4"/>
  <c r="E957" i="4"/>
  <c r="E226" i="4"/>
  <c r="E161" i="4"/>
  <c r="E160" i="4"/>
  <c r="E159" i="4"/>
  <c r="E280" i="4"/>
  <c r="E70" i="4"/>
  <c r="E2" i="4"/>
  <c r="E8" i="4"/>
  <c r="E5" i="4"/>
  <c r="E3" i="4"/>
  <c r="E4" i="4"/>
  <c r="E11" i="4"/>
  <c r="E9" i="4"/>
  <c r="E10" i="4"/>
  <c r="E6" i="4"/>
  <c r="E12" i="4"/>
  <c r="E7" i="4"/>
  <c r="E17" i="4"/>
  <c r="E22" i="4"/>
  <c r="E18" i="4"/>
  <c r="E19" i="4"/>
  <c r="E14" i="4"/>
  <c r="E15" i="4"/>
  <c r="E20" i="4"/>
  <c r="E16" i="4"/>
  <c r="E21" i="4"/>
  <c r="E13" i="4"/>
  <c r="E23" i="4"/>
  <c r="E37" i="4"/>
  <c r="E36" i="4"/>
  <c r="E677" i="4"/>
  <c r="E24" i="4"/>
  <c r="E48" i="4"/>
  <c r="E38" i="4"/>
  <c r="E39" i="4"/>
  <c r="E41" i="4"/>
  <c r="E42" i="4"/>
  <c r="E45" i="4"/>
  <c r="E46" i="4"/>
  <c r="E47" i="4"/>
  <c r="E51" i="4"/>
  <c r="E43" i="4"/>
  <c r="E44" i="4"/>
  <c r="E50" i="4"/>
  <c r="E40" i="4"/>
  <c r="E49" i="4"/>
  <c r="E75" i="4"/>
  <c r="E76" i="4"/>
  <c r="E83" i="4"/>
  <c r="E80" i="4"/>
  <c r="E59" i="4"/>
  <c r="E57" i="4"/>
  <c r="E61" i="4"/>
  <c r="E53" i="4"/>
  <c r="E74" i="4"/>
  <c r="E82" i="4"/>
  <c r="E68" i="4"/>
  <c r="E86" i="4"/>
  <c r="E60" i="4"/>
  <c r="E77" i="4"/>
  <c r="E78" i="4"/>
  <c r="E66" i="4"/>
  <c r="E56" i="4"/>
  <c r="E84" i="4"/>
  <c r="E67" i="4"/>
  <c r="E58" i="4"/>
  <c r="E54" i="4"/>
  <c r="E69" i="4"/>
  <c r="E85" i="4"/>
  <c r="E62" i="4"/>
  <c r="E71" i="4"/>
  <c r="E72" i="4"/>
  <c r="E64" i="4"/>
  <c r="E63" i="4"/>
  <c r="E79" i="4"/>
  <c r="E65" i="4"/>
  <c r="E52" i="4"/>
  <c r="E55" i="4"/>
  <c r="E73" i="4"/>
  <c r="E87" i="4"/>
  <c r="E81" i="4"/>
  <c r="E91" i="4"/>
  <c r="E95" i="4"/>
  <c r="E88" i="4"/>
  <c r="E89" i="4"/>
  <c r="E97" i="4"/>
  <c r="E98" i="4"/>
  <c r="E94" i="4"/>
  <c r="E90" i="4"/>
  <c r="E93" i="4"/>
  <c r="E96" i="4"/>
  <c r="E99" i="4"/>
  <c r="E102" i="4"/>
  <c r="E103" i="4"/>
  <c r="E100" i="4"/>
  <c r="E92" i="4"/>
  <c r="E101" i="4"/>
  <c r="E26" i="4"/>
  <c r="E25" i="4"/>
  <c r="E104" i="4"/>
  <c r="E106" i="4"/>
  <c r="E105" i="4"/>
  <c r="E28" i="4"/>
  <c r="E29" i="4"/>
  <c r="E27" i="4"/>
  <c r="E107" i="4"/>
  <c r="E111" i="4"/>
  <c r="E110" i="4"/>
  <c r="E112" i="4"/>
  <c r="E109" i="4"/>
  <c r="E108" i="4"/>
  <c r="E113" i="4"/>
  <c r="E115" i="4"/>
  <c r="E114" i="4"/>
  <c r="E279" i="4"/>
  <c r="E117" i="4"/>
  <c r="E118" i="4"/>
  <c r="E116" i="4"/>
  <c r="E285" i="4"/>
  <c r="E289" i="4"/>
  <c r="E281" i="4"/>
  <c r="E288" i="4"/>
  <c r="E282" i="4"/>
  <c r="E283" i="4"/>
  <c r="E286" i="4"/>
  <c r="E284" i="4"/>
  <c r="E287" i="4"/>
  <c r="E290" i="4"/>
  <c r="E678" i="4"/>
  <c r="E303" i="4"/>
  <c r="E294" i="4"/>
  <c r="E308" i="4"/>
  <c r="E302" i="4"/>
  <c r="E295" i="4"/>
  <c r="E291" i="4"/>
  <c r="E296" i="4"/>
  <c r="E306" i="4"/>
  <c r="E299" i="4"/>
  <c r="E297" i="4"/>
  <c r="E292" i="4"/>
  <c r="E301" i="4"/>
  <c r="E298" i="4"/>
  <c r="E304" i="4"/>
  <c r="E293" i="4"/>
  <c r="E300" i="4"/>
  <c r="E307" i="4"/>
  <c r="E305" i="4"/>
  <c r="E31" i="4"/>
  <c r="E32" i="4"/>
  <c r="E30" i="4"/>
  <c r="E119" i="4"/>
  <c r="E120" i="4"/>
  <c r="E121" i="4"/>
  <c r="E122" i="4"/>
  <c r="E124" i="4"/>
  <c r="E123" i="4"/>
  <c r="E679" i="4"/>
  <c r="E888" i="4"/>
  <c r="E887" i="4"/>
  <c r="E310" i="4"/>
  <c r="E312" i="4"/>
  <c r="E311" i="4"/>
  <c r="E309" i="4"/>
  <c r="E33" i="4"/>
  <c r="E154" i="4"/>
  <c r="E150" i="4"/>
  <c r="E149" i="4"/>
  <c r="E125" i="4"/>
  <c r="E151" i="4"/>
  <c r="E136" i="4"/>
  <c r="E137" i="4"/>
  <c r="E127" i="4"/>
  <c r="E143" i="4"/>
  <c r="E148" i="4"/>
  <c r="E144" i="4"/>
  <c r="E156" i="4"/>
  <c r="E130" i="4"/>
  <c r="E152" i="4"/>
  <c r="E134" i="4"/>
  <c r="E131" i="4"/>
  <c r="E135" i="4"/>
  <c r="E157" i="4"/>
  <c r="E145" i="4"/>
  <c r="E158" i="4"/>
  <c r="E128" i="4"/>
  <c r="E129" i="4"/>
  <c r="E142" i="4"/>
  <c r="E147" i="4"/>
  <c r="E139" i="4"/>
  <c r="E141" i="4"/>
  <c r="E146" i="4"/>
  <c r="E140" i="4"/>
  <c r="E155" i="4"/>
  <c r="E153" i="4"/>
  <c r="E132" i="4"/>
  <c r="E133" i="4"/>
  <c r="E138" i="4"/>
  <c r="E126" i="4"/>
  <c r="E681" i="4"/>
  <c r="E680" i="4"/>
  <c r="E687" i="4"/>
  <c r="E178" i="4"/>
  <c r="E191" i="4"/>
  <c r="E189" i="4"/>
  <c r="E198" i="4"/>
  <c r="E199" i="4"/>
  <c r="E179" i="4"/>
  <c r="E194" i="4"/>
  <c r="E184" i="4"/>
  <c r="E185" i="4"/>
  <c r="E180" i="4"/>
  <c r="E186" i="4"/>
  <c r="E187" i="4"/>
  <c r="E188" i="4"/>
  <c r="E170" i="4"/>
  <c r="E204" i="4"/>
  <c r="E176" i="4"/>
  <c r="E190" i="4"/>
  <c r="E166" i="4"/>
  <c r="E183" i="4"/>
  <c r="E173" i="4"/>
  <c r="E169" i="4"/>
  <c r="E193" i="4"/>
  <c r="E171" i="4"/>
  <c r="E172" i="4"/>
  <c r="E181" i="4"/>
  <c r="E192" i="4"/>
  <c r="E162" i="4"/>
  <c r="E168" i="4"/>
  <c r="E195" i="4"/>
  <c r="E174" i="4"/>
  <c r="E196" i="4"/>
  <c r="E167" i="4"/>
  <c r="E206" i="4"/>
  <c r="E201" i="4"/>
  <c r="E202" i="4"/>
  <c r="E177" i="4"/>
  <c r="E164" i="4"/>
  <c r="E163" i="4"/>
  <c r="E175" i="4"/>
  <c r="E182" i="4"/>
  <c r="E165" i="4"/>
  <c r="E203" i="4"/>
  <c r="E200" i="4"/>
  <c r="E205" i="4"/>
  <c r="E197" i="4"/>
  <c r="E207" i="4"/>
  <c r="E315" i="4"/>
  <c r="E316" i="4"/>
  <c r="E317" i="4"/>
  <c r="E313" i="4"/>
  <c r="E314" i="4"/>
  <c r="E208" i="4"/>
  <c r="E217" i="4"/>
  <c r="E209" i="4"/>
  <c r="E212" i="4"/>
  <c r="E213" i="4"/>
  <c r="E214" i="4"/>
  <c r="E215" i="4"/>
  <c r="E216" i="4"/>
  <c r="E210" i="4"/>
  <c r="E211" i="4"/>
  <c r="E318" i="4"/>
  <c r="E319" i="4"/>
  <c r="E320" i="4"/>
  <c r="E321" i="4"/>
  <c r="E225" i="4"/>
  <c r="E223" i="4"/>
  <c r="E224" i="4"/>
  <c r="E221" i="4"/>
  <c r="E222" i="4"/>
  <c r="E218" i="4"/>
  <c r="E219" i="4"/>
  <c r="E220" i="4"/>
  <c r="E322" i="4"/>
  <c r="E323" i="4"/>
  <c r="E325" i="4"/>
  <c r="E324" i="4"/>
  <c r="E326" i="4"/>
  <c r="E682" i="4"/>
  <c r="E688" i="4"/>
  <c r="E328" i="4"/>
  <c r="E327" i="4"/>
  <c r="E329" i="4"/>
  <c r="E330" i="4"/>
  <c r="E240" i="4"/>
  <c r="E241" i="4"/>
  <c r="E243" i="4"/>
  <c r="E234" i="4"/>
  <c r="E235" i="4"/>
  <c r="E239" i="4"/>
  <c r="E236" i="4"/>
  <c r="E232" i="4"/>
  <c r="E244" i="4"/>
  <c r="E233" i="4"/>
  <c r="E237" i="4"/>
  <c r="E227" i="4"/>
  <c r="E228" i="4"/>
  <c r="E229" i="4"/>
  <c r="E238" i="4"/>
  <c r="E242" i="4"/>
  <c r="E245" i="4"/>
  <c r="E230" i="4"/>
  <c r="E231" i="4"/>
  <c r="E689" i="4"/>
  <c r="E892" i="4"/>
  <c r="E251" i="4"/>
  <c r="E252" i="4"/>
  <c r="E254" i="4"/>
  <c r="E253" i="4"/>
  <c r="E249" i="4"/>
  <c r="E250" i="4"/>
  <c r="E248" i="4"/>
  <c r="E256" i="4"/>
  <c r="E255" i="4"/>
  <c r="E343" i="4"/>
  <c r="E345" i="4"/>
  <c r="E364" i="4"/>
  <c r="E357" i="4"/>
  <c r="E369" i="4"/>
  <c r="E370" i="4"/>
  <c r="E334" i="4"/>
  <c r="E332" i="4"/>
  <c r="E333" i="4"/>
  <c r="E335" i="4"/>
  <c r="E336" i="4"/>
  <c r="E358" i="4"/>
  <c r="E359" i="4"/>
  <c r="E367" i="4"/>
  <c r="E337" i="4"/>
  <c r="E368" i="4"/>
  <c r="E362" i="4"/>
  <c r="E351" i="4"/>
  <c r="E338" i="4"/>
  <c r="E339" i="4"/>
  <c r="E360" i="4"/>
  <c r="E365" i="4"/>
  <c r="E352" i="4"/>
  <c r="E353" i="4"/>
  <c r="E354" i="4"/>
  <c r="E340" i="4"/>
  <c r="E349" i="4"/>
  <c r="E341" i="4"/>
  <c r="E331" i="4"/>
  <c r="E347" i="4"/>
  <c r="E348" i="4"/>
  <c r="E363" i="4"/>
  <c r="E355" i="4"/>
  <c r="E356" i="4"/>
  <c r="E344" i="4"/>
  <c r="E361" i="4"/>
  <c r="E342" i="4"/>
  <c r="E350" i="4"/>
  <c r="E346" i="4"/>
  <c r="E366" i="4"/>
  <c r="E696" i="4"/>
  <c r="E691" i="4"/>
  <c r="E695" i="4"/>
  <c r="E694" i="4"/>
  <c r="E690" i="4"/>
  <c r="E692" i="4"/>
  <c r="E693" i="4"/>
  <c r="E893" i="4"/>
  <c r="E894" i="4"/>
  <c r="E259" i="4"/>
  <c r="E258" i="4"/>
  <c r="E260" i="4"/>
  <c r="E257" i="4"/>
  <c r="E459" i="4"/>
  <c r="E440" i="4"/>
  <c r="E421" i="4"/>
  <c r="E450" i="4"/>
  <c r="E492" i="4"/>
  <c r="E472" i="4"/>
  <c r="E480" i="4"/>
  <c r="E457" i="4"/>
  <c r="E415" i="4"/>
  <c r="E493" i="4"/>
  <c r="E491" i="4"/>
  <c r="E483" i="4"/>
  <c r="E460" i="4"/>
  <c r="E473" i="4"/>
  <c r="E451" i="4"/>
  <c r="E396" i="4"/>
  <c r="E441" i="4"/>
  <c r="E476" i="4"/>
  <c r="E410" i="4"/>
  <c r="E416" i="4"/>
  <c r="E417" i="4"/>
  <c r="E468" i="4"/>
  <c r="E484" i="4"/>
  <c r="E477" i="4"/>
  <c r="E442" i="4"/>
  <c r="E397" i="4"/>
  <c r="E485" i="4"/>
  <c r="E481" i="4"/>
  <c r="E469" i="4"/>
  <c r="E379" i="4"/>
  <c r="E486" i="4"/>
  <c r="E461" i="4"/>
  <c r="E443" i="4"/>
  <c r="E462" i="4"/>
  <c r="E487" i="4"/>
  <c r="E470" i="4"/>
  <c r="E398" i="4"/>
  <c r="E452" i="4"/>
  <c r="E453" i="4"/>
  <c r="E478" i="4"/>
  <c r="E488" i="4"/>
  <c r="E418" i="4"/>
  <c r="E454" i="4"/>
  <c r="E463" i="4"/>
  <c r="E455" i="4"/>
  <c r="E464" i="4"/>
  <c r="E482" i="4"/>
  <c r="E456" i="4"/>
  <c r="E474" i="4"/>
  <c r="E479" i="4"/>
  <c r="E374" i="4"/>
  <c r="E419" i="4"/>
  <c r="E399" i="4"/>
  <c r="E458" i="4"/>
  <c r="E471" i="4"/>
  <c r="E465" i="4"/>
  <c r="E422" i="4"/>
  <c r="E423" i="4"/>
  <c r="E411" i="4"/>
  <c r="E424" i="4"/>
  <c r="E425" i="4"/>
  <c r="E489" i="4"/>
  <c r="E420" i="4"/>
  <c r="E380" i="4"/>
  <c r="E381" i="4"/>
  <c r="E407" i="4"/>
  <c r="E382" i="4"/>
  <c r="E412" i="4"/>
  <c r="E383" i="4"/>
  <c r="E384" i="4"/>
  <c r="E385" i="4"/>
  <c r="E386" i="4"/>
  <c r="E400" i="4"/>
  <c r="E490" i="4"/>
  <c r="E401" i="4"/>
  <c r="E387" i="4"/>
  <c r="E402" i="4"/>
  <c r="E388" i="4"/>
  <c r="E389" i="4"/>
  <c r="E390" i="4"/>
  <c r="E391" i="4"/>
  <c r="E426" i="4"/>
  <c r="E434" i="4"/>
  <c r="E403" i="4"/>
  <c r="E376" i="4"/>
  <c r="E429" i="4"/>
  <c r="E392" i="4"/>
  <c r="E404" i="4"/>
  <c r="E393" i="4"/>
  <c r="E375" i="4"/>
  <c r="E373" i="4"/>
  <c r="E444" i="4"/>
  <c r="E438" i="4"/>
  <c r="E445" i="4"/>
  <c r="E394" i="4"/>
  <c r="E377" i="4"/>
  <c r="E395" i="4"/>
  <c r="E446" i="4"/>
  <c r="E405" i="4"/>
  <c r="E378" i="4"/>
  <c r="E439" i="4"/>
  <c r="E447" i="4"/>
  <c r="E427" i="4"/>
  <c r="E414" i="4"/>
  <c r="E448" i="4"/>
  <c r="E406" i="4"/>
  <c r="E435" i="4"/>
  <c r="E436" i="4"/>
  <c r="E437" i="4"/>
  <c r="E430" i="4"/>
  <c r="E431" i="4"/>
  <c r="E494" i="4"/>
  <c r="E475" i="4"/>
  <c r="E408" i="4"/>
  <c r="E409" i="4"/>
  <c r="E428" i="4"/>
  <c r="E495" i="4"/>
  <c r="E432" i="4"/>
  <c r="E449" i="4"/>
  <c r="E413" i="4"/>
  <c r="E433" i="4"/>
  <c r="E496" i="4"/>
  <c r="E466" i="4"/>
  <c r="E467" i="4"/>
  <c r="E683" i="4"/>
  <c r="E895" i="4"/>
  <c r="E896" i="4"/>
  <c r="E35" i="4"/>
  <c r="E34" i="4"/>
  <c r="E264" i="4"/>
  <c r="E263" i="4"/>
  <c r="E262" i="4"/>
  <c r="E261" i="4"/>
  <c r="E542" i="4"/>
  <c r="E522" i="4"/>
  <c r="E523" i="4"/>
  <c r="E524" i="4"/>
  <c r="E525" i="4"/>
  <c r="E502" i="4"/>
  <c r="E543" i="4"/>
  <c r="E504" i="4"/>
  <c r="E544" i="4"/>
  <c r="E536" i="4"/>
  <c r="E537" i="4"/>
  <c r="E526" i="4"/>
  <c r="E527" i="4"/>
  <c r="E545" i="4"/>
  <c r="E528" i="4"/>
  <c r="E529" i="4"/>
  <c r="E552" i="4"/>
  <c r="E519" i="4"/>
  <c r="E530" i="4"/>
  <c r="E550" i="4"/>
  <c r="E511" i="4"/>
  <c r="E538" i="4"/>
  <c r="E514" i="4"/>
  <c r="E539" i="4"/>
  <c r="E505" i="4"/>
  <c r="E512" i="4"/>
  <c r="E551" i="4"/>
  <c r="E506" i="4"/>
  <c r="E507" i="4"/>
  <c r="E540" i="4"/>
  <c r="E508" i="4"/>
  <c r="E541" i="4"/>
  <c r="E520" i="4"/>
  <c r="E518" i="4"/>
  <c r="E513" i="4"/>
  <c r="E515" i="4"/>
  <c r="E509" i="4"/>
  <c r="E516" i="4"/>
  <c r="E521" i="4"/>
  <c r="E553" i="4"/>
  <c r="E517" i="4"/>
  <c r="E531" i="4"/>
  <c r="E532" i="4"/>
  <c r="E546" i="4"/>
  <c r="E547" i="4"/>
  <c r="E549" i="4"/>
  <c r="E510" i="4"/>
  <c r="E533" i="4"/>
  <c r="E534" i="4"/>
  <c r="E548" i="4"/>
  <c r="E535" i="4"/>
  <c r="E503" i="4"/>
  <c r="E697" i="4"/>
  <c r="E698" i="4"/>
  <c r="E736" i="4"/>
  <c r="E889" i="4"/>
  <c r="E890" i="4"/>
  <c r="E265" i="4"/>
  <c r="E266" i="4"/>
  <c r="E561" i="4"/>
  <c r="E563" i="4"/>
  <c r="E554" i="4"/>
  <c r="E555" i="4"/>
  <c r="E558" i="4"/>
  <c r="E562" i="4"/>
  <c r="E556" i="4"/>
  <c r="E557" i="4"/>
  <c r="E559" i="4"/>
  <c r="E560" i="4"/>
  <c r="E686" i="4"/>
  <c r="E699" i="4"/>
  <c r="E684" i="4"/>
  <c r="E897" i="4"/>
  <c r="E267" i="4"/>
  <c r="E268" i="4"/>
  <c r="E608" i="4"/>
  <c r="E611" i="4"/>
  <c r="E604" i="4"/>
  <c r="E599" i="4"/>
  <c r="E610" i="4"/>
  <c r="E602" i="4"/>
  <c r="E609" i="4"/>
  <c r="E588" i="4"/>
  <c r="E596" i="4"/>
  <c r="E605" i="4"/>
  <c r="E603" i="4"/>
  <c r="E570" i="4"/>
  <c r="E613" i="4"/>
  <c r="E592" i="4"/>
  <c r="E593" i="4"/>
  <c r="E594" i="4"/>
  <c r="E584" i="4"/>
  <c r="E565" i="4"/>
  <c r="E571" i="4"/>
  <c r="E572" i="4"/>
  <c r="E573" i="4"/>
  <c r="E606" i="4"/>
  <c r="E564" i="4"/>
  <c r="E574" i="4"/>
  <c r="E585" i="4"/>
  <c r="E575" i="4"/>
  <c r="E576" i="4"/>
  <c r="E577" i="4"/>
  <c r="E578" i="4"/>
  <c r="E566" i="4"/>
  <c r="E586" i="4"/>
  <c r="E579" i="4"/>
  <c r="E580" i="4"/>
  <c r="E581" i="4"/>
  <c r="E582" i="4"/>
  <c r="E567" i="4"/>
  <c r="E568" i="4"/>
  <c r="E569" i="4"/>
  <c r="E589" i="4"/>
  <c r="E598" i="4"/>
  <c r="E614" i="4"/>
  <c r="E587" i="4"/>
  <c r="E600" i="4"/>
  <c r="E591" i="4"/>
  <c r="E597" i="4"/>
  <c r="E601" i="4"/>
  <c r="E590" i="4"/>
  <c r="E583" i="4"/>
  <c r="E595" i="4"/>
  <c r="E612" i="4"/>
  <c r="E607" i="4"/>
  <c r="E959" i="4"/>
  <c r="E960" i="4"/>
  <c r="E961" i="4"/>
  <c r="E737" i="4"/>
  <c r="E738" i="4"/>
  <c r="E898" i="4"/>
  <c r="E269" i="4"/>
  <c r="E634" i="4"/>
  <c r="E635" i="4"/>
  <c r="E631" i="4"/>
  <c r="E625" i="4"/>
  <c r="E618" i="4"/>
  <c r="E638" i="4"/>
  <c r="E632" i="4"/>
  <c r="E640" i="4"/>
  <c r="E619" i="4"/>
  <c r="E620" i="4"/>
  <c r="E639" i="4"/>
  <c r="E621" i="4"/>
  <c r="E628" i="4"/>
  <c r="E627" i="4"/>
  <c r="E622" i="4"/>
  <c r="E617" i="4"/>
  <c r="E637" i="4"/>
  <c r="E623" i="4"/>
  <c r="E630" i="4"/>
  <c r="E626" i="4"/>
  <c r="E629" i="4"/>
  <c r="E633" i="4"/>
  <c r="E636" i="4"/>
  <c r="E624" i="4"/>
  <c r="E743" i="4"/>
  <c r="E739" i="4"/>
  <c r="E742" i="4"/>
  <c r="E740" i="4"/>
  <c r="E741" i="4"/>
  <c r="E746" i="4"/>
  <c r="E744" i="4"/>
  <c r="E745" i="4"/>
  <c r="E917" i="4"/>
  <c r="E643" i="4"/>
  <c r="E642" i="4"/>
  <c r="E647" i="4"/>
  <c r="E645" i="4"/>
  <c r="E649" i="4"/>
  <c r="E646" i="4"/>
  <c r="E648" i="4"/>
  <c r="E650" i="4"/>
  <c r="E644" i="4"/>
  <c r="E700" i="4"/>
  <c r="E748" i="4"/>
  <c r="E747" i="4"/>
  <c r="E891" i="4"/>
  <c r="E958" i="4"/>
  <c r="E271" i="4"/>
  <c r="E270" i="4"/>
  <c r="E653" i="4"/>
  <c r="E654" i="4"/>
  <c r="E651" i="4"/>
  <c r="E652" i="4"/>
  <c r="E655" i="4"/>
  <c r="E685" i="4"/>
  <c r="E708" i="4"/>
  <c r="E702" i="4"/>
  <c r="E711" i="4"/>
  <c r="E703" i="4"/>
  <c r="E715" i="4"/>
  <c r="E705" i="4"/>
  <c r="E706" i="4"/>
  <c r="E713" i="4"/>
  <c r="E710" i="4"/>
  <c r="E704" i="4"/>
  <c r="E709" i="4"/>
  <c r="E712" i="4"/>
  <c r="E714" i="4"/>
  <c r="E707" i="4"/>
  <c r="E701" i="4"/>
  <c r="E733" i="4"/>
  <c r="E734" i="4"/>
  <c r="E750" i="4"/>
  <c r="E900" i="4"/>
  <c r="E901" i="4"/>
  <c r="E902" i="4"/>
  <c r="E899" i="4"/>
  <c r="E903" i="4"/>
  <c r="E272" i="4"/>
  <c r="E657" i="4"/>
  <c r="E656" i="4"/>
  <c r="E718" i="4"/>
  <c r="E720" i="4"/>
  <c r="E719" i="4"/>
  <c r="E717" i="4"/>
  <c r="E721" i="4"/>
  <c r="E751" i="4"/>
  <c r="E753" i="4"/>
  <c r="E754" i="4"/>
  <c r="E752" i="4"/>
  <c r="E906" i="4"/>
  <c r="E909" i="4"/>
  <c r="E907" i="4"/>
  <c r="E904" i="4"/>
  <c r="E905" i="4"/>
  <c r="E908" i="4"/>
  <c r="E274" i="4"/>
  <c r="E724" i="4"/>
  <c r="E722" i="4"/>
  <c r="E723" i="4"/>
  <c r="E757" i="4"/>
  <c r="E756" i="4"/>
  <c r="E966" i="4"/>
  <c r="E725" i="4"/>
  <c r="E758" i="4"/>
  <c r="E841" i="4"/>
  <c r="E911" i="4"/>
  <c r="E910" i="4"/>
  <c r="E912" i="4"/>
  <c r="E275" i="4"/>
  <c r="E728" i="4"/>
  <c r="E727" i="4"/>
  <c r="E726" i="4"/>
  <c r="E913" i="4"/>
  <c r="E962" i="4"/>
  <c r="E972" i="4"/>
  <c r="E277" i="4"/>
  <c r="E278" i="4"/>
  <c r="E276" i="4"/>
  <c r="E658" i="4"/>
  <c r="E659" i="4"/>
  <c r="E660" i="4"/>
  <c r="E729" i="4"/>
  <c r="E767" i="4"/>
  <c r="E768" i="4"/>
  <c r="E769" i="4"/>
  <c r="E770" i="4"/>
  <c r="E771" i="4"/>
  <c r="E761" i="4"/>
  <c r="E763" i="4"/>
  <c r="E762" i="4"/>
  <c r="E764" i="4"/>
  <c r="E765" i="4"/>
  <c r="E760" i="4"/>
  <c r="E766" i="4"/>
  <c r="E759" i="4"/>
  <c r="E774" i="4"/>
  <c r="E772" i="4"/>
  <c r="E773" i="4"/>
  <c r="E914" i="4"/>
  <c r="E944" i="4"/>
  <c r="E943" i="4"/>
  <c r="E963" i="4"/>
  <c r="E967" i="4"/>
  <c r="E918" i="4"/>
  <c r="E665" i="4"/>
  <c r="E664" i="4"/>
  <c r="E662" i="4"/>
  <c r="E661" i="4"/>
  <c r="E663" i="4"/>
  <c r="E666" i="4"/>
  <c r="E777" i="4"/>
  <c r="E792" i="4"/>
  <c r="E779" i="4"/>
  <c r="E780" i="4"/>
  <c r="E801" i="4"/>
  <c r="E788" i="4"/>
  <c r="E802" i="4"/>
  <c r="E803" i="4"/>
  <c r="E793" i="4"/>
  <c r="E799" i="4"/>
  <c r="E800" i="4"/>
  <c r="E789" i="4"/>
  <c r="E795" i="4"/>
  <c r="E796" i="4"/>
  <c r="E790" i="4"/>
  <c r="E797" i="4"/>
  <c r="E781" i="4"/>
  <c r="E782" i="4"/>
  <c r="E791" i="4"/>
  <c r="E783" i="4"/>
  <c r="E784" i="4"/>
  <c r="E785" i="4"/>
  <c r="E786" i="4"/>
  <c r="E778" i="4"/>
  <c r="E798" i="4"/>
  <c r="E787" i="4"/>
  <c r="E794" i="4"/>
  <c r="E842" i="4"/>
  <c r="E922" i="4"/>
  <c r="E924" i="4"/>
  <c r="E926" i="4"/>
  <c r="E925" i="4"/>
  <c r="E919" i="4"/>
  <c r="E920" i="4"/>
  <c r="E921" i="4"/>
  <c r="E923" i="4"/>
  <c r="E667" i="4"/>
  <c r="E668" i="4"/>
  <c r="E669" i="4"/>
  <c r="E735" i="4"/>
  <c r="E809" i="4"/>
  <c r="E810" i="4"/>
  <c r="E806" i="4"/>
  <c r="E807" i="4"/>
  <c r="E808" i="4"/>
  <c r="E931" i="4"/>
  <c r="E928" i="4"/>
  <c r="E929" i="4"/>
  <c r="E930" i="4"/>
  <c r="E670" i="4"/>
  <c r="E811" i="4"/>
  <c r="E812" i="4"/>
  <c r="E813" i="4"/>
  <c r="E856" i="4"/>
  <c r="E855" i="4"/>
  <c r="E854" i="4"/>
  <c r="E932" i="4"/>
  <c r="E933" i="4"/>
  <c r="E973" i="4"/>
  <c r="E671" i="4"/>
  <c r="E824" i="4"/>
  <c r="E814" i="4"/>
  <c r="E825" i="4"/>
  <c r="E815" i="4"/>
  <c r="E816" i="4"/>
  <c r="E817" i="4"/>
  <c r="E820" i="4"/>
  <c r="E818" i="4"/>
  <c r="E822" i="4"/>
  <c r="E823" i="4"/>
  <c r="E821" i="4"/>
  <c r="E826" i="4"/>
  <c r="E819" i="4"/>
  <c r="E827" i="4"/>
  <c r="E843" i="4"/>
  <c r="E844" i="4"/>
  <c r="E935" i="4"/>
  <c r="E934" i="4"/>
  <c r="E945" i="4"/>
  <c r="E948" i="4"/>
  <c r="E949" i="4"/>
  <c r="E950" i="4"/>
  <c r="E975" i="4"/>
  <c r="E974" i="4"/>
  <c r="E968" i="4"/>
  <c r="E672" i="4"/>
  <c r="E673" i="4"/>
  <c r="E830" i="4"/>
  <c r="E829" i="4"/>
  <c r="E828" i="4"/>
  <c r="E845" i="4"/>
  <c r="E938" i="4"/>
  <c r="E937" i="4"/>
  <c r="E936" i="4"/>
  <c r="E674" i="4"/>
  <c r="E831" i="4"/>
  <c r="E832" i="4"/>
  <c r="E846" i="4"/>
  <c r="E730" i="4"/>
  <c r="E731" i="4"/>
  <c r="E732" i="4"/>
  <c r="E964" i="4"/>
  <c r="E915" i="4"/>
  <c r="E942" i="4"/>
  <c r="E675" i="4"/>
  <c r="E833" i="4"/>
  <c r="E847" i="4"/>
  <c r="E850" i="4"/>
  <c r="E848" i="4"/>
  <c r="E849" i="4"/>
  <c r="E857" i="4"/>
  <c r="E916" i="4"/>
  <c r="E676" i="4"/>
  <c r="E851" i="4"/>
  <c r="E859" i="4"/>
  <c r="E946" i="4"/>
  <c r="E981" i="4"/>
  <c r="E858" i="4"/>
  <c r="E976" i="4"/>
  <c r="E977" i="4"/>
  <c r="E834" i="4"/>
  <c r="E835" i="4"/>
  <c r="E836" i="4"/>
  <c r="E953" i="4"/>
  <c r="E837" i="4"/>
  <c r="E860" i="4"/>
  <c r="E939" i="4"/>
  <c r="E955" i="4"/>
  <c r="E954" i="4"/>
  <c r="E838" i="4"/>
  <c r="E861" i="4"/>
  <c r="E940" i="4"/>
  <c r="E978" i="4"/>
  <c r="E839" i="4"/>
  <c r="E862" i="4"/>
  <c r="E867" i="4"/>
  <c r="E868" i="4"/>
  <c r="E863" i="4"/>
  <c r="E864" i="4"/>
  <c r="E865" i="4"/>
  <c r="E869" i="4"/>
  <c r="E866" i="4"/>
  <c r="E870" i="4"/>
  <c r="E871" i="4"/>
  <c r="E872" i="4"/>
  <c r="E979" i="4"/>
  <c r="E840" i="4"/>
  <c r="E874" i="4"/>
  <c r="E876" i="4"/>
  <c r="E873" i="4"/>
  <c r="E875" i="4"/>
  <c r="E877" i="4"/>
  <c r="E980" i="4"/>
  <c r="E878" i="4"/>
  <c r="E941" i="4"/>
  <c r="E947" i="4"/>
  <c r="E883" i="4"/>
  <c r="E879" i="4"/>
  <c r="E880" i="4"/>
  <c r="E881" i="4"/>
  <c r="E882" i="4"/>
  <c r="E884" i="4"/>
  <c r="E885" i="4"/>
  <c r="E983" i="4"/>
  <c r="E969" i="4"/>
  <c r="E852" i="4"/>
  <c r="E853" i="4"/>
  <c r="E886" i="4"/>
  <c r="E982" i="4"/>
  <c r="E956" i="4"/>
  <c r="E970" i="4"/>
  <c r="E971" i="4"/>
  <c r="E984" i="4"/>
  <c r="P1593" i="7" l="1"/>
  <c r="P1431" i="7"/>
  <c r="P303" i="7"/>
  <c r="P1207" i="7"/>
  <c r="P629" i="7"/>
  <c r="P1332" i="7"/>
  <c r="P1330" i="7"/>
  <c r="P805" i="7"/>
  <c r="P379" i="7"/>
  <c r="P1640" i="7"/>
  <c r="P1223" i="7"/>
  <c r="P208" i="7"/>
  <c r="P563" i="7"/>
  <c r="P1222" i="7"/>
  <c r="P562" i="7"/>
  <c r="P1221" i="7"/>
  <c r="P1218" i="7"/>
  <c r="P1215" i="7"/>
  <c r="P1357" i="7"/>
  <c r="P811" i="7"/>
  <c r="P808" i="7"/>
  <c r="P1328" i="7"/>
  <c r="P807" i="7"/>
  <c r="P1214" i="7"/>
  <c r="P380" i="7"/>
  <c r="P809" i="7"/>
  <c r="P1440" i="7"/>
  <c r="P1592" i="7"/>
  <c r="P1432" i="7"/>
  <c r="P1210" i="7"/>
  <c r="P1209" i="7"/>
  <c r="P1329" i="7"/>
  <c r="P810" i="7"/>
  <c r="P1591" i="7"/>
  <c r="P1595" i="7"/>
  <c r="P1220" i="7"/>
  <c r="P211" i="7"/>
  <c r="P1213" i="7"/>
  <c r="P43" i="7"/>
  <c r="P81" i="7"/>
  <c r="P154" i="7"/>
  <c r="P1344" i="7"/>
  <c r="P302" i="7"/>
  <c r="P110" i="7"/>
  <c r="P812" i="7"/>
  <c r="P1418" i="7"/>
  <c r="P262" i="7"/>
  <c r="P111" i="7"/>
  <c r="P1419" i="7"/>
  <c r="P1331" i="7"/>
  <c r="P301" i="7"/>
  <c r="P207" i="7"/>
  <c r="P1499" i="7"/>
  <c r="P1345" i="7"/>
  <c r="P630" i="7"/>
  <c r="P1208" i="7"/>
  <c r="P1211" i="7"/>
  <c r="P561" i="7"/>
  <c r="P1225" i="7"/>
  <c r="P1219" i="7"/>
  <c r="P1217" i="7"/>
  <c r="P1212" i="7"/>
  <c r="P1224" i="7"/>
  <c r="P378" i="7"/>
  <c r="P1594" i="7"/>
  <c r="P1216" i="7"/>
  <c r="AH2" i="4"/>
  <c r="AH9" i="4"/>
  <c r="AH3" i="4"/>
  <c r="AH12" i="4"/>
  <c r="AH11" i="4"/>
  <c r="AH887" i="4"/>
  <c r="AH888" i="4"/>
  <c r="AH957" i="4"/>
  <c r="AH4" i="4"/>
  <c r="AH6" i="4"/>
  <c r="AH10" i="4"/>
  <c r="AH8" i="4"/>
  <c r="AH7" i="4"/>
  <c r="AH5" i="4"/>
  <c r="AH14" i="4"/>
  <c r="AH18" i="4"/>
  <c r="AH20" i="4"/>
  <c r="AH13" i="4"/>
  <c r="AH22" i="4"/>
  <c r="AH16" i="4"/>
  <c r="AH21" i="4"/>
  <c r="AH17" i="4"/>
  <c r="AH972" i="4"/>
  <c r="AH15" i="4"/>
  <c r="AH19" i="4"/>
  <c r="AH23" i="4"/>
  <c r="AH24" i="4"/>
  <c r="AH958" i="4"/>
  <c r="AH25" i="4"/>
  <c r="AH26" i="4"/>
  <c r="AH889" i="4"/>
  <c r="AH890" i="4"/>
  <c r="AH28" i="4"/>
  <c r="AH29" i="4"/>
  <c r="AH27" i="4"/>
  <c r="AH891" i="4"/>
  <c r="AH31" i="4"/>
  <c r="AH30" i="4"/>
  <c r="AH32" i="4"/>
  <c r="AH33" i="4"/>
  <c r="AH34" i="4"/>
  <c r="AH35" i="4"/>
  <c r="AH36" i="4"/>
  <c r="AH37" i="4"/>
  <c r="AH45" i="4"/>
  <c r="AH38" i="4"/>
  <c r="AH892" i="4"/>
  <c r="AH51" i="4"/>
  <c r="AH46" i="4"/>
  <c r="AH49" i="4"/>
  <c r="AH42" i="4"/>
  <c r="AH43" i="4"/>
  <c r="AH44" i="4"/>
  <c r="AH47" i="4"/>
  <c r="AH40" i="4"/>
  <c r="AH48" i="4"/>
  <c r="AH39" i="4"/>
  <c r="AH50" i="4"/>
  <c r="AH41" i="4"/>
  <c r="AH973" i="4"/>
  <c r="AH53" i="4"/>
  <c r="AH71" i="4"/>
  <c r="AH58" i="4"/>
  <c r="AH55" i="4"/>
  <c r="AH83" i="4"/>
  <c r="AH81" i="4"/>
  <c r="AH77" i="4"/>
  <c r="AH82" i="4"/>
  <c r="AH79" i="4"/>
  <c r="AH54" i="4"/>
  <c r="AH70" i="4"/>
  <c r="AH56" i="4"/>
  <c r="AH80" i="4"/>
  <c r="AH975" i="4"/>
  <c r="AH894" i="4"/>
  <c r="AH67" i="4"/>
  <c r="AH62" i="4"/>
  <c r="AH63" i="4"/>
  <c r="AH75" i="4"/>
  <c r="AH76" i="4"/>
  <c r="AH73" i="4"/>
  <c r="AH61" i="4"/>
  <c r="AH66" i="4"/>
  <c r="AH960" i="4"/>
  <c r="AH961" i="4"/>
  <c r="AH72" i="4"/>
  <c r="AH85" i="4"/>
  <c r="AH974" i="4"/>
  <c r="AH86" i="4"/>
  <c r="AH78" i="4"/>
  <c r="AH59" i="4"/>
  <c r="AH84" i="4"/>
  <c r="AH959" i="4"/>
  <c r="AH68" i="4"/>
  <c r="AH60" i="4"/>
  <c r="AH64" i="4"/>
  <c r="AH57" i="4"/>
  <c r="AH65" i="4"/>
  <c r="AH87" i="4"/>
  <c r="AH74" i="4"/>
  <c r="AH69" i="4"/>
  <c r="AH893" i="4"/>
  <c r="AH52" i="4"/>
  <c r="AH101" i="4"/>
  <c r="AH91" i="4"/>
  <c r="AH895" i="4"/>
  <c r="AH94" i="4"/>
  <c r="AH95" i="4"/>
  <c r="AH102" i="4"/>
  <c r="AH896" i="4"/>
  <c r="AH88" i="4"/>
  <c r="AH103" i="4"/>
  <c r="AH90" i="4"/>
  <c r="AH96" i="4"/>
  <c r="AH100" i="4"/>
  <c r="AH98" i="4"/>
  <c r="AH99" i="4"/>
  <c r="AH97" i="4"/>
  <c r="AH93" i="4"/>
  <c r="AH92" i="4"/>
  <c r="AH89" i="4"/>
  <c r="AH106" i="4"/>
  <c r="AH105" i="4"/>
  <c r="AH104" i="4"/>
  <c r="AH109" i="4"/>
  <c r="AH108" i="4"/>
  <c r="AH107" i="4"/>
  <c r="AH112" i="4"/>
  <c r="AH897" i="4"/>
  <c r="AH111" i="4"/>
  <c r="AH110" i="4"/>
  <c r="AH113" i="4"/>
  <c r="AH114" i="4"/>
  <c r="AH898" i="4"/>
  <c r="AH115" i="4"/>
  <c r="AH118" i="4"/>
  <c r="AH117" i="4"/>
  <c r="AH116" i="4"/>
  <c r="AH120" i="4"/>
  <c r="AH119" i="4"/>
  <c r="AH121" i="4"/>
  <c r="AH122" i="4"/>
  <c r="AH123" i="4"/>
  <c r="AH124" i="4"/>
  <c r="AH132" i="4"/>
  <c r="AH151" i="4"/>
  <c r="AH137" i="4"/>
  <c r="AH149" i="4"/>
  <c r="AH148" i="4"/>
  <c r="AH156" i="4"/>
  <c r="AH128" i="4"/>
  <c r="AH154" i="4"/>
  <c r="AH129" i="4"/>
  <c r="AH900" i="4"/>
  <c r="AH134" i="4"/>
  <c r="AH899" i="4"/>
  <c r="AH901" i="4"/>
  <c r="AH141" i="4"/>
  <c r="AH152" i="4"/>
  <c r="AH159" i="4"/>
  <c r="AH127" i="4"/>
  <c r="AH136" i="4"/>
  <c r="AH126" i="4"/>
  <c r="AH142" i="4"/>
  <c r="AH139" i="4"/>
  <c r="AH158" i="4"/>
  <c r="AH130" i="4"/>
  <c r="AH962" i="4"/>
  <c r="AH125" i="4"/>
  <c r="AH143" i="4"/>
  <c r="AH150" i="4"/>
  <c r="AH133" i="4"/>
  <c r="AH138" i="4"/>
  <c r="AH145" i="4"/>
  <c r="AH157" i="4"/>
  <c r="AH155" i="4"/>
  <c r="AH135" i="4"/>
  <c r="AH902" i="4"/>
  <c r="AH140" i="4"/>
  <c r="AH976" i="4"/>
  <c r="AH131" i="4"/>
  <c r="AH903" i="4"/>
  <c r="AH144" i="4"/>
  <c r="AH160" i="4"/>
  <c r="AH146" i="4"/>
  <c r="AH147" i="4"/>
  <c r="AH161" i="4"/>
  <c r="AH977" i="4"/>
  <c r="AH153" i="4"/>
  <c r="AH187" i="4"/>
  <c r="AH909" i="4"/>
  <c r="AH204" i="4"/>
  <c r="AH179" i="4"/>
  <c r="AH200" i="4"/>
  <c r="AH178" i="4"/>
  <c r="AH172" i="4"/>
  <c r="AH164" i="4"/>
  <c r="AH908" i="4"/>
  <c r="AH167" i="4"/>
  <c r="AH905" i="4"/>
  <c r="AH192" i="4"/>
  <c r="AH168" i="4"/>
  <c r="AH904" i="4"/>
  <c r="AH197" i="4"/>
  <c r="AH907" i="4"/>
  <c r="AH196" i="4"/>
  <c r="AH180" i="4"/>
  <c r="AH190" i="4"/>
  <c r="AH198" i="4"/>
  <c r="AH203" i="4"/>
  <c r="AH163" i="4"/>
  <c r="AH173" i="4"/>
  <c r="AH181" i="4"/>
  <c r="AH191" i="4"/>
  <c r="AH201" i="4"/>
  <c r="AH195" i="4"/>
  <c r="AH162" i="4"/>
  <c r="AH194" i="4"/>
  <c r="AH177" i="4"/>
  <c r="AH182" i="4"/>
  <c r="AH184" i="4"/>
  <c r="AH169" i="4"/>
  <c r="AH186" i="4"/>
  <c r="AH202" i="4"/>
  <c r="AH183" i="4"/>
  <c r="AH185" i="4"/>
  <c r="AH166" i="4"/>
  <c r="AH188" i="4"/>
  <c r="AH175" i="4"/>
  <c r="AH193" i="4"/>
  <c r="AH176" i="4"/>
  <c r="AH174" i="4"/>
  <c r="AH206" i="4"/>
  <c r="AH171" i="4"/>
  <c r="AH199" i="4"/>
  <c r="AH165" i="4"/>
  <c r="AH906" i="4"/>
  <c r="AH170" i="4"/>
  <c r="AH205" i="4"/>
  <c r="AH963" i="4"/>
  <c r="AH189" i="4"/>
  <c r="AH207" i="4"/>
  <c r="AH208" i="4"/>
  <c r="AH211" i="4"/>
  <c r="AH212" i="4"/>
  <c r="AH209" i="4"/>
  <c r="AH215" i="4"/>
  <c r="AH217" i="4"/>
  <c r="AH210" i="4"/>
  <c r="AH213" i="4"/>
  <c r="AH214" i="4"/>
  <c r="AH216" i="4"/>
  <c r="AH910" i="4"/>
  <c r="AH220" i="4"/>
  <c r="AH222" i="4"/>
  <c r="AH223" i="4"/>
  <c r="AH226" i="4"/>
  <c r="AH218" i="4"/>
  <c r="AH224" i="4"/>
  <c r="AH912" i="4"/>
  <c r="AH221" i="4"/>
  <c r="AH225" i="4"/>
  <c r="AH911" i="4"/>
  <c r="AH219" i="4"/>
  <c r="AH233" i="4"/>
  <c r="AH244" i="4"/>
  <c r="AH240" i="4"/>
  <c r="AH230" i="4"/>
  <c r="AH237" i="4"/>
  <c r="AH227" i="4"/>
  <c r="AH239" i="4"/>
  <c r="AH238" i="4"/>
  <c r="AH245" i="4"/>
  <c r="AH913" i="4"/>
  <c r="AH232" i="4"/>
  <c r="AH978" i="4"/>
  <c r="AH247" i="4"/>
  <c r="AH236" i="4"/>
  <c r="AH243" i="4"/>
  <c r="AH231" i="4"/>
  <c r="AH241" i="4"/>
  <c r="AH234" i="4"/>
  <c r="AH235" i="4"/>
  <c r="AH246" i="4"/>
  <c r="AH242" i="4"/>
  <c r="AH228" i="4"/>
  <c r="AH229" i="4"/>
  <c r="AH251" i="4"/>
  <c r="AH252" i="4"/>
  <c r="AH253" i="4"/>
  <c r="AH249" i="4"/>
  <c r="AH248" i="4"/>
  <c r="AH250" i="4"/>
  <c r="AH254" i="4"/>
  <c r="AH255" i="4"/>
  <c r="AH256" i="4"/>
  <c r="AH914" i="4"/>
  <c r="AH257" i="4"/>
  <c r="AH259" i="4"/>
  <c r="AH260" i="4"/>
  <c r="AH258" i="4"/>
  <c r="AH264" i="4"/>
  <c r="AH263" i="4"/>
  <c r="AH262" i="4"/>
  <c r="AH261" i="4"/>
  <c r="AH266" i="4"/>
  <c r="AH964" i="4"/>
  <c r="AH265" i="4"/>
  <c r="AH267" i="4"/>
  <c r="AH268" i="4"/>
  <c r="AH965" i="4"/>
  <c r="AH269" i="4"/>
  <c r="AH270" i="4"/>
  <c r="AH271" i="4"/>
  <c r="AH915" i="4"/>
  <c r="AH272" i="4"/>
  <c r="AH273" i="4"/>
  <c r="AH916" i="4"/>
  <c r="AH274" i="4"/>
  <c r="AH275" i="4"/>
  <c r="AH278" i="4"/>
  <c r="AH276" i="4"/>
  <c r="AH277" i="4"/>
  <c r="AH279" i="4"/>
  <c r="AH285" i="4"/>
  <c r="AH282" i="4"/>
  <c r="AH917" i="4"/>
  <c r="AH288" i="4"/>
  <c r="AH283" i="4"/>
  <c r="AH286" i="4"/>
  <c r="AH289" i="4"/>
  <c r="AH284" i="4"/>
  <c r="AH280" i="4"/>
  <c r="AH281" i="4"/>
  <c r="AH287" i="4"/>
  <c r="AH290" i="4"/>
  <c r="AH966" i="4"/>
  <c r="AH291" i="4"/>
  <c r="AH302" i="4"/>
  <c r="AH307" i="4"/>
  <c r="AH292" i="4"/>
  <c r="AH296" i="4"/>
  <c r="AH295" i="4"/>
  <c r="AH298" i="4"/>
  <c r="AH306" i="4"/>
  <c r="AH293" i="4"/>
  <c r="AH301" i="4"/>
  <c r="AH308" i="4"/>
  <c r="AH304" i="4"/>
  <c r="AH305" i="4"/>
  <c r="AH297" i="4"/>
  <c r="AH303" i="4"/>
  <c r="AH300" i="4"/>
  <c r="AH294" i="4"/>
  <c r="AH299" i="4"/>
  <c r="AH311" i="4"/>
  <c r="AH309" i="4"/>
  <c r="AH312" i="4"/>
  <c r="AH310" i="4"/>
  <c r="AH315" i="4"/>
  <c r="AH967" i="4"/>
  <c r="AH316" i="4"/>
  <c r="AH313" i="4"/>
  <c r="AH314" i="4"/>
  <c r="AH317" i="4"/>
  <c r="AH318" i="4"/>
  <c r="AH320" i="4"/>
  <c r="AH319" i="4"/>
  <c r="AH321" i="4"/>
  <c r="AH323" i="4"/>
  <c r="AH324" i="4"/>
  <c r="AH322" i="4"/>
  <c r="AH326" i="4"/>
  <c r="AH325" i="4"/>
  <c r="AH330" i="4"/>
  <c r="AH329" i="4"/>
  <c r="AH328" i="4"/>
  <c r="AH327" i="4"/>
  <c r="AH367" i="4"/>
  <c r="AH372" i="4"/>
  <c r="AH343" i="4"/>
  <c r="AH368" i="4"/>
  <c r="AH363" i="4"/>
  <c r="AH331" i="4"/>
  <c r="AH366" i="4"/>
  <c r="AH364" i="4"/>
  <c r="AH365" i="4"/>
  <c r="AH345" i="4"/>
  <c r="AH346" i="4"/>
  <c r="AH336" i="4"/>
  <c r="AH344" i="4"/>
  <c r="AH342" i="4"/>
  <c r="AH338" i="4"/>
  <c r="AH339" i="4"/>
  <c r="AH341" i="4"/>
  <c r="AH334" i="4"/>
  <c r="AH357" i="4"/>
  <c r="AH362" i="4"/>
  <c r="AH361" i="4"/>
  <c r="AH968" i="4"/>
  <c r="AH332" i="4"/>
  <c r="AH333" i="4"/>
  <c r="AH358" i="4"/>
  <c r="AH359" i="4"/>
  <c r="AH347" i="4"/>
  <c r="AH348" i="4"/>
  <c r="AH360" i="4"/>
  <c r="AH918" i="4"/>
  <c r="AH356" i="4"/>
  <c r="AH354" i="4"/>
  <c r="AH351" i="4"/>
  <c r="AH353" i="4"/>
  <c r="AH349" i="4"/>
  <c r="AH355" i="4"/>
  <c r="AH350" i="4"/>
  <c r="AH352" i="4"/>
  <c r="AH979" i="4"/>
  <c r="AH340" i="4"/>
  <c r="AH371" i="4"/>
  <c r="AH335" i="4"/>
  <c r="AH369" i="4"/>
  <c r="AH370" i="4"/>
  <c r="AH337" i="4"/>
  <c r="AH919" i="4"/>
  <c r="AH389" i="4"/>
  <c r="AH467" i="4"/>
  <c r="AH386" i="4"/>
  <c r="AH379" i="4"/>
  <c r="AH471" i="4"/>
  <c r="AH481" i="4"/>
  <c r="AH388" i="4"/>
  <c r="AH406" i="4"/>
  <c r="AH378" i="4"/>
  <c r="AH394" i="4"/>
  <c r="AH921" i="4"/>
  <c r="AH472" i="4"/>
  <c r="AH475" i="4"/>
  <c r="AH468" i="4"/>
  <c r="AH404" i="4"/>
  <c r="AH474" i="4"/>
  <c r="AH476" i="4"/>
  <c r="AH377" i="4"/>
  <c r="AH373" i="4"/>
  <c r="AH497" i="4"/>
  <c r="AH922" i="4"/>
  <c r="AH411" i="4"/>
  <c r="AH460" i="4"/>
  <c r="AH385" i="4"/>
  <c r="AH457" i="4"/>
  <c r="AH376" i="4"/>
  <c r="AH415" i="4"/>
  <c r="AH501" i="4"/>
  <c r="AH458" i="4"/>
  <c r="AH470" i="4"/>
  <c r="AH412" i="4"/>
  <c r="AH479" i="4"/>
  <c r="AH396" i="4"/>
  <c r="AH440" i="4"/>
  <c r="AH407" i="4"/>
  <c r="AH436" i="4"/>
  <c r="AH403" i="4"/>
  <c r="AH434" i="4"/>
  <c r="AH482" i="4"/>
  <c r="AH480" i="4"/>
  <c r="AH392" i="4"/>
  <c r="AH383" i="4"/>
  <c r="AH391" i="4"/>
  <c r="AH384" i="4"/>
  <c r="AH477" i="4"/>
  <c r="AH441" i="4"/>
  <c r="AH380" i="4"/>
  <c r="AH381" i="4"/>
  <c r="AH443" i="4"/>
  <c r="AH393" i="4"/>
  <c r="AH473" i="4"/>
  <c r="AH920" i="4"/>
  <c r="AH395" i="4"/>
  <c r="AH401" i="4"/>
  <c r="AH382" i="4"/>
  <c r="AH455" i="4"/>
  <c r="AH980" i="4"/>
  <c r="AH445" i="4"/>
  <c r="AH400" i="4"/>
  <c r="AH495" i="4"/>
  <c r="AH925" i="4"/>
  <c r="AH447" i="4"/>
  <c r="AH484" i="4"/>
  <c r="AH448" i="4"/>
  <c r="AH444" i="4"/>
  <c r="AH926" i="4"/>
  <c r="AH374" i="4"/>
  <c r="AH450" i="4"/>
  <c r="AH491" i="4"/>
  <c r="AH499" i="4"/>
  <c r="AH375" i="4"/>
  <c r="AH456" i="4"/>
  <c r="AH438" i="4"/>
  <c r="AH490" i="4"/>
  <c r="AH494" i="4"/>
  <c r="AH492" i="4"/>
  <c r="AH416" i="4"/>
  <c r="AH454" i="4"/>
  <c r="AH417" i="4"/>
  <c r="AH498" i="4"/>
  <c r="AH419" i="4"/>
  <c r="AH418" i="4"/>
  <c r="AH402" i="4"/>
  <c r="AH421" i="4"/>
  <c r="AH422" i="4"/>
  <c r="AH465" i="4"/>
  <c r="AH409" i="4"/>
  <c r="AH408" i="4"/>
  <c r="AH485" i="4"/>
  <c r="AH488" i="4"/>
  <c r="AH462" i="4"/>
  <c r="AH405" i="4"/>
  <c r="AH390" i="4"/>
  <c r="AH452" i="4"/>
  <c r="AH399" i="4"/>
  <c r="AH466" i="4"/>
  <c r="AH398" i="4"/>
  <c r="AH478" i="4"/>
  <c r="AH463" i="4"/>
  <c r="AH483" i="4"/>
  <c r="AH487" i="4"/>
  <c r="AH493" i="4"/>
  <c r="AH464" i="4"/>
  <c r="AH469" i="4"/>
  <c r="AH413" i="4"/>
  <c r="AH439" i="4"/>
  <c r="AH423" i="4"/>
  <c r="AH426" i="4"/>
  <c r="AH437" i="4"/>
  <c r="AH427" i="4"/>
  <c r="AH428" i="4"/>
  <c r="AH430" i="4"/>
  <c r="AH432" i="4"/>
  <c r="AH425" i="4"/>
  <c r="AH923" i="4"/>
  <c r="AH435" i="4"/>
  <c r="AH433" i="4"/>
  <c r="AH500" i="4"/>
  <c r="AH446" i="4"/>
  <c r="AH461" i="4"/>
  <c r="AH449" i="4"/>
  <c r="AH429" i="4"/>
  <c r="AH489" i="4"/>
  <c r="AH424" i="4"/>
  <c r="AH410" i="4"/>
  <c r="AH387" i="4"/>
  <c r="AH453" i="4"/>
  <c r="AH927" i="4"/>
  <c r="AH459" i="4"/>
  <c r="AH496" i="4"/>
  <c r="AH431" i="4"/>
  <c r="AH924" i="4"/>
  <c r="AH414" i="4"/>
  <c r="AH397" i="4"/>
  <c r="AH451" i="4"/>
  <c r="AH486" i="4"/>
  <c r="AH442" i="4"/>
  <c r="AH420" i="4"/>
  <c r="AH929" i="4"/>
  <c r="AH520" i="4"/>
  <c r="AH521" i="4"/>
  <c r="AH503" i="4"/>
  <c r="AH510" i="4"/>
  <c r="AH536" i="4"/>
  <c r="AH537" i="4"/>
  <c r="AH540" i="4"/>
  <c r="AH507" i="4"/>
  <c r="AH509" i="4"/>
  <c r="AH930" i="4"/>
  <c r="AH513" i="4"/>
  <c r="AH552" i="4"/>
  <c r="AH539" i="4"/>
  <c r="AH538" i="4"/>
  <c r="AH548" i="4"/>
  <c r="AH505" i="4"/>
  <c r="AH504" i="4"/>
  <c r="AH527" i="4"/>
  <c r="AH514" i="4"/>
  <c r="AH530" i="4"/>
  <c r="AH525" i="4"/>
  <c r="AH516" i="4"/>
  <c r="AH517" i="4"/>
  <c r="AH519" i="4"/>
  <c r="AH523" i="4"/>
  <c r="AH502" i="4"/>
  <c r="AH551" i="4"/>
  <c r="AH533" i="4"/>
  <c r="AH928" i="4"/>
  <c r="AH535" i="4"/>
  <c r="AH534" i="4"/>
  <c r="AH529" i="4"/>
  <c r="AH506" i="4"/>
  <c r="AH528" i="4"/>
  <c r="AH541" i="4"/>
  <c r="AH532" i="4"/>
  <c r="AH508" i="4"/>
  <c r="AH522" i="4"/>
  <c r="AH526" i="4"/>
  <c r="AH512" i="4"/>
  <c r="AH553" i="4"/>
  <c r="AH544" i="4"/>
  <c r="AH545" i="4"/>
  <c r="AH515" i="4"/>
  <c r="AH543" i="4"/>
  <c r="AH518" i="4"/>
  <c r="AH547" i="4"/>
  <c r="AH542" i="4"/>
  <c r="AH546" i="4"/>
  <c r="AH550" i="4"/>
  <c r="AH549" i="4"/>
  <c r="AH524" i="4"/>
  <c r="AH931" i="4"/>
  <c r="AH531" i="4"/>
  <c r="AH511" i="4"/>
  <c r="AH557" i="4"/>
  <c r="AH932" i="4"/>
  <c r="AH555" i="4"/>
  <c r="AH556" i="4"/>
  <c r="AH559" i="4"/>
  <c r="AH560" i="4"/>
  <c r="AH554" i="4"/>
  <c r="AH933" i="4"/>
  <c r="AH562" i="4"/>
  <c r="AH561" i="4"/>
  <c r="AH558" i="4"/>
  <c r="AH563" i="4"/>
  <c r="AH585" i="4"/>
  <c r="AH610" i="4"/>
  <c r="AH616" i="4"/>
  <c r="AH614" i="4"/>
  <c r="AH584" i="4"/>
  <c r="AH579" i="4"/>
  <c r="AH577" i="4"/>
  <c r="AH578" i="4"/>
  <c r="AH581" i="4"/>
  <c r="AH609" i="4"/>
  <c r="AH597" i="4"/>
  <c r="AH601" i="4"/>
  <c r="AH588" i="4"/>
  <c r="AH565" i="4"/>
  <c r="AH575" i="4"/>
  <c r="AH583" i="4"/>
  <c r="AH582" i="4"/>
  <c r="AH567" i="4"/>
  <c r="AH566" i="4"/>
  <c r="AH568" i="4"/>
  <c r="AH570" i="4"/>
  <c r="AH580" i="4"/>
  <c r="AH586" i="4"/>
  <c r="AH574" i="4"/>
  <c r="AH615" i="4"/>
  <c r="AH935" i="4"/>
  <c r="AH603" i="4"/>
  <c r="AH573" i="4"/>
  <c r="AH600" i="4"/>
  <c r="AH587" i="4"/>
  <c r="AH611" i="4"/>
  <c r="AH589" i="4"/>
  <c r="AH591" i="4"/>
  <c r="AH613" i="4"/>
  <c r="AH564" i="4"/>
  <c r="AH576" i="4"/>
  <c r="AH596" i="4"/>
  <c r="AH599" i="4"/>
  <c r="AH569" i="4"/>
  <c r="AH608" i="4"/>
  <c r="AH605" i="4"/>
  <c r="AH590" i="4"/>
  <c r="AH604" i="4"/>
  <c r="AH598" i="4"/>
  <c r="AH595" i="4"/>
  <c r="AH612" i="4"/>
  <c r="AH593" i="4"/>
  <c r="AH592" i="4"/>
  <c r="AH594" i="4"/>
  <c r="AH607" i="4"/>
  <c r="AH602" i="4"/>
  <c r="AH572" i="4"/>
  <c r="AH571" i="4"/>
  <c r="AH934" i="4"/>
  <c r="AH606" i="4"/>
  <c r="AH639" i="4"/>
  <c r="AH619" i="4"/>
  <c r="AH936" i="4"/>
  <c r="AH638" i="4"/>
  <c r="AH938" i="4"/>
  <c r="AH620" i="4"/>
  <c r="AH618" i="4"/>
  <c r="AH621" i="4"/>
  <c r="AH637" i="4"/>
  <c r="AH617" i="4"/>
  <c r="AH622" i="4"/>
  <c r="AH641" i="4"/>
  <c r="AH627" i="4"/>
  <c r="AH630" i="4"/>
  <c r="AH633" i="4"/>
  <c r="AH626" i="4"/>
  <c r="AH640" i="4"/>
  <c r="AH628" i="4"/>
  <c r="AH629" i="4"/>
  <c r="AH632" i="4"/>
  <c r="AH623" i="4"/>
  <c r="AH631" i="4"/>
  <c r="AH937" i="4"/>
  <c r="AH636" i="4"/>
  <c r="AH634" i="4"/>
  <c r="AH635" i="4"/>
  <c r="AH625" i="4"/>
  <c r="AH624" i="4"/>
  <c r="AH642" i="4"/>
  <c r="AH643" i="4"/>
  <c r="AH645" i="4"/>
  <c r="AH650" i="4"/>
  <c r="AH644" i="4"/>
  <c r="AH646" i="4"/>
  <c r="AH648" i="4"/>
  <c r="AH647" i="4"/>
  <c r="AH649" i="4"/>
  <c r="AH655" i="4"/>
  <c r="AH651" i="4"/>
  <c r="AH652" i="4"/>
  <c r="AH654" i="4"/>
  <c r="AH653" i="4"/>
  <c r="AH656" i="4"/>
  <c r="AH657" i="4"/>
  <c r="AH660" i="4"/>
  <c r="AH658" i="4"/>
  <c r="AH659" i="4"/>
  <c r="AH665" i="4"/>
  <c r="AH663" i="4"/>
  <c r="AH664" i="4"/>
  <c r="AH661" i="4"/>
  <c r="AH662" i="4"/>
  <c r="AH939" i="4"/>
  <c r="AH666" i="4"/>
  <c r="AH667" i="4"/>
  <c r="AH669" i="4"/>
  <c r="AH940" i="4"/>
  <c r="AH668" i="4"/>
  <c r="AH670" i="4"/>
  <c r="AH671" i="4"/>
  <c r="AH673" i="4"/>
  <c r="AH672" i="4"/>
  <c r="AH674" i="4"/>
  <c r="AH941" i="4"/>
  <c r="AH675" i="4"/>
  <c r="AH676" i="4"/>
  <c r="AH677" i="4"/>
  <c r="AH678" i="4"/>
  <c r="AH981" i="4"/>
  <c r="AH679" i="4"/>
  <c r="AH681" i="4"/>
  <c r="AH680" i="4"/>
  <c r="AH682" i="4"/>
  <c r="AH683" i="4"/>
  <c r="AH684" i="4"/>
  <c r="AH685" i="4"/>
  <c r="AH942" i="4"/>
  <c r="AH686" i="4"/>
  <c r="AH687" i="4"/>
  <c r="AH688" i="4"/>
  <c r="AH689" i="4"/>
  <c r="AH690" i="4"/>
  <c r="AH693" i="4"/>
  <c r="AH696" i="4"/>
  <c r="AH694" i="4"/>
  <c r="AH943" i="4"/>
  <c r="AH691" i="4"/>
  <c r="AH692" i="4"/>
  <c r="AH944" i="4"/>
  <c r="AH695" i="4"/>
  <c r="AH698" i="4"/>
  <c r="AH697" i="4"/>
  <c r="AH699" i="4"/>
  <c r="AH945" i="4"/>
  <c r="AH700" i="4"/>
  <c r="AH706" i="4"/>
  <c r="AH703" i="4"/>
  <c r="AH702" i="4"/>
  <c r="AH710" i="4"/>
  <c r="AH715" i="4"/>
  <c r="AH704" i="4"/>
  <c r="AH712" i="4"/>
  <c r="AH705" i="4"/>
  <c r="AH707" i="4"/>
  <c r="AH713" i="4"/>
  <c r="AH714" i="4"/>
  <c r="AH708" i="4"/>
  <c r="AH711" i="4"/>
  <c r="AH716" i="4"/>
  <c r="AH709" i="4"/>
  <c r="AH701" i="4"/>
  <c r="AH720" i="4"/>
  <c r="AH719" i="4"/>
  <c r="AH721" i="4"/>
  <c r="AH717" i="4"/>
  <c r="AH718" i="4"/>
  <c r="AH946" i="4"/>
  <c r="AH722" i="4"/>
  <c r="AH723" i="4"/>
  <c r="AH724" i="4"/>
  <c r="AH725" i="4"/>
  <c r="AH728" i="4"/>
  <c r="AH726" i="4"/>
  <c r="AH727" i="4"/>
  <c r="AH729" i="4"/>
  <c r="AH982" i="4"/>
  <c r="AH969" i="4"/>
  <c r="AH730" i="4"/>
  <c r="AH732" i="4"/>
  <c r="AH731" i="4"/>
  <c r="AH947" i="4"/>
  <c r="AH949" i="4"/>
  <c r="AH948" i="4"/>
  <c r="AH733" i="4"/>
  <c r="AH734" i="4"/>
  <c r="AH735" i="4"/>
  <c r="AH736" i="4"/>
  <c r="AH738" i="4"/>
  <c r="AH737" i="4"/>
  <c r="AH950" i="4"/>
  <c r="AH742" i="4"/>
  <c r="AH951" i="4"/>
  <c r="AH740" i="4"/>
  <c r="AH739" i="4"/>
  <c r="AH741" i="4"/>
  <c r="AH743" i="4"/>
  <c r="AH983" i="4"/>
  <c r="AH744" i="4"/>
  <c r="AH746" i="4"/>
  <c r="AH952" i="4"/>
  <c r="AH745" i="4"/>
  <c r="AH749" i="4"/>
  <c r="AH747" i="4"/>
  <c r="AH748" i="4"/>
  <c r="AH750" i="4"/>
  <c r="AH752" i="4"/>
  <c r="AH755" i="4"/>
  <c r="AH754" i="4"/>
  <c r="AH751" i="4"/>
  <c r="AH753" i="4"/>
  <c r="AH756" i="4"/>
  <c r="AH757" i="4"/>
  <c r="AH758" i="4"/>
  <c r="AH765" i="4"/>
  <c r="AH774" i="4"/>
  <c r="AH759" i="4"/>
  <c r="AH775" i="4"/>
  <c r="AH760" i="4"/>
  <c r="AH953" i="4"/>
  <c r="AH764" i="4"/>
  <c r="AH763" i="4"/>
  <c r="AH772" i="4"/>
  <c r="AH762" i="4"/>
  <c r="AH761" i="4"/>
  <c r="AH776" i="4"/>
  <c r="AH771" i="4"/>
  <c r="AH769" i="4"/>
  <c r="AH767" i="4"/>
  <c r="AH770" i="4"/>
  <c r="AH766" i="4"/>
  <c r="AH768" i="4"/>
  <c r="AH773" i="4"/>
  <c r="AH799" i="4"/>
  <c r="AH788" i="4"/>
  <c r="AH805" i="4"/>
  <c r="AH955" i="4"/>
  <c r="AH787" i="4"/>
  <c r="AH779" i="4"/>
  <c r="AH804" i="4"/>
  <c r="AH784" i="4"/>
  <c r="AH789" i="4"/>
  <c r="AH790" i="4"/>
  <c r="AH777" i="4"/>
  <c r="AH780" i="4"/>
  <c r="AH786" i="4"/>
  <c r="AH800" i="4"/>
  <c r="AH778" i="4"/>
  <c r="AH791" i="4"/>
  <c r="AH792" i="4"/>
  <c r="AH801" i="4"/>
  <c r="AH802" i="4"/>
  <c r="AH793" i="4"/>
  <c r="AH781" i="4"/>
  <c r="AH794" i="4"/>
  <c r="AH797" i="4"/>
  <c r="AH803" i="4"/>
  <c r="AH954" i="4"/>
  <c r="AH796" i="4"/>
  <c r="AH783" i="4"/>
  <c r="AH795" i="4"/>
  <c r="AH798" i="4"/>
  <c r="AH785" i="4"/>
  <c r="AH782" i="4"/>
  <c r="AH806" i="4"/>
  <c r="AH810" i="4"/>
  <c r="AH807" i="4"/>
  <c r="AH809" i="4"/>
  <c r="AH808" i="4"/>
  <c r="AH813" i="4"/>
  <c r="AH812" i="4"/>
  <c r="AH811" i="4"/>
  <c r="AH814" i="4"/>
  <c r="AH816" i="4"/>
  <c r="AH822" i="4"/>
  <c r="AH823" i="4"/>
  <c r="AH818" i="4"/>
  <c r="AH825" i="4"/>
  <c r="AH819" i="4"/>
  <c r="AH824" i="4"/>
  <c r="AH827" i="4"/>
  <c r="AH817" i="4"/>
  <c r="AH815" i="4"/>
  <c r="AH826" i="4"/>
  <c r="AH821" i="4"/>
  <c r="AH820" i="4"/>
  <c r="AH829" i="4"/>
  <c r="AH830" i="4"/>
  <c r="AH828" i="4"/>
  <c r="AH831" i="4"/>
  <c r="AH832" i="4"/>
  <c r="AH833" i="4"/>
  <c r="AH834" i="4"/>
  <c r="AH835" i="4"/>
  <c r="AH836" i="4"/>
  <c r="AH837" i="4"/>
  <c r="AH838" i="4"/>
  <c r="AH839" i="4"/>
  <c r="AH840" i="4"/>
  <c r="AH841" i="4"/>
  <c r="AH842" i="4"/>
  <c r="AH844" i="4"/>
  <c r="AH843" i="4"/>
  <c r="AH845" i="4"/>
  <c r="AH846" i="4"/>
  <c r="AH848" i="4"/>
  <c r="AH850" i="4"/>
  <c r="AH849" i="4"/>
  <c r="AH847" i="4"/>
  <c r="AH851" i="4"/>
  <c r="AH852" i="4"/>
  <c r="AH853" i="4"/>
  <c r="AH856" i="4"/>
  <c r="AH855" i="4"/>
  <c r="AH854" i="4"/>
  <c r="AH857" i="4"/>
  <c r="AH858" i="4"/>
  <c r="AH859" i="4"/>
  <c r="AH860" i="4"/>
  <c r="AH861" i="4"/>
  <c r="AH872" i="4"/>
  <c r="AH864" i="4"/>
  <c r="AH866" i="4"/>
  <c r="AH867" i="4"/>
  <c r="AH863" i="4"/>
  <c r="AH870" i="4"/>
  <c r="AH868" i="4"/>
  <c r="AH869" i="4"/>
  <c r="AH862" i="4"/>
  <c r="AH871" i="4"/>
  <c r="AH865" i="4"/>
  <c r="AH876" i="4"/>
  <c r="AH877" i="4"/>
  <c r="AH956" i="4"/>
  <c r="AH984" i="4"/>
  <c r="AH873" i="4"/>
  <c r="AH875" i="4"/>
  <c r="AH874" i="4"/>
  <c r="AH878" i="4"/>
  <c r="AH970" i="4"/>
  <c r="AH879" i="4"/>
  <c r="AH881" i="4"/>
  <c r="AH884" i="4"/>
  <c r="AH882" i="4"/>
  <c r="AH880" i="4"/>
  <c r="AH883" i="4"/>
  <c r="AH885" i="4"/>
  <c r="AH886" i="4"/>
  <c r="AH971" i="4"/>
  <c r="AG9" i="4"/>
  <c r="AG3" i="4"/>
  <c r="AG12" i="4"/>
  <c r="AG11" i="4"/>
  <c r="AG887" i="4"/>
  <c r="AG888" i="4"/>
  <c r="AG957" i="4"/>
  <c r="AG4" i="4"/>
  <c r="AG6" i="4"/>
  <c r="AG10" i="4"/>
  <c r="AG8" i="4"/>
  <c r="AG7" i="4"/>
  <c r="AG5" i="4"/>
  <c r="AG14" i="4"/>
  <c r="AG18" i="4"/>
  <c r="AG20" i="4"/>
  <c r="AG13" i="4"/>
  <c r="AG22" i="4"/>
  <c r="AG16" i="4"/>
  <c r="AG21" i="4"/>
  <c r="AG17" i="4"/>
  <c r="AG972" i="4"/>
  <c r="AG15" i="4"/>
  <c r="AG19" i="4"/>
  <c r="AG23" i="4"/>
  <c r="AG24" i="4"/>
  <c r="AG958" i="4"/>
  <c r="AG25" i="4"/>
  <c r="AG26" i="4"/>
  <c r="AG889" i="4"/>
  <c r="AG890" i="4"/>
  <c r="AG28" i="4"/>
  <c r="AG29" i="4"/>
  <c r="AG27" i="4"/>
  <c r="AG891" i="4"/>
  <c r="AG31" i="4"/>
  <c r="AG30" i="4"/>
  <c r="AG32" i="4"/>
  <c r="AG33" i="4"/>
  <c r="AG34" i="4"/>
  <c r="AG35" i="4"/>
  <c r="AG36" i="4"/>
  <c r="AG37" i="4"/>
  <c r="AG45" i="4"/>
  <c r="AG38" i="4"/>
  <c r="AG892" i="4"/>
  <c r="AG51" i="4"/>
  <c r="AG46" i="4"/>
  <c r="AG49" i="4"/>
  <c r="AG42" i="4"/>
  <c r="AG43" i="4"/>
  <c r="AG44" i="4"/>
  <c r="AG47" i="4"/>
  <c r="AG40" i="4"/>
  <c r="AG48" i="4"/>
  <c r="AG39" i="4"/>
  <c r="AG50" i="4"/>
  <c r="AG41" i="4"/>
  <c r="AG973" i="4"/>
  <c r="AG53" i="4"/>
  <c r="AG71" i="4"/>
  <c r="AG58" i="4"/>
  <c r="AG55" i="4"/>
  <c r="AG83" i="4"/>
  <c r="AG81" i="4"/>
  <c r="AG77" i="4"/>
  <c r="AG82" i="4"/>
  <c r="AG79" i="4"/>
  <c r="AG54" i="4"/>
  <c r="AG70" i="4"/>
  <c r="AG56" i="4"/>
  <c r="AG80" i="4"/>
  <c r="AG975" i="4"/>
  <c r="AG894" i="4"/>
  <c r="AG67" i="4"/>
  <c r="AG62" i="4"/>
  <c r="AG63" i="4"/>
  <c r="AG75" i="4"/>
  <c r="AG76" i="4"/>
  <c r="AG73" i="4"/>
  <c r="AG61" i="4"/>
  <c r="AG66" i="4"/>
  <c r="AG960" i="4"/>
  <c r="AG961" i="4"/>
  <c r="AG72" i="4"/>
  <c r="AG85" i="4"/>
  <c r="AG974" i="4"/>
  <c r="AG86" i="4"/>
  <c r="AG78" i="4"/>
  <c r="AG59" i="4"/>
  <c r="AG84" i="4"/>
  <c r="AG959" i="4"/>
  <c r="AG68" i="4"/>
  <c r="AG60" i="4"/>
  <c r="AG64" i="4"/>
  <c r="AG57" i="4"/>
  <c r="AG65" i="4"/>
  <c r="AG87" i="4"/>
  <c r="AG74" i="4"/>
  <c r="AG69" i="4"/>
  <c r="AG893" i="4"/>
  <c r="AG52" i="4"/>
  <c r="AG101" i="4"/>
  <c r="AG91" i="4"/>
  <c r="AG895" i="4"/>
  <c r="AG94" i="4"/>
  <c r="AG95" i="4"/>
  <c r="AG102" i="4"/>
  <c r="AG896" i="4"/>
  <c r="AG88" i="4"/>
  <c r="AG103" i="4"/>
  <c r="AG90" i="4"/>
  <c r="AG96" i="4"/>
  <c r="AG100" i="4"/>
  <c r="AG98" i="4"/>
  <c r="AG99" i="4"/>
  <c r="AG97" i="4"/>
  <c r="AG93" i="4"/>
  <c r="AG92" i="4"/>
  <c r="AG89" i="4"/>
  <c r="AG106" i="4"/>
  <c r="AG105" i="4"/>
  <c r="AG104" i="4"/>
  <c r="AG109" i="4"/>
  <c r="AG108" i="4"/>
  <c r="AG107" i="4"/>
  <c r="AG112" i="4"/>
  <c r="AG897" i="4"/>
  <c r="AG111" i="4"/>
  <c r="AG110" i="4"/>
  <c r="AG113" i="4"/>
  <c r="AG114" i="4"/>
  <c r="AG898" i="4"/>
  <c r="AG115" i="4"/>
  <c r="AG118" i="4"/>
  <c r="AG117" i="4"/>
  <c r="AG116" i="4"/>
  <c r="AG120" i="4"/>
  <c r="AG119" i="4"/>
  <c r="AG121" i="4"/>
  <c r="AG122" i="4"/>
  <c r="AG123" i="4"/>
  <c r="AG124" i="4"/>
  <c r="AG132" i="4"/>
  <c r="AG151" i="4"/>
  <c r="AG137" i="4"/>
  <c r="AG149" i="4"/>
  <c r="AG148" i="4"/>
  <c r="AG156" i="4"/>
  <c r="AG128" i="4"/>
  <c r="AG154" i="4"/>
  <c r="AG129" i="4"/>
  <c r="AG900" i="4"/>
  <c r="AG134" i="4"/>
  <c r="AG899" i="4"/>
  <c r="AG901" i="4"/>
  <c r="AG141" i="4"/>
  <c r="AG152" i="4"/>
  <c r="AG159" i="4"/>
  <c r="AG127" i="4"/>
  <c r="AG136" i="4"/>
  <c r="AG126" i="4"/>
  <c r="AG142" i="4"/>
  <c r="AG139" i="4"/>
  <c r="AG158" i="4"/>
  <c r="AG130" i="4"/>
  <c r="AG962" i="4"/>
  <c r="AG125" i="4"/>
  <c r="AG143" i="4"/>
  <c r="AG150" i="4"/>
  <c r="AG133" i="4"/>
  <c r="AG138" i="4"/>
  <c r="AG145" i="4"/>
  <c r="AG157" i="4"/>
  <c r="AG155" i="4"/>
  <c r="AG135" i="4"/>
  <c r="AG902" i="4"/>
  <c r="AG140" i="4"/>
  <c r="AG976" i="4"/>
  <c r="AG131" i="4"/>
  <c r="AG903" i="4"/>
  <c r="AG144" i="4"/>
  <c r="AG160" i="4"/>
  <c r="AG146" i="4"/>
  <c r="AG147" i="4"/>
  <c r="AG161" i="4"/>
  <c r="AG977" i="4"/>
  <c r="AG153" i="4"/>
  <c r="AG187" i="4"/>
  <c r="AG909" i="4"/>
  <c r="AG204" i="4"/>
  <c r="AG179" i="4"/>
  <c r="AG200" i="4"/>
  <c r="AG178" i="4"/>
  <c r="AG172" i="4"/>
  <c r="AG164" i="4"/>
  <c r="AG908" i="4"/>
  <c r="AG167" i="4"/>
  <c r="AG905" i="4"/>
  <c r="AG192" i="4"/>
  <c r="AG168" i="4"/>
  <c r="AG904" i="4"/>
  <c r="AG197" i="4"/>
  <c r="AG907" i="4"/>
  <c r="AG196" i="4"/>
  <c r="AG180" i="4"/>
  <c r="AG190" i="4"/>
  <c r="AG198" i="4"/>
  <c r="AG203" i="4"/>
  <c r="AG163" i="4"/>
  <c r="AG173" i="4"/>
  <c r="AG181" i="4"/>
  <c r="AG191" i="4"/>
  <c r="AG201" i="4"/>
  <c r="AG195" i="4"/>
  <c r="AG162" i="4"/>
  <c r="AG194" i="4"/>
  <c r="AG177" i="4"/>
  <c r="AG182" i="4"/>
  <c r="AG184" i="4"/>
  <c r="AG169" i="4"/>
  <c r="AG186" i="4"/>
  <c r="AG202" i="4"/>
  <c r="AG183" i="4"/>
  <c r="AG185" i="4"/>
  <c r="AG166" i="4"/>
  <c r="AG188" i="4"/>
  <c r="AG175" i="4"/>
  <c r="AG193" i="4"/>
  <c r="AG176" i="4"/>
  <c r="AG174" i="4"/>
  <c r="AG206" i="4"/>
  <c r="AG171" i="4"/>
  <c r="AG199" i="4"/>
  <c r="AG165" i="4"/>
  <c r="AG906" i="4"/>
  <c r="AG170" i="4"/>
  <c r="AG205" i="4"/>
  <c r="AG963" i="4"/>
  <c r="AG189" i="4"/>
  <c r="AG207" i="4"/>
  <c r="AG208" i="4"/>
  <c r="AG211" i="4"/>
  <c r="AG212" i="4"/>
  <c r="AG209" i="4"/>
  <c r="AG215" i="4"/>
  <c r="AG217" i="4"/>
  <c r="AG210" i="4"/>
  <c r="AG213" i="4"/>
  <c r="AG214" i="4"/>
  <c r="AG216" i="4"/>
  <c r="AG910" i="4"/>
  <c r="AG220" i="4"/>
  <c r="AG222" i="4"/>
  <c r="AG223" i="4"/>
  <c r="AG226" i="4"/>
  <c r="AG218" i="4"/>
  <c r="AG224" i="4"/>
  <c r="AG912" i="4"/>
  <c r="AG221" i="4"/>
  <c r="AG225" i="4"/>
  <c r="AG911" i="4"/>
  <c r="AG219" i="4"/>
  <c r="AG233" i="4"/>
  <c r="AG244" i="4"/>
  <c r="AG240" i="4"/>
  <c r="AG230" i="4"/>
  <c r="AG237" i="4"/>
  <c r="AG227" i="4"/>
  <c r="AG239" i="4"/>
  <c r="AG238" i="4"/>
  <c r="AG245" i="4"/>
  <c r="AG913" i="4"/>
  <c r="AG232" i="4"/>
  <c r="AG978" i="4"/>
  <c r="AG247" i="4"/>
  <c r="AG236" i="4"/>
  <c r="AG243" i="4"/>
  <c r="AG231" i="4"/>
  <c r="AG241" i="4"/>
  <c r="AG234" i="4"/>
  <c r="AG235" i="4"/>
  <c r="AG246" i="4"/>
  <c r="AG242" i="4"/>
  <c r="AG228" i="4"/>
  <c r="AG229" i="4"/>
  <c r="AG251" i="4"/>
  <c r="AG252" i="4"/>
  <c r="AG253" i="4"/>
  <c r="AG249" i="4"/>
  <c r="AG248" i="4"/>
  <c r="AG250" i="4"/>
  <c r="AG254" i="4"/>
  <c r="AG255" i="4"/>
  <c r="AG256" i="4"/>
  <c r="AG914" i="4"/>
  <c r="AG257" i="4"/>
  <c r="AG259" i="4"/>
  <c r="AG260" i="4"/>
  <c r="AG258" i="4"/>
  <c r="AG264" i="4"/>
  <c r="AG263" i="4"/>
  <c r="AG262" i="4"/>
  <c r="AG261" i="4"/>
  <c r="AG266" i="4"/>
  <c r="AG964" i="4"/>
  <c r="AG265" i="4"/>
  <c r="AG267" i="4"/>
  <c r="AG268" i="4"/>
  <c r="AG965" i="4"/>
  <c r="AG269" i="4"/>
  <c r="AG270" i="4"/>
  <c r="AG271" i="4"/>
  <c r="AG915" i="4"/>
  <c r="AG272" i="4"/>
  <c r="AG273" i="4"/>
  <c r="AG916" i="4"/>
  <c r="AG274" i="4"/>
  <c r="AG275" i="4"/>
  <c r="AG278" i="4"/>
  <c r="AG276" i="4"/>
  <c r="AG277" i="4"/>
  <c r="AG279" i="4"/>
  <c r="AG285" i="4"/>
  <c r="AG282" i="4"/>
  <c r="AG917" i="4"/>
  <c r="AG288" i="4"/>
  <c r="AG283" i="4"/>
  <c r="AG286" i="4"/>
  <c r="AG289" i="4"/>
  <c r="AG284" i="4"/>
  <c r="AG280" i="4"/>
  <c r="AG281" i="4"/>
  <c r="AG287" i="4"/>
  <c r="AG290" i="4"/>
  <c r="AG966" i="4"/>
  <c r="AG291" i="4"/>
  <c r="AG302" i="4"/>
  <c r="AG307" i="4"/>
  <c r="AG292" i="4"/>
  <c r="AG296" i="4"/>
  <c r="AG295" i="4"/>
  <c r="AG298" i="4"/>
  <c r="AG306" i="4"/>
  <c r="AG293" i="4"/>
  <c r="AG301" i="4"/>
  <c r="AG308" i="4"/>
  <c r="AG304" i="4"/>
  <c r="AG305" i="4"/>
  <c r="AG297" i="4"/>
  <c r="AG303" i="4"/>
  <c r="AG300" i="4"/>
  <c r="AG294" i="4"/>
  <c r="AG299" i="4"/>
  <c r="AG311" i="4"/>
  <c r="AG309" i="4"/>
  <c r="AG312" i="4"/>
  <c r="AG310" i="4"/>
  <c r="AG315" i="4"/>
  <c r="AG967" i="4"/>
  <c r="AG316" i="4"/>
  <c r="AG313" i="4"/>
  <c r="AG314" i="4"/>
  <c r="AG317" i="4"/>
  <c r="AG318" i="4"/>
  <c r="AG320" i="4"/>
  <c r="AG319" i="4"/>
  <c r="AG321" i="4"/>
  <c r="AG323" i="4"/>
  <c r="AG324" i="4"/>
  <c r="AG322" i="4"/>
  <c r="AG326" i="4"/>
  <c r="AG325" i="4"/>
  <c r="AG330" i="4"/>
  <c r="AG329" i="4"/>
  <c r="AG328" i="4"/>
  <c r="AG327" i="4"/>
  <c r="AG367" i="4"/>
  <c r="AG372" i="4"/>
  <c r="AG343" i="4"/>
  <c r="AG368" i="4"/>
  <c r="AG363" i="4"/>
  <c r="AG331" i="4"/>
  <c r="AG366" i="4"/>
  <c r="AG364" i="4"/>
  <c r="AG365" i="4"/>
  <c r="AG345" i="4"/>
  <c r="AG346" i="4"/>
  <c r="AG336" i="4"/>
  <c r="AG344" i="4"/>
  <c r="AG342" i="4"/>
  <c r="AG338" i="4"/>
  <c r="AG339" i="4"/>
  <c r="AG341" i="4"/>
  <c r="AG334" i="4"/>
  <c r="AG357" i="4"/>
  <c r="AG362" i="4"/>
  <c r="AG361" i="4"/>
  <c r="AG968" i="4"/>
  <c r="AG332" i="4"/>
  <c r="AG333" i="4"/>
  <c r="AG358" i="4"/>
  <c r="AG359" i="4"/>
  <c r="AG347" i="4"/>
  <c r="AG348" i="4"/>
  <c r="AG360" i="4"/>
  <c r="AG918" i="4"/>
  <c r="AG356" i="4"/>
  <c r="AG354" i="4"/>
  <c r="AG351" i="4"/>
  <c r="AG353" i="4"/>
  <c r="AG349" i="4"/>
  <c r="AG355" i="4"/>
  <c r="AG350" i="4"/>
  <c r="AG352" i="4"/>
  <c r="AG979" i="4"/>
  <c r="AG340" i="4"/>
  <c r="AG371" i="4"/>
  <c r="AG335" i="4"/>
  <c r="AG369" i="4"/>
  <c r="AG370" i="4"/>
  <c r="AG337" i="4"/>
  <c r="AG919" i="4"/>
  <c r="AG389" i="4"/>
  <c r="AG467" i="4"/>
  <c r="AG386" i="4"/>
  <c r="AG379" i="4"/>
  <c r="AG471" i="4"/>
  <c r="AG481" i="4"/>
  <c r="AG388" i="4"/>
  <c r="AG406" i="4"/>
  <c r="AG378" i="4"/>
  <c r="AG394" i="4"/>
  <c r="AG921" i="4"/>
  <c r="AG472" i="4"/>
  <c r="AG475" i="4"/>
  <c r="AG468" i="4"/>
  <c r="AG404" i="4"/>
  <c r="AG474" i="4"/>
  <c r="AG476" i="4"/>
  <c r="AG377" i="4"/>
  <c r="AG373" i="4"/>
  <c r="AG497" i="4"/>
  <c r="AG922" i="4"/>
  <c r="AG411" i="4"/>
  <c r="AG460" i="4"/>
  <c r="AG385" i="4"/>
  <c r="AG457" i="4"/>
  <c r="AG376" i="4"/>
  <c r="AG415" i="4"/>
  <c r="AG501" i="4"/>
  <c r="AG458" i="4"/>
  <c r="AG470" i="4"/>
  <c r="AG412" i="4"/>
  <c r="AG479" i="4"/>
  <c r="AG396" i="4"/>
  <c r="AG440" i="4"/>
  <c r="AG407" i="4"/>
  <c r="AG436" i="4"/>
  <c r="AG403" i="4"/>
  <c r="AG434" i="4"/>
  <c r="AG482" i="4"/>
  <c r="AG480" i="4"/>
  <c r="AG392" i="4"/>
  <c r="AG383" i="4"/>
  <c r="AG391" i="4"/>
  <c r="AG384" i="4"/>
  <c r="AG477" i="4"/>
  <c r="AG441" i="4"/>
  <c r="AG380" i="4"/>
  <c r="AG381" i="4"/>
  <c r="AG443" i="4"/>
  <c r="AG393" i="4"/>
  <c r="AG473" i="4"/>
  <c r="AG920" i="4"/>
  <c r="AG395" i="4"/>
  <c r="AG401" i="4"/>
  <c r="AG382" i="4"/>
  <c r="AG455" i="4"/>
  <c r="AG980" i="4"/>
  <c r="AG445" i="4"/>
  <c r="AG400" i="4"/>
  <c r="AG495" i="4"/>
  <c r="AG925" i="4"/>
  <c r="AG447" i="4"/>
  <c r="AG484" i="4"/>
  <c r="AG448" i="4"/>
  <c r="AG444" i="4"/>
  <c r="AG926" i="4"/>
  <c r="AG374" i="4"/>
  <c r="AG450" i="4"/>
  <c r="AG491" i="4"/>
  <c r="AG499" i="4"/>
  <c r="AG375" i="4"/>
  <c r="AG456" i="4"/>
  <c r="AG438" i="4"/>
  <c r="AG490" i="4"/>
  <c r="AG494" i="4"/>
  <c r="AG492" i="4"/>
  <c r="AG416" i="4"/>
  <c r="AG454" i="4"/>
  <c r="AG417" i="4"/>
  <c r="AG498" i="4"/>
  <c r="AG419" i="4"/>
  <c r="AG418" i="4"/>
  <c r="AG402" i="4"/>
  <c r="AG421" i="4"/>
  <c r="AG422" i="4"/>
  <c r="AG465" i="4"/>
  <c r="AG409" i="4"/>
  <c r="AG408" i="4"/>
  <c r="AG485" i="4"/>
  <c r="AG488" i="4"/>
  <c r="AG462" i="4"/>
  <c r="AG405" i="4"/>
  <c r="AG390" i="4"/>
  <c r="AG452" i="4"/>
  <c r="AG399" i="4"/>
  <c r="AG466" i="4"/>
  <c r="AG398" i="4"/>
  <c r="AG478" i="4"/>
  <c r="AG463" i="4"/>
  <c r="AG483" i="4"/>
  <c r="AG487" i="4"/>
  <c r="AG493" i="4"/>
  <c r="AG464" i="4"/>
  <c r="AG469" i="4"/>
  <c r="AG413" i="4"/>
  <c r="AG439" i="4"/>
  <c r="AG423" i="4"/>
  <c r="AG426" i="4"/>
  <c r="AG437" i="4"/>
  <c r="AG427" i="4"/>
  <c r="AG428" i="4"/>
  <c r="AG430" i="4"/>
  <c r="AG432" i="4"/>
  <c r="AG425" i="4"/>
  <c r="AG923" i="4"/>
  <c r="AG435" i="4"/>
  <c r="AG433" i="4"/>
  <c r="AG500" i="4"/>
  <c r="AG446" i="4"/>
  <c r="AG461" i="4"/>
  <c r="AG449" i="4"/>
  <c r="AG429" i="4"/>
  <c r="AG489" i="4"/>
  <c r="AG424" i="4"/>
  <c r="AG410" i="4"/>
  <c r="AG387" i="4"/>
  <c r="AG453" i="4"/>
  <c r="AG927" i="4"/>
  <c r="AG459" i="4"/>
  <c r="AG496" i="4"/>
  <c r="AG431" i="4"/>
  <c r="AG924" i="4"/>
  <c r="AG414" i="4"/>
  <c r="AG397" i="4"/>
  <c r="AG451" i="4"/>
  <c r="AG486" i="4"/>
  <c r="AG442" i="4"/>
  <c r="AG420" i="4"/>
  <c r="AG929" i="4"/>
  <c r="AG520" i="4"/>
  <c r="AG521" i="4"/>
  <c r="AG503" i="4"/>
  <c r="AG510" i="4"/>
  <c r="AG536" i="4"/>
  <c r="AG537" i="4"/>
  <c r="AG540" i="4"/>
  <c r="AG507" i="4"/>
  <c r="AG509" i="4"/>
  <c r="AG930" i="4"/>
  <c r="AG513" i="4"/>
  <c r="AG552" i="4"/>
  <c r="AG539" i="4"/>
  <c r="AG538" i="4"/>
  <c r="AG548" i="4"/>
  <c r="AG505" i="4"/>
  <c r="AG504" i="4"/>
  <c r="AG527" i="4"/>
  <c r="AG514" i="4"/>
  <c r="AG530" i="4"/>
  <c r="AG525" i="4"/>
  <c r="AG516" i="4"/>
  <c r="AG517" i="4"/>
  <c r="AG519" i="4"/>
  <c r="AG523" i="4"/>
  <c r="AG502" i="4"/>
  <c r="AG551" i="4"/>
  <c r="AG533" i="4"/>
  <c r="AG928" i="4"/>
  <c r="AG535" i="4"/>
  <c r="AG534" i="4"/>
  <c r="AG529" i="4"/>
  <c r="AG506" i="4"/>
  <c r="AG528" i="4"/>
  <c r="AG541" i="4"/>
  <c r="AG532" i="4"/>
  <c r="AG508" i="4"/>
  <c r="AG522" i="4"/>
  <c r="AG526" i="4"/>
  <c r="AG512" i="4"/>
  <c r="AG553" i="4"/>
  <c r="AG544" i="4"/>
  <c r="AG545" i="4"/>
  <c r="AG515" i="4"/>
  <c r="AG543" i="4"/>
  <c r="AG518" i="4"/>
  <c r="AG547" i="4"/>
  <c r="AG542" i="4"/>
  <c r="AG546" i="4"/>
  <c r="AG550" i="4"/>
  <c r="AG549" i="4"/>
  <c r="AG524" i="4"/>
  <c r="AG931" i="4"/>
  <c r="AG531" i="4"/>
  <c r="AG511" i="4"/>
  <c r="AG557" i="4"/>
  <c r="AG932" i="4"/>
  <c r="AG555" i="4"/>
  <c r="AG556" i="4"/>
  <c r="AG559" i="4"/>
  <c r="AG560" i="4"/>
  <c r="AG554" i="4"/>
  <c r="AG933" i="4"/>
  <c r="AG562" i="4"/>
  <c r="AG561" i="4"/>
  <c r="AG558" i="4"/>
  <c r="AG563" i="4"/>
  <c r="AG585" i="4"/>
  <c r="AG610" i="4"/>
  <c r="AG616" i="4"/>
  <c r="AG614" i="4"/>
  <c r="AG584" i="4"/>
  <c r="AG579" i="4"/>
  <c r="AG577" i="4"/>
  <c r="AG578" i="4"/>
  <c r="AG581" i="4"/>
  <c r="AG609" i="4"/>
  <c r="AG597" i="4"/>
  <c r="AG601" i="4"/>
  <c r="AG588" i="4"/>
  <c r="AG565" i="4"/>
  <c r="AG575" i="4"/>
  <c r="AG583" i="4"/>
  <c r="AG582" i="4"/>
  <c r="AG567" i="4"/>
  <c r="AG566" i="4"/>
  <c r="AG568" i="4"/>
  <c r="AG570" i="4"/>
  <c r="AG580" i="4"/>
  <c r="AG586" i="4"/>
  <c r="AG574" i="4"/>
  <c r="AG615" i="4"/>
  <c r="AG935" i="4"/>
  <c r="AG603" i="4"/>
  <c r="AG573" i="4"/>
  <c r="AG600" i="4"/>
  <c r="AG587" i="4"/>
  <c r="AG611" i="4"/>
  <c r="AG589" i="4"/>
  <c r="AG591" i="4"/>
  <c r="AG613" i="4"/>
  <c r="AG564" i="4"/>
  <c r="AG576" i="4"/>
  <c r="AG596" i="4"/>
  <c r="AG599" i="4"/>
  <c r="AG569" i="4"/>
  <c r="AG608" i="4"/>
  <c r="AG605" i="4"/>
  <c r="AG590" i="4"/>
  <c r="AG604" i="4"/>
  <c r="AG598" i="4"/>
  <c r="AG595" i="4"/>
  <c r="AG612" i="4"/>
  <c r="AG593" i="4"/>
  <c r="AG592" i="4"/>
  <c r="AG594" i="4"/>
  <c r="AG607" i="4"/>
  <c r="AG602" i="4"/>
  <c r="AG572" i="4"/>
  <c r="AG571" i="4"/>
  <c r="AG934" i="4"/>
  <c r="AG606" i="4"/>
  <c r="AG639" i="4"/>
  <c r="AG619" i="4"/>
  <c r="AG936" i="4"/>
  <c r="AG638" i="4"/>
  <c r="AG938" i="4"/>
  <c r="AG620" i="4"/>
  <c r="AG618" i="4"/>
  <c r="AG621" i="4"/>
  <c r="AG637" i="4"/>
  <c r="AG617" i="4"/>
  <c r="AG622" i="4"/>
  <c r="AG641" i="4"/>
  <c r="AG627" i="4"/>
  <c r="AG630" i="4"/>
  <c r="AG633" i="4"/>
  <c r="AG626" i="4"/>
  <c r="AG640" i="4"/>
  <c r="AG628" i="4"/>
  <c r="AG629" i="4"/>
  <c r="AG632" i="4"/>
  <c r="AG623" i="4"/>
  <c r="AG631" i="4"/>
  <c r="AG937" i="4"/>
  <c r="AG636" i="4"/>
  <c r="AG634" i="4"/>
  <c r="AG635" i="4"/>
  <c r="AG625" i="4"/>
  <c r="AG624" i="4"/>
  <c r="AG642" i="4"/>
  <c r="AG643" i="4"/>
  <c r="AG645" i="4"/>
  <c r="AG650" i="4"/>
  <c r="AG644" i="4"/>
  <c r="AG646" i="4"/>
  <c r="AG648" i="4"/>
  <c r="AG647" i="4"/>
  <c r="AG649" i="4"/>
  <c r="AG655" i="4"/>
  <c r="AG651" i="4"/>
  <c r="AG652" i="4"/>
  <c r="AG654" i="4"/>
  <c r="AG653" i="4"/>
  <c r="AG656" i="4"/>
  <c r="AG657" i="4"/>
  <c r="AG660" i="4"/>
  <c r="AG658" i="4"/>
  <c r="AG659" i="4"/>
  <c r="AG665" i="4"/>
  <c r="AG663" i="4"/>
  <c r="AG664" i="4"/>
  <c r="AG661" i="4"/>
  <c r="AG662" i="4"/>
  <c r="AG939" i="4"/>
  <c r="AG666" i="4"/>
  <c r="AG667" i="4"/>
  <c r="AG669" i="4"/>
  <c r="AG940" i="4"/>
  <c r="AG668" i="4"/>
  <c r="AG670" i="4"/>
  <c r="AG671" i="4"/>
  <c r="AG673" i="4"/>
  <c r="AG672" i="4"/>
  <c r="AG674" i="4"/>
  <c r="AG941" i="4"/>
  <c r="AG675" i="4"/>
  <c r="AG676" i="4"/>
  <c r="AG677" i="4"/>
  <c r="AG678" i="4"/>
  <c r="AG981" i="4"/>
  <c r="AG679" i="4"/>
  <c r="AG681" i="4"/>
  <c r="AG680" i="4"/>
  <c r="AG682" i="4"/>
  <c r="AG683" i="4"/>
  <c r="AG684" i="4"/>
  <c r="AG685" i="4"/>
  <c r="AG942" i="4"/>
  <c r="AG686" i="4"/>
  <c r="AG687" i="4"/>
  <c r="AG688" i="4"/>
  <c r="AG689" i="4"/>
  <c r="AG690" i="4"/>
  <c r="AG693" i="4"/>
  <c r="AG696" i="4"/>
  <c r="AG694" i="4"/>
  <c r="AG943" i="4"/>
  <c r="AG691" i="4"/>
  <c r="AG692" i="4"/>
  <c r="AG944" i="4"/>
  <c r="AG695" i="4"/>
  <c r="AG698" i="4"/>
  <c r="AG697" i="4"/>
  <c r="AG699" i="4"/>
  <c r="AG945" i="4"/>
  <c r="AG700" i="4"/>
  <c r="AG706" i="4"/>
  <c r="AG703" i="4"/>
  <c r="AG702" i="4"/>
  <c r="AG710" i="4"/>
  <c r="AG715" i="4"/>
  <c r="AG704" i="4"/>
  <c r="AG712" i="4"/>
  <c r="AG705" i="4"/>
  <c r="AG707" i="4"/>
  <c r="AG713" i="4"/>
  <c r="AG714" i="4"/>
  <c r="AG708" i="4"/>
  <c r="AG711" i="4"/>
  <c r="AG716" i="4"/>
  <c r="AG709" i="4"/>
  <c r="AG701" i="4"/>
  <c r="AG720" i="4"/>
  <c r="AG719" i="4"/>
  <c r="AG721" i="4"/>
  <c r="AG717" i="4"/>
  <c r="AG718" i="4"/>
  <c r="AG946" i="4"/>
  <c r="AG722" i="4"/>
  <c r="AG723" i="4"/>
  <c r="AG724" i="4"/>
  <c r="AG725" i="4"/>
  <c r="AG728" i="4"/>
  <c r="AG726" i="4"/>
  <c r="AG727" i="4"/>
  <c r="AG729" i="4"/>
  <c r="AG982" i="4"/>
  <c r="AG969" i="4"/>
  <c r="AG730" i="4"/>
  <c r="AG732" i="4"/>
  <c r="AG731" i="4"/>
  <c r="AG947" i="4"/>
  <c r="AG949" i="4"/>
  <c r="AG948" i="4"/>
  <c r="AG733" i="4"/>
  <c r="AG734" i="4"/>
  <c r="AG735" i="4"/>
  <c r="AG736" i="4"/>
  <c r="AG738" i="4"/>
  <c r="AG737" i="4"/>
  <c r="AG950" i="4"/>
  <c r="AG742" i="4"/>
  <c r="AG951" i="4"/>
  <c r="AG740" i="4"/>
  <c r="AG739" i="4"/>
  <c r="AG741" i="4"/>
  <c r="AG743" i="4"/>
  <c r="AG983" i="4"/>
  <c r="AG744" i="4"/>
  <c r="AG746" i="4"/>
  <c r="AG952" i="4"/>
  <c r="AG745" i="4"/>
  <c r="AG749" i="4"/>
  <c r="AG747" i="4"/>
  <c r="AG748" i="4"/>
  <c r="AG750" i="4"/>
  <c r="AG752" i="4"/>
  <c r="AG755" i="4"/>
  <c r="AG754" i="4"/>
  <c r="AG751" i="4"/>
  <c r="AG753" i="4"/>
  <c r="AG756" i="4"/>
  <c r="AG757" i="4"/>
  <c r="AG758" i="4"/>
  <c r="AG765" i="4"/>
  <c r="AG774" i="4"/>
  <c r="AG759" i="4"/>
  <c r="AG775" i="4"/>
  <c r="AG760" i="4"/>
  <c r="AG953" i="4"/>
  <c r="AG764" i="4"/>
  <c r="AG763" i="4"/>
  <c r="AG772" i="4"/>
  <c r="AG762" i="4"/>
  <c r="AG761" i="4"/>
  <c r="AG776" i="4"/>
  <c r="AG771" i="4"/>
  <c r="AG769" i="4"/>
  <c r="AG767" i="4"/>
  <c r="AG770" i="4"/>
  <c r="AG766" i="4"/>
  <c r="AG768" i="4"/>
  <c r="AG773" i="4"/>
  <c r="AG799" i="4"/>
  <c r="AG788" i="4"/>
  <c r="AG805" i="4"/>
  <c r="AG955" i="4"/>
  <c r="AG787" i="4"/>
  <c r="AG779" i="4"/>
  <c r="AG804" i="4"/>
  <c r="AG784" i="4"/>
  <c r="AG789" i="4"/>
  <c r="AG790" i="4"/>
  <c r="AG777" i="4"/>
  <c r="AG780" i="4"/>
  <c r="AG786" i="4"/>
  <c r="AG800" i="4"/>
  <c r="AG778" i="4"/>
  <c r="AG791" i="4"/>
  <c r="AG792" i="4"/>
  <c r="AG801" i="4"/>
  <c r="AG802" i="4"/>
  <c r="AG793" i="4"/>
  <c r="AG781" i="4"/>
  <c r="AG794" i="4"/>
  <c r="AG797" i="4"/>
  <c r="AG803" i="4"/>
  <c r="AG954" i="4"/>
  <c r="AG796" i="4"/>
  <c r="AG783" i="4"/>
  <c r="AG795" i="4"/>
  <c r="AG798" i="4"/>
  <c r="AG785" i="4"/>
  <c r="AG782" i="4"/>
  <c r="AG806" i="4"/>
  <c r="AG810" i="4"/>
  <c r="AG807" i="4"/>
  <c r="AG809" i="4"/>
  <c r="AG808" i="4"/>
  <c r="AG813" i="4"/>
  <c r="AG812" i="4"/>
  <c r="AG811" i="4"/>
  <c r="AG814" i="4"/>
  <c r="AG816" i="4"/>
  <c r="AG822" i="4"/>
  <c r="AG823" i="4"/>
  <c r="AG818" i="4"/>
  <c r="AG825" i="4"/>
  <c r="AG819" i="4"/>
  <c r="AG824" i="4"/>
  <c r="AG827" i="4"/>
  <c r="AG817" i="4"/>
  <c r="AG815" i="4"/>
  <c r="AG826" i="4"/>
  <c r="AG821" i="4"/>
  <c r="AG820" i="4"/>
  <c r="AG829" i="4"/>
  <c r="AG830" i="4"/>
  <c r="AG828" i="4"/>
  <c r="AG831" i="4"/>
  <c r="AG832" i="4"/>
  <c r="AG833" i="4"/>
  <c r="AG834" i="4"/>
  <c r="AG835" i="4"/>
  <c r="AG836" i="4"/>
  <c r="AG837" i="4"/>
  <c r="AG838" i="4"/>
  <c r="AG839" i="4"/>
  <c r="AG840" i="4"/>
  <c r="AG841" i="4"/>
  <c r="AG842" i="4"/>
  <c r="AG844" i="4"/>
  <c r="AG843" i="4"/>
  <c r="AG845" i="4"/>
  <c r="AG846" i="4"/>
  <c r="AG848" i="4"/>
  <c r="AG850" i="4"/>
  <c r="AG849" i="4"/>
  <c r="AG847" i="4"/>
  <c r="AG851" i="4"/>
  <c r="AG852" i="4"/>
  <c r="AG853" i="4"/>
  <c r="AG856" i="4"/>
  <c r="AG855" i="4"/>
  <c r="AG854" i="4"/>
  <c r="AG857" i="4"/>
  <c r="AG858" i="4"/>
  <c r="AG859" i="4"/>
  <c r="AG860" i="4"/>
  <c r="AG861" i="4"/>
  <c r="AG872" i="4"/>
  <c r="AG864" i="4"/>
  <c r="AG866" i="4"/>
  <c r="AG867" i="4"/>
  <c r="AG863" i="4"/>
  <c r="AG870" i="4"/>
  <c r="AG868" i="4"/>
  <c r="AG869" i="4"/>
  <c r="AG862" i="4"/>
  <c r="AG871" i="4"/>
  <c r="AG865" i="4"/>
  <c r="AG876" i="4"/>
  <c r="AG877" i="4"/>
  <c r="AG956" i="4"/>
  <c r="AG984" i="4"/>
  <c r="AG873" i="4"/>
  <c r="AG875" i="4"/>
  <c r="AG874" i="4"/>
  <c r="AG878" i="4"/>
  <c r="AG970" i="4"/>
  <c r="AG879" i="4"/>
  <c r="AG881" i="4"/>
  <c r="AG884" i="4"/>
  <c r="AG882" i="4"/>
  <c r="AG880" i="4"/>
  <c r="AG883" i="4"/>
  <c r="AG885" i="4"/>
  <c r="AG886" i="4"/>
  <c r="AG971" i="4"/>
  <c r="AG2" i="4"/>
  <c r="AF2" i="4"/>
  <c r="AF9" i="4"/>
  <c r="AK9" i="4" s="1"/>
  <c r="AF3" i="4"/>
  <c r="AF12" i="4"/>
  <c r="AF11" i="4"/>
  <c r="AF887" i="4"/>
  <c r="AF888" i="4"/>
  <c r="AF957" i="4"/>
  <c r="AF4" i="4"/>
  <c r="AF6" i="4"/>
  <c r="AK6" i="4" s="1"/>
  <c r="AF10" i="4"/>
  <c r="AF8" i="4"/>
  <c r="AF7" i="4"/>
  <c r="AF5" i="4"/>
  <c r="AF14" i="4"/>
  <c r="AF18" i="4"/>
  <c r="AF20" i="4"/>
  <c r="AF13" i="4"/>
  <c r="AK13" i="4" s="1"/>
  <c r="AF22" i="4"/>
  <c r="AF16" i="4"/>
  <c r="AF21" i="4"/>
  <c r="AF17" i="4"/>
  <c r="AF972" i="4"/>
  <c r="AF15" i="4"/>
  <c r="AF19" i="4"/>
  <c r="AF23" i="4"/>
  <c r="AK23" i="4" s="1"/>
  <c r="AF24" i="4"/>
  <c r="AF958" i="4"/>
  <c r="AF25" i="4"/>
  <c r="AF26" i="4"/>
  <c r="AF889" i="4"/>
  <c r="AF890" i="4"/>
  <c r="AF28" i="4"/>
  <c r="AF29" i="4"/>
  <c r="AK29" i="4" s="1"/>
  <c r="AF27" i="4"/>
  <c r="AF891" i="4"/>
  <c r="AF31" i="4"/>
  <c r="AF30" i="4"/>
  <c r="AF32" i="4"/>
  <c r="AF33" i="4"/>
  <c r="AF34" i="4"/>
  <c r="AF35" i="4"/>
  <c r="AK35" i="4" s="1"/>
  <c r="AF36" i="4"/>
  <c r="AF37" i="4"/>
  <c r="AF45" i="4"/>
  <c r="AF38" i="4"/>
  <c r="AF892" i="4"/>
  <c r="AF51" i="4"/>
  <c r="AF46" i="4"/>
  <c r="AF49" i="4"/>
  <c r="AK49" i="4" s="1"/>
  <c r="AF42" i="4"/>
  <c r="AF43" i="4"/>
  <c r="AF44" i="4"/>
  <c r="AF47" i="4"/>
  <c r="AF40" i="4"/>
  <c r="AF48" i="4"/>
  <c r="AF39" i="4"/>
  <c r="AF50" i="4"/>
  <c r="AK50" i="4" s="1"/>
  <c r="AF41" i="4"/>
  <c r="AF973" i="4"/>
  <c r="AF53" i="4"/>
  <c r="AF71" i="4"/>
  <c r="AF58" i="4"/>
  <c r="AF55" i="4"/>
  <c r="AF83" i="4"/>
  <c r="AF81" i="4"/>
  <c r="AK81" i="4" s="1"/>
  <c r="AF77" i="4"/>
  <c r="AF82" i="4"/>
  <c r="AF79" i="4"/>
  <c r="AF54" i="4"/>
  <c r="AF70" i="4"/>
  <c r="AF56" i="4"/>
  <c r="AF80" i="4"/>
  <c r="AF975" i="4"/>
  <c r="AK975" i="4" s="1"/>
  <c r="AF894" i="4"/>
  <c r="AF67" i="4"/>
  <c r="AF62" i="4"/>
  <c r="AF63" i="4"/>
  <c r="AF75" i="4"/>
  <c r="AF76" i="4"/>
  <c r="AF73" i="4"/>
  <c r="AF61" i="4"/>
  <c r="AK61" i="4" s="1"/>
  <c r="AF66" i="4"/>
  <c r="AF960" i="4"/>
  <c r="AF961" i="4"/>
  <c r="AF72" i="4"/>
  <c r="AF85" i="4"/>
  <c r="AF974" i="4"/>
  <c r="AF86" i="4"/>
  <c r="AF78" i="4"/>
  <c r="AK78" i="4" s="1"/>
  <c r="AF59" i="4"/>
  <c r="AF84" i="4"/>
  <c r="AF959" i="4"/>
  <c r="AF68" i="4"/>
  <c r="AF60" i="4"/>
  <c r="AF64" i="4"/>
  <c r="AF57" i="4"/>
  <c r="AF65" i="4"/>
  <c r="AK65" i="4" s="1"/>
  <c r="AF87" i="4"/>
  <c r="AF74" i="4"/>
  <c r="AF69" i="4"/>
  <c r="AF893" i="4"/>
  <c r="AF52" i="4"/>
  <c r="AF101" i="4"/>
  <c r="AF91" i="4"/>
  <c r="AF895" i="4"/>
  <c r="AK895" i="4" s="1"/>
  <c r="AF94" i="4"/>
  <c r="AF95" i="4"/>
  <c r="AF102" i="4"/>
  <c r="AF896" i="4"/>
  <c r="AF88" i="4"/>
  <c r="AF103" i="4"/>
  <c r="AF90" i="4"/>
  <c r="AF96" i="4"/>
  <c r="AK96" i="4" s="1"/>
  <c r="AF100" i="4"/>
  <c r="AF98" i="4"/>
  <c r="AF99" i="4"/>
  <c r="AF97" i="4"/>
  <c r="AF93" i="4"/>
  <c r="AF92" i="4"/>
  <c r="AF89" i="4"/>
  <c r="AF106" i="4"/>
  <c r="AK106" i="4" s="1"/>
  <c r="AF105" i="4"/>
  <c r="AF104" i="4"/>
  <c r="AF109" i="4"/>
  <c r="AF108" i="4"/>
  <c r="AF107" i="4"/>
  <c r="AF112" i="4"/>
  <c r="AF897" i="4"/>
  <c r="AF111" i="4"/>
  <c r="AK111" i="4" s="1"/>
  <c r="AF110" i="4"/>
  <c r="AF113" i="4"/>
  <c r="AF114" i="4"/>
  <c r="AF898" i="4"/>
  <c r="AF115" i="4"/>
  <c r="AF118" i="4"/>
  <c r="AF117" i="4"/>
  <c r="AF116" i="4"/>
  <c r="AK116" i="4" s="1"/>
  <c r="AF120" i="4"/>
  <c r="AF119" i="4"/>
  <c r="AF121" i="4"/>
  <c r="AF122" i="4"/>
  <c r="AF123" i="4"/>
  <c r="AF124" i="4"/>
  <c r="AF132" i="4"/>
  <c r="AF151" i="4"/>
  <c r="AK151" i="4" s="1"/>
  <c r="AF137" i="4"/>
  <c r="AF149" i="4"/>
  <c r="AF148" i="4"/>
  <c r="AF156" i="4"/>
  <c r="AF128" i="4"/>
  <c r="AF154" i="4"/>
  <c r="AF129" i="4"/>
  <c r="AF900" i="4"/>
  <c r="AK900" i="4" s="1"/>
  <c r="AF134" i="4"/>
  <c r="AF899" i="4"/>
  <c r="AF901" i="4"/>
  <c r="AF141" i="4"/>
  <c r="AF152" i="4"/>
  <c r="AF159" i="4"/>
  <c r="AF127" i="4"/>
  <c r="AF136" i="4"/>
  <c r="AK136" i="4" s="1"/>
  <c r="AF126" i="4"/>
  <c r="AF142" i="4"/>
  <c r="AF139" i="4"/>
  <c r="AF158" i="4"/>
  <c r="AF130" i="4"/>
  <c r="AF962" i="4"/>
  <c r="AF125" i="4"/>
  <c r="AF143" i="4"/>
  <c r="AF150" i="4"/>
  <c r="AF133" i="4"/>
  <c r="AF138" i="4"/>
  <c r="AF145" i="4"/>
  <c r="AF157" i="4"/>
  <c r="AF155" i="4"/>
  <c r="AF135" i="4"/>
  <c r="AF902" i="4"/>
  <c r="AK902" i="4" s="1"/>
  <c r="AF140" i="4"/>
  <c r="AF976" i="4"/>
  <c r="AF131" i="4"/>
  <c r="AF903" i="4"/>
  <c r="AF144" i="4"/>
  <c r="AF160" i="4"/>
  <c r="AF146" i="4"/>
  <c r="AF147" i="4"/>
  <c r="AK147" i="4" s="1"/>
  <c r="AF161" i="4"/>
  <c r="AF977" i="4"/>
  <c r="AF153" i="4"/>
  <c r="AF187" i="4"/>
  <c r="AF909" i="4"/>
  <c r="AF204" i="4"/>
  <c r="AF179" i="4"/>
  <c r="AF200" i="4"/>
  <c r="AK200" i="4" s="1"/>
  <c r="AF178" i="4"/>
  <c r="AF172" i="4"/>
  <c r="AF164" i="4"/>
  <c r="AF908" i="4"/>
  <c r="AF167" i="4"/>
  <c r="AF905" i="4"/>
  <c r="AF192" i="4"/>
  <c r="AF168" i="4"/>
  <c r="AK168" i="4" s="1"/>
  <c r="AF904" i="4"/>
  <c r="AF197" i="4"/>
  <c r="AF907" i="4"/>
  <c r="AF196" i="4"/>
  <c r="AF180" i="4"/>
  <c r="AF190" i="4"/>
  <c r="AF198" i="4"/>
  <c r="AF203" i="4"/>
  <c r="AK203" i="4" s="1"/>
  <c r="AF163" i="4"/>
  <c r="AF173" i="4"/>
  <c r="AF181" i="4"/>
  <c r="AF191" i="4"/>
  <c r="AF201" i="4"/>
  <c r="AF195" i="4"/>
  <c r="AF162" i="4"/>
  <c r="AF194" i="4"/>
  <c r="AK194" i="4" s="1"/>
  <c r="AF177" i="4"/>
  <c r="AF182" i="4"/>
  <c r="AF184" i="4"/>
  <c r="AF169" i="4"/>
  <c r="AF186" i="4"/>
  <c r="AF202" i="4"/>
  <c r="AF183" i="4"/>
  <c r="AF185" i="4"/>
  <c r="AK185" i="4" s="1"/>
  <c r="AF166" i="4"/>
  <c r="AF188" i="4"/>
  <c r="AF175" i="4"/>
  <c r="AF193" i="4"/>
  <c r="AF176" i="4"/>
  <c r="AF174" i="4"/>
  <c r="AF206" i="4"/>
  <c r="AF171" i="4"/>
  <c r="AK171" i="4" s="1"/>
  <c r="AF199" i="4"/>
  <c r="AF165" i="4"/>
  <c r="AF906" i="4"/>
  <c r="AF170" i="4"/>
  <c r="AF205" i="4"/>
  <c r="AF963" i="4"/>
  <c r="AF189" i="4"/>
  <c r="AF207" i="4"/>
  <c r="AK207" i="4" s="1"/>
  <c r="AF208" i="4"/>
  <c r="AF211" i="4"/>
  <c r="AF212" i="4"/>
  <c r="AF209" i="4"/>
  <c r="AF215" i="4"/>
  <c r="AF217" i="4"/>
  <c r="AF210" i="4"/>
  <c r="AF213" i="4"/>
  <c r="AK213" i="4" s="1"/>
  <c r="AF214" i="4"/>
  <c r="AF216" i="4"/>
  <c r="AF910" i="4"/>
  <c r="AF220" i="4"/>
  <c r="AF222" i="4"/>
  <c r="AF223" i="4"/>
  <c r="AF226" i="4"/>
  <c r="AF218" i="4"/>
  <c r="AK218" i="4" s="1"/>
  <c r="AF224" i="4"/>
  <c r="AF912" i="4"/>
  <c r="AF221" i="4"/>
  <c r="AF225" i="4"/>
  <c r="AF911" i="4"/>
  <c r="AF219" i="4"/>
  <c r="AF233" i="4"/>
  <c r="AF244" i="4"/>
  <c r="AK244" i="4" s="1"/>
  <c r="AF240" i="4"/>
  <c r="AF230" i="4"/>
  <c r="AF237" i="4"/>
  <c r="AF227" i="4"/>
  <c r="AF239" i="4"/>
  <c r="AF238" i="4"/>
  <c r="AF245" i="4"/>
  <c r="AF913" i="4"/>
  <c r="AK913" i="4" s="1"/>
  <c r="AF232" i="4"/>
  <c r="AF978" i="4"/>
  <c r="AF247" i="4"/>
  <c r="AF236" i="4"/>
  <c r="AF243" i="4"/>
  <c r="AF231" i="4"/>
  <c r="AF241" i="4"/>
  <c r="AF234" i="4"/>
  <c r="AK234" i="4" s="1"/>
  <c r="AF235" i="4"/>
  <c r="AF246" i="4"/>
  <c r="AF242" i="4"/>
  <c r="AF228" i="4"/>
  <c r="AF229" i="4"/>
  <c r="AF251" i="4"/>
  <c r="AF252" i="4"/>
  <c r="AF253" i="4"/>
  <c r="AF249" i="4"/>
  <c r="AF248" i="4"/>
  <c r="AF250" i="4"/>
  <c r="AF254" i="4"/>
  <c r="AF255" i="4"/>
  <c r="AF256" i="4"/>
  <c r="AF914" i="4"/>
  <c r="AF257" i="4"/>
  <c r="AK257" i="4" s="1"/>
  <c r="AF259" i="4"/>
  <c r="AF260" i="4"/>
  <c r="AF258" i="4"/>
  <c r="AF264" i="4"/>
  <c r="AF263" i="4"/>
  <c r="AF262" i="4"/>
  <c r="AF261" i="4"/>
  <c r="AF266" i="4"/>
  <c r="AK266" i="4" s="1"/>
  <c r="AF964" i="4"/>
  <c r="AF265" i="4"/>
  <c r="AF267" i="4"/>
  <c r="AF268" i="4"/>
  <c r="AF965" i="4"/>
  <c r="AF269" i="4"/>
  <c r="AF270" i="4"/>
  <c r="AF271" i="4"/>
  <c r="AK271" i="4" s="1"/>
  <c r="AF915" i="4"/>
  <c r="AF272" i="4"/>
  <c r="AF273" i="4"/>
  <c r="AF916" i="4"/>
  <c r="AF274" i="4"/>
  <c r="AF275" i="4"/>
  <c r="AF278" i="4"/>
  <c r="AF276" i="4"/>
  <c r="AK276" i="4" s="1"/>
  <c r="AF277" i="4"/>
  <c r="AF279" i="4"/>
  <c r="AF285" i="4"/>
  <c r="AF282" i="4"/>
  <c r="AF917" i="4"/>
  <c r="AF288" i="4"/>
  <c r="AF283" i="4"/>
  <c r="AF286" i="4"/>
  <c r="AK286" i="4" s="1"/>
  <c r="AF289" i="4"/>
  <c r="AF284" i="4"/>
  <c r="AF280" i="4"/>
  <c r="AF281" i="4"/>
  <c r="AF287" i="4"/>
  <c r="AF290" i="4"/>
  <c r="AF966" i="4"/>
  <c r="AF291" i="4"/>
  <c r="AK291" i="4" s="1"/>
  <c r="AF302" i="4"/>
  <c r="AF307" i="4"/>
  <c r="AF292" i="4"/>
  <c r="AF296" i="4"/>
  <c r="AF295" i="4"/>
  <c r="AF298" i="4"/>
  <c r="AF306" i="4"/>
  <c r="AF293" i="4"/>
  <c r="AK293" i="4" s="1"/>
  <c r="AF301" i="4"/>
  <c r="AF308" i="4"/>
  <c r="AF304" i="4"/>
  <c r="AF305" i="4"/>
  <c r="AF297" i="4"/>
  <c r="AF303" i="4"/>
  <c r="AF300" i="4"/>
  <c r="AF294" i="4"/>
  <c r="AK294" i="4" s="1"/>
  <c r="AF299" i="4"/>
  <c r="AF311" i="4"/>
  <c r="AF309" i="4"/>
  <c r="AF312" i="4"/>
  <c r="AF310" i="4"/>
  <c r="AF315" i="4"/>
  <c r="AF967" i="4"/>
  <c r="AF316" i="4"/>
  <c r="AK316" i="4" s="1"/>
  <c r="AF313" i="4"/>
  <c r="AF314" i="4"/>
  <c r="AF317" i="4"/>
  <c r="AF318" i="4"/>
  <c r="AF320" i="4"/>
  <c r="AF319" i="4"/>
  <c r="AF321" i="4"/>
  <c r="AF323" i="4"/>
  <c r="AK323" i="4" s="1"/>
  <c r="AF324" i="4"/>
  <c r="AF322" i="4"/>
  <c r="AF326" i="4"/>
  <c r="AF325" i="4"/>
  <c r="AF330" i="4"/>
  <c r="AF329" i="4"/>
  <c r="AF328" i="4"/>
  <c r="AF327" i="4"/>
  <c r="AK327" i="4" s="1"/>
  <c r="AF367" i="4"/>
  <c r="AF372" i="4"/>
  <c r="AF343" i="4"/>
  <c r="AF368" i="4"/>
  <c r="AF363" i="4"/>
  <c r="AF331" i="4"/>
  <c r="AF366" i="4"/>
  <c r="AF364" i="4"/>
  <c r="AK364" i="4" s="1"/>
  <c r="AF365" i="4"/>
  <c r="AF345" i="4"/>
  <c r="AF346" i="4"/>
  <c r="AF336" i="4"/>
  <c r="AF344" i="4"/>
  <c r="AF342" i="4"/>
  <c r="AF338" i="4"/>
  <c r="AF339" i="4"/>
  <c r="AK339" i="4" s="1"/>
  <c r="AF341" i="4"/>
  <c r="AF334" i="4"/>
  <c r="AF357" i="4"/>
  <c r="AF362" i="4"/>
  <c r="AF361" i="4"/>
  <c r="AF968" i="4"/>
  <c r="AF332" i="4"/>
  <c r="AF333" i="4"/>
  <c r="AF358" i="4"/>
  <c r="AF359" i="4"/>
  <c r="AF347" i="4"/>
  <c r="AF348" i="4"/>
  <c r="AF360" i="4"/>
  <c r="AF918" i="4"/>
  <c r="AF356" i="4"/>
  <c r="AF354" i="4"/>
  <c r="AK354" i="4" s="1"/>
  <c r="AF351" i="4"/>
  <c r="AF353" i="4"/>
  <c r="AF349" i="4"/>
  <c r="AF355" i="4"/>
  <c r="AF350" i="4"/>
  <c r="AF352" i="4"/>
  <c r="AF979" i="4"/>
  <c r="AF340" i="4"/>
  <c r="AK340" i="4" s="1"/>
  <c r="AF371" i="4"/>
  <c r="AF335" i="4"/>
  <c r="AF369" i="4"/>
  <c r="AF370" i="4"/>
  <c r="AF337" i="4"/>
  <c r="AF919" i="4"/>
  <c r="AF389" i="4"/>
  <c r="AK389" i="4" s="1"/>
  <c r="AF467" i="4"/>
  <c r="AF386" i="4"/>
  <c r="AF379" i="4"/>
  <c r="AF471" i="4"/>
  <c r="AF481" i="4"/>
  <c r="AF388" i="4"/>
  <c r="AF406" i="4"/>
  <c r="AF378" i="4"/>
  <c r="AK378" i="4" s="1"/>
  <c r="AF394" i="4"/>
  <c r="AF921" i="4"/>
  <c r="AF472" i="4"/>
  <c r="AF475" i="4"/>
  <c r="AF468" i="4"/>
  <c r="AF404" i="4"/>
  <c r="AF474" i="4"/>
  <c r="AF476" i="4"/>
  <c r="AK476" i="4" s="1"/>
  <c r="AF377" i="4"/>
  <c r="AF373" i="4"/>
  <c r="AF497" i="4"/>
  <c r="AF922" i="4"/>
  <c r="AF411" i="4"/>
  <c r="AF460" i="4"/>
  <c r="AF385" i="4"/>
  <c r="AF457" i="4"/>
  <c r="AK457" i="4" s="1"/>
  <c r="AF376" i="4"/>
  <c r="AF415" i="4"/>
  <c r="AF501" i="4"/>
  <c r="AF458" i="4"/>
  <c r="AF470" i="4"/>
  <c r="AF412" i="4"/>
  <c r="AF479" i="4"/>
  <c r="AF396" i="4"/>
  <c r="AK396" i="4" s="1"/>
  <c r="AF440" i="4"/>
  <c r="AF407" i="4"/>
  <c r="AF436" i="4"/>
  <c r="AF403" i="4"/>
  <c r="AF434" i="4"/>
  <c r="AF482" i="4"/>
  <c r="AF480" i="4"/>
  <c r="AF392" i="4"/>
  <c r="AK392" i="4" s="1"/>
  <c r="AF383" i="4"/>
  <c r="AF391" i="4"/>
  <c r="AF384" i="4"/>
  <c r="AF477" i="4"/>
  <c r="AF441" i="4"/>
  <c r="AF380" i="4"/>
  <c r="AF381" i="4"/>
  <c r="AF443" i="4"/>
  <c r="AK443" i="4" s="1"/>
  <c r="AF393" i="4"/>
  <c r="AF473" i="4"/>
  <c r="AF920" i="4"/>
  <c r="AF395" i="4"/>
  <c r="AF401" i="4"/>
  <c r="AF382" i="4"/>
  <c r="AF455" i="4"/>
  <c r="AF980" i="4"/>
  <c r="AK980" i="4" s="1"/>
  <c r="AF445" i="4"/>
  <c r="AF400" i="4"/>
  <c r="AF495" i="4"/>
  <c r="AF925" i="4"/>
  <c r="AF447" i="4"/>
  <c r="AF484" i="4"/>
  <c r="AF448" i="4"/>
  <c r="AF444" i="4"/>
  <c r="AK444" i="4" s="1"/>
  <c r="AF926" i="4"/>
  <c r="AF374" i="4"/>
  <c r="AF450" i="4"/>
  <c r="AF491" i="4"/>
  <c r="AF499" i="4"/>
  <c r="AF375" i="4"/>
  <c r="AF456" i="4"/>
  <c r="AF438" i="4"/>
  <c r="AK438" i="4" s="1"/>
  <c r="AF490" i="4"/>
  <c r="AF494" i="4"/>
  <c r="AF492" i="4"/>
  <c r="AF416" i="4"/>
  <c r="AF454" i="4"/>
  <c r="AF417" i="4"/>
  <c r="AF498" i="4"/>
  <c r="AF419" i="4"/>
  <c r="AK419" i="4" s="1"/>
  <c r="AF418" i="4"/>
  <c r="AF402" i="4"/>
  <c r="AF421" i="4"/>
  <c r="AF422" i="4"/>
  <c r="AF465" i="4"/>
  <c r="AF409" i="4"/>
  <c r="AF408" i="4"/>
  <c r="AF485" i="4"/>
  <c r="AK485" i="4" s="1"/>
  <c r="AF488" i="4"/>
  <c r="AF462" i="4"/>
  <c r="AF405" i="4"/>
  <c r="AF390" i="4"/>
  <c r="AF452" i="4"/>
  <c r="AF399" i="4"/>
  <c r="AF466" i="4"/>
  <c r="AF398" i="4"/>
  <c r="AK398" i="4" s="1"/>
  <c r="AF478" i="4"/>
  <c r="AF463" i="4"/>
  <c r="AF483" i="4"/>
  <c r="AF487" i="4"/>
  <c r="AF493" i="4"/>
  <c r="AF464" i="4"/>
  <c r="AF469" i="4"/>
  <c r="AF413" i="4"/>
  <c r="AK413" i="4" s="1"/>
  <c r="AF439" i="4"/>
  <c r="AF423" i="4"/>
  <c r="AF426" i="4"/>
  <c r="AF437" i="4"/>
  <c r="AF427" i="4"/>
  <c r="AF428" i="4"/>
  <c r="AF430" i="4"/>
  <c r="AF432" i="4"/>
  <c r="AK432" i="4" s="1"/>
  <c r="AF425" i="4"/>
  <c r="AF923" i="4"/>
  <c r="AF435" i="4"/>
  <c r="AF433" i="4"/>
  <c r="AF500" i="4"/>
  <c r="AF446" i="4"/>
  <c r="AF461" i="4"/>
  <c r="AF449" i="4"/>
  <c r="AK449" i="4" s="1"/>
  <c r="AF429" i="4"/>
  <c r="AF489" i="4"/>
  <c r="AF424" i="4"/>
  <c r="AF410" i="4"/>
  <c r="AF387" i="4"/>
  <c r="AF453" i="4"/>
  <c r="AF927" i="4"/>
  <c r="AF459" i="4"/>
  <c r="AK459" i="4" s="1"/>
  <c r="AF496" i="4"/>
  <c r="AF431" i="4"/>
  <c r="AF924" i="4"/>
  <c r="AF414" i="4"/>
  <c r="AF397" i="4"/>
  <c r="AF451" i="4"/>
  <c r="AF486" i="4"/>
  <c r="AF442" i="4"/>
  <c r="AK442" i="4" s="1"/>
  <c r="AF420" i="4"/>
  <c r="AF929" i="4"/>
  <c r="AF520" i="4"/>
  <c r="AF521" i="4"/>
  <c r="AF503" i="4"/>
  <c r="AF510" i="4"/>
  <c r="AF536" i="4"/>
  <c r="AF537" i="4"/>
  <c r="AK537" i="4" s="1"/>
  <c r="AF540" i="4"/>
  <c r="AF507" i="4"/>
  <c r="AF509" i="4"/>
  <c r="AF930" i="4"/>
  <c r="AF513" i="4"/>
  <c r="AF552" i="4"/>
  <c r="AF539" i="4"/>
  <c r="AF538" i="4"/>
  <c r="AK538" i="4" s="1"/>
  <c r="AF548" i="4"/>
  <c r="AF505" i="4"/>
  <c r="AF504" i="4"/>
  <c r="AF527" i="4"/>
  <c r="AF514" i="4"/>
  <c r="AF530" i="4"/>
  <c r="AF525" i="4"/>
  <c r="AF516" i="4"/>
  <c r="AK516" i="4" s="1"/>
  <c r="AF517" i="4"/>
  <c r="AF519" i="4"/>
  <c r="AF523" i="4"/>
  <c r="AF502" i="4"/>
  <c r="AF551" i="4"/>
  <c r="AF533" i="4"/>
  <c r="AF928" i="4"/>
  <c r="AF535" i="4"/>
  <c r="AK535" i="4" s="1"/>
  <c r="AF534" i="4"/>
  <c r="AF529" i="4"/>
  <c r="AF506" i="4"/>
  <c r="AF528" i="4"/>
  <c r="AF541" i="4"/>
  <c r="AF532" i="4"/>
  <c r="AF508" i="4"/>
  <c r="AF522" i="4"/>
  <c r="AK522" i="4" s="1"/>
  <c r="AF526" i="4"/>
  <c r="AF512" i="4"/>
  <c r="AF553" i="4"/>
  <c r="AF544" i="4"/>
  <c r="AF545" i="4"/>
  <c r="AF515" i="4"/>
  <c r="AF543" i="4"/>
  <c r="AF518" i="4"/>
  <c r="AK518" i="4" s="1"/>
  <c r="AF547" i="4"/>
  <c r="AF542" i="4"/>
  <c r="AF546" i="4"/>
  <c r="AF550" i="4"/>
  <c r="AF549" i="4"/>
  <c r="AF524" i="4"/>
  <c r="AF931" i="4"/>
  <c r="AF531" i="4"/>
  <c r="AK531" i="4" s="1"/>
  <c r="AF511" i="4"/>
  <c r="AF557" i="4"/>
  <c r="AF932" i="4"/>
  <c r="AF555" i="4"/>
  <c r="AF556" i="4"/>
  <c r="AF559" i="4"/>
  <c r="AF560" i="4"/>
  <c r="AF554" i="4"/>
  <c r="AK554" i="4" s="1"/>
  <c r="AF933" i="4"/>
  <c r="AF562" i="4"/>
  <c r="AF561" i="4"/>
  <c r="AF558" i="4"/>
  <c r="AF563" i="4"/>
  <c r="AF585" i="4"/>
  <c r="AF610" i="4"/>
  <c r="AF616" i="4"/>
  <c r="AK616" i="4" s="1"/>
  <c r="AF614" i="4"/>
  <c r="AF584" i="4"/>
  <c r="AF579" i="4"/>
  <c r="AF577" i="4"/>
  <c r="AF578" i="4"/>
  <c r="AF581" i="4"/>
  <c r="AF609" i="4"/>
  <c r="AF597" i="4"/>
  <c r="AK597" i="4" s="1"/>
  <c r="AF601" i="4"/>
  <c r="AF588" i="4"/>
  <c r="AF565" i="4"/>
  <c r="AF575" i="4"/>
  <c r="AF583" i="4"/>
  <c r="AF582" i="4"/>
  <c r="AF567" i="4"/>
  <c r="AF566" i="4"/>
  <c r="AK566" i="4" s="1"/>
  <c r="AF568" i="4"/>
  <c r="AF570" i="4"/>
  <c r="AF580" i="4"/>
  <c r="AF586" i="4"/>
  <c r="AF574" i="4"/>
  <c r="AF615" i="4"/>
  <c r="AF935" i="4"/>
  <c r="AF603" i="4"/>
  <c r="AK603" i="4" s="1"/>
  <c r="AF573" i="4"/>
  <c r="AF600" i="4"/>
  <c r="AF587" i="4"/>
  <c r="AF611" i="4"/>
  <c r="AF589" i="4"/>
  <c r="AF591" i="4"/>
  <c r="AF613" i="4"/>
  <c r="AF564" i="4"/>
  <c r="AK564" i="4" s="1"/>
  <c r="AF576" i="4"/>
  <c r="AF596" i="4"/>
  <c r="AF599" i="4"/>
  <c r="AF569" i="4"/>
  <c r="AF608" i="4"/>
  <c r="AF605" i="4"/>
  <c r="AF590" i="4"/>
  <c r="AF604" i="4"/>
  <c r="AK604" i="4" s="1"/>
  <c r="AF598" i="4"/>
  <c r="AF595" i="4"/>
  <c r="AF612" i="4"/>
  <c r="AF593" i="4"/>
  <c r="AF592" i="4"/>
  <c r="AF594" i="4"/>
  <c r="AF607" i="4"/>
  <c r="AF602" i="4"/>
  <c r="AK602" i="4" s="1"/>
  <c r="AF572" i="4"/>
  <c r="AF571" i="4"/>
  <c r="AF934" i="4"/>
  <c r="AF606" i="4"/>
  <c r="AF639" i="4"/>
  <c r="AF619" i="4"/>
  <c r="AF936" i="4"/>
  <c r="AF638" i="4"/>
  <c r="AK638" i="4" s="1"/>
  <c r="AF938" i="4"/>
  <c r="AF620" i="4"/>
  <c r="AF618" i="4"/>
  <c r="AF621" i="4"/>
  <c r="AF637" i="4"/>
  <c r="AF617" i="4"/>
  <c r="AF622" i="4"/>
  <c r="AF641" i="4"/>
  <c r="AK641" i="4" s="1"/>
  <c r="AF627" i="4"/>
  <c r="AF630" i="4"/>
  <c r="AF633" i="4"/>
  <c r="AF626" i="4"/>
  <c r="AF640" i="4"/>
  <c r="AF628" i="4"/>
  <c r="AF629" i="4"/>
  <c r="AF632" i="4"/>
  <c r="AK632" i="4" s="1"/>
  <c r="AF623" i="4"/>
  <c r="AF631" i="4"/>
  <c r="AF937" i="4"/>
  <c r="AF636" i="4"/>
  <c r="AF634" i="4"/>
  <c r="AF635" i="4"/>
  <c r="AF625" i="4"/>
  <c r="AF624" i="4"/>
  <c r="AK624" i="4" s="1"/>
  <c r="AF642" i="4"/>
  <c r="AF643" i="4"/>
  <c r="AF645" i="4"/>
  <c r="AF650" i="4"/>
  <c r="AF644" i="4"/>
  <c r="AF646" i="4"/>
  <c r="AF648" i="4"/>
  <c r="AF647" i="4"/>
  <c r="AK647" i="4" s="1"/>
  <c r="AF649" i="4"/>
  <c r="AF655" i="4"/>
  <c r="AF651" i="4"/>
  <c r="AF652" i="4"/>
  <c r="AF654" i="4"/>
  <c r="AF653" i="4"/>
  <c r="AF656" i="4"/>
  <c r="AF657" i="4"/>
  <c r="AK657" i="4" s="1"/>
  <c r="AF660" i="4"/>
  <c r="AF658" i="4"/>
  <c r="AF659" i="4"/>
  <c r="AF665" i="4"/>
  <c r="AF663" i="4"/>
  <c r="AF664" i="4"/>
  <c r="AF661" i="4"/>
  <c r="AF662" i="4"/>
  <c r="AK662" i="4" s="1"/>
  <c r="AF939" i="4"/>
  <c r="AF666" i="4"/>
  <c r="AF667" i="4"/>
  <c r="AF669" i="4"/>
  <c r="AF940" i="4"/>
  <c r="AF668" i="4"/>
  <c r="AF670" i="4"/>
  <c r="AF671" i="4"/>
  <c r="AK671" i="4" s="1"/>
  <c r="AF673" i="4"/>
  <c r="AF672" i="4"/>
  <c r="AF674" i="4"/>
  <c r="AF941" i="4"/>
  <c r="AF675" i="4"/>
  <c r="AF676" i="4"/>
  <c r="AF677" i="4"/>
  <c r="AF678" i="4"/>
  <c r="AK678" i="4" s="1"/>
  <c r="AF981" i="4"/>
  <c r="AF679" i="4"/>
  <c r="AF681" i="4"/>
  <c r="AF680" i="4"/>
  <c r="AF682" i="4"/>
  <c r="AF683" i="4"/>
  <c r="AF684" i="4"/>
  <c r="AF685" i="4"/>
  <c r="AK685" i="4" s="1"/>
  <c r="AF942" i="4"/>
  <c r="AF686" i="4"/>
  <c r="AF687" i="4"/>
  <c r="AF688" i="4"/>
  <c r="AF689" i="4"/>
  <c r="AF690" i="4"/>
  <c r="AF693" i="4"/>
  <c r="AF696" i="4"/>
  <c r="AK696" i="4" s="1"/>
  <c r="AF694" i="4"/>
  <c r="AF943" i="4"/>
  <c r="AF691" i="4"/>
  <c r="AF692" i="4"/>
  <c r="AF944" i="4"/>
  <c r="AF695" i="4"/>
  <c r="AF698" i="4"/>
  <c r="AF697" i="4"/>
  <c r="AK697" i="4" s="1"/>
  <c r="AF699" i="4"/>
  <c r="AF945" i="4"/>
  <c r="AF700" i="4"/>
  <c r="AF706" i="4"/>
  <c r="AF703" i="4"/>
  <c r="AF702" i="4"/>
  <c r="AF710" i="4"/>
  <c r="AF715" i="4"/>
  <c r="AK715" i="4" s="1"/>
  <c r="AF704" i="4"/>
  <c r="AF712" i="4"/>
  <c r="AF705" i="4"/>
  <c r="AF707" i="4"/>
  <c r="AF713" i="4"/>
  <c r="AF714" i="4"/>
  <c r="AF708" i="4"/>
  <c r="AF711" i="4"/>
  <c r="AK711" i="4" s="1"/>
  <c r="AF716" i="4"/>
  <c r="AF709" i="4"/>
  <c r="AF701" i="4"/>
  <c r="AF720" i="4"/>
  <c r="AF719" i="4"/>
  <c r="AF721" i="4"/>
  <c r="AF717" i="4"/>
  <c r="AF718" i="4"/>
  <c r="AK718" i="4" s="1"/>
  <c r="AF946" i="4"/>
  <c r="AF722" i="4"/>
  <c r="AF723" i="4"/>
  <c r="AF724" i="4"/>
  <c r="AF725" i="4"/>
  <c r="AF728" i="4"/>
  <c r="AF726" i="4"/>
  <c r="AF727" i="4"/>
  <c r="AK727" i="4" s="1"/>
  <c r="AF729" i="4"/>
  <c r="AF982" i="4"/>
  <c r="AF969" i="4"/>
  <c r="AF730" i="4"/>
  <c r="AF732" i="4"/>
  <c r="AF731" i="4"/>
  <c r="AF947" i="4"/>
  <c r="AF949" i="4"/>
  <c r="AK949" i="4" s="1"/>
  <c r="AF948" i="4"/>
  <c r="AF733" i="4"/>
  <c r="AF734" i="4"/>
  <c r="AF735" i="4"/>
  <c r="AF736" i="4"/>
  <c r="AF738" i="4"/>
  <c r="AF737" i="4"/>
  <c r="AF950" i="4"/>
  <c r="AK950" i="4" s="1"/>
  <c r="AF742" i="4"/>
  <c r="AF951" i="4"/>
  <c r="AF740" i="4"/>
  <c r="AF739" i="4"/>
  <c r="AF741" i="4"/>
  <c r="AF743" i="4"/>
  <c r="AF983" i="4"/>
  <c r="AF744" i="4"/>
  <c r="AK744" i="4" s="1"/>
  <c r="AF746" i="4"/>
  <c r="AF952" i="4"/>
  <c r="AF745" i="4"/>
  <c r="AF749" i="4"/>
  <c r="AF747" i="4"/>
  <c r="AF748" i="4"/>
  <c r="AF750" i="4"/>
  <c r="AF752" i="4"/>
  <c r="AK752" i="4" s="1"/>
  <c r="AF755" i="4"/>
  <c r="AF754" i="4"/>
  <c r="AF751" i="4"/>
  <c r="AF753" i="4"/>
  <c r="AF756" i="4"/>
  <c r="AF757" i="4"/>
  <c r="AF758" i="4"/>
  <c r="AF765" i="4"/>
  <c r="AK765" i="4" s="1"/>
  <c r="AF774" i="4"/>
  <c r="AF759" i="4"/>
  <c r="AF775" i="4"/>
  <c r="AF760" i="4"/>
  <c r="AF953" i="4"/>
  <c r="AF764" i="4"/>
  <c r="AF763" i="4"/>
  <c r="AF772" i="4"/>
  <c r="AK772" i="4" s="1"/>
  <c r="AF762" i="4"/>
  <c r="AF761" i="4"/>
  <c r="AF776" i="4"/>
  <c r="AF771" i="4"/>
  <c r="AF769" i="4"/>
  <c r="AF767" i="4"/>
  <c r="AF770" i="4"/>
  <c r="AF766" i="4"/>
  <c r="AK766" i="4" s="1"/>
  <c r="AF768" i="4"/>
  <c r="AF773" i="4"/>
  <c r="AF799" i="4"/>
  <c r="AF788" i="4"/>
  <c r="AF805" i="4"/>
  <c r="AF955" i="4"/>
  <c r="AF787" i="4"/>
  <c r="AF779" i="4"/>
  <c r="AK779" i="4" s="1"/>
  <c r="AF804" i="4"/>
  <c r="AF784" i="4"/>
  <c r="AF789" i="4"/>
  <c r="AF790" i="4"/>
  <c r="AF777" i="4"/>
  <c r="AF780" i="4"/>
  <c r="AF786" i="4"/>
  <c r="AF800" i="4"/>
  <c r="AK800" i="4" s="1"/>
  <c r="AF778" i="4"/>
  <c r="AF791" i="4"/>
  <c r="AF792" i="4"/>
  <c r="AF801" i="4"/>
  <c r="AF802" i="4"/>
  <c r="AF793" i="4"/>
  <c r="AF781" i="4"/>
  <c r="AF794" i="4"/>
  <c r="AK794" i="4" s="1"/>
  <c r="AF797" i="4"/>
  <c r="AF803" i="4"/>
  <c r="AF954" i="4"/>
  <c r="AF796" i="4"/>
  <c r="AF783" i="4"/>
  <c r="AF795" i="4"/>
  <c r="AF798" i="4"/>
  <c r="AF785" i="4"/>
  <c r="AK785" i="4" s="1"/>
  <c r="AF782" i="4"/>
  <c r="AF806" i="4"/>
  <c r="AF810" i="4"/>
  <c r="AF807" i="4"/>
  <c r="AF809" i="4"/>
  <c r="AF808" i="4"/>
  <c r="AF813" i="4"/>
  <c r="AF812" i="4"/>
  <c r="AK812" i="4" s="1"/>
  <c r="AF811" i="4"/>
  <c r="AF814" i="4"/>
  <c r="AF816" i="4"/>
  <c r="AF822" i="4"/>
  <c r="AF823" i="4"/>
  <c r="AF818" i="4"/>
  <c r="AF825" i="4"/>
  <c r="AF819" i="4"/>
  <c r="AK819" i="4" s="1"/>
  <c r="AF824" i="4"/>
  <c r="AF827" i="4"/>
  <c r="AF817" i="4"/>
  <c r="AF815" i="4"/>
  <c r="AF826" i="4"/>
  <c r="AF821" i="4"/>
  <c r="AF820" i="4"/>
  <c r="AF829" i="4"/>
  <c r="AK829" i="4" s="1"/>
  <c r="AF830" i="4"/>
  <c r="AF828" i="4"/>
  <c r="AF831" i="4"/>
  <c r="AF832" i="4"/>
  <c r="AF833" i="4"/>
  <c r="AF834" i="4"/>
  <c r="AF835" i="4"/>
  <c r="AF836" i="4"/>
  <c r="AK836" i="4" s="1"/>
  <c r="AF837" i="4"/>
  <c r="AF838" i="4"/>
  <c r="AF839" i="4"/>
  <c r="AF840" i="4"/>
  <c r="AF841" i="4"/>
  <c r="AF842" i="4"/>
  <c r="AF844" i="4"/>
  <c r="AF843" i="4"/>
  <c r="AK843" i="4" s="1"/>
  <c r="AF845" i="4"/>
  <c r="AF846" i="4"/>
  <c r="AF848" i="4"/>
  <c r="AF850" i="4"/>
  <c r="AF849" i="4"/>
  <c r="AF847" i="4"/>
  <c r="AF851" i="4"/>
  <c r="AF852" i="4"/>
  <c r="AK852" i="4" s="1"/>
  <c r="AF853" i="4"/>
  <c r="AF856" i="4"/>
  <c r="AF855" i="4"/>
  <c r="AF854" i="4"/>
  <c r="AF857" i="4"/>
  <c r="AF858" i="4"/>
  <c r="AF859" i="4"/>
  <c r="AF860" i="4"/>
  <c r="AK860" i="4" s="1"/>
  <c r="AF861" i="4"/>
  <c r="AF872" i="4"/>
  <c r="AF864" i="4"/>
  <c r="AF866" i="4"/>
  <c r="AF867" i="4"/>
  <c r="AF863" i="4"/>
  <c r="AF870" i="4"/>
  <c r="AF868" i="4"/>
  <c r="AK868" i="4" s="1"/>
  <c r="AF869" i="4"/>
  <c r="AF862" i="4"/>
  <c r="AF871" i="4"/>
  <c r="AF865" i="4"/>
  <c r="AF876" i="4"/>
  <c r="AF877" i="4"/>
  <c r="AF956" i="4"/>
  <c r="AF984" i="4"/>
  <c r="AK984" i="4" s="1"/>
  <c r="AF873" i="4"/>
  <c r="AF875" i="4"/>
  <c r="AF874" i="4"/>
  <c r="AF878" i="4"/>
  <c r="AF970" i="4"/>
  <c r="AF879" i="4"/>
  <c r="AF881" i="4"/>
  <c r="AF884" i="4"/>
  <c r="AK884" i="4" s="1"/>
  <c r="AF882" i="4"/>
  <c r="AF880" i="4"/>
  <c r="AF883" i="4"/>
  <c r="AF885" i="4"/>
  <c r="AF886" i="4"/>
  <c r="AF971" i="4"/>
  <c r="AK143" i="4" l="1"/>
  <c r="P1442" i="7"/>
  <c r="P1341" i="7"/>
  <c r="P1356" i="7"/>
  <c r="P579" i="7"/>
  <c r="P1430" i="7"/>
  <c r="P1206" i="7"/>
  <c r="P1327" i="7"/>
  <c r="P346" i="7"/>
  <c r="P1343" i="7"/>
  <c r="P628" i="7"/>
  <c r="P1417" i="7"/>
  <c r="P1688" i="7"/>
  <c r="P680" i="7"/>
  <c r="P1590" i="7"/>
  <c r="P560" i="7"/>
  <c r="P334" i="7"/>
  <c r="P210" i="7"/>
  <c r="P875" i="7"/>
  <c r="P476" i="7"/>
  <c r="P1745" i="7"/>
  <c r="P205" i="7"/>
  <c r="P175" i="7"/>
  <c r="P1438" i="7"/>
  <c r="AK883" i="4"/>
  <c r="AK871" i="4"/>
  <c r="AK855" i="4"/>
  <c r="AK839" i="4"/>
  <c r="AK817" i="4"/>
  <c r="AK810" i="4"/>
  <c r="AK792" i="4"/>
  <c r="AK799" i="4"/>
  <c r="AK775" i="4"/>
  <c r="AK745" i="4"/>
  <c r="AK734" i="4"/>
  <c r="AK969" i="4"/>
  <c r="AK723" i="4"/>
  <c r="AK705" i="4"/>
  <c r="AK700" i="4"/>
  <c r="AK691" i="4"/>
  <c r="AK687" i="4"/>
  <c r="AK681" i="4"/>
  <c r="AK674" i="4"/>
  <c r="AK667" i="4"/>
  <c r="AK659" i="4"/>
  <c r="AK651" i="4"/>
  <c r="AK645" i="4"/>
  <c r="AK937" i="4"/>
  <c r="AK633" i="4"/>
  <c r="AK618" i="4"/>
  <c r="AK934" i="4"/>
  <c r="AK612" i="4"/>
  <c r="AK599" i="4"/>
  <c r="AK587" i="4"/>
  <c r="AK580" i="4"/>
  <c r="AK565" i="4"/>
  <c r="AK579" i="4"/>
  <c r="AK561" i="4"/>
  <c r="AK932" i="4"/>
  <c r="AK335" i="4"/>
  <c r="AK353" i="4"/>
  <c r="AK359" i="4"/>
  <c r="AK334" i="4"/>
  <c r="AK345" i="4"/>
  <c r="AK372" i="4"/>
  <c r="AK322" i="4"/>
  <c r="AK314" i="4"/>
  <c r="AK311" i="4"/>
  <c r="AK308" i="4"/>
  <c r="AK307" i="4"/>
  <c r="AK284" i="4"/>
  <c r="AK279" i="4"/>
  <c r="AK272" i="4"/>
  <c r="AK874" i="4"/>
  <c r="AK864" i="4"/>
  <c r="AK848" i="4"/>
  <c r="AK831" i="4"/>
  <c r="AK816" i="4"/>
  <c r="AK954" i="4"/>
  <c r="AK789" i="4"/>
  <c r="AK776" i="4"/>
  <c r="AK751" i="4"/>
  <c r="AK740" i="4"/>
  <c r="AK701" i="4"/>
  <c r="P1653" i="7"/>
  <c r="P804" i="7"/>
  <c r="P647" i="7"/>
  <c r="P1749" i="7"/>
  <c r="AK875" i="4"/>
  <c r="AK862" i="4"/>
  <c r="AK856" i="4"/>
  <c r="AK838" i="4"/>
  <c r="AK827" i="4"/>
  <c r="AK814" i="4"/>
  <c r="AK806" i="4"/>
  <c r="AK803" i="4"/>
  <c r="AK791" i="4"/>
  <c r="AK784" i="4"/>
  <c r="AK773" i="4"/>
  <c r="AK761" i="4"/>
  <c r="AK759" i="4"/>
  <c r="AK754" i="4"/>
  <c r="AK952" i="4"/>
  <c r="AK951" i="4"/>
  <c r="AK733" i="4"/>
  <c r="AK982" i="4"/>
  <c r="AK722" i="4"/>
  <c r="AK709" i="4"/>
  <c r="AK712" i="4"/>
  <c r="AK945" i="4"/>
  <c r="AK943" i="4"/>
  <c r="AK686" i="4"/>
  <c r="AK679" i="4"/>
  <c r="AK672" i="4"/>
  <c r="AK666" i="4"/>
  <c r="AK658" i="4"/>
  <c r="AK655" i="4"/>
  <c r="AK643" i="4"/>
  <c r="AK631" i="4"/>
  <c r="AK630" i="4"/>
  <c r="AK620" i="4"/>
  <c r="AK571" i="4"/>
  <c r="AK595" i="4"/>
  <c r="AK596" i="4"/>
  <c r="AK600" i="4"/>
  <c r="AK570" i="4"/>
  <c r="AK588" i="4"/>
  <c r="AK584" i="4"/>
  <c r="AK562" i="4"/>
  <c r="AK557" i="4"/>
  <c r="AK542" i="4"/>
  <c r="AK512" i="4"/>
  <c r="AK529" i="4"/>
  <c r="AK519" i="4"/>
  <c r="AK505" i="4"/>
  <c r="AK507" i="4"/>
  <c r="AK929" i="4"/>
  <c r="AK431" i="4"/>
  <c r="AK489" i="4"/>
  <c r="AK923" i="4"/>
  <c r="AK423" i="4"/>
  <c r="AK463" i="4"/>
  <c r="AK462" i="4"/>
  <c r="AK402" i="4"/>
  <c r="AK494" i="4"/>
  <c r="AK374" i="4"/>
  <c r="AK400" i="4"/>
  <c r="AK473" i="4"/>
  <c r="AK391" i="4"/>
  <c r="AK407" i="4"/>
  <c r="AK415" i="4"/>
  <c r="AK373" i="4"/>
  <c r="AK921" i="4"/>
  <c r="AK386" i="4"/>
  <c r="AK880" i="4"/>
  <c r="AK872" i="4"/>
  <c r="AK846" i="4"/>
  <c r="AK828" i="4"/>
  <c r="AK333" i="4"/>
  <c r="AK253" i="4"/>
  <c r="AK352" i="4"/>
  <c r="AK918" i="4"/>
  <c r="AK968" i="4"/>
  <c r="AK342" i="4"/>
  <c r="AK331" i="4"/>
  <c r="AK329" i="4"/>
  <c r="AK319" i="4"/>
  <c r="AK315" i="4"/>
  <c r="AK303" i="4"/>
  <c r="AK298" i="4"/>
  <c r="AK290" i="4"/>
  <c r="AK288" i="4"/>
  <c r="AK275" i="4"/>
  <c r="AK122" i="4"/>
  <c r="AK898" i="4"/>
  <c r="AK108" i="4"/>
  <c r="AK97" i="4"/>
  <c r="AK896" i="4"/>
  <c r="AK893" i="4"/>
  <c r="AK68" i="4"/>
  <c r="AK72" i="4"/>
  <c r="AK63" i="4"/>
  <c r="AK54" i="4"/>
  <c r="AK71" i="4"/>
  <c r="AK47" i="4"/>
  <c r="AK38" i="4"/>
  <c r="AK30" i="4"/>
  <c r="AK26" i="4"/>
  <c r="AK17" i="4"/>
  <c r="AK5" i="4"/>
  <c r="AK887" i="4"/>
  <c r="AK879" i="4"/>
  <c r="AK858" i="4"/>
  <c r="AK834" i="4"/>
  <c r="AK808" i="4"/>
  <c r="AK780" i="4"/>
  <c r="AK955" i="4"/>
  <c r="AK757" i="4"/>
  <c r="AK748" i="4"/>
  <c r="AK743" i="4"/>
  <c r="AK738" i="4"/>
  <c r="AK731" i="4"/>
  <c r="AK728" i="4"/>
  <c r="AK721" i="4"/>
  <c r="AK714" i="4"/>
  <c r="AK702" i="4"/>
  <c r="AK695" i="4"/>
  <c r="AK690" i="4"/>
  <c r="AK683" i="4"/>
  <c r="AK676" i="4"/>
  <c r="AK668" i="4"/>
  <c r="AK664" i="4"/>
  <c r="AK653" i="4"/>
  <c r="AK646" i="4"/>
  <c r="AK635" i="4"/>
  <c r="AK628" i="4"/>
  <c r="AK617" i="4"/>
  <c r="AK619" i="4"/>
  <c r="AK594" i="4"/>
  <c r="AK605" i="4"/>
  <c r="AK591" i="4"/>
  <c r="AK615" i="4"/>
  <c r="AK582" i="4"/>
  <c r="AK581" i="4"/>
  <c r="AK585" i="4"/>
  <c r="AK559" i="4"/>
  <c r="AK524" i="4"/>
  <c r="AK515" i="4"/>
  <c r="AK532" i="4"/>
  <c r="AK533" i="4"/>
  <c r="AK530" i="4"/>
  <c r="AK552" i="4"/>
  <c r="AK510" i="4"/>
  <c r="AK451" i="4"/>
  <c r="AK453" i="4"/>
  <c r="AK446" i="4"/>
  <c r="AK428" i="4"/>
  <c r="AK464" i="4"/>
  <c r="AK399" i="4"/>
  <c r="AK409" i="4"/>
  <c r="AK417" i="4"/>
  <c r="AK375" i="4"/>
  <c r="AK484" i="4"/>
  <c r="AK382" i="4"/>
  <c r="AK380" i="4"/>
  <c r="AK482" i="4"/>
  <c r="AK412" i="4"/>
  <c r="AK460" i="4"/>
  <c r="AK404" i="4"/>
  <c r="AK388" i="4"/>
  <c r="AK863" i="4"/>
  <c r="AK842" i="4"/>
  <c r="AK818" i="4"/>
  <c r="AK793" i="4"/>
  <c r="AK764" i="4"/>
  <c r="AK971" i="4"/>
  <c r="AK877" i="4"/>
  <c r="AK847" i="4"/>
  <c r="AK821" i="4"/>
  <c r="AK795" i="4"/>
  <c r="AK767" i="4"/>
  <c r="AK835" i="4"/>
  <c r="AK820" i="4"/>
  <c r="AK825" i="4"/>
  <c r="AK813" i="4"/>
  <c r="AK798" i="4"/>
  <c r="AK781" i="4"/>
  <c r="AK546" i="4"/>
  <c r="AK553" i="4"/>
  <c r="AK506" i="4"/>
  <c r="AK523" i="4"/>
  <c r="AK504" i="4"/>
  <c r="AK509" i="4"/>
  <c r="AK520" i="4"/>
  <c r="AK924" i="4"/>
  <c r="AK424" i="4"/>
  <c r="AK435" i="4"/>
  <c r="AK426" i="4"/>
  <c r="AK483" i="4"/>
  <c r="AK405" i="4"/>
  <c r="AK421" i="4"/>
  <c r="AK492" i="4"/>
  <c r="AK450" i="4"/>
  <c r="AK495" i="4"/>
  <c r="AK920" i="4"/>
  <c r="AK384" i="4"/>
  <c r="AK436" i="4"/>
  <c r="AK501" i="4"/>
  <c r="AK497" i="4"/>
  <c r="AK472" i="4"/>
  <c r="AK379" i="4"/>
  <c r="AK369" i="4"/>
  <c r="AK349" i="4"/>
  <c r="AK347" i="4"/>
  <c r="AK357" i="4"/>
  <c r="AK346" i="4"/>
  <c r="AK343" i="4"/>
  <c r="AK326" i="4"/>
  <c r="AK317" i="4"/>
  <c r="AK309" i="4"/>
  <c r="AK304" i="4"/>
  <c r="AK292" i="4"/>
  <c r="AK280" i="4"/>
  <c r="AK285" i="4"/>
  <c r="AK273" i="4"/>
  <c r="AK267" i="4"/>
  <c r="AK258" i="4"/>
  <c r="AK250" i="4"/>
  <c r="AK242" i="4"/>
  <c r="AK247" i="4"/>
  <c r="AK237" i="4"/>
  <c r="AK221" i="4"/>
  <c r="AK910" i="4"/>
  <c r="AK212" i="4"/>
  <c r="AK906" i="4"/>
  <c r="AK175" i="4"/>
  <c r="AK184" i="4"/>
  <c r="AK181" i="4"/>
  <c r="AK907" i="4"/>
  <c r="AK164" i="4"/>
  <c r="AK153" i="4"/>
  <c r="AK131" i="4"/>
  <c r="AK138" i="4"/>
  <c r="AK139" i="4"/>
  <c r="AK901" i="4"/>
  <c r="AK148" i="4"/>
  <c r="AK121" i="4"/>
  <c r="AK114" i="4"/>
  <c r="AK109" i="4"/>
  <c r="AK99" i="4"/>
  <c r="AK102" i="4"/>
  <c r="AK69" i="4"/>
  <c r="AK959" i="4"/>
  <c r="AK961" i="4"/>
  <c r="AK62" i="4"/>
  <c r="AK79" i="4"/>
  <c r="AK53" i="4"/>
  <c r="AK44" i="4"/>
  <c r="AK45" i="4"/>
  <c r="AK31" i="4"/>
  <c r="AK25" i="4"/>
  <c r="AK21" i="4"/>
  <c r="AK7" i="4"/>
  <c r="AK11" i="4"/>
  <c r="AK268" i="4"/>
  <c r="AK264" i="4"/>
  <c r="AK254" i="4"/>
  <c r="AK228" i="4"/>
  <c r="AK236" i="4"/>
  <c r="AK227" i="4"/>
  <c r="AK225" i="4"/>
  <c r="AK220" i="4"/>
  <c r="AK209" i="4"/>
  <c r="AK170" i="4"/>
  <c r="AK193" i="4"/>
  <c r="AK169" i="4"/>
  <c r="AK191" i="4"/>
  <c r="AK196" i="4"/>
  <c r="AK908" i="4"/>
  <c r="AK187" i="4"/>
  <c r="AK903" i="4"/>
  <c r="AK145" i="4"/>
  <c r="AK158" i="4"/>
  <c r="AK141" i="4"/>
  <c r="AK156" i="4"/>
  <c r="AK881" i="4"/>
  <c r="AK956" i="4"/>
  <c r="AK870" i="4"/>
  <c r="AK859" i="4"/>
  <c r="AK851" i="4"/>
  <c r="AK844" i="4"/>
  <c r="AK786" i="4"/>
  <c r="AK787" i="4"/>
  <c r="AK770" i="4"/>
  <c r="AK763" i="4"/>
  <c r="AK758" i="4"/>
  <c r="AK750" i="4"/>
  <c r="AK983" i="4"/>
  <c r="AK737" i="4"/>
  <c r="AK947" i="4"/>
  <c r="AK726" i="4"/>
  <c r="AK717" i="4"/>
  <c r="AK708" i="4"/>
  <c r="AK710" i="4"/>
  <c r="AK698" i="4"/>
  <c r="AK693" i="4"/>
  <c r="AK684" i="4"/>
  <c r="AK677" i="4"/>
  <c r="AK670" i="4"/>
  <c r="AK661" i="4"/>
  <c r="AK656" i="4"/>
  <c r="AK648" i="4"/>
  <c r="AK625" i="4"/>
  <c r="AK629" i="4"/>
  <c r="AK622" i="4"/>
  <c r="AK936" i="4"/>
  <c r="AK964" i="4"/>
  <c r="AK259" i="4"/>
  <c r="AK249" i="4"/>
  <c r="AK235" i="4"/>
  <c r="AK232" i="4"/>
  <c r="AK240" i="4"/>
  <c r="AK224" i="4"/>
  <c r="AK214" i="4"/>
  <c r="AK208" i="4"/>
  <c r="AK199" i="4"/>
  <c r="AK166" i="4"/>
  <c r="AK177" i="4"/>
  <c r="AK163" i="4"/>
  <c r="AK904" i="4"/>
  <c r="AK178" i="4"/>
  <c r="AK161" i="4"/>
  <c r="AK140" i="4"/>
  <c r="AK150" i="4"/>
  <c r="AK126" i="4"/>
  <c r="AK134" i="4"/>
  <c r="AK137" i="4"/>
  <c r="AK120" i="4"/>
  <c r="AK110" i="4"/>
  <c r="AK105" i="4"/>
  <c r="AK100" i="4"/>
  <c r="AK94" i="4"/>
  <c r="AK87" i="4"/>
  <c r="AK59" i="4"/>
  <c r="AK66" i="4"/>
  <c r="AK894" i="4"/>
  <c r="AK77" i="4"/>
  <c r="AK41" i="4"/>
  <c r="AK42" i="4"/>
  <c r="AK36" i="4"/>
  <c r="AK27" i="4"/>
  <c r="AK24" i="4"/>
  <c r="AK22" i="4"/>
  <c r="AK10" i="4"/>
  <c r="AK3" i="4"/>
  <c r="AK607" i="4"/>
  <c r="AK590" i="4"/>
  <c r="AK613" i="4"/>
  <c r="AK935" i="4"/>
  <c r="AK567" i="4"/>
  <c r="AK609" i="4"/>
  <c r="AK610" i="4"/>
  <c r="AK560" i="4"/>
  <c r="AK931" i="4"/>
  <c r="AK543" i="4"/>
  <c r="AK508" i="4"/>
  <c r="AK928" i="4"/>
  <c r="AK525" i="4"/>
  <c r="AK539" i="4"/>
  <c r="AK536" i="4"/>
  <c r="AK486" i="4"/>
  <c r="AK927" i="4"/>
  <c r="AK461" i="4"/>
  <c r="AK430" i="4"/>
  <c r="AK469" i="4"/>
  <c r="AK466" i="4"/>
  <c r="AK408" i="4"/>
  <c r="AK498" i="4"/>
  <c r="AK456" i="4"/>
  <c r="AK448" i="4"/>
  <c r="AK455" i="4"/>
  <c r="AK381" i="4"/>
  <c r="AK480" i="4"/>
  <c r="AK479" i="4"/>
  <c r="AK385" i="4"/>
  <c r="AK474" i="4"/>
  <c r="AK406" i="4"/>
  <c r="AK919" i="4"/>
  <c r="AK979" i="4"/>
  <c r="AK356" i="4"/>
  <c r="AK332" i="4"/>
  <c r="AK338" i="4"/>
  <c r="AK366" i="4"/>
  <c r="AK328" i="4"/>
  <c r="AK321" i="4"/>
  <c r="AK967" i="4"/>
  <c r="AK300" i="4"/>
  <c r="AK306" i="4"/>
  <c r="AK966" i="4"/>
  <c r="AK283" i="4"/>
  <c r="AK278" i="4"/>
  <c r="AK270" i="4"/>
  <c r="AK261" i="4"/>
  <c r="AK914" i="4"/>
  <c r="AK252" i="4"/>
  <c r="AK241" i="4"/>
  <c r="AK245" i="4"/>
  <c r="AK233" i="4"/>
  <c r="AK226" i="4"/>
  <c r="AK210" i="4"/>
  <c r="AK189" i="4"/>
  <c r="AK206" i="4"/>
  <c r="AK183" i="4"/>
  <c r="AK162" i="4"/>
  <c r="AK198" i="4"/>
  <c r="AK192" i="4"/>
  <c r="AK179" i="4"/>
  <c r="AK146" i="4"/>
  <c r="AK135" i="4"/>
  <c r="AK125" i="4"/>
  <c r="AK127" i="4"/>
  <c r="AK129" i="4"/>
  <c r="AK132" i="4"/>
  <c r="AK117" i="4"/>
  <c r="AK897" i="4"/>
  <c r="AK89" i="4"/>
  <c r="AK90" i="4"/>
  <c r="AK91" i="4"/>
  <c r="AK57" i="4"/>
  <c r="AK86" i="4"/>
  <c r="AK73" i="4"/>
  <c r="AK80" i="4"/>
  <c r="AK83" i="4"/>
  <c r="AK39" i="4"/>
  <c r="AK46" i="4"/>
  <c r="AK34" i="4"/>
  <c r="AK28" i="4"/>
  <c r="AK19" i="4"/>
  <c r="AK20" i="4"/>
  <c r="AK4" i="4"/>
  <c r="AK885" i="4"/>
  <c r="AK878" i="4"/>
  <c r="AK865" i="4"/>
  <c r="AK866" i="4"/>
  <c r="AK854" i="4"/>
  <c r="AK850" i="4"/>
  <c r="AK840" i="4"/>
  <c r="AK832" i="4"/>
  <c r="AK815" i="4"/>
  <c r="AK822" i="4"/>
  <c r="AK807" i="4"/>
  <c r="AK796" i="4"/>
  <c r="AK801" i="4"/>
  <c r="AK790" i="4"/>
  <c r="AK788" i="4"/>
  <c r="AK771" i="4"/>
  <c r="AK760" i="4"/>
  <c r="AK753" i="4"/>
  <c r="AK749" i="4"/>
  <c r="AK739" i="4"/>
  <c r="AK735" i="4"/>
  <c r="AK730" i="4"/>
  <c r="AK724" i="4"/>
  <c r="AK720" i="4"/>
  <c r="AK707" i="4"/>
  <c r="AK706" i="4"/>
  <c r="AK692" i="4"/>
  <c r="AK688" i="4"/>
  <c r="AK680" i="4"/>
  <c r="AK941" i="4"/>
  <c r="AK669" i="4"/>
  <c r="AK665" i="4"/>
  <c r="AK652" i="4"/>
  <c r="AK650" i="4"/>
  <c r="AK636" i="4"/>
  <c r="AK626" i="4"/>
  <c r="AK621" i="4"/>
  <c r="AK606" i="4"/>
  <c r="AK593" i="4"/>
  <c r="AK569" i="4"/>
  <c r="AK611" i="4"/>
  <c r="AK586" i="4"/>
  <c r="AK575" i="4"/>
  <c r="AK577" i="4"/>
  <c r="AK558" i="4"/>
  <c r="AK555" i="4"/>
  <c r="AK550" i="4"/>
  <c r="AK544" i="4"/>
  <c r="AK528" i="4"/>
  <c r="AK502" i="4"/>
  <c r="AK527" i="4"/>
  <c r="AK930" i="4"/>
  <c r="AK521" i="4"/>
  <c r="AK414" i="4"/>
  <c r="AK410" i="4"/>
  <c r="AK433" i="4"/>
  <c r="AK437" i="4"/>
  <c r="AK487" i="4"/>
  <c r="AK390" i="4"/>
  <c r="AK422" i="4"/>
  <c r="AK416" i="4"/>
  <c r="AK491" i="4"/>
  <c r="AK925" i="4"/>
  <c r="AK395" i="4"/>
  <c r="AK477" i="4"/>
  <c r="AK403" i="4"/>
  <c r="AK458" i="4"/>
  <c r="AK922" i="4"/>
  <c r="AK475" i="4"/>
  <c r="AK471" i="4"/>
  <c r="AK370" i="4"/>
  <c r="AK355" i="4"/>
  <c r="AK348" i="4"/>
  <c r="AK362" i="4"/>
  <c r="AK336" i="4"/>
  <c r="AK368" i="4"/>
  <c r="AK325" i="4"/>
  <c r="AK318" i="4"/>
  <c r="AK312" i="4"/>
  <c r="AK305" i="4"/>
  <c r="AK296" i="4"/>
  <c r="AK281" i="4"/>
  <c r="AK282" i="4"/>
  <c r="AK916" i="4"/>
  <c r="AK965" i="4"/>
  <c r="AK263" i="4"/>
  <c r="AK255" i="4"/>
  <c r="AK229" i="4"/>
  <c r="AK243" i="4"/>
  <c r="AK239" i="4"/>
  <c r="AK911" i="4"/>
  <c r="AK222" i="4"/>
  <c r="AK215" i="4"/>
  <c r="AK205" i="4"/>
  <c r="AK176" i="4"/>
  <c r="AK186" i="4"/>
  <c r="AK201" i="4"/>
  <c r="AK180" i="4"/>
  <c r="AK167" i="4"/>
  <c r="AK909" i="4"/>
  <c r="AK144" i="4"/>
  <c r="AK157" i="4"/>
  <c r="AK130" i="4"/>
  <c r="AK152" i="4"/>
  <c r="AK128" i="4"/>
  <c r="AK123" i="4"/>
  <c r="AK115" i="4"/>
  <c r="AK107" i="4"/>
  <c r="AK93" i="4"/>
  <c r="AK88" i="4"/>
  <c r="AK52" i="4"/>
  <c r="AK60" i="4"/>
  <c r="AK85" i="4"/>
  <c r="AK75" i="4"/>
  <c r="AK70" i="4"/>
  <c r="AK58" i="4"/>
  <c r="AK40" i="4"/>
  <c r="AK892" i="4"/>
  <c r="AK32" i="4"/>
  <c r="AK889" i="4"/>
  <c r="AK972" i="4"/>
  <c r="AK14" i="4"/>
  <c r="AK888" i="4"/>
  <c r="AK886" i="4"/>
  <c r="AK882" i="4"/>
  <c r="AK970" i="4"/>
  <c r="AK873" i="4"/>
  <c r="AK876" i="4"/>
  <c r="AK869" i="4"/>
  <c r="AK867" i="4"/>
  <c r="AK861" i="4"/>
  <c r="AK857" i="4"/>
  <c r="AK853" i="4"/>
  <c r="AK849" i="4"/>
  <c r="AK845" i="4"/>
  <c r="AK841" i="4"/>
  <c r="AK837" i="4"/>
  <c r="AK833" i="4"/>
  <c r="AK830" i="4"/>
  <c r="AK826" i="4"/>
  <c r="AK824" i="4"/>
  <c r="AK823" i="4"/>
  <c r="AK811" i="4"/>
  <c r="AK809" i="4"/>
  <c r="AK782" i="4"/>
  <c r="AK783" i="4"/>
  <c r="AK797" i="4"/>
  <c r="AK802" i="4"/>
  <c r="AK778" i="4"/>
  <c r="AK777" i="4"/>
  <c r="AK804" i="4"/>
  <c r="AK805" i="4"/>
  <c r="AK768" i="4"/>
  <c r="AK769" i="4"/>
  <c r="AK762" i="4"/>
  <c r="AK953" i="4"/>
  <c r="AK774" i="4"/>
  <c r="AK756" i="4"/>
  <c r="AK755" i="4"/>
  <c r="AK747" i="4"/>
  <c r="AK746" i="4"/>
  <c r="AK741" i="4"/>
  <c r="AK742" i="4"/>
  <c r="AK736" i="4"/>
  <c r="AK948" i="4"/>
  <c r="AK732" i="4"/>
  <c r="AK729" i="4"/>
  <c r="AK725" i="4"/>
  <c r="AK946" i="4"/>
  <c r="AK719" i="4"/>
  <c r="AK716" i="4"/>
  <c r="AK713" i="4"/>
  <c r="AK704" i="4"/>
  <c r="AK703" i="4"/>
  <c r="AK699" i="4"/>
  <c r="AK944" i="4"/>
  <c r="AK694" i="4"/>
  <c r="AK689" i="4"/>
  <c r="AK942" i="4"/>
  <c r="AK682" i="4"/>
  <c r="AK981" i="4"/>
  <c r="AK675" i="4"/>
  <c r="AK673" i="4"/>
  <c r="AK940" i="4"/>
  <c r="AK939" i="4"/>
  <c r="AK663" i="4"/>
  <c r="AK660" i="4"/>
  <c r="AK654" i="4"/>
  <c r="AK649" i="4"/>
  <c r="AK644" i="4"/>
  <c r="AK642" i="4"/>
  <c r="AK634" i="4"/>
  <c r="AK623" i="4"/>
  <c r="AK640" i="4"/>
  <c r="AK627" i="4"/>
  <c r="AK637" i="4"/>
  <c r="AK938" i="4"/>
  <c r="AK639" i="4"/>
  <c r="AK572" i="4"/>
  <c r="AK592" i="4"/>
  <c r="AK598" i="4"/>
  <c r="AK608" i="4"/>
  <c r="AK576" i="4"/>
  <c r="AK589" i="4"/>
  <c r="AK573" i="4"/>
  <c r="AK574" i="4"/>
  <c r="AK568" i="4"/>
  <c r="AK583" i="4"/>
  <c r="AK601" i="4"/>
  <c r="AK578" i="4"/>
  <c r="AK614" i="4"/>
  <c r="AK563" i="4"/>
  <c r="AK933" i="4"/>
  <c r="AK556" i="4"/>
  <c r="AK511" i="4"/>
  <c r="AK549" i="4"/>
  <c r="AK547" i="4"/>
  <c r="AK545" i="4"/>
  <c r="AK526" i="4"/>
  <c r="AK541" i="4"/>
  <c r="AK534" i="4"/>
  <c r="AK551" i="4"/>
  <c r="AK517" i="4"/>
  <c r="AK514" i="4"/>
  <c r="AK548" i="4"/>
  <c r="AK513" i="4"/>
  <c r="AK540" i="4"/>
  <c r="AK503" i="4"/>
  <c r="AK420" i="4"/>
  <c r="AK397" i="4"/>
  <c r="AK496" i="4"/>
  <c r="AK387" i="4"/>
  <c r="AK429" i="4"/>
  <c r="AK500" i="4"/>
  <c r="AK425" i="4"/>
  <c r="AK427" i="4"/>
  <c r="AK439" i="4"/>
  <c r="AK493" i="4"/>
  <c r="AK478" i="4"/>
  <c r="AK452" i="4"/>
  <c r="AK488" i="4"/>
  <c r="AK465" i="4"/>
  <c r="AK418" i="4"/>
  <c r="AK454" i="4"/>
  <c r="AK490" i="4"/>
  <c r="AK499" i="4"/>
  <c r="AK926" i="4"/>
  <c r="AK447" i="4"/>
  <c r="AK445" i="4"/>
  <c r="AK401" i="4"/>
  <c r="AK393" i="4"/>
  <c r="AK441" i="4"/>
  <c r="AK383" i="4"/>
  <c r="AK434" i="4"/>
  <c r="AK440" i="4"/>
  <c r="AK470" i="4"/>
  <c r="AK376" i="4"/>
  <c r="AK411" i="4"/>
  <c r="AK377" i="4"/>
  <c r="AK468" i="4"/>
  <c r="AK394" i="4"/>
  <c r="AK481" i="4"/>
  <c r="AK467" i="4"/>
  <c r="AK337" i="4"/>
  <c r="AK371" i="4"/>
  <c r="AK350" i="4"/>
  <c r="AK351" i="4"/>
  <c r="AK360" i="4"/>
  <c r="AK358" i="4"/>
  <c r="AK361" i="4"/>
  <c r="AK341" i="4"/>
  <c r="AK344" i="4"/>
  <c r="AK365" i="4"/>
  <c r="AK363" i="4"/>
  <c r="AK367" i="4"/>
  <c r="AK330" i="4"/>
  <c r="AK324" i="4"/>
  <c r="AK320" i="4"/>
  <c r="AK313" i="4"/>
  <c r="AK310" i="4"/>
  <c r="AK299" i="4"/>
  <c r="AK297" i="4"/>
  <c r="AK301" i="4"/>
  <c r="AK295" i="4"/>
  <c r="AK302" i="4"/>
  <c r="AK287" i="4"/>
  <c r="AK289" i="4"/>
  <c r="AK917" i="4"/>
  <c r="AK277" i="4"/>
  <c r="AK274" i="4"/>
  <c r="AK915" i="4"/>
  <c r="AK269" i="4"/>
  <c r="AK265" i="4"/>
  <c r="AK262" i="4"/>
  <c r="AK260" i="4"/>
  <c r="AK256" i="4"/>
  <c r="AK248" i="4"/>
  <c r="AK251" i="4"/>
  <c r="AK246" i="4"/>
  <c r="AK231" i="4"/>
  <c r="AK978" i="4"/>
  <c r="AK238" i="4"/>
  <c r="AK230" i="4"/>
  <c r="AK219" i="4"/>
  <c r="AK912" i="4"/>
  <c r="AK223" i="4"/>
  <c r="AK216" i="4"/>
  <c r="AK217" i="4"/>
  <c r="AK211" i="4"/>
  <c r="AK963" i="4"/>
  <c r="AK165" i="4"/>
  <c r="AK174" i="4"/>
  <c r="AK188" i="4"/>
  <c r="AK202" i="4"/>
  <c r="AK182" i="4"/>
  <c r="AK195" i="4"/>
  <c r="AK173" i="4"/>
  <c r="AK190" i="4"/>
  <c r="AK197" i="4"/>
  <c r="AK905" i="4"/>
  <c r="AK172" i="4"/>
  <c r="AK204" i="4"/>
  <c r="AK977" i="4"/>
  <c r="AK160" i="4"/>
  <c r="AK976" i="4"/>
  <c r="AK155" i="4"/>
  <c r="AK133" i="4"/>
  <c r="AK962" i="4"/>
  <c r="AK142" i="4"/>
  <c r="AK159" i="4"/>
  <c r="AK899" i="4"/>
  <c r="AK154" i="4"/>
  <c r="AK149" i="4"/>
  <c r="AK124" i="4"/>
  <c r="AK119" i="4"/>
  <c r="AK118" i="4"/>
  <c r="AK113" i="4"/>
  <c r="AK112" i="4"/>
  <c r="AK104" i="4"/>
  <c r="AK92" i="4"/>
  <c r="AK98" i="4"/>
  <c r="AK103" i="4"/>
  <c r="AK95" i="4"/>
  <c r="AK101" i="4"/>
  <c r="AK74" i="4"/>
  <c r="AK64" i="4"/>
  <c r="AK84" i="4"/>
  <c r="AK974" i="4"/>
  <c r="AK960" i="4"/>
  <c r="AK76" i="4"/>
  <c r="AK67" i="4"/>
  <c r="AK56" i="4"/>
  <c r="AK82" i="4"/>
  <c r="AK55" i="4"/>
  <c r="AK973" i="4"/>
  <c r="AK48" i="4"/>
  <c r="AK43" i="4"/>
  <c r="AK51" i="4"/>
  <c r="AK37" i="4"/>
  <c r="AK33" i="4"/>
  <c r="AK891" i="4"/>
  <c r="AK890" i="4"/>
  <c r="AK958" i="4"/>
  <c r="AK15" i="4"/>
  <c r="AK16" i="4"/>
  <c r="AK18" i="4"/>
  <c r="AK8" i="4"/>
  <c r="AK957" i="4"/>
  <c r="AK12" i="4"/>
  <c r="AK2" i="4"/>
  <c r="AE677" i="4"/>
  <c r="AE687" i="4"/>
  <c r="AE736" i="4"/>
  <c r="AE688" i="4"/>
  <c r="AE36" i="4"/>
  <c r="AE37" i="4"/>
  <c r="AE738" i="4"/>
  <c r="AE279" i="4"/>
  <c r="AE737" i="4"/>
  <c r="AE950" i="4"/>
  <c r="AE45" i="4"/>
  <c r="AE285" i="4"/>
  <c r="AE38" i="4"/>
  <c r="AE282" i="4"/>
  <c r="AE742" i="4"/>
  <c r="AE917" i="4"/>
  <c r="AE288" i="4"/>
  <c r="AE283" i="4"/>
  <c r="AE286" i="4"/>
  <c r="AE892" i="4"/>
  <c r="AE51" i="4"/>
  <c r="AE46" i="4"/>
  <c r="AE289" i="4"/>
  <c r="AE284" i="4"/>
  <c r="AE49" i="4"/>
  <c r="AE951" i="4"/>
  <c r="AE740" i="4"/>
  <c r="AE280" i="4"/>
  <c r="AE281" i="4"/>
  <c r="AE739" i="4"/>
  <c r="AE741" i="4"/>
  <c r="AE743" i="4"/>
  <c r="AE42" i="4"/>
  <c r="AE43" i="4"/>
  <c r="AE44" i="4"/>
  <c r="AE2" i="4"/>
  <c r="AE983" i="4"/>
  <c r="AE47" i="4"/>
  <c r="AE40" i="4"/>
  <c r="AE678" i="4"/>
  <c r="AE48" i="4"/>
  <c r="AE39" i="4"/>
  <c r="AE50" i="4"/>
  <c r="AE41" i="4"/>
  <c r="AE287" i="4"/>
  <c r="AE290" i="4"/>
  <c r="AE856" i="4"/>
  <c r="AE689" i="4"/>
  <c r="AE744" i="4"/>
  <c r="AE746" i="4"/>
  <c r="AE952" i="4"/>
  <c r="AE855" i="4"/>
  <c r="AE854" i="4"/>
  <c r="AE859" i="4"/>
  <c r="AE973" i="4"/>
  <c r="AE745" i="4"/>
  <c r="AE53" i="4"/>
  <c r="AE71" i="4"/>
  <c r="AE58" i="4"/>
  <c r="AE690" i="4"/>
  <c r="AE693" i="4"/>
  <c r="AE55" i="4"/>
  <c r="AE83" i="4"/>
  <c r="AE81" i="4"/>
  <c r="AE77" i="4"/>
  <c r="AE9" i="4"/>
  <c r="AE981" i="4"/>
  <c r="AE3" i="4"/>
  <c r="AE749" i="4"/>
  <c r="AE696" i="4"/>
  <c r="AE82" i="4"/>
  <c r="AE966" i="4"/>
  <c r="AE79" i="4"/>
  <c r="AE747" i="4"/>
  <c r="AE12" i="4"/>
  <c r="AE291" i="4"/>
  <c r="AE54" i="4"/>
  <c r="AE70" i="4"/>
  <c r="AE56" i="4"/>
  <c r="AE80" i="4"/>
  <c r="AE975" i="4"/>
  <c r="AE694" i="4"/>
  <c r="AE949" i="4"/>
  <c r="AE894" i="4"/>
  <c r="AE943" i="4"/>
  <c r="AE679" i="4"/>
  <c r="AE11" i="4"/>
  <c r="AE691" i="4"/>
  <c r="AE67" i="4"/>
  <c r="AE887" i="4"/>
  <c r="AE692" i="4"/>
  <c r="AE302" i="4"/>
  <c r="AE307" i="4"/>
  <c r="AE292" i="4"/>
  <c r="AE296" i="4"/>
  <c r="AE295" i="4"/>
  <c r="AE298" i="4"/>
  <c r="AE62" i="4"/>
  <c r="AE63" i="4"/>
  <c r="AE75" i="4"/>
  <c r="AE76" i="4"/>
  <c r="AE841" i="4"/>
  <c r="AE888" i="4"/>
  <c r="AE306" i="4"/>
  <c r="AE73" i="4"/>
  <c r="AE293" i="4"/>
  <c r="AE944" i="4"/>
  <c r="AE61" i="4"/>
  <c r="AE66" i="4"/>
  <c r="AE960" i="4"/>
  <c r="AE961" i="4"/>
  <c r="AE72" i="4"/>
  <c r="AE85" i="4"/>
  <c r="AE957" i="4"/>
  <c r="AE4" i="4"/>
  <c r="AE6" i="4"/>
  <c r="AE974" i="4"/>
  <c r="AE86" i="4"/>
  <c r="AE301" i="4"/>
  <c r="AE78" i="4"/>
  <c r="AE948" i="4"/>
  <c r="AE59" i="4"/>
  <c r="AE308" i="4"/>
  <c r="AE84" i="4"/>
  <c r="AE10" i="4"/>
  <c r="AE304" i="4"/>
  <c r="AE959" i="4"/>
  <c r="AE68" i="4"/>
  <c r="AE305" i="4"/>
  <c r="AE8" i="4"/>
  <c r="AE60" i="4"/>
  <c r="AE297" i="4"/>
  <c r="AE64" i="4"/>
  <c r="AE695" i="4"/>
  <c r="AE57" i="4"/>
  <c r="AE748" i="4"/>
  <c r="AE65" i="4"/>
  <c r="AE87" i="4"/>
  <c r="AE303" i="4"/>
  <c r="AE300" i="4"/>
  <c r="AE7" i="4"/>
  <c r="AE5" i="4"/>
  <c r="AE74" i="4"/>
  <c r="AE294" i="4"/>
  <c r="AE69" i="4"/>
  <c r="AE299" i="4"/>
  <c r="AE893" i="4"/>
  <c r="AE52" i="4"/>
  <c r="AE101" i="4"/>
  <c r="AE14" i="4"/>
  <c r="AE750" i="4"/>
  <c r="AE18" i="4"/>
  <c r="AE91" i="4"/>
  <c r="AE311" i="4"/>
  <c r="AE20" i="4"/>
  <c r="AE681" i="4"/>
  <c r="AE13" i="4"/>
  <c r="AE22" i="4"/>
  <c r="AE895" i="4"/>
  <c r="AE94" i="4"/>
  <c r="AE16" i="4"/>
  <c r="AE95" i="4"/>
  <c r="AE309" i="4"/>
  <c r="AE102" i="4"/>
  <c r="AE312" i="4"/>
  <c r="AE21" i="4"/>
  <c r="AE896" i="4"/>
  <c r="AE17" i="4"/>
  <c r="AE88" i="4"/>
  <c r="AE972" i="4"/>
  <c r="AE103" i="4"/>
  <c r="AE90" i="4"/>
  <c r="AE96" i="4"/>
  <c r="AE15" i="4"/>
  <c r="AE680" i="4"/>
  <c r="AE19" i="4"/>
  <c r="AE100" i="4"/>
  <c r="AE310" i="4"/>
  <c r="AE98" i="4"/>
  <c r="AE99" i="4"/>
  <c r="AE97" i="4"/>
  <c r="AE93" i="4"/>
  <c r="AE92" i="4"/>
  <c r="AE89" i="4"/>
  <c r="AE315" i="4"/>
  <c r="AE967" i="4"/>
  <c r="AE752" i="4"/>
  <c r="AE316" i="4"/>
  <c r="AE698" i="4"/>
  <c r="AE106" i="4"/>
  <c r="AE313" i="4"/>
  <c r="AE697" i="4"/>
  <c r="AE105" i="4"/>
  <c r="AE314" i="4"/>
  <c r="AE23" i="4"/>
  <c r="AE755" i="4"/>
  <c r="AE754" i="4"/>
  <c r="AE751" i="4"/>
  <c r="AE753" i="4"/>
  <c r="AE104" i="4"/>
  <c r="AE317" i="4"/>
  <c r="AE318" i="4"/>
  <c r="AE733" i="4"/>
  <c r="AE756" i="4"/>
  <c r="AE109" i="4"/>
  <c r="AE320" i="4"/>
  <c r="AE734" i="4"/>
  <c r="AE319" i="4"/>
  <c r="AE108" i="4"/>
  <c r="AE699" i="4"/>
  <c r="AE107" i="4"/>
  <c r="AE842" i="4"/>
  <c r="AE860" i="4"/>
  <c r="AE757" i="4"/>
  <c r="AE112" i="4"/>
  <c r="AE897" i="4"/>
  <c r="AE111" i="4"/>
  <c r="AE321" i="4"/>
  <c r="AE110" i="4"/>
  <c r="AE113" i="4"/>
  <c r="AE682" i="4"/>
  <c r="AE861" i="4"/>
  <c r="AE758" i="4"/>
  <c r="AE323" i="4"/>
  <c r="AE114" i="4"/>
  <c r="AE898" i="4"/>
  <c r="AE945" i="4"/>
  <c r="AE857" i="4"/>
  <c r="AE115" i="4"/>
  <c r="AE324" i="4"/>
  <c r="AE322" i="4"/>
  <c r="AE326" i="4"/>
  <c r="AE325" i="4"/>
  <c r="AE330" i="4"/>
  <c r="AE329" i="4"/>
  <c r="AE24" i="4"/>
  <c r="AE328" i="4"/>
  <c r="AE118" i="4"/>
  <c r="AE117" i="4"/>
  <c r="AE686" i="4"/>
  <c r="AE327" i="4"/>
  <c r="AE116" i="4"/>
  <c r="AE120" i="4"/>
  <c r="AE119" i="4"/>
  <c r="AE121" i="4"/>
  <c r="AE122" i="4"/>
  <c r="AE123" i="4"/>
  <c r="AE367" i="4"/>
  <c r="AE872" i="4"/>
  <c r="AE372" i="4"/>
  <c r="AE343" i="4"/>
  <c r="AE368" i="4"/>
  <c r="AE765" i="4"/>
  <c r="AE774" i="4"/>
  <c r="AE363" i="4"/>
  <c r="AE331" i="4"/>
  <c r="AE700" i="4"/>
  <c r="AE366" i="4"/>
  <c r="AE364" i="4"/>
  <c r="AE365" i="4"/>
  <c r="AE759" i="4"/>
  <c r="AE345" i="4"/>
  <c r="AE346" i="4"/>
  <c r="AE775" i="4"/>
  <c r="AE336" i="4"/>
  <c r="AE760" i="4"/>
  <c r="AE953" i="4"/>
  <c r="AE864" i="4"/>
  <c r="AE764" i="4"/>
  <c r="AE344" i="4"/>
  <c r="AE763" i="4"/>
  <c r="AE772" i="4"/>
  <c r="AE762" i="4"/>
  <c r="AE342" i="4"/>
  <c r="AE338" i="4"/>
  <c r="AE339" i="4"/>
  <c r="AE341" i="4"/>
  <c r="AE334" i="4"/>
  <c r="AE357" i="4"/>
  <c r="AE844" i="4"/>
  <c r="AE362" i="4"/>
  <c r="AE361" i="4"/>
  <c r="AE968" i="4"/>
  <c r="AE761" i="4"/>
  <c r="AE776" i="4"/>
  <c r="AE771" i="4"/>
  <c r="AE332" i="4"/>
  <c r="AE124" i="4"/>
  <c r="AE866" i="4"/>
  <c r="AE867" i="4"/>
  <c r="AE863" i="4"/>
  <c r="AE870" i="4"/>
  <c r="AE868" i="4"/>
  <c r="AE769" i="4"/>
  <c r="AE869" i="4"/>
  <c r="AE862" i="4"/>
  <c r="AE871" i="4"/>
  <c r="AE767" i="4"/>
  <c r="AE333" i="4"/>
  <c r="AE358" i="4"/>
  <c r="AE359" i="4"/>
  <c r="AE347" i="4"/>
  <c r="AE348" i="4"/>
  <c r="AE770" i="4"/>
  <c r="AE360" i="4"/>
  <c r="AE918" i="4"/>
  <c r="AE843" i="4"/>
  <c r="AE356" i="4"/>
  <c r="AE766" i="4"/>
  <c r="AE354" i="4"/>
  <c r="AE351" i="4"/>
  <c r="AE353" i="4"/>
  <c r="AE349" i="4"/>
  <c r="AE355" i="4"/>
  <c r="AE350" i="4"/>
  <c r="AE352" i="4"/>
  <c r="AE979" i="4"/>
  <c r="AE340" i="4"/>
  <c r="AE768" i="4"/>
  <c r="AE371" i="4"/>
  <c r="AE335" i="4"/>
  <c r="AE369" i="4"/>
  <c r="AE370" i="4"/>
  <c r="AE773" i="4"/>
  <c r="AE337" i="4"/>
  <c r="AE865" i="4"/>
  <c r="AE132" i="4"/>
  <c r="AE151" i="4"/>
  <c r="AE706" i="4"/>
  <c r="AE137" i="4"/>
  <c r="AE703" i="4"/>
  <c r="AE919" i="4"/>
  <c r="AE149" i="4"/>
  <c r="AE702" i="4"/>
  <c r="AE858" i="4"/>
  <c r="AE710" i="4"/>
  <c r="AE148" i="4"/>
  <c r="AE389" i="4"/>
  <c r="AE799" i="4"/>
  <c r="AE876" i="4"/>
  <c r="AE467" i="4"/>
  <c r="AE788" i="4"/>
  <c r="AE715" i="4"/>
  <c r="AE805" i="4"/>
  <c r="AE386" i="4"/>
  <c r="AE379" i="4"/>
  <c r="AE471" i="4"/>
  <c r="AE481" i="4"/>
  <c r="AE388" i="4"/>
  <c r="AE406" i="4"/>
  <c r="AE955" i="4"/>
  <c r="AE787" i="4"/>
  <c r="AE877" i="4"/>
  <c r="AE956" i="4"/>
  <c r="AE156" i="4"/>
  <c r="AE779" i="4"/>
  <c r="AE804" i="4"/>
  <c r="AE378" i="4"/>
  <c r="AE394" i="4"/>
  <c r="AE921" i="4"/>
  <c r="AE784" i="4"/>
  <c r="AE128" i="4"/>
  <c r="AE472" i="4"/>
  <c r="AE475" i="4"/>
  <c r="AE154" i="4"/>
  <c r="AE468" i="4"/>
  <c r="AE404" i="4"/>
  <c r="AE704" i="4"/>
  <c r="AE474" i="4"/>
  <c r="AE476" i="4"/>
  <c r="AE377" i="4"/>
  <c r="AE129" i="4"/>
  <c r="AE373" i="4"/>
  <c r="AE497" i="4"/>
  <c r="AE922" i="4"/>
  <c r="AE984" i="4"/>
  <c r="AE789" i="4"/>
  <c r="AE712" i="4"/>
  <c r="AE411" i="4"/>
  <c r="AE460" i="4"/>
  <c r="AE790" i="4"/>
  <c r="AE385" i="4"/>
  <c r="AE457" i="4"/>
  <c r="AE376" i="4"/>
  <c r="AE900" i="4"/>
  <c r="AE134" i="4"/>
  <c r="AE899" i="4"/>
  <c r="AE901" i="4"/>
  <c r="AE141" i="4"/>
  <c r="AE415" i="4"/>
  <c r="AE777" i="4"/>
  <c r="AE501" i="4"/>
  <c r="AE152" i="4"/>
  <c r="AE458" i="4"/>
  <c r="AE470" i="4"/>
  <c r="AE412" i="4"/>
  <c r="AE479" i="4"/>
  <c r="AE780" i="4"/>
  <c r="AE786" i="4"/>
  <c r="AE159" i="4"/>
  <c r="AE127" i="4"/>
  <c r="AE396" i="4"/>
  <c r="AE440" i="4"/>
  <c r="AE407" i="4"/>
  <c r="AE436" i="4"/>
  <c r="AE136" i="4"/>
  <c r="AE403" i="4"/>
  <c r="AE434" i="4"/>
  <c r="AE482" i="4"/>
  <c r="AE480" i="4"/>
  <c r="AE126" i="4"/>
  <c r="AE392" i="4"/>
  <c r="AE705" i="4"/>
  <c r="AE800" i="4"/>
  <c r="AE142" i="4"/>
  <c r="AE383" i="4"/>
  <c r="AE707" i="4"/>
  <c r="AE391" i="4"/>
  <c r="AE139" i="4"/>
  <c r="AE384" i="4"/>
  <c r="AE477" i="4"/>
  <c r="AE158" i="4"/>
  <c r="AE441" i="4"/>
  <c r="AE380" i="4"/>
  <c r="AE381" i="4"/>
  <c r="AE443" i="4"/>
  <c r="AE130" i="4"/>
  <c r="AE962" i="4"/>
  <c r="AE393" i="4"/>
  <c r="AE473" i="4"/>
  <c r="AE125" i="4"/>
  <c r="AE920" i="4"/>
  <c r="AE395" i="4"/>
  <c r="AE401" i="4"/>
  <c r="AE382" i="4"/>
  <c r="AE778" i="4"/>
  <c r="AE455" i="4"/>
  <c r="AE980" i="4"/>
  <c r="AE713" i="4"/>
  <c r="AE445" i="4"/>
  <c r="AE143" i="4"/>
  <c r="AE150" i="4"/>
  <c r="AE133" i="4"/>
  <c r="AE138" i="4"/>
  <c r="AE400" i="4"/>
  <c r="AE495" i="4"/>
  <c r="AE714" i="4"/>
  <c r="AE145" i="4"/>
  <c r="AE157" i="4"/>
  <c r="AE155" i="4"/>
  <c r="AE925" i="4"/>
  <c r="AE135" i="4"/>
  <c r="AE447" i="4"/>
  <c r="AE484" i="4"/>
  <c r="AE448" i="4"/>
  <c r="AE444" i="4"/>
  <c r="AE926" i="4"/>
  <c r="AE374" i="4"/>
  <c r="AE450" i="4"/>
  <c r="AE791" i="4"/>
  <c r="AE491" i="4"/>
  <c r="AE499" i="4"/>
  <c r="AE708" i="4"/>
  <c r="AE792" i="4"/>
  <c r="AE902" i="4"/>
  <c r="AE140" i="4"/>
  <c r="AE375" i="4"/>
  <c r="AE456" i="4"/>
  <c r="AE845" i="4"/>
  <c r="AE801" i="4"/>
  <c r="AE438" i="4"/>
  <c r="AE976" i="4"/>
  <c r="AE802" i="4"/>
  <c r="AE490" i="4"/>
  <c r="AE494" i="4"/>
  <c r="AE873" i="4"/>
  <c r="AE793" i="4"/>
  <c r="AE875" i="4"/>
  <c r="AE131" i="4"/>
  <c r="AE492" i="4"/>
  <c r="AE903" i="4"/>
  <c r="AE144" i="4"/>
  <c r="AE160" i="4"/>
  <c r="AE416" i="4"/>
  <c r="AE454" i="4"/>
  <c r="AE417" i="4"/>
  <c r="AE498" i="4"/>
  <c r="AE419" i="4"/>
  <c r="AE781" i="4"/>
  <c r="AE146" i="4"/>
  <c r="AE418" i="4"/>
  <c r="AE147" i="4"/>
  <c r="AE402" i="4"/>
  <c r="AE421" i="4"/>
  <c r="AE422" i="4"/>
  <c r="AE794" i="4"/>
  <c r="AE711" i="4"/>
  <c r="AE161" i="4"/>
  <c r="AE683" i="4"/>
  <c r="AE465" i="4"/>
  <c r="AE409" i="4"/>
  <c r="AE408" i="4"/>
  <c r="AE485" i="4"/>
  <c r="AE488" i="4"/>
  <c r="AE462" i="4"/>
  <c r="AE797" i="4"/>
  <c r="AE716" i="4"/>
  <c r="AE405" i="4"/>
  <c r="AE709" i="4"/>
  <c r="AE390" i="4"/>
  <c r="AE452" i="4"/>
  <c r="AE399" i="4"/>
  <c r="AE466" i="4"/>
  <c r="AE803" i="4"/>
  <c r="AE398" i="4"/>
  <c r="AE478" i="4"/>
  <c r="AE463" i="4"/>
  <c r="AE483" i="4"/>
  <c r="AE487" i="4"/>
  <c r="AE493" i="4"/>
  <c r="AE464" i="4"/>
  <c r="AE469" i="4"/>
  <c r="AE954" i="4"/>
  <c r="AE413" i="4"/>
  <c r="AE439" i="4"/>
  <c r="AE423" i="4"/>
  <c r="AE426" i="4"/>
  <c r="AE437" i="4"/>
  <c r="AE427" i="4"/>
  <c r="AE428" i="4"/>
  <c r="AE430" i="4"/>
  <c r="AE432" i="4"/>
  <c r="AE425" i="4"/>
  <c r="AE923" i="4"/>
  <c r="AE435" i="4"/>
  <c r="AE433" i="4"/>
  <c r="AE500" i="4"/>
  <c r="AE796" i="4"/>
  <c r="AE783" i="4"/>
  <c r="AE446" i="4"/>
  <c r="AE795" i="4"/>
  <c r="AE461" i="4"/>
  <c r="AE977" i="4"/>
  <c r="AE701" i="4"/>
  <c r="AE449" i="4"/>
  <c r="AE429" i="4"/>
  <c r="AE489" i="4"/>
  <c r="AE424" i="4"/>
  <c r="AE410" i="4"/>
  <c r="AE387" i="4"/>
  <c r="AE453" i="4"/>
  <c r="AE927" i="4"/>
  <c r="AE459" i="4"/>
  <c r="AE496" i="4"/>
  <c r="AE431" i="4"/>
  <c r="AE924" i="4"/>
  <c r="AE798" i="4"/>
  <c r="AE414" i="4"/>
  <c r="AE397" i="4"/>
  <c r="AE451" i="4"/>
  <c r="AE153" i="4"/>
  <c r="AE874" i="4"/>
  <c r="AE486" i="4"/>
  <c r="AE442" i="4"/>
  <c r="AE420" i="4"/>
  <c r="AE785" i="4"/>
  <c r="AE782" i="4"/>
  <c r="AE187" i="4"/>
  <c r="AE909" i="4"/>
  <c r="AE204" i="4"/>
  <c r="AE179" i="4"/>
  <c r="AE200" i="4"/>
  <c r="AE178" i="4"/>
  <c r="AE172" i="4"/>
  <c r="AE164" i="4"/>
  <c r="AE908" i="4"/>
  <c r="AE958" i="4"/>
  <c r="AE167" i="4"/>
  <c r="AE905" i="4"/>
  <c r="AE192" i="4"/>
  <c r="AE168" i="4"/>
  <c r="AE806" i="4"/>
  <c r="AE904" i="4"/>
  <c r="AE197" i="4"/>
  <c r="AE907" i="4"/>
  <c r="AE720" i="4"/>
  <c r="AE196" i="4"/>
  <c r="AE929" i="4"/>
  <c r="AE25" i="4"/>
  <c r="AE180" i="4"/>
  <c r="AE190" i="4"/>
  <c r="AE520" i="4"/>
  <c r="AE198" i="4"/>
  <c r="AE203" i="4"/>
  <c r="AE521" i="4"/>
  <c r="AE719" i="4"/>
  <c r="AE163" i="4"/>
  <c r="AE173" i="4"/>
  <c r="AE503" i="4"/>
  <c r="AE181" i="4"/>
  <c r="AE510" i="4"/>
  <c r="AE536" i="4"/>
  <c r="AE537" i="4"/>
  <c r="AE191" i="4"/>
  <c r="AE201" i="4"/>
  <c r="AE195" i="4"/>
  <c r="AE162" i="4"/>
  <c r="AE540" i="4"/>
  <c r="AE507" i="4"/>
  <c r="AE509" i="4"/>
  <c r="AE194" i="4"/>
  <c r="AE930" i="4"/>
  <c r="AE513" i="4"/>
  <c r="AE177" i="4"/>
  <c r="AE552" i="4"/>
  <c r="AE810" i="4"/>
  <c r="AE539" i="4"/>
  <c r="AE538" i="4"/>
  <c r="AE548" i="4"/>
  <c r="AE505" i="4"/>
  <c r="AE504" i="4"/>
  <c r="AE182" i="4"/>
  <c r="AE721" i="4"/>
  <c r="AE527" i="4"/>
  <c r="AE514" i="4"/>
  <c r="AE530" i="4"/>
  <c r="AE184" i="4"/>
  <c r="AE525" i="4"/>
  <c r="AE516" i="4"/>
  <c r="AE517" i="4"/>
  <c r="AE169" i="4"/>
  <c r="AE519" i="4"/>
  <c r="AE523" i="4"/>
  <c r="AE807" i="4"/>
  <c r="AE809" i="4"/>
  <c r="AE186" i="4"/>
  <c r="AE202" i="4"/>
  <c r="AE183" i="4"/>
  <c r="AE502" i="4"/>
  <c r="AE185" i="4"/>
  <c r="AE166" i="4"/>
  <c r="AE551" i="4"/>
  <c r="AE717" i="4"/>
  <c r="AE26" i="4"/>
  <c r="AE188" i="4"/>
  <c r="AE533" i="4"/>
  <c r="AE928" i="4"/>
  <c r="AE535" i="4"/>
  <c r="AE175" i="4"/>
  <c r="AE193" i="4"/>
  <c r="AE534" i="4"/>
  <c r="AE529" i="4"/>
  <c r="AE506" i="4"/>
  <c r="AE176" i="4"/>
  <c r="AE174" i="4"/>
  <c r="AE528" i="4"/>
  <c r="AE541" i="4"/>
  <c r="AE206" i="4"/>
  <c r="AE171" i="4"/>
  <c r="AE532" i="4"/>
  <c r="AE508" i="4"/>
  <c r="AE889" i="4"/>
  <c r="AE890" i="4"/>
  <c r="AE522" i="4"/>
  <c r="AE846" i="4"/>
  <c r="AE718" i="4"/>
  <c r="AE526" i="4"/>
  <c r="AE512" i="4"/>
  <c r="AE553" i="4"/>
  <c r="AE544" i="4"/>
  <c r="AE545" i="4"/>
  <c r="AE515" i="4"/>
  <c r="AE543" i="4"/>
  <c r="AE518" i="4"/>
  <c r="AE547" i="4"/>
  <c r="AE542" i="4"/>
  <c r="AE199" i="4"/>
  <c r="AE808" i="4"/>
  <c r="AE165" i="4"/>
  <c r="AE546" i="4"/>
  <c r="AE878" i="4"/>
  <c r="AE550" i="4"/>
  <c r="AE549" i="4"/>
  <c r="AE524" i="4"/>
  <c r="AE931" i="4"/>
  <c r="AE531" i="4"/>
  <c r="AE906" i="4"/>
  <c r="AE511" i="4"/>
  <c r="AE170" i="4"/>
  <c r="AE205" i="4"/>
  <c r="AE963" i="4"/>
  <c r="AE189" i="4"/>
  <c r="AE207" i="4"/>
  <c r="AE946" i="4"/>
  <c r="AE208" i="4"/>
  <c r="AE211" i="4"/>
  <c r="AE28" i="4"/>
  <c r="AE722" i="4"/>
  <c r="AE723" i="4"/>
  <c r="AE212" i="4"/>
  <c r="AE557" i="4"/>
  <c r="AE724" i="4"/>
  <c r="AE932" i="4"/>
  <c r="AE209" i="4"/>
  <c r="AE555" i="4"/>
  <c r="AE29" i="4"/>
  <c r="AE556" i="4"/>
  <c r="AE559" i="4"/>
  <c r="AE215" i="4"/>
  <c r="AE813" i="4"/>
  <c r="AE217" i="4"/>
  <c r="AE560" i="4"/>
  <c r="AE27" i="4"/>
  <c r="AE210" i="4"/>
  <c r="AE684" i="4"/>
  <c r="AE213" i="4"/>
  <c r="AE214" i="4"/>
  <c r="AE554" i="4"/>
  <c r="AE933" i="4"/>
  <c r="AE216" i="4"/>
  <c r="AE812" i="4"/>
  <c r="AE562" i="4"/>
  <c r="AE561" i="4"/>
  <c r="AE811" i="4"/>
  <c r="AE558" i="4"/>
  <c r="AE563" i="4"/>
  <c r="AE910" i="4"/>
  <c r="AE220" i="4"/>
  <c r="AE814" i="4"/>
  <c r="AE735" i="4"/>
  <c r="AE816" i="4"/>
  <c r="AE585" i="4"/>
  <c r="AE610" i="4"/>
  <c r="AE616" i="4"/>
  <c r="AE614" i="4"/>
  <c r="AE822" i="4"/>
  <c r="AE823" i="4"/>
  <c r="AE222" i="4"/>
  <c r="AE584" i="4"/>
  <c r="AE818" i="4"/>
  <c r="AE579" i="4"/>
  <c r="AE577" i="4"/>
  <c r="AE578" i="4"/>
  <c r="AE581" i="4"/>
  <c r="AE223" i="4"/>
  <c r="AE609" i="4"/>
  <c r="AE597" i="4"/>
  <c r="AE970" i="4"/>
  <c r="AE825" i="4"/>
  <c r="AE601" i="4"/>
  <c r="AE819" i="4"/>
  <c r="AE588" i="4"/>
  <c r="AE226" i="4"/>
  <c r="AE565" i="4"/>
  <c r="AE848" i="4"/>
  <c r="AE850" i="4"/>
  <c r="AE575" i="4"/>
  <c r="AE218" i="4"/>
  <c r="AE224" i="4"/>
  <c r="AE583" i="4"/>
  <c r="AE849" i="4"/>
  <c r="AE582" i="4"/>
  <c r="AE567" i="4"/>
  <c r="AE566" i="4"/>
  <c r="AE568" i="4"/>
  <c r="AE570" i="4"/>
  <c r="AE580" i="4"/>
  <c r="AE586" i="4"/>
  <c r="AE574" i="4"/>
  <c r="AE912" i="4"/>
  <c r="AE615" i="4"/>
  <c r="AE935" i="4"/>
  <c r="AE824" i="4"/>
  <c r="AE221" i="4"/>
  <c r="AE603" i="4"/>
  <c r="AE573" i="4"/>
  <c r="AE600" i="4"/>
  <c r="AE587" i="4"/>
  <c r="AE611" i="4"/>
  <c r="AE225" i="4"/>
  <c r="AE589" i="4"/>
  <c r="AE591" i="4"/>
  <c r="AE827" i="4"/>
  <c r="AE613" i="4"/>
  <c r="AE817" i="4"/>
  <c r="AE879" i="4"/>
  <c r="AE881" i="4"/>
  <c r="AE884" i="4"/>
  <c r="AE882" i="4"/>
  <c r="AE880" i="4"/>
  <c r="AE815" i="4"/>
  <c r="AE564" i="4"/>
  <c r="AE576" i="4"/>
  <c r="AE596" i="4"/>
  <c r="AE847" i="4"/>
  <c r="AE599" i="4"/>
  <c r="AE569" i="4"/>
  <c r="AE826" i="4"/>
  <c r="AE608" i="4"/>
  <c r="AE821" i="4"/>
  <c r="AE911" i="4"/>
  <c r="AE605" i="4"/>
  <c r="AE219" i="4"/>
  <c r="AE590" i="4"/>
  <c r="AE604" i="4"/>
  <c r="AE598" i="4"/>
  <c r="AE595" i="4"/>
  <c r="AE612" i="4"/>
  <c r="AE593" i="4"/>
  <c r="AE592" i="4"/>
  <c r="AE594" i="4"/>
  <c r="AE607" i="4"/>
  <c r="AE725" i="4"/>
  <c r="AE602" i="4"/>
  <c r="AE572" i="4"/>
  <c r="AE820" i="4"/>
  <c r="AE571" i="4"/>
  <c r="AE934" i="4"/>
  <c r="AE883" i="4"/>
  <c r="AE606" i="4"/>
  <c r="AE233" i="4"/>
  <c r="AE244" i="4"/>
  <c r="AE240" i="4"/>
  <c r="AE230" i="4"/>
  <c r="AE237" i="4"/>
  <c r="AE227" i="4"/>
  <c r="AE239" i="4"/>
  <c r="AE238" i="4"/>
  <c r="AE245" i="4"/>
  <c r="AE639" i="4"/>
  <c r="AE619" i="4"/>
  <c r="AE936" i="4"/>
  <c r="AE913" i="4"/>
  <c r="AE638" i="4"/>
  <c r="AE232" i="4"/>
  <c r="AE938" i="4"/>
  <c r="AE620" i="4"/>
  <c r="AE851" i="4"/>
  <c r="AE978" i="4"/>
  <c r="AE247" i="4"/>
  <c r="AE728" i="4"/>
  <c r="AE236" i="4"/>
  <c r="AE243" i="4"/>
  <c r="AE231" i="4"/>
  <c r="AE618" i="4"/>
  <c r="AE621" i="4"/>
  <c r="AE637" i="4"/>
  <c r="AE241" i="4"/>
  <c r="AE617" i="4"/>
  <c r="AE234" i="4"/>
  <c r="AE235" i="4"/>
  <c r="AE622" i="4"/>
  <c r="AE641" i="4"/>
  <c r="AE627" i="4"/>
  <c r="AE726" i="4"/>
  <c r="AE630" i="4"/>
  <c r="AE885" i="4"/>
  <c r="AE633" i="4"/>
  <c r="AE626" i="4"/>
  <c r="AE640" i="4"/>
  <c r="AE246" i="4"/>
  <c r="AE242" i="4"/>
  <c r="AE829" i="4"/>
  <c r="AE228" i="4"/>
  <c r="AE628" i="4"/>
  <c r="AE629" i="4"/>
  <c r="AE830" i="4"/>
  <c r="AE727" i="4"/>
  <c r="AE632" i="4"/>
  <c r="AE623" i="4"/>
  <c r="AE828" i="4"/>
  <c r="AE631" i="4"/>
  <c r="AE937" i="4"/>
  <c r="AE636" i="4"/>
  <c r="AE634" i="4"/>
  <c r="AE635" i="4"/>
  <c r="AE625" i="4"/>
  <c r="AE624" i="4"/>
  <c r="AE229" i="4"/>
  <c r="AE251" i="4"/>
  <c r="AE831" i="4"/>
  <c r="AE832" i="4"/>
  <c r="AE642" i="4"/>
  <c r="AE252" i="4"/>
  <c r="AE729" i="4"/>
  <c r="AE253" i="4"/>
  <c r="AE249" i="4"/>
  <c r="AE643" i="4"/>
  <c r="AE248" i="4"/>
  <c r="AE250" i="4"/>
  <c r="AE891" i="4"/>
  <c r="AE254" i="4"/>
  <c r="AE255" i="4"/>
  <c r="AE31" i="4"/>
  <c r="AE30" i="4"/>
  <c r="AE645" i="4"/>
  <c r="AE256" i="4"/>
  <c r="AE650" i="4"/>
  <c r="AE644" i="4"/>
  <c r="AE982" i="4"/>
  <c r="AE646" i="4"/>
  <c r="AE32" i="4"/>
  <c r="AE914" i="4"/>
  <c r="AE648" i="4"/>
  <c r="AE647" i="4"/>
  <c r="AE649" i="4"/>
  <c r="AE257" i="4"/>
  <c r="AE259" i="4"/>
  <c r="AE260" i="4"/>
  <c r="AE655" i="4"/>
  <c r="AE258" i="4"/>
  <c r="AE651" i="4"/>
  <c r="AE652" i="4"/>
  <c r="AE685" i="4"/>
  <c r="AE33" i="4"/>
  <c r="AE654" i="4"/>
  <c r="AE653" i="4"/>
  <c r="AE942" i="4"/>
  <c r="AE264" i="4"/>
  <c r="AE263" i="4"/>
  <c r="AE833" i="4"/>
  <c r="AE262" i="4"/>
  <c r="AE656" i="4"/>
  <c r="AE657" i="4"/>
  <c r="AE261" i="4"/>
  <c r="AE266" i="4"/>
  <c r="AE964" i="4"/>
  <c r="AE265" i="4"/>
  <c r="AE886" i="4"/>
  <c r="AE267" i="4"/>
  <c r="AE268" i="4"/>
  <c r="AE965" i="4"/>
  <c r="AE269" i="4"/>
  <c r="AE834" i="4"/>
  <c r="AE660" i="4"/>
  <c r="AE658" i="4"/>
  <c r="AE835" i="4"/>
  <c r="AE659" i="4"/>
  <c r="AE971" i="4"/>
  <c r="AE836" i="4"/>
  <c r="AE270" i="4"/>
  <c r="AE969" i="4"/>
  <c r="AE665" i="4"/>
  <c r="AE271" i="4"/>
  <c r="AE730" i="4"/>
  <c r="AE837" i="4"/>
  <c r="AE732" i="4"/>
  <c r="AE915" i="4"/>
  <c r="AE663" i="4"/>
  <c r="AE731" i="4"/>
  <c r="AE664" i="4"/>
  <c r="AE661" i="4"/>
  <c r="AE947" i="4"/>
  <c r="AE662" i="4"/>
  <c r="AE939" i="4"/>
  <c r="AE666" i="4"/>
  <c r="AE272" i="4"/>
  <c r="AE273" i="4"/>
  <c r="AE916" i="4"/>
  <c r="AE667" i="4"/>
  <c r="AE34" i="4"/>
  <c r="AE35" i="4"/>
  <c r="AE669" i="4"/>
  <c r="AE940" i="4"/>
  <c r="AE838" i="4"/>
  <c r="AE668" i="4"/>
  <c r="AE670" i="4"/>
  <c r="AE274" i="4"/>
  <c r="AE839" i="4"/>
  <c r="AE671" i="4"/>
  <c r="AE673" i="4"/>
  <c r="AE672" i="4"/>
  <c r="AE275" i="4"/>
  <c r="AE840" i="4"/>
  <c r="AE278" i="4"/>
  <c r="AE276" i="4"/>
  <c r="AE674" i="4"/>
  <c r="AE277" i="4"/>
  <c r="AE941" i="4"/>
  <c r="AE675" i="4"/>
  <c r="AE676" i="4"/>
  <c r="AE852" i="4"/>
  <c r="AE853" i="4"/>
  <c r="AD677" i="4"/>
  <c r="AD687" i="4"/>
  <c r="AD736" i="4"/>
  <c r="AD688" i="4"/>
  <c r="AD36" i="4"/>
  <c r="AD37" i="4"/>
  <c r="AD738" i="4"/>
  <c r="AD279" i="4"/>
  <c r="AD737" i="4"/>
  <c r="AD950" i="4"/>
  <c r="AD45" i="4"/>
  <c r="AD285" i="4"/>
  <c r="AD38" i="4"/>
  <c r="AD282" i="4"/>
  <c r="AD742" i="4"/>
  <c r="AD917" i="4"/>
  <c r="AD288" i="4"/>
  <c r="AD283" i="4"/>
  <c r="AD286" i="4"/>
  <c r="AD892" i="4"/>
  <c r="AD51" i="4"/>
  <c r="AD46" i="4"/>
  <c r="AD289" i="4"/>
  <c r="AD284" i="4"/>
  <c r="AD49" i="4"/>
  <c r="AD951" i="4"/>
  <c r="AD740" i="4"/>
  <c r="AD280" i="4"/>
  <c r="AD281" i="4"/>
  <c r="AD739" i="4"/>
  <c r="AD741" i="4"/>
  <c r="AD743" i="4"/>
  <c r="AD42" i="4"/>
  <c r="AD43" i="4"/>
  <c r="AD44" i="4"/>
  <c r="AD2" i="4"/>
  <c r="AD983" i="4"/>
  <c r="AD47" i="4"/>
  <c r="AD40" i="4"/>
  <c r="AD678" i="4"/>
  <c r="AD48" i="4"/>
  <c r="AD39" i="4"/>
  <c r="AD50" i="4"/>
  <c r="AD41" i="4"/>
  <c r="AD287" i="4"/>
  <c r="AD290" i="4"/>
  <c r="AD856" i="4"/>
  <c r="AD689" i="4"/>
  <c r="AD744" i="4"/>
  <c r="AD746" i="4"/>
  <c r="AD952" i="4"/>
  <c r="AD855" i="4"/>
  <c r="AD854" i="4"/>
  <c r="AD859" i="4"/>
  <c r="AD973" i="4"/>
  <c r="AD745" i="4"/>
  <c r="AD53" i="4"/>
  <c r="AD71" i="4"/>
  <c r="AD58" i="4"/>
  <c r="AD690" i="4"/>
  <c r="AD693" i="4"/>
  <c r="AD55" i="4"/>
  <c r="AD83" i="4"/>
  <c r="AD81" i="4"/>
  <c r="AD77" i="4"/>
  <c r="AD9" i="4"/>
  <c r="AD981" i="4"/>
  <c r="AD3" i="4"/>
  <c r="AD749" i="4"/>
  <c r="AD696" i="4"/>
  <c r="AD82" i="4"/>
  <c r="AD966" i="4"/>
  <c r="AD79" i="4"/>
  <c r="AD747" i="4"/>
  <c r="AD12" i="4"/>
  <c r="AD291" i="4"/>
  <c r="AD54" i="4"/>
  <c r="AD70" i="4"/>
  <c r="AD56" i="4"/>
  <c r="AD80" i="4"/>
  <c r="AD975" i="4"/>
  <c r="AD694" i="4"/>
  <c r="AD949" i="4"/>
  <c r="AD894" i="4"/>
  <c r="AD943" i="4"/>
  <c r="AD679" i="4"/>
  <c r="AD11" i="4"/>
  <c r="AD691" i="4"/>
  <c r="AD67" i="4"/>
  <c r="AD887" i="4"/>
  <c r="AD692" i="4"/>
  <c r="AD302" i="4"/>
  <c r="AD307" i="4"/>
  <c r="AD292" i="4"/>
  <c r="AD296" i="4"/>
  <c r="AD295" i="4"/>
  <c r="AD298" i="4"/>
  <c r="AD62" i="4"/>
  <c r="AD63" i="4"/>
  <c r="AD75" i="4"/>
  <c r="AD76" i="4"/>
  <c r="AD841" i="4"/>
  <c r="AD888" i="4"/>
  <c r="AD306" i="4"/>
  <c r="AD73" i="4"/>
  <c r="AD293" i="4"/>
  <c r="AD944" i="4"/>
  <c r="AD61" i="4"/>
  <c r="AD66" i="4"/>
  <c r="AD960" i="4"/>
  <c r="AD961" i="4"/>
  <c r="AD72" i="4"/>
  <c r="AD85" i="4"/>
  <c r="AD957" i="4"/>
  <c r="AD4" i="4"/>
  <c r="AD6" i="4"/>
  <c r="AD974" i="4"/>
  <c r="AD86" i="4"/>
  <c r="AD301" i="4"/>
  <c r="AD78" i="4"/>
  <c r="AD948" i="4"/>
  <c r="AD59" i="4"/>
  <c r="AD308" i="4"/>
  <c r="AD84" i="4"/>
  <c r="AD10" i="4"/>
  <c r="AD304" i="4"/>
  <c r="AD959" i="4"/>
  <c r="AD68" i="4"/>
  <c r="AD305" i="4"/>
  <c r="AD8" i="4"/>
  <c r="AD60" i="4"/>
  <c r="AD297" i="4"/>
  <c r="AD64" i="4"/>
  <c r="AD695" i="4"/>
  <c r="AD57" i="4"/>
  <c r="AD748" i="4"/>
  <c r="AD65" i="4"/>
  <c r="AD87" i="4"/>
  <c r="AD303" i="4"/>
  <c r="AD300" i="4"/>
  <c r="AD7" i="4"/>
  <c r="AD5" i="4"/>
  <c r="AD74" i="4"/>
  <c r="AD294" i="4"/>
  <c r="AD69" i="4"/>
  <c r="AD299" i="4"/>
  <c r="AD893" i="4"/>
  <c r="AD52" i="4"/>
  <c r="AD101" i="4"/>
  <c r="AD14" i="4"/>
  <c r="AD750" i="4"/>
  <c r="AD18" i="4"/>
  <c r="AD91" i="4"/>
  <c r="AD311" i="4"/>
  <c r="AD20" i="4"/>
  <c r="AD681" i="4"/>
  <c r="AD13" i="4"/>
  <c r="AD22" i="4"/>
  <c r="AD895" i="4"/>
  <c r="AD94" i="4"/>
  <c r="AD16" i="4"/>
  <c r="AD95" i="4"/>
  <c r="AD309" i="4"/>
  <c r="AD102" i="4"/>
  <c r="AD312" i="4"/>
  <c r="AD21" i="4"/>
  <c r="AD896" i="4"/>
  <c r="AD17" i="4"/>
  <c r="AD88" i="4"/>
  <c r="AD972" i="4"/>
  <c r="AD103" i="4"/>
  <c r="AD90" i="4"/>
  <c r="AD96" i="4"/>
  <c r="AD15" i="4"/>
  <c r="AD680" i="4"/>
  <c r="AD19" i="4"/>
  <c r="AD100" i="4"/>
  <c r="AD310" i="4"/>
  <c r="AD98" i="4"/>
  <c r="AD99" i="4"/>
  <c r="AD97" i="4"/>
  <c r="AD93" i="4"/>
  <c r="AD92" i="4"/>
  <c r="AD89" i="4"/>
  <c r="AD315" i="4"/>
  <c r="AD967" i="4"/>
  <c r="AD752" i="4"/>
  <c r="AD316" i="4"/>
  <c r="AD698" i="4"/>
  <c r="AD106" i="4"/>
  <c r="AD313" i="4"/>
  <c r="AD697" i="4"/>
  <c r="AD105" i="4"/>
  <c r="AD314" i="4"/>
  <c r="AD23" i="4"/>
  <c r="AD755" i="4"/>
  <c r="AD754" i="4"/>
  <c r="AD751" i="4"/>
  <c r="AD753" i="4"/>
  <c r="AD104" i="4"/>
  <c r="AD317" i="4"/>
  <c r="AD318" i="4"/>
  <c r="AD733" i="4"/>
  <c r="AD756" i="4"/>
  <c r="AD109" i="4"/>
  <c r="AD320" i="4"/>
  <c r="AD734" i="4"/>
  <c r="AD319" i="4"/>
  <c r="AD108" i="4"/>
  <c r="AD699" i="4"/>
  <c r="AD107" i="4"/>
  <c r="AD842" i="4"/>
  <c r="AD860" i="4"/>
  <c r="AD757" i="4"/>
  <c r="AD112" i="4"/>
  <c r="AD897" i="4"/>
  <c r="AD111" i="4"/>
  <c r="AD321" i="4"/>
  <c r="AD110" i="4"/>
  <c r="AD113" i="4"/>
  <c r="AD682" i="4"/>
  <c r="AD861" i="4"/>
  <c r="AD758" i="4"/>
  <c r="AD323" i="4"/>
  <c r="AD114" i="4"/>
  <c r="AD898" i="4"/>
  <c r="AD945" i="4"/>
  <c r="AD857" i="4"/>
  <c r="AD115" i="4"/>
  <c r="AD324" i="4"/>
  <c r="AD322" i="4"/>
  <c r="AD326" i="4"/>
  <c r="AD325" i="4"/>
  <c r="AD330" i="4"/>
  <c r="AD329" i="4"/>
  <c r="AD24" i="4"/>
  <c r="AD328" i="4"/>
  <c r="AD118" i="4"/>
  <c r="AD117" i="4"/>
  <c r="AD686" i="4"/>
  <c r="AD327" i="4"/>
  <c r="AD116" i="4"/>
  <c r="AD120" i="4"/>
  <c r="AD119" i="4"/>
  <c r="AD121" i="4"/>
  <c r="AD122" i="4"/>
  <c r="AD123" i="4"/>
  <c r="AD367" i="4"/>
  <c r="AD872" i="4"/>
  <c r="AD372" i="4"/>
  <c r="AD343" i="4"/>
  <c r="AD368" i="4"/>
  <c r="AD765" i="4"/>
  <c r="AD774" i="4"/>
  <c r="AD363" i="4"/>
  <c r="AD331" i="4"/>
  <c r="AD700" i="4"/>
  <c r="AD366" i="4"/>
  <c r="AD364" i="4"/>
  <c r="AD365" i="4"/>
  <c r="AD759" i="4"/>
  <c r="AD345" i="4"/>
  <c r="AD346" i="4"/>
  <c r="AD775" i="4"/>
  <c r="AD336" i="4"/>
  <c r="AD760" i="4"/>
  <c r="AD953" i="4"/>
  <c r="AD864" i="4"/>
  <c r="AD764" i="4"/>
  <c r="AD344" i="4"/>
  <c r="AD763" i="4"/>
  <c r="AD772" i="4"/>
  <c r="AD762" i="4"/>
  <c r="AD342" i="4"/>
  <c r="AD338" i="4"/>
  <c r="AD339" i="4"/>
  <c r="AD341" i="4"/>
  <c r="AD334" i="4"/>
  <c r="AD357" i="4"/>
  <c r="AD844" i="4"/>
  <c r="AD362" i="4"/>
  <c r="AD361" i="4"/>
  <c r="AD968" i="4"/>
  <c r="AD761" i="4"/>
  <c r="AD776" i="4"/>
  <c r="AD771" i="4"/>
  <c r="AD332" i="4"/>
  <c r="AD124" i="4"/>
  <c r="AD866" i="4"/>
  <c r="AD867" i="4"/>
  <c r="AD863" i="4"/>
  <c r="AD870" i="4"/>
  <c r="AD868" i="4"/>
  <c r="AD769" i="4"/>
  <c r="AD869" i="4"/>
  <c r="AD862" i="4"/>
  <c r="AD871" i="4"/>
  <c r="AD767" i="4"/>
  <c r="AD333" i="4"/>
  <c r="AD358" i="4"/>
  <c r="AD359" i="4"/>
  <c r="AD347" i="4"/>
  <c r="AD348" i="4"/>
  <c r="AD770" i="4"/>
  <c r="AD360" i="4"/>
  <c r="AD918" i="4"/>
  <c r="AD843" i="4"/>
  <c r="AD356" i="4"/>
  <c r="AD766" i="4"/>
  <c r="AD354" i="4"/>
  <c r="AD351" i="4"/>
  <c r="AD353" i="4"/>
  <c r="AD349" i="4"/>
  <c r="AD355" i="4"/>
  <c r="AD350" i="4"/>
  <c r="AD352" i="4"/>
  <c r="AD979" i="4"/>
  <c r="AD340" i="4"/>
  <c r="AD768" i="4"/>
  <c r="AD371" i="4"/>
  <c r="AD335" i="4"/>
  <c r="AD369" i="4"/>
  <c r="AD370" i="4"/>
  <c r="AD773" i="4"/>
  <c r="AD337" i="4"/>
  <c r="AD865" i="4"/>
  <c r="AD132" i="4"/>
  <c r="AD151" i="4"/>
  <c r="AD706" i="4"/>
  <c r="AD137" i="4"/>
  <c r="AD703" i="4"/>
  <c r="AD919" i="4"/>
  <c r="AD149" i="4"/>
  <c r="AD702" i="4"/>
  <c r="AD858" i="4"/>
  <c r="AD710" i="4"/>
  <c r="AD148" i="4"/>
  <c r="AD389" i="4"/>
  <c r="AD799" i="4"/>
  <c r="AD876" i="4"/>
  <c r="AD467" i="4"/>
  <c r="AD788" i="4"/>
  <c r="AD715" i="4"/>
  <c r="AD805" i="4"/>
  <c r="AD386" i="4"/>
  <c r="AD379" i="4"/>
  <c r="AD471" i="4"/>
  <c r="AD481" i="4"/>
  <c r="AD388" i="4"/>
  <c r="AD406" i="4"/>
  <c r="AD955" i="4"/>
  <c r="AD787" i="4"/>
  <c r="AD877" i="4"/>
  <c r="AD956" i="4"/>
  <c r="AD156" i="4"/>
  <c r="AD779" i="4"/>
  <c r="AD804" i="4"/>
  <c r="AD378" i="4"/>
  <c r="AD394" i="4"/>
  <c r="AD921" i="4"/>
  <c r="AD784" i="4"/>
  <c r="AD128" i="4"/>
  <c r="AD472" i="4"/>
  <c r="AD475" i="4"/>
  <c r="AD154" i="4"/>
  <c r="AD468" i="4"/>
  <c r="AD404" i="4"/>
  <c r="AD704" i="4"/>
  <c r="AD474" i="4"/>
  <c r="AD476" i="4"/>
  <c r="AD377" i="4"/>
  <c r="AD129" i="4"/>
  <c r="AD373" i="4"/>
  <c r="AD497" i="4"/>
  <c r="AD922" i="4"/>
  <c r="AD984" i="4"/>
  <c r="AD789" i="4"/>
  <c r="AD712" i="4"/>
  <c r="AD411" i="4"/>
  <c r="AD460" i="4"/>
  <c r="AD790" i="4"/>
  <c r="AD385" i="4"/>
  <c r="AD457" i="4"/>
  <c r="AD376" i="4"/>
  <c r="AD900" i="4"/>
  <c r="AD134" i="4"/>
  <c r="AD899" i="4"/>
  <c r="AD901" i="4"/>
  <c r="AD141" i="4"/>
  <c r="AD415" i="4"/>
  <c r="AD777" i="4"/>
  <c r="AD501" i="4"/>
  <c r="AD152" i="4"/>
  <c r="AD458" i="4"/>
  <c r="AD470" i="4"/>
  <c r="AD412" i="4"/>
  <c r="AD479" i="4"/>
  <c r="AD780" i="4"/>
  <c r="AD786" i="4"/>
  <c r="AD159" i="4"/>
  <c r="AD127" i="4"/>
  <c r="AD396" i="4"/>
  <c r="AD440" i="4"/>
  <c r="AD407" i="4"/>
  <c r="AD436" i="4"/>
  <c r="AD136" i="4"/>
  <c r="AD403" i="4"/>
  <c r="AD434" i="4"/>
  <c r="AD482" i="4"/>
  <c r="AD480" i="4"/>
  <c r="AD126" i="4"/>
  <c r="AD392" i="4"/>
  <c r="AD705" i="4"/>
  <c r="AD800" i="4"/>
  <c r="AD142" i="4"/>
  <c r="AD383" i="4"/>
  <c r="AD707" i="4"/>
  <c r="AD391" i="4"/>
  <c r="AD139" i="4"/>
  <c r="AD384" i="4"/>
  <c r="AD477" i="4"/>
  <c r="AD158" i="4"/>
  <c r="AD441" i="4"/>
  <c r="AD380" i="4"/>
  <c r="AD381" i="4"/>
  <c r="AD443" i="4"/>
  <c r="AD130" i="4"/>
  <c r="AD962" i="4"/>
  <c r="AD393" i="4"/>
  <c r="AD473" i="4"/>
  <c r="AD125" i="4"/>
  <c r="AD920" i="4"/>
  <c r="AD395" i="4"/>
  <c r="AD401" i="4"/>
  <c r="AD382" i="4"/>
  <c r="AD778" i="4"/>
  <c r="AD455" i="4"/>
  <c r="AD980" i="4"/>
  <c r="AD713" i="4"/>
  <c r="AD445" i="4"/>
  <c r="AD143" i="4"/>
  <c r="AD150" i="4"/>
  <c r="AD133" i="4"/>
  <c r="AD138" i="4"/>
  <c r="AD400" i="4"/>
  <c r="AD495" i="4"/>
  <c r="AD714" i="4"/>
  <c r="AD145" i="4"/>
  <c r="AD157" i="4"/>
  <c r="AD155" i="4"/>
  <c r="AD925" i="4"/>
  <c r="AD135" i="4"/>
  <c r="AD447" i="4"/>
  <c r="AD484" i="4"/>
  <c r="AD448" i="4"/>
  <c r="AD444" i="4"/>
  <c r="AD926" i="4"/>
  <c r="AD374" i="4"/>
  <c r="AD450" i="4"/>
  <c r="AD791" i="4"/>
  <c r="AD491" i="4"/>
  <c r="AD499" i="4"/>
  <c r="AD708" i="4"/>
  <c r="AD792" i="4"/>
  <c r="AD902" i="4"/>
  <c r="AD140" i="4"/>
  <c r="AD375" i="4"/>
  <c r="AD456" i="4"/>
  <c r="AD845" i="4"/>
  <c r="AD801" i="4"/>
  <c r="AD438" i="4"/>
  <c r="AD976" i="4"/>
  <c r="AD802" i="4"/>
  <c r="AD490" i="4"/>
  <c r="AD494" i="4"/>
  <c r="AD873" i="4"/>
  <c r="AD793" i="4"/>
  <c r="AD875" i="4"/>
  <c r="AD131" i="4"/>
  <c r="AD492" i="4"/>
  <c r="AD903" i="4"/>
  <c r="AD144" i="4"/>
  <c r="AD160" i="4"/>
  <c r="AD416" i="4"/>
  <c r="AD454" i="4"/>
  <c r="AD417" i="4"/>
  <c r="AD498" i="4"/>
  <c r="AD419" i="4"/>
  <c r="AD781" i="4"/>
  <c r="AD146" i="4"/>
  <c r="AD418" i="4"/>
  <c r="AD147" i="4"/>
  <c r="AD402" i="4"/>
  <c r="AD421" i="4"/>
  <c r="AD422" i="4"/>
  <c r="AD794" i="4"/>
  <c r="AD711" i="4"/>
  <c r="AD161" i="4"/>
  <c r="AD683" i="4"/>
  <c r="AD465" i="4"/>
  <c r="AD409" i="4"/>
  <c r="AD408" i="4"/>
  <c r="AD485" i="4"/>
  <c r="AD488" i="4"/>
  <c r="AD462" i="4"/>
  <c r="AD797" i="4"/>
  <c r="AD716" i="4"/>
  <c r="AD405" i="4"/>
  <c r="AD709" i="4"/>
  <c r="AD390" i="4"/>
  <c r="AD452" i="4"/>
  <c r="AD399" i="4"/>
  <c r="AD466" i="4"/>
  <c r="AD803" i="4"/>
  <c r="AD398" i="4"/>
  <c r="AD478" i="4"/>
  <c r="AD463" i="4"/>
  <c r="AD483" i="4"/>
  <c r="AD487" i="4"/>
  <c r="AD493" i="4"/>
  <c r="AD464" i="4"/>
  <c r="AD469" i="4"/>
  <c r="AD954" i="4"/>
  <c r="AD413" i="4"/>
  <c r="AD439" i="4"/>
  <c r="AD423" i="4"/>
  <c r="AD426" i="4"/>
  <c r="AD437" i="4"/>
  <c r="AD427" i="4"/>
  <c r="AD428" i="4"/>
  <c r="AD430" i="4"/>
  <c r="AD432" i="4"/>
  <c r="AD425" i="4"/>
  <c r="AD923" i="4"/>
  <c r="AD435" i="4"/>
  <c r="AD433" i="4"/>
  <c r="AD500" i="4"/>
  <c r="AD796" i="4"/>
  <c r="AD783" i="4"/>
  <c r="AD446" i="4"/>
  <c r="AD795" i="4"/>
  <c r="AD461" i="4"/>
  <c r="AD977" i="4"/>
  <c r="AD701" i="4"/>
  <c r="AD449" i="4"/>
  <c r="AD429" i="4"/>
  <c r="AD489" i="4"/>
  <c r="AD424" i="4"/>
  <c r="AD410" i="4"/>
  <c r="AD387" i="4"/>
  <c r="AD453" i="4"/>
  <c r="AD927" i="4"/>
  <c r="AD459" i="4"/>
  <c r="AD496" i="4"/>
  <c r="AD431" i="4"/>
  <c r="AD924" i="4"/>
  <c r="AD798" i="4"/>
  <c r="AD414" i="4"/>
  <c r="AD397" i="4"/>
  <c r="AD451" i="4"/>
  <c r="AD153" i="4"/>
  <c r="AD874" i="4"/>
  <c r="AD486" i="4"/>
  <c r="AD442" i="4"/>
  <c r="AD420" i="4"/>
  <c r="AD785" i="4"/>
  <c r="AD782" i="4"/>
  <c r="AD187" i="4"/>
  <c r="AD909" i="4"/>
  <c r="AD204" i="4"/>
  <c r="AD179" i="4"/>
  <c r="AD200" i="4"/>
  <c r="AD178" i="4"/>
  <c r="AD172" i="4"/>
  <c r="AD164" i="4"/>
  <c r="AD908" i="4"/>
  <c r="AD958" i="4"/>
  <c r="AD167" i="4"/>
  <c r="AD905" i="4"/>
  <c r="AD192" i="4"/>
  <c r="AD168" i="4"/>
  <c r="AD806" i="4"/>
  <c r="AD904" i="4"/>
  <c r="AD197" i="4"/>
  <c r="AD907" i="4"/>
  <c r="AD720" i="4"/>
  <c r="AD196" i="4"/>
  <c r="AD929" i="4"/>
  <c r="AD25" i="4"/>
  <c r="AD180" i="4"/>
  <c r="AD190" i="4"/>
  <c r="AD520" i="4"/>
  <c r="AD198" i="4"/>
  <c r="AD203" i="4"/>
  <c r="AD521" i="4"/>
  <c r="AD719" i="4"/>
  <c r="AD163" i="4"/>
  <c r="AD173" i="4"/>
  <c r="AD503" i="4"/>
  <c r="AD181" i="4"/>
  <c r="AD510" i="4"/>
  <c r="AD536" i="4"/>
  <c r="AD537" i="4"/>
  <c r="AD191" i="4"/>
  <c r="AD201" i="4"/>
  <c r="AD195" i="4"/>
  <c r="AD162" i="4"/>
  <c r="AD540" i="4"/>
  <c r="AD507" i="4"/>
  <c r="AD509" i="4"/>
  <c r="AD194" i="4"/>
  <c r="AD930" i="4"/>
  <c r="AD513" i="4"/>
  <c r="AD177" i="4"/>
  <c r="AD552" i="4"/>
  <c r="AD810" i="4"/>
  <c r="AD539" i="4"/>
  <c r="AD538" i="4"/>
  <c r="AD548" i="4"/>
  <c r="AD505" i="4"/>
  <c r="AD504" i="4"/>
  <c r="AD182" i="4"/>
  <c r="AD721" i="4"/>
  <c r="AD527" i="4"/>
  <c r="AD514" i="4"/>
  <c r="AD530" i="4"/>
  <c r="AD184" i="4"/>
  <c r="AD525" i="4"/>
  <c r="AD516" i="4"/>
  <c r="AD517" i="4"/>
  <c r="AD169" i="4"/>
  <c r="AD519" i="4"/>
  <c r="AD523" i="4"/>
  <c r="AD807" i="4"/>
  <c r="AD809" i="4"/>
  <c r="AD186" i="4"/>
  <c r="AD202" i="4"/>
  <c r="AD183" i="4"/>
  <c r="AD502" i="4"/>
  <c r="AD185" i="4"/>
  <c r="AD166" i="4"/>
  <c r="AD551" i="4"/>
  <c r="AD717" i="4"/>
  <c r="AD26" i="4"/>
  <c r="AD188" i="4"/>
  <c r="AD533" i="4"/>
  <c r="AD928" i="4"/>
  <c r="AD535" i="4"/>
  <c r="AD175" i="4"/>
  <c r="AD193" i="4"/>
  <c r="AD534" i="4"/>
  <c r="AD529" i="4"/>
  <c r="AD506" i="4"/>
  <c r="AD176" i="4"/>
  <c r="AD174" i="4"/>
  <c r="AD528" i="4"/>
  <c r="AD541" i="4"/>
  <c r="AD206" i="4"/>
  <c r="AD171" i="4"/>
  <c r="AD532" i="4"/>
  <c r="AD508" i="4"/>
  <c r="AD889" i="4"/>
  <c r="AD890" i="4"/>
  <c r="AD522" i="4"/>
  <c r="AD846" i="4"/>
  <c r="AD718" i="4"/>
  <c r="AD526" i="4"/>
  <c r="AD512" i="4"/>
  <c r="AD553" i="4"/>
  <c r="AD544" i="4"/>
  <c r="AD545" i="4"/>
  <c r="AD515" i="4"/>
  <c r="AD543" i="4"/>
  <c r="AD518" i="4"/>
  <c r="AD547" i="4"/>
  <c r="AD542" i="4"/>
  <c r="AD199" i="4"/>
  <c r="AD808" i="4"/>
  <c r="AD165" i="4"/>
  <c r="AD546" i="4"/>
  <c r="AD878" i="4"/>
  <c r="AD550" i="4"/>
  <c r="AD549" i="4"/>
  <c r="AD524" i="4"/>
  <c r="AD931" i="4"/>
  <c r="AD531" i="4"/>
  <c r="AD906" i="4"/>
  <c r="AD511" i="4"/>
  <c r="AD170" i="4"/>
  <c r="AD205" i="4"/>
  <c r="AD963" i="4"/>
  <c r="AD189" i="4"/>
  <c r="AD207" i="4"/>
  <c r="AD946" i="4"/>
  <c r="AD208" i="4"/>
  <c r="AD211" i="4"/>
  <c r="AD28" i="4"/>
  <c r="AD722" i="4"/>
  <c r="AD723" i="4"/>
  <c r="AD212" i="4"/>
  <c r="AD557" i="4"/>
  <c r="AD724" i="4"/>
  <c r="AD932" i="4"/>
  <c r="AD209" i="4"/>
  <c r="AD555" i="4"/>
  <c r="AD29" i="4"/>
  <c r="AD556" i="4"/>
  <c r="AD559" i="4"/>
  <c r="AD215" i="4"/>
  <c r="AD813" i="4"/>
  <c r="AD217" i="4"/>
  <c r="AD560" i="4"/>
  <c r="AD27" i="4"/>
  <c r="AD210" i="4"/>
  <c r="AD684" i="4"/>
  <c r="AD213" i="4"/>
  <c r="AD214" i="4"/>
  <c r="AD554" i="4"/>
  <c r="AD933" i="4"/>
  <c r="AD216" i="4"/>
  <c r="AD812" i="4"/>
  <c r="AD562" i="4"/>
  <c r="AD561" i="4"/>
  <c r="AD811" i="4"/>
  <c r="AD558" i="4"/>
  <c r="AD563" i="4"/>
  <c r="AD910" i="4"/>
  <c r="AD220" i="4"/>
  <c r="AD814" i="4"/>
  <c r="AD735" i="4"/>
  <c r="AD816" i="4"/>
  <c r="AD585" i="4"/>
  <c r="AD610" i="4"/>
  <c r="AD616" i="4"/>
  <c r="AD614" i="4"/>
  <c r="AD822" i="4"/>
  <c r="AD823" i="4"/>
  <c r="AD222" i="4"/>
  <c r="AD584" i="4"/>
  <c r="AD818" i="4"/>
  <c r="AD579" i="4"/>
  <c r="AD577" i="4"/>
  <c r="AD578" i="4"/>
  <c r="AD581" i="4"/>
  <c r="AD223" i="4"/>
  <c r="AD609" i="4"/>
  <c r="AD597" i="4"/>
  <c r="AD970" i="4"/>
  <c r="AD825" i="4"/>
  <c r="AD601" i="4"/>
  <c r="AD819" i="4"/>
  <c r="AD588" i="4"/>
  <c r="AD226" i="4"/>
  <c r="AD565" i="4"/>
  <c r="AD848" i="4"/>
  <c r="AD850" i="4"/>
  <c r="AD575" i="4"/>
  <c r="AD218" i="4"/>
  <c r="AD224" i="4"/>
  <c r="AD583" i="4"/>
  <c r="AD849" i="4"/>
  <c r="AD582" i="4"/>
  <c r="AD567" i="4"/>
  <c r="AD566" i="4"/>
  <c r="AD568" i="4"/>
  <c r="AD570" i="4"/>
  <c r="AD580" i="4"/>
  <c r="AD586" i="4"/>
  <c r="AD574" i="4"/>
  <c r="AD912" i="4"/>
  <c r="AD615" i="4"/>
  <c r="AD935" i="4"/>
  <c r="AD824" i="4"/>
  <c r="AD221" i="4"/>
  <c r="AD603" i="4"/>
  <c r="AD573" i="4"/>
  <c r="AD600" i="4"/>
  <c r="AD587" i="4"/>
  <c r="AD611" i="4"/>
  <c r="AD225" i="4"/>
  <c r="AD589" i="4"/>
  <c r="AD591" i="4"/>
  <c r="AD827" i="4"/>
  <c r="AD613" i="4"/>
  <c r="AD817" i="4"/>
  <c r="AD879" i="4"/>
  <c r="AD881" i="4"/>
  <c r="AD884" i="4"/>
  <c r="AD882" i="4"/>
  <c r="AD880" i="4"/>
  <c r="AD815" i="4"/>
  <c r="AD564" i="4"/>
  <c r="AD576" i="4"/>
  <c r="AD596" i="4"/>
  <c r="AD847" i="4"/>
  <c r="AD599" i="4"/>
  <c r="AD569" i="4"/>
  <c r="AD826" i="4"/>
  <c r="AD608" i="4"/>
  <c r="AD821" i="4"/>
  <c r="AD911" i="4"/>
  <c r="AD605" i="4"/>
  <c r="AD219" i="4"/>
  <c r="AD590" i="4"/>
  <c r="AD604" i="4"/>
  <c r="AD598" i="4"/>
  <c r="AD595" i="4"/>
  <c r="AD612" i="4"/>
  <c r="AD593" i="4"/>
  <c r="AD592" i="4"/>
  <c r="AD594" i="4"/>
  <c r="AD607" i="4"/>
  <c r="AD725" i="4"/>
  <c r="AD602" i="4"/>
  <c r="AD572" i="4"/>
  <c r="AD820" i="4"/>
  <c r="AD571" i="4"/>
  <c r="AD934" i="4"/>
  <c r="AD883" i="4"/>
  <c r="AD606" i="4"/>
  <c r="AD233" i="4"/>
  <c r="AD244" i="4"/>
  <c r="AD240" i="4"/>
  <c r="AD230" i="4"/>
  <c r="AD237" i="4"/>
  <c r="AD227" i="4"/>
  <c r="AD239" i="4"/>
  <c r="AD238" i="4"/>
  <c r="AD245" i="4"/>
  <c r="AD639" i="4"/>
  <c r="AD619" i="4"/>
  <c r="AD936" i="4"/>
  <c r="AD913" i="4"/>
  <c r="AD638" i="4"/>
  <c r="AD232" i="4"/>
  <c r="AD938" i="4"/>
  <c r="AD620" i="4"/>
  <c r="AD851" i="4"/>
  <c r="AD978" i="4"/>
  <c r="AD247" i="4"/>
  <c r="AD728" i="4"/>
  <c r="AD236" i="4"/>
  <c r="AD243" i="4"/>
  <c r="AD231" i="4"/>
  <c r="AD618" i="4"/>
  <c r="AD621" i="4"/>
  <c r="AD637" i="4"/>
  <c r="AD241" i="4"/>
  <c r="AD617" i="4"/>
  <c r="AD234" i="4"/>
  <c r="AD235" i="4"/>
  <c r="AD622" i="4"/>
  <c r="AD641" i="4"/>
  <c r="AD627" i="4"/>
  <c r="AD726" i="4"/>
  <c r="AD630" i="4"/>
  <c r="AD885" i="4"/>
  <c r="AD633" i="4"/>
  <c r="AD626" i="4"/>
  <c r="AD640" i="4"/>
  <c r="AD246" i="4"/>
  <c r="AD242" i="4"/>
  <c r="AD829" i="4"/>
  <c r="AD228" i="4"/>
  <c r="AD628" i="4"/>
  <c r="AD629" i="4"/>
  <c r="AD830" i="4"/>
  <c r="AD727" i="4"/>
  <c r="AD632" i="4"/>
  <c r="AD623" i="4"/>
  <c r="AD828" i="4"/>
  <c r="AD631" i="4"/>
  <c r="AD937" i="4"/>
  <c r="AD636" i="4"/>
  <c r="AD634" i="4"/>
  <c r="AD635" i="4"/>
  <c r="AD625" i="4"/>
  <c r="AD624" i="4"/>
  <c r="AD229" i="4"/>
  <c r="AD251" i="4"/>
  <c r="AD831" i="4"/>
  <c r="AD832" i="4"/>
  <c r="AD642" i="4"/>
  <c r="AD252" i="4"/>
  <c r="AD729" i="4"/>
  <c r="AD253" i="4"/>
  <c r="AD249" i="4"/>
  <c r="AD643" i="4"/>
  <c r="AD248" i="4"/>
  <c r="AD250" i="4"/>
  <c r="AD891" i="4"/>
  <c r="AD254" i="4"/>
  <c r="AD255" i="4"/>
  <c r="AD31" i="4"/>
  <c r="AD30" i="4"/>
  <c r="AD645" i="4"/>
  <c r="AD256" i="4"/>
  <c r="AD650" i="4"/>
  <c r="AD644" i="4"/>
  <c r="AD982" i="4"/>
  <c r="AD646" i="4"/>
  <c r="AD32" i="4"/>
  <c r="AD914" i="4"/>
  <c r="AD648" i="4"/>
  <c r="AD647" i="4"/>
  <c r="AD649" i="4"/>
  <c r="AD257" i="4"/>
  <c r="AD259" i="4"/>
  <c r="AD260" i="4"/>
  <c r="AD655" i="4"/>
  <c r="AD258" i="4"/>
  <c r="AD651" i="4"/>
  <c r="AD652" i="4"/>
  <c r="AD685" i="4"/>
  <c r="AD33" i="4"/>
  <c r="AD654" i="4"/>
  <c r="AD653" i="4"/>
  <c r="AD942" i="4"/>
  <c r="AD264" i="4"/>
  <c r="AD263" i="4"/>
  <c r="AD833" i="4"/>
  <c r="AD262" i="4"/>
  <c r="AD656" i="4"/>
  <c r="AD657" i="4"/>
  <c r="AD261" i="4"/>
  <c r="AD266" i="4"/>
  <c r="AD964" i="4"/>
  <c r="AD265" i="4"/>
  <c r="AD886" i="4"/>
  <c r="AD267" i="4"/>
  <c r="AD268" i="4"/>
  <c r="AD965" i="4"/>
  <c r="AD269" i="4"/>
  <c r="AD834" i="4"/>
  <c r="AD660" i="4"/>
  <c r="AD658" i="4"/>
  <c r="AD835" i="4"/>
  <c r="AD659" i="4"/>
  <c r="AD971" i="4"/>
  <c r="AD836" i="4"/>
  <c r="AD270" i="4"/>
  <c r="AD969" i="4"/>
  <c r="AD665" i="4"/>
  <c r="AD271" i="4"/>
  <c r="AD730" i="4"/>
  <c r="AD837" i="4"/>
  <c r="AD732" i="4"/>
  <c r="AD915" i="4"/>
  <c r="AD663" i="4"/>
  <c r="AD731" i="4"/>
  <c r="AD664" i="4"/>
  <c r="AD661" i="4"/>
  <c r="AD947" i="4"/>
  <c r="AD662" i="4"/>
  <c r="AD939" i="4"/>
  <c r="AD666" i="4"/>
  <c r="AD272" i="4"/>
  <c r="AD273" i="4"/>
  <c r="AD916" i="4"/>
  <c r="AD667" i="4"/>
  <c r="AD34" i="4"/>
  <c r="AD35" i="4"/>
  <c r="AD669" i="4"/>
  <c r="AD940" i="4"/>
  <c r="AD838" i="4"/>
  <c r="AD668" i="4"/>
  <c r="AD670" i="4"/>
  <c r="AD274" i="4"/>
  <c r="AD839" i="4"/>
  <c r="AD671" i="4"/>
  <c r="AD673" i="4"/>
  <c r="AD672" i="4"/>
  <c r="AD275" i="4"/>
  <c r="AD840" i="4"/>
  <c r="AD278" i="4"/>
  <c r="AD276" i="4"/>
  <c r="AD674" i="4"/>
  <c r="AD277" i="4"/>
  <c r="AD941" i="4"/>
  <c r="AD675" i="4"/>
  <c r="AD676" i="4"/>
  <c r="AD852" i="4"/>
  <c r="AD853" i="4"/>
  <c r="AC677" i="4"/>
  <c r="AC687" i="4"/>
  <c r="AC736" i="4"/>
  <c r="AC688" i="4"/>
  <c r="AC36" i="4"/>
  <c r="AC37" i="4"/>
  <c r="AC738" i="4"/>
  <c r="AC279" i="4"/>
  <c r="AC737" i="4"/>
  <c r="AC950" i="4"/>
  <c r="AC45" i="4"/>
  <c r="AC285" i="4"/>
  <c r="AC38" i="4"/>
  <c r="AC282" i="4"/>
  <c r="AC742" i="4"/>
  <c r="AC917" i="4"/>
  <c r="AC288" i="4"/>
  <c r="AC283" i="4"/>
  <c r="AC286" i="4"/>
  <c r="AC892" i="4"/>
  <c r="AC51" i="4"/>
  <c r="AC46" i="4"/>
  <c r="AC289" i="4"/>
  <c r="AC284" i="4"/>
  <c r="AC49" i="4"/>
  <c r="AC951" i="4"/>
  <c r="AC740" i="4"/>
  <c r="AC280" i="4"/>
  <c r="AC281" i="4"/>
  <c r="AC739" i="4"/>
  <c r="AC741" i="4"/>
  <c r="AC743" i="4"/>
  <c r="AC42" i="4"/>
  <c r="AC43" i="4"/>
  <c r="AC44" i="4"/>
  <c r="AC2" i="4"/>
  <c r="AC983" i="4"/>
  <c r="AC47" i="4"/>
  <c r="AC40" i="4"/>
  <c r="AC678" i="4"/>
  <c r="AC48" i="4"/>
  <c r="AC39" i="4"/>
  <c r="AC50" i="4"/>
  <c r="AC41" i="4"/>
  <c r="AC287" i="4"/>
  <c r="AC290" i="4"/>
  <c r="AC856" i="4"/>
  <c r="AC689" i="4"/>
  <c r="AC744" i="4"/>
  <c r="AC746" i="4"/>
  <c r="AC952" i="4"/>
  <c r="AC855" i="4"/>
  <c r="AC854" i="4"/>
  <c r="AC859" i="4"/>
  <c r="AC973" i="4"/>
  <c r="AC745" i="4"/>
  <c r="AC53" i="4"/>
  <c r="AC71" i="4"/>
  <c r="AC58" i="4"/>
  <c r="AC690" i="4"/>
  <c r="AC693" i="4"/>
  <c r="AC55" i="4"/>
  <c r="AC83" i="4"/>
  <c r="AC81" i="4"/>
  <c r="AC77" i="4"/>
  <c r="AC9" i="4"/>
  <c r="AC981" i="4"/>
  <c r="AC3" i="4"/>
  <c r="AC749" i="4"/>
  <c r="AC696" i="4"/>
  <c r="AC82" i="4"/>
  <c r="AC966" i="4"/>
  <c r="AC79" i="4"/>
  <c r="AC747" i="4"/>
  <c r="AC12" i="4"/>
  <c r="AC291" i="4"/>
  <c r="AC54" i="4"/>
  <c r="AC70" i="4"/>
  <c r="AC56" i="4"/>
  <c r="AC80" i="4"/>
  <c r="AC975" i="4"/>
  <c r="AC694" i="4"/>
  <c r="AC949" i="4"/>
  <c r="AC894" i="4"/>
  <c r="AC943" i="4"/>
  <c r="AC679" i="4"/>
  <c r="AC11" i="4"/>
  <c r="AC691" i="4"/>
  <c r="AC67" i="4"/>
  <c r="AC887" i="4"/>
  <c r="AC692" i="4"/>
  <c r="AC302" i="4"/>
  <c r="AC307" i="4"/>
  <c r="AC292" i="4"/>
  <c r="AC296" i="4"/>
  <c r="AC295" i="4"/>
  <c r="AC298" i="4"/>
  <c r="AC62" i="4"/>
  <c r="AC63" i="4"/>
  <c r="AC75" i="4"/>
  <c r="AC76" i="4"/>
  <c r="AC841" i="4"/>
  <c r="AC888" i="4"/>
  <c r="AC306" i="4"/>
  <c r="AC73" i="4"/>
  <c r="AC293" i="4"/>
  <c r="AC944" i="4"/>
  <c r="AC61" i="4"/>
  <c r="AC66" i="4"/>
  <c r="AC960" i="4"/>
  <c r="AC961" i="4"/>
  <c r="AC72" i="4"/>
  <c r="AC85" i="4"/>
  <c r="AC957" i="4"/>
  <c r="AC4" i="4"/>
  <c r="AC6" i="4"/>
  <c r="AC974" i="4"/>
  <c r="AC86" i="4"/>
  <c r="AC301" i="4"/>
  <c r="AC78" i="4"/>
  <c r="AC948" i="4"/>
  <c r="AC59" i="4"/>
  <c r="AC308" i="4"/>
  <c r="AC84" i="4"/>
  <c r="AC10" i="4"/>
  <c r="AC304" i="4"/>
  <c r="AC959" i="4"/>
  <c r="AC68" i="4"/>
  <c r="AC305" i="4"/>
  <c r="AC8" i="4"/>
  <c r="AC60" i="4"/>
  <c r="AC297" i="4"/>
  <c r="AC64" i="4"/>
  <c r="AC695" i="4"/>
  <c r="AC57" i="4"/>
  <c r="AC748" i="4"/>
  <c r="AC65" i="4"/>
  <c r="AC87" i="4"/>
  <c r="AC303" i="4"/>
  <c r="AC300" i="4"/>
  <c r="AC7" i="4"/>
  <c r="AC5" i="4"/>
  <c r="AC74" i="4"/>
  <c r="AC294" i="4"/>
  <c r="AC69" i="4"/>
  <c r="AC299" i="4"/>
  <c r="AC893" i="4"/>
  <c r="AC52" i="4"/>
  <c r="AC101" i="4"/>
  <c r="AC14" i="4"/>
  <c r="AC750" i="4"/>
  <c r="AC18" i="4"/>
  <c r="AC91" i="4"/>
  <c r="AC311" i="4"/>
  <c r="AC20" i="4"/>
  <c r="AC681" i="4"/>
  <c r="AC13" i="4"/>
  <c r="AC22" i="4"/>
  <c r="AC895" i="4"/>
  <c r="AC94" i="4"/>
  <c r="AC16" i="4"/>
  <c r="AC95" i="4"/>
  <c r="AC309" i="4"/>
  <c r="AC102" i="4"/>
  <c r="AC312" i="4"/>
  <c r="AC21" i="4"/>
  <c r="AC896" i="4"/>
  <c r="AC17" i="4"/>
  <c r="AC88" i="4"/>
  <c r="AC972" i="4"/>
  <c r="AC103" i="4"/>
  <c r="AC90" i="4"/>
  <c r="AC96" i="4"/>
  <c r="AC15" i="4"/>
  <c r="AC680" i="4"/>
  <c r="AC19" i="4"/>
  <c r="AC100" i="4"/>
  <c r="AC310" i="4"/>
  <c r="AC98" i="4"/>
  <c r="AC99" i="4"/>
  <c r="AC97" i="4"/>
  <c r="AC93" i="4"/>
  <c r="AC92" i="4"/>
  <c r="AC89" i="4"/>
  <c r="AC315" i="4"/>
  <c r="AC967" i="4"/>
  <c r="AC752" i="4"/>
  <c r="AC316" i="4"/>
  <c r="AC698" i="4"/>
  <c r="AC106" i="4"/>
  <c r="AC313" i="4"/>
  <c r="AC697" i="4"/>
  <c r="AC105" i="4"/>
  <c r="AC314" i="4"/>
  <c r="AC23" i="4"/>
  <c r="AC755" i="4"/>
  <c r="AC754" i="4"/>
  <c r="AC751" i="4"/>
  <c r="AC753" i="4"/>
  <c r="AC104" i="4"/>
  <c r="AC317" i="4"/>
  <c r="AC318" i="4"/>
  <c r="AC733" i="4"/>
  <c r="AC756" i="4"/>
  <c r="AC109" i="4"/>
  <c r="AC320" i="4"/>
  <c r="AC734" i="4"/>
  <c r="AC319" i="4"/>
  <c r="AC108" i="4"/>
  <c r="AC699" i="4"/>
  <c r="AC107" i="4"/>
  <c r="AC842" i="4"/>
  <c r="AC860" i="4"/>
  <c r="AC757" i="4"/>
  <c r="AC112" i="4"/>
  <c r="AC897" i="4"/>
  <c r="AC111" i="4"/>
  <c r="AC321" i="4"/>
  <c r="AC110" i="4"/>
  <c r="AC113" i="4"/>
  <c r="AC682" i="4"/>
  <c r="AC861" i="4"/>
  <c r="AC758" i="4"/>
  <c r="AC323" i="4"/>
  <c r="AC114" i="4"/>
  <c r="AC898" i="4"/>
  <c r="AC945" i="4"/>
  <c r="AC857" i="4"/>
  <c r="AC115" i="4"/>
  <c r="AC324" i="4"/>
  <c r="AC322" i="4"/>
  <c r="AC326" i="4"/>
  <c r="AC325" i="4"/>
  <c r="AC330" i="4"/>
  <c r="AC329" i="4"/>
  <c r="AC24" i="4"/>
  <c r="AC328" i="4"/>
  <c r="AC118" i="4"/>
  <c r="AC117" i="4"/>
  <c r="AC686" i="4"/>
  <c r="AC327" i="4"/>
  <c r="AC116" i="4"/>
  <c r="AC120" i="4"/>
  <c r="AC119" i="4"/>
  <c r="AC121" i="4"/>
  <c r="AC122" i="4"/>
  <c r="AC123" i="4"/>
  <c r="AC367" i="4"/>
  <c r="AC872" i="4"/>
  <c r="AC372" i="4"/>
  <c r="AC343" i="4"/>
  <c r="AC368" i="4"/>
  <c r="AC765" i="4"/>
  <c r="AC774" i="4"/>
  <c r="AC363" i="4"/>
  <c r="AC331" i="4"/>
  <c r="AC700" i="4"/>
  <c r="AC366" i="4"/>
  <c r="AC364" i="4"/>
  <c r="AC365" i="4"/>
  <c r="AC759" i="4"/>
  <c r="AC345" i="4"/>
  <c r="AC346" i="4"/>
  <c r="AC775" i="4"/>
  <c r="AC336" i="4"/>
  <c r="AC760" i="4"/>
  <c r="AC953" i="4"/>
  <c r="AC864" i="4"/>
  <c r="AC764" i="4"/>
  <c r="AC344" i="4"/>
  <c r="AC763" i="4"/>
  <c r="AC772" i="4"/>
  <c r="AC762" i="4"/>
  <c r="AC342" i="4"/>
  <c r="AC338" i="4"/>
  <c r="AC339" i="4"/>
  <c r="AC341" i="4"/>
  <c r="AC334" i="4"/>
  <c r="AC357" i="4"/>
  <c r="AC844" i="4"/>
  <c r="AC362" i="4"/>
  <c r="AC361" i="4"/>
  <c r="AC968" i="4"/>
  <c r="AC761" i="4"/>
  <c r="AC776" i="4"/>
  <c r="AC771" i="4"/>
  <c r="AC332" i="4"/>
  <c r="AC124" i="4"/>
  <c r="AC866" i="4"/>
  <c r="AC867" i="4"/>
  <c r="AC863" i="4"/>
  <c r="AC870" i="4"/>
  <c r="AC868" i="4"/>
  <c r="AC769" i="4"/>
  <c r="AC869" i="4"/>
  <c r="AC862" i="4"/>
  <c r="AC871" i="4"/>
  <c r="AC767" i="4"/>
  <c r="AC333" i="4"/>
  <c r="AC358" i="4"/>
  <c r="AC359" i="4"/>
  <c r="AC347" i="4"/>
  <c r="AC348" i="4"/>
  <c r="AC770" i="4"/>
  <c r="AC360" i="4"/>
  <c r="AC918" i="4"/>
  <c r="AC843" i="4"/>
  <c r="AC356" i="4"/>
  <c r="AC766" i="4"/>
  <c r="AC354" i="4"/>
  <c r="AC351" i="4"/>
  <c r="AC353" i="4"/>
  <c r="AC349" i="4"/>
  <c r="AC355" i="4"/>
  <c r="AC350" i="4"/>
  <c r="AC352" i="4"/>
  <c r="AC979" i="4"/>
  <c r="AC340" i="4"/>
  <c r="AC768" i="4"/>
  <c r="AC371" i="4"/>
  <c r="AC335" i="4"/>
  <c r="AC369" i="4"/>
  <c r="AC370" i="4"/>
  <c r="AC773" i="4"/>
  <c r="AC337" i="4"/>
  <c r="AC865" i="4"/>
  <c r="AC132" i="4"/>
  <c r="AC151" i="4"/>
  <c r="AC706" i="4"/>
  <c r="AC137" i="4"/>
  <c r="AC703" i="4"/>
  <c r="AC919" i="4"/>
  <c r="AC149" i="4"/>
  <c r="AC702" i="4"/>
  <c r="AC858" i="4"/>
  <c r="AC710" i="4"/>
  <c r="AC148" i="4"/>
  <c r="AC389" i="4"/>
  <c r="AC799" i="4"/>
  <c r="AC876" i="4"/>
  <c r="AC467" i="4"/>
  <c r="AC788" i="4"/>
  <c r="AC715" i="4"/>
  <c r="AC805" i="4"/>
  <c r="AC386" i="4"/>
  <c r="AC379" i="4"/>
  <c r="AC471" i="4"/>
  <c r="AC481" i="4"/>
  <c r="AC388" i="4"/>
  <c r="AC406" i="4"/>
  <c r="AC955" i="4"/>
  <c r="AC787" i="4"/>
  <c r="AC877" i="4"/>
  <c r="AC956" i="4"/>
  <c r="AC156" i="4"/>
  <c r="AC779" i="4"/>
  <c r="AC804" i="4"/>
  <c r="AC378" i="4"/>
  <c r="AC394" i="4"/>
  <c r="AC921" i="4"/>
  <c r="AC784" i="4"/>
  <c r="AC128" i="4"/>
  <c r="AC472" i="4"/>
  <c r="AC475" i="4"/>
  <c r="AC154" i="4"/>
  <c r="AC468" i="4"/>
  <c r="AC404" i="4"/>
  <c r="AC704" i="4"/>
  <c r="AC474" i="4"/>
  <c r="AC476" i="4"/>
  <c r="AC377" i="4"/>
  <c r="AC129" i="4"/>
  <c r="AC373" i="4"/>
  <c r="AC497" i="4"/>
  <c r="AC922" i="4"/>
  <c r="AC984" i="4"/>
  <c r="AC789" i="4"/>
  <c r="AC712" i="4"/>
  <c r="AC411" i="4"/>
  <c r="AC460" i="4"/>
  <c r="AC790" i="4"/>
  <c r="AC385" i="4"/>
  <c r="AC457" i="4"/>
  <c r="AC376" i="4"/>
  <c r="AC900" i="4"/>
  <c r="AC134" i="4"/>
  <c r="AC899" i="4"/>
  <c r="AC901" i="4"/>
  <c r="AC141" i="4"/>
  <c r="AC415" i="4"/>
  <c r="AC777" i="4"/>
  <c r="AC501" i="4"/>
  <c r="AC152" i="4"/>
  <c r="AC458" i="4"/>
  <c r="AC470" i="4"/>
  <c r="AC412" i="4"/>
  <c r="AC479" i="4"/>
  <c r="AC780" i="4"/>
  <c r="AC786" i="4"/>
  <c r="AC159" i="4"/>
  <c r="AC127" i="4"/>
  <c r="AC396" i="4"/>
  <c r="AC440" i="4"/>
  <c r="AC407" i="4"/>
  <c r="AC436" i="4"/>
  <c r="AC136" i="4"/>
  <c r="AC403" i="4"/>
  <c r="AC434" i="4"/>
  <c r="AC482" i="4"/>
  <c r="AC480" i="4"/>
  <c r="AC126" i="4"/>
  <c r="AC392" i="4"/>
  <c r="AC705" i="4"/>
  <c r="AC800" i="4"/>
  <c r="AC142" i="4"/>
  <c r="AC383" i="4"/>
  <c r="AC707" i="4"/>
  <c r="AC391" i="4"/>
  <c r="AC139" i="4"/>
  <c r="AC384" i="4"/>
  <c r="AC477" i="4"/>
  <c r="AC158" i="4"/>
  <c r="AC441" i="4"/>
  <c r="AC380" i="4"/>
  <c r="AC381" i="4"/>
  <c r="AC443" i="4"/>
  <c r="AC130" i="4"/>
  <c r="AC962" i="4"/>
  <c r="AC393" i="4"/>
  <c r="AC473" i="4"/>
  <c r="AC125" i="4"/>
  <c r="AC920" i="4"/>
  <c r="AC395" i="4"/>
  <c r="AC401" i="4"/>
  <c r="AC382" i="4"/>
  <c r="AC778" i="4"/>
  <c r="AC455" i="4"/>
  <c r="AC980" i="4"/>
  <c r="AC713" i="4"/>
  <c r="AC445" i="4"/>
  <c r="AC143" i="4"/>
  <c r="AC150" i="4"/>
  <c r="AC133" i="4"/>
  <c r="AC138" i="4"/>
  <c r="AC400" i="4"/>
  <c r="AC495" i="4"/>
  <c r="AC714" i="4"/>
  <c r="AC145" i="4"/>
  <c r="AC157" i="4"/>
  <c r="AC155" i="4"/>
  <c r="AC925" i="4"/>
  <c r="AC135" i="4"/>
  <c r="AC447" i="4"/>
  <c r="AC484" i="4"/>
  <c r="AC448" i="4"/>
  <c r="AC444" i="4"/>
  <c r="AC926" i="4"/>
  <c r="AC374" i="4"/>
  <c r="AC450" i="4"/>
  <c r="AC791" i="4"/>
  <c r="AC491" i="4"/>
  <c r="AC499" i="4"/>
  <c r="AC708" i="4"/>
  <c r="AC792" i="4"/>
  <c r="AC902" i="4"/>
  <c r="AC140" i="4"/>
  <c r="AC375" i="4"/>
  <c r="AC456" i="4"/>
  <c r="AC845" i="4"/>
  <c r="AC801" i="4"/>
  <c r="AC438" i="4"/>
  <c r="AC976" i="4"/>
  <c r="AC802" i="4"/>
  <c r="AC490" i="4"/>
  <c r="AC494" i="4"/>
  <c r="AC873" i="4"/>
  <c r="AC793" i="4"/>
  <c r="AC875" i="4"/>
  <c r="AC131" i="4"/>
  <c r="AC492" i="4"/>
  <c r="AC903" i="4"/>
  <c r="AC144" i="4"/>
  <c r="AC160" i="4"/>
  <c r="AC416" i="4"/>
  <c r="AC454" i="4"/>
  <c r="AC417" i="4"/>
  <c r="AC498" i="4"/>
  <c r="AC419" i="4"/>
  <c r="AC781" i="4"/>
  <c r="AC146" i="4"/>
  <c r="AC418" i="4"/>
  <c r="AC147" i="4"/>
  <c r="AC402" i="4"/>
  <c r="AC421" i="4"/>
  <c r="AC422" i="4"/>
  <c r="AC794" i="4"/>
  <c r="AC711" i="4"/>
  <c r="AC161" i="4"/>
  <c r="AC683" i="4"/>
  <c r="AC465" i="4"/>
  <c r="AC409" i="4"/>
  <c r="AC408" i="4"/>
  <c r="AC485" i="4"/>
  <c r="AC488" i="4"/>
  <c r="AC462" i="4"/>
  <c r="AC797" i="4"/>
  <c r="AC716" i="4"/>
  <c r="AC405" i="4"/>
  <c r="AC709" i="4"/>
  <c r="AC390" i="4"/>
  <c r="AC452" i="4"/>
  <c r="AC399" i="4"/>
  <c r="AC466" i="4"/>
  <c r="AC803" i="4"/>
  <c r="AC398" i="4"/>
  <c r="AC478" i="4"/>
  <c r="AC463" i="4"/>
  <c r="AC483" i="4"/>
  <c r="AC487" i="4"/>
  <c r="AC493" i="4"/>
  <c r="AC464" i="4"/>
  <c r="AC469" i="4"/>
  <c r="AC954" i="4"/>
  <c r="AC413" i="4"/>
  <c r="AC439" i="4"/>
  <c r="AC423" i="4"/>
  <c r="AC426" i="4"/>
  <c r="AC437" i="4"/>
  <c r="AC427" i="4"/>
  <c r="AC428" i="4"/>
  <c r="AC430" i="4"/>
  <c r="AC432" i="4"/>
  <c r="AC425" i="4"/>
  <c r="AC923" i="4"/>
  <c r="AC435" i="4"/>
  <c r="AC433" i="4"/>
  <c r="AC500" i="4"/>
  <c r="AC796" i="4"/>
  <c r="AC783" i="4"/>
  <c r="AC446" i="4"/>
  <c r="AC795" i="4"/>
  <c r="AC461" i="4"/>
  <c r="AC977" i="4"/>
  <c r="AC701" i="4"/>
  <c r="AC449" i="4"/>
  <c r="AC429" i="4"/>
  <c r="AC489" i="4"/>
  <c r="AC424" i="4"/>
  <c r="AC410" i="4"/>
  <c r="AC387" i="4"/>
  <c r="AC453" i="4"/>
  <c r="AC927" i="4"/>
  <c r="AC459" i="4"/>
  <c r="AC496" i="4"/>
  <c r="AC431" i="4"/>
  <c r="AC924" i="4"/>
  <c r="AC798" i="4"/>
  <c r="AC414" i="4"/>
  <c r="AC397" i="4"/>
  <c r="AC451" i="4"/>
  <c r="AC153" i="4"/>
  <c r="AC874" i="4"/>
  <c r="AC486" i="4"/>
  <c r="AC442" i="4"/>
  <c r="AC420" i="4"/>
  <c r="AC785" i="4"/>
  <c r="AC782" i="4"/>
  <c r="AC187" i="4"/>
  <c r="AC909" i="4"/>
  <c r="AC204" i="4"/>
  <c r="AC179" i="4"/>
  <c r="AC200" i="4"/>
  <c r="AC178" i="4"/>
  <c r="AC172" i="4"/>
  <c r="AC164" i="4"/>
  <c r="AC908" i="4"/>
  <c r="AC958" i="4"/>
  <c r="AC167" i="4"/>
  <c r="AC905" i="4"/>
  <c r="AC192" i="4"/>
  <c r="AC168" i="4"/>
  <c r="AC806" i="4"/>
  <c r="AC904" i="4"/>
  <c r="AC197" i="4"/>
  <c r="AC907" i="4"/>
  <c r="AC720" i="4"/>
  <c r="AC196" i="4"/>
  <c r="AC929" i="4"/>
  <c r="AC25" i="4"/>
  <c r="AC180" i="4"/>
  <c r="AC190" i="4"/>
  <c r="AC520" i="4"/>
  <c r="AC198" i="4"/>
  <c r="AC203" i="4"/>
  <c r="AC521" i="4"/>
  <c r="AC719" i="4"/>
  <c r="AC163" i="4"/>
  <c r="AC173" i="4"/>
  <c r="AC503" i="4"/>
  <c r="AC181" i="4"/>
  <c r="AC510" i="4"/>
  <c r="AC536" i="4"/>
  <c r="AC537" i="4"/>
  <c r="AC191" i="4"/>
  <c r="AC201" i="4"/>
  <c r="AC195" i="4"/>
  <c r="AC162" i="4"/>
  <c r="AC540" i="4"/>
  <c r="AC507" i="4"/>
  <c r="AC509" i="4"/>
  <c r="AC194" i="4"/>
  <c r="AC930" i="4"/>
  <c r="AC513" i="4"/>
  <c r="AC177" i="4"/>
  <c r="AC552" i="4"/>
  <c r="AC810" i="4"/>
  <c r="AC539" i="4"/>
  <c r="AC538" i="4"/>
  <c r="AC548" i="4"/>
  <c r="AC505" i="4"/>
  <c r="AC504" i="4"/>
  <c r="AC182" i="4"/>
  <c r="AC721" i="4"/>
  <c r="AC527" i="4"/>
  <c r="AC514" i="4"/>
  <c r="AC530" i="4"/>
  <c r="AC184" i="4"/>
  <c r="AC525" i="4"/>
  <c r="AC516" i="4"/>
  <c r="AC517" i="4"/>
  <c r="AC169" i="4"/>
  <c r="AC519" i="4"/>
  <c r="AC523" i="4"/>
  <c r="AC807" i="4"/>
  <c r="AC809" i="4"/>
  <c r="AC186" i="4"/>
  <c r="AC202" i="4"/>
  <c r="AC183" i="4"/>
  <c r="AC502" i="4"/>
  <c r="AC185" i="4"/>
  <c r="AC166" i="4"/>
  <c r="AC551" i="4"/>
  <c r="AC717" i="4"/>
  <c r="AC26" i="4"/>
  <c r="AC188" i="4"/>
  <c r="AC533" i="4"/>
  <c r="AC928" i="4"/>
  <c r="AC535" i="4"/>
  <c r="AC175" i="4"/>
  <c r="AC193" i="4"/>
  <c r="AC534" i="4"/>
  <c r="AC529" i="4"/>
  <c r="AC506" i="4"/>
  <c r="AC176" i="4"/>
  <c r="AC174" i="4"/>
  <c r="AC528" i="4"/>
  <c r="AC541" i="4"/>
  <c r="AC206" i="4"/>
  <c r="AC171" i="4"/>
  <c r="AC532" i="4"/>
  <c r="AC508" i="4"/>
  <c r="AC889" i="4"/>
  <c r="AC890" i="4"/>
  <c r="AC522" i="4"/>
  <c r="AC846" i="4"/>
  <c r="AC718" i="4"/>
  <c r="AC526" i="4"/>
  <c r="AC512" i="4"/>
  <c r="AC553" i="4"/>
  <c r="AC544" i="4"/>
  <c r="AC545" i="4"/>
  <c r="AC515" i="4"/>
  <c r="AC543" i="4"/>
  <c r="AC518" i="4"/>
  <c r="AC547" i="4"/>
  <c r="AC542" i="4"/>
  <c r="AC199" i="4"/>
  <c r="AC808" i="4"/>
  <c r="AC165" i="4"/>
  <c r="AC546" i="4"/>
  <c r="AC878" i="4"/>
  <c r="AC550" i="4"/>
  <c r="AC549" i="4"/>
  <c r="AC524" i="4"/>
  <c r="AC931" i="4"/>
  <c r="AC531" i="4"/>
  <c r="AC906" i="4"/>
  <c r="AC511" i="4"/>
  <c r="AC170" i="4"/>
  <c r="AC205" i="4"/>
  <c r="AC963" i="4"/>
  <c r="AC189" i="4"/>
  <c r="AC207" i="4"/>
  <c r="AC946" i="4"/>
  <c r="AC208" i="4"/>
  <c r="AC211" i="4"/>
  <c r="AC28" i="4"/>
  <c r="AC722" i="4"/>
  <c r="AC723" i="4"/>
  <c r="AC212" i="4"/>
  <c r="AC557" i="4"/>
  <c r="AC724" i="4"/>
  <c r="AC932" i="4"/>
  <c r="AC209" i="4"/>
  <c r="AC555" i="4"/>
  <c r="AC29" i="4"/>
  <c r="AC556" i="4"/>
  <c r="AC559" i="4"/>
  <c r="AC215" i="4"/>
  <c r="AC813" i="4"/>
  <c r="AC217" i="4"/>
  <c r="AC560" i="4"/>
  <c r="AC27" i="4"/>
  <c r="AC210" i="4"/>
  <c r="AC684" i="4"/>
  <c r="AC213" i="4"/>
  <c r="AC214" i="4"/>
  <c r="AC554" i="4"/>
  <c r="AC933" i="4"/>
  <c r="AC216" i="4"/>
  <c r="AC812" i="4"/>
  <c r="AC562" i="4"/>
  <c r="AC561" i="4"/>
  <c r="AC811" i="4"/>
  <c r="AC558" i="4"/>
  <c r="AC563" i="4"/>
  <c r="AC910" i="4"/>
  <c r="AC220" i="4"/>
  <c r="AC814" i="4"/>
  <c r="AC735" i="4"/>
  <c r="AC816" i="4"/>
  <c r="AC585" i="4"/>
  <c r="AC610" i="4"/>
  <c r="AC616" i="4"/>
  <c r="AC614" i="4"/>
  <c r="AC822" i="4"/>
  <c r="AC823" i="4"/>
  <c r="AC222" i="4"/>
  <c r="AC584" i="4"/>
  <c r="AC818" i="4"/>
  <c r="AC579" i="4"/>
  <c r="AC577" i="4"/>
  <c r="AC578" i="4"/>
  <c r="AC581" i="4"/>
  <c r="AC223" i="4"/>
  <c r="AC609" i="4"/>
  <c r="AC597" i="4"/>
  <c r="AC970" i="4"/>
  <c r="AC825" i="4"/>
  <c r="AC601" i="4"/>
  <c r="AC819" i="4"/>
  <c r="AC588" i="4"/>
  <c r="AC226" i="4"/>
  <c r="AC565" i="4"/>
  <c r="AC848" i="4"/>
  <c r="AC850" i="4"/>
  <c r="AC575" i="4"/>
  <c r="AC218" i="4"/>
  <c r="AC224" i="4"/>
  <c r="AC583" i="4"/>
  <c r="AC849" i="4"/>
  <c r="AC582" i="4"/>
  <c r="AC567" i="4"/>
  <c r="AC566" i="4"/>
  <c r="AC568" i="4"/>
  <c r="AC570" i="4"/>
  <c r="AC580" i="4"/>
  <c r="AC586" i="4"/>
  <c r="AC574" i="4"/>
  <c r="AC912" i="4"/>
  <c r="AC615" i="4"/>
  <c r="AC935" i="4"/>
  <c r="AC824" i="4"/>
  <c r="AC221" i="4"/>
  <c r="AC603" i="4"/>
  <c r="AC573" i="4"/>
  <c r="AC600" i="4"/>
  <c r="AC587" i="4"/>
  <c r="AC611" i="4"/>
  <c r="AC225" i="4"/>
  <c r="AC589" i="4"/>
  <c r="AC591" i="4"/>
  <c r="AC827" i="4"/>
  <c r="AC613" i="4"/>
  <c r="AC817" i="4"/>
  <c r="AC879" i="4"/>
  <c r="AC881" i="4"/>
  <c r="AC884" i="4"/>
  <c r="AC882" i="4"/>
  <c r="AC880" i="4"/>
  <c r="AC815" i="4"/>
  <c r="AC564" i="4"/>
  <c r="AC576" i="4"/>
  <c r="AC596" i="4"/>
  <c r="AC847" i="4"/>
  <c r="AC599" i="4"/>
  <c r="AC569" i="4"/>
  <c r="AC826" i="4"/>
  <c r="AC608" i="4"/>
  <c r="AC821" i="4"/>
  <c r="AC911" i="4"/>
  <c r="AC605" i="4"/>
  <c r="AC219" i="4"/>
  <c r="AC590" i="4"/>
  <c r="AC604" i="4"/>
  <c r="AC598" i="4"/>
  <c r="AC595" i="4"/>
  <c r="AC612" i="4"/>
  <c r="AC593" i="4"/>
  <c r="AC592" i="4"/>
  <c r="AC594" i="4"/>
  <c r="AC607" i="4"/>
  <c r="AC725" i="4"/>
  <c r="AC602" i="4"/>
  <c r="AC572" i="4"/>
  <c r="AC820" i="4"/>
  <c r="AC571" i="4"/>
  <c r="AC934" i="4"/>
  <c r="AC883" i="4"/>
  <c r="AC606" i="4"/>
  <c r="AC233" i="4"/>
  <c r="AC244" i="4"/>
  <c r="AC240" i="4"/>
  <c r="AC230" i="4"/>
  <c r="AC237" i="4"/>
  <c r="AC227" i="4"/>
  <c r="AC239" i="4"/>
  <c r="AC238" i="4"/>
  <c r="AC245" i="4"/>
  <c r="AC639" i="4"/>
  <c r="AC619" i="4"/>
  <c r="AC936" i="4"/>
  <c r="AC913" i="4"/>
  <c r="AC638" i="4"/>
  <c r="AC232" i="4"/>
  <c r="AC938" i="4"/>
  <c r="AC620" i="4"/>
  <c r="AC851" i="4"/>
  <c r="AC978" i="4"/>
  <c r="AC247" i="4"/>
  <c r="AC728" i="4"/>
  <c r="AC236" i="4"/>
  <c r="AC243" i="4"/>
  <c r="AC231" i="4"/>
  <c r="AC618" i="4"/>
  <c r="AC621" i="4"/>
  <c r="AC637" i="4"/>
  <c r="AC241" i="4"/>
  <c r="AC617" i="4"/>
  <c r="AC234" i="4"/>
  <c r="AC235" i="4"/>
  <c r="AC622" i="4"/>
  <c r="AC641" i="4"/>
  <c r="AC627" i="4"/>
  <c r="AC726" i="4"/>
  <c r="AC630" i="4"/>
  <c r="AC885" i="4"/>
  <c r="AC633" i="4"/>
  <c r="AC626" i="4"/>
  <c r="AC640" i="4"/>
  <c r="AC246" i="4"/>
  <c r="AC242" i="4"/>
  <c r="AC829" i="4"/>
  <c r="AC228" i="4"/>
  <c r="AC628" i="4"/>
  <c r="AC629" i="4"/>
  <c r="AC830" i="4"/>
  <c r="AC727" i="4"/>
  <c r="AC632" i="4"/>
  <c r="AC623" i="4"/>
  <c r="AC828" i="4"/>
  <c r="AC631" i="4"/>
  <c r="AC937" i="4"/>
  <c r="AC636" i="4"/>
  <c r="AC634" i="4"/>
  <c r="AC635" i="4"/>
  <c r="AC625" i="4"/>
  <c r="AC624" i="4"/>
  <c r="AC229" i="4"/>
  <c r="AC251" i="4"/>
  <c r="AC831" i="4"/>
  <c r="AC832" i="4"/>
  <c r="AC642" i="4"/>
  <c r="AC252" i="4"/>
  <c r="AC729" i="4"/>
  <c r="AC253" i="4"/>
  <c r="AC249" i="4"/>
  <c r="AC643" i="4"/>
  <c r="AC248" i="4"/>
  <c r="AC250" i="4"/>
  <c r="AC891" i="4"/>
  <c r="AC254" i="4"/>
  <c r="AC255" i="4"/>
  <c r="AC31" i="4"/>
  <c r="AC30" i="4"/>
  <c r="AC645" i="4"/>
  <c r="AC256" i="4"/>
  <c r="AC650" i="4"/>
  <c r="AC644" i="4"/>
  <c r="AC982" i="4"/>
  <c r="AC646" i="4"/>
  <c r="AC32" i="4"/>
  <c r="AC914" i="4"/>
  <c r="AC648" i="4"/>
  <c r="AC647" i="4"/>
  <c r="AC649" i="4"/>
  <c r="AC257" i="4"/>
  <c r="AC259" i="4"/>
  <c r="AC260" i="4"/>
  <c r="AC655" i="4"/>
  <c r="AC258" i="4"/>
  <c r="AC651" i="4"/>
  <c r="AC652" i="4"/>
  <c r="AC685" i="4"/>
  <c r="AC33" i="4"/>
  <c r="AC654" i="4"/>
  <c r="AC653" i="4"/>
  <c r="AC942" i="4"/>
  <c r="AC264" i="4"/>
  <c r="AC263" i="4"/>
  <c r="AC833" i="4"/>
  <c r="AC262" i="4"/>
  <c r="AC656" i="4"/>
  <c r="AC657" i="4"/>
  <c r="AC261" i="4"/>
  <c r="AC266" i="4"/>
  <c r="AC964" i="4"/>
  <c r="AC265" i="4"/>
  <c r="AC886" i="4"/>
  <c r="AC267" i="4"/>
  <c r="AC268" i="4"/>
  <c r="AC965" i="4"/>
  <c r="AC269" i="4"/>
  <c r="AC834" i="4"/>
  <c r="AC660" i="4"/>
  <c r="AC658" i="4"/>
  <c r="AC835" i="4"/>
  <c r="AC659" i="4"/>
  <c r="AC971" i="4"/>
  <c r="AC836" i="4"/>
  <c r="AC270" i="4"/>
  <c r="AC969" i="4"/>
  <c r="AC665" i="4"/>
  <c r="AC271" i="4"/>
  <c r="AC730" i="4"/>
  <c r="AC837" i="4"/>
  <c r="AC732" i="4"/>
  <c r="AC915" i="4"/>
  <c r="AC663" i="4"/>
  <c r="AC731" i="4"/>
  <c r="AC664" i="4"/>
  <c r="AC661" i="4"/>
  <c r="AC947" i="4"/>
  <c r="AC662" i="4"/>
  <c r="AC939" i="4"/>
  <c r="AC666" i="4"/>
  <c r="AC272" i="4"/>
  <c r="AC273" i="4"/>
  <c r="AC916" i="4"/>
  <c r="AC667" i="4"/>
  <c r="AC34" i="4"/>
  <c r="AC35" i="4"/>
  <c r="AC669" i="4"/>
  <c r="AC940" i="4"/>
  <c r="AC838" i="4"/>
  <c r="AC668" i="4"/>
  <c r="AC670" i="4"/>
  <c r="AC274" i="4"/>
  <c r="AC839" i="4"/>
  <c r="AC671" i="4"/>
  <c r="AC673" i="4"/>
  <c r="AC672" i="4"/>
  <c r="AC275" i="4"/>
  <c r="AC840" i="4"/>
  <c r="AC278" i="4"/>
  <c r="AC276" i="4"/>
  <c r="AC674" i="4"/>
  <c r="AC277" i="4"/>
  <c r="AC941" i="4"/>
  <c r="AC675" i="4"/>
  <c r="AC676" i="4"/>
  <c r="AC852" i="4"/>
  <c r="AC853" i="4"/>
  <c r="AJ262" i="4" l="1"/>
  <c r="AJ650" i="4"/>
  <c r="AJ832" i="4"/>
  <c r="AJ629" i="4"/>
  <c r="AJ236" i="4"/>
  <c r="AJ227" i="4"/>
  <c r="AJ592" i="4"/>
  <c r="AJ879" i="4"/>
  <c r="AJ912" i="4"/>
  <c r="AJ565" i="4"/>
  <c r="AJ735" i="4"/>
  <c r="AJ210" i="4"/>
  <c r="AJ205" i="4"/>
  <c r="AJ518" i="4"/>
  <c r="AJ206" i="4"/>
  <c r="AJ551" i="4"/>
  <c r="AJ538" i="4"/>
  <c r="AJ536" i="4"/>
  <c r="AJ203" i="4"/>
  <c r="AJ267" i="4"/>
  <c r="AJ685" i="4"/>
  <c r="AJ649" i="4"/>
  <c r="AJ250" i="4"/>
  <c r="AJ636" i="4"/>
  <c r="AJ633" i="4"/>
  <c r="AJ234" i="4"/>
  <c r="AJ638" i="4"/>
  <c r="AJ934" i="4"/>
  <c r="AJ605" i="4"/>
  <c r="AJ596" i="4"/>
  <c r="AJ587" i="4"/>
  <c r="AJ582" i="4"/>
  <c r="AJ609" i="4"/>
  <c r="AJ222" i="4"/>
  <c r="AJ562" i="4"/>
  <c r="AJ29" i="4"/>
  <c r="AJ722" i="4"/>
  <c r="AJ550" i="4"/>
  <c r="AJ718" i="4"/>
  <c r="AJ193" i="4"/>
  <c r="AJ807" i="4"/>
  <c r="AJ530" i="4"/>
  <c r="AJ509" i="4"/>
  <c r="AJ720" i="4"/>
  <c r="AJ674" i="4"/>
  <c r="AJ839" i="4"/>
  <c r="AJ34" i="4"/>
  <c r="AJ947" i="4"/>
  <c r="AJ730" i="4"/>
  <c r="AJ835" i="4"/>
  <c r="AJ886" i="4"/>
  <c r="AJ833" i="4"/>
  <c r="AJ652" i="4"/>
  <c r="AJ647" i="4"/>
  <c r="AJ256" i="4"/>
  <c r="AJ248" i="4"/>
  <c r="AJ831" i="4"/>
  <c r="AJ628" i="4"/>
  <c r="AJ617" i="4"/>
  <c r="AJ913" i="4"/>
  <c r="AJ571" i="4"/>
  <c r="AJ911" i="4"/>
  <c r="AJ817" i="4"/>
  <c r="AJ849" i="4"/>
  <c r="AJ223" i="4"/>
  <c r="AJ814" i="4"/>
  <c r="AJ28" i="4"/>
  <c r="AJ937" i="4"/>
  <c r="AJ885" i="4"/>
  <c r="AJ728" i="4"/>
  <c r="AJ237" i="4"/>
  <c r="AJ593" i="4"/>
  <c r="AJ576" i="4"/>
  <c r="AJ600" i="4"/>
  <c r="AJ574" i="4"/>
  <c r="AJ226" i="4"/>
  <c r="AJ823" i="4"/>
  <c r="AJ812" i="4"/>
  <c r="AJ27" i="4"/>
  <c r="AJ555" i="4"/>
  <c r="AJ170" i="4"/>
  <c r="AJ878" i="4"/>
  <c r="AJ543" i="4"/>
  <c r="AJ846" i="4"/>
  <c r="AJ541" i="4"/>
  <c r="AJ175" i="4"/>
  <c r="AJ166" i="4"/>
  <c r="AJ523" i="4"/>
  <c r="AJ514" i="4"/>
  <c r="AJ539" i="4"/>
  <c r="AJ507" i="4"/>
  <c r="AJ510" i="4"/>
  <c r="AJ198" i="4"/>
  <c r="AJ907" i="4"/>
  <c r="AJ958" i="4"/>
  <c r="AJ909" i="4"/>
  <c r="AJ153" i="4"/>
  <c r="AJ459" i="4"/>
  <c r="AJ449" i="4"/>
  <c r="AJ500" i="4"/>
  <c r="AJ427" i="4"/>
  <c r="AJ464" i="4"/>
  <c r="AJ466" i="4"/>
  <c r="AJ462" i="4"/>
  <c r="AJ711" i="4"/>
  <c r="AJ781" i="4"/>
  <c r="AJ903" i="4"/>
  <c r="AJ802" i="4"/>
  <c r="AJ902" i="4"/>
  <c r="AJ926" i="4"/>
  <c r="AJ157" i="4"/>
  <c r="AJ143" i="4"/>
  <c r="AJ395" i="4"/>
  <c r="AJ381" i="4"/>
  <c r="AJ707" i="4"/>
  <c r="AJ482" i="4"/>
  <c r="AJ127" i="4"/>
  <c r="AJ152" i="4"/>
  <c r="AJ900" i="4"/>
  <c r="AJ789" i="4"/>
  <c r="AJ474" i="4"/>
  <c r="AJ784" i="4"/>
  <c r="AJ877" i="4"/>
  <c r="AJ386" i="4"/>
  <c r="AJ148" i="4"/>
  <c r="AJ706" i="4"/>
  <c r="AJ276" i="4"/>
  <c r="AJ274" i="4"/>
  <c r="AJ667" i="4"/>
  <c r="AJ661" i="4"/>
  <c r="AJ271" i="4"/>
  <c r="AJ658" i="4"/>
  <c r="AJ768" i="4"/>
  <c r="AJ351" i="4"/>
  <c r="AJ348" i="4"/>
  <c r="AJ869" i="4"/>
  <c r="AJ332" i="4"/>
  <c r="AJ357" i="4"/>
  <c r="AJ763" i="4"/>
  <c r="AJ346" i="4"/>
  <c r="AJ363" i="4"/>
  <c r="AJ123" i="4"/>
  <c r="AJ117" i="4"/>
  <c r="AJ322" i="4"/>
  <c r="AJ758" i="4"/>
  <c r="AJ112" i="4"/>
  <c r="AJ734" i="4"/>
  <c r="AJ753" i="4"/>
  <c r="AJ313" i="4"/>
  <c r="AJ92" i="4"/>
  <c r="AJ680" i="4"/>
  <c r="AJ896" i="4"/>
  <c r="AJ895" i="4"/>
  <c r="AJ750" i="4"/>
  <c r="AJ74" i="4"/>
  <c r="AJ57" i="4"/>
  <c r="AJ959" i="4"/>
  <c r="AJ301" i="4"/>
  <c r="AJ961" i="4"/>
  <c r="AJ888" i="4"/>
  <c r="AJ296" i="4"/>
  <c r="AJ11" i="4"/>
  <c r="AJ56" i="4"/>
  <c r="AJ82" i="4"/>
  <c r="AJ83" i="4"/>
  <c r="AJ973" i="4"/>
  <c r="AJ856" i="4"/>
  <c r="AJ40" i="4"/>
  <c r="AJ741" i="4"/>
  <c r="AJ289" i="4"/>
  <c r="AJ742" i="4"/>
  <c r="AJ738" i="4"/>
  <c r="AJ675" i="4"/>
  <c r="AJ672" i="4"/>
  <c r="AJ940" i="4"/>
  <c r="AJ666" i="4"/>
  <c r="AJ915" i="4"/>
  <c r="AJ836" i="4"/>
  <c r="AJ945" i="4"/>
  <c r="AJ303" i="4"/>
  <c r="AJ944" i="4"/>
  <c r="AJ692" i="4"/>
  <c r="AJ949" i="4"/>
  <c r="AJ12" i="4"/>
  <c r="AJ981" i="4"/>
  <c r="AJ286" i="4"/>
  <c r="AJ45" i="4"/>
  <c r="AJ736" i="4"/>
  <c r="AJ350" i="4"/>
  <c r="AJ338" i="4"/>
  <c r="AJ364" i="4"/>
  <c r="AJ107" i="4"/>
  <c r="AJ20" i="4"/>
  <c r="AJ44" i="4"/>
  <c r="AJ167" i="4"/>
  <c r="AJ204" i="4"/>
  <c r="AJ874" i="4"/>
  <c r="AJ496" i="4"/>
  <c r="AJ429" i="4"/>
  <c r="AJ796" i="4"/>
  <c r="AJ428" i="4"/>
  <c r="AJ469" i="4"/>
  <c r="AJ803" i="4"/>
  <c r="AJ797" i="4"/>
  <c r="AJ161" i="4"/>
  <c r="AJ146" i="4"/>
  <c r="AJ144" i="4"/>
  <c r="AJ490" i="4"/>
  <c r="AJ140" i="4"/>
  <c r="AJ374" i="4"/>
  <c r="AJ155" i="4"/>
  <c r="AJ150" i="4"/>
  <c r="AJ401" i="4"/>
  <c r="AJ443" i="4"/>
  <c r="AJ391" i="4"/>
  <c r="AJ480" i="4"/>
  <c r="AJ396" i="4"/>
  <c r="AJ458" i="4"/>
  <c r="AJ134" i="4"/>
  <c r="AJ712" i="4"/>
  <c r="AJ476" i="4"/>
  <c r="AJ128" i="4"/>
  <c r="AJ956" i="4"/>
  <c r="AJ379" i="4"/>
  <c r="AJ389" i="4"/>
  <c r="AJ137" i="4"/>
  <c r="AJ369" i="4"/>
  <c r="AJ355" i="4"/>
  <c r="AJ918" i="4"/>
  <c r="AJ767" i="4"/>
  <c r="AJ867" i="4"/>
  <c r="AJ361" i="4"/>
  <c r="AJ342" i="4"/>
  <c r="AJ760" i="4"/>
  <c r="AJ366" i="4"/>
  <c r="AJ372" i="4"/>
  <c r="AJ116" i="4"/>
  <c r="AJ330" i="4"/>
  <c r="AJ898" i="4"/>
  <c r="AJ321" i="4"/>
  <c r="AJ699" i="4"/>
  <c r="AJ318" i="4"/>
  <c r="AJ314" i="4"/>
  <c r="AJ967" i="4"/>
  <c r="AJ310" i="4"/>
  <c r="AJ972" i="4"/>
  <c r="AJ95" i="4"/>
  <c r="AJ311" i="4"/>
  <c r="AJ299" i="4"/>
  <c r="AJ87" i="4"/>
  <c r="AJ8" i="4"/>
  <c r="AJ59" i="4"/>
  <c r="AJ957" i="4"/>
  <c r="AJ293" i="4"/>
  <c r="AJ62" i="4"/>
  <c r="AJ887" i="4"/>
  <c r="AJ694" i="4"/>
  <c r="AJ747" i="4"/>
  <c r="AJ9" i="4"/>
  <c r="AJ71" i="4"/>
  <c r="AJ746" i="4"/>
  <c r="AJ39" i="4"/>
  <c r="AJ43" i="4"/>
  <c r="AJ951" i="4"/>
  <c r="AJ283" i="4"/>
  <c r="AJ950" i="4"/>
  <c r="AJ687" i="4"/>
  <c r="AJ968" i="4"/>
  <c r="AJ329" i="4"/>
  <c r="AJ23" i="4"/>
  <c r="AJ309" i="4"/>
  <c r="AJ308" i="4"/>
  <c r="AJ58" i="4"/>
  <c r="AJ863" i="4"/>
  <c r="AJ120" i="4"/>
  <c r="AJ752" i="4"/>
  <c r="AJ893" i="4"/>
  <c r="AJ4" i="4"/>
  <c r="AJ63" i="4"/>
  <c r="AJ952" i="4"/>
  <c r="AJ843" i="4"/>
  <c r="AJ953" i="4"/>
  <c r="AJ110" i="4"/>
  <c r="AJ98" i="4"/>
  <c r="AJ60" i="4"/>
  <c r="AJ740" i="4"/>
  <c r="AJ370" i="4"/>
  <c r="AJ333" i="4"/>
  <c r="AJ343" i="4"/>
  <c r="AJ733" i="4"/>
  <c r="AJ103" i="4"/>
  <c r="AJ50" i="4"/>
  <c r="AJ531" i="4"/>
  <c r="AJ610" i="4"/>
  <c r="AJ32" i="4"/>
  <c r="AJ242" i="4"/>
  <c r="AJ639" i="4"/>
  <c r="AJ602" i="4"/>
  <c r="AJ598" i="4"/>
  <c r="AJ570" i="4"/>
  <c r="AJ218" i="4"/>
  <c r="AJ601" i="4"/>
  <c r="AJ577" i="4"/>
  <c r="AJ616" i="4"/>
  <c r="AJ563" i="4"/>
  <c r="AJ554" i="4"/>
  <c r="AJ813" i="4"/>
  <c r="AJ724" i="4"/>
  <c r="AJ946" i="4"/>
  <c r="AJ676" i="4"/>
  <c r="AJ275" i="4"/>
  <c r="AJ838" i="4"/>
  <c r="AJ272" i="4"/>
  <c r="AJ663" i="4"/>
  <c r="AJ270" i="4"/>
  <c r="AJ269" i="4"/>
  <c r="AJ261" i="4"/>
  <c r="AJ653" i="4"/>
  <c r="AJ260" i="4"/>
  <c r="AJ646" i="4"/>
  <c r="AJ255" i="4"/>
  <c r="AJ729" i="4"/>
  <c r="AJ625" i="4"/>
  <c r="AJ632" i="4"/>
  <c r="AJ246" i="4"/>
  <c r="AJ641" i="4"/>
  <c r="AJ618" i="4"/>
  <c r="AJ620" i="4"/>
  <c r="AJ245" i="4"/>
  <c r="AJ233" i="4"/>
  <c r="AJ725" i="4"/>
  <c r="AJ604" i="4"/>
  <c r="AJ569" i="4"/>
  <c r="AJ882" i="4"/>
  <c r="AJ589" i="4"/>
  <c r="AJ824" i="4"/>
  <c r="AJ568" i="4"/>
  <c r="AJ575" i="4"/>
  <c r="AJ825" i="4"/>
  <c r="AJ579" i="4"/>
  <c r="AJ834" i="4"/>
  <c r="AJ655" i="4"/>
  <c r="AJ623" i="4"/>
  <c r="AJ244" i="4"/>
  <c r="AJ880" i="4"/>
  <c r="AJ31" i="4"/>
  <c r="AJ627" i="4"/>
  <c r="AJ826" i="4"/>
  <c r="AJ266" i="4"/>
  <c r="AJ253" i="4"/>
  <c r="AJ621" i="4"/>
  <c r="AJ221" i="4"/>
  <c r="AJ942" i="4"/>
  <c r="AJ624" i="4"/>
  <c r="AJ851" i="4"/>
  <c r="AJ591" i="4"/>
  <c r="AJ558" i="4"/>
  <c r="AJ215" i="4"/>
  <c r="AJ557" i="4"/>
  <c r="AJ199" i="4"/>
  <c r="AJ508" i="4"/>
  <c r="AJ188" i="4"/>
  <c r="AJ516" i="4"/>
  <c r="AJ513" i="4"/>
  <c r="AJ163" i="4"/>
  <c r="AJ168" i="4"/>
  <c r="AJ420" i="4"/>
  <c r="AJ798" i="4"/>
  <c r="AJ410" i="4"/>
  <c r="AJ795" i="4"/>
  <c r="AJ439" i="4"/>
  <c r="AJ463" i="4"/>
  <c r="AJ709" i="4"/>
  <c r="AJ409" i="4"/>
  <c r="AJ402" i="4"/>
  <c r="AJ454" i="4"/>
  <c r="AJ793" i="4"/>
  <c r="AJ845" i="4"/>
  <c r="AJ491" i="4"/>
  <c r="AJ447" i="4"/>
  <c r="AJ400" i="4"/>
  <c r="AJ455" i="4"/>
  <c r="AJ393" i="4"/>
  <c r="AJ477" i="4"/>
  <c r="AJ705" i="4"/>
  <c r="AJ436" i="4"/>
  <c r="AJ479" i="4"/>
  <c r="AJ141" i="4"/>
  <c r="AJ790" i="4"/>
  <c r="AJ373" i="4"/>
  <c r="AJ154" i="4"/>
  <c r="AJ804" i="4"/>
  <c r="AJ388" i="4"/>
  <c r="AJ467" i="4"/>
  <c r="AJ149" i="4"/>
  <c r="AJ214" i="4"/>
  <c r="AJ207" i="4"/>
  <c r="AJ931" i="4"/>
  <c r="AJ553" i="4"/>
  <c r="AJ506" i="4"/>
  <c r="AJ202" i="4"/>
  <c r="AJ504" i="4"/>
  <c r="AJ201" i="4"/>
  <c r="AJ25" i="4"/>
  <c r="AJ178" i="4"/>
  <c r="AJ425" i="4"/>
  <c r="AJ808" i="4"/>
  <c r="AJ544" i="4"/>
  <c r="AJ889" i="4"/>
  <c r="AJ176" i="4"/>
  <c r="AJ533" i="4"/>
  <c r="AJ183" i="4"/>
  <c r="AJ517" i="4"/>
  <c r="AJ182" i="4"/>
  <c r="AJ177" i="4"/>
  <c r="AJ195" i="4"/>
  <c r="AJ173" i="4"/>
  <c r="AJ180" i="4"/>
  <c r="AJ806" i="4"/>
  <c r="AJ172" i="4"/>
  <c r="AJ785" i="4"/>
  <c r="AJ414" i="4"/>
  <c r="AJ387" i="4"/>
  <c r="AJ461" i="4"/>
  <c r="AJ923" i="4"/>
  <c r="AJ423" i="4"/>
  <c r="AJ483" i="4"/>
  <c r="AJ390" i="4"/>
  <c r="AJ408" i="4"/>
  <c r="AJ421" i="4"/>
  <c r="AJ417" i="4"/>
  <c r="AJ875" i="4"/>
  <c r="AJ801" i="4"/>
  <c r="AJ499" i="4"/>
  <c r="AJ484" i="4"/>
  <c r="AJ495" i="4"/>
  <c r="AJ980" i="4"/>
  <c r="AJ473" i="4"/>
  <c r="AJ158" i="4"/>
  <c r="AJ800" i="4"/>
  <c r="AJ136" i="4"/>
  <c r="AJ780" i="4"/>
  <c r="AJ415" i="4"/>
  <c r="AJ385" i="4"/>
  <c r="AJ497" i="4"/>
  <c r="AJ468" i="4"/>
  <c r="AJ378" i="4"/>
  <c r="AJ406" i="4"/>
  <c r="AJ788" i="4"/>
  <c r="AJ702" i="4"/>
  <c r="AJ865" i="4"/>
  <c r="AJ340" i="4"/>
  <c r="AJ354" i="4"/>
  <c r="AJ347" i="4"/>
  <c r="AJ769" i="4"/>
  <c r="AJ771" i="4"/>
  <c r="AJ334" i="4"/>
  <c r="AJ344" i="4"/>
  <c r="AJ345" i="4"/>
  <c r="AJ774" i="4"/>
  <c r="AJ122" i="4"/>
  <c r="AJ118" i="4"/>
  <c r="AJ324" i="4"/>
  <c r="AJ861" i="4"/>
  <c r="AJ757" i="4"/>
  <c r="AJ320" i="4"/>
  <c r="AJ751" i="4"/>
  <c r="AJ106" i="4"/>
  <c r="AJ93" i="4"/>
  <c r="AJ15" i="4"/>
  <c r="AJ21" i="4"/>
  <c r="AJ22" i="4"/>
  <c r="AJ14" i="4"/>
  <c r="AJ5" i="4"/>
  <c r="AJ695" i="4"/>
  <c r="AJ304" i="4"/>
  <c r="AJ86" i="4"/>
  <c r="AJ960" i="4"/>
  <c r="AJ841" i="4"/>
  <c r="AJ292" i="4"/>
  <c r="AJ679" i="4"/>
  <c r="AJ70" i="4"/>
  <c r="AJ696" i="4"/>
  <c r="AJ55" i="4"/>
  <c r="AJ859" i="4"/>
  <c r="AJ290" i="4"/>
  <c r="AJ47" i="4"/>
  <c r="AJ739" i="4"/>
  <c r="AJ46" i="4"/>
  <c r="AJ282" i="4"/>
  <c r="AJ37" i="4"/>
  <c r="AJ941" i="4"/>
  <c r="AJ673" i="4"/>
  <c r="AJ916" i="4"/>
  <c r="AJ664" i="4"/>
  <c r="AJ665" i="4"/>
  <c r="AJ965" i="4"/>
  <c r="AJ263" i="4"/>
  <c r="AJ651" i="4"/>
  <c r="AJ648" i="4"/>
  <c r="AJ645" i="4"/>
  <c r="AJ252" i="4"/>
  <c r="AJ635" i="4"/>
  <c r="AJ727" i="4"/>
  <c r="AJ640" i="4"/>
  <c r="AJ622" i="4"/>
  <c r="AJ247" i="4"/>
  <c r="AJ238" i="4"/>
  <c r="AJ606" i="4"/>
  <c r="AJ607" i="4"/>
  <c r="AJ590" i="4"/>
  <c r="AJ599" i="4"/>
  <c r="AJ613" i="4"/>
  <c r="AJ573" i="4"/>
  <c r="AJ586" i="4"/>
  <c r="AJ583" i="4"/>
  <c r="AJ588" i="4"/>
  <c r="AJ818" i="4"/>
  <c r="AJ585" i="4"/>
  <c r="AJ811" i="4"/>
  <c r="AJ213" i="4"/>
  <c r="AJ209" i="4"/>
  <c r="AJ211" i="4"/>
  <c r="AJ511" i="4"/>
  <c r="AJ542" i="4"/>
  <c r="AJ512" i="4"/>
  <c r="AJ532" i="4"/>
  <c r="AJ529" i="4"/>
  <c r="AJ185" i="4"/>
  <c r="AJ519" i="4"/>
  <c r="AJ527" i="4"/>
  <c r="AJ810" i="4"/>
  <c r="AJ191" i="4"/>
  <c r="AJ719" i="4"/>
  <c r="AJ929" i="4"/>
  <c r="AJ908" i="4"/>
  <c r="AJ187" i="4"/>
  <c r="AJ924" i="4"/>
  <c r="AJ424" i="4"/>
  <c r="AJ446" i="4"/>
  <c r="AJ432" i="4"/>
  <c r="AJ493" i="4"/>
  <c r="AJ399" i="4"/>
  <c r="AJ405" i="4"/>
  <c r="AJ853" i="4"/>
  <c r="AJ278" i="4"/>
  <c r="AJ670" i="4"/>
  <c r="AJ669" i="4"/>
  <c r="AJ939" i="4"/>
  <c r="AJ732" i="4"/>
  <c r="AJ971" i="4"/>
  <c r="AJ660" i="4"/>
  <c r="AJ265" i="4"/>
  <c r="AJ657" i="4"/>
  <c r="AJ654" i="4"/>
  <c r="AJ259" i="4"/>
  <c r="AJ982" i="4"/>
  <c r="AJ254" i="4"/>
  <c r="AJ643" i="4"/>
  <c r="AJ251" i="4"/>
  <c r="AJ631" i="4"/>
  <c r="AJ228" i="4"/>
  <c r="AJ630" i="4"/>
  <c r="AJ241" i="4"/>
  <c r="AJ231" i="4"/>
  <c r="AJ938" i="4"/>
  <c r="AJ936" i="4"/>
  <c r="AJ230" i="4"/>
  <c r="AJ820" i="4"/>
  <c r="AJ612" i="4"/>
  <c r="AJ821" i="4"/>
  <c r="AJ564" i="4"/>
  <c r="AJ884" i="4"/>
  <c r="AJ225" i="4"/>
  <c r="AJ935" i="4"/>
  <c r="AJ566" i="4"/>
  <c r="AJ850" i="4"/>
  <c r="AJ970" i="4"/>
  <c r="AJ581" i="4"/>
  <c r="AJ822" i="4"/>
  <c r="AJ220" i="4"/>
  <c r="AJ216" i="4"/>
  <c r="AJ560" i="4"/>
  <c r="AJ559" i="4"/>
  <c r="AJ212" i="4"/>
  <c r="AJ189" i="4"/>
  <c r="AJ524" i="4"/>
  <c r="AJ546" i="4"/>
  <c r="AJ515" i="4"/>
  <c r="AJ522" i="4"/>
  <c r="AJ528" i="4"/>
  <c r="AJ535" i="4"/>
  <c r="AJ26" i="4"/>
  <c r="AJ186" i="4"/>
  <c r="AJ525" i="4"/>
  <c r="AJ505" i="4"/>
  <c r="AJ930" i="4"/>
  <c r="AJ540" i="4"/>
  <c r="AJ181" i="4"/>
  <c r="AJ520" i="4"/>
  <c r="AJ197" i="4"/>
  <c r="AJ192" i="4"/>
  <c r="AJ200" i="4"/>
  <c r="AJ442" i="4"/>
  <c r="AJ451" i="4"/>
  <c r="AJ927" i="4"/>
  <c r="AJ701" i="4"/>
  <c r="AJ433" i="4"/>
  <c r="AJ437" i="4"/>
  <c r="AJ413" i="4"/>
  <c r="AJ478" i="4"/>
  <c r="AJ488" i="4"/>
  <c r="AJ465" i="4"/>
  <c r="AJ147" i="4"/>
  <c r="AJ416" i="4"/>
  <c r="AJ873" i="4"/>
  <c r="AJ456" i="4"/>
  <c r="AJ791" i="4"/>
  <c r="AJ135" i="4"/>
  <c r="AJ138" i="4"/>
  <c r="AJ778" i="4"/>
  <c r="AJ920" i="4"/>
  <c r="AJ962" i="4"/>
  <c r="AJ380" i="4"/>
  <c r="AJ383" i="4"/>
  <c r="AJ392" i="4"/>
  <c r="AJ434" i="4"/>
  <c r="AJ407" i="4"/>
  <c r="AJ159" i="4"/>
  <c r="AJ412" i="4"/>
  <c r="AJ501" i="4"/>
  <c r="AJ901" i="4"/>
  <c r="AJ376" i="4"/>
  <c r="AJ460" i="4"/>
  <c r="AJ984" i="4"/>
  <c r="AJ129" i="4"/>
  <c r="AJ704" i="4"/>
  <c r="AJ475" i="4"/>
  <c r="AJ921" i="4"/>
  <c r="AJ779" i="4"/>
  <c r="AJ787" i="4"/>
  <c r="AJ481" i="4"/>
  <c r="AJ805" i="4"/>
  <c r="AJ876" i="4"/>
  <c r="AJ710" i="4"/>
  <c r="AJ919" i="4"/>
  <c r="AJ151" i="4"/>
  <c r="AJ337" i="4"/>
  <c r="AJ335" i="4"/>
  <c r="AJ979" i="4"/>
  <c r="AJ349" i="4"/>
  <c r="AJ766" i="4"/>
  <c r="AJ360" i="4"/>
  <c r="AJ359" i="4"/>
  <c r="AJ871" i="4"/>
  <c r="AJ868" i="4"/>
  <c r="AJ866" i="4"/>
  <c r="AJ776" i="4"/>
  <c r="AJ362" i="4"/>
  <c r="AJ341" i="4"/>
  <c r="AJ762" i="4"/>
  <c r="AJ764" i="4"/>
  <c r="AJ336" i="4"/>
  <c r="AJ759" i="4"/>
  <c r="AJ700" i="4"/>
  <c r="AJ765" i="4"/>
  <c r="AJ872" i="4"/>
  <c r="AJ121" i="4"/>
  <c r="AJ327" i="4"/>
  <c r="AJ328" i="4"/>
  <c r="AJ325" i="4"/>
  <c r="AJ115" i="4"/>
  <c r="AJ114" i="4"/>
  <c r="AJ682" i="4"/>
  <c r="AJ111" i="4"/>
  <c r="AJ860" i="4"/>
  <c r="AJ108" i="4"/>
  <c r="AJ109" i="4"/>
  <c r="AJ317" i="4"/>
  <c r="AJ754" i="4"/>
  <c r="AJ105" i="4"/>
  <c r="AJ698" i="4"/>
  <c r="AJ315" i="4"/>
  <c r="AJ97" i="4"/>
  <c r="AJ100" i="4"/>
  <c r="AJ96" i="4"/>
  <c r="AJ88" i="4"/>
  <c r="AJ312" i="4"/>
  <c r="AJ16" i="4"/>
  <c r="AJ13" i="4"/>
  <c r="AJ91" i="4"/>
  <c r="AJ101" i="4"/>
  <c r="AJ69" i="4"/>
  <c r="AJ7" i="4"/>
  <c r="AJ65" i="4"/>
  <c r="AJ64" i="4"/>
  <c r="AJ305" i="4"/>
  <c r="AJ10" i="4"/>
  <c r="AJ948" i="4"/>
  <c r="AJ974" i="4"/>
  <c r="AJ85" i="4"/>
  <c r="AJ66" i="4"/>
  <c r="AJ794" i="4"/>
  <c r="AJ419" i="4"/>
  <c r="AJ492" i="4"/>
  <c r="AJ976" i="4"/>
  <c r="AJ792" i="4"/>
  <c r="AJ444" i="4"/>
  <c r="AJ145" i="4"/>
  <c r="AJ445" i="4"/>
  <c r="AJ384" i="4"/>
  <c r="AJ852" i="4"/>
  <c r="AJ277" i="4"/>
  <c r="AJ840" i="4"/>
  <c r="AJ671" i="4"/>
  <c r="AJ668" i="4"/>
  <c r="AJ35" i="4"/>
  <c r="AJ273" i="4"/>
  <c r="AJ662" i="4"/>
  <c r="AJ731" i="4"/>
  <c r="AJ837" i="4"/>
  <c r="AJ969" i="4"/>
  <c r="AJ659" i="4"/>
  <c r="AJ268" i="4"/>
  <c r="AJ964" i="4"/>
  <c r="AJ656" i="4"/>
  <c r="AJ264" i="4"/>
  <c r="AJ33" i="4"/>
  <c r="AJ258" i="4"/>
  <c r="AJ257" i="4"/>
  <c r="AJ914" i="4"/>
  <c r="AJ644" i="4"/>
  <c r="AJ30" i="4"/>
  <c r="AJ891" i="4"/>
  <c r="AJ249" i="4"/>
  <c r="AJ642" i="4"/>
  <c r="AJ229" i="4"/>
  <c r="AJ634" i="4"/>
  <c r="AJ828" i="4"/>
  <c r="AJ830" i="4"/>
  <c r="AJ829" i="4"/>
  <c r="AJ626" i="4"/>
  <c r="AJ726" i="4"/>
  <c r="AJ235" i="4"/>
  <c r="AJ637" i="4"/>
  <c r="AJ243" i="4"/>
  <c r="AJ978" i="4"/>
  <c r="AJ232" i="4"/>
  <c r="AJ619" i="4"/>
  <c r="AJ239" i="4"/>
  <c r="AJ240" i="4"/>
  <c r="AJ883" i="4"/>
  <c r="AJ572" i="4"/>
  <c r="AJ594" i="4"/>
  <c r="AJ595" i="4"/>
  <c r="AJ219" i="4"/>
  <c r="AJ608" i="4"/>
  <c r="AJ847" i="4"/>
  <c r="AJ815" i="4"/>
  <c r="AJ881" i="4"/>
  <c r="AJ827" i="4"/>
  <c r="AJ611" i="4"/>
  <c r="AJ603" i="4"/>
  <c r="AJ615" i="4"/>
  <c r="AJ580" i="4"/>
  <c r="AJ567" i="4"/>
  <c r="AJ224" i="4"/>
  <c r="AJ848" i="4"/>
  <c r="AJ819" i="4"/>
  <c r="AJ597" i="4"/>
  <c r="AJ578" i="4"/>
  <c r="AJ584" i="4"/>
  <c r="AJ614" i="4"/>
  <c r="AJ816" i="4"/>
  <c r="AJ910" i="4"/>
  <c r="AJ561" i="4"/>
  <c r="AJ933" i="4"/>
  <c r="AJ684" i="4"/>
  <c r="AJ217" i="4"/>
  <c r="AJ556" i="4"/>
  <c r="AJ932" i="4"/>
  <c r="AJ723" i="4"/>
  <c r="AJ208" i="4"/>
  <c r="AJ963" i="4"/>
  <c r="AJ906" i="4"/>
  <c r="AJ549" i="4"/>
  <c r="AJ165" i="4"/>
  <c r="AJ547" i="4"/>
  <c r="AJ545" i="4"/>
  <c r="AJ526" i="4"/>
  <c r="AJ890" i="4"/>
  <c r="AJ171" i="4"/>
  <c r="AJ174" i="4"/>
  <c r="AJ534" i="4"/>
  <c r="AJ928" i="4"/>
  <c r="AJ717" i="4"/>
  <c r="AJ502" i="4"/>
  <c r="AJ809" i="4"/>
  <c r="AJ169" i="4"/>
  <c r="AJ184" i="4"/>
  <c r="AJ721" i="4"/>
  <c r="AJ548" i="4"/>
  <c r="AJ552" i="4"/>
  <c r="AJ194" i="4"/>
  <c r="AJ162" i="4"/>
  <c r="AJ537" i="4"/>
  <c r="AJ503" i="4"/>
  <c r="AJ521" i="4"/>
  <c r="AJ190" i="4"/>
  <c r="AJ196" i="4"/>
  <c r="AJ904" i="4"/>
  <c r="AJ905" i="4"/>
  <c r="AJ164" i="4"/>
  <c r="AJ179" i="4"/>
  <c r="AJ782" i="4"/>
  <c r="AJ486" i="4"/>
  <c r="AJ397" i="4"/>
  <c r="AJ431" i="4"/>
  <c r="AJ453" i="4"/>
  <c r="AJ489" i="4"/>
  <c r="AJ977" i="4"/>
  <c r="AJ783" i="4"/>
  <c r="AJ435" i="4"/>
  <c r="AJ430" i="4"/>
  <c r="AJ426" i="4"/>
  <c r="AJ954" i="4"/>
  <c r="AJ487" i="4"/>
  <c r="AJ398" i="4"/>
  <c r="AJ452" i="4"/>
  <c r="AJ716" i="4"/>
  <c r="AJ485" i="4"/>
  <c r="AJ683" i="4"/>
  <c r="AJ422" i="4"/>
  <c r="AJ418" i="4"/>
  <c r="AJ498" i="4"/>
  <c r="AJ160" i="4"/>
  <c r="AJ131" i="4"/>
  <c r="AJ494" i="4"/>
  <c r="AJ438" i="4"/>
  <c r="AJ375" i="4"/>
  <c r="AJ708" i="4"/>
  <c r="AJ450" i="4"/>
  <c r="AJ448" i="4"/>
  <c r="AJ925" i="4"/>
  <c r="AJ714" i="4"/>
  <c r="AJ133" i="4"/>
  <c r="AJ713" i="4"/>
  <c r="AJ382" i="4"/>
  <c r="AJ125" i="4"/>
  <c r="AJ130" i="4"/>
  <c r="AJ441" i="4"/>
  <c r="AJ139" i="4"/>
  <c r="AJ142" i="4"/>
  <c r="AJ126" i="4"/>
  <c r="AJ403" i="4"/>
  <c r="AJ440" i="4"/>
  <c r="AJ786" i="4"/>
  <c r="AJ470" i="4"/>
  <c r="AJ777" i="4"/>
  <c r="AJ899" i="4"/>
  <c r="AJ457" i="4"/>
  <c r="AJ411" i="4"/>
  <c r="AJ922" i="4"/>
  <c r="AJ377" i="4"/>
  <c r="AJ404" i="4"/>
  <c r="AJ472" i="4"/>
  <c r="AJ394" i="4"/>
  <c r="AJ156" i="4"/>
  <c r="AJ955" i="4"/>
  <c r="AJ471" i="4"/>
  <c r="AJ715" i="4"/>
  <c r="AJ73" i="4"/>
  <c r="AJ76" i="4"/>
  <c r="AJ298" i="4"/>
  <c r="AJ307" i="4"/>
  <c r="AJ67" i="4"/>
  <c r="AJ943" i="4"/>
  <c r="AJ975" i="4"/>
  <c r="AJ54" i="4"/>
  <c r="AJ79" i="4"/>
  <c r="AJ749" i="4"/>
  <c r="AJ77" i="4"/>
  <c r="AJ693" i="4"/>
  <c r="AJ53" i="4"/>
  <c r="AJ854" i="4"/>
  <c r="AJ744" i="4"/>
  <c r="AJ287" i="4"/>
  <c r="AJ48" i="4"/>
  <c r="AJ983" i="4"/>
  <c r="AJ42" i="4"/>
  <c r="AJ281" i="4"/>
  <c r="AJ49" i="4"/>
  <c r="AJ51" i="4"/>
  <c r="AJ288" i="4"/>
  <c r="AJ38" i="4"/>
  <c r="AJ737" i="4"/>
  <c r="AJ36" i="4"/>
  <c r="AJ677" i="4"/>
  <c r="AJ799" i="4"/>
  <c r="AJ858" i="4"/>
  <c r="AJ703" i="4"/>
  <c r="AJ132" i="4"/>
  <c r="AJ773" i="4"/>
  <c r="AJ371" i="4"/>
  <c r="AJ352" i="4"/>
  <c r="AJ353" i="4"/>
  <c r="AJ356" i="4"/>
  <c r="AJ770" i="4"/>
  <c r="AJ358" i="4"/>
  <c r="AJ862" i="4"/>
  <c r="AJ870" i="4"/>
  <c r="AJ124" i="4"/>
  <c r="AJ761" i="4"/>
  <c r="AJ844" i="4"/>
  <c r="AJ339" i="4"/>
  <c r="AJ772" i="4"/>
  <c r="AJ864" i="4"/>
  <c r="AJ775" i="4"/>
  <c r="AJ365" i="4"/>
  <c r="AJ331" i="4"/>
  <c r="AJ368" i="4"/>
  <c r="AJ367" i="4"/>
  <c r="AJ119" i="4"/>
  <c r="AJ686" i="4"/>
  <c r="AJ24" i="4"/>
  <c r="AJ326" i="4"/>
  <c r="AJ857" i="4"/>
  <c r="AJ323" i="4"/>
  <c r="AJ113" i="4"/>
  <c r="AJ897" i="4"/>
  <c r="AJ842" i="4"/>
  <c r="AJ319" i="4"/>
  <c r="AJ756" i="4"/>
  <c r="AJ104" i="4"/>
  <c r="AJ755" i="4"/>
  <c r="AJ697" i="4"/>
  <c r="AJ316" i="4"/>
  <c r="AJ89" i="4"/>
  <c r="AJ99" i="4"/>
  <c r="AJ19" i="4"/>
  <c r="AJ90" i="4"/>
  <c r="AJ17" i="4"/>
  <c r="AJ102" i="4"/>
  <c r="AJ94" i="4"/>
  <c r="AJ681" i="4"/>
  <c r="AJ18" i="4"/>
  <c r="AJ52" i="4"/>
  <c r="AJ294" i="4"/>
  <c r="AJ300" i="4"/>
  <c r="AJ748" i="4"/>
  <c r="AJ297" i="4"/>
  <c r="AJ68" i="4"/>
  <c r="AJ84" i="4"/>
  <c r="AJ78" i="4"/>
  <c r="AJ6" i="4"/>
  <c r="AJ72" i="4"/>
  <c r="AJ61" i="4"/>
  <c r="AJ306" i="4"/>
  <c r="AJ75" i="4"/>
  <c r="AJ295" i="4"/>
  <c r="AJ302" i="4"/>
  <c r="AJ691" i="4"/>
  <c r="AJ894" i="4"/>
  <c r="AJ80" i="4"/>
  <c r="AJ291" i="4"/>
  <c r="AJ966" i="4"/>
  <c r="AJ3" i="4"/>
  <c r="AJ81" i="4"/>
  <c r="AJ690" i="4"/>
  <c r="AJ745" i="4"/>
  <c r="AJ855" i="4"/>
  <c r="AJ689" i="4"/>
  <c r="AJ41" i="4"/>
  <c r="AJ678" i="4"/>
  <c r="AJ2" i="4"/>
  <c r="AJ743" i="4"/>
  <c r="AJ280" i="4"/>
  <c r="AJ284" i="4"/>
  <c r="AJ892" i="4"/>
  <c r="AJ917" i="4"/>
  <c r="AJ285" i="4"/>
  <c r="AJ279" i="4"/>
  <c r="AJ688" i="4"/>
  <c r="AB53" i="4"/>
  <c r="AB132" i="4"/>
  <c r="AB71" i="4"/>
  <c r="AB121" i="4"/>
  <c r="AB251" i="4"/>
  <c r="AB910" i="4"/>
  <c r="AB58" i="4"/>
  <c r="AB151" i="4"/>
  <c r="AB233" i="4"/>
  <c r="AB706" i="4"/>
  <c r="AB266" i="4"/>
  <c r="AB244" i="4"/>
  <c r="AB137" i="4"/>
  <c r="AB257" i="4"/>
  <c r="AB240" i="4"/>
  <c r="AB703" i="4"/>
  <c r="AB919" i="4"/>
  <c r="AB690" i="4"/>
  <c r="AB45" i="4"/>
  <c r="AB149" i="4"/>
  <c r="AB702" i="4"/>
  <c r="AB230" i="4"/>
  <c r="AB122" i="4"/>
  <c r="AB237" i="4"/>
  <c r="AB693" i="4"/>
  <c r="AB55" i="4"/>
  <c r="AB255" i="4"/>
  <c r="AB259" i="4"/>
  <c r="AB270" i="4"/>
  <c r="AB969" i="4"/>
  <c r="AB187" i="4"/>
  <c r="AB964" i="4"/>
  <c r="AB909" i="4"/>
  <c r="AB204" i="4"/>
  <c r="AB179" i="4"/>
  <c r="AB83" i="4"/>
  <c r="AB81" i="4"/>
  <c r="AB220" i="4"/>
  <c r="AB200" i="4"/>
  <c r="AB272" i="4"/>
  <c r="AB77" i="4"/>
  <c r="AB178" i="4"/>
  <c r="AB858" i="4"/>
  <c r="AB123" i="4"/>
  <c r="AB227" i="4"/>
  <c r="AB9" i="4"/>
  <c r="AB710" i="4"/>
  <c r="AB239" i="4"/>
  <c r="AB273" i="4"/>
  <c r="AB916" i="4"/>
  <c r="AB814" i="4"/>
  <c r="AB148" i="4"/>
  <c r="AB172" i="4"/>
  <c r="AB31" i="4"/>
  <c r="AB238" i="4"/>
  <c r="AB367" i="4"/>
  <c r="AB389" i="4"/>
  <c r="AB315" i="4"/>
  <c r="AB164" i="4"/>
  <c r="AB799" i="4"/>
  <c r="AB908" i="4"/>
  <c r="AB876" i="4"/>
  <c r="AB677" i="4"/>
  <c r="AB211" i="4"/>
  <c r="AB467" i="4"/>
  <c r="AB735" i="4"/>
  <c r="AB738" i="4"/>
  <c r="AB285" i="4"/>
  <c r="AB30" i="4"/>
  <c r="AB245" i="4"/>
  <c r="AB872" i="4"/>
  <c r="AB639" i="4"/>
  <c r="AB660" i="4"/>
  <c r="AB967" i="4"/>
  <c r="AB788" i="4"/>
  <c r="AB958" i="4"/>
  <c r="AB981" i="4"/>
  <c r="AB715" i="4"/>
  <c r="AB805" i="4"/>
  <c r="AB372" i="4"/>
  <c r="AB38" i="4"/>
  <c r="AB343" i="4"/>
  <c r="AB260" i="4"/>
  <c r="AB386" i="4"/>
  <c r="AB645" i="4"/>
  <c r="AB3" i="4"/>
  <c r="AB756" i="4"/>
  <c r="AB379" i="4"/>
  <c r="AB323" i="4"/>
  <c r="AB267" i="4"/>
  <c r="AB471" i="4"/>
  <c r="AB816" i="4"/>
  <c r="AB114" i="4"/>
  <c r="AB831" i="4"/>
  <c r="AB167" i="4"/>
  <c r="AB585" i="4"/>
  <c r="AB749" i="4"/>
  <c r="AB905" i="4"/>
  <c r="AB282" i="4"/>
  <c r="AB28" i="4"/>
  <c r="AB368" i="4"/>
  <c r="AB481" i="4"/>
  <c r="AB696" i="4"/>
  <c r="AB388" i="4"/>
  <c r="AB722" i="4"/>
  <c r="AB723" i="4"/>
  <c r="AB610" i="4"/>
  <c r="AB406" i="4"/>
  <c r="AB742" i="4"/>
  <c r="AB765" i="4"/>
  <c r="AB955" i="4"/>
  <c r="AB619" i="4"/>
  <c r="AB787" i="4"/>
  <c r="AB616" i="4"/>
  <c r="AB832" i="4"/>
  <c r="AB82" i="4"/>
  <c r="AB936" i="4"/>
  <c r="AB101" i="4"/>
  <c r="AB913" i="4"/>
  <c r="AB966" i="4"/>
  <c r="AB877" i="4"/>
  <c r="AB638" i="4"/>
  <c r="AB192" i="4"/>
  <c r="AB917" i="4"/>
  <c r="AB330" i="4"/>
  <c r="AB956" i="4"/>
  <c r="AB839" i="4"/>
  <c r="AB14" i="4"/>
  <c r="AB614" i="4"/>
  <c r="AB898" i="4"/>
  <c r="AB156" i="4"/>
  <c r="AB822" i="4"/>
  <c r="AB168" i="4"/>
  <c r="AB642" i="4"/>
  <c r="AB288" i="4"/>
  <c r="AB283" i="4"/>
  <c r="AB823" i="4"/>
  <c r="AB779" i="4"/>
  <c r="AB79" i="4"/>
  <c r="AB232" i="4"/>
  <c r="AB222" i="4"/>
  <c r="AB687" i="4"/>
  <c r="AB747" i="4"/>
  <c r="AB675" i="4"/>
  <c r="AB584" i="4"/>
  <c r="AB752" i="4"/>
  <c r="AB806" i="4"/>
  <c r="AB804" i="4"/>
  <c r="AB818" i="4"/>
  <c r="AB378" i="4"/>
  <c r="AB904" i="4"/>
  <c r="AB750" i="4"/>
  <c r="AB579" i="4"/>
  <c r="AB667" i="4"/>
  <c r="AB286" i="4"/>
  <c r="AB394" i="4"/>
  <c r="AB316" i="4"/>
  <c r="AB655" i="4"/>
  <c r="AB921" i="4"/>
  <c r="AB577" i="4"/>
  <c r="AB578" i="4"/>
  <c r="AB938" i="4"/>
  <c r="AB784" i="4"/>
  <c r="AB834" i="4"/>
  <c r="AB268" i="4"/>
  <c r="AB892" i="4"/>
  <c r="AB620" i="4"/>
  <c r="AB12" i="4"/>
  <c r="AB291" i="4"/>
  <c r="AB329" i="4"/>
  <c r="AB256" i="4"/>
  <c r="AB54" i="4"/>
  <c r="AB650" i="4"/>
  <c r="AB774" i="4"/>
  <c r="AB70" i="4"/>
  <c r="AB851" i="4"/>
  <c r="AB212" i="4"/>
  <c r="AB128" i="4"/>
  <c r="AB557" i="4"/>
  <c r="AB363" i="4"/>
  <c r="AB670" i="4"/>
  <c r="AB665" i="4"/>
  <c r="AB109" i="4"/>
  <c r="AB698" i="4"/>
  <c r="AB18" i="4"/>
  <c r="AB472" i="4"/>
  <c r="AB24" i="4"/>
  <c r="AB724" i="4"/>
  <c r="AB279" i="4"/>
  <c r="AB56" i="4"/>
  <c r="AB978" i="4"/>
  <c r="AB581" i="4"/>
  <c r="AB80" i="4"/>
  <c r="AB223" i="4"/>
  <c r="AB197" i="4"/>
  <c r="AB975" i="4"/>
  <c r="AB945" i="4"/>
  <c r="AB907" i="4"/>
  <c r="AB247" i="4"/>
  <c r="AB720" i="4"/>
  <c r="AB475" i="4"/>
  <c r="AB609" i="4"/>
  <c r="AB154" i="4"/>
  <c r="AB468" i="4"/>
  <c r="AB404" i="4"/>
  <c r="AB704" i="4"/>
  <c r="AB196" i="4"/>
  <c r="AB474" i="4"/>
  <c r="AB252" i="4"/>
  <c r="AB929" i="4"/>
  <c r="AB274" i="4"/>
  <c r="AB34" i="4"/>
  <c r="AB729" i="4"/>
  <c r="AB476" i="4"/>
  <c r="AB113" i="4"/>
  <c r="AB377" i="4"/>
  <c r="AB597" i="4"/>
  <c r="AB271" i="4"/>
  <c r="AB331" i="4"/>
  <c r="AB264" i="4"/>
  <c r="AB694" i="4"/>
  <c r="AB51" i="4"/>
  <c r="AB106" i="4"/>
  <c r="AB970" i="4"/>
  <c r="AB46" i="4"/>
  <c r="AB91" i="4"/>
  <c r="AB25" i="4"/>
  <c r="AB263" i="4"/>
  <c r="AB946" i="4"/>
  <c r="AB129" i="4"/>
  <c r="AB658" i="4"/>
  <c r="AB700" i="4"/>
  <c r="AB857" i="4"/>
  <c r="AB278" i="4"/>
  <c r="AB728" i="4"/>
  <c r="AB180" i="4"/>
  <c r="AB366" i="4"/>
  <c r="AB364" i="4"/>
  <c r="AB115" i="4"/>
  <c r="AB365" i="4"/>
  <c r="AB236" i="4"/>
  <c r="AB289" i="4"/>
  <c r="AB290" i="4"/>
  <c r="AB856" i="4"/>
  <c r="AB190" i="4"/>
  <c r="AB759" i="4"/>
  <c r="AB949" i="4"/>
  <c r="AB311" i="4"/>
  <c r="AB894" i="4"/>
  <c r="AB520" i="4"/>
  <c r="AB243" i="4"/>
  <c r="AB320" i="4"/>
  <c r="AB943" i="4"/>
  <c r="AB679" i="4"/>
  <c r="AB682" i="4"/>
  <c r="AB825" i="4"/>
  <c r="AB198" i="4"/>
  <c r="AB203" i="4"/>
  <c r="AB688" i="4"/>
  <c r="AB373" i="4"/>
  <c r="AB601" i="4"/>
  <c r="AB932" i="4"/>
  <c r="AB345" i="4"/>
  <c r="AB521" i="4"/>
  <c r="AB313" i="4"/>
  <c r="AB819" i="4"/>
  <c r="AB497" i="4"/>
  <c r="AB922" i="4"/>
  <c r="AB984" i="4"/>
  <c r="AB20" i="4"/>
  <c r="AB11" i="4"/>
  <c r="AB789" i="4"/>
  <c r="AB712" i="4"/>
  <c r="AB207" i="4"/>
  <c r="AB681" i="4"/>
  <c r="AB411" i="4"/>
  <c r="AB588" i="4"/>
  <c r="AB719" i="4"/>
  <c r="AB346" i="4"/>
  <c r="AB460" i="4"/>
  <c r="AB691" i="4"/>
  <c r="AB790" i="4"/>
  <c r="AB226" i="4"/>
  <c r="AB163" i="4"/>
  <c r="AB385" i="4"/>
  <c r="AB457" i="4"/>
  <c r="AB376" i="4"/>
  <c r="AB775" i="4"/>
  <c r="AB565" i="4"/>
  <c r="AB284" i="4"/>
  <c r="AB848" i="4"/>
  <c r="AB850" i="4"/>
  <c r="AB173" i="4"/>
  <c r="AB13" i="4"/>
  <c r="AB730" i="4"/>
  <c r="AB49" i="4"/>
  <c r="AB22" i="4"/>
  <c r="AB503" i="4"/>
  <c r="AB900" i="4"/>
  <c r="AB951" i="4"/>
  <c r="AB837" i="4"/>
  <c r="AB134" i="4"/>
  <c r="AB336" i="4"/>
  <c r="AB67" i="4"/>
  <c r="AB899" i="4"/>
  <c r="AB181" i="4"/>
  <c r="AB901" i="4"/>
  <c r="AB887" i="4"/>
  <c r="AB740" i="4"/>
  <c r="AB575" i="4"/>
  <c r="AB510" i="4"/>
  <c r="AB218" i="4"/>
  <c r="AB141" i="4"/>
  <c r="AB736" i="4"/>
  <c r="AB692" i="4"/>
  <c r="AB644" i="4"/>
  <c r="AB737" i="4"/>
  <c r="AB415" i="4"/>
  <c r="AB280" i="4"/>
  <c r="AB231" i="4"/>
  <c r="AB895" i="4"/>
  <c r="AB982" i="4"/>
  <c r="AB618" i="4"/>
  <c r="AB253" i="4"/>
  <c r="AB224" i="4"/>
  <c r="AB760" i="4"/>
  <c r="AB536" i="4"/>
  <c r="AB537" i="4"/>
  <c r="AB209" i="4"/>
  <c r="AB302" i="4"/>
  <c r="AB307" i="4"/>
  <c r="AB777" i="4"/>
  <c r="AB555" i="4"/>
  <c r="AB281" i="4"/>
  <c r="AB501" i="4"/>
  <c r="AB120" i="4"/>
  <c r="AB739" i="4"/>
  <c r="AB953" i="4"/>
  <c r="AB152" i="4"/>
  <c r="AB741" i="4"/>
  <c r="AB458" i="4"/>
  <c r="AB470" i="4"/>
  <c r="AB864" i="4"/>
  <c r="AB412" i="4"/>
  <c r="AB479" i="4"/>
  <c r="AB292" i="4"/>
  <c r="AB94" i="4"/>
  <c r="AB780" i="4"/>
  <c r="AB786" i="4"/>
  <c r="AB191" i="4"/>
  <c r="AB833" i="4"/>
  <c r="AB296" i="4"/>
  <c r="AB689" i="4"/>
  <c r="AB249" i="4"/>
  <c r="AB201" i="4"/>
  <c r="AB734" i="4"/>
  <c r="AB195" i="4"/>
  <c r="AB159" i="4"/>
  <c r="AB35" i="4"/>
  <c r="AB127" i="4"/>
  <c r="AB276" i="4"/>
  <c r="AB396" i="4"/>
  <c r="AB319" i="4"/>
  <c r="AB295" i="4"/>
  <c r="AB324" i="4"/>
  <c r="AB16" i="4"/>
  <c r="AB95" i="4"/>
  <c r="AB162" i="4"/>
  <c r="AB583" i="4"/>
  <c r="AB440" i="4"/>
  <c r="AB298" i="4"/>
  <c r="AB743" i="4"/>
  <c r="AB849" i="4"/>
  <c r="AB62" i="4"/>
  <c r="AB621" i="4"/>
  <c r="AB582" i="4"/>
  <c r="AB407" i="4"/>
  <c r="AB567" i="4"/>
  <c r="AB566" i="4"/>
  <c r="AB764" i="4"/>
  <c r="AB568" i="4"/>
  <c r="AB637" i="4"/>
  <c r="AB676" i="4"/>
  <c r="AB436" i="4"/>
  <c r="AB258" i="4"/>
  <c r="AB136" i="4"/>
  <c r="AB697" i="4"/>
  <c r="AB403" i="4"/>
  <c r="AB63" i="4"/>
  <c r="AB434" i="4"/>
  <c r="AB482" i="4"/>
  <c r="AB732" i="4"/>
  <c r="AB540" i="4"/>
  <c r="AB507" i="4"/>
  <c r="AB509" i="4"/>
  <c r="AB75" i="4"/>
  <c r="AB309" i="4"/>
  <c r="AB194" i="4"/>
  <c r="AB344" i="4"/>
  <c r="AB102" i="4"/>
  <c r="AB76" i="4"/>
  <c r="AB570" i="4"/>
  <c r="AB930" i="4"/>
  <c r="AB480" i="4"/>
  <c r="AB108" i="4"/>
  <c r="AB126" i="4"/>
  <c r="AB392" i="4"/>
  <c r="AB705" i="4"/>
  <c r="AB800" i="4"/>
  <c r="AB841" i="4"/>
  <c r="AB241" i="4"/>
  <c r="AB42" i="4"/>
  <c r="AB142" i="4"/>
  <c r="AB699" i="4"/>
  <c r="AB580" i="4"/>
  <c r="AB383" i="4"/>
  <c r="AB707" i="4"/>
  <c r="AB29" i="4"/>
  <c r="AB586" i="4"/>
  <c r="AB391" i="4"/>
  <c r="AB617" i="4"/>
  <c r="AB513" i="4"/>
  <c r="AB177" i="4"/>
  <c r="AB556" i="4"/>
  <c r="AB139" i="4"/>
  <c r="AB559" i="4"/>
  <c r="AB384" i="4"/>
  <c r="AB763" i="4"/>
  <c r="AB312" i="4"/>
  <c r="AB43" i="4"/>
  <c r="AB234" i="4"/>
  <c r="AB215" i="4"/>
  <c r="AB235" i="4"/>
  <c r="AB21" i="4"/>
  <c r="AB896" i="4"/>
  <c r="AB477" i="4"/>
  <c r="AB158" i="4"/>
  <c r="AB772" i="4"/>
  <c r="AB441" i="4"/>
  <c r="AB380" i="4"/>
  <c r="AB381" i="4"/>
  <c r="AB552" i="4"/>
  <c r="AB651" i="4"/>
  <c r="AB652" i="4"/>
  <c r="AB888" i="4"/>
  <c r="AB443" i="4"/>
  <c r="AB130" i="4"/>
  <c r="AB306" i="4"/>
  <c r="AB622" i="4"/>
  <c r="AB641" i="4"/>
  <c r="AB962" i="4"/>
  <c r="AB810" i="4"/>
  <c r="AB539" i="4"/>
  <c r="AB73" i="4"/>
  <c r="AB574" i="4"/>
  <c r="AB538" i="4"/>
  <c r="AB548" i="4"/>
  <c r="AB393" i="4"/>
  <c r="AB318" i="4"/>
  <c r="AB835" i="4"/>
  <c r="AB505" i="4"/>
  <c r="AB473" i="4"/>
  <c r="AB912" i="4"/>
  <c r="AB125" i="4"/>
  <c r="AB107" i="4"/>
  <c r="AB293" i="4"/>
  <c r="AB504" i="4"/>
  <c r="AB673" i="4"/>
  <c r="AB842" i="4"/>
  <c r="AB762" i="4"/>
  <c r="AB342" i="4"/>
  <c r="AB920" i="4"/>
  <c r="AB615" i="4"/>
  <c r="AB395" i="4"/>
  <c r="AB666" i="4"/>
  <c r="AB338" i="4"/>
  <c r="AB339" i="4"/>
  <c r="AB744" i="4"/>
  <c r="AB813" i="4"/>
  <c r="AB627" i="4"/>
  <c r="AB105" i="4"/>
  <c r="AB860" i="4"/>
  <c r="AB401" i="4"/>
  <c r="AB944" i="4"/>
  <c r="AB341" i="4"/>
  <c r="AB61" i="4"/>
  <c r="AB182" i="4"/>
  <c r="AB66" i="4"/>
  <c r="AB721" i="4"/>
  <c r="AB382" i="4"/>
  <c r="AB935" i="4"/>
  <c r="AB334" i="4"/>
  <c r="AB659" i="4"/>
  <c r="AB726" i="4"/>
  <c r="AB44" i="4"/>
  <c r="AB824" i="4"/>
  <c r="AB643" i="4"/>
  <c r="AB2" i="4"/>
  <c r="AB960" i="4"/>
  <c r="AB17" i="4"/>
  <c r="AB961" i="4"/>
  <c r="AB778" i="4"/>
  <c r="AB72" i="4"/>
  <c r="AB455" i="4"/>
  <c r="AB221" i="4"/>
  <c r="AB980" i="4"/>
  <c r="AB713" i="4"/>
  <c r="AB328" i="4"/>
  <c r="AB85" i="4"/>
  <c r="AB527" i="4"/>
  <c r="AB671" i="4"/>
  <c r="AB957" i="4"/>
  <c r="AB357" i="4"/>
  <c r="AB88" i="4"/>
  <c r="AB646" i="4"/>
  <c r="AB217" i="4"/>
  <c r="AB514" i="4"/>
  <c r="AB530" i="4"/>
  <c r="AB560" i="4"/>
  <c r="AB445" i="4"/>
  <c r="AB184" i="4"/>
  <c r="AB143" i="4"/>
  <c r="AB150" i="4"/>
  <c r="AB133" i="4"/>
  <c r="AB603" i="4"/>
  <c r="AB138" i="4"/>
  <c r="AB400" i="4"/>
  <c r="AB495" i="4"/>
  <c r="AB573" i="4"/>
  <c r="AB314" i="4"/>
  <c r="AB248" i="4"/>
  <c r="AB714" i="4"/>
  <c r="AB844" i="4"/>
  <c r="AB600" i="4"/>
  <c r="AB525" i="4"/>
  <c r="AB145" i="4"/>
  <c r="AB362" i="4"/>
  <c r="AB516" i="4"/>
  <c r="AB361" i="4"/>
  <c r="AB757" i="4"/>
  <c r="AB968" i="4"/>
  <c r="AB587" i="4"/>
  <c r="AB746" i="4"/>
  <c r="AB517" i="4"/>
  <c r="AB32" i="4"/>
  <c r="AB157" i="4"/>
  <c r="AB169" i="4"/>
  <c r="AB27" i="4"/>
  <c r="AB4" i="4"/>
  <c r="AB972" i="4"/>
  <c r="AB6" i="4"/>
  <c r="AB275" i="4"/>
  <c r="AB761" i="4"/>
  <c r="AB915" i="4"/>
  <c r="AB519" i="4"/>
  <c r="AB630" i="4"/>
  <c r="AB776" i="4"/>
  <c r="AB663" i="4"/>
  <c r="AB974" i="4"/>
  <c r="AB523" i="4"/>
  <c r="AB86" i="4"/>
  <c r="AB250" i="4"/>
  <c r="AB731" i="4"/>
  <c r="AB771" i="4"/>
  <c r="AB265" i="4"/>
  <c r="AB210" i="4"/>
  <c r="AB983" i="4"/>
  <c r="AB952" i="4"/>
  <c r="AB155" i="4"/>
  <c r="AB914" i="4"/>
  <c r="AB611" i="4"/>
  <c r="AB891" i="4"/>
  <c r="AB925" i="4"/>
  <c r="AB103" i="4"/>
  <c r="AB225" i="4"/>
  <c r="AB135" i="4"/>
  <c r="AB447" i="4"/>
  <c r="AB301" i="4"/>
  <c r="AB484" i="4"/>
  <c r="AB448" i="4"/>
  <c r="AB112" i="4"/>
  <c r="AB444" i="4"/>
  <c r="AB807" i="4"/>
  <c r="AB809" i="4"/>
  <c r="AB186" i="4"/>
  <c r="AB78" i="4"/>
  <c r="AB684" i="4"/>
  <c r="AB674" i="4"/>
  <c r="AB948" i="4"/>
  <c r="AB926" i="4"/>
  <c r="AB374" i="4"/>
  <c r="AB59" i="4"/>
  <c r="AB308" i="4"/>
  <c r="AB118" i="4"/>
  <c r="AB84" i="4"/>
  <c r="AB202" i="4"/>
  <c r="AB90" i="4"/>
  <c r="AB183" i="4"/>
  <c r="AB117" i="4"/>
  <c r="AB502" i="4"/>
  <c r="AB10" i="4"/>
  <c r="AB185" i="4"/>
  <c r="AB450" i="4"/>
  <c r="AB589" i="4"/>
  <c r="AB791" i="4"/>
  <c r="AB166" i="4"/>
  <c r="AB664" i="4"/>
  <c r="AB213" i="4"/>
  <c r="AB685" i="4"/>
  <c r="AB551" i="4"/>
  <c r="AB885" i="4"/>
  <c r="AB897" i="4"/>
  <c r="AB269" i="4"/>
  <c r="AB491" i="4"/>
  <c r="AB686" i="4"/>
  <c r="AB717" i="4"/>
  <c r="AB499" i="4"/>
  <c r="AB304" i="4"/>
  <c r="AB47" i="4"/>
  <c r="AB708" i="4"/>
  <c r="AB792" i="4"/>
  <c r="AB902" i="4"/>
  <c r="AB591" i="4"/>
  <c r="AB26" i="4"/>
  <c r="AB633" i="4"/>
  <c r="AB626" i="4"/>
  <c r="AB669" i="4"/>
  <c r="AB23" i="4"/>
  <c r="AB40" i="4"/>
  <c r="AB678" i="4"/>
  <c r="AB661" i="4"/>
  <c r="AB48" i="4"/>
  <c r="AB140" i="4"/>
  <c r="AB96" i="4"/>
  <c r="AB947" i="4"/>
  <c r="AB332" i="4"/>
  <c r="AB375" i="4"/>
  <c r="AB855" i="4"/>
  <c r="AB456" i="4"/>
  <c r="AB208" i="4"/>
  <c r="AB39" i="4"/>
  <c r="AB845" i="4"/>
  <c r="AB801" i="4"/>
  <c r="AB124" i="4"/>
  <c r="AB827" i="4"/>
  <c r="AB959" i="4"/>
  <c r="AB613" i="4"/>
  <c r="AB214" i="4"/>
  <c r="AB188" i="4"/>
  <c r="AB15" i="4"/>
  <c r="AB940" i="4"/>
  <c r="AB68" i="4"/>
  <c r="AB866" i="4"/>
  <c r="AB533" i="4"/>
  <c r="AB680" i="4"/>
  <c r="AB305" i="4"/>
  <c r="AB438" i="4"/>
  <c r="AB817" i="4"/>
  <c r="AB976" i="4"/>
  <c r="AB322" i="4"/>
  <c r="AB867" i="4"/>
  <c r="AB971" i="4"/>
  <c r="AB802" i="4"/>
  <c r="AB928" i="4"/>
  <c r="AB863" i="4"/>
  <c r="AB490" i="4"/>
  <c r="AB870" i="4"/>
  <c r="AB8" i="4"/>
  <c r="AB755" i="4"/>
  <c r="AB535" i="4"/>
  <c r="AB879" i="4"/>
  <c r="AB494" i="4"/>
  <c r="AB881" i="4"/>
  <c r="AB554" i="4"/>
  <c r="AB884" i="4"/>
  <c r="AB868" i="4"/>
  <c r="AB873" i="4"/>
  <c r="AB33" i="4"/>
  <c r="AB36" i="4"/>
  <c r="AB769" i="4"/>
  <c r="AB869" i="4"/>
  <c r="AB882" i="4"/>
  <c r="AB793" i="4"/>
  <c r="AB880" i="4"/>
  <c r="AB654" i="4"/>
  <c r="AB327" i="4"/>
  <c r="AB933" i="4"/>
  <c r="AB875" i="4"/>
  <c r="AB862" i="4"/>
  <c r="AB131" i="4"/>
  <c r="AB60" i="4"/>
  <c r="AB854" i="4"/>
  <c r="AB871" i="4"/>
  <c r="AB175" i="4"/>
  <c r="AB297" i="4"/>
  <c r="AB64" i="4"/>
  <c r="AB492" i="4"/>
  <c r="AB193" i="4"/>
  <c r="AB767" i="4"/>
  <c r="AB903" i="4"/>
  <c r="AB144" i="4"/>
  <c r="AB640" i="4"/>
  <c r="AB50" i="4"/>
  <c r="AB333" i="4"/>
  <c r="AB246" i="4"/>
  <c r="AB358" i="4"/>
  <c r="AB359" i="4"/>
  <c r="AB160" i="4"/>
  <c r="AB534" i="4"/>
  <c r="AB695" i="4"/>
  <c r="AB416" i="4"/>
  <c r="AB454" i="4"/>
  <c r="AB529" i="4"/>
  <c r="AB417" i="4"/>
  <c r="AB347" i="4"/>
  <c r="AB348" i="4"/>
  <c r="AB840" i="4"/>
  <c r="AB815" i="4"/>
  <c r="AB498" i="4"/>
  <c r="AB242" i="4"/>
  <c r="AB829" i="4"/>
  <c r="AB770" i="4"/>
  <c r="AB419" i="4"/>
  <c r="AB781" i="4"/>
  <c r="AB506" i="4"/>
  <c r="AB228" i="4"/>
  <c r="AB360" i="4"/>
  <c r="AB41" i="4"/>
  <c r="AB176" i="4"/>
  <c r="AB146" i="4"/>
  <c r="AB262" i="4"/>
  <c r="AB174" i="4"/>
  <c r="AB418" i="4"/>
  <c r="AB147" i="4"/>
  <c r="AB57" i="4"/>
  <c r="AB918" i="4"/>
  <c r="AB528" i="4"/>
  <c r="AB402" i="4"/>
  <c r="AB843" i="4"/>
  <c r="AB19" i="4"/>
  <c r="AB564" i="4"/>
  <c r="AB541" i="4"/>
  <c r="AB216" i="4"/>
  <c r="AB653" i="4"/>
  <c r="AB628" i="4"/>
  <c r="AB421" i="4"/>
  <c r="AB287" i="4"/>
  <c r="AB576" i="4"/>
  <c r="AB596" i="4"/>
  <c r="AB748" i="4"/>
  <c r="AB206" i="4"/>
  <c r="AB356" i="4"/>
  <c r="AB766" i="4"/>
  <c r="AB422" i="4"/>
  <c r="AB794" i="4"/>
  <c r="AB171" i="4"/>
  <c r="AB847" i="4"/>
  <c r="AB111" i="4"/>
  <c r="AB950" i="4"/>
  <c r="AB861" i="4"/>
  <c r="AB711" i="4"/>
  <c r="AB161" i="4"/>
  <c r="AB599" i="4"/>
  <c r="AB629" i="4"/>
  <c r="AB532" i="4"/>
  <c r="AB942" i="4"/>
  <c r="AB859" i="4"/>
  <c r="AB683" i="4"/>
  <c r="AB465" i="4"/>
  <c r="AB409" i="4"/>
  <c r="AB830" i="4"/>
  <c r="AB408" i="4"/>
  <c r="AB672" i="4"/>
  <c r="AB485" i="4"/>
  <c r="AB488" i="4"/>
  <c r="AB462" i="4"/>
  <c r="AB508" i="4"/>
  <c r="AB797" i="4"/>
  <c r="AB838" i="4"/>
  <c r="AB569" i="4"/>
  <c r="AB65" i="4"/>
  <c r="AB973" i="4"/>
  <c r="AB716" i="4"/>
  <c r="AB727" i="4"/>
  <c r="AB87" i="4"/>
  <c r="AB826" i="4"/>
  <c r="AB889" i="4"/>
  <c r="AB632" i="4"/>
  <c r="AB405" i="4"/>
  <c r="AB303" i="4"/>
  <c r="AB890" i="4"/>
  <c r="AB709" i="4"/>
  <c r="AB608" i="4"/>
  <c r="AB277" i="4"/>
  <c r="AB522" i="4"/>
  <c r="AB390" i="4"/>
  <c r="AB623" i="4"/>
  <c r="AB852" i="4"/>
  <c r="AB821" i="4"/>
  <c r="AB853" i="4"/>
  <c r="AB911" i="4"/>
  <c r="AB452" i="4"/>
  <c r="AB119" i="4"/>
  <c r="AB399" i="4"/>
  <c r="AB828" i="4"/>
  <c r="AB846" i="4"/>
  <c r="AB326" i="4"/>
  <c r="AB718" i="4"/>
  <c r="AB466" i="4"/>
  <c r="AB100" i="4"/>
  <c r="AB803" i="4"/>
  <c r="AB310" i="4"/>
  <c r="AB631" i="4"/>
  <c r="AB754" i="4"/>
  <c r="AB116" i="4"/>
  <c r="AB751" i="4"/>
  <c r="AB398" i="4"/>
  <c r="AB478" i="4"/>
  <c r="AB526" i="4"/>
  <c r="AB463" i="4"/>
  <c r="AB98" i="4"/>
  <c r="AB662" i="4"/>
  <c r="AB605" i="4"/>
  <c r="AB937" i="4"/>
  <c r="AB512" i="4"/>
  <c r="AB99" i="4"/>
  <c r="AB648" i="4"/>
  <c r="AB647" i="4"/>
  <c r="AB483" i="4"/>
  <c r="AB636" i="4"/>
  <c r="AB487" i="4"/>
  <c r="AB812" i="4"/>
  <c r="AB553" i="4"/>
  <c r="AB219" i="4"/>
  <c r="AB493" i="4"/>
  <c r="AB836" i="4"/>
  <c r="AB97" i="4"/>
  <c r="AB464" i="4"/>
  <c r="AB656" i="4"/>
  <c r="AB562" i="4"/>
  <c r="AB668" i="4"/>
  <c r="AB469" i="4"/>
  <c r="AB590" i="4"/>
  <c r="AB954" i="4"/>
  <c r="AB604" i="4"/>
  <c r="AB544" i="4"/>
  <c r="AB545" i="4"/>
  <c r="AB413" i="4"/>
  <c r="AB354" i="4"/>
  <c r="AB634" i="4"/>
  <c r="AB598" i="4"/>
  <c r="AB351" i="4"/>
  <c r="AB353" i="4"/>
  <c r="AB635" i="4"/>
  <c r="AB439" i="4"/>
  <c r="AB423" i="4"/>
  <c r="AB426" i="4"/>
  <c r="AB595" i="4"/>
  <c r="AB437" i="4"/>
  <c r="AB515" i="4"/>
  <c r="AB93" i="4"/>
  <c r="AB758" i="4"/>
  <c r="AB753" i="4"/>
  <c r="AB649" i="4"/>
  <c r="AB427" i="4"/>
  <c r="AB561" i="4"/>
  <c r="AB428" i="4"/>
  <c r="AB349" i="4"/>
  <c r="AB325" i="4"/>
  <c r="AB430" i="4"/>
  <c r="AB432" i="4"/>
  <c r="AB543" i="4"/>
  <c r="AB425" i="4"/>
  <c r="AB811" i="4"/>
  <c r="AB321" i="4"/>
  <c r="AB923" i="4"/>
  <c r="AB612" i="4"/>
  <c r="AB435" i="4"/>
  <c r="AB433" i="4"/>
  <c r="AB500" i="4"/>
  <c r="AB518" i="4"/>
  <c r="AB796" i="4"/>
  <c r="AB355" i="4"/>
  <c r="AB547" i="4"/>
  <c r="AB783" i="4"/>
  <c r="AB446" i="4"/>
  <c r="AB350" i="4"/>
  <c r="AB625" i="4"/>
  <c r="AB352" i="4"/>
  <c r="AB979" i="4"/>
  <c r="AB593" i="4"/>
  <c r="AB592" i="4"/>
  <c r="AB594" i="4"/>
  <c r="AB795" i="4"/>
  <c r="AB542" i="4"/>
  <c r="AB461" i="4"/>
  <c r="AB607" i="4"/>
  <c r="AB725" i="4"/>
  <c r="AB977" i="4"/>
  <c r="AB701" i="4"/>
  <c r="AB37" i="4"/>
  <c r="AB745" i="4"/>
  <c r="AB199" i="4"/>
  <c r="AB449" i="4"/>
  <c r="AB808" i="4"/>
  <c r="AB300" i="4"/>
  <c r="AB941" i="4"/>
  <c r="AB429" i="4"/>
  <c r="AB489" i="4"/>
  <c r="AB657" i="4"/>
  <c r="AB424" i="4"/>
  <c r="AB254" i="4"/>
  <c r="AB602" i="4"/>
  <c r="AB572" i="4"/>
  <c r="AB340" i="4"/>
  <c r="AB165" i="4"/>
  <c r="AB820" i="4"/>
  <c r="AB92" i="4"/>
  <c r="AB546" i="4"/>
  <c r="AB768" i="4"/>
  <c r="AB410" i="4"/>
  <c r="AB387" i="4"/>
  <c r="AB878" i="4"/>
  <c r="AB453" i="4"/>
  <c r="AB550" i="4"/>
  <c r="AB549" i="4"/>
  <c r="AB524" i="4"/>
  <c r="AB104" i="4"/>
  <c r="AB927" i="4"/>
  <c r="AB89" i="4"/>
  <c r="AB459" i="4"/>
  <c r="AB371" i="4"/>
  <c r="AB931" i="4"/>
  <c r="AB496" i="4"/>
  <c r="AB431" i="4"/>
  <c r="AB571" i="4"/>
  <c r="AB733" i="4"/>
  <c r="AB531" i="4"/>
  <c r="AB906" i="4"/>
  <c r="AB335" i="4"/>
  <c r="AB7" i="4"/>
  <c r="AB924" i="4"/>
  <c r="AB369" i="4"/>
  <c r="AB370" i="4"/>
  <c r="AB798" i="4"/>
  <c r="AB934" i="4"/>
  <c r="AB558" i="4"/>
  <c r="AB414" i="4"/>
  <c r="AB397" i="4"/>
  <c r="AB5" i="4"/>
  <c r="AB451" i="4"/>
  <c r="AB74" i="4"/>
  <c r="AB511" i="4"/>
  <c r="AB773" i="4"/>
  <c r="AB337" i="4"/>
  <c r="AB294" i="4"/>
  <c r="AB153" i="4"/>
  <c r="AB624" i="4"/>
  <c r="AB939" i="4"/>
  <c r="AB69" i="4"/>
  <c r="AB170" i="4"/>
  <c r="AB205" i="4"/>
  <c r="AB299" i="4"/>
  <c r="AB261" i="4"/>
  <c r="AB110" i="4"/>
  <c r="AB963" i="4"/>
  <c r="AB883" i="4"/>
  <c r="AB229" i="4"/>
  <c r="AB874" i="4"/>
  <c r="AB563" i="4"/>
  <c r="AB865" i="4"/>
  <c r="AB886" i="4"/>
  <c r="AB486" i="4"/>
  <c r="AB893" i="4"/>
  <c r="AB189" i="4"/>
  <c r="AB317" i="4"/>
  <c r="AB442" i="4"/>
  <c r="AB606" i="4"/>
  <c r="AB52" i="4"/>
  <c r="AB965" i="4"/>
  <c r="AB420" i="4"/>
  <c r="AB785" i="4"/>
  <c r="AB782" i="4"/>
  <c r="AA53" i="4"/>
  <c r="AA132" i="4"/>
  <c r="AA71" i="4"/>
  <c r="AA121" i="4"/>
  <c r="AA251" i="4"/>
  <c r="AA910" i="4"/>
  <c r="AA58" i="4"/>
  <c r="AA151" i="4"/>
  <c r="AA233" i="4"/>
  <c r="AA706" i="4"/>
  <c r="AA266" i="4"/>
  <c r="AA244" i="4"/>
  <c r="AA137" i="4"/>
  <c r="AA257" i="4"/>
  <c r="AA240" i="4"/>
  <c r="AA703" i="4"/>
  <c r="AA919" i="4"/>
  <c r="AA690" i="4"/>
  <c r="AA45" i="4"/>
  <c r="AA149" i="4"/>
  <c r="AA702" i="4"/>
  <c r="AA230" i="4"/>
  <c r="AA122" i="4"/>
  <c r="AA237" i="4"/>
  <c r="AA693" i="4"/>
  <c r="AA55" i="4"/>
  <c r="AA255" i="4"/>
  <c r="AA259" i="4"/>
  <c r="AA270" i="4"/>
  <c r="AA969" i="4"/>
  <c r="AA187" i="4"/>
  <c r="AA964" i="4"/>
  <c r="AA909" i="4"/>
  <c r="AA204" i="4"/>
  <c r="AA179" i="4"/>
  <c r="AA83" i="4"/>
  <c r="AA81" i="4"/>
  <c r="AA220" i="4"/>
  <c r="AA200" i="4"/>
  <c r="AA272" i="4"/>
  <c r="AA77" i="4"/>
  <c r="AA178" i="4"/>
  <c r="AA858" i="4"/>
  <c r="AA123" i="4"/>
  <c r="AA227" i="4"/>
  <c r="AA9" i="4"/>
  <c r="AA710" i="4"/>
  <c r="AA239" i="4"/>
  <c r="AA273" i="4"/>
  <c r="AA916" i="4"/>
  <c r="AA814" i="4"/>
  <c r="AA148" i="4"/>
  <c r="AA172" i="4"/>
  <c r="AA31" i="4"/>
  <c r="AA238" i="4"/>
  <c r="AA367" i="4"/>
  <c r="AA389" i="4"/>
  <c r="AA315" i="4"/>
  <c r="AA164" i="4"/>
  <c r="AA799" i="4"/>
  <c r="AA908" i="4"/>
  <c r="AA876" i="4"/>
  <c r="AA677" i="4"/>
  <c r="AA211" i="4"/>
  <c r="AA467" i="4"/>
  <c r="AA735" i="4"/>
  <c r="AA738" i="4"/>
  <c r="AA285" i="4"/>
  <c r="AA30" i="4"/>
  <c r="AA245" i="4"/>
  <c r="AA872" i="4"/>
  <c r="AA639" i="4"/>
  <c r="AA660" i="4"/>
  <c r="AA967" i="4"/>
  <c r="AA788" i="4"/>
  <c r="AA958" i="4"/>
  <c r="AA981" i="4"/>
  <c r="AA715" i="4"/>
  <c r="AA805" i="4"/>
  <c r="AA372" i="4"/>
  <c r="AA38" i="4"/>
  <c r="AA343" i="4"/>
  <c r="AA260" i="4"/>
  <c r="AA386" i="4"/>
  <c r="AA645" i="4"/>
  <c r="AA3" i="4"/>
  <c r="AA756" i="4"/>
  <c r="AA379" i="4"/>
  <c r="AA323" i="4"/>
  <c r="AA267" i="4"/>
  <c r="AA471" i="4"/>
  <c r="AA816" i="4"/>
  <c r="AA114" i="4"/>
  <c r="AA831" i="4"/>
  <c r="AA167" i="4"/>
  <c r="AA585" i="4"/>
  <c r="AA749" i="4"/>
  <c r="AA905" i="4"/>
  <c r="AA282" i="4"/>
  <c r="AA28" i="4"/>
  <c r="AA368" i="4"/>
  <c r="AA481" i="4"/>
  <c r="AA696" i="4"/>
  <c r="AA388" i="4"/>
  <c r="AA722" i="4"/>
  <c r="AA723" i="4"/>
  <c r="AA610" i="4"/>
  <c r="AA406" i="4"/>
  <c r="AA742" i="4"/>
  <c r="AA765" i="4"/>
  <c r="AA955" i="4"/>
  <c r="AA619" i="4"/>
  <c r="AA787" i="4"/>
  <c r="AA616" i="4"/>
  <c r="AA832" i="4"/>
  <c r="AA82" i="4"/>
  <c r="AA936" i="4"/>
  <c r="AA101" i="4"/>
  <c r="AA913" i="4"/>
  <c r="AA966" i="4"/>
  <c r="AA877" i="4"/>
  <c r="AA638" i="4"/>
  <c r="AA192" i="4"/>
  <c r="AA917" i="4"/>
  <c r="AA330" i="4"/>
  <c r="AA956" i="4"/>
  <c r="AA839" i="4"/>
  <c r="AA14" i="4"/>
  <c r="AA614" i="4"/>
  <c r="AA898" i="4"/>
  <c r="AA156" i="4"/>
  <c r="AA822" i="4"/>
  <c r="AA168" i="4"/>
  <c r="AA642" i="4"/>
  <c r="AA288" i="4"/>
  <c r="AA283" i="4"/>
  <c r="AA823" i="4"/>
  <c r="AA779" i="4"/>
  <c r="AA79" i="4"/>
  <c r="AA232" i="4"/>
  <c r="AA222" i="4"/>
  <c r="AA687" i="4"/>
  <c r="AA747" i="4"/>
  <c r="AA675" i="4"/>
  <c r="AA584" i="4"/>
  <c r="AA752" i="4"/>
  <c r="AA806" i="4"/>
  <c r="AA804" i="4"/>
  <c r="AA818" i="4"/>
  <c r="AA378" i="4"/>
  <c r="AA904" i="4"/>
  <c r="AA750" i="4"/>
  <c r="AA579" i="4"/>
  <c r="AA667" i="4"/>
  <c r="AA286" i="4"/>
  <c r="AA394" i="4"/>
  <c r="AA316" i="4"/>
  <c r="AA655" i="4"/>
  <c r="AA921" i="4"/>
  <c r="AA577" i="4"/>
  <c r="AA578" i="4"/>
  <c r="AA938" i="4"/>
  <c r="AA784" i="4"/>
  <c r="AA834" i="4"/>
  <c r="AA268" i="4"/>
  <c r="AA892" i="4"/>
  <c r="AA620" i="4"/>
  <c r="AA12" i="4"/>
  <c r="AA291" i="4"/>
  <c r="AA329" i="4"/>
  <c r="AA256" i="4"/>
  <c r="AA54" i="4"/>
  <c r="AA650" i="4"/>
  <c r="AA774" i="4"/>
  <c r="AA70" i="4"/>
  <c r="AA851" i="4"/>
  <c r="AA212" i="4"/>
  <c r="AA128" i="4"/>
  <c r="AA557" i="4"/>
  <c r="AA363" i="4"/>
  <c r="AA670" i="4"/>
  <c r="AA665" i="4"/>
  <c r="AA109" i="4"/>
  <c r="AA698" i="4"/>
  <c r="AA18" i="4"/>
  <c r="AA472" i="4"/>
  <c r="AA24" i="4"/>
  <c r="AA724" i="4"/>
  <c r="AA279" i="4"/>
  <c r="AA56" i="4"/>
  <c r="AA978" i="4"/>
  <c r="AA581" i="4"/>
  <c r="AA80" i="4"/>
  <c r="AA223" i="4"/>
  <c r="AA197" i="4"/>
  <c r="AA975" i="4"/>
  <c r="AA945" i="4"/>
  <c r="AA907" i="4"/>
  <c r="AA247" i="4"/>
  <c r="AA720" i="4"/>
  <c r="AA475" i="4"/>
  <c r="AA609" i="4"/>
  <c r="AA154" i="4"/>
  <c r="AA468" i="4"/>
  <c r="AA404" i="4"/>
  <c r="AA704" i="4"/>
  <c r="AA196" i="4"/>
  <c r="AA474" i="4"/>
  <c r="AA252" i="4"/>
  <c r="AA929" i="4"/>
  <c r="AA274" i="4"/>
  <c r="AA34" i="4"/>
  <c r="AA729" i="4"/>
  <c r="AA476" i="4"/>
  <c r="AA113" i="4"/>
  <c r="AA377" i="4"/>
  <c r="AA597" i="4"/>
  <c r="AA271" i="4"/>
  <c r="AA331" i="4"/>
  <c r="AA264" i="4"/>
  <c r="AA694" i="4"/>
  <c r="AA51" i="4"/>
  <c r="AA106" i="4"/>
  <c r="AA970" i="4"/>
  <c r="AA46" i="4"/>
  <c r="AA91" i="4"/>
  <c r="AA25" i="4"/>
  <c r="AA263" i="4"/>
  <c r="AA946" i="4"/>
  <c r="AA129" i="4"/>
  <c r="AA658" i="4"/>
  <c r="AA700" i="4"/>
  <c r="AA857" i="4"/>
  <c r="AA278" i="4"/>
  <c r="AA728" i="4"/>
  <c r="AA180" i="4"/>
  <c r="AA366" i="4"/>
  <c r="AA364" i="4"/>
  <c r="AA115" i="4"/>
  <c r="AA365" i="4"/>
  <c r="AA236" i="4"/>
  <c r="AA289" i="4"/>
  <c r="AA290" i="4"/>
  <c r="AA856" i="4"/>
  <c r="AA190" i="4"/>
  <c r="AA759" i="4"/>
  <c r="AA949" i="4"/>
  <c r="AA311" i="4"/>
  <c r="AA894" i="4"/>
  <c r="AA520" i="4"/>
  <c r="AA243" i="4"/>
  <c r="AA320" i="4"/>
  <c r="AA943" i="4"/>
  <c r="AA679" i="4"/>
  <c r="AA682" i="4"/>
  <c r="AA825" i="4"/>
  <c r="AA198" i="4"/>
  <c r="AA203" i="4"/>
  <c r="AA688" i="4"/>
  <c r="AA373" i="4"/>
  <c r="AA601" i="4"/>
  <c r="AA932" i="4"/>
  <c r="AA345" i="4"/>
  <c r="AA521" i="4"/>
  <c r="AA313" i="4"/>
  <c r="AA819" i="4"/>
  <c r="AA497" i="4"/>
  <c r="AA922" i="4"/>
  <c r="AA984" i="4"/>
  <c r="AA20" i="4"/>
  <c r="AA11" i="4"/>
  <c r="AA789" i="4"/>
  <c r="AA712" i="4"/>
  <c r="AA207" i="4"/>
  <c r="AA681" i="4"/>
  <c r="AA411" i="4"/>
  <c r="AA588" i="4"/>
  <c r="AA719" i="4"/>
  <c r="AA346" i="4"/>
  <c r="AA460" i="4"/>
  <c r="AA691" i="4"/>
  <c r="AA790" i="4"/>
  <c r="AA226" i="4"/>
  <c r="AA163" i="4"/>
  <c r="AA385" i="4"/>
  <c r="AA457" i="4"/>
  <c r="AA376" i="4"/>
  <c r="AA775" i="4"/>
  <c r="AA565" i="4"/>
  <c r="AA284" i="4"/>
  <c r="AA848" i="4"/>
  <c r="AA850" i="4"/>
  <c r="AA173" i="4"/>
  <c r="AA13" i="4"/>
  <c r="AA730" i="4"/>
  <c r="AA49" i="4"/>
  <c r="AA22" i="4"/>
  <c r="AA503" i="4"/>
  <c r="AA900" i="4"/>
  <c r="AA951" i="4"/>
  <c r="AA837" i="4"/>
  <c r="AA134" i="4"/>
  <c r="AA336" i="4"/>
  <c r="AA67" i="4"/>
  <c r="AA899" i="4"/>
  <c r="AA181" i="4"/>
  <c r="AA901" i="4"/>
  <c r="AA887" i="4"/>
  <c r="AA740" i="4"/>
  <c r="AA575" i="4"/>
  <c r="AA510" i="4"/>
  <c r="AA218" i="4"/>
  <c r="AA141" i="4"/>
  <c r="AA736" i="4"/>
  <c r="AA692" i="4"/>
  <c r="AA644" i="4"/>
  <c r="AA737" i="4"/>
  <c r="AA415" i="4"/>
  <c r="AA280" i="4"/>
  <c r="AA231" i="4"/>
  <c r="AA895" i="4"/>
  <c r="AA982" i="4"/>
  <c r="AA618" i="4"/>
  <c r="AA253" i="4"/>
  <c r="AA224" i="4"/>
  <c r="AA760" i="4"/>
  <c r="AA536" i="4"/>
  <c r="AA537" i="4"/>
  <c r="AA209" i="4"/>
  <c r="AA302" i="4"/>
  <c r="AA307" i="4"/>
  <c r="AA777" i="4"/>
  <c r="AA555" i="4"/>
  <c r="AA281" i="4"/>
  <c r="AA501" i="4"/>
  <c r="AA120" i="4"/>
  <c r="AA739" i="4"/>
  <c r="AA953" i="4"/>
  <c r="AA152" i="4"/>
  <c r="AA741" i="4"/>
  <c r="AA458" i="4"/>
  <c r="AA470" i="4"/>
  <c r="AA864" i="4"/>
  <c r="AA412" i="4"/>
  <c r="AA479" i="4"/>
  <c r="AA292" i="4"/>
  <c r="AA94" i="4"/>
  <c r="AA780" i="4"/>
  <c r="AA786" i="4"/>
  <c r="AA191" i="4"/>
  <c r="AA833" i="4"/>
  <c r="AA296" i="4"/>
  <c r="AA689" i="4"/>
  <c r="AA249" i="4"/>
  <c r="AA201" i="4"/>
  <c r="AA734" i="4"/>
  <c r="AA195" i="4"/>
  <c r="AA159" i="4"/>
  <c r="AA35" i="4"/>
  <c r="AA127" i="4"/>
  <c r="AA276" i="4"/>
  <c r="AA396" i="4"/>
  <c r="AA319" i="4"/>
  <c r="AA295" i="4"/>
  <c r="AA324" i="4"/>
  <c r="AA16" i="4"/>
  <c r="AA95" i="4"/>
  <c r="AA162" i="4"/>
  <c r="AA583" i="4"/>
  <c r="AA440" i="4"/>
  <c r="AA298" i="4"/>
  <c r="AA743" i="4"/>
  <c r="AA849" i="4"/>
  <c r="AA62" i="4"/>
  <c r="AA621" i="4"/>
  <c r="AA582" i="4"/>
  <c r="AA407" i="4"/>
  <c r="AA567" i="4"/>
  <c r="AA566" i="4"/>
  <c r="AA764" i="4"/>
  <c r="AA568" i="4"/>
  <c r="AA637" i="4"/>
  <c r="AA676" i="4"/>
  <c r="AA436" i="4"/>
  <c r="AA258" i="4"/>
  <c r="AA136" i="4"/>
  <c r="AA697" i="4"/>
  <c r="AA403" i="4"/>
  <c r="AA63" i="4"/>
  <c r="AA434" i="4"/>
  <c r="AA482" i="4"/>
  <c r="AA732" i="4"/>
  <c r="AA540" i="4"/>
  <c r="AA507" i="4"/>
  <c r="AA509" i="4"/>
  <c r="AA75" i="4"/>
  <c r="AA309" i="4"/>
  <c r="AA194" i="4"/>
  <c r="AA344" i="4"/>
  <c r="AA102" i="4"/>
  <c r="AA76" i="4"/>
  <c r="AA570" i="4"/>
  <c r="AA930" i="4"/>
  <c r="AA480" i="4"/>
  <c r="AA108" i="4"/>
  <c r="AA126" i="4"/>
  <c r="AA392" i="4"/>
  <c r="AA705" i="4"/>
  <c r="AA800" i="4"/>
  <c r="AA841" i="4"/>
  <c r="AA241" i="4"/>
  <c r="AA42" i="4"/>
  <c r="AA142" i="4"/>
  <c r="AA699" i="4"/>
  <c r="AA580" i="4"/>
  <c r="AA383" i="4"/>
  <c r="AA707" i="4"/>
  <c r="AA29" i="4"/>
  <c r="AA586" i="4"/>
  <c r="AA391" i="4"/>
  <c r="AA617" i="4"/>
  <c r="AA513" i="4"/>
  <c r="AA177" i="4"/>
  <c r="AA556" i="4"/>
  <c r="AA139" i="4"/>
  <c r="AA559" i="4"/>
  <c r="AA384" i="4"/>
  <c r="AA763" i="4"/>
  <c r="AA312" i="4"/>
  <c r="AA43" i="4"/>
  <c r="AA234" i="4"/>
  <c r="AA215" i="4"/>
  <c r="AA235" i="4"/>
  <c r="AA21" i="4"/>
  <c r="AA896" i="4"/>
  <c r="AA477" i="4"/>
  <c r="AA158" i="4"/>
  <c r="AA772" i="4"/>
  <c r="AA441" i="4"/>
  <c r="AA380" i="4"/>
  <c r="AA381" i="4"/>
  <c r="AA552" i="4"/>
  <c r="AA651" i="4"/>
  <c r="AA652" i="4"/>
  <c r="AA888" i="4"/>
  <c r="AA443" i="4"/>
  <c r="AA130" i="4"/>
  <c r="AA306" i="4"/>
  <c r="AA622" i="4"/>
  <c r="AA641" i="4"/>
  <c r="AA962" i="4"/>
  <c r="AA810" i="4"/>
  <c r="AA539" i="4"/>
  <c r="AA73" i="4"/>
  <c r="AA574" i="4"/>
  <c r="AA538" i="4"/>
  <c r="AA548" i="4"/>
  <c r="AA393" i="4"/>
  <c r="AA318" i="4"/>
  <c r="AA835" i="4"/>
  <c r="AA505" i="4"/>
  <c r="AA473" i="4"/>
  <c r="AA912" i="4"/>
  <c r="AA125" i="4"/>
  <c r="AA107" i="4"/>
  <c r="AA293" i="4"/>
  <c r="AA504" i="4"/>
  <c r="AA673" i="4"/>
  <c r="AA842" i="4"/>
  <c r="AA762" i="4"/>
  <c r="AA342" i="4"/>
  <c r="AA920" i="4"/>
  <c r="AA615" i="4"/>
  <c r="AA395" i="4"/>
  <c r="AA666" i="4"/>
  <c r="AA338" i="4"/>
  <c r="AA339" i="4"/>
  <c r="AA744" i="4"/>
  <c r="AA813" i="4"/>
  <c r="AA627" i="4"/>
  <c r="AA105" i="4"/>
  <c r="AA860" i="4"/>
  <c r="AA401" i="4"/>
  <c r="AA944" i="4"/>
  <c r="AA341" i="4"/>
  <c r="AA61" i="4"/>
  <c r="AA182" i="4"/>
  <c r="AA66" i="4"/>
  <c r="AA721" i="4"/>
  <c r="AA382" i="4"/>
  <c r="AA935" i="4"/>
  <c r="AA334" i="4"/>
  <c r="AA659" i="4"/>
  <c r="AA726" i="4"/>
  <c r="AA44" i="4"/>
  <c r="AA824" i="4"/>
  <c r="AA643" i="4"/>
  <c r="AA2" i="4"/>
  <c r="AA960" i="4"/>
  <c r="AA17" i="4"/>
  <c r="AA961" i="4"/>
  <c r="AA778" i="4"/>
  <c r="AA72" i="4"/>
  <c r="AA455" i="4"/>
  <c r="AA221" i="4"/>
  <c r="AA980" i="4"/>
  <c r="AA713" i="4"/>
  <c r="AA328" i="4"/>
  <c r="AA85" i="4"/>
  <c r="AA527" i="4"/>
  <c r="AA671" i="4"/>
  <c r="AA957" i="4"/>
  <c r="AA357" i="4"/>
  <c r="AA88" i="4"/>
  <c r="AA646" i="4"/>
  <c r="AA217" i="4"/>
  <c r="AA514" i="4"/>
  <c r="AA530" i="4"/>
  <c r="AA560" i="4"/>
  <c r="AA445" i="4"/>
  <c r="AA184" i="4"/>
  <c r="AA143" i="4"/>
  <c r="AA150" i="4"/>
  <c r="AA133" i="4"/>
  <c r="AA603" i="4"/>
  <c r="AA138" i="4"/>
  <c r="AA400" i="4"/>
  <c r="AA495" i="4"/>
  <c r="AA573" i="4"/>
  <c r="AA314" i="4"/>
  <c r="AA248" i="4"/>
  <c r="AA714" i="4"/>
  <c r="AA844" i="4"/>
  <c r="AA600" i="4"/>
  <c r="AA525" i="4"/>
  <c r="AA145" i="4"/>
  <c r="AA362" i="4"/>
  <c r="AA516" i="4"/>
  <c r="AA361" i="4"/>
  <c r="AA757" i="4"/>
  <c r="AA968" i="4"/>
  <c r="AA587" i="4"/>
  <c r="AA746" i="4"/>
  <c r="AA517" i="4"/>
  <c r="AA32" i="4"/>
  <c r="AA157" i="4"/>
  <c r="AA169" i="4"/>
  <c r="AA27" i="4"/>
  <c r="AA4" i="4"/>
  <c r="AA972" i="4"/>
  <c r="AA6" i="4"/>
  <c r="AA275" i="4"/>
  <c r="AA761" i="4"/>
  <c r="AA915" i="4"/>
  <c r="AA519" i="4"/>
  <c r="AA630" i="4"/>
  <c r="AA776" i="4"/>
  <c r="AA663" i="4"/>
  <c r="AA974" i="4"/>
  <c r="AA523" i="4"/>
  <c r="AA86" i="4"/>
  <c r="AA250" i="4"/>
  <c r="AA731" i="4"/>
  <c r="AA771" i="4"/>
  <c r="AA265" i="4"/>
  <c r="AA210" i="4"/>
  <c r="AA983" i="4"/>
  <c r="AA952" i="4"/>
  <c r="AA155" i="4"/>
  <c r="AA914" i="4"/>
  <c r="AA611" i="4"/>
  <c r="AA891" i="4"/>
  <c r="AA925" i="4"/>
  <c r="AA103" i="4"/>
  <c r="AA225" i="4"/>
  <c r="AA135" i="4"/>
  <c r="AA447" i="4"/>
  <c r="AA301" i="4"/>
  <c r="AA484" i="4"/>
  <c r="AA448" i="4"/>
  <c r="AA112" i="4"/>
  <c r="AA444" i="4"/>
  <c r="AA807" i="4"/>
  <c r="AA809" i="4"/>
  <c r="AA186" i="4"/>
  <c r="AA78" i="4"/>
  <c r="AA684" i="4"/>
  <c r="AA674" i="4"/>
  <c r="AA948" i="4"/>
  <c r="AA926" i="4"/>
  <c r="AA374" i="4"/>
  <c r="AA59" i="4"/>
  <c r="AA308" i="4"/>
  <c r="AA118" i="4"/>
  <c r="AA84" i="4"/>
  <c r="AA202" i="4"/>
  <c r="AA90" i="4"/>
  <c r="AA183" i="4"/>
  <c r="AA117" i="4"/>
  <c r="AA502" i="4"/>
  <c r="AA10" i="4"/>
  <c r="AA185" i="4"/>
  <c r="AA450" i="4"/>
  <c r="AA589" i="4"/>
  <c r="AA791" i="4"/>
  <c r="AA166" i="4"/>
  <c r="AA664" i="4"/>
  <c r="AA213" i="4"/>
  <c r="AA685" i="4"/>
  <c r="AA551" i="4"/>
  <c r="AA885" i="4"/>
  <c r="AA897" i="4"/>
  <c r="AA269" i="4"/>
  <c r="AA491" i="4"/>
  <c r="AA686" i="4"/>
  <c r="AA717" i="4"/>
  <c r="AA499" i="4"/>
  <c r="AA304" i="4"/>
  <c r="AA47" i="4"/>
  <c r="AA708" i="4"/>
  <c r="AA792" i="4"/>
  <c r="AA902" i="4"/>
  <c r="AA591" i="4"/>
  <c r="AA26" i="4"/>
  <c r="AA633" i="4"/>
  <c r="AA626" i="4"/>
  <c r="AA669" i="4"/>
  <c r="AA23" i="4"/>
  <c r="AA40" i="4"/>
  <c r="AA678" i="4"/>
  <c r="AA661" i="4"/>
  <c r="AA48" i="4"/>
  <c r="AA140" i="4"/>
  <c r="AA96" i="4"/>
  <c r="AA947" i="4"/>
  <c r="AA332" i="4"/>
  <c r="AA375" i="4"/>
  <c r="AA855" i="4"/>
  <c r="AA456" i="4"/>
  <c r="AA208" i="4"/>
  <c r="AA39" i="4"/>
  <c r="AA845" i="4"/>
  <c r="AA801" i="4"/>
  <c r="AA124" i="4"/>
  <c r="AA827" i="4"/>
  <c r="AA959" i="4"/>
  <c r="AA613" i="4"/>
  <c r="AA214" i="4"/>
  <c r="AA188" i="4"/>
  <c r="AA15" i="4"/>
  <c r="AA940" i="4"/>
  <c r="AA68" i="4"/>
  <c r="AA866" i="4"/>
  <c r="AA533" i="4"/>
  <c r="AA680" i="4"/>
  <c r="AA305" i="4"/>
  <c r="AA438" i="4"/>
  <c r="AA817" i="4"/>
  <c r="AA976" i="4"/>
  <c r="AA322" i="4"/>
  <c r="AA867" i="4"/>
  <c r="AA971" i="4"/>
  <c r="AA802" i="4"/>
  <c r="AA928" i="4"/>
  <c r="AA863" i="4"/>
  <c r="AA490" i="4"/>
  <c r="AA870" i="4"/>
  <c r="AA8" i="4"/>
  <c r="AA755" i="4"/>
  <c r="AA535" i="4"/>
  <c r="AA879" i="4"/>
  <c r="AA494" i="4"/>
  <c r="AA881" i="4"/>
  <c r="AA554" i="4"/>
  <c r="AA884" i="4"/>
  <c r="AA868" i="4"/>
  <c r="AA873" i="4"/>
  <c r="AA33" i="4"/>
  <c r="AA36" i="4"/>
  <c r="AA769" i="4"/>
  <c r="AA869" i="4"/>
  <c r="AA882" i="4"/>
  <c r="AA793" i="4"/>
  <c r="AA880" i="4"/>
  <c r="AA654" i="4"/>
  <c r="AA327" i="4"/>
  <c r="AA933" i="4"/>
  <c r="AA875" i="4"/>
  <c r="AA862" i="4"/>
  <c r="AA131" i="4"/>
  <c r="AA60" i="4"/>
  <c r="AA854" i="4"/>
  <c r="AA871" i="4"/>
  <c r="AA175" i="4"/>
  <c r="AA297" i="4"/>
  <c r="AA64" i="4"/>
  <c r="AA492" i="4"/>
  <c r="AA193" i="4"/>
  <c r="AA767" i="4"/>
  <c r="AA903" i="4"/>
  <c r="AA144" i="4"/>
  <c r="AA640" i="4"/>
  <c r="AA50" i="4"/>
  <c r="AA333" i="4"/>
  <c r="AA246" i="4"/>
  <c r="AA358" i="4"/>
  <c r="AA359" i="4"/>
  <c r="AA160" i="4"/>
  <c r="AA534" i="4"/>
  <c r="AA695" i="4"/>
  <c r="AA416" i="4"/>
  <c r="AA454" i="4"/>
  <c r="AA529" i="4"/>
  <c r="AA417" i="4"/>
  <c r="AA347" i="4"/>
  <c r="AA348" i="4"/>
  <c r="AA840" i="4"/>
  <c r="AA815" i="4"/>
  <c r="AA498" i="4"/>
  <c r="AA242" i="4"/>
  <c r="AA829" i="4"/>
  <c r="AA770" i="4"/>
  <c r="AA419" i="4"/>
  <c r="AA781" i="4"/>
  <c r="AA506" i="4"/>
  <c r="AA228" i="4"/>
  <c r="AA360" i="4"/>
  <c r="AA41" i="4"/>
  <c r="AA176" i="4"/>
  <c r="AA146" i="4"/>
  <c r="AA262" i="4"/>
  <c r="AA174" i="4"/>
  <c r="AA418" i="4"/>
  <c r="AA147" i="4"/>
  <c r="AA57" i="4"/>
  <c r="AA918" i="4"/>
  <c r="AA528" i="4"/>
  <c r="AA402" i="4"/>
  <c r="AA843" i="4"/>
  <c r="AA19" i="4"/>
  <c r="AA564" i="4"/>
  <c r="AA541" i="4"/>
  <c r="AA216" i="4"/>
  <c r="AA653" i="4"/>
  <c r="AA628" i="4"/>
  <c r="AA421" i="4"/>
  <c r="AA287" i="4"/>
  <c r="AA576" i="4"/>
  <c r="AA596" i="4"/>
  <c r="AA748" i="4"/>
  <c r="AA206" i="4"/>
  <c r="AA356" i="4"/>
  <c r="AA766" i="4"/>
  <c r="AA422" i="4"/>
  <c r="AA794" i="4"/>
  <c r="AA171" i="4"/>
  <c r="AA847" i="4"/>
  <c r="AA111" i="4"/>
  <c r="AA950" i="4"/>
  <c r="AA861" i="4"/>
  <c r="AA711" i="4"/>
  <c r="AA161" i="4"/>
  <c r="AA599" i="4"/>
  <c r="AA629" i="4"/>
  <c r="AA532" i="4"/>
  <c r="AA942" i="4"/>
  <c r="AA859" i="4"/>
  <c r="AA683" i="4"/>
  <c r="AA465" i="4"/>
  <c r="AA409" i="4"/>
  <c r="AA830" i="4"/>
  <c r="AA408" i="4"/>
  <c r="AA672" i="4"/>
  <c r="AA485" i="4"/>
  <c r="AA488" i="4"/>
  <c r="AA462" i="4"/>
  <c r="AA508" i="4"/>
  <c r="AA797" i="4"/>
  <c r="AA838" i="4"/>
  <c r="AA569" i="4"/>
  <c r="AA65" i="4"/>
  <c r="AA973" i="4"/>
  <c r="AA716" i="4"/>
  <c r="AA727" i="4"/>
  <c r="AA87" i="4"/>
  <c r="AA826" i="4"/>
  <c r="AA889" i="4"/>
  <c r="AA632" i="4"/>
  <c r="AA405" i="4"/>
  <c r="AA303" i="4"/>
  <c r="AA890" i="4"/>
  <c r="AA709" i="4"/>
  <c r="AA608" i="4"/>
  <c r="AA277" i="4"/>
  <c r="AA522" i="4"/>
  <c r="AA390" i="4"/>
  <c r="AA623" i="4"/>
  <c r="AA852" i="4"/>
  <c r="AA821" i="4"/>
  <c r="AA853" i="4"/>
  <c r="AA911" i="4"/>
  <c r="AA452" i="4"/>
  <c r="AA119" i="4"/>
  <c r="AA399" i="4"/>
  <c r="AA828" i="4"/>
  <c r="AA846" i="4"/>
  <c r="AA326" i="4"/>
  <c r="AA718" i="4"/>
  <c r="AA466" i="4"/>
  <c r="AA100" i="4"/>
  <c r="AA803" i="4"/>
  <c r="AA310" i="4"/>
  <c r="AA631" i="4"/>
  <c r="AA754" i="4"/>
  <c r="AA116" i="4"/>
  <c r="AA751" i="4"/>
  <c r="AA398" i="4"/>
  <c r="AA478" i="4"/>
  <c r="AA526" i="4"/>
  <c r="AA463" i="4"/>
  <c r="AA98" i="4"/>
  <c r="AA662" i="4"/>
  <c r="AA605" i="4"/>
  <c r="AA937" i="4"/>
  <c r="AA512" i="4"/>
  <c r="AA99" i="4"/>
  <c r="AA648" i="4"/>
  <c r="AA647" i="4"/>
  <c r="AA483" i="4"/>
  <c r="AA636" i="4"/>
  <c r="AA487" i="4"/>
  <c r="AA812" i="4"/>
  <c r="AA553" i="4"/>
  <c r="AA219" i="4"/>
  <c r="AA493" i="4"/>
  <c r="AA836" i="4"/>
  <c r="AA97" i="4"/>
  <c r="AA464" i="4"/>
  <c r="AA656" i="4"/>
  <c r="AA562" i="4"/>
  <c r="AA668" i="4"/>
  <c r="AA469" i="4"/>
  <c r="AA590" i="4"/>
  <c r="AA954" i="4"/>
  <c r="AA604" i="4"/>
  <c r="AA544" i="4"/>
  <c r="AA545" i="4"/>
  <c r="AA413" i="4"/>
  <c r="AA354" i="4"/>
  <c r="AA634" i="4"/>
  <c r="AA598" i="4"/>
  <c r="AA351" i="4"/>
  <c r="AA353" i="4"/>
  <c r="AA635" i="4"/>
  <c r="AA439" i="4"/>
  <c r="AA423" i="4"/>
  <c r="AA426" i="4"/>
  <c r="AA595" i="4"/>
  <c r="AA437" i="4"/>
  <c r="AA515" i="4"/>
  <c r="AA93" i="4"/>
  <c r="AA758" i="4"/>
  <c r="AA753" i="4"/>
  <c r="AA649" i="4"/>
  <c r="AA427" i="4"/>
  <c r="AA561" i="4"/>
  <c r="AA428" i="4"/>
  <c r="AA349" i="4"/>
  <c r="AA325" i="4"/>
  <c r="AA430" i="4"/>
  <c r="AA432" i="4"/>
  <c r="AA543" i="4"/>
  <c r="AA425" i="4"/>
  <c r="AA811" i="4"/>
  <c r="AA321" i="4"/>
  <c r="AA923" i="4"/>
  <c r="AA612" i="4"/>
  <c r="AA435" i="4"/>
  <c r="AA433" i="4"/>
  <c r="AA500" i="4"/>
  <c r="AA518" i="4"/>
  <c r="AA796" i="4"/>
  <c r="AA355" i="4"/>
  <c r="AA547" i="4"/>
  <c r="AA783" i="4"/>
  <c r="AA446" i="4"/>
  <c r="AA350" i="4"/>
  <c r="AA625" i="4"/>
  <c r="AA352" i="4"/>
  <c r="AA979" i="4"/>
  <c r="AA593" i="4"/>
  <c r="AA592" i="4"/>
  <c r="AA594" i="4"/>
  <c r="AA795" i="4"/>
  <c r="AA542" i="4"/>
  <c r="AA461" i="4"/>
  <c r="AA607" i="4"/>
  <c r="AA725" i="4"/>
  <c r="AA977" i="4"/>
  <c r="AA701" i="4"/>
  <c r="AA37" i="4"/>
  <c r="AA745" i="4"/>
  <c r="AA199" i="4"/>
  <c r="AA449" i="4"/>
  <c r="AA808" i="4"/>
  <c r="AA300" i="4"/>
  <c r="AA941" i="4"/>
  <c r="AA429" i="4"/>
  <c r="AA489" i="4"/>
  <c r="AA657" i="4"/>
  <c r="AA424" i="4"/>
  <c r="AA254" i="4"/>
  <c r="AA602" i="4"/>
  <c r="AA572" i="4"/>
  <c r="AA340" i="4"/>
  <c r="AA165" i="4"/>
  <c r="AA820" i="4"/>
  <c r="AA92" i="4"/>
  <c r="AA546" i="4"/>
  <c r="AA768" i="4"/>
  <c r="AA410" i="4"/>
  <c r="AA387" i="4"/>
  <c r="AA878" i="4"/>
  <c r="AA453" i="4"/>
  <c r="AA550" i="4"/>
  <c r="AA549" i="4"/>
  <c r="AA524" i="4"/>
  <c r="AA104" i="4"/>
  <c r="AA927" i="4"/>
  <c r="AA89" i="4"/>
  <c r="AA459" i="4"/>
  <c r="AA371" i="4"/>
  <c r="AA931" i="4"/>
  <c r="AA496" i="4"/>
  <c r="AA431" i="4"/>
  <c r="AA571" i="4"/>
  <c r="AA733" i="4"/>
  <c r="AA531" i="4"/>
  <c r="AA906" i="4"/>
  <c r="AA335" i="4"/>
  <c r="AA7" i="4"/>
  <c r="AA924" i="4"/>
  <c r="AA369" i="4"/>
  <c r="AA370" i="4"/>
  <c r="AA798" i="4"/>
  <c r="AA934" i="4"/>
  <c r="AA558" i="4"/>
  <c r="AA414" i="4"/>
  <c r="AA397" i="4"/>
  <c r="AA5" i="4"/>
  <c r="AA451" i="4"/>
  <c r="AA74" i="4"/>
  <c r="AA511" i="4"/>
  <c r="AA773" i="4"/>
  <c r="AA337" i="4"/>
  <c r="AA294" i="4"/>
  <c r="AA153" i="4"/>
  <c r="AA624" i="4"/>
  <c r="AA939" i="4"/>
  <c r="AA69" i="4"/>
  <c r="AA170" i="4"/>
  <c r="AA205" i="4"/>
  <c r="AA299" i="4"/>
  <c r="AA261" i="4"/>
  <c r="AA110" i="4"/>
  <c r="AA963" i="4"/>
  <c r="AA883" i="4"/>
  <c r="AA229" i="4"/>
  <c r="AA874" i="4"/>
  <c r="AA563" i="4"/>
  <c r="AA865" i="4"/>
  <c r="AA886" i="4"/>
  <c r="AA486" i="4"/>
  <c r="AA893" i="4"/>
  <c r="AA189" i="4"/>
  <c r="AA317" i="4"/>
  <c r="AA442" i="4"/>
  <c r="AA606" i="4"/>
  <c r="AA52" i="4"/>
  <c r="AA965" i="4"/>
  <c r="AA420" i="4"/>
  <c r="AA785" i="4"/>
  <c r="AA782" i="4"/>
  <c r="Z53" i="4"/>
  <c r="Z132" i="4"/>
  <c r="Z71" i="4"/>
  <c r="Z121" i="4"/>
  <c r="Z251" i="4"/>
  <c r="Z910" i="4"/>
  <c r="Z58" i="4"/>
  <c r="Z151" i="4"/>
  <c r="Z233" i="4"/>
  <c r="Z706" i="4"/>
  <c r="Z266" i="4"/>
  <c r="Z244" i="4"/>
  <c r="Z137" i="4"/>
  <c r="Z257" i="4"/>
  <c r="Z240" i="4"/>
  <c r="Z703" i="4"/>
  <c r="Z919" i="4"/>
  <c r="Z690" i="4"/>
  <c r="Z45" i="4"/>
  <c r="Z149" i="4"/>
  <c r="Z702" i="4"/>
  <c r="Z230" i="4"/>
  <c r="Z122" i="4"/>
  <c r="Z237" i="4"/>
  <c r="Z693" i="4"/>
  <c r="Z55" i="4"/>
  <c r="Z255" i="4"/>
  <c r="Z259" i="4"/>
  <c r="Z270" i="4"/>
  <c r="Z969" i="4"/>
  <c r="Z187" i="4"/>
  <c r="Z964" i="4"/>
  <c r="Z909" i="4"/>
  <c r="Z204" i="4"/>
  <c r="Z179" i="4"/>
  <c r="Z83" i="4"/>
  <c r="Z81" i="4"/>
  <c r="Z220" i="4"/>
  <c r="Z200" i="4"/>
  <c r="Z272" i="4"/>
  <c r="Z77" i="4"/>
  <c r="Z178" i="4"/>
  <c r="Z858" i="4"/>
  <c r="Z123" i="4"/>
  <c r="Z227" i="4"/>
  <c r="Z9" i="4"/>
  <c r="Z710" i="4"/>
  <c r="Z239" i="4"/>
  <c r="Z273" i="4"/>
  <c r="Z916" i="4"/>
  <c r="Z814" i="4"/>
  <c r="Z148" i="4"/>
  <c r="Z172" i="4"/>
  <c r="Z31" i="4"/>
  <c r="Z238" i="4"/>
  <c r="Z367" i="4"/>
  <c r="Z389" i="4"/>
  <c r="Z315" i="4"/>
  <c r="Z164" i="4"/>
  <c r="Z799" i="4"/>
  <c r="Z908" i="4"/>
  <c r="Z876" i="4"/>
  <c r="Z677" i="4"/>
  <c r="Z211" i="4"/>
  <c r="Z467" i="4"/>
  <c r="Z735" i="4"/>
  <c r="Z738" i="4"/>
  <c r="Z285" i="4"/>
  <c r="Z30" i="4"/>
  <c r="Z245" i="4"/>
  <c r="Z872" i="4"/>
  <c r="Z639" i="4"/>
  <c r="Z660" i="4"/>
  <c r="Z967" i="4"/>
  <c r="Z788" i="4"/>
  <c r="Z958" i="4"/>
  <c r="Z981" i="4"/>
  <c r="Z715" i="4"/>
  <c r="Z805" i="4"/>
  <c r="Z372" i="4"/>
  <c r="Z38" i="4"/>
  <c r="Z343" i="4"/>
  <c r="Z260" i="4"/>
  <c r="Z386" i="4"/>
  <c r="Z645" i="4"/>
  <c r="Z3" i="4"/>
  <c r="Z756" i="4"/>
  <c r="Z379" i="4"/>
  <c r="Z323" i="4"/>
  <c r="Z267" i="4"/>
  <c r="Z471" i="4"/>
  <c r="Z816" i="4"/>
  <c r="Z114" i="4"/>
  <c r="Z831" i="4"/>
  <c r="Z167" i="4"/>
  <c r="Z585" i="4"/>
  <c r="Z749" i="4"/>
  <c r="Z905" i="4"/>
  <c r="Z282" i="4"/>
  <c r="Z28" i="4"/>
  <c r="Z368" i="4"/>
  <c r="Z481" i="4"/>
  <c r="Z696" i="4"/>
  <c r="Z388" i="4"/>
  <c r="Z722" i="4"/>
  <c r="Z723" i="4"/>
  <c r="Z610" i="4"/>
  <c r="Z406" i="4"/>
  <c r="Z742" i="4"/>
  <c r="Z765" i="4"/>
  <c r="Z955" i="4"/>
  <c r="Z619" i="4"/>
  <c r="Z787" i="4"/>
  <c r="Z616" i="4"/>
  <c r="Z832" i="4"/>
  <c r="Z82" i="4"/>
  <c r="Z936" i="4"/>
  <c r="Z101" i="4"/>
  <c r="Z913" i="4"/>
  <c r="Z966" i="4"/>
  <c r="Z877" i="4"/>
  <c r="Z638" i="4"/>
  <c r="Z192" i="4"/>
  <c r="Z917" i="4"/>
  <c r="Z330" i="4"/>
  <c r="Z956" i="4"/>
  <c r="Z839" i="4"/>
  <c r="Z14" i="4"/>
  <c r="Z614" i="4"/>
  <c r="Z898" i="4"/>
  <c r="Z156" i="4"/>
  <c r="Z822" i="4"/>
  <c r="Z168" i="4"/>
  <c r="Z642" i="4"/>
  <c r="Z288" i="4"/>
  <c r="Z283" i="4"/>
  <c r="Z823" i="4"/>
  <c r="Z779" i="4"/>
  <c r="Z79" i="4"/>
  <c r="Z232" i="4"/>
  <c r="Z222" i="4"/>
  <c r="Z687" i="4"/>
  <c r="Z747" i="4"/>
  <c r="Z675" i="4"/>
  <c r="Z584" i="4"/>
  <c r="Z752" i="4"/>
  <c r="Z806" i="4"/>
  <c r="Z804" i="4"/>
  <c r="Z818" i="4"/>
  <c r="Z378" i="4"/>
  <c r="Z904" i="4"/>
  <c r="Z750" i="4"/>
  <c r="Z579" i="4"/>
  <c r="Z667" i="4"/>
  <c r="Z286" i="4"/>
  <c r="Z394" i="4"/>
  <c r="Z316" i="4"/>
  <c r="Z655" i="4"/>
  <c r="Z921" i="4"/>
  <c r="Z577" i="4"/>
  <c r="Z578" i="4"/>
  <c r="Z938" i="4"/>
  <c r="Z784" i="4"/>
  <c r="Z834" i="4"/>
  <c r="Z268" i="4"/>
  <c r="Z892" i="4"/>
  <c r="Z620" i="4"/>
  <c r="Z12" i="4"/>
  <c r="Z291" i="4"/>
  <c r="Z329" i="4"/>
  <c r="Z256" i="4"/>
  <c r="Z54" i="4"/>
  <c r="Z650" i="4"/>
  <c r="Z774" i="4"/>
  <c r="Z70" i="4"/>
  <c r="Z851" i="4"/>
  <c r="Z212" i="4"/>
  <c r="Z128" i="4"/>
  <c r="Z557" i="4"/>
  <c r="Z363" i="4"/>
  <c r="Z670" i="4"/>
  <c r="Z665" i="4"/>
  <c r="Z109" i="4"/>
  <c r="Z698" i="4"/>
  <c r="Z18" i="4"/>
  <c r="Z472" i="4"/>
  <c r="Z24" i="4"/>
  <c r="Z724" i="4"/>
  <c r="Z279" i="4"/>
  <c r="Z56" i="4"/>
  <c r="Z978" i="4"/>
  <c r="Z581" i="4"/>
  <c r="Z80" i="4"/>
  <c r="Z223" i="4"/>
  <c r="Z197" i="4"/>
  <c r="Z975" i="4"/>
  <c r="Z945" i="4"/>
  <c r="Z907" i="4"/>
  <c r="Z247" i="4"/>
  <c r="Z720" i="4"/>
  <c r="Z475" i="4"/>
  <c r="Z609" i="4"/>
  <c r="Z154" i="4"/>
  <c r="Z468" i="4"/>
  <c r="Z404" i="4"/>
  <c r="Z704" i="4"/>
  <c r="Z196" i="4"/>
  <c r="Z474" i="4"/>
  <c r="Z252" i="4"/>
  <c r="Z929" i="4"/>
  <c r="Z274" i="4"/>
  <c r="Z34" i="4"/>
  <c r="Z729" i="4"/>
  <c r="Z476" i="4"/>
  <c r="Z113" i="4"/>
  <c r="Z377" i="4"/>
  <c r="Z597" i="4"/>
  <c r="Z271" i="4"/>
  <c r="Z331" i="4"/>
  <c r="Z264" i="4"/>
  <c r="Z694" i="4"/>
  <c r="Z51" i="4"/>
  <c r="Z106" i="4"/>
  <c r="Z970" i="4"/>
  <c r="Z46" i="4"/>
  <c r="Z91" i="4"/>
  <c r="Z25" i="4"/>
  <c r="Z263" i="4"/>
  <c r="Z946" i="4"/>
  <c r="Z129" i="4"/>
  <c r="Z658" i="4"/>
  <c r="Z700" i="4"/>
  <c r="Z857" i="4"/>
  <c r="Z278" i="4"/>
  <c r="Z728" i="4"/>
  <c r="Z180" i="4"/>
  <c r="Z366" i="4"/>
  <c r="Z364" i="4"/>
  <c r="Z115" i="4"/>
  <c r="Z365" i="4"/>
  <c r="Z236" i="4"/>
  <c r="Z289" i="4"/>
  <c r="Z290" i="4"/>
  <c r="Z856" i="4"/>
  <c r="Z190" i="4"/>
  <c r="Z759" i="4"/>
  <c r="Z949" i="4"/>
  <c r="Z311" i="4"/>
  <c r="Z894" i="4"/>
  <c r="Z520" i="4"/>
  <c r="Z243" i="4"/>
  <c r="Z320" i="4"/>
  <c r="Z943" i="4"/>
  <c r="Z679" i="4"/>
  <c r="Z682" i="4"/>
  <c r="Z825" i="4"/>
  <c r="Z198" i="4"/>
  <c r="Z203" i="4"/>
  <c r="Z688" i="4"/>
  <c r="Z373" i="4"/>
  <c r="Z601" i="4"/>
  <c r="Z932" i="4"/>
  <c r="Z345" i="4"/>
  <c r="Z521" i="4"/>
  <c r="Z313" i="4"/>
  <c r="Z819" i="4"/>
  <c r="Z497" i="4"/>
  <c r="Z922" i="4"/>
  <c r="Z984" i="4"/>
  <c r="Z20" i="4"/>
  <c r="Z11" i="4"/>
  <c r="Z789" i="4"/>
  <c r="Z712" i="4"/>
  <c r="Z207" i="4"/>
  <c r="Z681" i="4"/>
  <c r="Z411" i="4"/>
  <c r="Z588" i="4"/>
  <c r="Z719" i="4"/>
  <c r="Z346" i="4"/>
  <c r="Z460" i="4"/>
  <c r="Z691" i="4"/>
  <c r="Z790" i="4"/>
  <c r="Z226" i="4"/>
  <c r="Z163" i="4"/>
  <c r="Z385" i="4"/>
  <c r="Z457" i="4"/>
  <c r="Z376" i="4"/>
  <c r="Z775" i="4"/>
  <c r="Z565" i="4"/>
  <c r="Z284" i="4"/>
  <c r="Z848" i="4"/>
  <c r="Z850" i="4"/>
  <c r="Z173" i="4"/>
  <c r="Z13" i="4"/>
  <c r="Z730" i="4"/>
  <c r="Z49" i="4"/>
  <c r="Z22" i="4"/>
  <c r="Z503" i="4"/>
  <c r="Z900" i="4"/>
  <c r="Z951" i="4"/>
  <c r="Z837" i="4"/>
  <c r="Z134" i="4"/>
  <c r="Z336" i="4"/>
  <c r="Z67" i="4"/>
  <c r="Z899" i="4"/>
  <c r="Z181" i="4"/>
  <c r="Z901" i="4"/>
  <c r="Z887" i="4"/>
  <c r="Z740" i="4"/>
  <c r="Z575" i="4"/>
  <c r="Z510" i="4"/>
  <c r="Z218" i="4"/>
  <c r="Z141" i="4"/>
  <c r="Z736" i="4"/>
  <c r="Z692" i="4"/>
  <c r="Z644" i="4"/>
  <c r="Z737" i="4"/>
  <c r="Z415" i="4"/>
  <c r="Z280" i="4"/>
  <c r="Z231" i="4"/>
  <c r="Z895" i="4"/>
  <c r="Z982" i="4"/>
  <c r="Z618" i="4"/>
  <c r="Z253" i="4"/>
  <c r="Z224" i="4"/>
  <c r="Z760" i="4"/>
  <c r="Z536" i="4"/>
  <c r="Z537" i="4"/>
  <c r="Z209" i="4"/>
  <c r="Z302" i="4"/>
  <c r="Z307" i="4"/>
  <c r="Z777" i="4"/>
  <c r="Z555" i="4"/>
  <c r="Z281" i="4"/>
  <c r="Z501" i="4"/>
  <c r="Z120" i="4"/>
  <c r="Z739" i="4"/>
  <c r="Z953" i="4"/>
  <c r="Z152" i="4"/>
  <c r="Z741" i="4"/>
  <c r="Z458" i="4"/>
  <c r="Z470" i="4"/>
  <c r="Z864" i="4"/>
  <c r="Z412" i="4"/>
  <c r="Z479" i="4"/>
  <c r="Z292" i="4"/>
  <c r="Z94" i="4"/>
  <c r="Z780" i="4"/>
  <c r="Z786" i="4"/>
  <c r="Z191" i="4"/>
  <c r="Z833" i="4"/>
  <c r="Z296" i="4"/>
  <c r="Z689" i="4"/>
  <c r="Z249" i="4"/>
  <c r="Z201" i="4"/>
  <c r="Z734" i="4"/>
  <c r="Z195" i="4"/>
  <c r="Z159" i="4"/>
  <c r="Z35" i="4"/>
  <c r="Z127" i="4"/>
  <c r="Z276" i="4"/>
  <c r="Z396" i="4"/>
  <c r="Z319" i="4"/>
  <c r="Z295" i="4"/>
  <c r="Z324" i="4"/>
  <c r="Z16" i="4"/>
  <c r="Z95" i="4"/>
  <c r="Z162" i="4"/>
  <c r="Z583" i="4"/>
  <c r="Z440" i="4"/>
  <c r="Z298" i="4"/>
  <c r="Z743" i="4"/>
  <c r="Z849" i="4"/>
  <c r="Z62" i="4"/>
  <c r="Z621" i="4"/>
  <c r="Z582" i="4"/>
  <c r="Z407" i="4"/>
  <c r="Z567" i="4"/>
  <c r="Z566" i="4"/>
  <c r="Z764" i="4"/>
  <c r="Z568" i="4"/>
  <c r="Z637" i="4"/>
  <c r="Z676" i="4"/>
  <c r="Z436" i="4"/>
  <c r="Z258" i="4"/>
  <c r="Z136" i="4"/>
  <c r="Z697" i="4"/>
  <c r="Z403" i="4"/>
  <c r="Z63" i="4"/>
  <c r="Z434" i="4"/>
  <c r="Z482" i="4"/>
  <c r="Z732" i="4"/>
  <c r="Z540" i="4"/>
  <c r="Z507" i="4"/>
  <c r="Z509" i="4"/>
  <c r="Z75" i="4"/>
  <c r="Z309" i="4"/>
  <c r="Z194" i="4"/>
  <c r="Z344" i="4"/>
  <c r="Z102" i="4"/>
  <c r="Z76" i="4"/>
  <c r="Z570" i="4"/>
  <c r="Z930" i="4"/>
  <c r="Z480" i="4"/>
  <c r="Z108" i="4"/>
  <c r="Z126" i="4"/>
  <c r="Z392" i="4"/>
  <c r="Z705" i="4"/>
  <c r="Z800" i="4"/>
  <c r="Z841" i="4"/>
  <c r="Z241" i="4"/>
  <c r="Z42" i="4"/>
  <c r="Z142" i="4"/>
  <c r="Z699" i="4"/>
  <c r="Z580" i="4"/>
  <c r="Z383" i="4"/>
  <c r="Z707" i="4"/>
  <c r="Z29" i="4"/>
  <c r="Z586" i="4"/>
  <c r="Z391" i="4"/>
  <c r="Z617" i="4"/>
  <c r="Z513" i="4"/>
  <c r="Z177" i="4"/>
  <c r="Z556" i="4"/>
  <c r="Z139" i="4"/>
  <c r="Z559" i="4"/>
  <c r="Z384" i="4"/>
  <c r="Z763" i="4"/>
  <c r="Z312" i="4"/>
  <c r="Z43" i="4"/>
  <c r="Z234" i="4"/>
  <c r="Z215" i="4"/>
  <c r="Z235" i="4"/>
  <c r="Z21" i="4"/>
  <c r="Z896" i="4"/>
  <c r="Z477" i="4"/>
  <c r="Z158" i="4"/>
  <c r="Z772" i="4"/>
  <c r="Z441" i="4"/>
  <c r="Z380" i="4"/>
  <c r="Z381" i="4"/>
  <c r="Z552" i="4"/>
  <c r="Z651" i="4"/>
  <c r="Z652" i="4"/>
  <c r="Z888" i="4"/>
  <c r="Z443" i="4"/>
  <c r="Z130" i="4"/>
  <c r="Z306" i="4"/>
  <c r="Z622" i="4"/>
  <c r="Z641" i="4"/>
  <c r="Z962" i="4"/>
  <c r="Z810" i="4"/>
  <c r="Z539" i="4"/>
  <c r="Z73" i="4"/>
  <c r="Z574" i="4"/>
  <c r="Z538" i="4"/>
  <c r="Z548" i="4"/>
  <c r="Z393" i="4"/>
  <c r="Z318" i="4"/>
  <c r="Z835" i="4"/>
  <c r="Z505" i="4"/>
  <c r="Z473" i="4"/>
  <c r="Z912" i="4"/>
  <c r="Z125" i="4"/>
  <c r="Z107" i="4"/>
  <c r="Z293" i="4"/>
  <c r="Z504" i="4"/>
  <c r="Z673" i="4"/>
  <c r="Z842" i="4"/>
  <c r="Z762" i="4"/>
  <c r="Z342" i="4"/>
  <c r="Z920" i="4"/>
  <c r="Z615" i="4"/>
  <c r="Z395" i="4"/>
  <c r="Z666" i="4"/>
  <c r="Z338" i="4"/>
  <c r="Z339" i="4"/>
  <c r="Z744" i="4"/>
  <c r="Z813" i="4"/>
  <c r="Z627" i="4"/>
  <c r="Z105" i="4"/>
  <c r="Z860" i="4"/>
  <c r="Z401" i="4"/>
  <c r="Z944" i="4"/>
  <c r="Z341" i="4"/>
  <c r="Z61" i="4"/>
  <c r="Z182" i="4"/>
  <c r="Z66" i="4"/>
  <c r="Z721" i="4"/>
  <c r="Z382" i="4"/>
  <c r="Z935" i="4"/>
  <c r="Z334" i="4"/>
  <c r="Z659" i="4"/>
  <c r="Z726" i="4"/>
  <c r="Z44" i="4"/>
  <c r="Z824" i="4"/>
  <c r="Z643" i="4"/>
  <c r="Z2" i="4"/>
  <c r="Z960" i="4"/>
  <c r="Z17" i="4"/>
  <c r="Z961" i="4"/>
  <c r="Z778" i="4"/>
  <c r="Z72" i="4"/>
  <c r="Z455" i="4"/>
  <c r="Z221" i="4"/>
  <c r="Z980" i="4"/>
  <c r="Z713" i="4"/>
  <c r="Z328" i="4"/>
  <c r="Z85" i="4"/>
  <c r="Z527" i="4"/>
  <c r="Z671" i="4"/>
  <c r="Z957" i="4"/>
  <c r="Z357" i="4"/>
  <c r="Z88" i="4"/>
  <c r="Z646" i="4"/>
  <c r="Z217" i="4"/>
  <c r="Z514" i="4"/>
  <c r="Z530" i="4"/>
  <c r="Z560" i="4"/>
  <c r="Z445" i="4"/>
  <c r="Z184" i="4"/>
  <c r="Z143" i="4"/>
  <c r="Z150" i="4"/>
  <c r="Z133" i="4"/>
  <c r="Z603" i="4"/>
  <c r="Z138" i="4"/>
  <c r="Z400" i="4"/>
  <c r="Z495" i="4"/>
  <c r="Z573" i="4"/>
  <c r="Z314" i="4"/>
  <c r="Z248" i="4"/>
  <c r="Z714" i="4"/>
  <c r="Z844" i="4"/>
  <c r="Z600" i="4"/>
  <c r="Z525" i="4"/>
  <c r="Z145" i="4"/>
  <c r="Z362" i="4"/>
  <c r="Z516" i="4"/>
  <c r="Z361" i="4"/>
  <c r="Z757" i="4"/>
  <c r="Z968" i="4"/>
  <c r="Z587" i="4"/>
  <c r="Z746" i="4"/>
  <c r="Z517" i="4"/>
  <c r="Z32" i="4"/>
  <c r="Z157" i="4"/>
  <c r="Z169" i="4"/>
  <c r="Z27" i="4"/>
  <c r="Z4" i="4"/>
  <c r="Z972" i="4"/>
  <c r="Z6" i="4"/>
  <c r="Z275" i="4"/>
  <c r="Z761" i="4"/>
  <c r="Z915" i="4"/>
  <c r="Z519" i="4"/>
  <c r="Z630" i="4"/>
  <c r="Z776" i="4"/>
  <c r="Z663" i="4"/>
  <c r="Z974" i="4"/>
  <c r="Z523" i="4"/>
  <c r="Z86" i="4"/>
  <c r="Z250" i="4"/>
  <c r="Z731" i="4"/>
  <c r="Z771" i="4"/>
  <c r="Z265" i="4"/>
  <c r="Z210" i="4"/>
  <c r="Z983" i="4"/>
  <c r="Z952" i="4"/>
  <c r="Z155" i="4"/>
  <c r="Z914" i="4"/>
  <c r="Z611" i="4"/>
  <c r="Z891" i="4"/>
  <c r="Z925" i="4"/>
  <c r="Z103" i="4"/>
  <c r="Z225" i="4"/>
  <c r="Z135" i="4"/>
  <c r="Z447" i="4"/>
  <c r="Z301" i="4"/>
  <c r="Z484" i="4"/>
  <c r="Z448" i="4"/>
  <c r="Z112" i="4"/>
  <c r="Z444" i="4"/>
  <c r="Z807" i="4"/>
  <c r="Z809" i="4"/>
  <c r="Z186" i="4"/>
  <c r="Z78" i="4"/>
  <c r="Z684" i="4"/>
  <c r="Z674" i="4"/>
  <c r="Z948" i="4"/>
  <c r="Z926" i="4"/>
  <c r="Z374" i="4"/>
  <c r="Z59" i="4"/>
  <c r="Z308" i="4"/>
  <c r="Z118" i="4"/>
  <c r="Z84" i="4"/>
  <c r="Z202" i="4"/>
  <c r="Z90" i="4"/>
  <c r="Z183" i="4"/>
  <c r="Z117" i="4"/>
  <c r="Z502" i="4"/>
  <c r="Z10" i="4"/>
  <c r="Z185" i="4"/>
  <c r="Z450" i="4"/>
  <c r="Z589" i="4"/>
  <c r="Z791" i="4"/>
  <c r="Z166" i="4"/>
  <c r="Z664" i="4"/>
  <c r="Z213" i="4"/>
  <c r="Z685" i="4"/>
  <c r="Z551" i="4"/>
  <c r="Z885" i="4"/>
  <c r="Z897" i="4"/>
  <c r="Z269" i="4"/>
  <c r="Z491" i="4"/>
  <c r="Z686" i="4"/>
  <c r="Z717" i="4"/>
  <c r="Z499" i="4"/>
  <c r="Z304" i="4"/>
  <c r="Z47" i="4"/>
  <c r="Z708" i="4"/>
  <c r="Z792" i="4"/>
  <c r="Z902" i="4"/>
  <c r="Z591" i="4"/>
  <c r="Z26" i="4"/>
  <c r="Z633" i="4"/>
  <c r="Z626" i="4"/>
  <c r="Z669" i="4"/>
  <c r="Z23" i="4"/>
  <c r="Z40" i="4"/>
  <c r="Z678" i="4"/>
  <c r="Z661" i="4"/>
  <c r="Z48" i="4"/>
  <c r="Z140" i="4"/>
  <c r="Z96" i="4"/>
  <c r="Z947" i="4"/>
  <c r="Z332" i="4"/>
  <c r="Z375" i="4"/>
  <c r="Z855" i="4"/>
  <c r="Z456" i="4"/>
  <c r="Z208" i="4"/>
  <c r="Z39" i="4"/>
  <c r="Z845" i="4"/>
  <c r="Z801" i="4"/>
  <c r="Z124" i="4"/>
  <c r="Z827" i="4"/>
  <c r="Z959" i="4"/>
  <c r="Z613" i="4"/>
  <c r="Z214" i="4"/>
  <c r="Z188" i="4"/>
  <c r="Z15" i="4"/>
  <c r="Z940" i="4"/>
  <c r="Z68" i="4"/>
  <c r="Z866" i="4"/>
  <c r="Z533" i="4"/>
  <c r="Z680" i="4"/>
  <c r="Z305" i="4"/>
  <c r="Z438" i="4"/>
  <c r="Z817" i="4"/>
  <c r="Z976" i="4"/>
  <c r="Z322" i="4"/>
  <c r="Z867" i="4"/>
  <c r="Z971" i="4"/>
  <c r="Z802" i="4"/>
  <c r="Z928" i="4"/>
  <c r="Z863" i="4"/>
  <c r="Z490" i="4"/>
  <c r="Z870" i="4"/>
  <c r="Z8" i="4"/>
  <c r="Z755" i="4"/>
  <c r="Z535" i="4"/>
  <c r="Z879" i="4"/>
  <c r="Z494" i="4"/>
  <c r="Z881" i="4"/>
  <c r="Z554" i="4"/>
  <c r="Z884" i="4"/>
  <c r="Z868" i="4"/>
  <c r="Z873" i="4"/>
  <c r="Z33" i="4"/>
  <c r="Z36" i="4"/>
  <c r="Z769" i="4"/>
  <c r="Z869" i="4"/>
  <c r="Z882" i="4"/>
  <c r="Z793" i="4"/>
  <c r="Z880" i="4"/>
  <c r="Z654" i="4"/>
  <c r="Z327" i="4"/>
  <c r="Z933" i="4"/>
  <c r="Z875" i="4"/>
  <c r="Z862" i="4"/>
  <c r="Z131" i="4"/>
  <c r="Z60" i="4"/>
  <c r="Z854" i="4"/>
  <c r="Z871" i="4"/>
  <c r="Z175" i="4"/>
  <c r="Z297" i="4"/>
  <c r="Z64" i="4"/>
  <c r="Z492" i="4"/>
  <c r="Z193" i="4"/>
  <c r="Z767" i="4"/>
  <c r="Z903" i="4"/>
  <c r="Z144" i="4"/>
  <c r="Z640" i="4"/>
  <c r="Z50" i="4"/>
  <c r="Z333" i="4"/>
  <c r="Z246" i="4"/>
  <c r="Z358" i="4"/>
  <c r="Z359" i="4"/>
  <c r="Z160" i="4"/>
  <c r="Z534" i="4"/>
  <c r="Z695" i="4"/>
  <c r="Z416" i="4"/>
  <c r="Z454" i="4"/>
  <c r="Z529" i="4"/>
  <c r="Z417" i="4"/>
  <c r="Z347" i="4"/>
  <c r="Z348" i="4"/>
  <c r="Z840" i="4"/>
  <c r="Z815" i="4"/>
  <c r="Z498" i="4"/>
  <c r="Z242" i="4"/>
  <c r="Z829" i="4"/>
  <c r="Z770" i="4"/>
  <c r="Z419" i="4"/>
  <c r="Z781" i="4"/>
  <c r="Z506" i="4"/>
  <c r="Z228" i="4"/>
  <c r="Z360" i="4"/>
  <c r="Z41" i="4"/>
  <c r="Z176" i="4"/>
  <c r="Z146" i="4"/>
  <c r="Z262" i="4"/>
  <c r="Z174" i="4"/>
  <c r="Z418" i="4"/>
  <c r="Z147" i="4"/>
  <c r="Z57" i="4"/>
  <c r="Z918" i="4"/>
  <c r="Z528" i="4"/>
  <c r="Z402" i="4"/>
  <c r="Z843" i="4"/>
  <c r="Z19" i="4"/>
  <c r="Z564" i="4"/>
  <c r="Z541" i="4"/>
  <c r="Z216" i="4"/>
  <c r="Z653" i="4"/>
  <c r="Z628" i="4"/>
  <c r="Z421" i="4"/>
  <c r="Z287" i="4"/>
  <c r="Z576" i="4"/>
  <c r="Z596" i="4"/>
  <c r="Z748" i="4"/>
  <c r="Z206" i="4"/>
  <c r="Z356" i="4"/>
  <c r="Z766" i="4"/>
  <c r="Z422" i="4"/>
  <c r="Z794" i="4"/>
  <c r="Z171" i="4"/>
  <c r="Z847" i="4"/>
  <c r="Z111" i="4"/>
  <c r="Z950" i="4"/>
  <c r="Z861" i="4"/>
  <c r="Z711" i="4"/>
  <c r="Z161" i="4"/>
  <c r="Z599" i="4"/>
  <c r="Z629" i="4"/>
  <c r="Z532" i="4"/>
  <c r="Z942" i="4"/>
  <c r="Z859" i="4"/>
  <c r="Z683" i="4"/>
  <c r="Z465" i="4"/>
  <c r="Z409" i="4"/>
  <c r="Z830" i="4"/>
  <c r="Z408" i="4"/>
  <c r="Z672" i="4"/>
  <c r="Z485" i="4"/>
  <c r="Z488" i="4"/>
  <c r="Z462" i="4"/>
  <c r="Z508" i="4"/>
  <c r="Z797" i="4"/>
  <c r="Z838" i="4"/>
  <c r="Z569" i="4"/>
  <c r="Z65" i="4"/>
  <c r="Z973" i="4"/>
  <c r="Z716" i="4"/>
  <c r="Z727" i="4"/>
  <c r="Z87" i="4"/>
  <c r="Z826" i="4"/>
  <c r="Z889" i="4"/>
  <c r="Z632" i="4"/>
  <c r="Z405" i="4"/>
  <c r="Z303" i="4"/>
  <c r="Z890" i="4"/>
  <c r="Z709" i="4"/>
  <c r="Z608" i="4"/>
  <c r="Z277" i="4"/>
  <c r="Z522" i="4"/>
  <c r="Z390" i="4"/>
  <c r="Z623" i="4"/>
  <c r="Z852" i="4"/>
  <c r="Z821" i="4"/>
  <c r="Z853" i="4"/>
  <c r="Z911" i="4"/>
  <c r="Z452" i="4"/>
  <c r="Z119" i="4"/>
  <c r="Z399" i="4"/>
  <c r="Z828" i="4"/>
  <c r="Z846" i="4"/>
  <c r="Z326" i="4"/>
  <c r="Z718" i="4"/>
  <c r="Z466" i="4"/>
  <c r="Z100" i="4"/>
  <c r="Z803" i="4"/>
  <c r="Z310" i="4"/>
  <c r="Z631" i="4"/>
  <c r="Z754" i="4"/>
  <c r="Z116" i="4"/>
  <c r="Z751" i="4"/>
  <c r="Z398" i="4"/>
  <c r="Z478" i="4"/>
  <c r="Z526" i="4"/>
  <c r="Z463" i="4"/>
  <c r="Z98" i="4"/>
  <c r="Z662" i="4"/>
  <c r="Z605" i="4"/>
  <c r="Z937" i="4"/>
  <c r="Z512" i="4"/>
  <c r="Z99" i="4"/>
  <c r="Z648" i="4"/>
  <c r="Z647" i="4"/>
  <c r="Z483" i="4"/>
  <c r="Z636" i="4"/>
  <c r="Z487" i="4"/>
  <c r="Z812" i="4"/>
  <c r="Z553" i="4"/>
  <c r="Z219" i="4"/>
  <c r="Z493" i="4"/>
  <c r="Z836" i="4"/>
  <c r="Z97" i="4"/>
  <c r="Z464" i="4"/>
  <c r="Z656" i="4"/>
  <c r="Z562" i="4"/>
  <c r="Z668" i="4"/>
  <c r="Z469" i="4"/>
  <c r="Z590" i="4"/>
  <c r="Z954" i="4"/>
  <c r="Z604" i="4"/>
  <c r="Z544" i="4"/>
  <c r="Z545" i="4"/>
  <c r="Z413" i="4"/>
  <c r="Z354" i="4"/>
  <c r="Z634" i="4"/>
  <c r="Z598" i="4"/>
  <c r="Z351" i="4"/>
  <c r="Z353" i="4"/>
  <c r="Z635" i="4"/>
  <c r="Z439" i="4"/>
  <c r="Z423" i="4"/>
  <c r="Z426" i="4"/>
  <c r="Z595" i="4"/>
  <c r="Z437" i="4"/>
  <c r="Z515" i="4"/>
  <c r="Z93" i="4"/>
  <c r="Z758" i="4"/>
  <c r="Z753" i="4"/>
  <c r="Z649" i="4"/>
  <c r="Z427" i="4"/>
  <c r="Z561" i="4"/>
  <c r="Z428" i="4"/>
  <c r="Z349" i="4"/>
  <c r="Z325" i="4"/>
  <c r="Z430" i="4"/>
  <c r="Z432" i="4"/>
  <c r="Z543" i="4"/>
  <c r="Z425" i="4"/>
  <c r="Z811" i="4"/>
  <c r="Z321" i="4"/>
  <c r="Z923" i="4"/>
  <c r="Z612" i="4"/>
  <c r="Z435" i="4"/>
  <c r="Z433" i="4"/>
  <c r="Z500" i="4"/>
  <c r="Z518" i="4"/>
  <c r="Z796" i="4"/>
  <c r="Z355" i="4"/>
  <c r="Z547" i="4"/>
  <c r="Z783" i="4"/>
  <c r="Z446" i="4"/>
  <c r="Z350" i="4"/>
  <c r="Z625" i="4"/>
  <c r="Z352" i="4"/>
  <c r="Z979" i="4"/>
  <c r="Z593" i="4"/>
  <c r="Z592" i="4"/>
  <c r="Z594" i="4"/>
  <c r="Z795" i="4"/>
  <c r="Z542" i="4"/>
  <c r="Z461" i="4"/>
  <c r="Z607" i="4"/>
  <c r="Z725" i="4"/>
  <c r="Z977" i="4"/>
  <c r="Z701" i="4"/>
  <c r="Z37" i="4"/>
  <c r="Z745" i="4"/>
  <c r="Z199" i="4"/>
  <c r="Z449" i="4"/>
  <c r="Z808" i="4"/>
  <c r="Z300" i="4"/>
  <c r="Z941" i="4"/>
  <c r="Z429" i="4"/>
  <c r="Z489" i="4"/>
  <c r="Z657" i="4"/>
  <c r="Z424" i="4"/>
  <c r="Z254" i="4"/>
  <c r="Z602" i="4"/>
  <c r="Z572" i="4"/>
  <c r="Z340" i="4"/>
  <c r="Z165" i="4"/>
  <c r="Z820" i="4"/>
  <c r="Z92" i="4"/>
  <c r="Z546" i="4"/>
  <c r="Z768" i="4"/>
  <c r="Z410" i="4"/>
  <c r="Z387" i="4"/>
  <c r="Z878" i="4"/>
  <c r="Z453" i="4"/>
  <c r="Z550" i="4"/>
  <c r="Z549" i="4"/>
  <c r="Z524" i="4"/>
  <c r="Z104" i="4"/>
  <c r="Z927" i="4"/>
  <c r="Z89" i="4"/>
  <c r="Z459" i="4"/>
  <c r="Z371" i="4"/>
  <c r="Z931" i="4"/>
  <c r="Z496" i="4"/>
  <c r="Z431" i="4"/>
  <c r="Z571" i="4"/>
  <c r="Z733" i="4"/>
  <c r="Z531" i="4"/>
  <c r="Z906" i="4"/>
  <c r="Z335" i="4"/>
  <c r="Z7" i="4"/>
  <c r="Z924" i="4"/>
  <c r="Z369" i="4"/>
  <c r="Z370" i="4"/>
  <c r="Z798" i="4"/>
  <c r="Z934" i="4"/>
  <c r="Z558" i="4"/>
  <c r="Z414" i="4"/>
  <c r="Z397" i="4"/>
  <c r="Z5" i="4"/>
  <c r="Z451" i="4"/>
  <c r="Z74" i="4"/>
  <c r="Z511" i="4"/>
  <c r="Z773" i="4"/>
  <c r="Z337" i="4"/>
  <c r="Z294" i="4"/>
  <c r="Z153" i="4"/>
  <c r="Z624" i="4"/>
  <c r="Z939" i="4"/>
  <c r="Z69" i="4"/>
  <c r="Z170" i="4"/>
  <c r="Z205" i="4"/>
  <c r="Z299" i="4"/>
  <c r="Z261" i="4"/>
  <c r="Z110" i="4"/>
  <c r="Z963" i="4"/>
  <c r="Z883" i="4"/>
  <c r="Z229" i="4"/>
  <c r="Z874" i="4"/>
  <c r="Z563" i="4"/>
  <c r="Z865" i="4"/>
  <c r="Z886" i="4"/>
  <c r="Z486" i="4"/>
  <c r="Z893" i="4"/>
  <c r="Z189" i="4"/>
  <c r="Z317" i="4"/>
  <c r="Z442" i="4"/>
  <c r="Z606" i="4"/>
  <c r="Z52" i="4"/>
  <c r="Z965" i="4"/>
  <c r="Z420" i="4"/>
  <c r="Z785" i="4"/>
  <c r="Z782" i="4"/>
  <c r="Y132" i="4"/>
  <c r="Y71" i="4"/>
  <c r="Y121" i="4"/>
  <c r="Y251" i="4"/>
  <c r="Y910" i="4"/>
  <c r="Y58" i="4"/>
  <c r="Y151" i="4"/>
  <c r="Y233" i="4"/>
  <c r="Y706" i="4"/>
  <c r="Y266" i="4"/>
  <c r="Y244" i="4"/>
  <c r="Y137" i="4"/>
  <c r="Y257" i="4"/>
  <c r="Y240" i="4"/>
  <c r="Y703" i="4"/>
  <c r="Y919" i="4"/>
  <c r="Y690" i="4"/>
  <c r="Y45" i="4"/>
  <c r="Y149" i="4"/>
  <c r="Y702" i="4"/>
  <c r="Y230" i="4"/>
  <c r="Y122" i="4"/>
  <c r="Y237" i="4"/>
  <c r="Y693" i="4"/>
  <c r="Y55" i="4"/>
  <c r="Y255" i="4"/>
  <c r="Y259" i="4"/>
  <c r="Y270" i="4"/>
  <c r="Y969" i="4"/>
  <c r="Y187" i="4"/>
  <c r="Y964" i="4"/>
  <c r="Y909" i="4"/>
  <c r="Y204" i="4"/>
  <c r="Y179" i="4"/>
  <c r="Y83" i="4"/>
  <c r="Y81" i="4"/>
  <c r="Y220" i="4"/>
  <c r="Y200" i="4"/>
  <c r="Y272" i="4"/>
  <c r="Y77" i="4"/>
  <c r="Y178" i="4"/>
  <c r="Y858" i="4"/>
  <c r="Y123" i="4"/>
  <c r="Y227" i="4"/>
  <c r="Y9" i="4"/>
  <c r="Y710" i="4"/>
  <c r="Y239" i="4"/>
  <c r="Y273" i="4"/>
  <c r="Y916" i="4"/>
  <c r="Y814" i="4"/>
  <c r="Y148" i="4"/>
  <c r="Y172" i="4"/>
  <c r="Y31" i="4"/>
  <c r="Y238" i="4"/>
  <c r="Y367" i="4"/>
  <c r="Y389" i="4"/>
  <c r="Y315" i="4"/>
  <c r="Y164" i="4"/>
  <c r="Y799" i="4"/>
  <c r="Y908" i="4"/>
  <c r="Y876" i="4"/>
  <c r="Y677" i="4"/>
  <c r="Y211" i="4"/>
  <c r="Y467" i="4"/>
  <c r="Y735" i="4"/>
  <c r="Y738" i="4"/>
  <c r="Y285" i="4"/>
  <c r="Y30" i="4"/>
  <c r="Y245" i="4"/>
  <c r="Y872" i="4"/>
  <c r="Y639" i="4"/>
  <c r="Y660" i="4"/>
  <c r="Y967" i="4"/>
  <c r="Y788" i="4"/>
  <c r="Y958" i="4"/>
  <c r="Y981" i="4"/>
  <c r="Y715" i="4"/>
  <c r="Y805" i="4"/>
  <c r="Y372" i="4"/>
  <c r="Y38" i="4"/>
  <c r="Y343" i="4"/>
  <c r="Y260" i="4"/>
  <c r="Y386" i="4"/>
  <c r="Y645" i="4"/>
  <c r="Y3" i="4"/>
  <c r="Y756" i="4"/>
  <c r="Y379" i="4"/>
  <c r="Y323" i="4"/>
  <c r="Y267" i="4"/>
  <c r="Y471" i="4"/>
  <c r="Y816" i="4"/>
  <c r="Y114" i="4"/>
  <c r="Y831" i="4"/>
  <c r="Y167" i="4"/>
  <c r="Y585" i="4"/>
  <c r="Y749" i="4"/>
  <c r="Y905" i="4"/>
  <c r="Y282" i="4"/>
  <c r="Y28" i="4"/>
  <c r="Y368" i="4"/>
  <c r="Y481" i="4"/>
  <c r="Y696" i="4"/>
  <c r="Y388" i="4"/>
  <c r="Y722" i="4"/>
  <c r="Y723" i="4"/>
  <c r="Y610" i="4"/>
  <c r="Y406" i="4"/>
  <c r="Y742" i="4"/>
  <c r="Y765" i="4"/>
  <c r="Y955" i="4"/>
  <c r="Y619" i="4"/>
  <c r="Y787" i="4"/>
  <c r="Y616" i="4"/>
  <c r="Y832" i="4"/>
  <c r="Y82" i="4"/>
  <c r="Y936" i="4"/>
  <c r="Y101" i="4"/>
  <c r="Y913" i="4"/>
  <c r="Y966" i="4"/>
  <c r="Y877" i="4"/>
  <c r="Y638" i="4"/>
  <c r="Y192" i="4"/>
  <c r="Y917" i="4"/>
  <c r="Y330" i="4"/>
  <c r="Y956" i="4"/>
  <c r="Y839" i="4"/>
  <c r="Y14" i="4"/>
  <c r="Y614" i="4"/>
  <c r="Y898" i="4"/>
  <c r="Y156" i="4"/>
  <c r="Y822" i="4"/>
  <c r="Y168" i="4"/>
  <c r="Y642" i="4"/>
  <c r="Y288" i="4"/>
  <c r="Y283" i="4"/>
  <c r="Y823" i="4"/>
  <c r="Y779" i="4"/>
  <c r="Y79" i="4"/>
  <c r="Y232" i="4"/>
  <c r="Y222" i="4"/>
  <c r="Y687" i="4"/>
  <c r="Y747" i="4"/>
  <c r="Y675" i="4"/>
  <c r="Y584" i="4"/>
  <c r="Y752" i="4"/>
  <c r="Y806" i="4"/>
  <c r="Y804" i="4"/>
  <c r="Y818" i="4"/>
  <c r="Y378" i="4"/>
  <c r="Y904" i="4"/>
  <c r="Y750" i="4"/>
  <c r="Y579" i="4"/>
  <c r="Y667" i="4"/>
  <c r="Y286" i="4"/>
  <c r="Y394" i="4"/>
  <c r="Y316" i="4"/>
  <c r="Y655" i="4"/>
  <c r="Y921" i="4"/>
  <c r="Y577" i="4"/>
  <c r="Y578" i="4"/>
  <c r="Y938" i="4"/>
  <c r="Y784" i="4"/>
  <c r="Y834" i="4"/>
  <c r="Y268" i="4"/>
  <c r="Y892" i="4"/>
  <c r="Y620" i="4"/>
  <c r="Y12" i="4"/>
  <c r="Y291" i="4"/>
  <c r="Y329" i="4"/>
  <c r="Y256" i="4"/>
  <c r="Y54" i="4"/>
  <c r="Y650" i="4"/>
  <c r="Y774" i="4"/>
  <c r="Y70" i="4"/>
  <c r="Y851" i="4"/>
  <c r="Y212" i="4"/>
  <c r="Y128" i="4"/>
  <c r="Y557" i="4"/>
  <c r="Y363" i="4"/>
  <c r="Y670" i="4"/>
  <c r="Y665" i="4"/>
  <c r="Y109" i="4"/>
  <c r="Y698" i="4"/>
  <c r="Y18" i="4"/>
  <c r="Y472" i="4"/>
  <c r="Y24" i="4"/>
  <c r="Y724" i="4"/>
  <c r="Y279" i="4"/>
  <c r="Y56" i="4"/>
  <c r="Y978" i="4"/>
  <c r="Y581" i="4"/>
  <c r="Y80" i="4"/>
  <c r="Y223" i="4"/>
  <c r="Y197" i="4"/>
  <c r="Y975" i="4"/>
  <c r="Y945" i="4"/>
  <c r="Y907" i="4"/>
  <c r="Y247" i="4"/>
  <c r="Y720" i="4"/>
  <c r="Y475" i="4"/>
  <c r="Y609" i="4"/>
  <c r="Y154" i="4"/>
  <c r="Y468" i="4"/>
  <c r="Y404" i="4"/>
  <c r="Y704" i="4"/>
  <c r="Y196" i="4"/>
  <c r="Y474" i="4"/>
  <c r="Y252" i="4"/>
  <c r="Y929" i="4"/>
  <c r="Y274" i="4"/>
  <c r="Y34" i="4"/>
  <c r="Y729" i="4"/>
  <c r="Y476" i="4"/>
  <c r="Y113" i="4"/>
  <c r="Y377" i="4"/>
  <c r="Y597" i="4"/>
  <c r="Y271" i="4"/>
  <c r="Y331" i="4"/>
  <c r="Y264" i="4"/>
  <c r="Y694" i="4"/>
  <c r="Y51" i="4"/>
  <c r="Y106" i="4"/>
  <c r="Y970" i="4"/>
  <c r="Y46" i="4"/>
  <c r="Y91" i="4"/>
  <c r="Y25" i="4"/>
  <c r="Y263" i="4"/>
  <c r="Y946" i="4"/>
  <c r="Y129" i="4"/>
  <c r="Y658" i="4"/>
  <c r="Y700" i="4"/>
  <c r="Y857" i="4"/>
  <c r="Y278" i="4"/>
  <c r="Y728" i="4"/>
  <c r="Y180" i="4"/>
  <c r="Y366" i="4"/>
  <c r="Y364" i="4"/>
  <c r="Y115" i="4"/>
  <c r="Y365" i="4"/>
  <c r="Y236" i="4"/>
  <c r="Y289" i="4"/>
  <c r="Y290" i="4"/>
  <c r="Y856" i="4"/>
  <c r="Y190" i="4"/>
  <c r="Y759" i="4"/>
  <c r="Y949" i="4"/>
  <c r="Y311" i="4"/>
  <c r="Y894" i="4"/>
  <c r="Y520" i="4"/>
  <c r="Y243" i="4"/>
  <c r="Y320" i="4"/>
  <c r="Y943" i="4"/>
  <c r="Y679" i="4"/>
  <c r="Y682" i="4"/>
  <c r="Y825" i="4"/>
  <c r="Y198" i="4"/>
  <c r="Y203" i="4"/>
  <c r="Y688" i="4"/>
  <c r="Y373" i="4"/>
  <c r="Y601" i="4"/>
  <c r="Y932" i="4"/>
  <c r="Y345" i="4"/>
  <c r="Y521" i="4"/>
  <c r="Y313" i="4"/>
  <c r="Y819" i="4"/>
  <c r="Y497" i="4"/>
  <c r="Y922" i="4"/>
  <c r="Y984" i="4"/>
  <c r="Y20" i="4"/>
  <c r="Y11" i="4"/>
  <c r="Y789" i="4"/>
  <c r="Y712" i="4"/>
  <c r="Y207" i="4"/>
  <c r="Y681" i="4"/>
  <c r="Y411" i="4"/>
  <c r="Y588" i="4"/>
  <c r="Y719" i="4"/>
  <c r="Y346" i="4"/>
  <c r="Y460" i="4"/>
  <c r="Y691" i="4"/>
  <c r="Y790" i="4"/>
  <c r="Y226" i="4"/>
  <c r="Y163" i="4"/>
  <c r="Y385" i="4"/>
  <c r="Y457" i="4"/>
  <c r="Y376" i="4"/>
  <c r="Y775" i="4"/>
  <c r="Y565" i="4"/>
  <c r="Y284" i="4"/>
  <c r="Y848" i="4"/>
  <c r="Y850" i="4"/>
  <c r="Y173" i="4"/>
  <c r="Y13" i="4"/>
  <c r="Y730" i="4"/>
  <c r="Y49" i="4"/>
  <c r="Y22" i="4"/>
  <c r="Y503" i="4"/>
  <c r="Y900" i="4"/>
  <c r="Y951" i="4"/>
  <c r="Y837" i="4"/>
  <c r="Y134" i="4"/>
  <c r="Y336" i="4"/>
  <c r="Y67" i="4"/>
  <c r="Y899" i="4"/>
  <c r="Y181" i="4"/>
  <c r="Y901" i="4"/>
  <c r="Y887" i="4"/>
  <c r="Y740" i="4"/>
  <c r="Y575" i="4"/>
  <c r="Y510" i="4"/>
  <c r="Y218" i="4"/>
  <c r="Y141" i="4"/>
  <c r="Y736" i="4"/>
  <c r="Y692" i="4"/>
  <c r="Y644" i="4"/>
  <c r="Y737" i="4"/>
  <c r="Y415" i="4"/>
  <c r="Y280" i="4"/>
  <c r="Y231" i="4"/>
  <c r="Y895" i="4"/>
  <c r="Y982" i="4"/>
  <c r="Y618" i="4"/>
  <c r="Y253" i="4"/>
  <c r="Y224" i="4"/>
  <c r="Y760" i="4"/>
  <c r="Y536" i="4"/>
  <c r="Y537" i="4"/>
  <c r="Y209" i="4"/>
  <c r="Y302" i="4"/>
  <c r="Y307" i="4"/>
  <c r="Y777" i="4"/>
  <c r="Y555" i="4"/>
  <c r="Y281" i="4"/>
  <c r="Y501" i="4"/>
  <c r="Y120" i="4"/>
  <c r="Y739" i="4"/>
  <c r="Y953" i="4"/>
  <c r="Y152" i="4"/>
  <c r="Y741" i="4"/>
  <c r="Y458" i="4"/>
  <c r="Y470" i="4"/>
  <c r="Y864" i="4"/>
  <c r="Y412" i="4"/>
  <c r="Y479" i="4"/>
  <c r="Y292" i="4"/>
  <c r="Y94" i="4"/>
  <c r="Y780" i="4"/>
  <c r="Y786" i="4"/>
  <c r="Y191" i="4"/>
  <c r="Y833" i="4"/>
  <c r="Y296" i="4"/>
  <c r="Y689" i="4"/>
  <c r="Y249" i="4"/>
  <c r="Y201" i="4"/>
  <c r="Y734" i="4"/>
  <c r="Y195" i="4"/>
  <c r="Y159" i="4"/>
  <c r="Y35" i="4"/>
  <c r="Y127" i="4"/>
  <c r="Y276" i="4"/>
  <c r="Y396" i="4"/>
  <c r="Y319" i="4"/>
  <c r="Y295" i="4"/>
  <c r="Y324" i="4"/>
  <c r="Y16" i="4"/>
  <c r="Y95" i="4"/>
  <c r="Y162" i="4"/>
  <c r="Y583" i="4"/>
  <c r="Y440" i="4"/>
  <c r="Y298" i="4"/>
  <c r="Y743" i="4"/>
  <c r="Y849" i="4"/>
  <c r="Y62" i="4"/>
  <c r="Y621" i="4"/>
  <c r="Y582" i="4"/>
  <c r="Y407" i="4"/>
  <c r="Y567" i="4"/>
  <c r="Y566" i="4"/>
  <c r="Y764" i="4"/>
  <c r="Y568" i="4"/>
  <c r="Y637" i="4"/>
  <c r="Y676" i="4"/>
  <c r="Y436" i="4"/>
  <c r="Y258" i="4"/>
  <c r="Y136" i="4"/>
  <c r="Y697" i="4"/>
  <c r="Y403" i="4"/>
  <c r="Y63" i="4"/>
  <c r="Y434" i="4"/>
  <c r="Y482" i="4"/>
  <c r="Y732" i="4"/>
  <c r="Y540" i="4"/>
  <c r="Y507" i="4"/>
  <c r="Y509" i="4"/>
  <c r="Y75" i="4"/>
  <c r="Y309" i="4"/>
  <c r="Y194" i="4"/>
  <c r="Y344" i="4"/>
  <c r="Y102" i="4"/>
  <c r="Y76" i="4"/>
  <c r="Y570" i="4"/>
  <c r="Y930" i="4"/>
  <c r="Y480" i="4"/>
  <c r="Y108" i="4"/>
  <c r="Y126" i="4"/>
  <c r="Y392" i="4"/>
  <c r="Y705" i="4"/>
  <c r="Y800" i="4"/>
  <c r="Y841" i="4"/>
  <c r="Y241" i="4"/>
  <c r="Y42" i="4"/>
  <c r="Y142" i="4"/>
  <c r="Y699" i="4"/>
  <c r="Y580" i="4"/>
  <c r="Y383" i="4"/>
  <c r="Y707" i="4"/>
  <c r="Y29" i="4"/>
  <c r="Y586" i="4"/>
  <c r="Y391" i="4"/>
  <c r="Y617" i="4"/>
  <c r="Y513" i="4"/>
  <c r="Y177" i="4"/>
  <c r="Y556" i="4"/>
  <c r="Y139" i="4"/>
  <c r="Y559" i="4"/>
  <c r="Y384" i="4"/>
  <c r="Y763" i="4"/>
  <c r="Y312" i="4"/>
  <c r="Y43" i="4"/>
  <c r="Y234" i="4"/>
  <c r="Y215" i="4"/>
  <c r="Y235" i="4"/>
  <c r="Y21" i="4"/>
  <c r="Y896" i="4"/>
  <c r="Y477" i="4"/>
  <c r="Y158" i="4"/>
  <c r="Y772" i="4"/>
  <c r="Y441" i="4"/>
  <c r="Y380" i="4"/>
  <c r="Y381" i="4"/>
  <c r="Y552" i="4"/>
  <c r="Y651" i="4"/>
  <c r="Y652" i="4"/>
  <c r="Y888" i="4"/>
  <c r="Y443" i="4"/>
  <c r="Y130" i="4"/>
  <c r="Y306" i="4"/>
  <c r="Y622" i="4"/>
  <c r="Y641" i="4"/>
  <c r="Y962" i="4"/>
  <c r="Y810" i="4"/>
  <c r="Y539" i="4"/>
  <c r="Y73" i="4"/>
  <c r="Y574" i="4"/>
  <c r="Y538" i="4"/>
  <c r="Y548" i="4"/>
  <c r="Y393" i="4"/>
  <c r="Y318" i="4"/>
  <c r="Y835" i="4"/>
  <c r="Y505" i="4"/>
  <c r="Y473" i="4"/>
  <c r="Y912" i="4"/>
  <c r="Y125" i="4"/>
  <c r="Y107" i="4"/>
  <c r="Y293" i="4"/>
  <c r="Y504" i="4"/>
  <c r="Y673" i="4"/>
  <c r="Y842" i="4"/>
  <c r="Y762" i="4"/>
  <c r="Y342" i="4"/>
  <c r="Y920" i="4"/>
  <c r="Y615" i="4"/>
  <c r="Y395" i="4"/>
  <c r="Y666" i="4"/>
  <c r="Y338" i="4"/>
  <c r="Y339" i="4"/>
  <c r="Y744" i="4"/>
  <c r="Y813" i="4"/>
  <c r="Y627" i="4"/>
  <c r="Y105" i="4"/>
  <c r="Y860" i="4"/>
  <c r="Y401" i="4"/>
  <c r="Y944" i="4"/>
  <c r="Y341" i="4"/>
  <c r="Y61" i="4"/>
  <c r="Y182" i="4"/>
  <c r="Y66" i="4"/>
  <c r="Y721" i="4"/>
  <c r="Y382" i="4"/>
  <c r="Y935" i="4"/>
  <c r="Y334" i="4"/>
  <c r="Y659" i="4"/>
  <c r="Y726" i="4"/>
  <c r="Y44" i="4"/>
  <c r="Y824" i="4"/>
  <c r="Y643" i="4"/>
  <c r="Y2" i="4"/>
  <c r="Y960" i="4"/>
  <c r="Y17" i="4"/>
  <c r="Y961" i="4"/>
  <c r="Y778" i="4"/>
  <c r="Y72" i="4"/>
  <c r="Y455" i="4"/>
  <c r="Y221" i="4"/>
  <c r="Y980" i="4"/>
  <c r="Y713" i="4"/>
  <c r="Y328" i="4"/>
  <c r="Y85" i="4"/>
  <c r="Y527" i="4"/>
  <c r="Y671" i="4"/>
  <c r="Y957" i="4"/>
  <c r="Y357" i="4"/>
  <c r="Y88" i="4"/>
  <c r="Y646" i="4"/>
  <c r="Y217" i="4"/>
  <c r="Y514" i="4"/>
  <c r="Y530" i="4"/>
  <c r="Y560" i="4"/>
  <c r="Y445" i="4"/>
  <c r="Y184" i="4"/>
  <c r="Y143" i="4"/>
  <c r="Y150" i="4"/>
  <c r="Y133" i="4"/>
  <c r="Y603" i="4"/>
  <c r="Y138" i="4"/>
  <c r="Y400" i="4"/>
  <c r="Y495" i="4"/>
  <c r="Y573" i="4"/>
  <c r="Y314" i="4"/>
  <c r="Y248" i="4"/>
  <c r="Y714" i="4"/>
  <c r="Y844" i="4"/>
  <c r="Y600" i="4"/>
  <c r="Y525" i="4"/>
  <c r="Y145" i="4"/>
  <c r="Y362" i="4"/>
  <c r="Y516" i="4"/>
  <c r="Y361" i="4"/>
  <c r="Y757" i="4"/>
  <c r="Y968" i="4"/>
  <c r="Y587" i="4"/>
  <c r="Y746" i="4"/>
  <c r="Y517" i="4"/>
  <c r="Y32" i="4"/>
  <c r="Y157" i="4"/>
  <c r="Y169" i="4"/>
  <c r="Y27" i="4"/>
  <c r="Y4" i="4"/>
  <c r="Y972" i="4"/>
  <c r="Y6" i="4"/>
  <c r="Y275" i="4"/>
  <c r="Y761" i="4"/>
  <c r="Y915" i="4"/>
  <c r="Y519" i="4"/>
  <c r="Y630" i="4"/>
  <c r="Y776" i="4"/>
  <c r="Y663" i="4"/>
  <c r="Y974" i="4"/>
  <c r="Y523" i="4"/>
  <c r="Y86" i="4"/>
  <c r="Y250" i="4"/>
  <c r="Y731" i="4"/>
  <c r="Y771" i="4"/>
  <c r="Y265" i="4"/>
  <c r="Y210" i="4"/>
  <c r="Y983" i="4"/>
  <c r="Y952" i="4"/>
  <c r="Y155" i="4"/>
  <c r="Y914" i="4"/>
  <c r="Y611" i="4"/>
  <c r="Y891" i="4"/>
  <c r="Y925" i="4"/>
  <c r="Y103" i="4"/>
  <c r="Y225" i="4"/>
  <c r="Y135" i="4"/>
  <c r="Y447" i="4"/>
  <c r="Y301" i="4"/>
  <c r="Y484" i="4"/>
  <c r="Y448" i="4"/>
  <c r="Y112" i="4"/>
  <c r="Y444" i="4"/>
  <c r="Y807" i="4"/>
  <c r="Y809" i="4"/>
  <c r="Y186" i="4"/>
  <c r="Y78" i="4"/>
  <c r="Y684" i="4"/>
  <c r="Y674" i="4"/>
  <c r="Y948" i="4"/>
  <c r="Y926" i="4"/>
  <c r="Y374" i="4"/>
  <c r="Y59" i="4"/>
  <c r="Y308" i="4"/>
  <c r="Y118" i="4"/>
  <c r="Y84" i="4"/>
  <c r="Y202" i="4"/>
  <c r="Y90" i="4"/>
  <c r="Y183" i="4"/>
  <c r="Y117" i="4"/>
  <c r="Y502" i="4"/>
  <c r="Y10" i="4"/>
  <c r="Y185" i="4"/>
  <c r="Y450" i="4"/>
  <c r="Y589" i="4"/>
  <c r="Y791" i="4"/>
  <c r="Y166" i="4"/>
  <c r="Y664" i="4"/>
  <c r="Y213" i="4"/>
  <c r="Y685" i="4"/>
  <c r="Y551" i="4"/>
  <c r="Y885" i="4"/>
  <c r="Y897" i="4"/>
  <c r="Y269" i="4"/>
  <c r="Y491" i="4"/>
  <c r="Y686" i="4"/>
  <c r="Y717" i="4"/>
  <c r="Y499" i="4"/>
  <c r="Y304" i="4"/>
  <c r="Y47" i="4"/>
  <c r="Y708" i="4"/>
  <c r="Y792" i="4"/>
  <c r="Y902" i="4"/>
  <c r="Y591" i="4"/>
  <c r="Y26" i="4"/>
  <c r="Y633" i="4"/>
  <c r="Y626" i="4"/>
  <c r="Y669" i="4"/>
  <c r="Y23" i="4"/>
  <c r="Y40" i="4"/>
  <c r="Y678" i="4"/>
  <c r="Y661" i="4"/>
  <c r="Y48" i="4"/>
  <c r="Y140" i="4"/>
  <c r="Y96" i="4"/>
  <c r="Y947" i="4"/>
  <c r="Y332" i="4"/>
  <c r="Y375" i="4"/>
  <c r="Y855" i="4"/>
  <c r="Y456" i="4"/>
  <c r="Y208" i="4"/>
  <c r="Y39" i="4"/>
  <c r="Y845" i="4"/>
  <c r="Y801" i="4"/>
  <c r="Y124" i="4"/>
  <c r="Y827" i="4"/>
  <c r="Y959" i="4"/>
  <c r="Y613" i="4"/>
  <c r="Y214" i="4"/>
  <c r="Y188" i="4"/>
  <c r="Y15" i="4"/>
  <c r="Y940" i="4"/>
  <c r="Y68" i="4"/>
  <c r="Y866" i="4"/>
  <c r="Y533" i="4"/>
  <c r="Y680" i="4"/>
  <c r="Y305" i="4"/>
  <c r="Y438" i="4"/>
  <c r="Y817" i="4"/>
  <c r="Y976" i="4"/>
  <c r="Y322" i="4"/>
  <c r="Y867" i="4"/>
  <c r="Y971" i="4"/>
  <c r="Y802" i="4"/>
  <c r="Y928" i="4"/>
  <c r="Y863" i="4"/>
  <c r="Y490" i="4"/>
  <c r="Y870" i="4"/>
  <c r="Y8" i="4"/>
  <c r="Y755" i="4"/>
  <c r="Y535" i="4"/>
  <c r="Y879" i="4"/>
  <c r="Y494" i="4"/>
  <c r="Y881" i="4"/>
  <c r="Y554" i="4"/>
  <c r="Y884" i="4"/>
  <c r="Y868" i="4"/>
  <c r="Y873" i="4"/>
  <c r="Y33" i="4"/>
  <c r="Y36" i="4"/>
  <c r="Y769" i="4"/>
  <c r="Y869" i="4"/>
  <c r="Y882" i="4"/>
  <c r="Y793" i="4"/>
  <c r="Y880" i="4"/>
  <c r="Y654" i="4"/>
  <c r="Y327" i="4"/>
  <c r="Y933" i="4"/>
  <c r="Y875" i="4"/>
  <c r="Y862" i="4"/>
  <c r="Y131" i="4"/>
  <c r="Y60" i="4"/>
  <c r="Y854" i="4"/>
  <c r="Y871" i="4"/>
  <c r="Y175" i="4"/>
  <c r="Y297" i="4"/>
  <c r="Y64" i="4"/>
  <c r="Y492" i="4"/>
  <c r="Y193" i="4"/>
  <c r="Y767" i="4"/>
  <c r="Y903" i="4"/>
  <c r="Y144" i="4"/>
  <c r="Y640" i="4"/>
  <c r="Y50" i="4"/>
  <c r="Y333" i="4"/>
  <c r="Y246" i="4"/>
  <c r="Y358" i="4"/>
  <c r="Y359" i="4"/>
  <c r="Y160" i="4"/>
  <c r="Y534" i="4"/>
  <c r="Y695" i="4"/>
  <c r="Y416" i="4"/>
  <c r="Y454" i="4"/>
  <c r="Y529" i="4"/>
  <c r="Y417" i="4"/>
  <c r="Y347" i="4"/>
  <c r="Y348" i="4"/>
  <c r="Y840" i="4"/>
  <c r="Y815" i="4"/>
  <c r="Y498" i="4"/>
  <c r="Y242" i="4"/>
  <c r="Y829" i="4"/>
  <c r="Y770" i="4"/>
  <c r="Y419" i="4"/>
  <c r="Y781" i="4"/>
  <c r="Y506" i="4"/>
  <c r="Y228" i="4"/>
  <c r="Y360" i="4"/>
  <c r="Y41" i="4"/>
  <c r="Y176" i="4"/>
  <c r="Y146" i="4"/>
  <c r="Y262" i="4"/>
  <c r="Y174" i="4"/>
  <c r="Y418" i="4"/>
  <c r="Y147" i="4"/>
  <c r="Y57" i="4"/>
  <c r="Y918" i="4"/>
  <c r="Y528" i="4"/>
  <c r="Y402" i="4"/>
  <c r="Y843" i="4"/>
  <c r="Y19" i="4"/>
  <c r="Y564" i="4"/>
  <c r="Y541" i="4"/>
  <c r="Y216" i="4"/>
  <c r="Y653" i="4"/>
  <c r="Y628" i="4"/>
  <c r="Y421" i="4"/>
  <c r="Y287" i="4"/>
  <c r="Y576" i="4"/>
  <c r="Y596" i="4"/>
  <c r="Y748" i="4"/>
  <c r="Y206" i="4"/>
  <c r="Y356" i="4"/>
  <c r="Y766" i="4"/>
  <c r="Y422" i="4"/>
  <c r="Y794" i="4"/>
  <c r="Y171" i="4"/>
  <c r="Y847" i="4"/>
  <c r="Y111" i="4"/>
  <c r="Y950" i="4"/>
  <c r="Y861" i="4"/>
  <c r="Y711" i="4"/>
  <c r="Y161" i="4"/>
  <c r="Y599" i="4"/>
  <c r="Y629" i="4"/>
  <c r="Y532" i="4"/>
  <c r="Y942" i="4"/>
  <c r="Y859" i="4"/>
  <c r="Y683" i="4"/>
  <c r="Y465" i="4"/>
  <c r="Y409" i="4"/>
  <c r="Y830" i="4"/>
  <c r="Y408" i="4"/>
  <c r="Y672" i="4"/>
  <c r="Y485" i="4"/>
  <c r="Y488" i="4"/>
  <c r="Y462" i="4"/>
  <c r="Y508" i="4"/>
  <c r="Y797" i="4"/>
  <c r="Y838" i="4"/>
  <c r="Y569" i="4"/>
  <c r="Y65" i="4"/>
  <c r="Y973" i="4"/>
  <c r="Y716" i="4"/>
  <c r="Y727" i="4"/>
  <c r="Y87" i="4"/>
  <c r="Y826" i="4"/>
  <c r="Y889" i="4"/>
  <c r="Y632" i="4"/>
  <c r="Y405" i="4"/>
  <c r="Y303" i="4"/>
  <c r="Y890" i="4"/>
  <c r="Y709" i="4"/>
  <c r="Y608" i="4"/>
  <c r="Y277" i="4"/>
  <c r="Y522" i="4"/>
  <c r="Y390" i="4"/>
  <c r="Y623" i="4"/>
  <c r="Y852" i="4"/>
  <c r="Y821" i="4"/>
  <c r="Y853" i="4"/>
  <c r="Y911" i="4"/>
  <c r="Y452" i="4"/>
  <c r="Y119" i="4"/>
  <c r="Y399" i="4"/>
  <c r="Y828" i="4"/>
  <c r="Y846" i="4"/>
  <c r="Y326" i="4"/>
  <c r="Y718" i="4"/>
  <c r="Y466" i="4"/>
  <c r="Y100" i="4"/>
  <c r="Y803" i="4"/>
  <c r="Y310" i="4"/>
  <c r="Y631" i="4"/>
  <c r="Y754" i="4"/>
  <c r="Y116" i="4"/>
  <c r="Y751" i="4"/>
  <c r="Y398" i="4"/>
  <c r="Y478" i="4"/>
  <c r="Y526" i="4"/>
  <c r="Y463" i="4"/>
  <c r="Y98" i="4"/>
  <c r="Y662" i="4"/>
  <c r="Y605" i="4"/>
  <c r="Y937" i="4"/>
  <c r="Y512" i="4"/>
  <c r="Y99" i="4"/>
  <c r="Y648" i="4"/>
  <c r="Y647" i="4"/>
  <c r="Y483" i="4"/>
  <c r="Y636" i="4"/>
  <c r="Y487" i="4"/>
  <c r="Y812" i="4"/>
  <c r="Y553" i="4"/>
  <c r="Y219" i="4"/>
  <c r="Y493" i="4"/>
  <c r="Y836" i="4"/>
  <c r="Y97" i="4"/>
  <c r="Y464" i="4"/>
  <c r="Y656" i="4"/>
  <c r="Y562" i="4"/>
  <c r="Y668" i="4"/>
  <c r="Y469" i="4"/>
  <c r="Y590" i="4"/>
  <c r="Y954" i="4"/>
  <c r="Y604" i="4"/>
  <c r="Y544" i="4"/>
  <c r="Y545" i="4"/>
  <c r="Y413" i="4"/>
  <c r="Y354" i="4"/>
  <c r="Y634" i="4"/>
  <c r="Y598" i="4"/>
  <c r="Y351" i="4"/>
  <c r="Y353" i="4"/>
  <c r="Y635" i="4"/>
  <c r="Y439" i="4"/>
  <c r="Y423" i="4"/>
  <c r="Y426" i="4"/>
  <c r="Y595" i="4"/>
  <c r="Y437" i="4"/>
  <c r="Y515" i="4"/>
  <c r="Y93" i="4"/>
  <c r="Y758" i="4"/>
  <c r="Y753" i="4"/>
  <c r="Y649" i="4"/>
  <c r="Y427" i="4"/>
  <c r="Y561" i="4"/>
  <c r="Y428" i="4"/>
  <c r="Y349" i="4"/>
  <c r="Y325" i="4"/>
  <c r="Y430" i="4"/>
  <c r="Y432" i="4"/>
  <c r="Y543" i="4"/>
  <c r="Y425" i="4"/>
  <c r="Y811" i="4"/>
  <c r="Y321" i="4"/>
  <c r="Y923" i="4"/>
  <c r="Y612" i="4"/>
  <c r="Y435" i="4"/>
  <c r="Y433" i="4"/>
  <c r="Y500" i="4"/>
  <c r="Y518" i="4"/>
  <c r="Y796" i="4"/>
  <c r="Y355" i="4"/>
  <c r="Y547" i="4"/>
  <c r="Y783" i="4"/>
  <c r="Y446" i="4"/>
  <c r="Y350" i="4"/>
  <c r="Y625" i="4"/>
  <c r="Y352" i="4"/>
  <c r="Y979" i="4"/>
  <c r="Y593" i="4"/>
  <c r="Y592" i="4"/>
  <c r="Y594" i="4"/>
  <c r="Y795" i="4"/>
  <c r="Y542" i="4"/>
  <c r="Y461" i="4"/>
  <c r="Y607" i="4"/>
  <c r="Y725" i="4"/>
  <c r="Y977" i="4"/>
  <c r="Y701" i="4"/>
  <c r="Y37" i="4"/>
  <c r="Y745" i="4"/>
  <c r="Y199" i="4"/>
  <c r="Y449" i="4"/>
  <c r="Y808" i="4"/>
  <c r="Y300" i="4"/>
  <c r="Y941" i="4"/>
  <c r="Y429" i="4"/>
  <c r="Y489" i="4"/>
  <c r="Y657" i="4"/>
  <c r="Y424" i="4"/>
  <c r="Y254" i="4"/>
  <c r="Y602" i="4"/>
  <c r="Y572" i="4"/>
  <c r="Y340" i="4"/>
  <c r="Y165" i="4"/>
  <c r="Y820" i="4"/>
  <c r="Y92" i="4"/>
  <c r="Y546" i="4"/>
  <c r="Y768" i="4"/>
  <c r="Y410" i="4"/>
  <c r="Y387" i="4"/>
  <c r="Y878" i="4"/>
  <c r="Y453" i="4"/>
  <c r="Y550" i="4"/>
  <c r="Y549" i="4"/>
  <c r="Y524" i="4"/>
  <c r="Y104" i="4"/>
  <c r="Y927" i="4"/>
  <c r="Y89" i="4"/>
  <c r="Y459" i="4"/>
  <c r="Y371" i="4"/>
  <c r="Y931" i="4"/>
  <c r="Y496" i="4"/>
  <c r="Y431" i="4"/>
  <c r="Y571" i="4"/>
  <c r="Y733" i="4"/>
  <c r="Y531" i="4"/>
  <c r="Y906" i="4"/>
  <c r="Y335" i="4"/>
  <c r="Y7" i="4"/>
  <c r="Y924" i="4"/>
  <c r="Y369" i="4"/>
  <c r="Y370" i="4"/>
  <c r="Y798" i="4"/>
  <c r="Y934" i="4"/>
  <c r="Y558" i="4"/>
  <c r="Y414" i="4"/>
  <c r="Y397" i="4"/>
  <c r="Y5" i="4"/>
  <c r="Y451" i="4"/>
  <c r="Y74" i="4"/>
  <c r="Y511" i="4"/>
  <c r="Y773" i="4"/>
  <c r="Y337" i="4"/>
  <c r="Y294" i="4"/>
  <c r="Y153" i="4"/>
  <c r="Y624" i="4"/>
  <c r="Y939" i="4"/>
  <c r="Y69" i="4"/>
  <c r="Y170" i="4"/>
  <c r="Y205" i="4"/>
  <c r="Y299" i="4"/>
  <c r="Y261" i="4"/>
  <c r="Y110" i="4"/>
  <c r="Y963" i="4"/>
  <c r="Y883" i="4"/>
  <c r="Y229" i="4"/>
  <c r="Y874" i="4"/>
  <c r="Y563" i="4"/>
  <c r="Y865" i="4"/>
  <c r="Y886" i="4"/>
  <c r="Y486" i="4"/>
  <c r="Y893" i="4"/>
  <c r="Y189" i="4"/>
  <c r="Y317" i="4"/>
  <c r="Y442" i="4"/>
  <c r="Y606" i="4"/>
  <c r="Y52" i="4"/>
  <c r="Y965" i="4"/>
  <c r="Y420" i="4"/>
  <c r="Y785" i="4"/>
  <c r="Y782" i="4"/>
  <c r="Y53" i="4"/>
  <c r="X53" i="4"/>
  <c r="X132" i="4"/>
  <c r="X71" i="4"/>
  <c r="X121" i="4"/>
  <c r="X251" i="4"/>
  <c r="X910" i="4"/>
  <c r="X58" i="4"/>
  <c r="X151" i="4"/>
  <c r="X233" i="4"/>
  <c r="X706" i="4"/>
  <c r="X266" i="4"/>
  <c r="X244" i="4"/>
  <c r="X137" i="4"/>
  <c r="X257" i="4"/>
  <c r="X240" i="4"/>
  <c r="X703" i="4"/>
  <c r="X919" i="4"/>
  <c r="X690" i="4"/>
  <c r="X45" i="4"/>
  <c r="X149" i="4"/>
  <c r="X702" i="4"/>
  <c r="X230" i="4"/>
  <c r="X122" i="4"/>
  <c r="X237" i="4"/>
  <c r="X693" i="4"/>
  <c r="X55" i="4"/>
  <c r="X255" i="4"/>
  <c r="X259" i="4"/>
  <c r="X270" i="4"/>
  <c r="X969" i="4"/>
  <c r="X187" i="4"/>
  <c r="X964" i="4"/>
  <c r="X909" i="4"/>
  <c r="X204" i="4"/>
  <c r="X179" i="4"/>
  <c r="X83" i="4"/>
  <c r="X81" i="4"/>
  <c r="X220" i="4"/>
  <c r="X200" i="4"/>
  <c r="X272" i="4"/>
  <c r="X77" i="4"/>
  <c r="X178" i="4"/>
  <c r="X858" i="4"/>
  <c r="X123" i="4"/>
  <c r="X227" i="4"/>
  <c r="X9" i="4"/>
  <c r="X710" i="4"/>
  <c r="X239" i="4"/>
  <c r="X273" i="4"/>
  <c r="X916" i="4"/>
  <c r="X814" i="4"/>
  <c r="X148" i="4"/>
  <c r="X172" i="4"/>
  <c r="X31" i="4"/>
  <c r="X238" i="4"/>
  <c r="X367" i="4"/>
  <c r="X389" i="4"/>
  <c r="X315" i="4"/>
  <c r="X164" i="4"/>
  <c r="X799" i="4"/>
  <c r="X908" i="4"/>
  <c r="X876" i="4"/>
  <c r="X677" i="4"/>
  <c r="X211" i="4"/>
  <c r="X467" i="4"/>
  <c r="X735" i="4"/>
  <c r="X738" i="4"/>
  <c r="X285" i="4"/>
  <c r="X30" i="4"/>
  <c r="X245" i="4"/>
  <c r="X872" i="4"/>
  <c r="X639" i="4"/>
  <c r="X660" i="4"/>
  <c r="X967" i="4"/>
  <c r="X788" i="4"/>
  <c r="X958" i="4"/>
  <c r="X981" i="4"/>
  <c r="X715" i="4"/>
  <c r="X805" i="4"/>
  <c r="X372" i="4"/>
  <c r="X38" i="4"/>
  <c r="X343" i="4"/>
  <c r="X260" i="4"/>
  <c r="X386" i="4"/>
  <c r="X645" i="4"/>
  <c r="X3" i="4"/>
  <c r="X756" i="4"/>
  <c r="X379" i="4"/>
  <c r="X323" i="4"/>
  <c r="X267" i="4"/>
  <c r="X471" i="4"/>
  <c r="X816" i="4"/>
  <c r="X114" i="4"/>
  <c r="X831" i="4"/>
  <c r="X167" i="4"/>
  <c r="X585" i="4"/>
  <c r="X749" i="4"/>
  <c r="X905" i="4"/>
  <c r="X282" i="4"/>
  <c r="X28" i="4"/>
  <c r="X368" i="4"/>
  <c r="X481" i="4"/>
  <c r="X696" i="4"/>
  <c r="X388" i="4"/>
  <c r="X722" i="4"/>
  <c r="X723" i="4"/>
  <c r="X610" i="4"/>
  <c r="X406" i="4"/>
  <c r="X742" i="4"/>
  <c r="X765" i="4"/>
  <c r="X955" i="4"/>
  <c r="X619" i="4"/>
  <c r="X787" i="4"/>
  <c r="X616" i="4"/>
  <c r="X832" i="4"/>
  <c r="X82" i="4"/>
  <c r="X936" i="4"/>
  <c r="X101" i="4"/>
  <c r="X913" i="4"/>
  <c r="X966" i="4"/>
  <c r="X877" i="4"/>
  <c r="X638" i="4"/>
  <c r="X192" i="4"/>
  <c r="X917" i="4"/>
  <c r="X330" i="4"/>
  <c r="X956" i="4"/>
  <c r="X839" i="4"/>
  <c r="X14" i="4"/>
  <c r="X614" i="4"/>
  <c r="X898" i="4"/>
  <c r="X156" i="4"/>
  <c r="X822" i="4"/>
  <c r="X168" i="4"/>
  <c r="X642" i="4"/>
  <c r="X288" i="4"/>
  <c r="X283" i="4"/>
  <c r="X823" i="4"/>
  <c r="X779" i="4"/>
  <c r="X79" i="4"/>
  <c r="X232" i="4"/>
  <c r="X222" i="4"/>
  <c r="X687" i="4"/>
  <c r="X747" i="4"/>
  <c r="X675" i="4"/>
  <c r="X584" i="4"/>
  <c r="X752" i="4"/>
  <c r="X806" i="4"/>
  <c r="X804" i="4"/>
  <c r="X818" i="4"/>
  <c r="X378" i="4"/>
  <c r="X904" i="4"/>
  <c r="X750" i="4"/>
  <c r="X579" i="4"/>
  <c r="X667" i="4"/>
  <c r="X286" i="4"/>
  <c r="X394" i="4"/>
  <c r="X316" i="4"/>
  <c r="X655" i="4"/>
  <c r="X921" i="4"/>
  <c r="X577" i="4"/>
  <c r="X578" i="4"/>
  <c r="X938" i="4"/>
  <c r="X784" i="4"/>
  <c r="X834" i="4"/>
  <c r="X268" i="4"/>
  <c r="X892" i="4"/>
  <c r="X620" i="4"/>
  <c r="X12" i="4"/>
  <c r="X291" i="4"/>
  <c r="X329" i="4"/>
  <c r="X256" i="4"/>
  <c r="X54" i="4"/>
  <c r="X650" i="4"/>
  <c r="X774" i="4"/>
  <c r="X70" i="4"/>
  <c r="X851" i="4"/>
  <c r="X212" i="4"/>
  <c r="X128" i="4"/>
  <c r="X557" i="4"/>
  <c r="X363" i="4"/>
  <c r="X670" i="4"/>
  <c r="X665" i="4"/>
  <c r="X109" i="4"/>
  <c r="X698" i="4"/>
  <c r="X18" i="4"/>
  <c r="X472" i="4"/>
  <c r="X24" i="4"/>
  <c r="X724" i="4"/>
  <c r="X279" i="4"/>
  <c r="X56" i="4"/>
  <c r="X978" i="4"/>
  <c r="X581" i="4"/>
  <c r="X80" i="4"/>
  <c r="X223" i="4"/>
  <c r="X197" i="4"/>
  <c r="X975" i="4"/>
  <c r="X945" i="4"/>
  <c r="X907" i="4"/>
  <c r="X247" i="4"/>
  <c r="X720" i="4"/>
  <c r="X475" i="4"/>
  <c r="X609" i="4"/>
  <c r="X154" i="4"/>
  <c r="X468" i="4"/>
  <c r="X404" i="4"/>
  <c r="X704" i="4"/>
  <c r="X196" i="4"/>
  <c r="X474" i="4"/>
  <c r="X252" i="4"/>
  <c r="X929" i="4"/>
  <c r="X274" i="4"/>
  <c r="X34" i="4"/>
  <c r="X729" i="4"/>
  <c r="X476" i="4"/>
  <c r="X113" i="4"/>
  <c r="X377" i="4"/>
  <c r="X597" i="4"/>
  <c r="X271" i="4"/>
  <c r="X331" i="4"/>
  <c r="X264" i="4"/>
  <c r="X694" i="4"/>
  <c r="X51" i="4"/>
  <c r="X106" i="4"/>
  <c r="X970" i="4"/>
  <c r="X46" i="4"/>
  <c r="X91" i="4"/>
  <c r="X25" i="4"/>
  <c r="X263" i="4"/>
  <c r="X946" i="4"/>
  <c r="X129" i="4"/>
  <c r="X658" i="4"/>
  <c r="X700" i="4"/>
  <c r="X857" i="4"/>
  <c r="X278" i="4"/>
  <c r="X728" i="4"/>
  <c r="X180" i="4"/>
  <c r="X366" i="4"/>
  <c r="X364" i="4"/>
  <c r="X115" i="4"/>
  <c r="X365" i="4"/>
  <c r="X236" i="4"/>
  <c r="X289" i="4"/>
  <c r="X290" i="4"/>
  <c r="X856" i="4"/>
  <c r="X190" i="4"/>
  <c r="X759" i="4"/>
  <c r="X949" i="4"/>
  <c r="X311" i="4"/>
  <c r="X894" i="4"/>
  <c r="X520" i="4"/>
  <c r="X243" i="4"/>
  <c r="X320" i="4"/>
  <c r="X943" i="4"/>
  <c r="X679" i="4"/>
  <c r="X682" i="4"/>
  <c r="X825" i="4"/>
  <c r="X198" i="4"/>
  <c r="X203" i="4"/>
  <c r="X688" i="4"/>
  <c r="X373" i="4"/>
  <c r="X601" i="4"/>
  <c r="X932" i="4"/>
  <c r="X345" i="4"/>
  <c r="X521" i="4"/>
  <c r="X313" i="4"/>
  <c r="X819" i="4"/>
  <c r="X497" i="4"/>
  <c r="X922" i="4"/>
  <c r="X984" i="4"/>
  <c r="X20" i="4"/>
  <c r="X11" i="4"/>
  <c r="X789" i="4"/>
  <c r="X712" i="4"/>
  <c r="X207" i="4"/>
  <c r="X681" i="4"/>
  <c r="X411" i="4"/>
  <c r="X588" i="4"/>
  <c r="X719" i="4"/>
  <c r="X346" i="4"/>
  <c r="X460" i="4"/>
  <c r="X691" i="4"/>
  <c r="X790" i="4"/>
  <c r="X226" i="4"/>
  <c r="X163" i="4"/>
  <c r="X385" i="4"/>
  <c r="X457" i="4"/>
  <c r="X376" i="4"/>
  <c r="X775" i="4"/>
  <c r="X565" i="4"/>
  <c r="X284" i="4"/>
  <c r="X848" i="4"/>
  <c r="X850" i="4"/>
  <c r="X173" i="4"/>
  <c r="X13" i="4"/>
  <c r="X730" i="4"/>
  <c r="X49" i="4"/>
  <c r="X22" i="4"/>
  <c r="X503" i="4"/>
  <c r="X900" i="4"/>
  <c r="X951" i="4"/>
  <c r="X837" i="4"/>
  <c r="X134" i="4"/>
  <c r="X336" i="4"/>
  <c r="X67" i="4"/>
  <c r="X899" i="4"/>
  <c r="X181" i="4"/>
  <c r="X901" i="4"/>
  <c r="X887" i="4"/>
  <c r="X740" i="4"/>
  <c r="X575" i="4"/>
  <c r="X510" i="4"/>
  <c r="X218" i="4"/>
  <c r="X141" i="4"/>
  <c r="X736" i="4"/>
  <c r="X692" i="4"/>
  <c r="X644" i="4"/>
  <c r="X737" i="4"/>
  <c r="X415" i="4"/>
  <c r="X280" i="4"/>
  <c r="X231" i="4"/>
  <c r="X895" i="4"/>
  <c r="X982" i="4"/>
  <c r="X618" i="4"/>
  <c r="X253" i="4"/>
  <c r="X224" i="4"/>
  <c r="X760" i="4"/>
  <c r="X536" i="4"/>
  <c r="X537" i="4"/>
  <c r="X209" i="4"/>
  <c r="X302" i="4"/>
  <c r="X307" i="4"/>
  <c r="X777" i="4"/>
  <c r="X555" i="4"/>
  <c r="X281" i="4"/>
  <c r="X501" i="4"/>
  <c r="X120" i="4"/>
  <c r="X739" i="4"/>
  <c r="X953" i="4"/>
  <c r="X152" i="4"/>
  <c r="X741" i="4"/>
  <c r="X458" i="4"/>
  <c r="X470" i="4"/>
  <c r="X864" i="4"/>
  <c r="X412" i="4"/>
  <c r="X479" i="4"/>
  <c r="X292" i="4"/>
  <c r="X94" i="4"/>
  <c r="X780" i="4"/>
  <c r="X786" i="4"/>
  <c r="X191" i="4"/>
  <c r="X833" i="4"/>
  <c r="X296" i="4"/>
  <c r="X689" i="4"/>
  <c r="X249" i="4"/>
  <c r="X201" i="4"/>
  <c r="X734" i="4"/>
  <c r="X195" i="4"/>
  <c r="X159" i="4"/>
  <c r="X35" i="4"/>
  <c r="X127" i="4"/>
  <c r="X276" i="4"/>
  <c r="X396" i="4"/>
  <c r="X319" i="4"/>
  <c r="X295" i="4"/>
  <c r="X324" i="4"/>
  <c r="X16" i="4"/>
  <c r="X95" i="4"/>
  <c r="X162" i="4"/>
  <c r="X583" i="4"/>
  <c r="X440" i="4"/>
  <c r="X298" i="4"/>
  <c r="X743" i="4"/>
  <c r="X849" i="4"/>
  <c r="X62" i="4"/>
  <c r="X621" i="4"/>
  <c r="X582" i="4"/>
  <c r="X407" i="4"/>
  <c r="X567" i="4"/>
  <c r="X566" i="4"/>
  <c r="X764" i="4"/>
  <c r="X568" i="4"/>
  <c r="X637" i="4"/>
  <c r="X676" i="4"/>
  <c r="X436" i="4"/>
  <c r="X258" i="4"/>
  <c r="X136" i="4"/>
  <c r="X697" i="4"/>
  <c r="X403" i="4"/>
  <c r="X63" i="4"/>
  <c r="X434" i="4"/>
  <c r="X482" i="4"/>
  <c r="X732" i="4"/>
  <c r="X540" i="4"/>
  <c r="X507" i="4"/>
  <c r="X509" i="4"/>
  <c r="X75" i="4"/>
  <c r="X309" i="4"/>
  <c r="X194" i="4"/>
  <c r="X344" i="4"/>
  <c r="X102" i="4"/>
  <c r="X76" i="4"/>
  <c r="X570" i="4"/>
  <c r="X930" i="4"/>
  <c r="X480" i="4"/>
  <c r="X108" i="4"/>
  <c r="X126" i="4"/>
  <c r="X392" i="4"/>
  <c r="X705" i="4"/>
  <c r="X800" i="4"/>
  <c r="X841" i="4"/>
  <c r="X241" i="4"/>
  <c r="X42" i="4"/>
  <c r="X142" i="4"/>
  <c r="X699" i="4"/>
  <c r="X580" i="4"/>
  <c r="X383" i="4"/>
  <c r="X707" i="4"/>
  <c r="X29" i="4"/>
  <c r="X586" i="4"/>
  <c r="X391" i="4"/>
  <c r="X617" i="4"/>
  <c r="X513" i="4"/>
  <c r="X177" i="4"/>
  <c r="X556" i="4"/>
  <c r="X139" i="4"/>
  <c r="X559" i="4"/>
  <c r="X384" i="4"/>
  <c r="X763" i="4"/>
  <c r="X312" i="4"/>
  <c r="X43" i="4"/>
  <c r="X234" i="4"/>
  <c r="X215" i="4"/>
  <c r="X235" i="4"/>
  <c r="X21" i="4"/>
  <c r="X896" i="4"/>
  <c r="X477" i="4"/>
  <c r="X158" i="4"/>
  <c r="X772" i="4"/>
  <c r="X441" i="4"/>
  <c r="X380" i="4"/>
  <c r="X381" i="4"/>
  <c r="X552" i="4"/>
  <c r="X651" i="4"/>
  <c r="X652" i="4"/>
  <c r="X888" i="4"/>
  <c r="X443" i="4"/>
  <c r="X130" i="4"/>
  <c r="X306" i="4"/>
  <c r="X622" i="4"/>
  <c r="X641" i="4"/>
  <c r="X962" i="4"/>
  <c r="X810" i="4"/>
  <c r="X539" i="4"/>
  <c r="X73" i="4"/>
  <c r="X574" i="4"/>
  <c r="X538" i="4"/>
  <c r="X548" i="4"/>
  <c r="X393" i="4"/>
  <c r="X318" i="4"/>
  <c r="X835" i="4"/>
  <c r="X505" i="4"/>
  <c r="X473" i="4"/>
  <c r="X912" i="4"/>
  <c r="X125" i="4"/>
  <c r="X107" i="4"/>
  <c r="X293" i="4"/>
  <c r="X504" i="4"/>
  <c r="X673" i="4"/>
  <c r="X842" i="4"/>
  <c r="X762" i="4"/>
  <c r="X342" i="4"/>
  <c r="X920" i="4"/>
  <c r="X615" i="4"/>
  <c r="X395" i="4"/>
  <c r="X666" i="4"/>
  <c r="X338" i="4"/>
  <c r="X339" i="4"/>
  <c r="X744" i="4"/>
  <c r="X813" i="4"/>
  <c r="X627" i="4"/>
  <c r="X105" i="4"/>
  <c r="X860" i="4"/>
  <c r="X401" i="4"/>
  <c r="X944" i="4"/>
  <c r="X341" i="4"/>
  <c r="X61" i="4"/>
  <c r="X182" i="4"/>
  <c r="X66" i="4"/>
  <c r="X721" i="4"/>
  <c r="X382" i="4"/>
  <c r="X935" i="4"/>
  <c r="X334" i="4"/>
  <c r="X659" i="4"/>
  <c r="X726" i="4"/>
  <c r="X44" i="4"/>
  <c r="X824" i="4"/>
  <c r="X643" i="4"/>
  <c r="X2" i="4"/>
  <c r="X960" i="4"/>
  <c r="X17" i="4"/>
  <c r="X961" i="4"/>
  <c r="X778" i="4"/>
  <c r="X72" i="4"/>
  <c r="X455" i="4"/>
  <c r="X221" i="4"/>
  <c r="X980" i="4"/>
  <c r="X713" i="4"/>
  <c r="X328" i="4"/>
  <c r="X85" i="4"/>
  <c r="X527" i="4"/>
  <c r="X671" i="4"/>
  <c r="X957" i="4"/>
  <c r="X357" i="4"/>
  <c r="X88" i="4"/>
  <c r="X646" i="4"/>
  <c r="X217" i="4"/>
  <c r="X514" i="4"/>
  <c r="X530" i="4"/>
  <c r="X560" i="4"/>
  <c r="X445" i="4"/>
  <c r="X184" i="4"/>
  <c r="X143" i="4"/>
  <c r="X150" i="4"/>
  <c r="X133" i="4"/>
  <c r="X603" i="4"/>
  <c r="X138" i="4"/>
  <c r="X400" i="4"/>
  <c r="X495" i="4"/>
  <c r="X573" i="4"/>
  <c r="X314" i="4"/>
  <c r="X248" i="4"/>
  <c r="X714" i="4"/>
  <c r="X844" i="4"/>
  <c r="X600" i="4"/>
  <c r="X525" i="4"/>
  <c r="X145" i="4"/>
  <c r="X362" i="4"/>
  <c r="X516" i="4"/>
  <c r="X361" i="4"/>
  <c r="X757" i="4"/>
  <c r="X968" i="4"/>
  <c r="X587" i="4"/>
  <c r="X746" i="4"/>
  <c r="X517" i="4"/>
  <c r="X32" i="4"/>
  <c r="X157" i="4"/>
  <c r="X169" i="4"/>
  <c r="X27" i="4"/>
  <c r="X4" i="4"/>
  <c r="X972" i="4"/>
  <c r="X6" i="4"/>
  <c r="X275" i="4"/>
  <c r="X761" i="4"/>
  <c r="X915" i="4"/>
  <c r="X519" i="4"/>
  <c r="X630" i="4"/>
  <c r="X776" i="4"/>
  <c r="X663" i="4"/>
  <c r="X974" i="4"/>
  <c r="X523" i="4"/>
  <c r="X86" i="4"/>
  <c r="X250" i="4"/>
  <c r="X731" i="4"/>
  <c r="X771" i="4"/>
  <c r="X265" i="4"/>
  <c r="X210" i="4"/>
  <c r="X983" i="4"/>
  <c r="X952" i="4"/>
  <c r="X155" i="4"/>
  <c r="X914" i="4"/>
  <c r="X611" i="4"/>
  <c r="X891" i="4"/>
  <c r="X925" i="4"/>
  <c r="X103" i="4"/>
  <c r="X225" i="4"/>
  <c r="X135" i="4"/>
  <c r="X447" i="4"/>
  <c r="X301" i="4"/>
  <c r="X484" i="4"/>
  <c r="X448" i="4"/>
  <c r="X112" i="4"/>
  <c r="X444" i="4"/>
  <c r="X807" i="4"/>
  <c r="X809" i="4"/>
  <c r="X186" i="4"/>
  <c r="X78" i="4"/>
  <c r="X684" i="4"/>
  <c r="X674" i="4"/>
  <c r="X948" i="4"/>
  <c r="X926" i="4"/>
  <c r="X374" i="4"/>
  <c r="X59" i="4"/>
  <c r="X308" i="4"/>
  <c r="X118" i="4"/>
  <c r="X84" i="4"/>
  <c r="X202" i="4"/>
  <c r="X90" i="4"/>
  <c r="X183" i="4"/>
  <c r="X117" i="4"/>
  <c r="X502" i="4"/>
  <c r="X10" i="4"/>
  <c r="X185" i="4"/>
  <c r="X450" i="4"/>
  <c r="X589" i="4"/>
  <c r="X791" i="4"/>
  <c r="X166" i="4"/>
  <c r="X664" i="4"/>
  <c r="X213" i="4"/>
  <c r="X685" i="4"/>
  <c r="X551" i="4"/>
  <c r="X885" i="4"/>
  <c r="X897" i="4"/>
  <c r="X269" i="4"/>
  <c r="X491" i="4"/>
  <c r="X686" i="4"/>
  <c r="X717" i="4"/>
  <c r="X499" i="4"/>
  <c r="X304" i="4"/>
  <c r="X47" i="4"/>
  <c r="X708" i="4"/>
  <c r="X792" i="4"/>
  <c r="X902" i="4"/>
  <c r="X591" i="4"/>
  <c r="X26" i="4"/>
  <c r="X633" i="4"/>
  <c r="X626" i="4"/>
  <c r="X669" i="4"/>
  <c r="X23" i="4"/>
  <c r="X40" i="4"/>
  <c r="X678" i="4"/>
  <c r="X661" i="4"/>
  <c r="X48" i="4"/>
  <c r="X140" i="4"/>
  <c r="X96" i="4"/>
  <c r="X947" i="4"/>
  <c r="X332" i="4"/>
  <c r="X375" i="4"/>
  <c r="X855" i="4"/>
  <c r="X456" i="4"/>
  <c r="X208" i="4"/>
  <c r="X39" i="4"/>
  <c r="X845" i="4"/>
  <c r="X801" i="4"/>
  <c r="X124" i="4"/>
  <c r="X827" i="4"/>
  <c r="X959" i="4"/>
  <c r="X613" i="4"/>
  <c r="X214" i="4"/>
  <c r="X188" i="4"/>
  <c r="X15" i="4"/>
  <c r="X940" i="4"/>
  <c r="X68" i="4"/>
  <c r="X866" i="4"/>
  <c r="X533" i="4"/>
  <c r="X680" i="4"/>
  <c r="X305" i="4"/>
  <c r="X438" i="4"/>
  <c r="X817" i="4"/>
  <c r="X976" i="4"/>
  <c r="X322" i="4"/>
  <c r="X867" i="4"/>
  <c r="X971" i="4"/>
  <c r="X802" i="4"/>
  <c r="X928" i="4"/>
  <c r="X863" i="4"/>
  <c r="X490" i="4"/>
  <c r="X870" i="4"/>
  <c r="X8" i="4"/>
  <c r="X755" i="4"/>
  <c r="X535" i="4"/>
  <c r="X879" i="4"/>
  <c r="X494" i="4"/>
  <c r="X881" i="4"/>
  <c r="X554" i="4"/>
  <c r="X884" i="4"/>
  <c r="X868" i="4"/>
  <c r="X873" i="4"/>
  <c r="X33" i="4"/>
  <c r="X36" i="4"/>
  <c r="X769" i="4"/>
  <c r="X869" i="4"/>
  <c r="X882" i="4"/>
  <c r="X793" i="4"/>
  <c r="X880" i="4"/>
  <c r="X654" i="4"/>
  <c r="X327" i="4"/>
  <c r="X933" i="4"/>
  <c r="X875" i="4"/>
  <c r="X862" i="4"/>
  <c r="X131" i="4"/>
  <c r="X60" i="4"/>
  <c r="X854" i="4"/>
  <c r="X871" i="4"/>
  <c r="X175" i="4"/>
  <c r="X297" i="4"/>
  <c r="X64" i="4"/>
  <c r="X492" i="4"/>
  <c r="X193" i="4"/>
  <c r="X767" i="4"/>
  <c r="X903" i="4"/>
  <c r="X144" i="4"/>
  <c r="X640" i="4"/>
  <c r="X50" i="4"/>
  <c r="X333" i="4"/>
  <c r="X246" i="4"/>
  <c r="X358" i="4"/>
  <c r="X359" i="4"/>
  <c r="X160" i="4"/>
  <c r="X534" i="4"/>
  <c r="X695" i="4"/>
  <c r="X416" i="4"/>
  <c r="X454" i="4"/>
  <c r="X529" i="4"/>
  <c r="X417" i="4"/>
  <c r="X347" i="4"/>
  <c r="X348" i="4"/>
  <c r="X840" i="4"/>
  <c r="X815" i="4"/>
  <c r="X498" i="4"/>
  <c r="X242" i="4"/>
  <c r="X829" i="4"/>
  <c r="X770" i="4"/>
  <c r="X419" i="4"/>
  <c r="X781" i="4"/>
  <c r="X506" i="4"/>
  <c r="X228" i="4"/>
  <c r="X360" i="4"/>
  <c r="X41" i="4"/>
  <c r="X176" i="4"/>
  <c r="X146" i="4"/>
  <c r="X262" i="4"/>
  <c r="X174" i="4"/>
  <c r="X418" i="4"/>
  <c r="X147" i="4"/>
  <c r="X57" i="4"/>
  <c r="X918" i="4"/>
  <c r="X528" i="4"/>
  <c r="X402" i="4"/>
  <c r="X843" i="4"/>
  <c r="X19" i="4"/>
  <c r="X564" i="4"/>
  <c r="X541" i="4"/>
  <c r="X216" i="4"/>
  <c r="X653" i="4"/>
  <c r="X628" i="4"/>
  <c r="X421" i="4"/>
  <c r="X287" i="4"/>
  <c r="X576" i="4"/>
  <c r="X596" i="4"/>
  <c r="X748" i="4"/>
  <c r="X206" i="4"/>
  <c r="X356" i="4"/>
  <c r="X766" i="4"/>
  <c r="X422" i="4"/>
  <c r="X794" i="4"/>
  <c r="X171" i="4"/>
  <c r="X847" i="4"/>
  <c r="X111" i="4"/>
  <c r="X950" i="4"/>
  <c r="X861" i="4"/>
  <c r="X711" i="4"/>
  <c r="X161" i="4"/>
  <c r="X599" i="4"/>
  <c r="X629" i="4"/>
  <c r="X532" i="4"/>
  <c r="X942" i="4"/>
  <c r="X859" i="4"/>
  <c r="X683" i="4"/>
  <c r="X465" i="4"/>
  <c r="X409" i="4"/>
  <c r="X830" i="4"/>
  <c r="X408" i="4"/>
  <c r="X672" i="4"/>
  <c r="X485" i="4"/>
  <c r="X488" i="4"/>
  <c r="X462" i="4"/>
  <c r="X508" i="4"/>
  <c r="X797" i="4"/>
  <c r="X838" i="4"/>
  <c r="X569" i="4"/>
  <c r="X65" i="4"/>
  <c r="X973" i="4"/>
  <c r="X716" i="4"/>
  <c r="X727" i="4"/>
  <c r="X87" i="4"/>
  <c r="X826" i="4"/>
  <c r="X889" i="4"/>
  <c r="X632" i="4"/>
  <c r="X405" i="4"/>
  <c r="X303" i="4"/>
  <c r="X890" i="4"/>
  <c r="X709" i="4"/>
  <c r="X608" i="4"/>
  <c r="X277" i="4"/>
  <c r="X522" i="4"/>
  <c r="X390" i="4"/>
  <c r="X623" i="4"/>
  <c r="X852" i="4"/>
  <c r="X821" i="4"/>
  <c r="X853" i="4"/>
  <c r="X911" i="4"/>
  <c r="X452" i="4"/>
  <c r="X119" i="4"/>
  <c r="X399" i="4"/>
  <c r="X828" i="4"/>
  <c r="X846" i="4"/>
  <c r="X326" i="4"/>
  <c r="X718" i="4"/>
  <c r="X466" i="4"/>
  <c r="X100" i="4"/>
  <c r="X803" i="4"/>
  <c r="X310" i="4"/>
  <c r="X631" i="4"/>
  <c r="X754" i="4"/>
  <c r="X116" i="4"/>
  <c r="X751" i="4"/>
  <c r="X398" i="4"/>
  <c r="X478" i="4"/>
  <c r="X526" i="4"/>
  <c r="X463" i="4"/>
  <c r="X98" i="4"/>
  <c r="X662" i="4"/>
  <c r="X605" i="4"/>
  <c r="X937" i="4"/>
  <c r="X512" i="4"/>
  <c r="X99" i="4"/>
  <c r="X648" i="4"/>
  <c r="X647" i="4"/>
  <c r="X483" i="4"/>
  <c r="X636" i="4"/>
  <c r="X487" i="4"/>
  <c r="X812" i="4"/>
  <c r="X553" i="4"/>
  <c r="X219" i="4"/>
  <c r="X493" i="4"/>
  <c r="X836" i="4"/>
  <c r="X97" i="4"/>
  <c r="X464" i="4"/>
  <c r="X656" i="4"/>
  <c r="X562" i="4"/>
  <c r="X668" i="4"/>
  <c r="X469" i="4"/>
  <c r="X590" i="4"/>
  <c r="X954" i="4"/>
  <c r="X604" i="4"/>
  <c r="X544" i="4"/>
  <c r="X545" i="4"/>
  <c r="X413" i="4"/>
  <c r="X354" i="4"/>
  <c r="X634" i="4"/>
  <c r="X598" i="4"/>
  <c r="X351" i="4"/>
  <c r="X353" i="4"/>
  <c r="X635" i="4"/>
  <c r="X439" i="4"/>
  <c r="X423" i="4"/>
  <c r="X426" i="4"/>
  <c r="X595" i="4"/>
  <c r="X437" i="4"/>
  <c r="X515" i="4"/>
  <c r="X93" i="4"/>
  <c r="X758" i="4"/>
  <c r="X753" i="4"/>
  <c r="X649" i="4"/>
  <c r="X427" i="4"/>
  <c r="X561" i="4"/>
  <c r="X428" i="4"/>
  <c r="X349" i="4"/>
  <c r="X325" i="4"/>
  <c r="X430" i="4"/>
  <c r="X432" i="4"/>
  <c r="X543" i="4"/>
  <c r="X425" i="4"/>
  <c r="X811" i="4"/>
  <c r="X321" i="4"/>
  <c r="X923" i="4"/>
  <c r="X612" i="4"/>
  <c r="X435" i="4"/>
  <c r="X433" i="4"/>
  <c r="X500" i="4"/>
  <c r="X518" i="4"/>
  <c r="X796" i="4"/>
  <c r="X355" i="4"/>
  <c r="X547" i="4"/>
  <c r="X783" i="4"/>
  <c r="X446" i="4"/>
  <c r="X350" i="4"/>
  <c r="X625" i="4"/>
  <c r="X352" i="4"/>
  <c r="X979" i="4"/>
  <c r="X593" i="4"/>
  <c r="X592" i="4"/>
  <c r="X594" i="4"/>
  <c r="X795" i="4"/>
  <c r="X542" i="4"/>
  <c r="X461" i="4"/>
  <c r="X607" i="4"/>
  <c r="X725" i="4"/>
  <c r="X977" i="4"/>
  <c r="X701" i="4"/>
  <c r="X37" i="4"/>
  <c r="X745" i="4"/>
  <c r="X199" i="4"/>
  <c r="X449" i="4"/>
  <c r="X808" i="4"/>
  <c r="X300" i="4"/>
  <c r="X941" i="4"/>
  <c r="X429" i="4"/>
  <c r="X489" i="4"/>
  <c r="X657" i="4"/>
  <c r="X424" i="4"/>
  <c r="X254" i="4"/>
  <c r="X602" i="4"/>
  <c r="X572" i="4"/>
  <c r="X340" i="4"/>
  <c r="X165" i="4"/>
  <c r="X820" i="4"/>
  <c r="X92" i="4"/>
  <c r="X546" i="4"/>
  <c r="X768" i="4"/>
  <c r="X410" i="4"/>
  <c r="X387" i="4"/>
  <c r="X878" i="4"/>
  <c r="X453" i="4"/>
  <c r="X550" i="4"/>
  <c r="X549" i="4"/>
  <c r="X524" i="4"/>
  <c r="X104" i="4"/>
  <c r="X927" i="4"/>
  <c r="X89" i="4"/>
  <c r="X459" i="4"/>
  <c r="X371" i="4"/>
  <c r="X931" i="4"/>
  <c r="X496" i="4"/>
  <c r="X431" i="4"/>
  <c r="X571" i="4"/>
  <c r="X733" i="4"/>
  <c r="X531" i="4"/>
  <c r="X906" i="4"/>
  <c r="X335" i="4"/>
  <c r="X7" i="4"/>
  <c r="X924" i="4"/>
  <c r="X369" i="4"/>
  <c r="X370" i="4"/>
  <c r="X798" i="4"/>
  <c r="X934" i="4"/>
  <c r="X558" i="4"/>
  <c r="X414" i="4"/>
  <c r="X397" i="4"/>
  <c r="X5" i="4"/>
  <c r="X451" i="4"/>
  <c r="X74" i="4"/>
  <c r="X511" i="4"/>
  <c r="X773" i="4"/>
  <c r="X337" i="4"/>
  <c r="X294" i="4"/>
  <c r="X153" i="4"/>
  <c r="X624" i="4"/>
  <c r="X939" i="4"/>
  <c r="X69" i="4"/>
  <c r="X170" i="4"/>
  <c r="X205" i="4"/>
  <c r="X299" i="4"/>
  <c r="X261" i="4"/>
  <c r="X110" i="4"/>
  <c r="X963" i="4"/>
  <c r="X883" i="4"/>
  <c r="X229" i="4"/>
  <c r="X874" i="4"/>
  <c r="X563" i="4"/>
  <c r="X865" i="4"/>
  <c r="X886" i="4"/>
  <c r="X486" i="4"/>
  <c r="X893" i="4"/>
  <c r="X189" i="4"/>
  <c r="X317" i="4"/>
  <c r="X442" i="4"/>
  <c r="X606" i="4"/>
  <c r="X52" i="4"/>
  <c r="X965" i="4"/>
  <c r="X420" i="4"/>
  <c r="X785" i="4"/>
  <c r="X782" i="4"/>
  <c r="W53" i="4"/>
  <c r="W132" i="4"/>
  <c r="W71" i="4"/>
  <c r="W121" i="4"/>
  <c r="W251" i="4"/>
  <c r="W910" i="4"/>
  <c r="W58" i="4"/>
  <c r="W151" i="4"/>
  <c r="W233" i="4"/>
  <c r="W706" i="4"/>
  <c r="W266" i="4"/>
  <c r="W244" i="4"/>
  <c r="W137" i="4"/>
  <c r="W257" i="4"/>
  <c r="W240" i="4"/>
  <c r="W703" i="4"/>
  <c r="W919" i="4"/>
  <c r="W690" i="4"/>
  <c r="W45" i="4"/>
  <c r="W149" i="4"/>
  <c r="W702" i="4"/>
  <c r="W230" i="4"/>
  <c r="W122" i="4"/>
  <c r="W237" i="4"/>
  <c r="W693" i="4"/>
  <c r="W55" i="4"/>
  <c r="W255" i="4"/>
  <c r="W259" i="4"/>
  <c r="W270" i="4"/>
  <c r="W969" i="4"/>
  <c r="W187" i="4"/>
  <c r="W964" i="4"/>
  <c r="W909" i="4"/>
  <c r="W204" i="4"/>
  <c r="W179" i="4"/>
  <c r="W83" i="4"/>
  <c r="W81" i="4"/>
  <c r="W220" i="4"/>
  <c r="W200" i="4"/>
  <c r="W272" i="4"/>
  <c r="W77" i="4"/>
  <c r="W178" i="4"/>
  <c r="W858" i="4"/>
  <c r="W123" i="4"/>
  <c r="W227" i="4"/>
  <c r="W9" i="4"/>
  <c r="W710" i="4"/>
  <c r="W239" i="4"/>
  <c r="W273" i="4"/>
  <c r="W916" i="4"/>
  <c r="W814" i="4"/>
  <c r="W148" i="4"/>
  <c r="W172" i="4"/>
  <c r="W31" i="4"/>
  <c r="W238" i="4"/>
  <c r="W367" i="4"/>
  <c r="W389" i="4"/>
  <c r="W315" i="4"/>
  <c r="W164" i="4"/>
  <c r="W799" i="4"/>
  <c r="W908" i="4"/>
  <c r="W876" i="4"/>
  <c r="W677" i="4"/>
  <c r="W211" i="4"/>
  <c r="W467" i="4"/>
  <c r="W735" i="4"/>
  <c r="W738" i="4"/>
  <c r="W285" i="4"/>
  <c r="W30" i="4"/>
  <c r="W245" i="4"/>
  <c r="W872" i="4"/>
  <c r="W639" i="4"/>
  <c r="W660" i="4"/>
  <c r="W967" i="4"/>
  <c r="W788" i="4"/>
  <c r="W958" i="4"/>
  <c r="W981" i="4"/>
  <c r="W715" i="4"/>
  <c r="W805" i="4"/>
  <c r="W372" i="4"/>
  <c r="W38" i="4"/>
  <c r="W343" i="4"/>
  <c r="W260" i="4"/>
  <c r="W386" i="4"/>
  <c r="W645" i="4"/>
  <c r="W3" i="4"/>
  <c r="W756" i="4"/>
  <c r="W379" i="4"/>
  <c r="W323" i="4"/>
  <c r="W267" i="4"/>
  <c r="W471" i="4"/>
  <c r="W816" i="4"/>
  <c r="W114" i="4"/>
  <c r="W831" i="4"/>
  <c r="W167" i="4"/>
  <c r="W585" i="4"/>
  <c r="W749" i="4"/>
  <c r="W905" i="4"/>
  <c r="W282" i="4"/>
  <c r="W28" i="4"/>
  <c r="W368" i="4"/>
  <c r="W481" i="4"/>
  <c r="W696" i="4"/>
  <c r="W388" i="4"/>
  <c r="W722" i="4"/>
  <c r="W723" i="4"/>
  <c r="W610" i="4"/>
  <c r="W406" i="4"/>
  <c r="W742" i="4"/>
  <c r="W765" i="4"/>
  <c r="W955" i="4"/>
  <c r="W619" i="4"/>
  <c r="W787" i="4"/>
  <c r="W616" i="4"/>
  <c r="W832" i="4"/>
  <c r="W82" i="4"/>
  <c r="W936" i="4"/>
  <c r="W101" i="4"/>
  <c r="W913" i="4"/>
  <c r="W966" i="4"/>
  <c r="W877" i="4"/>
  <c r="W638" i="4"/>
  <c r="W192" i="4"/>
  <c r="W917" i="4"/>
  <c r="W330" i="4"/>
  <c r="W956" i="4"/>
  <c r="W839" i="4"/>
  <c r="W14" i="4"/>
  <c r="W614" i="4"/>
  <c r="W898" i="4"/>
  <c r="W156" i="4"/>
  <c r="W822" i="4"/>
  <c r="W168" i="4"/>
  <c r="W642" i="4"/>
  <c r="W288" i="4"/>
  <c r="W283" i="4"/>
  <c r="W823" i="4"/>
  <c r="W779" i="4"/>
  <c r="W79" i="4"/>
  <c r="W232" i="4"/>
  <c r="W222" i="4"/>
  <c r="W687" i="4"/>
  <c r="W747" i="4"/>
  <c r="W675" i="4"/>
  <c r="W584" i="4"/>
  <c r="W752" i="4"/>
  <c r="W806" i="4"/>
  <c r="W804" i="4"/>
  <c r="W818" i="4"/>
  <c r="W378" i="4"/>
  <c r="W904" i="4"/>
  <c r="W750" i="4"/>
  <c r="W579" i="4"/>
  <c r="W667" i="4"/>
  <c r="W286" i="4"/>
  <c r="W394" i="4"/>
  <c r="W316" i="4"/>
  <c r="W655" i="4"/>
  <c r="W921" i="4"/>
  <c r="W577" i="4"/>
  <c r="W578" i="4"/>
  <c r="W938" i="4"/>
  <c r="W784" i="4"/>
  <c r="W834" i="4"/>
  <c r="W268" i="4"/>
  <c r="W892" i="4"/>
  <c r="W620" i="4"/>
  <c r="W12" i="4"/>
  <c r="W291" i="4"/>
  <c r="W329" i="4"/>
  <c r="W256" i="4"/>
  <c r="W54" i="4"/>
  <c r="W650" i="4"/>
  <c r="W774" i="4"/>
  <c r="W70" i="4"/>
  <c r="W851" i="4"/>
  <c r="W212" i="4"/>
  <c r="W128" i="4"/>
  <c r="W557" i="4"/>
  <c r="W363" i="4"/>
  <c r="W670" i="4"/>
  <c r="W665" i="4"/>
  <c r="W109" i="4"/>
  <c r="W698" i="4"/>
  <c r="W18" i="4"/>
  <c r="W472" i="4"/>
  <c r="W24" i="4"/>
  <c r="W724" i="4"/>
  <c r="W279" i="4"/>
  <c r="W56" i="4"/>
  <c r="W978" i="4"/>
  <c r="W581" i="4"/>
  <c r="W80" i="4"/>
  <c r="W223" i="4"/>
  <c r="W197" i="4"/>
  <c r="W975" i="4"/>
  <c r="W945" i="4"/>
  <c r="W907" i="4"/>
  <c r="W247" i="4"/>
  <c r="W720" i="4"/>
  <c r="W475" i="4"/>
  <c r="W609" i="4"/>
  <c r="W154" i="4"/>
  <c r="W468" i="4"/>
  <c r="W404" i="4"/>
  <c r="W704" i="4"/>
  <c r="W196" i="4"/>
  <c r="W474" i="4"/>
  <c r="W252" i="4"/>
  <c r="W929" i="4"/>
  <c r="W274" i="4"/>
  <c r="W34" i="4"/>
  <c r="W729" i="4"/>
  <c r="W476" i="4"/>
  <c r="W113" i="4"/>
  <c r="W377" i="4"/>
  <c r="W597" i="4"/>
  <c r="W271" i="4"/>
  <c r="W331" i="4"/>
  <c r="W264" i="4"/>
  <c r="W694" i="4"/>
  <c r="W51" i="4"/>
  <c r="W106" i="4"/>
  <c r="W970" i="4"/>
  <c r="W46" i="4"/>
  <c r="W91" i="4"/>
  <c r="W25" i="4"/>
  <c r="W263" i="4"/>
  <c r="W946" i="4"/>
  <c r="W129" i="4"/>
  <c r="W658" i="4"/>
  <c r="W700" i="4"/>
  <c r="W857" i="4"/>
  <c r="W278" i="4"/>
  <c r="W728" i="4"/>
  <c r="W180" i="4"/>
  <c r="W366" i="4"/>
  <c r="W364" i="4"/>
  <c r="W115" i="4"/>
  <c r="W365" i="4"/>
  <c r="W236" i="4"/>
  <c r="W289" i="4"/>
  <c r="W290" i="4"/>
  <c r="W856" i="4"/>
  <c r="W190" i="4"/>
  <c r="W759" i="4"/>
  <c r="W949" i="4"/>
  <c r="W311" i="4"/>
  <c r="W894" i="4"/>
  <c r="W520" i="4"/>
  <c r="W243" i="4"/>
  <c r="W320" i="4"/>
  <c r="W943" i="4"/>
  <c r="W679" i="4"/>
  <c r="W682" i="4"/>
  <c r="W825" i="4"/>
  <c r="W198" i="4"/>
  <c r="W203" i="4"/>
  <c r="W688" i="4"/>
  <c r="W373" i="4"/>
  <c r="W601" i="4"/>
  <c r="W932" i="4"/>
  <c r="W345" i="4"/>
  <c r="W521" i="4"/>
  <c r="W313" i="4"/>
  <c r="W819" i="4"/>
  <c r="W497" i="4"/>
  <c r="W922" i="4"/>
  <c r="W984" i="4"/>
  <c r="W20" i="4"/>
  <c r="W11" i="4"/>
  <c r="W789" i="4"/>
  <c r="W712" i="4"/>
  <c r="W207" i="4"/>
  <c r="W681" i="4"/>
  <c r="W411" i="4"/>
  <c r="W588" i="4"/>
  <c r="W719" i="4"/>
  <c r="W346" i="4"/>
  <c r="W460" i="4"/>
  <c r="W691" i="4"/>
  <c r="W790" i="4"/>
  <c r="W226" i="4"/>
  <c r="W163" i="4"/>
  <c r="W385" i="4"/>
  <c r="W457" i="4"/>
  <c r="W376" i="4"/>
  <c r="W775" i="4"/>
  <c r="W565" i="4"/>
  <c r="W284" i="4"/>
  <c r="W848" i="4"/>
  <c r="W850" i="4"/>
  <c r="W173" i="4"/>
  <c r="W13" i="4"/>
  <c r="W730" i="4"/>
  <c r="W49" i="4"/>
  <c r="W22" i="4"/>
  <c r="W503" i="4"/>
  <c r="W900" i="4"/>
  <c r="W951" i="4"/>
  <c r="W837" i="4"/>
  <c r="W134" i="4"/>
  <c r="W336" i="4"/>
  <c r="W67" i="4"/>
  <c r="W899" i="4"/>
  <c r="W181" i="4"/>
  <c r="W901" i="4"/>
  <c r="W887" i="4"/>
  <c r="W740" i="4"/>
  <c r="W575" i="4"/>
  <c r="W510" i="4"/>
  <c r="W218" i="4"/>
  <c r="W141" i="4"/>
  <c r="W736" i="4"/>
  <c r="W692" i="4"/>
  <c r="W644" i="4"/>
  <c r="W737" i="4"/>
  <c r="W415" i="4"/>
  <c r="W280" i="4"/>
  <c r="W231" i="4"/>
  <c r="W895" i="4"/>
  <c r="W982" i="4"/>
  <c r="W618" i="4"/>
  <c r="W253" i="4"/>
  <c r="W224" i="4"/>
  <c r="W760" i="4"/>
  <c r="W536" i="4"/>
  <c r="W537" i="4"/>
  <c r="W209" i="4"/>
  <c r="W302" i="4"/>
  <c r="W307" i="4"/>
  <c r="W777" i="4"/>
  <c r="W555" i="4"/>
  <c r="W281" i="4"/>
  <c r="W501" i="4"/>
  <c r="W120" i="4"/>
  <c r="W739" i="4"/>
  <c r="W953" i="4"/>
  <c r="W152" i="4"/>
  <c r="W741" i="4"/>
  <c r="W458" i="4"/>
  <c r="W470" i="4"/>
  <c r="W864" i="4"/>
  <c r="W412" i="4"/>
  <c r="W479" i="4"/>
  <c r="W292" i="4"/>
  <c r="W94" i="4"/>
  <c r="W780" i="4"/>
  <c r="W786" i="4"/>
  <c r="W191" i="4"/>
  <c r="W833" i="4"/>
  <c r="W296" i="4"/>
  <c r="W689" i="4"/>
  <c r="W249" i="4"/>
  <c r="W201" i="4"/>
  <c r="W734" i="4"/>
  <c r="W195" i="4"/>
  <c r="W159" i="4"/>
  <c r="W35" i="4"/>
  <c r="W127" i="4"/>
  <c r="W276" i="4"/>
  <c r="W396" i="4"/>
  <c r="W319" i="4"/>
  <c r="W295" i="4"/>
  <c r="W324" i="4"/>
  <c r="W16" i="4"/>
  <c r="W95" i="4"/>
  <c r="W162" i="4"/>
  <c r="W583" i="4"/>
  <c r="W440" i="4"/>
  <c r="W298" i="4"/>
  <c r="W743" i="4"/>
  <c r="W849" i="4"/>
  <c r="W62" i="4"/>
  <c r="W621" i="4"/>
  <c r="W582" i="4"/>
  <c r="W407" i="4"/>
  <c r="W567" i="4"/>
  <c r="W566" i="4"/>
  <c r="W764" i="4"/>
  <c r="W568" i="4"/>
  <c r="W637" i="4"/>
  <c r="W676" i="4"/>
  <c r="W436" i="4"/>
  <c r="W258" i="4"/>
  <c r="W136" i="4"/>
  <c r="W697" i="4"/>
  <c r="W403" i="4"/>
  <c r="W63" i="4"/>
  <c r="W434" i="4"/>
  <c r="W482" i="4"/>
  <c r="W732" i="4"/>
  <c r="W540" i="4"/>
  <c r="W507" i="4"/>
  <c r="W509" i="4"/>
  <c r="W75" i="4"/>
  <c r="W309" i="4"/>
  <c r="W194" i="4"/>
  <c r="W344" i="4"/>
  <c r="W102" i="4"/>
  <c r="W76" i="4"/>
  <c r="W570" i="4"/>
  <c r="W930" i="4"/>
  <c r="W480" i="4"/>
  <c r="W108" i="4"/>
  <c r="W126" i="4"/>
  <c r="W392" i="4"/>
  <c r="W705" i="4"/>
  <c r="W800" i="4"/>
  <c r="W841" i="4"/>
  <c r="W241" i="4"/>
  <c r="W42" i="4"/>
  <c r="W142" i="4"/>
  <c r="W699" i="4"/>
  <c r="W580" i="4"/>
  <c r="W383" i="4"/>
  <c r="W707" i="4"/>
  <c r="W29" i="4"/>
  <c r="W586" i="4"/>
  <c r="W391" i="4"/>
  <c r="W617" i="4"/>
  <c r="W513" i="4"/>
  <c r="W177" i="4"/>
  <c r="W556" i="4"/>
  <c r="W139" i="4"/>
  <c r="W559" i="4"/>
  <c r="W384" i="4"/>
  <c r="W763" i="4"/>
  <c r="W312" i="4"/>
  <c r="W43" i="4"/>
  <c r="W234" i="4"/>
  <c r="W215" i="4"/>
  <c r="W235" i="4"/>
  <c r="W21" i="4"/>
  <c r="W896" i="4"/>
  <c r="W477" i="4"/>
  <c r="W158" i="4"/>
  <c r="W772" i="4"/>
  <c r="W441" i="4"/>
  <c r="W380" i="4"/>
  <c r="W381" i="4"/>
  <c r="W552" i="4"/>
  <c r="W651" i="4"/>
  <c r="W652" i="4"/>
  <c r="W888" i="4"/>
  <c r="W443" i="4"/>
  <c r="W130" i="4"/>
  <c r="W306" i="4"/>
  <c r="W622" i="4"/>
  <c r="W641" i="4"/>
  <c r="W962" i="4"/>
  <c r="W810" i="4"/>
  <c r="W539" i="4"/>
  <c r="W73" i="4"/>
  <c r="W574" i="4"/>
  <c r="W538" i="4"/>
  <c r="W548" i="4"/>
  <c r="W393" i="4"/>
  <c r="W318" i="4"/>
  <c r="W835" i="4"/>
  <c r="W505" i="4"/>
  <c r="W473" i="4"/>
  <c r="W912" i="4"/>
  <c r="W125" i="4"/>
  <c r="W107" i="4"/>
  <c r="W293" i="4"/>
  <c r="W504" i="4"/>
  <c r="W673" i="4"/>
  <c r="W842" i="4"/>
  <c r="W762" i="4"/>
  <c r="W342" i="4"/>
  <c r="W920" i="4"/>
  <c r="W615" i="4"/>
  <c r="W395" i="4"/>
  <c r="W666" i="4"/>
  <c r="W338" i="4"/>
  <c r="W339" i="4"/>
  <c r="W744" i="4"/>
  <c r="W813" i="4"/>
  <c r="W627" i="4"/>
  <c r="W105" i="4"/>
  <c r="W860" i="4"/>
  <c r="W401" i="4"/>
  <c r="W944" i="4"/>
  <c r="W341" i="4"/>
  <c r="W61" i="4"/>
  <c r="W182" i="4"/>
  <c r="W66" i="4"/>
  <c r="W721" i="4"/>
  <c r="W382" i="4"/>
  <c r="W935" i="4"/>
  <c r="W334" i="4"/>
  <c r="W659" i="4"/>
  <c r="W726" i="4"/>
  <c r="W44" i="4"/>
  <c r="W824" i="4"/>
  <c r="W643" i="4"/>
  <c r="W2" i="4"/>
  <c r="W960" i="4"/>
  <c r="W17" i="4"/>
  <c r="W961" i="4"/>
  <c r="W778" i="4"/>
  <c r="W72" i="4"/>
  <c r="W455" i="4"/>
  <c r="W221" i="4"/>
  <c r="W980" i="4"/>
  <c r="W713" i="4"/>
  <c r="W328" i="4"/>
  <c r="W85" i="4"/>
  <c r="W527" i="4"/>
  <c r="W671" i="4"/>
  <c r="W957" i="4"/>
  <c r="W357" i="4"/>
  <c r="W88" i="4"/>
  <c r="W646" i="4"/>
  <c r="W217" i="4"/>
  <c r="W514" i="4"/>
  <c r="W530" i="4"/>
  <c r="W560" i="4"/>
  <c r="W445" i="4"/>
  <c r="W184" i="4"/>
  <c r="W143" i="4"/>
  <c r="W150" i="4"/>
  <c r="W133" i="4"/>
  <c r="W603" i="4"/>
  <c r="W138" i="4"/>
  <c r="W400" i="4"/>
  <c r="W495" i="4"/>
  <c r="W573" i="4"/>
  <c r="W314" i="4"/>
  <c r="W248" i="4"/>
  <c r="W714" i="4"/>
  <c r="W844" i="4"/>
  <c r="W600" i="4"/>
  <c r="W525" i="4"/>
  <c r="W145" i="4"/>
  <c r="W362" i="4"/>
  <c r="W516" i="4"/>
  <c r="W361" i="4"/>
  <c r="W757" i="4"/>
  <c r="W968" i="4"/>
  <c r="W587" i="4"/>
  <c r="W746" i="4"/>
  <c r="W517" i="4"/>
  <c r="W32" i="4"/>
  <c r="W157" i="4"/>
  <c r="W169" i="4"/>
  <c r="W27" i="4"/>
  <c r="W4" i="4"/>
  <c r="W972" i="4"/>
  <c r="W6" i="4"/>
  <c r="W275" i="4"/>
  <c r="W761" i="4"/>
  <c r="W915" i="4"/>
  <c r="W519" i="4"/>
  <c r="W630" i="4"/>
  <c r="W776" i="4"/>
  <c r="W663" i="4"/>
  <c r="W974" i="4"/>
  <c r="W523" i="4"/>
  <c r="W86" i="4"/>
  <c r="W250" i="4"/>
  <c r="W731" i="4"/>
  <c r="W771" i="4"/>
  <c r="W265" i="4"/>
  <c r="W210" i="4"/>
  <c r="W983" i="4"/>
  <c r="W952" i="4"/>
  <c r="W155" i="4"/>
  <c r="W914" i="4"/>
  <c r="W611" i="4"/>
  <c r="W891" i="4"/>
  <c r="W925" i="4"/>
  <c r="W103" i="4"/>
  <c r="W225" i="4"/>
  <c r="W135" i="4"/>
  <c r="W447" i="4"/>
  <c r="W301" i="4"/>
  <c r="W484" i="4"/>
  <c r="W448" i="4"/>
  <c r="W112" i="4"/>
  <c r="W444" i="4"/>
  <c r="W807" i="4"/>
  <c r="W809" i="4"/>
  <c r="W186" i="4"/>
  <c r="W78" i="4"/>
  <c r="W684" i="4"/>
  <c r="W674" i="4"/>
  <c r="W948" i="4"/>
  <c r="W926" i="4"/>
  <c r="W374" i="4"/>
  <c r="W59" i="4"/>
  <c r="W308" i="4"/>
  <c r="W118" i="4"/>
  <c r="W84" i="4"/>
  <c r="W202" i="4"/>
  <c r="W90" i="4"/>
  <c r="W183" i="4"/>
  <c r="W117" i="4"/>
  <c r="W502" i="4"/>
  <c r="W10" i="4"/>
  <c r="W185" i="4"/>
  <c r="W450" i="4"/>
  <c r="W589" i="4"/>
  <c r="W791" i="4"/>
  <c r="W166" i="4"/>
  <c r="W664" i="4"/>
  <c r="W213" i="4"/>
  <c r="W685" i="4"/>
  <c r="W551" i="4"/>
  <c r="W885" i="4"/>
  <c r="W897" i="4"/>
  <c r="W269" i="4"/>
  <c r="W491" i="4"/>
  <c r="W686" i="4"/>
  <c r="W717" i="4"/>
  <c r="W499" i="4"/>
  <c r="W304" i="4"/>
  <c r="W47" i="4"/>
  <c r="W708" i="4"/>
  <c r="W792" i="4"/>
  <c r="W902" i="4"/>
  <c r="W591" i="4"/>
  <c r="W26" i="4"/>
  <c r="W633" i="4"/>
  <c r="W626" i="4"/>
  <c r="W669" i="4"/>
  <c r="W23" i="4"/>
  <c r="W40" i="4"/>
  <c r="W678" i="4"/>
  <c r="W661" i="4"/>
  <c r="W48" i="4"/>
  <c r="W140" i="4"/>
  <c r="W96" i="4"/>
  <c r="W947" i="4"/>
  <c r="W332" i="4"/>
  <c r="W375" i="4"/>
  <c r="W855" i="4"/>
  <c r="W456" i="4"/>
  <c r="W208" i="4"/>
  <c r="W39" i="4"/>
  <c r="W845" i="4"/>
  <c r="W801" i="4"/>
  <c r="W124" i="4"/>
  <c r="W827" i="4"/>
  <c r="W959" i="4"/>
  <c r="W613" i="4"/>
  <c r="W214" i="4"/>
  <c r="W188" i="4"/>
  <c r="W15" i="4"/>
  <c r="W940" i="4"/>
  <c r="W68" i="4"/>
  <c r="W866" i="4"/>
  <c r="W533" i="4"/>
  <c r="W680" i="4"/>
  <c r="W305" i="4"/>
  <c r="W438" i="4"/>
  <c r="W817" i="4"/>
  <c r="W976" i="4"/>
  <c r="W322" i="4"/>
  <c r="W867" i="4"/>
  <c r="W971" i="4"/>
  <c r="W802" i="4"/>
  <c r="W928" i="4"/>
  <c r="W863" i="4"/>
  <c r="W490" i="4"/>
  <c r="W870" i="4"/>
  <c r="W8" i="4"/>
  <c r="W755" i="4"/>
  <c r="W535" i="4"/>
  <c r="W879" i="4"/>
  <c r="W494" i="4"/>
  <c r="W881" i="4"/>
  <c r="W554" i="4"/>
  <c r="W884" i="4"/>
  <c r="W868" i="4"/>
  <c r="W873" i="4"/>
  <c r="W33" i="4"/>
  <c r="W36" i="4"/>
  <c r="W769" i="4"/>
  <c r="W869" i="4"/>
  <c r="W882" i="4"/>
  <c r="W793" i="4"/>
  <c r="W880" i="4"/>
  <c r="W654" i="4"/>
  <c r="W327" i="4"/>
  <c r="W933" i="4"/>
  <c r="W875" i="4"/>
  <c r="W862" i="4"/>
  <c r="W131" i="4"/>
  <c r="W60" i="4"/>
  <c r="W854" i="4"/>
  <c r="W871" i="4"/>
  <c r="W175" i="4"/>
  <c r="W297" i="4"/>
  <c r="W64" i="4"/>
  <c r="W492" i="4"/>
  <c r="W193" i="4"/>
  <c r="W767" i="4"/>
  <c r="W903" i="4"/>
  <c r="W144" i="4"/>
  <c r="W640" i="4"/>
  <c r="W50" i="4"/>
  <c r="W333" i="4"/>
  <c r="W246" i="4"/>
  <c r="W358" i="4"/>
  <c r="W359" i="4"/>
  <c r="W160" i="4"/>
  <c r="W534" i="4"/>
  <c r="W695" i="4"/>
  <c r="W416" i="4"/>
  <c r="W454" i="4"/>
  <c r="W529" i="4"/>
  <c r="W417" i="4"/>
  <c r="W347" i="4"/>
  <c r="W348" i="4"/>
  <c r="W840" i="4"/>
  <c r="W815" i="4"/>
  <c r="W498" i="4"/>
  <c r="W242" i="4"/>
  <c r="W829" i="4"/>
  <c r="W770" i="4"/>
  <c r="W419" i="4"/>
  <c r="W781" i="4"/>
  <c r="W506" i="4"/>
  <c r="W228" i="4"/>
  <c r="W360" i="4"/>
  <c r="W41" i="4"/>
  <c r="W176" i="4"/>
  <c r="W146" i="4"/>
  <c r="W262" i="4"/>
  <c r="W174" i="4"/>
  <c r="W418" i="4"/>
  <c r="W147" i="4"/>
  <c r="W57" i="4"/>
  <c r="W918" i="4"/>
  <c r="W528" i="4"/>
  <c r="W402" i="4"/>
  <c r="W843" i="4"/>
  <c r="W19" i="4"/>
  <c r="W564" i="4"/>
  <c r="W541" i="4"/>
  <c r="W216" i="4"/>
  <c r="W653" i="4"/>
  <c r="W628" i="4"/>
  <c r="W421" i="4"/>
  <c r="W287" i="4"/>
  <c r="W576" i="4"/>
  <c r="W596" i="4"/>
  <c r="W748" i="4"/>
  <c r="W206" i="4"/>
  <c r="W356" i="4"/>
  <c r="W766" i="4"/>
  <c r="W422" i="4"/>
  <c r="W794" i="4"/>
  <c r="W171" i="4"/>
  <c r="W847" i="4"/>
  <c r="W111" i="4"/>
  <c r="W950" i="4"/>
  <c r="W861" i="4"/>
  <c r="W711" i="4"/>
  <c r="W161" i="4"/>
  <c r="W599" i="4"/>
  <c r="W629" i="4"/>
  <c r="W532" i="4"/>
  <c r="W942" i="4"/>
  <c r="W859" i="4"/>
  <c r="W683" i="4"/>
  <c r="W465" i="4"/>
  <c r="W409" i="4"/>
  <c r="W830" i="4"/>
  <c r="W408" i="4"/>
  <c r="W672" i="4"/>
  <c r="W485" i="4"/>
  <c r="W488" i="4"/>
  <c r="W462" i="4"/>
  <c r="W508" i="4"/>
  <c r="W797" i="4"/>
  <c r="W838" i="4"/>
  <c r="W569" i="4"/>
  <c r="W65" i="4"/>
  <c r="W973" i="4"/>
  <c r="W716" i="4"/>
  <c r="W727" i="4"/>
  <c r="W87" i="4"/>
  <c r="W826" i="4"/>
  <c r="W889" i="4"/>
  <c r="W632" i="4"/>
  <c r="W405" i="4"/>
  <c r="W303" i="4"/>
  <c r="W890" i="4"/>
  <c r="W709" i="4"/>
  <c r="W608" i="4"/>
  <c r="W277" i="4"/>
  <c r="W522" i="4"/>
  <c r="W390" i="4"/>
  <c r="W623" i="4"/>
  <c r="W852" i="4"/>
  <c r="W821" i="4"/>
  <c r="W853" i="4"/>
  <c r="W911" i="4"/>
  <c r="W452" i="4"/>
  <c r="W119" i="4"/>
  <c r="W399" i="4"/>
  <c r="W828" i="4"/>
  <c r="W846" i="4"/>
  <c r="W326" i="4"/>
  <c r="W718" i="4"/>
  <c r="W466" i="4"/>
  <c r="W100" i="4"/>
  <c r="W803" i="4"/>
  <c r="W310" i="4"/>
  <c r="W631" i="4"/>
  <c r="W754" i="4"/>
  <c r="W116" i="4"/>
  <c r="W751" i="4"/>
  <c r="W398" i="4"/>
  <c r="W478" i="4"/>
  <c r="W526" i="4"/>
  <c r="W463" i="4"/>
  <c r="W98" i="4"/>
  <c r="W662" i="4"/>
  <c r="W605" i="4"/>
  <c r="W937" i="4"/>
  <c r="W512" i="4"/>
  <c r="W99" i="4"/>
  <c r="W648" i="4"/>
  <c r="W647" i="4"/>
  <c r="W483" i="4"/>
  <c r="W636" i="4"/>
  <c r="W487" i="4"/>
  <c r="W812" i="4"/>
  <c r="W553" i="4"/>
  <c r="W219" i="4"/>
  <c r="W493" i="4"/>
  <c r="W836" i="4"/>
  <c r="W97" i="4"/>
  <c r="W464" i="4"/>
  <c r="W656" i="4"/>
  <c r="W562" i="4"/>
  <c r="W668" i="4"/>
  <c r="W469" i="4"/>
  <c r="W590" i="4"/>
  <c r="W954" i="4"/>
  <c r="W604" i="4"/>
  <c r="W544" i="4"/>
  <c r="W545" i="4"/>
  <c r="W413" i="4"/>
  <c r="W354" i="4"/>
  <c r="W634" i="4"/>
  <c r="W598" i="4"/>
  <c r="W351" i="4"/>
  <c r="W353" i="4"/>
  <c r="W635" i="4"/>
  <c r="W439" i="4"/>
  <c r="W423" i="4"/>
  <c r="W426" i="4"/>
  <c r="W595" i="4"/>
  <c r="W437" i="4"/>
  <c r="W515" i="4"/>
  <c r="W93" i="4"/>
  <c r="W758" i="4"/>
  <c r="W753" i="4"/>
  <c r="W649" i="4"/>
  <c r="W427" i="4"/>
  <c r="W561" i="4"/>
  <c r="W428" i="4"/>
  <c r="W349" i="4"/>
  <c r="W325" i="4"/>
  <c r="W430" i="4"/>
  <c r="W432" i="4"/>
  <c r="W543" i="4"/>
  <c r="W425" i="4"/>
  <c r="W811" i="4"/>
  <c r="W321" i="4"/>
  <c r="W923" i="4"/>
  <c r="W612" i="4"/>
  <c r="W435" i="4"/>
  <c r="W433" i="4"/>
  <c r="W500" i="4"/>
  <c r="W518" i="4"/>
  <c r="W796" i="4"/>
  <c r="W355" i="4"/>
  <c r="W547" i="4"/>
  <c r="W783" i="4"/>
  <c r="W446" i="4"/>
  <c r="W350" i="4"/>
  <c r="W625" i="4"/>
  <c r="W352" i="4"/>
  <c r="W979" i="4"/>
  <c r="W593" i="4"/>
  <c r="W592" i="4"/>
  <c r="W594" i="4"/>
  <c r="W795" i="4"/>
  <c r="W542" i="4"/>
  <c r="W461" i="4"/>
  <c r="W607" i="4"/>
  <c r="W725" i="4"/>
  <c r="W977" i="4"/>
  <c r="W701" i="4"/>
  <c r="W37" i="4"/>
  <c r="W745" i="4"/>
  <c r="W199" i="4"/>
  <c r="W449" i="4"/>
  <c r="W808" i="4"/>
  <c r="W300" i="4"/>
  <c r="W941" i="4"/>
  <c r="W429" i="4"/>
  <c r="W489" i="4"/>
  <c r="W657" i="4"/>
  <c r="W424" i="4"/>
  <c r="W254" i="4"/>
  <c r="W602" i="4"/>
  <c r="W572" i="4"/>
  <c r="W340" i="4"/>
  <c r="W165" i="4"/>
  <c r="W820" i="4"/>
  <c r="W92" i="4"/>
  <c r="W546" i="4"/>
  <c r="W768" i="4"/>
  <c r="W410" i="4"/>
  <c r="W387" i="4"/>
  <c r="W878" i="4"/>
  <c r="W453" i="4"/>
  <c r="W550" i="4"/>
  <c r="W549" i="4"/>
  <c r="W524" i="4"/>
  <c r="W104" i="4"/>
  <c r="W927" i="4"/>
  <c r="W89" i="4"/>
  <c r="W459" i="4"/>
  <c r="W371" i="4"/>
  <c r="W931" i="4"/>
  <c r="W496" i="4"/>
  <c r="W431" i="4"/>
  <c r="W571" i="4"/>
  <c r="W733" i="4"/>
  <c r="W531" i="4"/>
  <c r="W906" i="4"/>
  <c r="W335" i="4"/>
  <c r="W7" i="4"/>
  <c r="W924" i="4"/>
  <c r="W369" i="4"/>
  <c r="W370" i="4"/>
  <c r="W798" i="4"/>
  <c r="W934" i="4"/>
  <c r="W558" i="4"/>
  <c r="W414" i="4"/>
  <c r="W397" i="4"/>
  <c r="W5" i="4"/>
  <c r="W451" i="4"/>
  <c r="W74" i="4"/>
  <c r="W511" i="4"/>
  <c r="W773" i="4"/>
  <c r="W337" i="4"/>
  <c r="W294" i="4"/>
  <c r="W153" i="4"/>
  <c r="W624" i="4"/>
  <c r="W939" i="4"/>
  <c r="W69" i="4"/>
  <c r="W170" i="4"/>
  <c r="W205" i="4"/>
  <c r="W299" i="4"/>
  <c r="W261" i="4"/>
  <c r="W110" i="4"/>
  <c r="W963" i="4"/>
  <c r="W883" i="4"/>
  <c r="W229" i="4"/>
  <c r="W874" i="4"/>
  <c r="W563" i="4"/>
  <c r="W865" i="4"/>
  <c r="W886" i="4"/>
  <c r="W486" i="4"/>
  <c r="W893" i="4"/>
  <c r="W189" i="4"/>
  <c r="W317" i="4"/>
  <c r="W442" i="4"/>
  <c r="W606" i="4"/>
  <c r="W52" i="4"/>
  <c r="W965" i="4"/>
  <c r="W420" i="4"/>
  <c r="W785" i="4"/>
  <c r="W782" i="4"/>
  <c r="V749" i="4"/>
  <c r="AO21" i="4" l="1"/>
  <c r="AP21" i="4" s="1"/>
  <c r="AI749" i="4"/>
  <c r="AI932" i="4"/>
  <c r="V773" i="4"/>
  <c r="AI773" i="4" s="1"/>
  <c r="V496" i="4"/>
  <c r="AI496" i="4" s="1"/>
  <c r="V22" i="4"/>
  <c r="AI22" i="4" s="1"/>
  <c r="V207" i="4"/>
  <c r="AI207" i="4" s="1"/>
  <c r="V154" i="4"/>
  <c r="AI154" i="4" s="1"/>
  <c r="V326" i="4"/>
  <c r="AI326" i="4" s="1"/>
  <c r="V430" i="4"/>
  <c r="AI430" i="4" s="1"/>
  <c r="V244" i="4"/>
  <c r="AI244" i="4" s="1"/>
  <c r="V106" i="4"/>
  <c r="AI106" i="4" s="1"/>
  <c r="V717" i="4"/>
  <c r="AI717" i="4" s="1"/>
  <c r="V555" i="4"/>
  <c r="AI555" i="4" s="1"/>
  <c r="V327" i="4"/>
  <c r="AI327" i="4" s="1"/>
  <c r="V688" i="4"/>
  <c r="AI688" i="4" s="1"/>
  <c r="V404" i="4"/>
  <c r="AI404" i="4" s="1"/>
  <c r="V322" i="4"/>
  <c r="AI322" i="4" s="1"/>
  <c r="V884" i="4"/>
  <c r="AI884" i="4" s="1"/>
  <c r="V788" i="4"/>
  <c r="AI788" i="4" s="1"/>
  <c r="V766" i="4"/>
  <c r="AI766" i="4" s="1"/>
  <c r="V589" i="4"/>
  <c r="AI589" i="4" s="1"/>
  <c r="V130" i="4"/>
  <c r="AI130" i="4" s="1"/>
  <c r="V554" i="4"/>
  <c r="AI554" i="4" s="1"/>
  <c r="V261" i="4"/>
  <c r="AI261" i="4" s="1"/>
  <c r="V289" i="4"/>
  <c r="AI289" i="4" s="1"/>
  <c r="V174" i="4"/>
  <c r="AI174" i="4" s="1"/>
  <c r="V44" i="4"/>
  <c r="AI44" i="4" s="1"/>
  <c r="V559" i="4"/>
  <c r="AI559" i="4" s="1"/>
  <c r="V868" i="4"/>
  <c r="AI868" i="4" s="1"/>
  <c r="V743" i="4"/>
  <c r="AI743" i="4" s="1"/>
  <c r="V729" i="4"/>
  <c r="AI729" i="4" s="1"/>
  <c r="V644" i="4"/>
  <c r="AI644" i="4" s="1"/>
  <c r="V167" i="4"/>
  <c r="AI167" i="4" s="1"/>
  <c r="V339" i="4"/>
  <c r="AI339" i="4" s="1"/>
  <c r="V823" i="4"/>
  <c r="AI823" i="4" s="1"/>
  <c r="V594" i="4"/>
  <c r="AI594" i="4" s="1"/>
  <c r="V769" i="4"/>
  <c r="AI769" i="4" s="1"/>
  <c r="V28" i="4"/>
  <c r="AI28" i="4" s="1"/>
  <c r="V330" i="4"/>
  <c r="AI330" i="4" s="1"/>
  <c r="V295" i="4"/>
  <c r="AI295" i="4" s="1"/>
  <c r="V9" i="4"/>
  <c r="AI9" i="4" s="1"/>
  <c r="V738" i="4"/>
  <c r="AI738" i="4" s="1"/>
  <c r="V402" i="4"/>
  <c r="AI402" i="4" s="1"/>
  <c r="V215" i="4"/>
  <c r="AI215" i="4" s="1"/>
  <c r="V910" i="4"/>
  <c r="AI910" i="4" s="1"/>
  <c r="V807" i="4"/>
  <c r="AI807" i="4" s="1"/>
  <c r="V640" i="4"/>
  <c r="AI640" i="4" s="1"/>
  <c r="V401" i="4"/>
  <c r="AI401" i="4" s="1"/>
  <c r="V51" i="4"/>
  <c r="AI51" i="4" s="1"/>
  <c r="V638" i="4"/>
  <c r="AI638" i="4" s="1"/>
  <c r="V657" i="4"/>
  <c r="AI657" i="4" s="1"/>
  <c r="V501" i="4"/>
  <c r="AI501" i="4" s="1"/>
  <c r="V557" i="4"/>
  <c r="AI557" i="4" s="1"/>
  <c r="V380" i="4"/>
  <c r="AI380" i="4" s="1"/>
  <c r="V227" i="4"/>
  <c r="AI227" i="4" s="1"/>
  <c r="V156" i="4"/>
  <c r="AI156" i="4" s="1"/>
  <c r="V967" i="4"/>
  <c r="AI967" i="4" s="1"/>
  <c r="V45" i="4"/>
  <c r="AI45" i="4" s="1"/>
  <c r="V599" i="4"/>
  <c r="AI599" i="4" s="1"/>
  <c r="V929" i="4"/>
  <c r="AI929" i="4" s="1"/>
  <c r="V126" i="4"/>
  <c r="AI126" i="4" s="1"/>
  <c r="V76" i="4"/>
  <c r="AI76" i="4" s="1"/>
  <c r="V746" i="4"/>
  <c r="AI746" i="4" s="1"/>
  <c r="V786" i="4"/>
  <c r="AI786" i="4" s="1"/>
  <c r="V923" i="4"/>
  <c r="AI923" i="4" s="1"/>
  <c r="V406" i="4"/>
  <c r="AI406" i="4" s="1"/>
  <c r="V254" i="4"/>
  <c r="AI254" i="4" s="1"/>
  <c r="V121" i="4"/>
  <c r="AI121" i="4" s="1"/>
  <c r="V32" i="4"/>
  <c r="AI32" i="4" s="1"/>
  <c r="V882" i="4"/>
  <c r="AI882" i="4" s="1"/>
  <c r="V119" i="4"/>
  <c r="AI119" i="4" s="1"/>
  <c r="V362" i="4"/>
  <c r="AI362" i="4" s="1"/>
  <c r="V197" i="4"/>
  <c r="AI197" i="4" s="1"/>
  <c r="V705" i="4"/>
  <c r="AI705" i="4" s="1"/>
  <c r="V777" i="4"/>
  <c r="AI777" i="4" s="1"/>
  <c r="V405" i="4"/>
  <c r="AI405" i="4" s="1"/>
  <c r="V179" i="4"/>
  <c r="AI179" i="4" s="1"/>
  <c r="V637" i="4"/>
  <c r="AI637" i="4" s="1"/>
  <c r="V494" i="4"/>
  <c r="AI494" i="4" s="1"/>
  <c r="V675" i="4"/>
  <c r="AI675" i="4" s="1"/>
  <c r="V466" i="4"/>
  <c r="AI466" i="4" s="1"/>
  <c r="V653" i="4"/>
  <c r="AI653" i="4" s="1"/>
  <c r="V320" i="4"/>
  <c r="AI320" i="4" s="1"/>
  <c r="V958" i="4"/>
  <c r="AI958" i="4" s="1"/>
  <c r="V461" i="4"/>
  <c r="AI461" i="4" s="1"/>
  <c r="V309" i="4"/>
  <c r="AI309" i="4" s="1"/>
  <c r="V36" i="4"/>
  <c r="AI36" i="4" s="1"/>
  <c r="V306" i="4"/>
  <c r="AI306" i="4" s="1"/>
  <c r="V418" i="4"/>
  <c r="AI418" i="4" s="1"/>
  <c r="V904" i="4"/>
  <c r="AI904" i="4" s="1"/>
  <c r="V771" i="4"/>
  <c r="AI771" i="4" s="1"/>
  <c r="V53" i="4"/>
  <c r="AI53" i="4" s="1"/>
  <c r="V649" i="4"/>
  <c r="AI649" i="4" s="1"/>
  <c r="V703" i="4"/>
  <c r="AI703" i="4" s="1"/>
  <c r="V102" i="4"/>
  <c r="AI102" i="4" s="1"/>
  <c r="V114" i="4"/>
  <c r="AI114" i="4" s="1"/>
  <c r="V866" i="4"/>
  <c r="AI866" i="4" s="1"/>
  <c r="V342" i="4"/>
  <c r="AI342" i="4" s="1"/>
  <c r="V588" i="4"/>
  <c r="AI588" i="4" s="1"/>
  <c r="V604" i="4"/>
  <c r="AI604" i="4" s="1"/>
  <c r="V194" i="4"/>
  <c r="AI194" i="4" s="1"/>
  <c r="V245" i="4"/>
  <c r="AI245" i="4" s="1"/>
  <c r="V844" i="4"/>
  <c r="AI844" i="4" s="1"/>
  <c r="V312" i="4"/>
  <c r="AI312" i="4" s="1"/>
  <c r="V470" i="4"/>
  <c r="AI470" i="4" s="1"/>
  <c r="V249" i="4"/>
  <c r="AI249" i="4" s="1"/>
  <c r="V764" i="4"/>
  <c r="AI764" i="4" s="1"/>
  <c r="V765" i="4"/>
  <c r="AI765" i="4" s="1"/>
  <c r="V843" i="4"/>
  <c r="AI843" i="4" s="1"/>
  <c r="V676" i="4"/>
  <c r="AI676" i="4" s="1"/>
  <c r="V434" i="4"/>
  <c r="AI434" i="4" s="1"/>
  <c r="V506" i="4"/>
  <c r="AI506" i="4" s="1"/>
  <c r="V181" i="4"/>
  <c r="AI181" i="4" s="1"/>
  <c r="V820" i="4"/>
  <c r="AI820" i="4" s="1"/>
  <c r="V52" i="4"/>
  <c r="AI52" i="4" s="1"/>
  <c r="V427" i="4"/>
  <c r="AI427" i="4" s="1"/>
  <c r="V238" i="4"/>
  <c r="AI238" i="4" s="1"/>
  <c r="V116" i="4"/>
  <c r="AI116" i="4" s="1"/>
  <c r="V26" i="4"/>
  <c r="AI26" i="4" s="1"/>
  <c r="V490" i="4"/>
  <c r="AI490" i="4" s="1"/>
  <c r="V733" i="4"/>
  <c r="AI733" i="4" s="1"/>
  <c r="V707" i="4"/>
  <c r="AI707" i="4" s="1"/>
  <c r="V727" i="4"/>
  <c r="AI727" i="4" s="1"/>
  <c r="V632" i="4"/>
  <c r="AI632" i="4" s="1"/>
  <c r="V456" i="4"/>
  <c r="AI456" i="4" s="1"/>
  <c r="V49" i="4"/>
  <c r="AI49" i="4" s="1"/>
  <c r="V731" i="4"/>
  <c r="AI731" i="4" s="1"/>
  <c r="V111" i="4"/>
  <c r="AI111" i="4" s="1"/>
  <c r="V271" i="4"/>
  <c r="AI271" i="4" s="1"/>
  <c r="V21" i="4"/>
  <c r="AI21" i="4" s="1"/>
  <c r="V556" i="4"/>
  <c r="AI556" i="4" s="1"/>
  <c r="V861" i="4"/>
  <c r="AI861" i="4" s="1"/>
  <c r="V29" i="4"/>
  <c r="AI29" i="4" s="1"/>
  <c r="V264" i="4"/>
  <c r="AI264" i="4" s="1"/>
  <c r="V511" i="4"/>
  <c r="AI511" i="4" s="1"/>
  <c r="V266" i="4"/>
  <c r="AI266" i="4" s="1"/>
  <c r="V512" i="4"/>
  <c r="AI512" i="4" s="1"/>
  <c r="V383" i="4"/>
  <c r="AI383" i="4" s="1"/>
  <c r="V584" i="4"/>
  <c r="AI584" i="4" s="1"/>
  <c r="V819" i="4"/>
  <c r="AI819" i="4" s="1"/>
  <c r="V847" i="4"/>
  <c r="AI847" i="4" s="1"/>
  <c r="V160" i="4"/>
  <c r="AI160" i="4" s="1"/>
  <c r="V840" i="4"/>
  <c r="AI840" i="4" s="1"/>
  <c r="V273" i="4"/>
  <c r="AI273" i="4" s="1"/>
  <c r="V293" i="4"/>
  <c r="AI293" i="4" s="1"/>
  <c r="V917" i="4"/>
  <c r="AI917" i="4" s="1"/>
  <c r="V242" i="4"/>
  <c r="AI242" i="4" s="1"/>
  <c r="V302" i="4"/>
  <c r="AI302" i="4" s="1"/>
  <c r="V560" i="4"/>
  <c r="AI560" i="4" s="1"/>
  <c r="V889" i="4"/>
  <c r="AI889" i="4" s="1"/>
  <c r="V831" i="4"/>
  <c r="AI831" i="4" s="1"/>
  <c r="V903" i="4"/>
  <c r="AI903" i="4" s="1"/>
  <c r="V516" i="4"/>
  <c r="AI516" i="4" s="1"/>
  <c r="V876" i="4"/>
  <c r="AI876" i="4" s="1"/>
  <c r="V615" i="4"/>
  <c r="AI615" i="4" s="1"/>
  <c r="V87" i="4"/>
  <c r="AI87" i="4" s="1"/>
  <c r="V257" i="4"/>
  <c r="AI257" i="4" s="1"/>
  <c r="V348" i="4"/>
  <c r="AI348" i="4" s="1"/>
  <c r="V30" i="4"/>
  <c r="AI30" i="4" s="1"/>
  <c r="V767" i="4"/>
  <c r="AI767" i="4" s="1"/>
  <c r="V148" i="4"/>
  <c r="AI148" i="4" s="1"/>
  <c r="V742" i="4"/>
  <c r="AI742" i="4" s="1"/>
  <c r="V895" i="4"/>
  <c r="AI895" i="4" s="1"/>
  <c r="V31" i="4"/>
  <c r="AI31" i="4" s="1"/>
  <c r="V484" i="4"/>
  <c r="AI484" i="4" s="1"/>
  <c r="V524" i="4"/>
  <c r="AI524" i="4" s="1"/>
  <c r="V566" i="4"/>
  <c r="AI566" i="4" s="1"/>
  <c r="V41" i="4"/>
  <c r="AI41" i="4" s="1"/>
  <c r="V661" i="4"/>
  <c r="AI661" i="4" s="1"/>
  <c r="V441" i="4"/>
  <c r="AI441" i="4" s="1"/>
  <c r="V775" i="4"/>
  <c r="AI775" i="4" s="1"/>
  <c r="V132" i="4"/>
  <c r="AI132" i="4" s="1"/>
  <c r="V867" i="4"/>
  <c r="AI867" i="4" s="1"/>
  <c r="V365" i="4"/>
  <c r="AI365" i="4" s="1"/>
  <c r="V665" i="4"/>
  <c r="AI665" i="4" s="1"/>
  <c r="V696" i="4"/>
  <c r="AI696" i="4" s="1"/>
  <c r="V463" i="4"/>
  <c r="AI463" i="4" s="1"/>
  <c r="V101" i="4"/>
  <c r="AI101" i="4" s="1"/>
  <c r="V396" i="4"/>
  <c r="AI396" i="4" s="1"/>
  <c r="V200" i="4"/>
  <c r="AI200" i="4" s="1"/>
  <c r="V109" i="4"/>
  <c r="AI109" i="4" s="1"/>
  <c r="V737" i="4"/>
  <c r="AI737" i="4" s="1"/>
  <c r="V353" i="4"/>
  <c r="AI353" i="4" s="1"/>
  <c r="V206" i="4"/>
  <c r="AI206" i="4" s="1"/>
  <c r="V888" i="4"/>
  <c r="AI888" i="4" s="1"/>
  <c r="V276" i="4"/>
  <c r="AI276" i="4" s="1"/>
  <c r="V586" i="4"/>
  <c r="AI586" i="4" s="1"/>
  <c r="V275" i="4"/>
  <c r="AI275" i="4" s="1"/>
  <c r="V966" i="4"/>
  <c r="AI966" i="4" s="1"/>
  <c r="V822" i="4"/>
  <c r="AI822" i="4" s="1"/>
  <c r="V587" i="4"/>
  <c r="AI587" i="4" s="1"/>
  <c r="V634" i="4"/>
  <c r="AI634" i="4" s="1"/>
  <c r="V663" i="4"/>
  <c r="AI663" i="4" s="1"/>
  <c r="V301" i="4"/>
  <c r="AI301" i="4" s="1"/>
  <c r="V361" i="4"/>
  <c r="AI361" i="4" s="1"/>
  <c r="V877" i="4"/>
  <c r="AI877" i="4" s="1"/>
  <c r="V983" i="4"/>
  <c r="AI983" i="4" s="1"/>
  <c r="V34" i="4"/>
  <c r="AI34" i="4" s="1"/>
  <c r="V493" i="4"/>
  <c r="AI493" i="4" s="1"/>
  <c r="V284" i="4"/>
  <c r="AI284" i="4" s="1"/>
  <c r="V75" i="4"/>
  <c r="AI75" i="4" s="1"/>
  <c r="V865" i="4"/>
  <c r="AI865" i="4" s="1"/>
  <c r="V323" i="4"/>
  <c r="AI323" i="4" s="1"/>
  <c r="V613" i="4"/>
  <c r="AI613" i="4" s="1"/>
  <c r="V321" i="4"/>
  <c r="AI321" i="4" s="1"/>
  <c r="V113" i="4"/>
  <c r="AI113" i="4" s="1"/>
  <c r="V92" i="4"/>
  <c r="AI92" i="4" s="1"/>
  <c r="V319" i="4"/>
  <c r="AI319" i="4" s="1"/>
  <c r="V514" i="4"/>
  <c r="AI514" i="4" s="1"/>
  <c r="V344" i="4"/>
  <c r="AI344" i="4" s="1"/>
  <c r="V313" i="4"/>
  <c r="AI313" i="4" s="1"/>
  <c r="V183" i="4"/>
  <c r="AI183" i="4" s="1"/>
  <c r="V371" i="4"/>
  <c r="AI371" i="4" s="1"/>
  <c r="V875" i="4"/>
  <c r="AI875" i="4" s="1"/>
  <c r="V37" i="4"/>
  <c r="AI37" i="4" s="1"/>
  <c r="V139" i="4"/>
  <c r="AI139" i="4" s="1"/>
  <c r="V608" i="4"/>
  <c r="AI608" i="4" s="1"/>
  <c r="V358" i="4"/>
  <c r="AI358" i="4" s="1"/>
  <c r="V616" i="4"/>
  <c r="AI616" i="4" s="1"/>
  <c r="V382" i="4"/>
  <c r="AI382" i="4" s="1"/>
  <c r="V350" i="4"/>
  <c r="AI350" i="4" s="1"/>
  <c r="V838" i="4"/>
  <c r="AI838" i="4" s="1"/>
  <c r="V521" i="4"/>
  <c r="AI521" i="4" s="1"/>
  <c r="V520" i="4"/>
  <c r="AI520" i="4" s="1"/>
  <c r="V850" i="4"/>
  <c r="AI850" i="4" s="1"/>
  <c r="V222" i="4"/>
  <c r="AI222" i="4" s="1"/>
  <c r="V561" i="4"/>
  <c r="AI561" i="4" s="1"/>
  <c r="V537" i="4"/>
  <c r="AI537" i="4" s="1"/>
  <c r="V684" i="4"/>
  <c r="AI684" i="4" s="1"/>
  <c r="V789" i="4"/>
  <c r="AI789" i="4" s="1"/>
  <c r="V395" i="4"/>
  <c r="AI395" i="4" s="1"/>
  <c r="V299" i="4"/>
  <c r="AI299" i="4" s="1"/>
  <c r="V852" i="4"/>
  <c r="AI852" i="4" s="1"/>
  <c r="V428" i="4"/>
  <c r="AI428" i="4" s="1"/>
  <c r="V881" i="4"/>
  <c r="AI881" i="4" s="1"/>
  <c r="V73" i="4"/>
  <c r="AI73" i="4" s="1"/>
  <c r="V805" i="4"/>
  <c r="AI805" i="4" s="1"/>
  <c r="V530" i="4"/>
  <c r="AI530" i="4" s="1"/>
  <c r="V385" i="4"/>
  <c r="AI385" i="4" s="1"/>
  <c r="V4" i="4"/>
  <c r="AI4" i="4" s="1"/>
  <c r="V912" i="4"/>
  <c r="AI912" i="4" s="1"/>
  <c r="V481" i="4"/>
  <c r="AI481" i="4" s="1"/>
  <c r="V308" i="4"/>
  <c r="AI308" i="4" s="1"/>
  <c r="V832" i="4"/>
  <c r="AI832" i="4" s="1"/>
  <c r="V277" i="4"/>
  <c r="AI277" i="4" s="1"/>
  <c r="V835" i="4"/>
  <c r="AI835" i="4" s="1"/>
  <c r="V528" i="4"/>
  <c r="AI528" i="4" s="1"/>
  <c r="V710" i="4"/>
  <c r="AI710" i="4" s="1"/>
  <c r="V444" i="4"/>
  <c r="AI444" i="4" s="1"/>
  <c r="V642" i="4"/>
  <c r="AI642" i="4" s="1"/>
  <c r="V84" i="4"/>
  <c r="AI84" i="4" s="1"/>
  <c r="V708" i="4"/>
  <c r="AI708" i="4" s="1"/>
  <c r="V217" i="4"/>
  <c r="AI217" i="4" s="1"/>
  <c r="V857" i="4"/>
  <c r="AI857" i="4" s="1"/>
  <c r="V415" i="4"/>
  <c r="AI415" i="4" s="1"/>
  <c r="V15" i="4"/>
  <c r="AI15" i="4" s="1"/>
  <c r="V709" i="4"/>
  <c r="AI709" i="4" s="1"/>
  <c r="V911" i="4"/>
  <c r="AI911" i="4" s="1"/>
  <c r="V122" i="4"/>
  <c r="AI122" i="4" s="1"/>
  <c r="V826" i="4"/>
  <c r="AI826" i="4" s="1"/>
  <c r="V454" i="4"/>
  <c r="AI454" i="4" s="1"/>
  <c r="V507" i="4"/>
  <c r="AI507" i="4" s="1"/>
  <c r="V354" i="4"/>
  <c r="AI354" i="4" s="1"/>
  <c r="V33" i="4"/>
  <c r="AI33" i="4" s="1"/>
  <c r="V547" i="4"/>
  <c r="AI547" i="4" s="1"/>
  <c r="V7" i="4"/>
  <c r="AI7" i="4" s="1"/>
  <c r="V390" i="4"/>
  <c r="AI390" i="4" s="1"/>
  <c r="V479" i="4"/>
  <c r="AI479" i="4" s="1"/>
  <c r="V782" i="4"/>
  <c r="AI782" i="4" s="1"/>
  <c r="V622" i="4"/>
  <c r="AI622" i="4" s="1"/>
  <c r="V936" i="4"/>
  <c r="AI936" i="4" s="1"/>
  <c r="V916" i="4"/>
  <c r="AI916" i="4" s="1"/>
  <c r="V250" i="4"/>
  <c r="AI250" i="4" s="1"/>
  <c r="V24" i="4"/>
  <c r="AI24" i="4" s="1"/>
  <c r="V262" i="4"/>
  <c r="AI262" i="4" s="1"/>
  <c r="V658" i="4"/>
  <c r="AI658" i="4" s="1"/>
  <c r="V595" i="4"/>
  <c r="AI595" i="4" s="1"/>
  <c r="V902" i="4"/>
  <c r="AI902" i="4" s="1"/>
  <c r="V532" i="4"/>
  <c r="AI532" i="4" s="1"/>
  <c r="V157" i="4"/>
  <c r="AI157" i="4" s="1"/>
  <c r="V229" i="4"/>
  <c r="AI229" i="4" s="1"/>
  <c r="V821" i="4"/>
  <c r="AI821" i="4" s="1"/>
  <c r="V724" i="4"/>
  <c r="AI724" i="4" s="1"/>
  <c r="V23" i="4"/>
  <c r="AI23" i="4" s="1"/>
  <c r="V623" i="4"/>
  <c r="AI623" i="4" s="1"/>
  <c r="V736" i="4"/>
  <c r="AI736" i="4" s="1"/>
  <c r="V14" i="4"/>
  <c r="AI14" i="4" s="1"/>
  <c r="V872" i="4"/>
  <c r="AI872" i="4" s="1"/>
  <c r="V982" i="4"/>
  <c r="AI982" i="4" s="1"/>
  <c r="V804" i="4"/>
  <c r="AI804" i="4" s="1"/>
  <c r="V845" i="4"/>
  <c r="AI845" i="4" s="1"/>
  <c r="V854" i="4"/>
  <c r="AI854" i="4" s="1"/>
  <c r="V728" i="4"/>
  <c r="AI728" i="4" s="1"/>
  <c r="V94" i="4"/>
  <c r="AI94" i="4" s="1"/>
  <c r="V505" i="4"/>
  <c r="AI505" i="4" s="1"/>
  <c r="V734" i="4"/>
  <c r="AI734" i="4" s="1"/>
  <c r="V830" i="4"/>
  <c r="AI830" i="4" s="1"/>
  <c r="V316" i="4"/>
  <c r="AI316" i="4" s="1"/>
  <c r="V409" i="4"/>
  <c r="AI409" i="4" s="1"/>
  <c r="V195" i="4"/>
  <c r="AI195" i="4" s="1"/>
  <c r="V944" i="4"/>
  <c r="AI944" i="4" s="1"/>
  <c r="V209" i="4"/>
  <c r="AI209" i="4" s="1"/>
  <c r="V65" i="4"/>
  <c r="AI65" i="4" s="1"/>
  <c r="V363" i="4"/>
  <c r="AI363" i="4" s="1"/>
  <c r="V151" i="4"/>
  <c r="AI151" i="4" s="1"/>
  <c r="V784" i="4"/>
  <c r="AI784" i="4" s="1"/>
  <c r="V412" i="4"/>
  <c r="AI412" i="4" s="1"/>
  <c r="V534" i="4"/>
  <c r="AI534" i="4" s="1"/>
  <c r="V211" i="4"/>
  <c r="AI211" i="4" s="1"/>
  <c r="V568" i="4"/>
  <c r="AI568" i="4" s="1"/>
  <c r="V801" i="4"/>
  <c r="AI801" i="4" s="1"/>
  <c r="V935" i="4"/>
  <c r="AI935" i="4" s="1"/>
  <c r="V474" i="4"/>
  <c r="AI474" i="4" s="1"/>
  <c r="V525" i="4"/>
  <c r="AI525" i="4" s="1"/>
  <c r="V576" i="4"/>
  <c r="AI576" i="4" s="1"/>
  <c r="V272" i="4"/>
  <c r="AI272" i="4" s="1"/>
  <c r="V389" i="4"/>
  <c r="AI389" i="4" s="1"/>
  <c r="V695" i="4"/>
  <c r="AI695" i="4" s="1"/>
  <c r="V785" i="4"/>
  <c r="AI785" i="4" s="1"/>
  <c r="V269" i="4"/>
  <c r="AI269" i="4" s="1"/>
  <c r="V803" i="4"/>
  <c r="AI803" i="4" s="1"/>
  <c r="V221" i="4"/>
  <c r="AI221" i="4" s="1"/>
  <c r="V391" i="4"/>
  <c r="AI391" i="4" s="1"/>
  <c r="V523" i="4"/>
  <c r="AI523" i="4" s="1"/>
  <c r="V526" i="4"/>
  <c r="AI526" i="4" s="1"/>
  <c r="V751" i="4"/>
  <c r="AI751" i="4" s="1"/>
  <c r="V462" i="4"/>
  <c r="AI462" i="4" s="1"/>
  <c r="V662" i="4"/>
  <c r="AI662" i="4" s="1"/>
  <c r="V791" i="4"/>
  <c r="AI791" i="4" s="1"/>
  <c r="V855" i="4"/>
  <c r="AI855" i="4" s="1"/>
  <c r="V800" i="4"/>
  <c r="AI800" i="4" s="1"/>
  <c r="V633" i="4"/>
  <c r="AI633" i="4" s="1"/>
  <c r="V719" i="4"/>
  <c r="AI719" i="4" s="1"/>
  <c r="V753" i="4"/>
  <c r="AI753" i="4" s="1"/>
  <c r="V38" i="4"/>
  <c r="AI38" i="4" s="1"/>
  <c r="V226" i="4"/>
  <c r="AI226" i="4" s="1"/>
  <c r="V337" i="4"/>
  <c r="AI337" i="4" s="1"/>
  <c r="V135" i="4"/>
  <c r="AI135" i="4" s="1"/>
  <c r="V369" i="4"/>
  <c r="AI369" i="4" s="1"/>
  <c r="V79" i="4"/>
  <c r="AI79" i="4" s="1"/>
  <c r="V433" i="4"/>
  <c r="AI433" i="4" s="1"/>
  <c r="V367" i="4"/>
  <c r="AI367" i="4" s="1"/>
  <c r="V689" i="4"/>
  <c r="AI689" i="4" s="1"/>
  <c r="V723" i="4"/>
  <c r="AI723" i="4" s="1"/>
  <c r="V193" i="4"/>
  <c r="AI193" i="4" s="1"/>
  <c r="V687" i="4"/>
  <c r="AI687" i="4" s="1"/>
  <c r="V618" i="4"/>
  <c r="AI618" i="4" s="1"/>
  <c r="V874" i="4"/>
  <c r="AI874" i="4" s="1"/>
  <c r="V439" i="4"/>
  <c r="AI439" i="4" s="1"/>
  <c r="V839" i="4"/>
  <c r="AI839" i="4" s="1"/>
  <c r="V16" i="4"/>
  <c r="AI16" i="4" s="1"/>
  <c r="V285" i="4"/>
  <c r="AI285" i="4" s="1"/>
  <c r="V641" i="4"/>
  <c r="AI641" i="4" s="1"/>
  <c r="V161" i="4"/>
  <c r="AI161" i="4" s="1"/>
  <c r="V443" i="4"/>
  <c r="AI443" i="4" s="1"/>
  <c r="V393" i="4"/>
  <c r="AI393" i="4" s="1"/>
  <c r="V40" i="4"/>
  <c r="AI40" i="4" s="1"/>
  <c r="V128" i="4"/>
  <c r="AI128" i="4" s="1"/>
  <c r="V542" i="4"/>
  <c r="AI542" i="4" s="1"/>
  <c r="V858" i="4"/>
  <c r="AI858" i="4" s="1"/>
  <c r="V970" i="4"/>
  <c r="AI970" i="4" s="1"/>
  <c r="V77" i="4"/>
  <c r="AI77" i="4" s="1"/>
  <c r="V522" i="4"/>
  <c r="AI522" i="4" s="1"/>
  <c r="V700" i="4"/>
  <c r="AI700" i="4" s="1"/>
  <c r="V667" i="4"/>
  <c r="AI667" i="4" s="1"/>
  <c r="V856" i="4"/>
  <c r="AI856" i="4" s="1"/>
  <c r="V754" i="4"/>
  <c r="AI754" i="4" s="1"/>
  <c r="V294" i="4"/>
  <c r="AI294" i="4" s="1"/>
  <c r="V748" i="4"/>
  <c r="AI748" i="4" s="1"/>
  <c r="V669" i="4"/>
  <c r="AI669" i="4" s="1"/>
  <c r="V282" i="4"/>
  <c r="AI282" i="4" s="1"/>
  <c r="V292" i="4"/>
  <c r="AI292" i="4" s="1"/>
  <c r="V515" i="4"/>
  <c r="AI515" i="4" s="1"/>
  <c r="V817" i="4"/>
  <c r="AI817" i="4" s="1"/>
  <c r="V359" i="4"/>
  <c r="AI359" i="4" s="1"/>
  <c r="V346" i="4"/>
  <c r="AI346" i="4" s="1"/>
  <c r="V794" i="4"/>
  <c r="AI794" i="4" s="1"/>
  <c r="V783" i="4"/>
  <c r="AI783" i="4" s="1"/>
  <c r="V332" i="4"/>
  <c r="AI332" i="4" s="1"/>
  <c r="V39" i="4"/>
  <c r="AI39" i="4" s="1"/>
  <c r="V374" i="4"/>
  <c r="AI374" i="4" s="1"/>
  <c r="V364" i="4"/>
  <c r="AI364" i="4" s="1"/>
  <c r="V666" i="4"/>
  <c r="AI666" i="4" s="1"/>
  <c r="V761" i="4"/>
  <c r="AI761" i="4" s="1"/>
  <c r="V378" i="4"/>
  <c r="AI378" i="4" s="1"/>
  <c r="V790" i="4"/>
  <c r="AI790" i="4" s="1"/>
  <c r="V248" i="4"/>
  <c r="AI248" i="4" s="1"/>
  <c r="V711" i="4"/>
  <c r="AI711" i="4" s="1"/>
  <c r="V814" i="4"/>
  <c r="AI814" i="4" s="1"/>
  <c r="V563" i="4"/>
  <c r="AI563" i="4" s="1"/>
  <c r="V394" i="4"/>
  <c r="AI394" i="4" s="1"/>
  <c r="V224" i="4"/>
  <c r="AI224" i="4" s="1"/>
  <c r="V63" i="4"/>
  <c r="AI63" i="4" s="1"/>
  <c r="V146" i="4"/>
  <c r="AI146" i="4" s="1"/>
  <c r="V177" i="4"/>
  <c r="AI177" i="4" s="1"/>
  <c r="V558" i="4"/>
  <c r="AI558" i="4" s="1"/>
  <c r="V956" i="4"/>
  <c r="AI956" i="4" s="1"/>
  <c r="V421" i="4"/>
  <c r="AI421" i="4" s="1"/>
  <c r="V482" i="4"/>
  <c r="AI482" i="4" s="1"/>
  <c r="V471" i="4"/>
  <c r="AI471" i="4" s="1"/>
  <c r="V468" i="4"/>
  <c r="AI468" i="4" s="1"/>
  <c r="V173" i="4"/>
  <c r="AI173" i="4" s="1"/>
  <c r="V416" i="4"/>
  <c r="AI416" i="4" s="1"/>
  <c r="V172" i="4"/>
  <c r="AI172" i="4" s="1"/>
  <c r="V890" i="4"/>
  <c r="AI890" i="4" s="1"/>
  <c r="V609" i="4"/>
  <c r="AI609" i="4" s="1"/>
  <c r="V208" i="4"/>
  <c r="AI208" i="4" s="1"/>
  <c r="V110" i="4"/>
  <c r="AI110" i="4" s="1"/>
  <c r="V849" i="4"/>
  <c r="AI849" i="4" s="1"/>
  <c r="V341" i="4"/>
  <c r="AI341" i="4" s="1"/>
  <c r="V286" i="4"/>
  <c r="AI286" i="4" s="1"/>
  <c r="V924" i="4"/>
  <c r="AI924" i="4" s="1"/>
  <c r="V778" i="4"/>
  <c r="AI778" i="4" s="1"/>
  <c r="V488" i="4"/>
  <c r="AI488" i="4" s="1"/>
  <c r="V713" i="4"/>
  <c r="AI713" i="4" s="1"/>
  <c r="V718" i="4"/>
  <c r="AI718" i="4" s="1"/>
  <c r="V509" i="4"/>
  <c r="AI509" i="4" s="1"/>
  <c r="V740" i="4"/>
  <c r="AI740" i="4" s="1"/>
  <c r="V432" i="4"/>
  <c r="AI432" i="4" s="1"/>
  <c r="V225" i="4"/>
  <c r="AI225" i="4" s="1"/>
  <c r="V477" i="4"/>
  <c r="AI477" i="4" s="1"/>
  <c r="V972" i="4"/>
  <c r="AI972" i="4" s="1"/>
  <c r="V981" i="4"/>
  <c r="AI981" i="4" s="1"/>
  <c r="V278" i="4"/>
  <c r="AI278" i="4" s="1"/>
  <c r="V833" i="4"/>
  <c r="AI833" i="4" s="1"/>
  <c r="V907" i="4"/>
  <c r="AI907" i="4" s="1"/>
  <c r="V645" i="4"/>
  <c r="AI645" i="4" s="1"/>
  <c r="V123" i="4"/>
  <c r="AI123" i="4" s="1"/>
  <c r="V744" i="4"/>
  <c r="AI744" i="4" s="1"/>
  <c r="V768" i="4"/>
  <c r="AI768" i="4" s="1"/>
  <c r="V103" i="4"/>
  <c r="AI103" i="4" s="1"/>
  <c r="V564" i="4"/>
  <c r="AI564" i="4" s="1"/>
  <c r="V467" i="4"/>
  <c r="AI467" i="4" s="1"/>
  <c r="V473" i="4"/>
  <c r="AI473" i="4" s="1"/>
  <c r="V621" i="4"/>
  <c r="AI621" i="4" s="1"/>
  <c r="V27" i="4"/>
  <c r="AI27" i="4" s="1"/>
  <c r="V100" i="4"/>
  <c r="AI100" i="4" s="1"/>
  <c r="V809" i="4"/>
  <c r="AI809" i="4" s="1"/>
  <c r="V232" i="4"/>
  <c r="AI232" i="4" s="1"/>
  <c r="V403" i="4"/>
  <c r="AI403" i="4" s="1"/>
  <c r="V886" i="4"/>
  <c r="AI886" i="4" s="1"/>
  <c r="V235" i="4"/>
  <c r="AI235" i="4" s="1"/>
  <c r="V86" i="4"/>
  <c r="AI86" i="4" s="1"/>
  <c r="V941" i="4"/>
  <c r="AI941" i="4" s="1"/>
  <c r="V243" i="4"/>
  <c r="AI243" i="4" s="1"/>
  <c r="V47" i="4"/>
  <c r="AI47" i="4" s="1"/>
  <c r="V325" i="4"/>
  <c r="AI325" i="4" s="1"/>
  <c r="V178" i="4"/>
  <c r="AI178" i="4" s="1"/>
  <c r="V413" i="4"/>
  <c r="AI413" i="4" s="1"/>
  <c r="V620" i="4"/>
  <c r="AI620" i="4" s="1"/>
  <c r="V841" i="4"/>
  <c r="AI841" i="4" s="1"/>
  <c r="V83" i="4"/>
  <c r="AI83" i="4" s="1"/>
  <c r="V954" i="4"/>
  <c r="AI954" i="4" s="1"/>
  <c r="V955" i="4"/>
  <c r="AI955" i="4" s="1"/>
  <c r="V978" i="4"/>
  <c r="AI978" i="4" s="1"/>
  <c r="V437" i="4"/>
  <c r="AI437" i="4" s="1"/>
  <c r="V531" i="4"/>
  <c r="AI531" i="4" s="1"/>
  <c r="V546" i="4"/>
  <c r="AI546" i="4" s="1"/>
  <c r="V940" i="4"/>
  <c r="AI940" i="4" s="1"/>
  <c r="V340" i="4"/>
  <c r="AI340" i="4" s="1"/>
  <c r="V400" i="4"/>
  <c r="AI400" i="4" s="1"/>
  <c r="V270" i="4"/>
  <c r="AI270" i="4" s="1"/>
  <c r="V503" i="4"/>
  <c r="AI503" i="4" s="1"/>
  <c r="V59" i="4"/>
  <c r="AI59" i="4" s="1"/>
  <c r="V74" i="4"/>
  <c r="AI74" i="4" s="1"/>
  <c r="V137" i="4"/>
  <c r="AI137" i="4" s="1"/>
  <c r="V500" i="4"/>
  <c r="AI500" i="4" s="1"/>
  <c r="V436" i="4"/>
  <c r="AI436" i="4" s="1"/>
  <c r="V938" i="4"/>
  <c r="AI938" i="4" s="1"/>
  <c r="V70" i="4"/>
  <c r="AI70" i="4" s="1"/>
  <c r="V90" i="4"/>
  <c r="AI90" i="4" s="1"/>
  <c r="V957" i="4"/>
  <c r="AI957" i="4" s="1"/>
  <c r="V164" i="4"/>
  <c r="AI164" i="4" s="1"/>
  <c r="V593" i="4"/>
  <c r="AI593" i="4" s="1"/>
  <c r="V99" i="4"/>
  <c r="AI99" i="4" s="1"/>
  <c r="V758" i="4"/>
  <c r="AI758" i="4" s="1"/>
  <c r="V926" i="4"/>
  <c r="AI926" i="4" s="1"/>
  <c r="V739" i="4"/>
  <c r="AI739" i="4" s="1"/>
  <c r="V763" i="4"/>
  <c r="AI763" i="4" s="1"/>
  <c r="V629" i="4"/>
  <c r="AI629" i="4" s="1"/>
  <c r="V660" i="4"/>
  <c r="AI660" i="4" s="1"/>
  <c r="V199" i="4"/>
  <c r="AI199" i="4" s="1"/>
  <c r="V702" i="4"/>
  <c r="AI702" i="4" s="1"/>
  <c r="V952" i="4"/>
  <c r="AI952" i="4" s="1"/>
  <c r="V896" i="4"/>
  <c r="AI896" i="4" s="1"/>
  <c r="V291" i="4"/>
  <c r="AI291" i="4" s="1"/>
  <c r="V212" i="4"/>
  <c r="AI212" i="4" s="1"/>
  <c r="V963" i="4"/>
  <c r="AI963" i="4" s="1"/>
  <c r="V491" i="4"/>
  <c r="AI491" i="4" s="1"/>
  <c r="V699" i="4"/>
  <c r="AI699" i="4" s="1"/>
  <c r="V693" i="4"/>
  <c r="AI693" i="4" s="1"/>
  <c r="V10" i="4"/>
  <c r="AI10" i="4" s="1"/>
  <c r="V735" i="4"/>
  <c r="AI735" i="4" s="1"/>
  <c r="V605" i="4"/>
  <c r="AI605" i="4" s="1"/>
  <c r="V376" i="4"/>
  <c r="AI376" i="4" s="1"/>
  <c r="V155" i="4"/>
  <c r="AI155" i="4" s="1"/>
  <c r="V712" i="4"/>
  <c r="AI712" i="4" s="1"/>
  <c r="V66" i="4"/>
  <c r="AI66" i="4" s="1"/>
  <c r="V201" i="4"/>
  <c r="AI201" i="4" s="1"/>
  <c r="V726" i="4"/>
  <c r="AI726" i="4" s="1"/>
  <c r="V908" i="4"/>
  <c r="AI908" i="4" s="1"/>
  <c r="V18" i="4"/>
  <c r="AI18" i="4" s="1"/>
  <c r="V440" i="4"/>
  <c r="AI440" i="4" s="1"/>
  <c r="V187" i="4"/>
  <c r="AI187" i="4" s="1"/>
  <c r="V141" i="4"/>
  <c r="AI141" i="4" s="1"/>
  <c r="V969" i="4"/>
  <c r="AI969" i="4" s="1"/>
  <c r="V435" i="4"/>
  <c r="AI435" i="4" s="1"/>
  <c r="V447" i="4"/>
  <c r="AI447" i="4" s="1"/>
  <c r="V35" i="4"/>
  <c r="AI35" i="4" s="1"/>
  <c r="V498" i="4"/>
  <c r="AI498" i="4" s="1"/>
  <c r="V58" i="4"/>
  <c r="AI58" i="4" s="1"/>
  <c r="V664" i="4"/>
  <c r="AI664" i="4" s="1"/>
  <c r="V189" i="4"/>
  <c r="AI189" i="4" s="1"/>
  <c r="V307" i="4"/>
  <c r="AI307" i="4" s="1"/>
  <c r="V965" i="4"/>
  <c r="AI965" i="4" s="1"/>
  <c r="V570" i="4"/>
  <c r="AI570" i="4" s="1"/>
  <c r="V550" i="4"/>
  <c r="AI550" i="4" s="1"/>
  <c r="V869" i="4"/>
  <c r="AI869" i="4" s="1"/>
  <c r="V138" i="4"/>
  <c r="AI138" i="4" s="1"/>
  <c r="V480" i="4"/>
  <c r="AI480" i="4" s="1"/>
  <c r="V651" i="4"/>
  <c r="AI651" i="4" s="1"/>
  <c r="V351" i="4"/>
  <c r="AI351" i="4" s="1"/>
  <c r="V61" i="4"/>
  <c r="AI61" i="4" s="1"/>
  <c r="V573" i="4"/>
  <c r="AI573" i="4" s="1"/>
  <c r="V891" i="4"/>
  <c r="AI891" i="4" s="1"/>
  <c r="V873" i="4"/>
  <c r="AI873" i="4" s="1"/>
  <c r="V759" i="4"/>
  <c r="AI759" i="4" s="1"/>
  <c r="V569" i="4"/>
  <c r="AI569" i="4" s="1"/>
  <c r="V328" i="4"/>
  <c r="AI328" i="4" s="1"/>
  <c r="V133" i="4"/>
  <c r="AI133" i="4" s="1"/>
  <c r="V671" i="4"/>
  <c r="AI671" i="4" s="1"/>
  <c r="V78" i="4"/>
  <c r="AI78" i="4" s="1"/>
  <c r="V722" i="4"/>
  <c r="AI722" i="4" s="1"/>
  <c r="V478" i="4"/>
  <c r="AI478" i="4" s="1"/>
  <c r="V422" i="4"/>
  <c r="AI422" i="4" s="1"/>
  <c r="V458" i="4"/>
  <c r="AI458" i="4" s="1"/>
  <c r="V894" i="4"/>
  <c r="AI894" i="4" s="1"/>
  <c r="V230" i="4"/>
  <c r="AI230" i="4" s="1"/>
  <c r="V893" i="4"/>
  <c r="AI893" i="4" s="1"/>
  <c r="V762" i="4"/>
  <c r="AI762" i="4" s="1"/>
  <c r="V169" i="4"/>
  <c r="AI169" i="4" s="1"/>
  <c r="V673" i="4"/>
  <c r="AI673" i="4" s="1"/>
  <c r="V680" i="4"/>
  <c r="AI680" i="4" s="1"/>
  <c r="V343" i="4"/>
  <c r="AI343" i="4" s="1"/>
  <c r="V153" i="4"/>
  <c r="AI153" i="4" s="1"/>
  <c r="V899" i="4"/>
  <c r="AI899" i="4" s="1"/>
  <c r="V652" i="4"/>
  <c r="AI652" i="4" s="1"/>
  <c r="V647" i="4"/>
  <c r="AI647" i="4" s="1"/>
  <c r="V939" i="4"/>
  <c r="AI939" i="4" s="1"/>
  <c r="V298" i="4"/>
  <c r="AI298" i="4" s="1"/>
  <c r="V165" i="4"/>
  <c r="AI165" i="4" s="1"/>
  <c r="V368" i="4"/>
  <c r="AI368" i="4" s="1"/>
  <c r="V610" i="4"/>
  <c r="AI610" i="4" s="1"/>
  <c r="V960" i="4"/>
  <c r="AI960" i="4" s="1"/>
  <c r="V375" i="4"/>
  <c r="AI375" i="4" s="1"/>
  <c r="V184" i="4"/>
  <c r="AI184" i="4" s="1"/>
  <c r="V878" i="4"/>
  <c r="AI878" i="4" s="1"/>
  <c r="V268" i="4"/>
  <c r="AI268" i="4" s="1"/>
  <c r="V176" i="4"/>
  <c r="AI176" i="4" s="1"/>
  <c r="V745" i="4"/>
  <c r="AI745" i="4" s="1"/>
  <c r="V626" i="4"/>
  <c r="AI626" i="4" s="1"/>
  <c r="V438" i="4"/>
  <c r="AI438" i="4" s="1"/>
  <c r="V487" i="4"/>
  <c r="AI487" i="4" s="1"/>
  <c r="V388" i="4"/>
  <c r="AI388" i="4" s="1"/>
  <c r="V108" i="4"/>
  <c r="AI108" i="4" s="1"/>
  <c r="V627" i="4"/>
  <c r="AI627" i="4" s="1"/>
  <c r="V256" i="4"/>
  <c r="AI256" i="4" s="1"/>
  <c r="V513" i="4"/>
  <c r="AI513" i="4" s="1"/>
  <c r="V372" i="4"/>
  <c r="AI372" i="4" s="1"/>
  <c r="V170" i="4"/>
  <c r="AI170" i="4" s="1"/>
  <c r="V625" i="4"/>
  <c r="AI625" i="4" s="1"/>
  <c r="V19" i="4"/>
  <c r="AI19" i="4" s="1"/>
  <c r="V46" i="4"/>
  <c r="AI46" i="4" s="1"/>
  <c r="V166" i="4"/>
  <c r="AI166" i="4" s="1"/>
  <c r="V863" i="4"/>
  <c r="AI863" i="4" s="1"/>
  <c r="V971" i="4"/>
  <c r="AI971" i="4" s="1"/>
  <c r="V107" i="4"/>
  <c r="AI107" i="4" s="1"/>
  <c r="V859" i="4"/>
  <c r="AI859" i="4" s="1"/>
  <c r="V885" i="4"/>
  <c r="AI885" i="4" s="1"/>
  <c r="V131" i="4"/>
  <c r="AI131" i="4" s="1"/>
  <c r="V429" i="4"/>
  <c r="AI429" i="4" s="1"/>
  <c r="V281" i="4"/>
  <c r="AI281" i="4" s="1"/>
  <c r="V260" i="4"/>
  <c r="AI260" i="4" s="1"/>
  <c r="V672" i="4"/>
  <c r="AI672" i="4" s="1"/>
  <c r="V571" i="4"/>
  <c r="AI571" i="4" s="1"/>
  <c r="V913" i="4"/>
  <c r="AI913" i="4" s="1"/>
  <c r="V968" i="4"/>
  <c r="AI968" i="4" s="1"/>
  <c r="V887" i="4"/>
  <c r="AI887" i="4" s="1"/>
  <c r="V578" i="4"/>
  <c r="AI578" i="4" s="1"/>
  <c r="V980" i="4"/>
  <c r="AI980" i="4" s="1"/>
  <c r="V68" i="4"/>
  <c r="AI68" i="4" s="1"/>
  <c r="V591" i="4"/>
  <c r="AI591" i="4" s="1"/>
  <c r="V553" i="4"/>
  <c r="AI553" i="4" s="1"/>
  <c r="V317" i="4"/>
  <c r="AI317" i="4" s="1"/>
  <c r="V808" i="4"/>
  <c r="AI808" i="4" s="1"/>
  <c r="V949" i="4"/>
  <c r="AI949" i="4" s="1"/>
  <c r="V686" i="4"/>
  <c r="AI686" i="4" s="1"/>
  <c r="V701" i="4"/>
  <c r="AI701" i="4" s="1"/>
  <c r="V934" i="4"/>
  <c r="AI934" i="4" s="1"/>
  <c r="V290" i="4"/>
  <c r="AI290" i="4" s="1"/>
  <c r="V255" i="4"/>
  <c r="AI255" i="4" s="1"/>
  <c r="V636" i="4"/>
  <c r="AI636" i="4" s="1"/>
  <c r="V223" i="4"/>
  <c r="AI223" i="4" s="1"/>
  <c r="V692" i="4"/>
  <c r="AI692" i="4" s="1"/>
  <c r="V781" i="4"/>
  <c r="AI781" i="4" s="1"/>
  <c r="V818" i="4"/>
  <c r="AI818" i="4" s="1"/>
  <c r="V384" i="4"/>
  <c r="AI384" i="4" s="1"/>
  <c r="V870" i="4"/>
  <c r="AI870" i="4" s="1"/>
  <c r="V80" i="4"/>
  <c r="AI80" i="4" s="1"/>
  <c r="V486" i="4"/>
  <c r="AI486" i="4" s="1"/>
  <c r="V96" i="4"/>
  <c r="AI96" i="4" s="1"/>
  <c r="V714" i="4"/>
  <c r="AI714" i="4" s="1"/>
  <c r="V892" i="4"/>
  <c r="AI892" i="4" s="1"/>
  <c r="V979" i="4"/>
  <c r="AI979" i="4" s="1"/>
  <c r="V8" i="4"/>
  <c r="AI8" i="4" s="1"/>
  <c r="V158" i="4"/>
  <c r="AI158" i="4" s="1"/>
  <c r="V518" i="4"/>
  <c r="AI518" i="4" s="1"/>
  <c r="V919" i="4"/>
  <c r="AI919" i="4" s="1"/>
  <c r="V12" i="4"/>
  <c r="AI12" i="4" s="1"/>
  <c r="V574" i="4"/>
  <c r="AI574" i="4" s="1"/>
  <c r="V324" i="4"/>
  <c r="AI324" i="4" s="1"/>
  <c r="V975" i="4"/>
  <c r="AI975" i="4" s="1"/>
  <c r="V655" i="4"/>
  <c r="AI655" i="4" s="1"/>
  <c r="V601" i="4"/>
  <c r="AI601" i="4" s="1"/>
  <c r="V776" i="4"/>
  <c r="AI776" i="4" s="1"/>
  <c r="V241" i="4"/>
  <c r="AI241" i="4" s="1"/>
  <c r="V732" i="4"/>
  <c r="AI732" i="4" s="1"/>
  <c r="V258" i="4"/>
  <c r="AI258" i="4" s="1"/>
  <c r="V431" i="4"/>
  <c r="AI431" i="4" s="1"/>
  <c r="V64" i="4"/>
  <c r="AI64" i="4" s="1"/>
  <c r="V883" i="4"/>
  <c r="AI883" i="4" s="1"/>
  <c r="V246" i="4"/>
  <c r="AI246" i="4" s="1"/>
  <c r="V656" i="4"/>
  <c r="AI656" i="4" s="1"/>
  <c r="V812" i="4"/>
  <c r="AI812" i="4" s="1"/>
  <c r="V202" i="4"/>
  <c r="AI202" i="4" s="1"/>
  <c r="V590" i="4"/>
  <c r="AI590" i="4" s="1"/>
  <c r="V552" i="4"/>
  <c r="AI552" i="4" s="1"/>
  <c r="V611" i="4"/>
  <c r="AI611" i="4" s="1"/>
  <c r="V180" i="4"/>
  <c r="AI180" i="4" s="1"/>
  <c r="V408" i="4"/>
  <c r="AI408" i="4" s="1"/>
  <c r="V497" i="4"/>
  <c r="AI497" i="4" s="1"/>
  <c r="V502" i="4"/>
  <c r="AI502" i="4" s="1"/>
  <c r="V424" i="4"/>
  <c r="AI424" i="4" s="1"/>
  <c r="V214" i="4"/>
  <c r="AI214" i="4" s="1"/>
  <c r="V190" i="4"/>
  <c r="AI190" i="4" s="1"/>
  <c r="V694" i="4"/>
  <c r="AI694" i="4" s="1"/>
  <c r="V450" i="4"/>
  <c r="AI450" i="4" s="1"/>
  <c r="V251" i="4"/>
  <c r="AI251" i="4" s="1"/>
  <c r="V950" i="4"/>
  <c r="AI950" i="4" s="1"/>
  <c r="V57" i="4"/>
  <c r="AI57" i="4" s="1"/>
  <c r="V774" i="4"/>
  <c r="AI774" i="4" s="1"/>
  <c r="V98" i="4"/>
  <c r="AI98" i="4" s="1"/>
  <c r="V772" i="4"/>
  <c r="AI772" i="4" s="1"/>
  <c r="V810" i="4"/>
  <c r="AI810" i="4" s="1"/>
  <c r="V659" i="4"/>
  <c r="AI659" i="4" s="1"/>
  <c r="V3" i="4"/>
  <c r="AI3" i="4" s="1"/>
  <c r="V575" i="4"/>
  <c r="AI575" i="4" s="1"/>
  <c r="V720" i="4"/>
  <c r="AI720" i="4" s="1"/>
  <c r="V220" i="4"/>
  <c r="AI220" i="4" s="1"/>
  <c r="V188" i="4"/>
  <c r="AI188" i="4" s="1"/>
  <c r="V17" i="4"/>
  <c r="AI17" i="4" s="1"/>
  <c r="V598" i="4"/>
  <c r="AI598" i="4" s="1"/>
  <c r="V267" i="4"/>
  <c r="AI267" i="4" s="1"/>
  <c r="V423" i="4"/>
  <c r="AI423" i="4" s="1"/>
  <c r="V460" i="4"/>
  <c r="AI460" i="4" s="1"/>
  <c r="V721" i="4"/>
  <c r="AI721" i="4" s="1"/>
  <c r="V442" i="4"/>
  <c r="AI442" i="4" s="1"/>
  <c r="V827" i="4"/>
  <c r="AI827" i="4" s="1"/>
  <c r="V760" i="4"/>
  <c r="AI760" i="4" s="1"/>
  <c r="V650" i="4"/>
  <c r="AI650" i="4" s="1"/>
  <c r="V50" i="4"/>
  <c r="AI50" i="4" s="1"/>
  <c r="V527" i="4"/>
  <c r="AI527" i="4" s="1"/>
  <c r="V643" i="4"/>
  <c r="AI643" i="4" s="1"/>
  <c r="V677" i="4"/>
  <c r="AI677" i="4" s="1"/>
  <c r="V55" i="4"/>
  <c r="AI55" i="4" s="1"/>
  <c r="V377" i="4"/>
  <c r="AI377" i="4" s="1"/>
  <c r="V210" i="4"/>
  <c r="AI210" i="4" s="1"/>
  <c r="V124" i="4"/>
  <c r="AI124" i="4" s="1"/>
  <c r="V469" i="4"/>
  <c r="AI469" i="4" s="1"/>
  <c r="V962" i="4"/>
  <c r="AI962" i="4" s="1"/>
  <c r="V747" i="4"/>
  <c r="AI747" i="4" s="1"/>
  <c r="V581" i="4"/>
  <c r="AI581" i="4" s="1"/>
  <c r="V750" i="4"/>
  <c r="AI750" i="4" s="1"/>
  <c r="V811" i="4"/>
  <c r="AI811" i="4" s="1"/>
  <c r="V134" i="4"/>
  <c r="AI134" i="4" s="1"/>
  <c r="V921" i="4"/>
  <c r="AI921" i="4" s="1"/>
  <c r="V54" i="4"/>
  <c r="AI54" i="4" s="1"/>
  <c r="V798" i="4"/>
  <c r="AI798" i="4" s="1"/>
  <c r="V485" i="4"/>
  <c r="AI485" i="4" s="1"/>
  <c r="V931" i="4"/>
  <c r="AI931" i="4" s="1"/>
  <c r="V419" i="4"/>
  <c r="AI419" i="4" s="1"/>
  <c r="V948" i="4"/>
  <c r="AI948" i="4" s="1"/>
  <c r="V449" i="4"/>
  <c r="AI449" i="4" s="1"/>
  <c r="V806" i="4"/>
  <c r="AI806" i="4" s="1"/>
  <c r="V489" i="4"/>
  <c r="AI489" i="4" s="1"/>
  <c r="V519" i="4"/>
  <c r="AI519" i="4" s="1"/>
  <c r="V446" i="4"/>
  <c r="AI446" i="4" s="1"/>
  <c r="V815" i="4"/>
  <c r="AI815" i="4" s="1"/>
  <c r="V846" i="4"/>
  <c r="AI846" i="4" s="1"/>
  <c r="V579" i="4"/>
  <c r="AI579" i="4" s="1"/>
  <c r="V120" i="4"/>
  <c r="AI120" i="4" s="1"/>
  <c r="V366" i="4"/>
  <c r="AI366" i="4" s="1"/>
  <c r="V799" i="4"/>
  <c r="AI799" i="4" s="1"/>
  <c r="V914" i="4"/>
  <c r="AI914" i="4" s="1"/>
  <c r="V572" i="4"/>
  <c r="AI572" i="4" s="1"/>
  <c r="V129" i="4"/>
  <c r="AI129" i="4" s="1"/>
  <c r="V715" i="4"/>
  <c r="AI715" i="4" s="1"/>
  <c r="V399" i="4"/>
  <c r="AI399" i="4" s="1"/>
  <c r="V813" i="4"/>
  <c r="AI813" i="4" s="1"/>
  <c r="V333" i="4"/>
  <c r="AI333" i="4" s="1"/>
  <c r="V951" i="4"/>
  <c r="AI951" i="4" s="1"/>
  <c r="V213" i="4"/>
  <c r="AI213" i="4" s="1"/>
  <c r="V13" i="4"/>
  <c r="AI13" i="4" s="1"/>
  <c r="V752" i="4"/>
  <c r="AI752" i="4" s="1"/>
  <c r="V373" i="4"/>
  <c r="AI373" i="4" s="1"/>
  <c r="V305" i="4"/>
  <c r="AI305" i="4" s="1"/>
  <c r="V72" i="4"/>
  <c r="AI72" i="4" s="1"/>
  <c r="V842" i="4"/>
  <c r="AI842" i="4" s="1"/>
  <c r="V314" i="4"/>
  <c r="AI314" i="4" s="1"/>
  <c r="V918" i="4"/>
  <c r="AI918" i="4" s="1"/>
  <c r="V946" i="4"/>
  <c r="AI946" i="4" s="1"/>
  <c r="V381" i="4"/>
  <c r="AI381" i="4" s="1"/>
  <c r="V922" i="4"/>
  <c r="AI922" i="4" s="1"/>
  <c r="V407" i="4"/>
  <c r="AI407" i="4" s="1"/>
  <c r="V681" i="4"/>
  <c r="AI681" i="4" s="1"/>
  <c r="V897" i="4"/>
  <c r="AI897" i="4" s="1"/>
  <c r="V186" i="4"/>
  <c r="AI186" i="4" s="1"/>
  <c r="V410" i="4"/>
  <c r="AI410" i="4" s="1"/>
  <c r="V973" i="4"/>
  <c r="AI973" i="4" s="1"/>
  <c r="V614" i="4"/>
  <c r="AI614" i="4" s="1"/>
  <c r="V356" i="4"/>
  <c r="AI356" i="4" s="1"/>
  <c r="V596" i="4"/>
  <c r="AI596" i="4" s="1"/>
  <c r="V631" i="4"/>
  <c r="AI631" i="4" s="1"/>
  <c r="V150" i="4"/>
  <c r="AI150" i="4" s="1"/>
  <c r="V635" i="4"/>
  <c r="AI635" i="4" s="1"/>
  <c r="V796" i="4"/>
  <c r="AI796" i="4" s="1"/>
  <c r="V93" i="4"/>
  <c r="AI93" i="4" s="1"/>
  <c r="V387" i="4"/>
  <c r="AI387" i="4" s="1"/>
  <c r="V900" i="4"/>
  <c r="AI900" i="4" s="1"/>
  <c r="V691" i="4"/>
  <c r="AI691" i="4" s="1"/>
  <c r="V824" i="4"/>
  <c r="AI824" i="4" s="1"/>
  <c r="V549" i="4"/>
  <c r="AI549" i="4" s="1"/>
  <c r="V499" i="4"/>
  <c r="AI499" i="4" s="1"/>
  <c r="V915" i="4"/>
  <c r="AI915" i="4" s="1"/>
  <c r="V247" i="4"/>
  <c r="AI247" i="4" s="1"/>
  <c r="V62" i="4"/>
  <c r="AI62" i="4" s="1"/>
  <c r="V741" i="4"/>
  <c r="AI741" i="4" s="1"/>
  <c r="V205" i="4"/>
  <c r="AI205" i="4" s="1"/>
  <c r="V118" i="4"/>
  <c r="AI118" i="4" s="1"/>
  <c r="V816" i="4"/>
  <c r="AI816" i="4" s="1"/>
  <c r="V837" i="4"/>
  <c r="AI837" i="4" s="1"/>
  <c r="V349" i="4"/>
  <c r="AI349" i="4" s="1"/>
  <c r="V168" i="4"/>
  <c r="AI168" i="4" s="1"/>
  <c r="V942" i="4"/>
  <c r="AI942" i="4" s="1"/>
  <c r="V355" i="4"/>
  <c r="AI355" i="4" s="1"/>
  <c r="V216" i="4"/>
  <c r="AI216" i="4" s="1"/>
  <c r="V274" i="4"/>
  <c r="AI274" i="4" s="1"/>
  <c r="V370" i="4"/>
  <c r="AI370" i="4" s="1"/>
  <c r="V263" i="4"/>
  <c r="AI263" i="4" s="1"/>
  <c r="V397" i="4"/>
  <c r="AI397" i="4" s="1"/>
  <c r="V977" i="4"/>
  <c r="AI977" i="4" s="1"/>
  <c r="V288" i="4"/>
  <c r="AI288" i="4" s="1"/>
  <c r="V318" i="4"/>
  <c r="AI318" i="4" s="1"/>
  <c r="V905" i="4"/>
  <c r="AI905" i="4" s="1"/>
  <c r="V379" i="4"/>
  <c r="AI379" i="4" s="1"/>
  <c r="V97" i="4"/>
  <c r="AI97" i="4" s="1"/>
  <c r="V311" i="4"/>
  <c r="AI311" i="4" s="1"/>
  <c r="V533" i="4"/>
  <c r="AI533" i="4" s="1"/>
  <c r="V508" i="4"/>
  <c r="AI508" i="4" s="1"/>
  <c r="V237" i="4"/>
  <c r="AI237" i="4" s="1"/>
  <c r="V959" i="4"/>
  <c r="AI959" i="4" s="1"/>
  <c r="V386" i="4"/>
  <c r="AI386" i="4" s="1"/>
  <c r="V879" i="4"/>
  <c r="AI879" i="4" s="1"/>
  <c r="V906" i="4"/>
  <c r="AI906" i="4" s="1"/>
  <c r="V730" i="4"/>
  <c r="AI730" i="4" s="1"/>
  <c r="V898" i="4"/>
  <c r="AI898" i="4" s="1"/>
  <c r="V544" i="4"/>
  <c r="AI544" i="4" s="1"/>
  <c r="V612" i="4"/>
  <c r="AI612" i="4" s="1"/>
  <c r="V679" i="4"/>
  <c r="AI679" i="4" s="1"/>
  <c r="V548" i="4"/>
  <c r="AI548" i="4" s="1"/>
  <c r="V69" i="4"/>
  <c r="AI69" i="4" s="1"/>
  <c r="V198" i="4"/>
  <c r="AI198" i="4" s="1"/>
  <c r="V933" i="4"/>
  <c r="AI933" i="4" s="1"/>
  <c r="V562" i="4"/>
  <c r="AI562" i="4" s="1"/>
  <c r="V142" i="4"/>
  <c r="AI142" i="4" s="1"/>
  <c r="V597" i="4"/>
  <c r="AI597" i="4" s="1"/>
  <c r="V5" i="4"/>
  <c r="AI5" i="4" s="1"/>
  <c r="V792" i="4"/>
  <c r="AI792" i="4" s="1"/>
  <c r="V630" i="4"/>
  <c r="AI630" i="4" s="1"/>
  <c r="V706" i="4"/>
  <c r="AI706" i="4" s="1"/>
  <c r="V646" i="4"/>
  <c r="AI646" i="4" s="1"/>
  <c r="V20" i="4"/>
  <c r="AI20" i="4" s="1"/>
  <c r="V829" i="4"/>
  <c r="AI829" i="4" s="1"/>
  <c r="V602" i="4"/>
  <c r="AI602" i="4" s="1"/>
  <c r="V862" i="4"/>
  <c r="AI862" i="4" s="1"/>
  <c r="V920" i="4"/>
  <c r="AI920" i="4" s="1"/>
  <c r="V233" i="4"/>
  <c r="AI233" i="4" s="1"/>
  <c r="V125" i="4"/>
  <c r="AI125" i="4" s="1"/>
  <c r="V445" i="4"/>
  <c r="AI445" i="4" s="1"/>
  <c r="V600" i="4"/>
  <c r="AI600" i="4" s="1"/>
  <c r="V725" i="4"/>
  <c r="AI725" i="4" s="1"/>
  <c r="V392" i="4"/>
  <c r="AI392" i="4" s="1"/>
  <c r="V234" i="4"/>
  <c r="AI234" i="4" s="1"/>
  <c r="V603" i="4"/>
  <c r="AI603" i="4" s="1"/>
  <c r="V551" i="4"/>
  <c r="AI551" i="4" s="1"/>
  <c r="V304" i="4"/>
  <c r="AI304" i="4" s="1"/>
  <c r="V976" i="4"/>
  <c r="AI976" i="4" s="1"/>
  <c r="V545" i="4"/>
  <c r="AI545" i="4" s="1"/>
  <c r="V185" i="4"/>
  <c r="AI185" i="4" s="1"/>
  <c r="V459" i="4"/>
  <c r="AI459" i="4" s="1"/>
  <c r="V536" i="4"/>
  <c r="AI536" i="4" s="1"/>
  <c r="V953" i="4"/>
  <c r="AI953" i="4" s="1"/>
  <c r="V864" i="4"/>
  <c r="AI864" i="4" s="1"/>
  <c r="V475" i="4"/>
  <c r="AI475" i="4" s="1"/>
  <c r="V204" i="4"/>
  <c r="AI204" i="4" s="1"/>
  <c r="V780" i="4"/>
  <c r="AI780" i="4" s="1"/>
  <c r="V945" i="4"/>
  <c r="AI945" i="4" s="1"/>
  <c r="V670" i="4"/>
  <c r="AI670" i="4" s="1"/>
  <c r="V105" i="4"/>
  <c r="AI105" i="4" s="1"/>
  <c r="V648" i="4"/>
  <c r="AI648" i="4" s="1"/>
  <c r="V147" i="4"/>
  <c r="AI147" i="4" s="1"/>
  <c r="V60" i="4"/>
  <c r="AI60" i="4" s="1"/>
  <c r="V698" i="4"/>
  <c r="AI698" i="4" s="1"/>
  <c r="V144" i="4"/>
  <c r="AI144" i="4" s="1"/>
  <c r="V145" i="4"/>
  <c r="AI145" i="4" s="1"/>
  <c r="V228" i="4"/>
  <c r="AI228" i="4" s="1"/>
  <c r="V504" i="4"/>
  <c r="AI504" i="4" s="1"/>
  <c r="V152" i="4"/>
  <c r="AI152" i="4" s="1"/>
  <c r="V540" i="4"/>
  <c r="AI540" i="4" s="1"/>
  <c r="V11" i="4"/>
  <c r="AI11" i="4" s="1"/>
  <c r="V218" i="4"/>
  <c r="AI218" i="4" s="1"/>
  <c r="V315" i="4"/>
  <c r="AI315" i="4" s="1"/>
  <c r="V297" i="4"/>
  <c r="AI297" i="4" s="1"/>
  <c r="V452" i="4"/>
  <c r="AI452" i="4" s="1"/>
  <c r="V104" i="4"/>
  <c r="AI104" i="4" s="1"/>
  <c r="V335" i="4"/>
  <c r="AI335" i="4" s="1"/>
  <c r="V336" i="4"/>
  <c r="AI336" i="4" s="1"/>
  <c r="V231" i="4"/>
  <c r="AI231" i="4" s="1"/>
  <c r="V91" i="4"/>
  <c r="AI91" i="4" s="1"/>
  <c r="V85" i="4"/>
  <c r="AI85" i="4" s="1"/>
  <c r="V117" i="4"/>
  <c r="AI117" i="4" s="1"/>
  <c r="V836" i="4"/>
  <c r="AI836" i="4" s="1"/>
  <c r="V252" i="4"/>
  <c r="AI252" i="4" s="1"/>
  <c r="V928" i="4"/>
  <c r="AI928" i="4" s="1"/>
  <c r="V345" i="4"/>
  <c r="AI345" i="4" s="1"/>
  <c r="V56" i="4"/>
  <c r="AI56" i="4" s="1"/>
  <c r="V451" i="4"/>
  <c r="AI451" i="4" s="1"/>
  <c r="V964" i="4"/>
  <c r="AI964" i="4" s="1"/>
  <c r="V834" i="4"/>
  <c r="AI834" i="4" s="1"/>
  <c r="V239" i="4"/>
  <c r="AI239" i="4" s="1"/>
  <c r="V2" i="4"/>
  <c r="AI2" i="4" s="1"/>
  <c r="AL2" i="4" s="1"/>
  <c r="V797" i="4"/>
  <c r="AI797" i="4" s="1"/>
  <c r="V779" i="4"/>
  <c r="AI779" i="4" s="1"/>
  <c r="V149" i="4"/>
  <c r="AI149" i="4" s="1"/>
  <c r="V828" i="4"/>
  <c r="AI828" i="4" s="1"/>
  <c r="V81" i="4"/>
  <c r="AI81" i="4" s="1"/>
  <c r="V338" i="4"/>
  <c r="AI338" i="4" s="1"/>
  <c r="V420" i="4"/>
  <c r="AI420" i="4" s="1"/>
  <c r="V697" i="4"/>
  <c r="AI697" i="4" s="1"/>
  <c r="V143" i="4"/>
  <c r="AI143" i="4" s="1"/>
  <c r="V162" i="4"/>
  <c r="AI162" i="4" s="1"/>
  <c r="V582" i="4"/>
  <c r="AI582" i="4" s="1"/>
  <c r="V756" i="4"/>
  <c r="AI756" i="4" s="1"/>
  <c r="V851" i="4"/>
  <c r="AI851" i="4" s="1"/>
  <c r="V236" i="4"/>
  <c r="AI236" i="4" s="1"/>
  <c r="V287" i="4"/>
  <c r="AI287" i="4" s="1"/>
  <c r="V853" i="4"/>
  <c r="AI853" i="4" s="1"/>
  <c r="V492" i="4"/>
  <c r="AI492" i="4" s="1"/>
  <c r="V265" i="4"/>
  <c r="AI265" i="4" s="1"/>
  <c r="V127" i="4"/>
  <c r="AI127" i="4" s="1"/>
  <c r="V624" i="4"/>
  <c r="AI624" i="4" s="1"/>
  <c r="V426" i="4"/>
  <c r="AI426" i="4" s="1"/>
  <c r="V483" i="4"/>
  <c r="AI483" i="4" s="1"/>
  <c r="V901" i="4"/>
  <c r="AI901" i="4" s="1"/>
  <c r="V607" i="4"/>
  <c r="AI607" i="4" s="1"/>
  <c r="V567" i="4"/>
  <c r="AI567" i="4" s="1"/>
  <c r="V425" i="4"/>
  <c r="AI425" i="4" s="1"/>
  <c r="V510" i="4"/>
  <c r="AI510" i="4" s="1"/>
  <c r="V476" i="4"/>
  <c r="AI476" i="4" s="1"/>
  <c r="V947" i="4"/>
  <c r="AI947" i="4" s="1"/>
  <c r="V927" i="4"/>
  <c r="AI927" i="4" s="1"/>
  <c r="V334" i="4"/>
  <c r="AI334" i="4" s="1"/>
  <c r="V580" i="4"/>
  <c r="AI580" i="4" s="1"/>
  <c r="V283" i="4"/>
  <c r="AI283" i="4" s="1"/>
  <c r="V654" i="4"/>
  <c r="AI654" i="4" s="1"/>
  <c r="V930" i="4"/>
  <c r="AI930" i="4" s="1"/>
  <c r="V300" i="4"/>
  <c r="AI300" i="4" s="1"/>
  <c r="V140" i="4"/>
  <c r="AI140" i="4" s="1"/>
  <c r="V668" i="4"/>
  <c r="AI668" i="4" s="1"/>
  <c r="V541" i="4"/>
  <c r="AI541" i="4" s="1"/>
  <c r="V171" i="4"/>
  <c r="AI171" i="4" s="1"/>
  <c r="V880" i="4"/>
  <c r="AI880" i="4" s="1"/>
  <c r="V95" i="4"/>
  <c r="AI95" i="4" s="1"/>
  <c r="V331" i="4"/>
  <c r="AI331" i="4" s="1"/>
  <c r="V175" i="4"/>
  <c r="AI175" i="4" s="1"/>
  <c r="V674" i="4"/>
  <c r="AI674" i="4" s="1"/>
  <c r="V793" i="4"/>
  <c r="AI793" i="4" s="1"/>
  <c r="V716" i="4"/>
  <c r="AI716" i="4" s="1"/>
  <c r="V802" i="4"/>
  <c r="AI802" i="4" s="1"/>
  <c r="V296" i="4"/>
  <c r="AI296" i="4" s="1"/>
  <c r="V585" i="4"/>
  <c r="AI585" i="4" s="1"/>
  <c r="V159" i="4"/>
  <c r="AI159" i="4" s="1"/>
  <c r="V398" i="4"/>
  <c r="AI398" i="4" s="1"/>
  <c r="V42" i="4"/>
  <c r="AI42" i="4" s="1"/>
  <c r="V203" i="4"/>
  <c r="AI203" i="4" s="1"/>
  <c r="V357" i="4"/>
  <c r="AI357" i="4" s="1"/>
  <c r="V592" i="4"/>
  <c r="AI592" i="4" s="1"/>
  <c r="V411" i="4"/>
  <c r="AI411" i="4" s="1"/>
  <c r="V196" i="4"/>
  <c r="AI196" i="4" s="1"/>
  <c r="V909" i="4"/>
  <c r="AI909" i="4" s="1"/>
  <c r="V639" i="4"/>
  <c r="AI639" i="4" s="1"/>
  <c r="V25" i="4"/>
  <c r="AI25" i="4" s="1"/>
  <c r="V48" i="4"/>
  <c r="AI48" i="4" s="1"/>
  <c r="V529" i="4"/>
  <c r="AI529" i="4" s="1"/>
  <c r="V259" i="4"/>
  <c r="AI259" i="4" s="1"/>
  <c r="V192" i="4"/>
  <c r="AI192" i="4" s="1"/>
  <c r="V352" i="4"/>
  <c r="AI352" i="4" s="1"/>
  <c r="V961" i="4"/>
  <c r="AI961" i="4" s="1"/>
  <c r="V682" i="4"/>
  <c r="AI682" i="4" s="1"/>
  <c r="V115" i="4"/>
  <c r="AI115" i="4" s="1"/>
  <c r="V448" i="4"/>
  <c r="AI448" i="4" s="1"/>
  <c r="V860" i="4"/>
  <c r="AI860" i="4" s="1"/>
  <c r="V704" i="4"/>
  <c r="AI704" i="4" s="1"/>
  <c r="V82" i="4"/>
  <c r="AI82" i="4" s="1"/>
  <c r="V925" i="4"/>
  <c r="AI925" i="4" s="1"/>
  <c r="V757" i="4"/>
  <c r="AI757" i="4" s="1"/>
  <c r="V825" i="4"/>
  <c r="AI825" i="4" s="1"/>
  <c r="V943" i="4"/>
  <c r="AI943" i="4" s="1"/>
  <c r="V472" i="4"/>
  <c r="AI472" i="4" s="1"/>
  <c r="V543" i="4"/>
  <c r="AI543" i="4" s="1"/>
  <c r="V984" i="4"/>
  <c r="AI984" i="4" s="1"/>
  <c r="V453" i="4"/>
  <c r="AI453" i="4" s="1"/>
  <c r="V755" i="4"/>
  <c r="AI755" i="4" s="1"/>
  <c r="V465" i="4"/>
  <c r="AI465" i="4" s="1"/>
  <c r="V617" i="4"/>
  <c r="AI617" i="4" s="1"/>
  <c r="V464" i="4"/>
  <c r="AI464" i="4" s="1"/>
  <c r="V71" i="4"/>
  <c r="AI71" i="4" s="1"/>
  <c r="V89" i="4"/>
  <c r="AI89" i="4" s="1"/>
  <c r="V848" i="4"/>
  <c r="AI848" i="4" s="1"/>
  <c r="V606" i="4"/>
  <c r="AI606" i="4" s="1"/>
  <c r="V690" i="4"/>
  <c r="AI690" i="4" s="1"/>
  <c r="V240" i="4"/>
  <c r="AI240" i="4" s="1"/>
  <c r="V136" i="4"/>
  <c r="AI136" i="4" s="1"/>
  <c r="V88" i="4"/>
  <c r="AI88" i="4" s="1"/>
  <c r="V182" i="4"/>
  <c r="AI182" i="4" s="1"/>
  <c r="V310" i="4"/>
  <c r="AI310" i="4" s="1"/>
  <c r="V191" i="4"/>
  <c r="AI191" i="4" s="1"/>
  <c r="V67" i="4"/>
  <c r="AI67" i="4" s="1"/>
  <c r="V937" i="4"/>
  <c r="AI937" i="4" s="1"/>
  <c r="V974" i="4"/>
  <c r="AI974" i="4" s="1"/>
  <c r="V219" i="4"/>
  <c r="AI219" i="4" s="1"/>
  <c r="V163" i="4"/>
  <c r="AI163" i="4" s="1"/>
  <c r="V683" i="4"/>
  <c r="AI683" i="4" s="1"/>
  <c r="V871" i="4"/>
  <c r="AI871" i="4" s="1"/>
  <c r="V303" i="4"/>
  <c r="AI303" i="4" s="1"/>
  <c r="V795" i="4"/>
  <c r="AI795" i="4" s="1"/>
  <c r="V360" i="4"/>
  <c r="AI360" i="4" s="1"/>
  <c r="V329" i="4"/>
  <c r="AI329" i="4" s="1"/>
  <c r="V539" i="4"/>
  <c r="AI539" i="4" s="1"/>
  <c r="V577" i="4"/>
  <c r="AI577" i="4" s="1"/>
  <c r="V678" i="4"/>
  <c r="AI678" i="4" s="1"/>
  <c r="V538" i="4"/>
  <c r="AI538" i="4" s="1"/>
  <c r="V619" i="4"/>
  <c r="AI619" i="4" s="1"/>
  <c r="V417" i="4"/>
  <c r="AI417" i="4" s="1"/>
  <c r="V770" i="4"/>
  <c r="AI770" i="4" s="1"/>
  <c r="V565" i="4"/>
  <c r="AI565" i="4" s="1"/>
  <c r="V455" i="4"/>
  <c r="AI455" i="4" s="1"/>
  <c r="V43" i="4"/>
  <c r="AI43" i="4" s="1"/>
  <c r="V457" i="4"/>
  <c r="AI457" i="4" s="1"/>
  <c r="V495" i="4"/>
  <c r="AI495" i="4" s="1"/>
  <c r="V112" i="4"/>
  <c r="AI112" i="4" s="1"/>
  <c r="V253" i="4"/>
  <c r="AI253" i="4" s="1"/>
  <c r="V6" i="4"/>
  <c r="AI6" i="4" s="1"/>
  <c r="V535" i="4"/>
  <c r="AI535" i="4" s="1"/>
  <c r="V280" i="4"/>
  <c r="AI280" i="4" s="1"/>
  <c r="V628" i="4"/>
  <c r="AI628" i="4" s="1"/>
  <c r="V583" i="4"/>
  <c r="AI583" i="4" s="1"/>
  <c r="V787" i="4"/>
  <c r="AI787" i="4" s="1"/>
  <c r="V517" i="4"/>
  <c r="AI517" i="4" s="1"/>
  <c r="V347" i="4"/>
  <c r="AI347" i="4" s="1"/>
  <c r="V279" i="4"/>
  <c r="AI279" i="4" s="1"/>
  <c r="V685" i="4"/>
  <c r="AI685" i="4" s="1"/>
  <c r="V414" i="4"/>
  <c r="AI414" i="4" s="1"/>
  <c r="AL905" i="4" l="1"/>
  <c r="AL28" i="4"/>
  <c r="AL481" i="4"/>
  <c r="AL388" i="4"/>
  <c r="AL723" i="4"/>
  <c r="AL406" i="4"/>
  <c r="AL765" i="4"/>
  <c r="AL619" i="4"/>
  <c r="AL616" i="4"/>
  <c r="AL82" i="4"/>
  <c r="AL101" i="4"/>
  <c r="AL966" i="4"/>
  <c r="AL638" i="4"/>
  <c r="AL917" i="4"/>
  <c r="AL956" i="4"/>
  <c r="AL14" i="4"/>
  <c r="AL898" i="4"/>
  <c r="AL822" i="4"/>
  <c r="AL642" i="4"/>
  <c r="AL283" i="4"/>
  <c r="AL779" i="4"/>
  <c r="AL232" i="4"/>
  <c r="AL687" i="4"/>
  <c r="AL675" i="4"/>
  <c r="AL752" i="4"/>
  <c r="AL804" i="4"/>
  <c r="AL378" i="4"/>
  <c r="AL750" i="4"/>
  <c r="AL667" i="4"/>
  <c r="AL394" i="4"/>
  <c r="AL655" i="4"/>
  <c r="AL577" i="4"/>
  <c r="AL938" i="4"/>
  <c r="AL834" i="4"/>
  <c r="AL892" i="4"/>
  <c r="AL12" i="4"/>
  <c r="AL329" i="4"/>
  <c r="AL54" i="4"/>
  <c r="AL774" i="4"/>
  <c r="AL851" i="4"/>
  <c r="AL128" i="4"/>
  <c r="AL363" i="4"/>
  <c r="AL665" i="4"/>
  <c r="AL698" i="4"/>
  <c r="AL472" i="4"/>
  <c r="AL724" i="4"/>
  <c r="AL56" i="4"/>
  <c r="AL581" i="4"/>
  <c r="AL223" i="4"/>
  <c r="AL975" i="4"/>
  <c r="AL907" i="4"/>
  <c r="AL720" i="4"/>
  <c r="AL609" i="4"/>
  <c r="AL468" i="4"/>
  <c r="AL704" i="4"/>
  <c r="AL474" i="4"/>
  <c r="AL929" i="4"/>
  <c r="AL34" i="4"/>
  <c r="AL476" i="4"/>
  <c r="AL377" i="4"/>
  <c r="AL271" i="4"/>
  <c r="AL264" i="4"/>
  <c r="AL51" i="4"/>
  <c r="AL970" i="4"/>
  <c r="AL91" i="4"/>
  <c r="AL263" i="4"/>
  <c r="AL129" i="4"/>
  <c r="AL700" i="4"/>
  <c r="AL278" i="4"/>
  <c r="AL180" i="4"/>
  <c r="AL364" i="4"/>
  <c r="AL365" i="4"/>
  <c r="AL289" i="4"/>
  <c r="AL856" i="4"/>
  <c r="AL759" i="4"/>
  <c r="AL311" i="4"/>
  <c r="AL520" i="4"/>
  <c r="AL320" i="4"/>
  <c r="AL679" i="4"/>
  <c r="AL825" i="4"/>
  <c r="AL203" i="4"/>
  <c r="AL373" i="4"/>
  <c r="AL932" i="4"/>
  <c r="AL521" i="4"/>
  <c r="AL819" i="4"/>
  <c r="AL922" i="4"/>
  <c r="AL20" i="4"/>
  <c r="AL789" i="4"/>
  <c r="AL207" i="4"/>
  <c r="AL411" i="4"/>
  <c r="AL719" i="4"/>
  <c r="AL460" i="4"/>
  <c r="AL790" i="4"/>
  <c r="AL163" i="4"/>
  <c r="AL457" i="4"/>
  <c r="AL775" i="4"/>
  <c r="AL284" i="4"/>
  <c r="AL850" i="4"/>
  <c r="AL13" i="4"/>
  <c r="AL49" i="4"/>
  <c r="AL503" i="4"/>
  <c r="AL951" i="4"/>
  <c r="AL134" i="4"/>
  <c r="AL67" i="4"/>
  <c r="AL181" i="4"/>
  <c r="AL887" i="4"/>
  <c r="AL575" i="4"/>
  <c r="AL218" i="4"/>
  <c r="AL736" i="4"/>
  <c r="AL644" i="4"/>
  <c r="AL415" i="4"/>
  <c r="AL231" i="4"/>
  <c r="AL982" i="4"/>
  <c r="AL253" i="4"/>
  <c r="AL760" i="4"/>
  <c r="AL537" i="4"/>
  <c r="AL302" i="4"/>
  <c r="AL777" i="4"/>
  <c r="AL281" i="4"/>
  <c r="AL120" i="4"/>
  <c r="AL953" i="4"/>
  <c r="AL741" i="4"/>
  <c r="AL470" i="4"/>
  <c r="AL412" i="4"/>
  <c r="AL292" i="4"/>
  <c r="AL780" i="4"/>
  <c r="AL191" i="4"/>
  <c r="AL296" i="4"/>
  <c r="AL249" i="4"/>
  <c r="AL734" i="4"/>
  <c r="AL159" i="4"/>
  <c r="AL127" i="4"/>
  <c r="AL396" i="4"/>
  <c r="AL295" i="4"/>
  <c r="AL16" i="4"/>
  <c r="AL162" i="4"/>
  <c r="AL440" i="4"/>
  <c r="AL743" i="4"/>
  <c r="AL62" i="4"/>
  <c r="AL582" i="4"/>
  <c r="AL567" i="4"/>
  <c r="AL764" i="4"/>
  <c r="AL637" i="4"/>
  <c r="AL436" i="4"/>
  <c r="AL136" i="4"/>
  <c r="AL403" i="4"/>
  <c r="AL434" i="4"/>
  <c r="AL732" i="4"/>
  <c r="AL507" i="4"/>
  <c r="AL75" i="4"/>
  <c r="AL194" i="4"/>
  <c r="AL102" i="4"/>
  <c r="AL570" i="4"/>
  <c r="AL480" i="4"/>
  <c r="AL126" i="4"/>
  <c r="AL705" i="4"/>
  <c r="AL841" i="4"/>
  <c r="AL42" i="4"/>
  <c r="AL699" i="4"/>
  <c r="AL383" i="4"/>
  <c r="AL29" i="4"/>
  <c r="AL391" i="4"/>
  <c r="AL513" i="4"/>
  <c r="AL556" i="4"/>
  <c r="AL559" i="4"/>
  <c r="AL763" i="4"/>
  <c r="AL43" i="4"/>
  <c r="AL215" i="4"/>
  <c r="AL21" i="4"/>
  <c r="AL477" i="4"/>
  <c r="AL772" i="4"/>
  <c r="AL380" i="4"/>
  <c r="AL552" i="4"/>
  <c r="AL652" i="4"/>
  <c r="AL443" i="4"/>
  <c r="AL306" i="4"/>
  <c r="AL641" i="4"/>
  <c r="AL810" i="4"/>
  <c r="AL73" i="4"/>
  <c r="AL538" i="4"/>
  <c r="AL393" i="4"/>
  <c r="AL835" i="4"/>
  <c r="AL473" i="4"/>
  <c r="AL125" i="4"/>
  <c r="AL293" i="4"/>
  <c r="AL673" i="4"/>
  <c r="AL762" i="4"/>
  <c r="AL920" i="4"/>
  <c r="AL395" i="4"/>
  <c r="AL338" i="4"/>
  <c r="AL744" i="4"/>
  <c r="AL627" i="4"/>
  <c r="AL860" i="4"/>
  <c r="AL944" i="4"/>
  <c r="AL61" i="4"/>
  <c r="AL66" i="4"/>
  <c r="AL382" i="4"/>
  <c r="AL334" i="4"/>
  <c r="AL726" i="4"/>
  <c r="AL824" i="4"/>
  <c r="AL643" i="4"/>
  <c r="AL17" i="4"/>
  <c r="AL961" i="4"/>
  <c r="AL778" i="4"/>
  <c r="AL455" i="4"/>
  <c r="AL221" i="4"/>
  <c r="AL980" i="4"/>
  <c r="AL328" i="4"/>
  <c r="AL85" i="4"/>
  <c r="AL527" i="4"/>
  <c r="AL957" i="4"/>
  <c r="AL357" i="4"/>
  <c r="AL88" i="4"/>
  <c r="AL217" i="4"/>
  <c r="AL514" i="4"/>
  <c r="AL530" i="4"/>
  <c r="AL445" i="4"/>
  <c r="AL184" i="4"/>
  <c r="AL143" i="4"/>
  <c r="AL133" i="4"/>
  <c r="AL603" i="4"/>
  <c r="AL138" i="4"/>
  <c r="AL495" i="4"/>
  <c r="AL573" i="4"/>
  <c r="AL314" i="4"/>
  <c r="AL714" i="4"/>
  <c r="AL844" i="4"/>
  <c r="AL600" i="4"/>
  <c r="AL145" i="4"/>
  <c r="AL362" i="4"/>
  <c r="AL516" i="4"/>
  <c r="AL757" i="4"/>
  <c r="AL968" i="4"/>
  <c r="AL587" i="4"/>
  <c r="AL517" i="4"/>
  <c r="AL32" i="4"/>
  <c r="AL157" i="4"/>
  <c r="AL27" i="4"/>
  <c r="AL4" i="4"/>
  <c r="AL972" i="4"/>
  <c r="AL275" i="4"/>
  <c r="AL761" i="4"/>
  <c r="AL915" i="4"/>
  <c r="AL630" i="4"/>
  <c r="AL776" i="4"/>
  <c r="AL663" i="4"/>
  <c r="AL523" i="4"/>
  <c r="AL86" i="4"/>
  <c r="AL250" i="4"/>
  <c r="AL771" i="4"/>
  <c r="AL265" i="4"/>
  <c r="AL210" i="4"/>
  <c r="AL952" i="4"/>
  <c r="AL155" i="4"/>
  <c r="AL914" i="4"/>
  <c r="AL891" i="4"/>
  <c r="AL925" i="4"/>
  <c r="AL103" i="4"/>
  <c r="AL135" i="4"/>
  <c r="AL447" i="4"/>
  <c r="AL301" i="4"/>
  <c r="AL448" i="4"/>
  <c r="AL112" i="4"/>
  <c r="AL444" i="4"/>
  <c r="AL809" i="4"/>
  <c r="AL186" i="4"/>
  <c r="AL78" i="4"/>
  <c r="AL674" i="4"/>
  <c r="AL948" i="4"/>
  <c r="AL926" i="4"/>
  <c r="AL59" i="4"/>
  <c r="AL308" i="4"/>
  <c r="AL118" i="4"/>
  <c r="AL202" i="4"/>
  <c r="AL90" i="4"/>
  <c r="AL183" i="4"/>
  <c r="AL502" i="4"/>
  <c r="AL10" i="4"/>
  <c r="AL185" i="4"/>
  <c r="AL589" i="4"/>
  <c r="AL791" i="4"/>
  <c r="AL166" i="4"/>
  <c r="AL213" i="4"/>
  <c r="AL685" i="4"/>
  <c r="AL551" i="4"/>
  <c r="AL897" i="4"/>
  <c r="AL269" i="4"/>
  <c r="AL491" i="4"/>
  <c r="AL717" i="4"/>
  <c r="AL499" i="4"/>
  <c r="AL304" i="4"/>
  <c r="AL708" i="4"/>
  <c r="AL792" i="4"/>
  <c r="AL902" i="4"/>
  <c r="AL26" i="4"/>
  <c r="AL633" i="4"/>
  <c r="AL626" i="4"/>
  <c r="AL23" i="4"/>
  <c r="AL40" i="4"/>
  <c r="AL678" i="4"/>
  <c r="AL48" i="4"/>
  <c r="AL140" i="4"/>
  <c r="AL96" i="4"/>
  <c r="AL332" i="4"/>
  <c r="AL375" i="4"/>
  <c r="AL855" i="4"/>
  <c r="AL208" i="4"/>
  <c r="AL39" i="4"/>
  <c r="AL845" i="4"/>
  <c r="AL124" i="4"/>
  <c r="AL827" i="4"/>
  <c r="AL959" i="4"/>
  <c r="AL214" i="4"/>
  <c r="AL188" i="4"/>
  <c r="AL15" i="4"/>
  <c r="AL68" i="4"/>
  <c r="AL866" i="4"/>
  <c r="AL533" i="4"/>
  <c r="AL305" i="4"/>
  <c r="AL438" i="4"/>
  <c r="AL817" i="4"/>
  <c r="AL322" i="4"/>
  <c r="AL867" i="4"/>
  <c r="AL971" i="4"/>
  <c r="AL928" i="4"/>
  <c r="AL863" i="4"/>
  <c r="AL490" i="4"/>
  <c r="AL8" i="4"/>
  <c r="AL755" i="4"/>
  <c r="AL535" i="4"/>
  <c r="AL494" i="4"/>
  <c r="AL881" i="4"/>
  <c r="AL554" i="4"/>
  <c r="AL868" i="4"/>
  <c r="AL873" i="4"/>
  <c r="AL33" i="4"/>
  <c r="AL769" i="4"/>
  <c r="AL869" i="4"/>
  <c r="AL882" i="4"/>
  <c r="AL880" i="4"/>
  <c r="AL654" i="4"/>
  <c r="AL327" i="4"/>
  <c r="AL875" i="4"/>
  <c r="AL862" i="4"/>
  <c r="AL131" i="4"/>
  <c r="AL854" i="4"/>
  <c r="AL871" i="4"/>
  <c r="AL175" i="4"/>
  <c r="AL64" i="4"/>
  <c r="AL492" i="4"/>
  <c r="AL193" i="4"/>
  <c r="AL903" i="4"/>
  <c r="AL144" i="4"/>
  <c r="AL640" i="4"/>
  <c r="AL333" i="4"/>
  <c r="AL246" i="4"/>
  <c r="AL358" i="4"/>
  <c r="AL160" i="4"/>
  <c r="AL534" i="4"/>
  <c r="AL695" i="4"/>
  <c r="AL454" i="4"/>
  <c r="AL529" i="4"/>
  <c r="AL417" i="4"/>
  <c r="AL348" i="4"/>
  <c r="AL840" i="4"/>
  <c r="AL815" i="4"/>
  <c r="AL242" i="4"/>
  <c r="AL829" i="4"/>
  <c r="AL770" i="4"/>
  <c r="AL781" i="4"/>
  <c r="AL506" i="4"/>
  <c r="AL228" i="4"/>
  <c r="AL41" i="4"/>
  <c r="AL176" i="4"/>
  <c r="AL146" i="4"/>
  <c r="AL174" i="4"/>
  <c r="AL418" i="4"/>
  <c r="AL147" i="4"/>
  <c r="AL918" i="4"/>
  <c r="AL528" i="4"/>
  <c r="AL402" i="4"/>
  <c r="AL19" i="4"/>
  <c r="AL564" i="4"/>
  <c r="AL541" i="4"/>
  <c r="AL653" i="4"/>
  <c r="AL628" i="4"/>
  <c r="AL421" i="4"/>
  <c r="AL576" i="4"/>
  <c r="AL596" i="4"/>
  <c r="AL748" i="4"/>
  <c r="AL356" i="4"/>
  <c r="AL766" i="4"/>
  <c r="AL422" i="4"/>
  <c r="AL171" i="4"/>
  <c r="AL847" i="4"/>
  <c r="AL111" i="4"/>
  <c r="AL861" i="4"/>
  <c r="AL711" i="4"/>
  <c r="AL161" i="4"/>
  <c r="AL629" i="4"/>
  <c r="AL532" i="4"/>
  <c r="AL942" i="4"/>
  <c r="AL683" i="4"/>
  <c r="AL465" i="4"/>
  <c r="AL409" i="4"/>
  <c r="AL408" i="4"/>
  <c r="AL672" i="4"/>
  <c r="AL485" i="4"/>
  <c r="AL462" i="4"/>
  <c r="AL508" i="4"/>
  <c r="AL797" i="4"/>
  <c r="AL569" i="4"/>
  <c r="AL65" i="4"/>
  <c r="AL973" i="4"/>
  <c r="AL727" i="4"/>
  <c r="AL87" i="4"/>
  <c r="AL826" i="4"/>
  <c r="AL632" i="4"/>
  <c r="AL405" i="4"/>
  <c r="AL303" i="4"/>
  <c r="AL709" i="4"/>
  <c r="AL608" i="4"/>
  <c r="AL277" i="4"/>
  <c r="AL390" i="4"/>
  <c r="AL623" i="4"/>
  <c r="AL852" i="4"/>
  <c r="AL853" i="4"/>
  <c r="AL911" i="4"/>
  <c r="AL452" i="4"/>
  <c r="AL399" i="4"/>
  <c r="AL828" i="4"/>
  <c r="AL846" i="4"/>
  <c r="AL718" i="4"/>
  <c r="AL466" i="4"/>
  <c r="AL100" i="4"/>
  <c r="AL310" i="4"/>
  <c r="AL631" i="4"/>
  <c r="AL754" i="4"/>
  <c r="AL751" i="4"/>
  <c r="AL398" i="4"/>
  <c r="AL478" i="4"/>
  <c r="AL463" i="4"/>
  <c r="AL98" i="4"/>
  <c r="AL662" i="4"/>
  <c r="AL937" i="4"/>
  <c r="AL512" i="4"/>
  <c r="AL99" i="4"/>
  <c r="AL647" i="4"/>
  <c r="AL483" i="4"/>
  <c r="AL636" i="4"/>
  <c r="AL812" i="4"/>
  <c r="AL553" i="4"/>
  <c r="AL219" i="4"/>
  <c r="AL836" i="4"/>
  <c r="AL97" i="4"/>
  <c r="AL464" i="4"/>
  <c r="AL562" i="4"/>
  <c r="AL668" i="4"/>
  <c r="AL469" i="4"/>
  <c r="AL954" i="4"/>
  <c r="AL604" i="4"/>
  <c r="AL544" i="4"/>
  <c r="AL413" i="4"/>
  <c r="AL354" i="4"/>
  <c r="AL634" i="4"/>
  <c r="AL351" i="4"/>
  <c r="AL353" i="4"/>
  <c r="AL635" i="4"/>
  <c r="AL423" i="4"/>
  <c r="AL426" i="4"/>
  <c r="AL595" i="4"/>
  <c r="AL515" i="4"/>
  <c r="AL93" i="4"/>
  <c r="AL758" i="4"/>
  <c r="AL649" i="4"/>
  <c r="AL427" i="4"/>
  <c r="AL561" i="4"/>
  <c r="AL349" i="4"/>
  <c r="AL325" i="4"/>
  <c r="AL430" i="4"/>
  <c r="AL543" i="4"/>
  <c r="AL425" i="4"/>
  <c r="AL811" i="4"/>
  <c r="AL923" i="4"/>
  <c r="AL612" i="4"/>
  <c r="AL435" i="4"/>
  <c r="AL500" i="4"/>
  <c r="AL518" i="4"/>
  <c r="AL796" i="4"/>
  <c r="AL547" i="4"/>
  <c r="AL783" i="4"/>
  <c r="AL446" i="4"/>
  <c r="AL625" i="4"/>
  <c r="AL352" i="4"/>
  <c r="AL979" i="4"/>
  <c r="AL592" i="4"/>
  <c r="AL594" i="4"/>
  <c r="AL795" i="4"/>
  <c r="AL461" i="4"/>
  <c r="AL607" i="4"/>
  <c r="AL725" i="4"/>
  <c r="AL701" i="4"/>
  <c r="AL37" i="4"/>
  <c r="AL745" i="4"/>
  <c r="AL449" i="4"/>
  <c r="AL808" i="4"/>
  <c r="AL300" i="4"/>
  <c r="AL429" i="4"/>
  <c r="AL489" i="4"/>
  <c r="AL657" i="4"/>
  <c r="AL254" i="4"/>
  <c r="AL602" i="4"/>
  <c r="AL572" i="4"/>
  <c r="AL165" i="4"/>
  <c r="AL820" i="4"/>
  <c r="AL92" i="4"/>
  <c r="AL768" i="4"/>
  <c r="AL410" i="4"/>
  <c r="AL387" i="4"/>
  <c r="AL453" i="4"/>
  <c r="AL550" i="4"/>
  <c r="AL549" i="4"/>
  <c r="AL104" i="4"/>
  <c r="AL927" i="4"/>
  <c r="AL89" i="4"/>
  <c r="AL371" i="4"/>
  <c r="AL931" i="4"/>
  <c r="AL496" i="4"/>
  <c r="AL571" i="4"/>
  <c r="AL733" i="4"/>
  <c r="AL531" i="4"/>
  <c r="AL335" i="4"/>
  <c r="AL7" i="4"/>
  <c r="AL924" i="4"/>
  <c r="AL370" i="4"/>
  <c r="AL798" i="4"/>
  <c r="AL934" i="4"/>
  <c r="AL414" i="4"/>
  <c r="AL397" i="4"/>
  <c r="AL5" i="4"/>
  <c r="AL74" i="4"/>
  <c r="AL511" i="4"/>
  <c r="AL773" i="4"/>
  <c r="AL294" i="4"/>
  <c r="AL153" i="4"/>
  <c r="AL624" i="4"/>
  <c r="AL69" i="4"/>
  <c r="AL170" i="4"/>
  <c r="AL205" i="4"/>
  <c r="AL261" i="4"/>
  <c r="AL110" i="4"/>
  <c r="AL963" i="4"/>
  <c r="AL229" i="4"/>
  <c r="AL874" i="4"/>
  <c r="AL865" i="4"/>
  <c r="AL886" i="4"/>
  <c r="AL486" i="4"/>
  <c r="AL189" i="4"/>
  <c r="AL317" i="4"/>
  <c r="AL442" i="4"/>
  <c r="AL52" i="4"/>
  <c r="AL965" i="4"/>
  <c r="AL420" i="4"/>
  <c r="AL782" i="4"/>
  <c r="AL785" i="4" l="1"/>
  <c r="AL606" i="4"/>
  <c r="AL893" i="4"/>
  <c r="AL563" i="4"/>
  <c r="AL883" i="4"/>
  <c r="AL299" i="4"/>
  <c r="AL939" i="4"/>
  <c r="AL337" i="4"/>
  <c r="AL451" i="4"/>
  <c r="AL558" i="4"/>
  <c r="AL369" i="4"/>
  <c r="AL906" i="4"/>
  <c r="AL431" i="4"/>
  <c r="AL459" i="4"/>
  <c r="AL524" i="4"/>
  <c r="AL878" i="4"/>
  <c r="AL546" i="4"/>
  <c r="AL340" i="4"/>
  <c r="AL424" i="4"/>
  <c r="AL941" i="4"/>
  <c r="AL199" i="4"/>
  <c r="AL977" i="4"/>
  <c r="AL542" i="4"/>
  <c r="AL593" i="4"/>
  <c r="AL350" i="4"/>
  <c r="AL355" i="4"/>
  <c r="AL433" i="4"/>
  <c r="AL321" i="4"/>
  <c r="AL432" i="4"/>
  <c r="AL428" i="4"/>
  <c r="AL753" i="4"/>
  <c r="AL437" i="4"/>
  <c r="AL439" i="4"/>
  <c r="AL598" i="4"/>
  <c r="AL545" i="4"/>
  <c r="AL590" i="4"/>
  <c r="AL656" i="4"/>
  <c r="AL493" i="4"/>
  <c r="AL487" i="4"/>
  <c r="AL648" i="4"/>
  <c r="AL605" i="4"/>
  <c r="AL526" i="4"/>
  <c r="AL116" i="4"/>
  <c r="AL803" i="4"/>
  <c r="AL326" i="4"/>
  <c r="AL119" i="4"/>
  <c r="AL821" i="4"/>
  <c r="AL522" i="4"/>
  <c r="AL890" i="4"/>
  <c r="AL889" i="4"/>
  <c r="AL716" i="4"/>
  <c r="AL838" i="4"/>
  <c r="AL488" i="4"/>
  <c r="AL830" i="4"/>
  <c r="AL859" i="4"/>
  <c r="AL599" i="4"/>
  <c r="AL950" i="4"/>
  <c r="AL794" i="4"/>
  <c r="AL206" i="4"/>
  <c r="AL287" i="4"/>
  <c r="AL216" i="4"/>
  <c r="AL843" i="4"/>
  <c r="AL57" i="4"/>
  <c r="AL262" i="4"/>
  <c r="AL360" i="4"/>
  <c r="AL419" i="4"/>
  <c r="AL498" i="4"/>
  <c r="AL347" i="4"/>
  <c r="AL416" i="4"/>
  <c r="AL359" i="4"/>
  <c r="AL50" i="4"/>
  <c r="AL767" i="4"/>
  <c r="AL297" i="4"/>
  <c r="AL60" i="4"/>
  <c r="AL933" i="4"/>
  <c r="AL793" i="4"/>
  <c r="AL36" i="4"/>
  <c r="AL884" i="4"/>
  <c r="AL879" i="4"/>
  <c r="AL870" i="4"/>
  <c r="AL802" i="4"/>
  <c r="AL976" i="4"/>
  <c r="AL680" i="4"/>
  <c r="AL940" i="4"/>
  <c r="AL613" i="4"/>
  <c r="AL801" i="4"/>
  <c r="AL456" i="4"/>
  <c r="AL947" i="4"/>
  <c r="AL661" i="4"/>
  <c r="AL669" i="4"/>
  <c r="AL591" i="4"/>
  <c r="AL47" i="4"/>
  <c r="AL686" i="4"/>
  <c r="AL885" i="4"/>
  <c r="AL664" i="4"/>
  <c r="AL450" i="4"/>
  <c r="AL117" i="4"/>
  <c r="AL84" i="4"/>
  <c r="AL374" i="4"/>
  <c r="AL684" i="4"/>
  <c r="AL807" i="4"/>
  <c r="AL484" i="4"/>
  <c r="AL225" i="4"/>
  <c r="AL611" i="4"/>
  <c r="AL983" i="4"/>
  <c r="AL731" i="4"/>
  <c r="AL974" i="4"/>
  <c r="AL519" i="4"/>
  <c r="AL6" i="4"/>
  <c r="AL169" i="4"/>
  <c r="AL746" i="4"/>
  <c r="AL361" i="4"/>
  <c r="AL525" i="4"/>
  <c r="AL248" i="4"/>
  <c r="AL400" i="4"/>
  <c r="AL150" i="4"/>
  <c r="AL560" i="4"/>
  <c r="AL646" i="4"/>
  <c r="AL671" i="4"/>
  <c r="AL713" i="4"/>
  <c r="AL72" i="4"/>
  <c r="AL960" i="4"/>
  <c r="AL44" i="4"/>
  <c r="AL935" i="4"/>
  <c r="AL182" i="4"/>
  <c r="AL401" i="4"/>
  <c r="AL813" i="4"/>
  <c r="AL666" i="4"/>
  <c r="AL342" i="4"/>
  <c r="AL504" i="4"/>
  <c r="AL912" i="4"/>
  <c r="AL318" i="4"/>
  <c r="AL574" i="4"/>
  <c r="AL962" i="4"/>
  <c r="AL130" i="4"/>
  <c r="AL651" i="4"/>
  <c r="AL441" i="4"/>
  <c r="AL585" i="4"/>
  <c r="AL816" i="4"/>
  <c r="AL379" i="4"/>
  <c r="AL386" i="4"/>
  <c r="AL372" i="4"/>
  <c r="AL958" i="4"/>
  <c r="AL639" i="4"/>
  <c r="AL285" i="4"/>
  <c r="AL211" i="4"/>
  <c r="AL799" i="4"/>
  <c r="AL367" i="4"/>
  <c r="AL148" i="4"/>
  <c r="AL239" i="4"/>
  <c r="AL123" i="4"/>
  <c r="AL272" i="4"/>
  <c r="AL83" i="4"/>
  <c r="AL964" i="4"/>
  <c r="AL259" i="4"/>
  <c r="AL237" i="4"/>
  <c r="AL149" i="4"/>
  <c r="AL703" i="4"/>
  <c r="AL244" i="4"/>
  <c r="AL151" i="4"/>
  <c r="AL121" i="4"/>
  <c r="AL167" i="4"/>
  <c r="AL471" i="4"/>
  <c r="AL756" i="4"/>
  <c r="AL260" i="4"/>
  <c r="AL805" i="4"/>
  <c r="AL788" i="4"/>
  <c r="AL872" i="4"/>
  <c r="AL738" i="4"/>
  <c r="AL677" i="4"/>
  <c r="AL164" i="4"/>
  <c r="AL238" i="4"/>
  <c r="AL814" i="4"/>
  <c r="AL710" i="4"/>
  <c r="AL858" i="4"/>
  <c r="AL200" i="4"/>
  <c r="AL179" i="4"/>
  <c r="AL187" i="4"/>
  <c r="AL255" i="4"/>
  <c r="AL122" i="4"/>
  <c r="AL45" i="4"/>
  <c r="AL240" i="4"/>
  <c r="AL266" i="4"/>
  <c r="AL58" i="4"/>
  <c r="AL71" i="4"/>
  <c r="AL896" i="4"/>
  <c r="AL234" i="4"/>
  <c r="AL384" i="4"/>
  <c r="AL177" i="4"/>
  <c r="AL586" i="4"/>
  <c r="AL580" i="4"/>
  <c r="AL241" i="4"/>
  <c r="AL392" i="4"/>
  <c r="AL930" i="4"/>
  <c r="AL344" i="4"/>
  <c r="AL509" i="4"/>
  <c r="AL482" i="4"/>
  <c r="AL697" i="4"/>
  <c r="AL676" i="4"/>
  <c r="AL566" i="4"/>
  <c r="AL621" i="4"/>
  <c r="AL298" i="4"/>
  <c r="AL95" i="4"/>
  <c r="AL319" i="4"/>
  <c r="AL35" i="4"/>
  <c r="AL201" i="4"/>
  <c r="AL833" i="4"/>
  <c r="AL94" i="4"/>
  <c r="AL864" i="4"/>
  <c r="AL152" i="4"/>
  <c r="AL501" i="4"/>
  <c r="AL307" i="4"/>
  <c r="AL536" i="4"/>
  <c r="AL618" i="4"/>
  <c r="AL280" i="4"/>
  <c r="AL692" i="4"/>
  <c r="AL510" i="4"/>
  <c r="AL901" i="4"/>
  <c r="AL336" i="4"/>
  <c r="AL900" i="4"/>
  <c r="AL730" i="4"/>
  <c r="AL848" i="4"/>
  <c r="AL376" i="4"/>
  <c r="AL226" i="4"/>
  <c r="AL346" i="4"/>
  <c r="AL681" i="4"/>
  <c r="AL11" i="4"/>
  <c r="AL497" i="4"/>
  <c r="AL345" i="4"/>
  <c r="AL688" i="4"/>
  <c r="AL682" i="4"/>
  <c r="AL243" i="4"/>
  <c r="AL949" i="4"/>
  <c r="AL290" i="4"/>
  <c r="AL115" i="4"/>
  <c r="AL728" i="4"/>
  <c r="AL658" i="4"/>
  <c r="AL25" i="4"/>
  <c r="AL106" i="4"/>
  <c r="AL331" i="4"/>
  <c r="AL113" i="4"/>
  <c r="AL274" i="4"/>
  <c r="AL196" i="4"/>
  <c r="AL154" i="4"/>
  <c r="AL247" i="4"/>
  <c r="AL197" i="4"/>
  <c r="AL978" i="4"/>
  <c r="AL24" i="4"/>
  <c r="AL109" i="4"/>
  <c r="AL557" i="4"/>
  <c r="AL70" i="4"/>
  <c r="AL256" i="4"/>
  <c r="AL620" i="4"/>
  <c r="AL784" i="4"/>
  <c r="AL921" i="4"/>
  <c r="AL286" i="4"/>
  <c r="AL904" i="4"/>
  <c r="AL806" i="4"/>
  <c r="AL747" i="4"/>
  <c r="AL79" i="4"/>
  <c r="AL288" i="4"/>
  <c r="AL156" i="4"/>
  <c r="AL839" i="4"/>
  <c r="AL192" i="4"/>
  <c r="AL913" i="4"/>
  <c r="AL832" i="4"/>
  <c r="AL955" i="4"/>
  <c r="AL610" i="4"/>
  <c r="AL696" i="4"/>
  <c r="AL282" i="4"/>
  <c r="AL831" i="4"/>
  <c r="AL267" i="4"/>
  <c r="AL3" i="4"/>
  <c r="AL343" i="4"/>
  <c r="AL715" i="4"/>
  <c r="AL967" i="4"/>
  <c r="AL245" i="4"/>
  <c r="AL735" i="4"/>
  <c r="AL876" i="4"/>
  <c r="AL315" i="4"/>
  <c r="AL31" i="4"/>
  <c r="AL916" i="4"/>
  <c r="AL9" i="4"/>
  <c r="AL178" i="4"/>
  <c r="AL220" i="4"/>
  <c r="AL204" i="4"/>
  <c r="AL969" i="4"/>
  <c r="AL55" i="4"/>
  <c r="AL230" i="4"/>
  <c r="AL690" i="4"/>
  <c r="AL257" i="4"/>
  <c r="AL706" i="4"/>
  <c r="AL910" i="4"/>
  <c r="AL132" i="4"/>
  <c r="AL659" i="4"/>
  <c r="AL721" i="4"/>
  <c r="AL341" i="4"/>
  <c r="AL105" i="4"/>
  <c r="AL339" i="4"/>
  <c r="AL615" i="4"/>
  <c r="AL842" i="4"/>
  <c r="AL107" i="4"/>
  <c r="AL505" i="4"/>
  <c r="AL548" i="4"/>
  <c r="AL539" i="4"/>
  <c r="AL622" i="4"/>
  <c r="AL888" i="4"/>
  <c r="AL381" i="4"/>
  <c r="AL158" i="4"/>
  <c r="AL235" i="4"/>
  <c r="AL312" i="4"/>
  <c r="AL139" i="4"/>
  <c r="AL617" i="4"/>
  <c r="AL707" i="4"/>
  <c r="AL142" i="4"/>
  <c r="AL800" i="4"/>
  <c r="AL108" i="4"/>
  <c r="AL76" i="4"/>
  <c r="AL309" i="4"/>
  <c r="AL540" i="4"/>
  <c r="AL63" i="4"/>
  <c r="AL258" i="4"/>
  <c r="AL568" i="4"/>
  <c r="AL407" i="4"/>
  <c r="AL849" i="4"/>
  <c r="AL583" i="4"/>
  <c r="AL324" i="4"/>
  <c r="AL276" i="4"/>
  <c r="AL195" i="4"/>
  <c r="AL689" i="4"/>
  <c r="AL786" i="4"/>
  <c r="AL479" i="4"/>
  <c r="AL458" i="4"/>
  <c r="AL739" i="4"/>
  <c r="AL555" i="4"/>
  <c r="AL209" i="4"/>
  <c r="AL224" i="4"/>
  <c r="AL895" i="4"/>
  <c r="AL737" i="4"/>
  <c r="AL141" i="4"/>
  <c r="AL740" i="4"/>
  <c r="AL899" i="4"/>
  <c r="AL837" i="4"/>
  <c r="AL22" i="4"/>
  <c r="AL173" i="4"/>
  <c r="AL565" i="4"/>
  <c r="AL385" i="4"/>
  <c r="AL691" i="4"/>
  <c r="AL588" i="4"/>
  <c r="AL712" i="4"/>
  <c r="AL984" i="4"/>
  <c r="AL313" i="4"/>
  <c r="AL601" i="4"/>
  <c r="AL198" i="4"/>
  <c r="AL943" i="4"/>
  <c r="AL894" i="4"/>
  <c r="AL190" i="4"/>
  <c r="AL236" i="4"/>
  <c r="AL366" i="4"/>
  <c r="AL857" i="4"/>
  <c r="AL946" i="4"/>
  <c r="AL46" i="4"/>
  <c r="AL694" i="4"/>
  <c r="AL597" i="4"/>
  <c r="AL729" i="4"/>
  <c r="AL252" i="4"/>
  <c r="AL404" i="4"/>
  <c r="AL475" i="4"/>
  <c r="AL945" i="4"/>
  <c r="AL80" i="4"/>
  <c r="AL279" i="4"/>
  <c r="AL18" i="4"/>
  <c r="AL670" i="4"/>
  <c r="AL212" i="4"/>
  <c r="AL650" i="4"/>
  <c r="AL291" i="4"/>
  <c r="AL268" i="4"/>
  <c r="AL578" i="4"/>
  <c r="AL316" i="4"/>
  <c r="AL579" i="4"/>
  <c r="AL818" i="4"/>
  <c r="AL584" i="4"/>
  <c r="AL222" i="4"/>
  <c r="AL823" i="4"/>
  <c r="AL168" i="4"/>
  <c r="AL614" i="4"/>
  <c r="AL330" i="4"/>
  <c r="AL877" i="4"/>
  <c r="AL936" i="4"/>
  <c r="AL787" i="4"/>
  <c r="AL742" i="4"/>
  <c r="AL722" i="4"/>
  <c r="AL368" i="4"/>
  <c r="AL749" i="4"/>
  <c r="AL114" i="4"/>
  <c r="AL323" i="4"/>
  <c r="AL645" i="4"/>
  <c r="AL38" i="4"/>
  <c r="AL981" i="4"/>
  <c r="AL660" i="4"/>
  <c r="AL30" i="4"/>
  <c r="AL467" i="4"/>
  <c r="AL908" i="4"/>
  <c r="AL389" i="4"/>
  <c r="AL172" i="4"/>
  <c r="AL273" i="4"/>
  <c r="AL227" i="4"/>
  <c r="AL77" i="4"/>
  <c r="AL81" i="4"/>
  <c r="AL909" i="4"/>
  <c r="AL270" i="4"/>
  <c r="AL693" i="4"/>
  <c r="AL702" i="4"/>
  <c r="AL919" i="4"/>
  <c r="AL137" i="4"/>
  <c r="AL233" i="4"/>
  <c r="AL251" i="4"/>
  <c r="AL53" i="4"/>
</calcChain>
</file>

<file path=xl/sharedStrings.xml><?xml version="1.0" encoding="utf-8"?>
<sst xmlns="http://schemas.openxmlformats.org/spreadsheetml/2006/main" count="58907" uniqueCount="6388">
  <si>
    <t>EPF - සේවා අංකය</t>
  </si>
  <si>
    <t>Name - නම</t>
  </si>
  <si>
    <t>Department</t>
  </si>
  <si>
    <t>GN division - ග්‍රාම නිලධාරී කොට්ටාසය</t>
  </si>
  <si>
    <t>Number of Family members living with - ඔබ සමග සිටින පවුලේ සාමාජිකයන් ගණන</t>
  </si>
  <si>
    <t>Any family members are working at Hospitals - රෝහල් වල සේවය කරන සාමාජිකයන් සිටීද?</t>
  </si>
  <si>
    <t>Any family members are working attached to essential services - අත්‍යවශ්‍ය සේවාවල  සේවය කරන සාමාජිකයන් සිටීද?</t>
  </si>
  <si>
    <t>Aggregation(Q1) 30%</t>
  </si>
  <si>
    <t>Aggregation(Q2) 40%</t>
  </si>
  <si>
    <t>Aggregation(Q3) 30%</t>
  </si>
  <si>
    <t>Aggregation Rate</t>
  </si>
  <si>
    <t xml:space="preserve">Sanjeewani madushika </t>
  </si>
  <si>
    <t xml:space="preserve">395/c Baduwaththa </t>
  </si>
  <si>
    <t>5</t>
  </si>
  <si>
    <t>No</t>
  </si>
  <si>
    <t xml:space="preserve">Janani apsara parera </t>
  </si>
  <si>
    <t>Biyagam</t>
  </si>
  <si>
    <t>4</t>
  </si>
  <si>
    <t>Shalitha aruna</t>
  </si>
  <si>
    <t>403 pahala dompe</t>
  </si>
  <si>
    <t>2</t>
  </si>
  <si>
    <t>Sanjeewa Wijayalath</t>
  </si>
  <si>
    <t xml:space="preserve">301 Aramangoda </t>
  </si>
  <si>
    <t>3</t>
  </si>
  <si>
    <t>K.m.G.janaka</t>
  </si>
  <si>
    <t>Ganegoda pihibuwa</t>
  </si>
  <si>
    <t>lmd achala chaminda</t>
  </si>
  <si>
    <t>pahala imbulgoda</t>
  </si>
  <si>
    <t>More than 5</t>
  </si>
  <si>
    <t xml:space="preserve">Prasanna sampath </t>
  </si>
  <si>
    <t>Heiyanthuduwa</t>
  </si>
  <si>
    <t>Nuwan Ihalagedara</t>
  </si>
  <si>
    <t>Meegahawatta,Delgoda</t>
  </si>
  <si>
    <t xml:space="preserve">Kasun sadakalum </t>
  </si>
  <si>
    <t>505/A malpura</t>
  </si>
  <si>
    <t xml:space="preserve">P.w.m.r.c.jayathilaka </t>
  </si>
  <si>
    <t xml:space="preserve">Biyagama </t>
  </si>
  <si>
    <t xml:space="preserve">Nirosha maduwanthi </t>
  </si>
  <si>
    <t xml:space="preserve">බියගම </t>
  </si>
  <si>
    <t>0</t>
  </si>
  <si>
    <t xml:space="preserve">Hiran </t>
  </si>
  <si>
    <t xml:space="preserve">වැලිවේරිය </t>
  </si>
  <si>
    <t>D.N.Sudesh Chandana Liyanage</t>
  </si>
  <si>
    <t>Weragodamulla</t>
  </si>
  <si>
    <t>Ajith kumara</t>
  </si>
  <si>
    <t>Walgama</t>
  </si>
  <si>
    <t xml:space="preserve">D.C.A lahiru prabashana rathnasiri </t>
  </si>
  <si>
    <t>H.P sanjaya prasad</t>
  </si>
  <si>
    <t>Udagama</t>
  </si>
  <si>
    <t>Priyantha kumara</t>
  </si>
  <si>
    <t>Kalukodiyawa</t>
  </si>
  <si>
    <t>Mahinda walpita</t>
  </si>
  <si>
    <t>614 c</t>
  </si>
  <si>
    <t xml:space="preserve">K.N.A pranith dilruksha </t>
  </si>
  <si>
    <t>Kanduboda batahira</t>
  </si>
  <si>
    <t>H.k.kumara</t>
  </si>
  <si>
    <t>Gonahena nagenahira</t>
  </si>
  <si>
    <t>asoka</t>
  </si>
  <si>
    <t>poruwedanda</t>
  </si>
  <si>
    <t>Shyamali Herath</t>
  </si>
  <si>
    <t>497 -Rukmale west</t>
  </si>
  <si>
    <t>Nuwan Lasantha</t>
  </si>
  <si>
    <t>Guruwala</t>
  </si>
  <si>
    <t>1</t>
  </si>
  <si>
    <t xml:space="preserve">Prabodha Balasooriya </t>
  </si>
  <si>
    <t>Puwakdeniya</t>
  </si>
  <si>
    <t>W.R.Sandamali</t>
  </si>
  <si>
    <t>Walgama batahira</t>
  </si>
  <si>
    <t xml:space="preserve">N.W.S.M.Ariyawansha </t>
  </si>
  <si>
    <t>Weligepala</t>
  </si>
  <si>
    <t xml:space="preserve">Nadeesha  lakmali </t>
  </si>
  <si>
    <t xml:space="preserve">48/A diurumgama </t>
  </si>
  <si>
    <t xml:space="preserve">K.n.a pranith dilruksha </t>
  </si>
  <si>
    <t>Kaduboda batahira</t>
  </si>
  <si>
    <t>Minuri Bandulasena</t>
  </si>
  <si>
    <t xml:space="preserve">Boralesgamuwa </t>
  </si>
  <si>
    <t>R a s j rajapaksha</t>
  </si>
  <si>
    <t xml:space="preserve">368 aruppasa </t>
  </si>
  <si>
    <t>Shashika Maduranga</t>
  </si>
  <si>
    <t>502A, Udumulla</t>
  </si>
  <si>
    <t>W.D.isuru madushan</t>
  </si>
  <si>
    <t>U A J Akila wickramarathna</t>
  </si>
  <si>
    <t>408/A wanalluwawa south</t>
  </si>
  <si>
    <t>Saman Deshapriya</t>
  </si>
  <si>
    <t>Bollathawa</t>
  </si>
  <si>
    <t>Chanaka madushanka</t>
  </si>
  <si>
    <t>Thirakolayaya</t>
  </si>
  <si>
    <t xml:space="preserve">H.A.K.G.J.M.G.Kandegedara </t>
  </si>
  <si>
    <t>Hanguranketha</t>
  </si>
  <si>
    <t>M.W.A.Madushani</t>
  </si>
  <si>
    <t>Didenipotha</t>
  </si>
  <si>
    <t xml:space="preserve">W.A.M.A.K.Abeysinghe </t>
  </si>
  <si>
    <t>591/2A</t>
  </si>
  <si>
    <t xml:space="preserve">T.m dilmi theshala </t>
  </si>
  <si>
    <t>50 ,b thennakonwela</t>
  </si>
  <si>
    <t xml:space="preserve">Thisala </t>
  </si>
  <si>
    <t xml:space="preserve">302 batahira uruwala </t>
  </si>
  <si>
    <t>Oshada Mananage</t>
  </si>
  <si>
    <t xml:space="preserve">Athurugiriya </t>
  </si>
  <si>
    <t>D.G nirosha maduwanthi</t>
  </si>
  <si>
    <t>Pedipagama</t>
  </si>
  <si>
    <t>Loku Hewage Dilanka Sathsarani</t>
  </si>
  <si>
    <t>Kandugoda</t>
  </si>
  <si>
    <t>ආර් .ඩී . සුරංගි කෞශල්‍යා</t>
  </si>
  <si>
    <t>242/c,ඇඹරළුව දකුණ ,වැලිවේරිය .</t>
  </si>
  <si>
    <t>20 165</t>
  </si>
  <si>
    <t>Kalei selvi</t>
  </si>
  <si>
    <t>Pattipola</t>
  </si>
  <si>
    <t>Chanaka shiran</t>
  </si>
  <si>
    <t>Biyagama</t>
  </si>
  <si>
    <t>Lasantha Grero</t>
  </si>
  <si>
    <t>Palliyamankada</t>
  </si>
  <si>
    <t>PRAMUK DISSANAYAKE</t>
  </si>
  <si>
    <t>MAKOLA NORTH</t>
  </si>
  <si>
    <t>Dudly Deva kumara gamage</t>
  </si>
  <si>
    <t>Udupila</t>
  </si>
  <si>
    <t xml:space="preserve">Suranga </t>
  </si>
  <si>
    <t xml:space="preserve">හෙයියන්තුඩුව නැගෙනහිර </t>
  </si>
  <si>
    <t xml:space="preserve">M.M manamperige </t>
  </si>
  <si>
    <t>Heshan venura</t>
  </si>
  <si>
    <t xml:space="preserve">Dompe </t>
  </si>
  <si>
    <t>Malith Dilshan</t>
  </si>
  <si>
    <t>Naranwala</t>
  </si>
  <si>
    <t>lakkani pabasara</t>
  </si>
  <si>
    <t xml:space="preserve">474/A siyabalape south </t>
  </si>
  <si>
    <t>SAMANJALIKAUSHALYA A A.</t>
  </si>
  <si>
    <t>PALUGAMA</t>
  </si>
  <si>
    <t>Harsha</t>
  </si>
  <si>
    <t xml:space="preserve">Pitiyegedara </t>
  </si>
  <si>
    <t>M KR madurapperuma</t>
  </si>
  <si>
    <t>Putupagala</t>
  </si>
  <si>
    <t xml:space="preserve">Nalinda kumara </t>
  </si>
  <si>
    <t>271/B makola south pahala</t>
  </si>
  <si>
    <t>thushani</t>
  </si>
  <si>
    <t>galahitiyawa</t>
  </si>
  <si>
    <t>Mayuri sakunthala</t>
  </si>
  <si>
    <t>401 a</t>
  </si>
  <si>
    <t xml:space="preserve">Nimesha harshani </t>
  </si>
  <si>
    <t xml:space="preserve">E .M sewwandi apsara </t>
  </si>
  <si>
    <t xml:space="preserve">E.M.Lahiru Lakshan Ekanayaka </t>
  </si>
  <si>
    <t>Udadumbara</t>
  </si>
  <si>
    <t>Gayath Weerasekera</t>
  </si>
  <si>
    <t>Jambugasmulla</t>
  </si>
  <si>
    <t>H.A. Gihan kavishka</t>
  </si>
  <si>
    <t>Gonawala</t>
  </si>
  <si>
    <t>Shanika priyadarshani</t>
  </si>
  <si>
    <t>pugoda</t>
  </si>
  <si>
    <t xml:space="preserve">Sonali Perera </t>
  </si>
  <si>
    <t>Senasungoda</t>
  </si>
  <si>
    <t>Rangika perera</t>
  </si>
  <si>
    <t xml:space="preserve">Katana </t>
  </si>
  <si>
    <t>E:M pradeep Niroshan</t>
  </si>
  <si>
    <t>alubowila delgoda</t>
  </si>
  <si>
    <t>M.c.d mudannayaka</t>
  </si>
  <si>
    <t>401/D galwalagoda dekatana</t>
  </si>
  <si>
    <t>Vishvi dilshani darmaphala</t>
  </si>
  <si>
    <t xml:space="preserve">Walgama north </t>
  </si>
  <si>
    <t>Ayoshani De Silva</t>
  </si>
  <si>
    <t>Aldeniya</t>
  </si>
  <si>
    <t xml:space="preserve">P.A.A.C.PRIYADARSHANA </t>
  </si>
  <si>
    <t>UHANA</t>
  </si>
  <si>
    <t xml:space="preserve">K.M Shalika Sewwandi </t>
  </si>
  <si>
    <t>U G A Amila Vindana</t>
  </si>
  <si>
    <t>Parawahera dakuna</t>
  </si>
  <si>
    <t>Nadeesha indunil</t>
  </si>
  <si>
    <t>Pradeepagama,malwana</t>
  </si>
  <si>
    <t xml:space="preserve">Sujeewa Sadaruwan </t>
  </si>
  <si>
    <t xml:space="preserve">Dekatana </t>
  </si>
  <si>
    <t xml:space="preserve">Dulaj Sadaruwan </t>
  </si>
  <si>
    <t>Akuru mills</t>
  </si>
  <si>
    <t xml:space="preserve">Gayan kaushlaya </t>
  </si>
  <si>
    <t xml:space="preserve">616/D Munagama,Horana </t>
  </si>
  <si>
    <t xml:space="preserve">Kalana Maduranga </t>
  </si>
  <si>
    <t xml:space="preserve">Galloluwa </t>
  </si>
  <si>
    <t>Sahilabanu</t>
  </si>
  <si>
    <t>Devi</t>
  </si>
  <si>
    <t xml:space="preserve">Keerthana </t>
  </si>
  <si>
    <t>Akila banu</t>
  </si>
  <si>
    <t>P.Ravidu Ishan</t>
  </si>
  <si>
    <t>Akurumulla</t>
  </si>
  <si>
    <t>R.D pradeep Rohana</t>
  </si>
  <si>
    <t>Dompe</t>
  </si>
  <si>
    <t xml:space="preserve">සසිත් රන්සික තිලකරත්න </t>
  </si>
  <si>
    <t>පහල කරගහමුණ උතුර</t>
  </si>
  <si>
    <t xml:space="preserve">Maheshika karunarathne </t>
  </si>
  <si>
    <t>Gurugoda</t>
  </si>
  <si>
    <t>Danuka</t>
  </si>
  <si>
    <t>Mal arba</t>
  </si>
  <si>
    <t>Pathum Sampath.</t>
  </si>
  <si>
    <t>Habaraduwa.</t>
  </si>
  <si>
    <t>Dilushan madusanka</t>
  </si>
  <si>
    <t>Thrisha Diana</t>
  </si>
  <si>
    <t>Sapugaskanda</t>
  </si>
  <si>
    <t>P.Isanka</t>
  </si>
  <si>
    <t>Mahara</t>
  </si>
  <si>
    <t>Hiruni madushani</t>
  </si>
  <si>
    <t xml:space="preserve">Pahalakaragahamuna </t>
  </si>
  <si>
    <t>G. A. N. Deshan.</t>
  </si>
  <si>
    <t>Delgoda</t>
  </si>
  <si>
    <t>J nniraj prabashan</t>
  </si>
  <si>
    <t>401 dekatana</t>
  </si>
  <si>
    <t>H.V.Chaminda</t>
  </si>
  <si>
    <t>G.Asela Ravindra Aponsu</t>
  </si>
  <si>
    <t>Bandaragama Kothalawala</t>
  </si>
  <si>
    <t>Dilshan Danushka</t>
  </si>
  <si>
    <t>241C weliweriya dakuna</t>
  </si>
  <si>
    <t>Tharindu sampath</t>
  </si>
  <si>
    <t>614/B maha uduwa horana</t>
  </si>
  <si>
    <t>K.K.Lithma</t>
  </si>
  <si>
    <t>Kiridiwela</t>
  </si>
  <si>
    <t>L. H. Dilanka sathsarani.</t>
  </si>
  <si>
    <t>Kadhoboda.</t>
  </si>
  <si>
    <t>H A K Sirimeda kumara</t>
  </si>
  <si>
    <t>280/1 walgama batahira</t>
  </si>
  <si>
    <t>Sathiyaraj</t>
  </si>
  <si>
    <t>M.R .shashin s perera</t>
  </si>
  <si>
    <t>Yatipawwa</t>
  </si>
  <si>
    <t>R.a.d samantha</t>
  </si>
  <si>
    <t>M. Ruwan Nalinda Kumara</t>
  </si>
  <si>
    <t>Wabada Dakuna Wabada</t>
  </si>
  <si>
    <t>Nimal</t>
  </si>
  <si>
    <t xml:space="preserve">Sameera </t>
  </si>
  <si>
    <t xml:space="preserve">Weliweriya </t>
  </si>
  <si>
    <t xml:space="preserve">W.V.shiroma damayanthi </t>
  </si>
  <si>
    <t>Asitha Mnaoj</t>
  </si>
  <si>
    <t>Sudarma</t>
  </si>
  <si>
    <t>Nadungamuva</t>
  </si>
  <si>
    <t>Thimira rukshan.</t>
  </si>
  <si>
    <t>Kandhahena.</t>
  </si>
  <si>
    <t>R.K.රුවනි දිල්රුක්ෂි</t>
  </si>
  <si>
    <t>සූරියාආර</t>
  </si>
  <si>
    <t>K.A Janith Chamara Sadaruwan</t>
  </si>
  <si>
    <t>Athukoralage Pramod Madusanka</t>
  </si>
  <si>
    <t xml:space="preserve">Siyabalape </t>
  </si>
  <si>
    <t xml:space="preserve">SAdamini </t>
  </si>
  <si>
    <t>Gampaha</t>
  </si>
  <si>
    <t>P M T Jayasingha</t>
  </si>
  <si>
    <t>VALGAMA. MALVANA.</t>
  </si>
  <si>
    <t>Nimanthi Weerasinhga</t>
  </si>
  <si>
    <t>42/B Alagolla</t>
  </si>
  <si>
    <t xml:space="preserve">Deshani hansika </t>
  </si>
  <si>
    <t>Shiromi sanjiwani</t>
  </si>
  <si>
    <t xml:space="preserve">H.M Sirithilaka Herath </t>
  </si>
  <si>
    <t>No:300/ kiwlegama</t>
  </si>
  <si>
    <t>M Niluka Damayanthi</t>
  </si>
  <si>
    <t>Diggala kumbukwela</t>
  </si>
  <si>
    <t xml:space="preserve">Wijesingha mudiyanselage chathumi shehara wijesingha </t>
  </si>
  <si>
    <t xml:space="preserve">282/A Delgod </t>
  </si>
  <si>
    <t>Isuru</t>
  </si>
  <si>
    <t xml:space="preserve">Amunugoda north </t>
  </si>
  <si>
    <t>Tharindu madumal</t>
  </si>
  <si>
    <t>Makola</t>
  </si>
  <si>
    <t xml:space="preserve">Jayamanna </t>
  </si>
  <si>
    <t xml:space="preserve">Ulahitiwala </t>
  </si>
  <si>
    <t>Nadeesha sadamali</t>
  </si>
  <si>
    <t xml:space="preserve">Kahagala </t>
  </si>
  <si>
    <t>S.a.c.p.madusanka.</t>
  </si>
  <si>
    <t>411/palugama.batahira.</t>
  </si>
  <si>
    <t>A.V .Vijitha kalyani</t>
  </si>
  <si>
    <t xml:space="preserve">412B pahala hanwella </t>
  </si>
  <si>
    <t>W.d amitha</t>
  </si>
  <si>
    <t>Walgama batahira.</t>
  </si>
  <si>
    <t xml:space="preserve">Ashini de silva </t>
  </si>
  <si>
    <t>Kahagala</t>
  </si>
  <si>
    <t>Sadun kosala</t>
  </si>
  <si>
    <t>Jayasinha</t>
  </si>
  <si>
    <t>678 maha aruthgoda</t>
  </si>
  <si>
    <t>Dilmi Sandunika</t>
  </si>
  <si>
    <t>Pilapitiya</t>
  </si>
  <si>
    <t xml:space="preserve">K. Vijayakanth </t>
  </si>
  <si>
    <t>Kotagala</t>
  </si>
  <si>
    <t>U.G.T.R.K.Udawaththa</t>
  </si>
  <si>
    <t xml:space="preserve">Walpola </t>
  </si>
  <si>
    <t>Nadeeka jayasekara</t>
  </si>
  <si>
    <t>Nadungamuwa</t>
  </si>
  <si>
    <t xml:space="preserve">Waruna udayantha Rajapaksha </t>
  </si>
  <si>
    <t xml:space="preserve">Walgama East </t>
  </si>
  <si>
    <t>Ravindra</t>
  </si>
  <si>
    <t>dompe</t>
  </si>
  <si>
    <t xml:space="preserve">Mahinda bandara </t>
  </si>
  <si>
    <t>Siyabalape waththa</t>
  </si>
  <si>
    <t>Gihan</t>
  </si>
  <si>
    <t>West weliveriye</t>
  </si>
  <si>
    <t>Vsa peiris</t>
  </si>
  <si>
    <t>189 wawala</t>
  </si>
  <si>
    <t>J.m.j.malith kumara</t>
  </si>
  <si>
    <t>Buththala</t>
  </si>
  <si>
    <t xml:space="preserve">Chamila Jayan Fonseka </t>
  </si>
  <si>
    <t>Mahaaruggoda</t>
  </si>
  <si>
    <t xml:space="preserve">samantha </t>
  </si>
  <si>
    <t xml:space="preserve">dadigamuwa </t>
  </si>
  <si>
    <t xml:space="preserve">kasun chamara </t>
  </si>
  <si>
    <t xml:space="preserve">Ambalantota </t>
  </si>
  <si>
    <t>w.v.shasini pabasara</t>
  </si>
  <si>
    <t xml:space="preserve">407, Giridara </t>
  </si>
  <si>
    <t>Nishshanka</t>
  </si>
  <si>
    <t>DUNE GEDARA</t>
  </si>
  <si>
    <t>Ranuka</t>
  </si>
  <si>
    <t xml:space="preserve">Peralanda </t>
  </si>
  <si>
    <t xml:space="preserve">WIJESOORIYA MUDIYANSELAGE KANISHKA BANDARA </t>
  </si>
  <si>
    <t xml:space="preserve">නාරාහේන්පිට </t>
  </si>
  <si>
    <t>Nadeeshan priyamal</t>
  </si>
  <si>
    <t xml:space="preserve">Kotikawatta </t>
  </si>
  <si>
    <t>Dumidu Gihan Gallage</t>
  </si>
  <si>
    <t>628 Pahala Millewa Dakuna</t>
  </si>
  <si>
    <t>Nishan ajith</t>
  </si>
  <si>
    <t>Siyabalape north 274/a</t>
  </si>
  <si>
    <t>Pubudu Ranasinghe</t>
  </si>
  <si>
    <t>Dunakadeniya- South</t>
  </si>
  <si>
    <t xml:space="preserve">Malinda priyashan </t>
  </si>
  <si>
    <t xml:space="preserve">Samantha rathnayaka </t>
  </si>
  <si>
    <t xml:space="preserve">Walgama </t>
  </si>
  <si>
    <t>Ups priyantha</t>
  </si>
  <si>
    <t>414 udamapitigama</t>
  </si>
  <si>
    <t>Sandun Sanjeewa Kumara</t>
  </si>
  <si>
    <t>713A Diyagama</t>
  </si>
  <si>
    <t>Nandana</t>
  </si>
  <si>
    <t>Makola Easte</t>
  </si>
  <si>
    <t>Lahiru lakshan</t>
  </si>
  <si>
    <t>Wakeee</t>
  </si>
  <si>
    <t>Chamikara</t>
  </si>
  <si>
    <t>Udupila Easte</t>
  </si>
  <si>
    <t>Harshana prasad</t>
  </si>
  <si>
    <t xml:space="preserve">618/C batahir poruwadanda </t>
  </si>
  <si>
    <t xml:space="preserve">U G Saman Aruna Kumara </t>
  </si>
  <si>
    <t xml:space="preserve">406/A Dathemulla, Pugoda </t>
  </si>
  <si>
    <t xml:space="preserve">M.H . Navoda kaushani </t>
  </si>
  <si>
    <t xml:space="preserve">Mahara </t>
  </si>
  <si>
    <t>K.a.m aravinda</t>
  </si>
  <si>
    <t>394/A nandarama pedesa</t>
  </si>
  <si>
    <t>Nilantha De Silva</t>
  </si>
  <si>
    <t>Pattiya - South ( Panadura )</t>
  </si>
  <si>
    <t>Sandun dilshan</t>
  </si>
  <si>
    <t xml:space="preserve">401/B,Narampola </t>
  </si>
  <si>
    <t>K.S Surangika hemamali</t>
  </si>
  <si>
    <t>Henahaththa</t>
  </si>
  <si>
    <t>D.menuka</t>
  </si>
  <si>
    <t>K.M  Nadeeka nilanthi</t>
  </si>
  <si>
    <t>Niluka Asanthi Kumari</t>
  </si>
  <si>
    <t>280,biyagama,uthura</t>
  </si>
  <si>
    <t>Nimesha Kalpani</t>
  </si>
  <si>
    <t xml:space="preserve">Sangeeth thilakarathne </t>
  </si>
  <si>
    <t>Pahalakaragamuna .uthura</t>
  </si>
  <si>
    <t>Anupama Gunathilake</t>
  </si>
  <si>
    <t>Dambahena - Maharagama</t>
  </si>
  <si>
    <t xml:space="preserve">Ramani </t>
  </si>
  <si>
    <t>Dilangi Colambage</t>
  </si>
  <si>
    <t>Wattala</t>
  </si>
  <si>
    <t xml:space="preserve">H.G.SUMUDU  CHINTHAKA </t>
  </si>
  <si>
    <t xml:space="preserve">PANANWALA </t>
  </si>
  <si>
    <t>Pasindu chamikara</t>
  </si>
  <si>
    <t>Diyagama</t>
  </si>
  <si>
    <t>K.M.D.L.Ariyasena</t>
  </si>
  <si>
    <t>208/F Andaluwa</t>
  </si>
  <si>
    <t>M.A.P.Prarthana</t>
  </si>
  <si>
    <t>R. Dangalla</t>
  </si>
  <si>
    <t>Bandaragama</t>
  </si>
  <si>
    <t xml:space="preserve">Thishakya Kotuwegedara </t>
  </si>
  <si>
    <t>Ragama</t>
  </si>
  <si>
    <t>ENURI BENARA ASINI RAJAPAKSA</t>
  </si>
  <si>
    <t>Eastern Malabe</t>
  </si>
  <si>
    <t xml:space="preserve">I A Manoj niroshan </t>
  </si>
  <si>
    <t>242B</t>
  </si>
  <si>
    <t>Mahela</t>
  </si>
  <si>
    <t>ප්‍රදීපගම</t>
  </si>
  <si>
    <t xml:space="preserve">Dilan </t>
  </si>
  <si>
    <t>Mal araba</t>
  </si>
  <si>
    <t>Isuru Udayanga</t>
  </si>
  <si>
    <t>Makandana Easte</t>
  </si>
  <si>
    <t>J.Himali dilrukshi</t>
  </si>
  <si>
    <t>දොම්පේ</t>
  </si>
  <si>
    <t xml:space="preserve">Rdrs gunawardana </t>
  </si>
  <si>
    <t xml:space="preserve">Galthotamulla </t>
  </si>
  <si>
    <t>M S lakmali</t>
  </si>
  <si>
    <t>Kammalwatta</t>
  </si>
  <si>
    <t>D R Ashan</t>
  </si>
  <si>
    <t>Gimash Ruvinda</t>
  </si>
  <si>
    <t>392/B Nedungolla</t>
  </si>
  <si>
    <t>S.A Yohan kavinda</t>
  </si>
  <si>
    <t>Pattiya kelaniya</t>
  </si>
  <si>
    <t>Ruwan chamara</t>
  </si>
  <si>
    <t>Biyagama west</t>
  </si>
  <si>
    <t>J.A madhawa jeewantha</t>
  </si>
  <si>
    <t>D.v. hewage</t>
  </si>
  <si>
    <t>280/1 yabaraluwa uthura</t>
  </si>
  <si>
    <t>Vajira Subasingha</t>
  </si>
  <si>
    <t>Pethiyagoda</t>
  </si>
  <si>
    <t xml:space="preserve">Malaka madushan </t>
  </si>
  <si>
    <t>392/D නැදුන්ගොල්ල දකුන</t>
  </si>
  <si>
    <t>M A ss madurapperuma</t>
  </si>
  <si>
    <t>400 madurawa</t>
  </si>
  <si>
    <t xml:space="preserve">Santosh </t>
  </si>
  <si>
    <t xml:space="preserve">Yabaraluva </t>
  </si>
  <si>
    <t xml:space="preserve">Ruwan Rathnayake </t>
  </si>
  <si>
    <t xml:space="preserve">Nawagamuwa </t>
  </si>
  <si>
    <t>966972599v</t>
  </si>
  <si>
    <t>Hiranya Jayalath</t>
  </si>
  <si>
    <t>Kotikawatta - East</t>
  </si>
  <si>
    <t>K.N.D.C ariyadasa</t>
  </si>
  <si>
    <t>Atale</t>
  </si>
  <si>
    <t xml:space="preserve">P. Gayan madushan perera </t>
  </si>
  <si>
    <t xml:space="preserve">513/B Elhena </t>
  </si>
  <si>
    <t>Chinthaka Abeysinghe</t>
  </si>
  <si>
    <t>Athuruwala(home)/Biyagama(Bording)</t>
  </si>
  <si>
    <t xml:space="preserve">Hm lal kumara </t>
  </si>
  <si>
    <t>S,M,A.Erandha Harshadewa Bandara</t>
  </si>
  <si>
    <t>Mattegoda Central - A</t>
  </si>
  <si>
    <t xml:space="preserve">WK.Rashmika  Madubashana </t>
  </si>
  <si>
    <t>444 D</t>
  </si>
  <si>
    <t xml:space="preserve">Dharana Vishwantha </t>
  </si>
  <si>
    <t>268 negenahira</t>
  </si>
  <si>
    <t xml:space="preserve">A.G.Dilki kumari </t>
  </si>
  <si>
    <t xml:space="preserve">කදුබොඩ </t>
  </si>
  <si>
    <t xml:space="preserve">Sulochana maduwantha </t>
  </si>
  <si>
    <t xml:space="preserve">Kelaniya </t>
  </si>
  <si>
    <t>Umesha Jayasinghe</t>
  </si>
  <si>
    <t>Baththaramulla North</t>
  </si>
  <si>
    <t>W.A.Buddhika</t>
  </si>
  <si>
    <t>609 kanewala</t>
  </si>
  <si>
    <t>harsha</t>
  </si>
  <si>
    <t>siyabalpi wattha</t>
  </si>
  <si>
    <t>K.G.D. madushani</t>
  </si>
  <si>
    <t>Siyabalepe</t>
  </si>
  <si>
    <t>supun</t>
  </si>
  <si>
    <t>280 D biyagama batahira</t>
  </si>
  <si>
    <t>gayan</t>
  </si>
  <si>
    <t>wiliweriya</t>
  </si>
  <si>
    <t xml:space="preserve">R.A.Nimesha Sandani Ranathunga </t>
  </si>
  <si>
    <t xml:space="preserve">Gampaha </t>
  </si>
  <si>
    <t>T.P,R.R kumara</t>
  </si>
  <si>
    <t>AMUNUGODA</t>
  </si>
  <si>
    <t>D.Saman Peiris</t>
  </si>
  <si>
    <t>672D</t>
  </si>
  <si>
    <t>W.L.A.R Krishantha</t>
  </si>
  <si>
    <t>Mawaramandiya</t>
  </si>
  <si>
    <t>W.S.L Perera</t>
  </si>
  <si>
    <t>224 matiyaggama</t>
  </si>
  <si>
    <t>Sudesh Ranasinghe</t>
  </si>
  <si>
    <t>Pahala Biyanwila Cenrtal</t>
  </si>
  <si>
    <t xml:space="preserve">Roshan </t>
  </si>
  <si>
    <t xml:space="preserve">Uva paranagama </t>
  </si>
  <si>
    <t>sachin madushanka</t>
  </si>
  <si>
    <t>395/A</t>
  </si>
  <si>
    <t>Upul</t>
  </si>
  <si>
    <t>Hewenellagara</t>
  </si>
  <si>
    <t>Muditha Herath</t>
  </si>
  <si>
    <t>Rukmale</t>
  </si>
  <si>
    <t>Bimal Cooray</t>
  </si>
  <si>
    <t>Etambagoda</t>
  </si>
  <si>
    <t>Lahiru chathuranga</t>
  </si>
  <si>
    <t>G.a shanta</t>
  </si>
  <si>
    <t>Natanwela.dakuna</t>
  </si>
  <si>
    <t>Shapee</t>
  </si>
  <si>
    <t>Hewagama</t>
  </si>
  <si>
    <t xml:space="preserve">Govin Amarasiri </t>
  </si>
  <si>
    <t>Gangodawila South</t>
  </si>
  <si>
    <t>Sahan Fernando</t>
  </si>
  <si>
    <t xml:space="preserve">Delduwa Wadduwa </t>
  </si>
  <si>
    <t>Harith Fernando</t>
  </si>
  <si>
    <t>Thimbirigasyaya</t>
  </si>
  <si>
    <t xml:space="preserve">I. G. I. M. D. K. Thennakoon </t>
  </si>
  <si>
    <t>Rajitha Lakmal</t>
  </si>
  <si>
    <t xml:space="preserve">Naranwala </t>
  </si>
  <si>
    <t>P.a.k.s.priyangani</t>
  </si>
  <si>
    <t>Kirikiththa  batahira</t>
  </si>
  <si>
    <t xml:space="preserve">Nirasha Nayodani </t>
  </si>
  <si>
    <t>410/c ,waharaka</t>
  </si>
  <si>
    <t>Jayasanka madushan</t>
  </si>
  <si>
    <t>401/B Narampola</t>
  </si>
  <si>
    <t>Kushan dimantha</t>
  </si>
  <si>
    <t>kurukuththala pahala</t>
  </si>
  <si>
    <t>Sanjula</t>
  </si>
  <si>
    <t>R R Madusanka</t>
  </si>
  <si>
    <t>274C SIYABALAPEWATHTHA</t>
  </si>
  <si>
    <t xml:space="preserve">Thilan padmakumara </t>
  </si>
  <si>
    <t xml:space="preserve">344 paranaweyangoda </t>
  </si>
  <si>
    <t>d.m.c hansika</t>
  </si>
  <si>
    <t>280 biya gama uthura</t>
  </si>
  <si>
    <t xml:space="preserve">s chandrani </t>
  </si>
  <si>
    <t>Chanuka imesh</t>
  </si>
  <si>
    <t xml:space="preserve">Suriyagoda </t>
  </si>
  <si>
    <t>Lalith kumara</t>
  </si>
  <si>
    <t>S.A.B.A.Somarathna</t>
  </si>
  <si>
    <t xml:space="preserve">417,    Tittapattara </t>
  </si>
  <si>
    <t xml:space="preserve">Tharindu nishan </t>
  </si>
  <si>
    <t>25A බටලීය.</t>
  </si>
  <si>
    <t>Nadeeka dilshan</t>
  </si>
  <si>
    <t>Dinesh Epitawalage</t>
  </si>
  <si>
    <t>617-A Gurugoda</t>
  </si>
  <si>
    <t>H.K.Thilina Lakshan</t>
  </si>
  <si>
    <t>Ashvika</t>
  </si>
  <si>
    <t>Mount Lavinia</t>
  </si>
  <si>
    <t>Upul priyantha</t>
  </si>
  <si>
    <t>517B,Thibbatugoda,Dakuna</t>
  </si>
  <si>
    <t>Nethmi Dharmathilaka</t>
  </si>
  <si>
    <t>Homagama-West</t>
  </si>
  <si>
    <t xml:space="preserve">Sudhara lakshan </t>
  </si>
  <si>
    <t xml:space="preserve">Pradeepagama </t>
  </si>
  <si>
    <t>Vinura Wijekoon</t>
  </si>
  <si>
    <t>525 - B</t>
  </si>
  <si>
    <t>A.K.Mithuni Nimesha Virangi Aththanagoda</t>
  </si>
  <si>
    <t>392/A, Weralugampala</t>
  </si>
  <si>
    <t>Rukshan Moonemalle</t>
  </si>
  <si>
    <t>Katuwawala North</t>
  </si>
  <si>
    <t>Manoj</t>
  </si>
  <si>
    <t>Wegiriya /east</t>
  </si>
  <si>
    <t>Devin Karunaratne</t>
  </si>
  <si>
    <t>Rajagiriya East</t>
  </si>
  <si>
    <t xml:space="preserve">R. A. Dulaj Tharaka </t>
  </si>
  <si>
    <t xml:space="preserve">Thalagala </t>
  </si>
  <si>
    <t>Sakun Ashinshana</t>
  </si>
  <si>
    <t>Dinesha</t>
  </si>
  <si>
    <t>Ebaraluwa</t>
  </si>
  <si>
    <t>Sampath Suranga</t>
  </si>
  <si>
    <t>Manjula</t>
  </si>
  <si>
    <t>Malisha Samarasekera</t>
  </si>
  <si>
    <t>Boralesgamuwa</t>
  </si>
  <si>
    <t>Niroshinie Chathurika</t>
  </si>
  <si>
    <t>Siyambalagoda North</t>
  </si>
  <si>
    <t>Devin Melaka</t>
  </si>
  <si>
    <t>Katukuruduwatte</t>
  </si>
  <si>
    <t>Sajini</t>
  </si>
  <si>
    <t xml:space="preserve">H.m.ashani surangika </t>
  </si>
  <si>
    <t xml:space="preserve">S.W.N.D Silva </t>
  </si>
  <si>
    <t xml:space="preserve">424   Senasungoda </t>
  </si>
  <si>
    <t>K.R.S.Yahampath</t>
  </si>
  <si>
    <t>472/B,Pahala bomiriya</t>
  </si>
  <si>
    <t>T. Vishmi Nimasha</t>
  </si>
  <si>
    <t xml:space="preserve">Gayan madusanka </t>
  </si>
  <si>
    <t>Yabaraluwa</t>
  </si>
  <si>
    <t>Shuyangi yudari</t>
  </si>
  <si>
    <t>Kanchana gunawardhana</t>
  </si>
  <si>
    <t>Halagiriya</t>
  </si>
  <si>
    <t xml:space="preserve">Supun mahesh </t>
  </si>
  <si>
    <t>Gayal Nagahapitiya</t>
  </si>
  <si>
    <t>Hostel - Biyagama      Home - Kadangama</t>
  </si>
  <si>
    <t>Ajith Athukorala</t>
  </si>
  <si>
    <t>Kasbawa North</t>
  </si>
  <si>
    <t>R.p.malith pabasara</t>
  </si>
  <si>
    <t xml:space="preserve">වල්ගම </t>
  </si>
  <si>
    <t>Rebeka</t>
  </si>
  <si>
    <t xml:space="preserve">Helakadurugamuwa </t>
  </si>
  <si>
    <t xml:space="preserve">H.Indika priyadarshana perera </t>
  </si>
  <si>
    <t>241 nadungamuwa</t>
  </si>
  <si>
    <t xml:space="preserve">Madhushka abhishek </t>
  </si>
  <si>
    <t xml:space="preserve">Embaraluwa north </t>
  </si>
  <si>
    <t>Imesh</t>
  </si>
  <si>
    <t>Peragas handiya</t>
  </si>
  <si>
    <t xml:space="preserve">Dinesh Alwis </t>
  </si>
  <si>
    <t xml:space="preserve">228C webada </t>
  </si>
  <si>
    <t xml:space="preserve">Ravindu dilakshitha </t>
  </si>
  <si>
    <t>Malwana</t>
  </si>
  <si>
    <t>Mohamed Illiyas Habeebullah</t>
  </si>
  <si>
    <t>Pamandaka West</t>
  </si>
  <si>
    <t>Lakshika perera</t>
  </si>
  <si>
    <t>247 Maharanugegoda East</t>
  </si>
  <si>
    <t xml:space="preserve">Maduwanthi </t>
  </si>
  <si>
    <t>කලුගල</t>
  </si>
  <si>
    <t xml:space="preserve">Kamil ayesh </t>
  </si>
  <si>
    <t>Matugama,panthiya 804</t>
  </si>
  <si>
    <t>M.anistela</t>
  </si>
  <si>
    <t>Venture norwood</t>
  </si>
  <si>
    <t>A.h.ms.kumari</t>
  </si>
  <si>
    <t>Biyagama batahira</t>
  </si>
  <si>
    <t>Sudari nishansala</t>
  </si>
  <si>
    <t>275 heiyanthuduwa</t>
  </si>
  <si>
    <t xml:space="preserve">Disna Thakshila Kumari </t>
  </si>
  <si>
    <t>410/c</t>
  </si>
  <si>
    <t>Ishara</t>
  </si>
  <si>
    <t>Kirulapana</t>
  </si>
  <si>
    <t>Buddika Vithanage</t>
  </si>
  <si>
    <t>476B Malabe North</t>
  </si>
  <si>
    <t xml:space="preserve">Kushan thilakarathne </t>
  </si>
  <si>
    <t xml:space="preserve">249 pahala karagahamuna.north </t>
  </si>
  <si>
    <t>K.Harshika sadarangani</t>
  </si>
  <si>
    <t>Mikoda uatara</t>
  </si>
  <si>
    <t>D S Kumari Perera</t>
  </si>
  <si>
    <t>Dehiwala North</t>
  </si>
  <si>
    <t>sanath premakumara</t>
  </si>
  <si>
    <t xml:space="preserve">walana south </t>
  </si>
  <si>
    <t>Lakshan tharanga</t>
  </si>
  <si>
    <t>Walbotale 10</t>
  </si>
  <si>
    <t xml:space="preserve">SM kumarathunga wimalarathna </t>
  </si>
  <si>
    <t xml:space="preserve">Hamanagoda </t>
  </si>
  <si>
    <t>Nilusha</t>
  </si>
  <si>
    <t xml:space="preserve">Jayawanthi </t>
  </si>
  <si>
    <t>C. S. A. Nandana</t>
  </si>
  <si>
    <t>Marawila</t>
  </si>
  <si>
    <t>Diluk harshan biyagama</t>
  </si>
  <si>
    <t>477/b</t>
  </si>
  <si>
    <t>S H  David</t>
  </si>
  <si>
    <t>255G</t>
  </si>
  <si>
    <t xml:space="preserve">Dhanushka Abeygunasekara </t>
  </si>
  <si>
    <t>321 Kalagedihena</t>
  </si>
  <si>
    <t>Manusha</t>
  </si>
  <si>
    <t>Shanthalokagama</t>
  </si>
  <si>
    <t>Sachin deahan</t>
  </si>
  <si>
    <t>Yakala dakuna</t>
  </si>
  <si>
    <t>Dinuja Caldera</t>
  </si>
  <si>
    <t>Nedimala</t>
  </si>
  <si>
    <t>Isuri Upadhya</t>
  </si>
  <si>
    <t>Kaduwela</t>
  </si>
  <si>
    <t xml:space="preserve">Shantha kumara </t>
  </si>
  <si>
    <t xml:space="preserve">Unanthanna </t>
  </si>
  <si>
    <t>Inoka Hettigoda</t>
  </si>
  <si>
    <t>Kalubowila - Dehiwala</t>
  </si>
  <si>
    <t>SHALINI SIRIWARDENE</t>
  </si>
  <si>
    <t>MAHARAGAMA</t>
  </si>
  <si>
    <t>Thushara Amarathunga</t>
  </si>
  <si>
    <t>Kalutara Malwatta</t>
  </si>
  <si>
    <t xml:space="preserve">K.Shehan Dilhara </t>
  </si>
  <si>
    <t>Chathuranga Rajapaksha</t>
  </si>
  <si>
    <t>S.I.G. Labrooy</t>
  </si>
  <si>
    <t>Borella North</t>
  </si>
  <si>
    <t>Nishantha Silva</t>
  </si>
  <si>
    <t>Seeduwa</t>
  </si>
  <si>
    <t>RS Raju</t>
  </si>
  <si>
    <t>Amila dhanushka dharmapala</t>
  </si>
  <si>
    <t xml:space="preserve">289 batahena kirikiththa </t>
  </si>
  <si>
    <t>Samson stanley jayasinghe</t>
  </si>
  <si>
    <t>608/mahadiulwewa</t>
  </si>
  <si>
    <t>Raveen Perera</t>
  </si>
  <si>
    <t>Welikada East</t>
  </si>
  <si>
    <t>Rl kanishka madushan</t>
  </si>
  <si>
    <t xml:space="preserve">BIYAGAMA </t>
  </si>
  <si>
    <t xml:space="preserve">Danush  sri wikcramasuriy </t>
  </si>
  <si>
    <t xml:space="preserve">290/A  atikehalgalla batahira </t>
  </si>
  <si>
    <t>Shevanti Pillai</t>
  </si>
  <si>
    <t>Ja Ela</t>
  </si>
  <si>
    <t>Nadeeshani Chathurangi</t>
  </si>
  <si>
    <t xml:space="preserve">Morahena </t>
  </si>
  <si>
    <t>Charith asiri dias</t>
  </si>
  <si>
    <t>Moratumulla</t>
  </si>
  <si>
    <t xml:space="preserve">M.thilini hansika sanjeewani </t>
  </si>
  <si>
    <t>Praneeth Fonseka</t>
  </si>
  <si>
    <t xml:space="preserve">185/C Hapugoda Centarl </t>
  </si>
  <si>
    <t>Dr Dilan Fernando</t>
  </si>
  <si>
    <t>Attidiya South</t>
  </si>
  <si>
    <t>Lasantha thilakarathna</t>
  </si>
  <si>
    <t>Maligawaththa east</t>
  </si>
  <si>
    <t>Charith</t>
  </si>
  <si>
    <t>Bomugammana -Divulapitiya</t>
  </si>
  <si>
    <t>Rajitha dhanushka gunathilaka</t>
  </si>
  <si>
    <t>47. D kalugala</t>
  </si>
  <si>
    <t>Niluka Damayanthi</t>
  </si>
  <si>
    <t>390D,Alliyawatha</t>
  </si>
  <si>
    <t>Collin Gangoda</t>
  </si>
  <si>
    <t>Malwatta, Kandy</t>
  </si>
  <si>
    <t>D D U Munasinghe</t>
  </si>
  <si>
    <t>276 Mabima West</t>
  </si>
  <si>
    <t xml:space="preserve">අනුරාධ දිසානායක </t>
  </si>
  <si>
    <t>275/c හෙයියන්තුඩුව දකුණ</t>
  </si>
  <si>
    <t xml:space="preserve">Thushara </t>
  </si>
  <si>
    <t>Varapalana</t>
  </si>
  <si>
    <t>S.L. Isuru Madhawa Kumarasiri.</t>
  </si>
  <si>
    <t>Kothalawala.</t>
  </si>
  <si>
    <t>Dppc Dissanayaka</t>
  </si>
  <si>
    <t>340/B kubaloluwa</t>
  </si>
  <si>
    <t>Thushara hettiarachchi</t>
  </si>
  <si>
    <t>45 kuleegedara</t>
  </si>
  <si>
    <t>Sandamal Ranatunga</t>
  </si>
  <si>
    <t>Mahadeniya</t>
  </si>
  <si>
    <t xml:space="preserve">Dhanushka </t>
  </si>
  <si>
    <t>111/ palugama</t>
  </si>
  <si>
    <t>Wenuka Kumarasiri</t>
  </si>
  <si>
    <t>402A,Kalukodayawa west.</t>
  </si>
  <si>
    <t>K.M.M Irshak</t>
  </si>
  <si>
    <t>Biyagama , Malwana</t>
  </si>
  <si>
    <t>H.M.S.D.DAYANANDA</t>
  </si>
  <si>
    <t>WEWALA,JAELA</t>
  </si>
  <si>
    <t xml:space="preserve">Chandima Priyadarshani </t>
  </si>
  <si>
    <t xml:space="preserve">617/A Gurugoda </t>
  </si>
  <si>
    <t xml:space="preserve">Senura Lakruwan </t>
  </si>
  <si>
    <t xml:space="preserve">Mulleriyawa North </t>
  </si>
  <si>
    <t xml:space="preserve">D. A. Nanayakkara. </t>
  </si>
  <si>
    <t xml:space="preserve">Makola </t>
  </si>
  <si>
    <t xml:space="preserve">K.g.h s rathnayake </t>
  </si>
  <si>
    <t xml:space="preserve">Pahala yagoda </t>
  </si>
  <si>
    <t>Sanchitha</t>
  </si>
  <si>
    <t xml:space="preserve">Dinesh lahiru </t>
  </si>
  <si>
    <t xml:space="preserve">Delgoda </t>
  </si>
  <si>
    <t>S.N.S.Jayasundara</t>
  </si>
  <si>
    <t xml:space="preserve">Heyanthuduwa North </t>
  </si>
  <si>
    <t>Buddika Kularathne</t>
  </si>
  <si>
    <t>Pokunuwita</t>
  </si>
  <si>
    <t>H.G.D.Wijerathne</t>
  </si>
  <si>
    <t xml:space="preserve">Lajith nilendra wijerathhe </t>
  </si>
  <si>
    <t>14f bothale pahalagama</t>
  </si>
  <si>
    <t xml:space="preserve">Tharanga Dayan kapurubandara </t>
  </si>
  <si>
    <t>232/B balummahara uthura</t>
  </si>
  <si>
    <t>Nain</t>
  </si>
  <si>
    <t>Dulapitiya</t>
  </si>
  <si>
    <t xml:space="preserve">Kanishka dimuthu </t>
  </si>
  <si>
    <t>366/B Deenapamunuwa</t>
  </si>
  <si>
    <t>G G S Sandeepa</t>
  </si>
  <si>
    <t>No 53-Patuwatha</t>
  </si>
  <si>
    <t>G.Duminda Dhammika perera</t>
  </si>
  <si>
    <t>Pepiliyawala</t>
  </si>
  <si>
    <t>Dharshana Krishantha Madusanka</t>
  </si>
  <si>
    <t>392A,Weralugampala</t>
  </si>
  <si>
    <t>Sadi lakmali</t>
  </si>
  <si>
    <t xml:space="preserve">672 keselwatha </t>
  </si>
  <si>
    <t xml:space="preserve">Chamara sandun </t>
  </si>
  <si>
    <t>Shermila Jayakody</t>
  </si>
  <si>
    <t>Divlapitiya</t>
  </si>
  <si>
    <t>sugandika</t>
  </si>
  <si>
    <t>S.M.D.N Samaraweera</t>
  </si>
  <si>
    <t>Kalawana</t>
  </si>
  <si>
    <t>Nadeesha Lakmali</t>
  </si>
  <si>
    <t>401,Dekatana</t>
  </si>
  <si>
    <t>Sachila Ishan Kaluwitharana</t>
  </si>
  <si>
    <t>Sarikkamulla</t>
  </si>
  <si>
    <t>Sanjeewa Liyanage</t>
  </si>
  <si>
    <t>Diyagama Western</t>
  </si>
  <si>
    <t>Shalitha Kodagoda</t>
  </si>
  <si>
    <t>Mawiththara North</t>
  </si>
  <si>
    <t xml:space="preserve">Vidura </t>
  </si>
  <si>
    <t>Galpola pahala</t>
  </si>
  <si>
    <t>Sahan Nipuna</t>
  </si>
  <si>
    <t>795 Ovitigala</t>
  </si>
  <si>
    <t>Uditha Puranegedara</t>
  </si>
  <si>
    <t>Bulathsinhala</t>
  </si>
  <si>
    <t>Sanuja Kushan</t>
  </si>
  <si>
    <t>Pothuarawa</t>
  </si>
  <si>
    <t xml:space="preserve">Saumya pradeep kariyawasam </t>
  </si>
  <si>
    <t>Makola south down</t>
  </si>
  <si>
    <t xml:space="preserve">J tharindu rukshan </t>
  </si>
  <si>
    <t>Kirulapone</t>
  </si>
  <si>
    <t>Ramya munasingha</t>
  </si>
  <si>
    <t>Senapathiya</t>
  </si>
  <si>
    <t>priyankara sampath kiriwaththuduwa</t>
  </si>
  <si>
    <t>ehalabiyanwela</t>
  </si>
  <si>
    <t xml:space="preserve">Rakitha Kasun Soysa </t>
  </si>
  <si>
    <t xml:space="preserve">PERALANDA </t>
  </si>
  <si>
    <t>Janaka tharanga</t>
  </si>
  <si>
    <t>Pradeepagama</t>
  </si>
  <si>
    <t>WA Asanka</t>
  </si>
  <si>
    <t>Avanthi Kudagama</t>
  </si>
  <si>
    <t>Welivita</t>
  </si>
  <si>
    <t>Kaushalya Gunaratna</t>
  </si>
  <si>
    <t>Sanjey</t>
  </si>
  <si>
    <t>Ja ela</t>
  </si>
  <si>
    <t xml:space="preserve">D.P.B. sudesh Randika </t>
  </si>
  <si>
    <t>Kimbulgoda</t>
  </si>
  <si>
    <t>Chalinda Hettigoda</t>
  </si>
  <si>
    <t>Pelenwaththa West</t>
  </si>
  <si>
    <t>S M S Eranda</t>
  </si>
  <si>
    <t>Kannanwila 633A</t>
  </si>
  <si>
    <t>Dhanuka</t>
  </si>
  <si>
    <t xml:space="preserve">Udupila </t>
  </si>
  <si>
    <t xml:space="preserve">IP tharindu thiwanka </t>
  </si>
  <si>
    <t xml:space="preserve">දොම්පේ </t>
  </si>
  <si>
    <t>Poornima sandarenu lakmali</t>
  </si>
  <si>
    <t xml:space="preserve">Mahesh pramodya </t>
  </si>
  <si>
    <t>Janitha sandepa</t>
  </si>
  <si>
    <t>Haladumulla</t>
  </si>
  <si>
    <t>Madhushikasanjeewani</t>
  </si>
  <si>
    <t xml:space="preserve">Nimesha Hansamali </t>
  </si>
  <si>
    <t xml:space="preserve">Shanuka Maduranga </t>
  </si>
  <si>
    <t>459 /B Siyambalawa</t>
  </si>
  <si>
    <t>Amila sampath</t>
  </si>
  <si>
    <t>Lindara 16 C</t>
  </si>
  <si>
    <t xml:space="preserve">Sahan chathura pushpakumara </t>
  </si>
  <si>
    <t xml:space="preserve">Anurada </t>
  </si>
  <si>
    <t>E 446</t>
  </si>
  <si>
    <t xml:space="preserve">Hasitha niranjana </t>
  </si>
  <si>
    <t>Krishantha Sameera</t>
  </si>
  <si>
    <t>286/D Gonahena South</t>
  </si>
  <si>
    <t>Sajith darshana</t>
  </si>
  <si>
    <t>ita hodai</t>
  </si>
  <si>
    <t xml:space="preserve">K.k Amitha sanjeewani </t>
  </si>
  <si>
    <t>Perdipagama</t>
  </si>
  <si>
    <t>J. P. Waruni Hansika jayalath</t>
  </si>
  <si>
    <t xml:space="preserve">Hashan </t>
  </si>
  <si>
    <t xml:space="preserve">390 A  radawana   දකුණ </t>
  </si>
  <si>
    <t>Isuru Masinghe</t>
  </si>
  <si>
    <t xml:space="preserve">Wetara </t>
  </si>
  <si>
    <t xml:space="preserve">Sachithramal </t>
  </si>
  <si>
    <t xml:space="preserve">Senasungoda </t>
  </si>
  <si>
    <t xml:space="preserve">Harith Dharmapala </t>
  </si>
  <si>
    <t xml:space="preserve">Attidiya </t>
  </si>
  <si>
    <t>Mahesh Priyadarshana</t>
  </si>
  <si>
    <t>392/A</t>
  </si>
  <si>
    <t xml:space="preserve">Sumedha </t>
  </si>
  <si>
    <t>Pattiya west , kelaniya .</t>
  </si>
  <si>
    <t xml:space="preserve">Janitha buddhika weerasinghe </t>
  </si>
  <si>
    <t xml:space="preserve">Piliyandala , Mampe western </t>
  </si>
  <si>
    <t xml:space="preserve">S.A. Dinidu Udakara </t>
  </si>
  <si>
    <t xml:space="preserve">T M upul shantha </t>
  </si>
  <si>
    <t xml:space="preserve">Mabodala </t>
  </si>
  <si>
    <t>Chandima kumara</t>
  </si>
  <si>
    <t>Batuwatta west</t>
  </si>
  <si>
    <t>Shiromila</t>
  </si>
  <si>
    <t xml:space="preserve">Hemal dinesh sandaruwan </t>
  </si>
  <si>
    <t xml:space="preserve">Siyambalape south </t>
  </si>
  <si>
    <t xml:space="preserve">Bandara </t>
  </si>
  <si>
    <t xml:space="preserve">Walgama western </t>
  </si>
  <si>
    <t>Maduranga Godamune</t>
  </si>
  <si>
    <t>Kadugoda uthura</t>
  </si>
  <si>
    <t xml:space="preserve">Hasitha lakshan Weerasingha </t>
  </si>
  <si>
    <t xml:space="preserve">A.n.m.uditha nawarathna </t>
  </si>
  <si>
    <t xml:space="preserve">Walagedar dakuna </t>
  </si>
  <si>
    <t xml:space="preserve">Namal </t>
  </si>
  <si>
    <t>Cabraal</t>
  </si>
  <si>
    <t>Aththana galla</t>
  </si>
  <si>
    <t>Anoma</t>
  </si>
  <si>
    <t>614/c</t>
  </si>
  <si>
    <t>Shenal Rose</t>
  </si>
  <si>
    <t>Kandana</t>
  </si>
  <si>
    <t xml:space="preserve">Irosh Udaya Kumara </t>
  </si>
  <si>
    <t>836H/Morapitiya North</t>
  </si>
  <si>
    <t xml:space="preserve">Pasindu madushan </t>
  </si>
  <si>
    <t xml:space="preserve">Kasun prasanga Alagiyawanna </t>
  </si>
  <si>
    <t>Pingamuwa</t>
  </si>
  <si>
    <t>J.d. thiwanka madushan</t>
  </si>
  <si>
    <t>Atikehelgalla</t>
  </si>
  <si>
    <t xml:space="preserve">Amitha Upamal </t>
  </si>
  <si>
    <t>Moragoda</t>
  </si>
  <si>
    <t>Isuru Fernando</t>
  </si>
  <si>
    <t>Panadura</t>
  </si>
  <si>
    <t xml:space="preserve">Janaka milinda </t>
  </si>
  <si>
    <t>407/B, Malinda East</t>
  </si>
  <si>
    <t>Nalin Sumedha</t>
  </si>
  <si>
    <t>Suresh silva</t>
  </si>
  <si>
    <t>Peralanda</t>
  </si>
  <si>
    <t xml:space="preserve">Ruchira Obeysekara </t>
  </si>
  <si>
    <t xml:space="preserve">Yatihena </t>
  </si>
  <si>
    <t>Sithara</t>
  </si>
  <si>
    <t>H.P.ayesha lakmali</t>
  </si>
  <si>
    <t xml:space="preserve">66 බුබුල </t>
  </si>
  <si>
    <t>Harsani</t>
  </si>
  <si>
    <t>Biygama</t>
  </si>
  <si>
    <t xml:space="preserve">Malinda </t>
  </si>
  <si>
    <t xml:space="preserve">609A Henegama </t>
  </si>
  <si>
    <t>H.Dilan kumara</t>
  </si>
  <si>
    <t>395/A,Punchi Mandawala.</t>
  </si>
  <si>
    <t>Asanka</t>
  </si>
  <si>
    <t>Pannala</t>
  </si>
  <si>
    <t>Gimantha nissanka</t>
  </si>
  <si>
    <t>678/a, Kuda arukgoda, negenahira.</t>
  </si>
  <si>
    <t xml:space="preserve">M. G. Upeksha Nuwanthi </t>
  </si>
  <si>
    <t>Pasgoda</t>
  </si>
  <si>
    <t>Iroshan dilhara</t>
  </si>
  <si>
    <t>421 pattiyagm</t>
  </si>
  <si>
    <t>Gayan</t>
  </si>
  <si>
    <t>410,Ihalalunugama</t>
  </si>
  <si>
    <t>Ricarza Ahamat</t>
  </si>
  <si>
    <t>256/B Welegoda</t>
  </si>
  <si>
    <t xml:space="preserve">Thathsarani Nimesha Premathilake </t>
  </si>
  <si>
    <t xml:space="preserve">දොම්පෙ </t>
  </si>
  <si>
    <t>Indika</t>
  </si>
  <si>
    <t>178 ,Mahabage</t>
  </si>
  <si>
    <t xml:space="preserve">Umasha Gimhani </t>
  </si>
  <si>
    <t>414/A</t>
  </si>
  <si>
    <t>K.m darshika damayanti wigerathna</t>
  </si>
  <si>
    <t>Bohitiya</t>
  </si>
  <si>
    <t>K.m darshika damayanti wijerathna</t>
  </si>
  <si>
    <t xml:space="preserve">GG sumith chandana </t>
  </si>
  <si>
    <t xml:space="preserve">Rashini sandamali </t>
  </si>
  <si>
    <t xml:space="preserve">Kuganya </t>
  </si>
  <si>
    <t xml:space="preserve">Gampha </t>
  </si>
  <si>
    <t>Sandamali nisansala</t>
  </si>
  <si>
    <t>Welamedagama</t>
  </si>
  <si>
    <t>Danushka samapth</t>
  </si>
  <si>
    <t>Panakoora</t>
  </si>
  <si>
    <t xml:space="preserve">Ja malkanthi </t>
  </si>
  <si>
    <t xml:space="preserve">Madushani </t>
  </si>
  <si>
    <t>Pattiyagama</t>
  </si>
  <si>
    <t xml:space="preserve">Malkanthi </t>
  </si>
  <si>
    <t>380/A</t>
  </si>
  <si>
    <t xml:space="preserve">U.A. Weerasinghe </t>
  </si>
  <si>
    <t xml:space="preserve">Makola South </t>
  </si>
  <si>
    <t>Nimantha</t>
  </si>
  <si>
    <t xml:space="preserve">Dhanushka Rukshan </t>
  </si>
  <si>
    <t xml:space="preserve">Kalukodayawa </t>
  </si>
  <si>
    <t xml:space="preserve">w sachini tharanga </t>
  </si>
  <si>
    <t>292/A puwakpeteya</t>
  </si>
  <si>
    <t xml:space="preserve">Lasika </t>
  </si>
  <si>
    <t xml:space="preserve">saman </t>
  </si>
  <si>
    <t>malwana</t>
  </si>
  <si>
    <t>E.M sanjeewa sankalpa</t>
  </si>
  <si>
    <t>Ganga Udayangani</t>
  </si>
  <si>
    <t xml:space="preserve">K.k.c.nisansala </t>
  </si>
  <si>
    <t xml:space="preserve">Kalukondyawa dompe </t>
  </si>
  <si>
    <t>405 dompe</t>
  </si>
  <si>
    <t>K k b s sansala</t>
  </si>
  <si>
    <t>Suriyapaluwa uthura</t>
  </si>
  <si>
    <t xml:space="preserve">Chathuranga </t>
  </si>
  <si>
    <t>Waliweriya</t>
  </si>
  <si>
    <t xml:space="preserve">රජිත් යාපා අමරසේකර </t>
  </si>
  <si>
    <t xml:space="preserve">390/e පාලුපැල්පිට </t>
  </si>
  <si>
    <t xml:space="preserve">Samantha </t>
  </si>
  <si>
    <t>395B ,kurudhu hena</t>
  </si>
  <si>
    <t>Dayani</t>
  </si>
  <si>
    <t>Ibula</t>
  </si>
  <si>
    <t xml:space="preserve">Gayani anuruddhika </t>
  </si>
  <si>
    <t xml:space="preserve">delgoda </t>
  </si>
  <si>
    <t xml:space="preserve">Asanga </t>
  </si>
  <si>
    <t>Dilan Perera</t>
  </si>
  <si>
    <t xml:space="preserve">Niripola </t>
  </si>
  <si>
    <t>T.g. teshan chanuka</t>
  </si>
  <si>
    <t>633B- walpita</t>
  </si>
  <si>
    <t>R.A.K.S.G.Ranathunga</t>
  </si>
  <si>
    <t xml:space="preserve">280 Biyagama North </t>
  </si>
  <si>
    <t>R s c desapriya</t>
  </si>
  <si>
    <t>Biyagame</t>
  </si>
  <si>
    <t>Hewage madhurekha</t>
  </si>
  <si>
    <t>Demalagama</t>
  </si>
  <si>
    <t>Gaama sandaruwan</t>
  </si>
  <si>
    <t>216 horagolla north</t>
  </si>
  <si>
    <t xml:space="preserve">BLR Kaushalya </t>
  </si>
  <si>
    <t>Hostel-Pahala dompe/Home-Handapanagala</t>
  </si>
  <si>
    <t>Santhusha Fonseka</t>
  </si>
  <si>
    <t>Indibedda West</t>
  </si>
  <si>
    <t xml:space="preserve">Sharaka sandharuwan </t>
  </si>
  <si>
    <t xml:space="preserve">Samantha Priyankara Aluthnuwara </t>
  </si>
  <si>
    <t>Narahenpita</t>
  </si>
  <si>
    <t xml:space="preserve">BIMASHA K R MUNASINGHE </t>
  </si>
  <si>
    <t xml:space="preserve">MALABE </t>
  </si>
  <si>
    <t xml:space="preserve">Pinnaduwa hewage harshan duminda pinnaduwa </t>
  </si>
  <si>
    <t>620F Dombagasikanda</t>
  </si>
  <si>
    <t xml:space="preserve">Vimukthi Gunarathna </t>
  </si>
  <si>
    <t>Bulathsinghalage ranil chathuranga</t>
  </si>
  <si>
    <t>395 Mandawala dhakuna</t>
  </si>
  <si>
    <t xml:space="preserve">Dh thamara kumari </t>
  </si>
  <si>
    <t>Kokila harashani</t>
  </si>
  <si>
    <t>303siwralumulla nadungamuwa</t>
  </si>
  <si>
    <t xml:space="preserve">W.Nilmini Renuka </t>
  </si>
  <si>
    <t>kolonnawa</t>
  </si>
  <si>
    <t>Pasan Rangana</t>
  </si>
  <si>
    <t>Makuluduwa</t>
  </si>
  <si>
    <t>Nayana kumari</t>
  </si>
  <si>
    <t>558  /2/b nadungamuwa gampaha</t>
  </si>
  <si>
    <t>Buddika Sandaruwan</t>
  </si>
  <si>
    <t>Maharanugegoda Western, Mahara, Kadawatah.</t>
  </si>
  <si>
    <t xml:space="preserve">B.G.nimesh chturanga </t>
  </si>
  <si>
    <t>Yakka Dakuna</t>
  </si>
  <si>
    <t>Supun hettiarachchi</t>
  </si>
  <si>
    <t>ihala karagahamuna north</t>
  </si>
  <si>
    <t xml:space="preserve">A.L.M.Sapna madurika </t>
  </si>
  <si>
    <t>Yakka /Dakuna</t>
  </si>
  <si>
    <t xml:space="preserve">Dhanuka chaminda </t>
  </si>
  <si>
    <t>Amalgma</t>
  </si>
  <si>
    <t>Rajeev Ganapathy</t>
  </si>
  <si>
    <t xml:space="preserve">Kotte </t>
  </si>
  <si>
    <t>Thilina sampath</t>
  </si>
  <si>
    <t xml:space="preserve">603 horiwila.anuradhapura district </t>
  </si>
  <si>
    <t>Kokila harshani</t>
  </si>
  <si>
    <t>558/2 b nadungamuwa gampha</t>
  </si>
  <si>
    <t xml:space="preserve">Dinusha lakmali </t>
  </si>
  <si>
    <t>Ambegoda</t>
  </si>
  <si>
    <t>Kithmi Abeykoon</t>
  </si>
  <si>
    <t>Kotte</t>
  </si>
  <si>
    <t xml:space="preserve">Hiruni Udawaththa </t>
  </si>
  <si>
    <t>Eldeniya West</t>
  </si>
  <si>
    <t>Thilina Kalahe</t>
  </si>
  <si>
    <t>Aththidiya North</t>
  </si>
  <si>
    <t>Asiru Nonis</t>
  </si>
  <si>
    <t>Kanuwana</t>
  </si>
  <si>
    <t>Gehan Samuel</t>
  </si>
  <si>
    <t xml:space="preserve">Mohan Dimuthu Namarathna </t>
  </si>
  <si>
    <t>390,E Palupalpita</t>
  </si>
  <si>
    <t>Chamal jeewantha</t>
  </si>
  <si>
    <t>Wathumulla</t>
  </si>
  <si>
    <t xml:space="preserve">Lakshani </t>
  </si>
  <si>
    <t xml:space="preserve">පැලැන්වත්ත </t>
  </si>
  <si>
    <t xml:space="preserve">Dananjaya </t>
  </si>
  <si>
    <t>Wasantha</t>
  </si>
  <si>
    <t>Sudeshika Madushani Dharmadasa</t>
  </si>
  <si>
    <t>Chathurika</t>
  </si>
  <si>
    <t xml:space="preserve">Sapugaskanda </t>
  </si>
  <si>
    <t>N.A.C.Madhusanka</t>
  </si>
  <si>
    <t>388 Mailawalana</t>
  </si>
  <si>
    <t xml:space="preserve">S. M. D. N Samaraweera </t>
  </si>
  <si>
    <t xml:space="preserve">Kalawana </t>
  </si>
  <si>
    <t>Nammuni arachchige asanka sampath gajanayaka</t>
  </si>
  <si>
    <t>Pahala dompe</t>
  </si>
  <si>
    <t xml:space="preserve">H.K. Rohan Pradeep Jayasinghe </t>
  </si>
  <si>
    <t>290/A Atikehelgalla - West</t>
  </si>
  <si>
    <t>priyangika kumarapeli</t>
  </si>
  <si>
    <t>Siyabalape  uthura</t>
  </si>
  <si>
    <t>Thakshila Madushani</t>
  </si>
  <si>
    <t xml:space="preserve">Kirikiththa west </t>
  </si>
  <si>
    <t xml:space="preserve">Sakurani </t>
  </si>
  <si>
    <t xml:space="preserve">274/1 siyabalape dakuna </t>
  </si>
  <si>
    <t xml:space="preserve">Ishan suranga </t>
  </si>
  <si>
    <t xml:space="preserve">289 කිරිකිත්ත නැගෙනහිර </t>
  </si>
  <si>
    <t xml:space="preserve">Sameendra Yasindu </t>
  </si>
  <si>
    <t xml:space="preserve">Maharagama </t>
  </si>
  <si>
    <t>Irasha</t>
  </si>
  <si>
    <t>Usitha sampath</t>
  </si>
  <si>
    <t>මහර</t>
  </si>
  <si>
    <t>Prabath</t>
  </si>
  <si>
    <t xml:space="preserve">Madushan </t>
  </si>
  <si>
    <t>Thamara</t>
  </si>
  <si>
    <t>Walgama East</t>
  </si>
  <si>
    <t xml:space="preserve">P.s rathnasooriya </t>
  </si>
  <si>
    <t>Mandawla dakuna</t>
  </si>
  <si>
    <t>Clarance</t>
  </si>
  <si>
    <t>wellamankaraya</t>
  </si>
  <si>
    <t xml:space="preserve">Dinusha Rukshan Hettiarachchi </t>
  </si>
  <si>
    <t>280/D biyagama batahira</t>
  </si>
  <si>
    <t xml:space="preserve">M.k.g.s.k.senavirathna </t>
  </si>
  <si>
    <t xml:space="preserve">ARWMMWSMB Abeykoon </t>
  </si>
  <si>
    <t xml:space="preserve">Siyabalapewaththa </t>
  </si>
  <si>
    <t>Pradeep nishan</t>
  </si>
  <si>
    <t>No/280 biyagama uthura</t>
  </si>
  <si>
    <t xml:space="preserve">Sakunthala </t>
  </si>
  <si>
    <t xml:space="preserve">DAnanjaya </t>
  </si>
  <si>
    <t>WAlgama</t>
  </si>
  <si>
    <t>Jayashantha pushpakumara</t>
  </si>
  <si>
    <t xml:space="preserve">M. Kasun sandeepa </t>
  </si>
  <si>
    <t>Uruwala</t>
  </si>
  <si>
    <t>Lakeesha madushani</t>
  </si>
  <si>
    <t>No/280 biyagama utura</t>
  </si>
  <si>
    <t>G.A.M.Upamali</t>
  </si>
  <si>
    <t>Ishanthika chathurani</t>
  </si>
  <si>
    <t>Rathmalgoda</t>
  </si>
  <si>
    <t xml:space="preserve">Rasangi samarakoon </t>
  </si>
  <si>
    <t xml:space="preserve">Shanaka sanjeewa </t>
  </si>
  <si>
    <t xml:space="preserve">Nidahashgama.west.ranna </t>
  </si>
  <si>
    <t>R.G priyangika</t>
  </si>
  <si>
    <t xml:space="preserve">H.M.J.Kumarasiri </t>
  </si>
  <si>
    <t xml:space="preserve">Meeghawathta </t>
  </si>
  <si>
    <t>J.D.Umalka Madushani Jayasinghe</t>
  </si>
  <si>
    <t xml:space="preserve">H M N P BANDARA </t>
  </si>
  <si>
    <t xml:space="preserve">සත්සර සංගීත් ජයසිංහ </t>
  </si>
  <si>
    <t xml:space="preserve">නැනැගෙනහිර </t>
  </si>
  <si>
    <t xml:space="preserve">Thashika Rupasinghe </t>
  </si>
  <si>
    <t>Ihalakaragahamuna</t>
  </si>
  <si>
    <t xml:space="preserve">Gayan harshaka </t>
  </si>
  <si>
    <t>Keragala</t>
  </si>
  <si>
    <t xml:space="preserve">Madhu </t>
  </si>
  <si>
    <t>Kanduboda, Batahira</t>
  </si>
  <si>
    <t>Shanika</t>
  </si>
  <si>
    <t>W.D lahiru prasanna</t>
  </si>
  <si>
    <t>411/A     Palugama</t>
  </si>
  <si>
    <t xml:space="preserve">Darshika </t>
  </si>
  <si>
    <t>DALUWALANA</t>
  </si>
  <si>
    <t xml:space="preserve">O.P. Mihiri Nisansala Priyadarshani  </t>
  </si>
  <si>
    <t xml:space="preserve">Gonahena Easten </t>
  </si>
  <si>
    <t xml:space="preserve">Sahan sudheera </t>
  </si>
  <si>
    <t xml:space="preserve">Battaramulla </t>
  </si>
  <si>
    <t xml:space="preserve">Amandi Alahakoon </t>
  </si>
  <si>
    <t>Thanuj</t>
  </si>
  <si>
    <t>උඩුපිල neaganahira</t>
  </si>
  <si>
    <t>Mahinda kumara</t>
  </si>
  <si>
    <t>Yatihena</t>
  </si>
  <si>
    <t>Sanusha jeewantha</t>
  </si>
  <si>
    <t>Mahara kopiyawaththa</t>
  </si>
  <si>
    <t>R.I.Priyadarshani</t>
  </si>
  <si>
    <t>Nadeesha madhumali</t>
  </si>
  <si>
    <t>Ampara</t>
  </si>
  <si>
    <t xml:space="preserve">Dumindu Silva </t>
  </si>
  <si>
    <t>Nalluruwa 692</t>
  </si>
  <si>
    <t xml:space="preserve">Samanalee hettiarachchi </t>
  </si>
  <si>
    <t xml:space="preserve">Gonahena </t>
  </si>
  <si>
    <t xml:space="preserve">U.G Anoja bulathsinhala </t>
  </si>
  <si>
    <t xml:space="preserve">Udakanampalla </t>
  </si>
  <si>
    <t>Chanuka perera</t>
  </si>
  <si>
    <t>Pahala Millewa</t>
  </si>
  <si>
    <t>Danushka</t>
  </si>
  <si>
    <t xml:space="preserve">289/a KIRIKITHTHa </t>
  </si>
  <si>
    <t>R akila isanka</t>
  </si>
  <si>
    <t xml:space="preserve">Maligawaththa </t>
  </si>
  <si>
    <t xml:space="preserve">N.Dhanushani </t>
  </si>
  <si>
    <t xml:space="preserve">Dinusha </t>
  </si>
  <si>
    <t>Gal amuna</t>
  </si>
  <si>
    <t>Shihan Deemantha</t>
  </si>
  <si>
    <t>M.p.c sandeepa</t>
  </si>
  <si>
    <t>Kammallwattha</t>
  </si>
  <si>
    <t>Sugath Kumara</t>
  </si>
  <si>
    <t xml:space="preserve">Walgama Hostel </t>
  </si>
  <si>
    <t xml:space="preserve">Shahid Bahaudeen </t>
  </si>
  <si>
    <t xml:space="preserve">Kollupitiya </t>
  </si>
  <si>
    <t>Dushan Ranadewa</t>
  </si>
  <si>
    <t xml:space="preserve">Dhammika  weerakodige </t>
  </si>
  <si>
    <t>Kolonnawa</t>
  </si>
  <si>
    <t>970940731V</t>
  </si>
  <si>
    <t>T G B D S M Anthony</t>
  </si>
  <si>
    <t>Wattegama North</t>
  </si>
  <si>
    <t>Channa Chathuranga</t>
  </si>
  <si>
    <t>Kothalawala</t>
  </si>
  <si>
    <t>A. G. INDU MANEL SOMAPALA</t>
  </si>
  <si>
    <t xml:space="preserve">Ettikehelgalla </t>
  </si>
  <si>
    <t>U.v harsha sadaruwan</t>
  </si>
  <si>
    <t>286/D gonahane  south</t>
  </si>
  <si>
    <t>lalantha</t>
  </si>
  <si>
    <t>kammalwaththa</t>
  </si>
  <si>
    <t>Niroshan Vijerathna</t>
  </si>
  <si>
    <t xml:space="preserve">Naranwala South </t>
  </si>
  <si>
    <t>Chaminda Nelsan</t>
  </si>
  <si>
    <t>395/A Punchimandawala</t>
  </si>
  <si>
    <t>Chiran jayasha</t>
  </si>
  <si>
    <t>395/B kuruduhana,mandawala</t>
  </si>
  <si>
    <t>Viraj sandaruwan</t>
  </si>
  <si>
    <t>Poramba kananke</t>
  </si>
  <si>
    <t xml:space="preserve">Dinesh dissanayake </t>
  </si>
  <si>
    <t xml:space="preserve">Golummahara </t>
  </si>
  <si>
    <t>jayani wathsala</t>
  </si>
  <si>
    <t>pahala mapitigama</t>
  </si>
  <si>
    <t>s.Subashini</t>
  </si>
  <si>
    <t>valgama</t>
  </si>
  <si>
    <t>Am ansnda bandara</t>
  </si>
  <si>
    <t>Moratuwa</t>
  </si>
  <si>
    <t>Lahiru Roshan Kumara</t>
  </si>
  <si>
    <t>Biyagama Westen</t>
  </si>
  <si>
    <t xml:space="preserve">Danushkakrishan </t>
  </si>
  <si>
    <t xml:space="preserve">Udupila north </t>
  </si>
  <si>
    <t>Tm pavithra udayangani</t>
  </si>
  <si>
    <t xml:space="preserve">LASANGIKA MADUMALI </t>
  </si>
  <si>
    <t xml:space="preserve">Vake </t>
  </si>
  <si>
    <t xml:space="preserve">MM lakshitha </t>
  </si>
  <si>
    <t xml:space="preserve">391 /A diyawala /kirindiwela </t>
  </si>
  <si>
    <t>Ruwani lakshka</t>
  </si>
  <si>
    <t xml:space="preserve">Biyagam </t>
  </si>
  <si>
    <t>Chamod Mrudvika Mahanama</t>
  </si>
  <si>
    <t>Kelaniya</t>
  </si>
  <si>
    <t>Pramoddya Heshan Ranaweera</t>
  </si>
  <si>
    <t xml:space="preserve">Galle </t>
  </si>
  <si>
    <t>Sujani Ganiarachchi</t>
  </si>
  <si>
    <t>404/A-Ganegoda</t>
  </si>
  <si>
    <t xml:space="preserve"> K.Hansika Piumali</t>
  </si>
  <si>
    <t xml:space="preserve">Walgama hostel </t>
  </si>
  <si>
    <t xml:space="preserve">Sanjeewa Balage </t>
  </si>
  <si>
    <t>617A Gurugoda</t>
  </si>
  <si>
    <t>Tharindu Koralage</t>
  </si>
  <si>
    <t>Kawdana East</t>
  </si>
  <si>
    <t xml:space="preserve">H.G .Ruwani Nisansala </t>
  </si>
  <si>
    <t xml:space="preserve">biygama </t>
  </si>
  <si>
    <t>Tharani Handagama</t>
  </si>
  <si>
    <t>Wellangiriya</t>
  </si>
  <si>
    <t xml:space="preserve">Kasun priyadarshana </t>
  </si>
  <si>
    <t>විහාර කුබුර</t>
  </si>
  <si>
    <t xml:space="preserve">Anushan Udaya kumara </t>
  </si>
  <si>
    <t>Mawatha</t>
  </si>
  <si>
    <t xml:space="preserve">Jayadewa </t>
  </si>
  <si>
    <t>Badabadda</t>
  </si>
  <si>
    <t>Madawa Bandara</t>
  </si>
  <si>
    <t>Staff house</t>
  </si>
  <si>
    <t>Viraj Mathusinghe</t>
  </si>
  <si>
    <t>Thalangama north</t>
  </si>
  <si>
    <t>I.s.k ramanayaka</t>
  </si>
  <si>
    <t>Udupila south</t>
  </si>
  <si>
    <t>T.b.n.sampath</t>
  </si>
  <si>
    <t>Thalangalla batahira</t>
  </si>
  <si>
    <t>S.a sandamali</t>
  </si>
  <si>
    <t xml:space="preserve"> Thalan galla Batahira</t>
  </si>
  <si>
    <t>Gimhan Piumantha</t>
  </si>
  <si>
    <t>Narampola</t>
  </si>
  <si>
    <t>Shashikala</t>
  </si>
  <si>
    <t xml:space="preserve">Janaka </t>
  </si>
  <si>
    <t>walgama</t>
  </si>
  <si>
    <t>Nimesh chathuranga</t>
  </si>
  <si>
    <t>Indolamulla</t>
  </si>
  <si>
    <t xml:space="preserve">Charith Bhanuka </t>
  </si>
  <si>
    <t>S.A.K.I.W.Kumari</t>
  </si>
  <si>
    <t>Siyambalape watta</t>
  </si>
  <si>
    <t xml:space="preserve">Mahesh eranda priyadarshana </t>
  </si>
  <si>
    <t xml:space="preserve">Kaduboda north </t>
  </si>
  <si>
    <t>Intern</t>
  </si>
  <si>
    <t>Janith Malshan</t>
  </si>
  <si>
    <t>Walivita</t>
  </si>
  <si>
    <t>Gayashan Madusasanka</t>
  </si>
  <si>
    <t xml:space="preserve">Heiyanthuduwa </t>
  </si>
  <si>
    <t>Samantha Edirisingha</t>
  </si>
  <si>
    <t>WERAGODA -73A</t>
  </si>
  <si>
    <t>Limal</t>
  </si>
  <si>
    <t>Naramwala Waliweriya</t>
  </si>
  <si>
    <t xml:space="preserve">Kalyani </t>
  </si>
  <si>
    <t>A G B S GUNAWARDANA</t>
  </si>
  <si>
    <t>99 A Thalapitiya</t>
  </si>
  <si>
    <t>Ishad</t>
  </si>
  <si>
    <t xml:space="preserve">Iroshika dulmini </t>
  </si>
  <si>
    <t>Dethemulla</t>
  </si>
  <si>
    <t>Mahesh Indika</t>
  </si>
  <si>
    <t>500A - Mabulgoda</t>
  </si>
  <si>
    <t>Devika Lakmini</t>
  </si>
  <si>
    <t>Siyambalape south</t>
  </si>
  <si>
    <t>Ishara Kumari</t>
  </si>
  <si>
    <t>Eldeniya East</t>
  </si>
  <si>
    <t>Ishara Sangeeth</t>
  </si>
  <si>
    <t>Mudungoda</t>
  </si>
  <si>
    <t>Prabodinee Jayasinghe</t>
  </si>
  <si>
    <t xml:space="preserve">Ihala karagahamuna </t>
  </si>
  <si>
    <t>Prasanna Kumarasiri</t>
  </si>
  <si>
    <t>Shantha lokagama</t>
  </si>
  <si>
    <t>W.R  Dilani Surangika</t>
  </si>
  <si>
    <t>Sachindu Nissanka</t>
  </si>
  <si>
    <t>J.babyshanthi</t>
  </si>
  <si>
    <t>Jeevan priyankara</t>
  </si>
  <si>
    <t>Dagawatha</t>
  </si>
  <si>
    <t>Menuka</t>
  </si>
  <si>
    <t>Kaduboda</t>
  </si>
  <si>
    <t>Manoj sarath kumar</t>
  </si>
  <si>
    <t>Devon</t>
  </si>
  <si>
    <t xml:space="preserve">Kavishka piyumal </t>
  </si>
  <si>
    <t>Dekatana</t>
  </si>
  <si>
    <t>Nadeesha Madushani</t>
  </si>
  <si>
    <t>kaduboda</t>
  </si>
  <si>
    <t>S.B.Jayalath</t>
  </si>
  <si>
    <t xml:space="preserve">Thilini Dilhara Sewwandi </t>
  </si>
  <si>
    <t>Rsanga</t>
  </si>
  <si>
    <t>Gavilipitiya Aranayaka</t>
  </si>
  <si>
    <t xml:space="preserve">Vajira Subasinghe </t>
  </si>
  <si>
    <t xml:space="preserve">Sulochana Kumari Wimalathunge </t>
  </si>
  <si>
    <t>D.tamilselvi</t>
  </si>
  <si>
    <t>H.N.Danushka gayani</t>
  </si>
  <si>
    <t>Buddhika chandimal</t>
  </si>
  <si>
    <t>මිල්ලතේ  ඉහළ.</t>
  </si>
  <si>
    <t xml:space="preserve">Nilushan Tennakoon </t>
  </si>
  <si>
    <t>Aththanagalla</t>
  </si>
  <si>
    <t>Krishtenlee</t>
  </si>
  <si>
    <t>Yattathola</t>
  </si>
  <si>
    <t xml:space="preserve">Sudheera Gunathilake </t>
  </si>
  <si>
    <t>Hapugahagedara - A</t>
  </si>
  <si>
    <t xml:space="preserve">Kushil </t>
  </si>
  <si>
    <t xml:space="preserve">Moratuwa </t>
  </si>
  <si>
    <t>Dulaj</t>
  </si>
  <si>
    <t>405 Dompe</t>
  </si>
  <si>
    <t xml:space="preserve">Nadeesha Sandamali Dissanayaka </t>
  </si>
  <si>
    <t xml:space="preserve">  Walaga ,West </t>
  </si>
  <si>
    <t>G.M.M.perera</t>
  </si>
  <si>
    <t>A.K.D.J.R.Kumara</t>
  </si>
  <si>
    <t>Sarangi sudharshani</t>
  </si>
  <si>
    <t xml:space="preserve">Amani Madubashini Rajapaksha </t>
  </si>
  <si>
    <t>Thilina Nawarathna</t>
  </si>
  <si>
    <t>Kirikiththa North</t>
  </si>
  <si>
    <t>Pasangi Kodithuwakku</t>
  </si>
  <si>
    <t>Damayanthi  Gurusingha</t>
  </si>
  <si>
    <t xml:space="preserve">Maravila </t>
  </si>
  <si>
    <t>Nisal sanjeewa wickramasingha</t>
  </si>
  <si>
    <t>301 Aramangoda</t>
  </si>
  <si>
    <t>kasun chamara aberathna</t>
  </si>
  <si>
    <t>664 -thulana</t>
  </si>
  <si>
    <t>dm sanduni</t>
  </si>
  <si>
    <t>Dulith Hettiarachchi</t>
  </si>
  <si>
    <t>Amashi Weerasingha</t>
  </si>
  <si>
    <t>Thalahena North</t>
  </si>
  <si>
    <t>Rohan De silva</t>
  </si>
  <si>
    <t>Hapugoda east</t>
  </si>
  <si>
    <t xml:space="preserve">Kanchana kumarapeli </t>
  </si>
  <si>
    <t>Buwaneka Paranamana</t>
  </si>
  <si>
    <t xml:space="preserve">Maagammana </t>
  </si>
  <si>
    <t xml:space="preserve">Isurupriya Katugampola </t>
  </si>
  <si>
    <t xml:space="preserve">Piliyandala </t>
  </si>
  <si>
    <t xml:space="preserve">Amith Roshan </t>
  </si>
  <si>
    <t xml:space="preserve">D.A.P.Chandrasiri </t>
  </si>
  <si>
    <t xml:space="preserve">P.A.dinushi nimoda </t>
  </si>
  <si>
    <t xml:space="preserve">Kushani Jayasinghe </t>
  </si>
  <si>
    <t>Dilshan Nayanajith</t>
  </si>
  <si>
    <t>Siyambalape South</t>
  </si>
  <si>
    <t>Sakuntha</t>
  </si>
  <si>
    <t>281 walgama nagenahira</t>
  </si>
  <si>
    <t>Kushan</t>
  </si>
  <si>
    <t>Pahala lunugama</t>
  </si>
  <si>
    <t>Amila chaminda</t>
  </si>
  <si>
    <t>Narampala</t>
  </si>
  <si>
    <t>W D Krishan Rasanka</t>
  </si>
  <si>
    <t>Gangodawila North</t>
  </si>
  <si>
    <t xml:space="preserve">Sadis samarakoon </t>
  </si>
  <si>
    <t>ppd fernando</t>
  </si>
  <si>
    <t>144 Pailigama</t>
  </si>
  <si>
    <t xml:space="preserve">Ishara Liyanagamage </t>
  </si>
  <si>
    <t>Siyabalagoda North</t>
  </si>
  <si>
    <t xml:space="preserve">Sachini Erandi </t>
  </si>
  <si>
    <t>Walgama -  Estern</t>
  </si>
  <si>
    <t>Chamil Rangana</t>
  </si>
  <si>
    <t>Madurawala</t>
  </si>
  <si>
    <t>Samadhi Paththinige</t>
  </si>
  <si>
    <t>Ihala Bomiriya</t>
  </si>
  <si>
    <t>G.H.Malindu deahan</t>
  </si>
  <si>
    <t>401/B,Narampola</t>
  </si>
  <si>
    <t>Chameera tharaka maduwantha</t>
  </si>
  <si>
    <t>Mabima batahira</t>
  </si>
  <si>
    <t xml:space="preserve">SG Ruwan kumara </t>
  </si>
  <si>
    <t>M.S.D.Senevirathne</t>
  </si>
  <si>
    <t>Rashmi Apsara</t>
  </si>
  <si>
    <t xml:space="preserve">J.T.Subhashini Jayawardhane </t>
  </si>
  <si>
    <t xml:space="preserve">Pahamune </t>
  </si>
  <si>
    <t>Intern /ID - 971890690</t>
  </si>
  <si>
    <t>Abesinghage Sajan Anjuna Suvimal</t>
  </si>
  <si>
    <t>Korathota</t>
  </si>
  <si>
    <t xml:space="preserve">Dilshan jayakody </t>
  </si>
  <si>
    <t>Purwama Wijayawardhana</t>
  </si>
  <si>
    <t>Kg nilushi ruwanthika</t>
  </si>
  <si>
    <t>SiyapalabA wathda</t>
  </si>
  <si>
    <t>Sachini de silva</t>
  </si>
  <si>
    <t xml:space="preserve">Nugegoda </t>
  </si>
  <si>
    <t>shehan imeshana</t>
  </si>
  <si>
    <t xml:space="preserve">biyagama </t>
  </si>
  <si>
    <t>Pubudu</t>
  </si>
  <si>
    <t xml:space="preserve">P.M. Nishantha </t>
  </si>
  <si>
    <t xml:space="preserve">Hirana Batahira </t>
  </si>
  <si>
    <t xml:space="preserve">Hansamali madushika </t>
  </si>
  <si>
    <t xml:space="preserve">275/B Heiyanthuduwa Eastern </t>
  </si>
  <si>
    <t>Pahala Biyanwala Central</t>
  </si>
  <si>
    <t>M.L.Awishka Peiris</t>
  </si>
  <si>
    <t>Peragas handiya - Biyagama (Boarding)</t>
  </si>
  <si>
    <t xml:space="preserve">Shashika Gamage </t>
  </si>
  <si>
    <t>Athurugiriya</t>
  </si>
  <si>
    <t>Lakmal</t>
  </si>
  <si>
    <t>Kongala ,</t>
  </si>
  <si>
    <t>R.M.D.Niluka</t>
  </si>
  <si>
    <t>Kanduboda</t>
  </si>
  <si>
    <t>prasad wimaladhasa</t>
  </si>
  <si>
    <t>padipagama</t>
  </si>
  <si>
    <t xml:space="preserve">Sandya  kumari </t>
  </si>
  <si>
    <t>Naranwala dakuna</t>
  </si>
  <si>
    <t>Pasan Sugathapala</t>
  </si>
  <si>
    <t>Pannipitiya South</t>
  </si>
  <si>
    <t>276 Mabima west</t>
  </si>
  <si>
    <t xml:space="preserve">Sujani Madhushika </t>
  </si>
  <si>
    <t xml:space="preserve">Dilina Jayasundara </t>
  </si>
  <si>
    <t xml:space="preserve">West - Imbulgoda </t>
  </si>
  <si>
    <t>S.sivayogamalar</t>
  </si>
  <si>
    <t>Nirosh</t>
  </si>
  <si>
    <t>439,Diddeniya North</t>
  </si>
  <si>
    <t xml:space="preserve">සෞම්‍යා මධුවන්ති </t>
  </si>
  <si>
    <t xml:space="preserve">මාවරමණ්ඩිය </t>
  </si>
  <si>
    <t xml:space="preserve">Pasan Manjith </t>
  </si>
  <si>
    <t xml:space="preserve">West-kalalgoda </t>
  </si>
  <si>
    <t xml:space="preserve">Nilmini Ranasinghe </t>
  </si>
  <si>
    <t>Indigolla</t>
  </si>
  <si>
    <t>B.L.K.Ruwan Kumara</t>
  </si>
  <si>
    <t>Weliweriya</t>
  </si>
  <si>
    <t xml:space="preserve">Buddhi Kulatunga </t>
  </si>
  <si>
    <t xml:space="preserve">Battaramulla North </t>
  </si>
  <si>
    <t>L.c.n.perera</t>
  </si>
  <si>
    <t>Naleen</t>
  </si>
  <si>
    <t xml:space="preserve">251,B Kopiyawattha </t>
  </si>
  <si>
    <t>Dulanjali</t>
  </si>
  <si>
    <t>Katuwawa</t>
  </si>
  <si>
    <t xml:space="preserve">Darshika madushani </t>
  </si>
  <si>
    <t>Lasantha kumara</t>
  </si>
  <si>
    <t>mahena (650F)</t>
  </si>
  <si>
    <t xml:space="preserve">H.p.v.r karunanayaka </t>
  </si>
  <si>
    <t>W.D.Nawodya sandamini</t>
  </si>
  <si>
    <t>274/A</t>
  </si>
  <si>
    <t xml:space="preserve">Imalsha dulanjali </t>
  </si>
  <si>
    <t>M.K.Deshika Dilrukshi</t>
  </si>
  <si>
    <t xml:space="preserve">Sepalika </t>
  </si>
  <si>
    <t>Achala niroshani</t>
  </si>
  <si>
    <t>Pelahala 400</t>
  </si>
  <si>
    <t>Kasun sampath</t>
  </si>
  <si>
    <t>401/c, namaluwa ,dekatana</t>
  </si>
  <si>
    <t xml:space="preserve">K.U.Harshani Nelum Kumari </t>
  </si>
  <si>
    <t xml:space="preserve">470/A  Nawagamuwa dakuna ranala </t>
  </si>
  <si>
    <t>Ruwan</t>
  </si>
  <si>
    <t>237 kammalwattha</t>
  </si>
  <si>
    <t>Kasun milroy</t>
  </si>
  <si>
    <t xml:space="preserve">K.C.H.RASANJAYA </t>
  </si>
  <si>
    <t>Yatagara,kahawaththa.</t>
  </si>
  <si>
    <t>S wasantha kumara</t>
  </si>
  <si>
    <t xml:space="preserve">Udayangani madushani </t>
  </si>
  <si>
    <t>Gagawatkorale</t>
  </si>
  <si>
    <t>Chamila priyadarshani perera</t>
  </si>
  <si>
    <t>Henegama</t>
  </si>
  <si>
    <t>Thishan Dinusha</t>
  </si>
  <si>
    <t>Hikkaduwa</t>
  </si>
  <si>
    <t>sudath kumara fernando</t>
  </si>
  <si>
    <t>Wadduwa eaten</t>
  </si>
  <si>
    <t>Eranga Rathnayaka</t>
  </si>
  <si>
    <t>Yatihena, malwana</t>
  </si>
  <si>
    <t>Mohomad firthause</t>
  </si>
  <si>
    <t xml:space="preserve">Maligawatta </t>
  </si>
  <si>
    <t>Dilani dilrukshi</t>
  </si>
  <si>
    <t>Udakanampella</t>
  </si>
  <si>
    <t xml:space="preserve">Nadeeka </t>
  </si>
  <si>
    <t>W.A Chamara lakmal</t>
  </si>
  <si>
    <t>R.d.ayanga madushan</t>
  </si>
  <si>
    <t>Pahala imbulgoda</t>
  </si>
  <si>
    <t>Govindi samaranayaka</t>
  </si>
  <si>
    <t xml:space="preserve">R.A.HIMAL NISHANTHA </t>
  </si>
  <si>
    <t xml:space="preserve">Kalukodayava </t>
  </si>
  <si>
    <t xml:space="preserve">Sanduni </t>
  </si>
  <si>
    <t>D.L.Nishani wijesundara</t>
  </si>
  <si>
    <t>Punchi mandawala</t>
  </si>
  <si>
    <t>Malinu sadaruwan</t>
  </si>
  <si>
    <t>314 සි සෙල්ලිපිගම</t>
  </si>
  <si>
    <t xml:space="preserve">Sanath premakumara </t>
  </si>
  <si>
    <t>Walana south</t>
  </si>
  <si>
    <t xml:space="preserve">Y.G Madhuwanthi nawarathna </t>
  </si>
  <si>
    <t xml:space="preserve">Haguranketh </t>
  </si>
  <si>
    <t xml:space="preserve">සුනීතාහෙට්ටිආරච්චි </t>
  </si>
  <si>
    <t xml:space="preserve"> ඵගොඩ. පැලහැල</t>
  </si>
  <si>
    <t>Shameera Dissanayake</t>
  </si>
  <si>
    <t>Yakkala Batahira</t>
  </si>
  <si>
    <t>A. M Weerakkodi</t>
  </si>
  <si>
    <t>Hm shamoda hiruni</t>
  </si>
  <si>
    <t>Suresh Fernando</t>
  </si>
  <si>
    <t>Udayarthopuwa</t>
  </si>
  <si>
    <t>Ashan kodikara</t>
  </si>
  <si>
    <t xml:space="preserve">Pore athurugiriya </t>
  </si>
  <si>
    <t xml:space="preserve">K.l.a shamila </t>
  </si>
  <si>
    <t xml:space="preserve">391/a diyawala north, kirindiwala </t>
  </si>
  <si>
    <t>W.G Sujathani maduwanthi</t>
  </si>
  <si>
    <t>Biyagama utura</t>
  </si>
  <si>
    <t xml:space="preserve">M.G niroshani </t>
  </si>
  <si>
    <t>Thalangalla nagenahira</t>
  </si>
  <si>
    <t xml:space="preserve">Thanuja sriyani Ediriweera </t>
  </si>
  <si>
    <t xml:space="preserve">Meegahawaththa </t>
  </si>
  <si>
    <t>D.M salika pathma kumari</t>
  </si>
  <si>
    <t>16A pitamaruwa</t>
  </si>
  <si>
    <t xml:space="preserve">nissanka priyadarshana </t>
  </si>
  <si>
    <t xml:space="preserve">Siyambalape උතුරු </t>
  </si>
  <si>
    <t xml:space="preserve">Dilshan Lahiru </t>
  </si>
  <si>
    <t>UDUPILA North</t>
  </si>
  <si>
    <t xml:space="preserve">Nirosha </t>
  </si>
  <si>
    <t>Derika rayani</t>
  </si>
  <si>
    <t xml:space="preserve">Phlamapitigama </t>
  </si>
  <si>
    <t>Nimeshika madubashini</t>
  </si>
  <si>
    <t>Palahala</t>
  </si>
  <si>
    <t>Dhanushka Jayalath</t>
  </si>
  <si>
    <t>Galagedara</t>
  </si>
  <si>
    <t>Harshani Nadeeka</t>
  </si>
  <si>
    <t>Bandiyamulla</t>
  </si>
  <si>
    <t>Menka dilshan</t>
  </si>
  <si>
    <t xml:space="preserve">Alugoolla </t>
  </si>
  <si>
    <t xml:space="preserve">Kote </t>
  </si>
  <si>
    <t>Kasun isanka ilankoon</t>
  </si>
  <si>
    <t>Ambaruwa south</t>
  </si>
  <si>
    <t>P.Thiraviyarajan</t>
  </si>
  <si>
    <t>Beyagama</t>
  </si>
  <si>
    <t xml:space="preserve">Chamil kanchana </t>
  </si>
  <si>
    <t>Sudash</t>
  </si>
  <si>
    <t>Wanaluwawa</t>
  </si>
  <si>
    <t>Lakmini Fernando</t>
  </si>
  <si>
    <t>Mandawala</t>
  </si>
  <si>
    <t>Nishan</t>
  </si>
  <si>
    <t xml:space="preserve">Ihalayagoda/ North </t>
  </si>
  <si>
    <t xml:space="preserve">Dinusha madurangi </t>
  </si>
  <si>
    <t>Biyagama uthura</t>
  </si>
  <si>
    <t xml:space="preserve">G.M.Pasan madusanka </t>
  </si>
  <si>
    <t>Egoda iriyawatiya</t>
  </si>
  <si>
    <t xml:space="preserve">Dilini Samarasekara </t>
  </si>
  <si>
    <t>Thalangama north A</t>
  </si>
  <si>
    <t>O.hiroshani mangala</t>
  </si>
  <si>
    <t>රග්ගහවත්ත</t>
  </si>
  <si>
    <t xml:space="preserve">Danushi tharangani </t>
  </si>
  <si>
    <t>404/A</t>
  </si>
  <si>
    <t>පියුමි</t>
  </si>
  <si>
    <t>විළිබුල  දකුන</t>
  </si>
  <si>
    <t xml:space="preserve">Dinindu Dissanayake </t>
  </si>
  <si>
    <t>Y.  V. Chaminda</t>
  </si>
  <si>
    <t>Peragaha. Jonion</t>
  </si>
  <si>
    <t>W.L.Jayani Dilsani Prerera</t>
  </si>
  <si>
    <t>T.P.A.M.Thennakoon.</t>
  </si>
  <si>
    <t>Pananwala.</t>
  </si>
  <si>
    <t>Bredwin Jayaranga</t>
  </si>
  <si>
    <t>Hathagala</t>
  </si>
  <si>
    <t xml:space="preserve">Kalagedihena </t>
  </si>
  <si>
    <t>Sheran madusanka</t>
  </si>
  <si>
    <t xml:space="preserve">Ama Senarath </t>
  </si>
  <si>
    <t>Algama</t>
  </si>
  <si>
    <t>Charaka</t>
  </si>
  <si>
    <t xml:space="preserve">W.M.Chamari subashini hemamali </t>
  </si>
  <si>
    <t>281A walagama , batahira</t>
  </si>
  <si>
    <t xml:space="preserve">Roshel perera </t>
  </si>
  <si>
    <t>Oruwala</t>
  </si>
  <si>
    <t xml:space="preserve">Balappu Waduge Nayomi Upeksha Amarasekara </t>
  </si>
  <si>
    <t>Bambaragama 70</t>
  </si>
  <si>
    <t xml:space="preserve">G.A.Samanthika Dilhani </t>
  </si>
  <si>
    <t xml:space="preserve">Embaraluwa South Weliveriya </t>
  </si>
  <si>
    <t xml:space="preserve">Randeer Kumara </t>
  </si>
  <si>
    <t xml:space="preserve">Bataduwa </t>
  </si>
  <si>
    <t>P.m.a. sithara nayani</t>
  </si>
  <si>
    <t>Maragoda</t>
  </si>
  <si>
    <t xml:space="preserve">Dulanja madushan </t>
  </si>
  <si>
    <t>R m s n rathnayaka</t>
  </si>
  <si>
    <t xml:space="preserve">H.P . Indika madusanka </t>
  </si>
  <si>
    <t>Rasitha kamal</t>
  </si>
  <si>
    <t xml:space="preserve">KATANA </t>
  </si>
  <si>
    <t xml:space="preserve">Indunil Niwunhalla </t>
  </si>
  <si>
    <t>Damith sandaruwan</t>
  </si>
  <si>
    <t>Kirikittha</t>
  </si>
  <si>
    <t>Hitige Sasanka Bandara Hitige</t>
  </si>
  <si>
    <t xml:space="preserve">Amunugoda </t>
  </si>
  <si>
    <t>Laxapathiya</t>
  </si>
  <si>
    <t xml:space="preserve">Isuru shalinda </t>
  </si>
  <si>
    <t xml:space="preserve">Daranagama </t>
  </si>
  <si>
    <t xml:space="preserve">Nadeesha Madushani </t>
  </si>
  <si>
    <t xml:space="preserve">Sanjeewa herath </t>
  </si>
  <si>
    <t>kirigamkubura</t>
  </si>
  <si>
    <t xml:space="preserve">R R Madusanka </t>
  </si>
  <si>
    <t>274c siyabalpewaththa</t>
  </si>
  <si>
    <t xml:space="preserve">S M S Eranda </t>
  </si>
  <si>
    <t>Kannwila 633A</t>
  </si>
  <si>
    <t>Thisara</t>
  </si>
  <si>
    <t>282B, Kanduboda West</t>
  </si>
  <si>
    <t xml:space="preserve">Kavindi </t>
  </si>
  <si>
    <t>M.r.m.begam</t>
  </si>
  <si>
    <t xml:space="preserve">දෙල්ගොඩ </t>
  </si>
  <si>
    <t xml:space="preserve">Cheryl David </t>
  </si>
  <si>
    <t>Nawinne</t>
  </si>
  <si>
    <t>Kanishka Anuradha</t>
  </si>
  <si>
    <t>Kurunegala</t>
  </si>
  <si>
    <t>Harshana Goonathilake</t>
  </si>
  <si>
    <t>Mahalwarawa</t>
  </si>
  <si>
    <t>Menaka Kumarage</t>
  </si>
  <si>
    <t xml:space="preserve">Rukmaigama </t>
  </si>
  <si>
    <t>Chamodi</t>
  </si>
  <si>
    <t>Villpita batahira</t>
  </si>
  <si>
    <t>K.L.S.Pushpakumara</t>
  </si>
  <si>
    <t>Dodampe</t>
  </si>
  <si>
    <t xml:space="preserve">Harsha Sandaruwan Withanage </t>
  </si>
  <si>
    <t xml:space="preserve">405 Dompe </t>
  </si>
  <si>
    <t>Rivindu perera</t>
  </si>
  <si>
    <t xml:space="preserve">405/B - Degawatta </t>
  </si>
  <si>
    <t xml:space="preserve">D.s kodikara </t>
  </si>
  <si>
    <t xml:space="preserve">Halummahara </t>
  </si>
  <si>
    <t>B.T.S KUMARA</t>
  </si>
  <si>
    <t>621B WESTERN HORANA INGIRIYA</t>
  </si>
  <si>
    <t xml:space="preserve">Damith </t>
  </si>
  <si>
    <t xml:space="preserve">Nimantha Udeshan </t>
  </si>
  <si>
    <t xml:space="preserve">420/A, Bangalawattha , Pugoda </t>
  </si>
  <si>
    <t>THARINDU KASUN JAYAKODY</t>
  </si>
  <si>
    <t>604 PALANNORUWA</t>
  </si>
  <si>
    <t xml:space="preserve">Sameera gayan </t>
  </si>
  <si>
    <t>274,siyampalape north.</t>
  </si>
  <si>
    <t>B.M.Dhanushka Karunarathna</t>
  </si>
  <si>
    <t>Kanduboda- West</t>
  </si>
  <si>
    <t xml:space="preserve">Lakshan tharanga </t>
  </si>
  <si>
    <t>Hasith Madusan</t>
  </si>
  <si>
    <t>240/B , weliweriya west</t>
  </si>
  <si>
    <t>Mahinda dissanayaka</t>
  </si>
  <si>
    <t>280, biyagama  north .</t>
  </si>
  <si>
    <t xml:space="preserve">Achinthi rathnaweera </t>
  </si>
  <si>
    <t xml:space="preserve">281 walgama east </t>
  </si>
  <si>
    <t xml:space="preserve">M. A. Srimathi kantilata </t>
  </si>
  <si>
    <t>M.D prabath madusanka</t>
  </si>
  <si>
    <t>400/B egoda pelahela.</t>
  </si>
  <si>
    <t xml:space="preserve">Dhammika Basnayaka </t>
  </si>
  <si>
    <t>Chamika Sewwandi</t>
  </si>
  <si>
    <t>Am ananda bandara</t>
  </si>
  <si>
    <t>Suresh yasantha</t>
  </si>
  <si>
    <t>Pattiwila</t>
  </si>
  <si>
    <t>Anuj Shashimal</t>
  </si>
  <si>
    <t>Kossinna west</t>
  </si>
  <si>
    <t>Morahena</t>
  </si>
  <si>
    <t>Ravindu serasinghe</t>
  </si>
  <si>
    <t>Siyabalape</t>
  </si>
  <si>
    <t>Ayodhya Prabhanjali</t>
  </si>
  <si>
    <t xml:space="preserve">Laulupitiya </t>
  </si>
  <si>
    <t xml:space="preserve">Kannangara Arachchige Chathura Dhanushka </t>
  </si>
  <si>
    <t>405A, Iddamaldeniya ,Dompe .</t>
  </si>
  <si>
    <t xml:space="preserve">pradeep jayantha </t>
  </si>
  <si>
    <t xml:space="preserve">608B,pokunuvita </t>
  </si>
  <si>
    <t>M.A.M Malinga</t>
  </si>
  <si>
    <t>Minuwangoda</t>
  </si>
  <si>
    <t>K.A.b.hemal</t>
  </si>
  <si>
    <t>Galwala handiya</t>
  </si>
  <si>
    <t xml:space="preserve">Anushka </t>
  </si>
  <si>
    <t xml:space="preserve">Pradeepagama / biyagama </t>
  </si>
  <si>
    <t>K A D Dilshan Madhuranga</t>
  </si>
  <si>
    <t xml:space="preserve">Ruchira senanayake </t>
  </si>
  <si>
    <t xml:space="preserve">Isuru Priyankara </t>
  </si>
  <si>
    <t>YA.D Sampath</t>
  </si>
  <si>
    <t>394/B . Mawatha</t>
  </si>
  <si>
    <t xml:space="preserve">Aruni silva </t>
  </si>
  <si>
    <t xml:space="preserve">Keragala </t>
  </si>
  <si>
    <t xml:space="preserve">Pingamuwa </t>
  </si>
  <si>
    <t xml:space="preserve">Sachintha Amarasinghe </t>
  </si>
  <si>
    <t>Rafid</t>
  </si>
  <si>
    <t>Amith Ranasinghe</t>
  </si>
  <si>
    <t>265 Pamunuwila</t>
  </si>
  <si>
    <t>Yes</t>
  </si>
  <si>
    <t>K.hashini sashikala</t>
  </si>
  <si>
    <t>Udaya</t>
  </si>
  <si>
    <t>Trincomalee</t>
  </si>
  <si>
    <t xml:space="preserve">Rashan anjula </t>
  </si>
  <si>
    <t>Eranda</t>
  </si>
  <si>
    <t>Palupalpita</t>
  </si>
  <si>
    <t>R.A.K Chandani Ranathunga</t>
  </si>
  <si>
    <t>281/A  Walgama,Batahira</t>
  </si>
  <si>
    <t>Niroshan</t>
  </si>
  <si>
    <t>401b narampol dekatana</t>
  </si>
  <si>
    <t>Gretal muthukuda</t>
  </si>
  <si>
    <t>376 a nagenahira</t>
  </si>
  <si>
    <t>W. A. D. Chanaka.</t>
  </si>
  <si>
    <t>Sapugaskandha.</t>
  </si>
  <si>
    <t xml:space="preserve">T kasun kanchana </t>
  </si>
  <si>
    <t>Deldorawathta</t>
  </si>
  <si>
    <t>Vinura Demintha Munasinghe</t>
  </si>
  <si>
    <t>Mampe East</t>
  </si>
  <si>
    <t>H a l hettiarachchi</t>
  </si>
  <si>
    <t>Horampalla</t>
  </si>
  <si>
    <t>Pahamune</t>
  </si>
  <si>
    <t>Anushka Weerakoon</t>
  </si>
  <si>
    <t>Nadeekha Leanage</t>
  </si>
  <si>
    <t>519A,Pagoda GN divison 2</t>
  </si>
  <si>
    <t xml:space="preserve">B.G.Dinusha heshan </t>
  </si>
  <si>
    <t xml:space="preserve">I.B Thushara maduranga wijewardhana </t>
  </si>
  <si>
    <t>Pradipagama</t>
  </si>
  <si>
    <t>Bekkegama</t>
  </si>
  <si>
    <t>D.m.A.S dissanayka</t>
  </si>
  <si>
    <t>277 gonawala nagenaira</t>
  </si>
  <si>
    <t>M.D.nirosha  irangani</t>
  </si>
  <si>
    <t>137a rathupaswala</t>
  </si>
  <si>
    <t xml:space="preserve">Udeshika </t>
  </si>
  <si>
    <t xml:space="preserve">283 akurumulla </t>
  </si>
  <si>
    <t>Savi Wickramaarachchi</t>
  </si>
  <si>
    <t>Yagoda</t>
  </si>
  <si>
    <t>Sinali Attanayake</t>
  </si>
  <si>
    <t>Thalawathuhenpita North</t>
  </si>
  <si>
    <t xml:space="preserve">Rumesh Madusanka </t>
  </si>
  <si>
    <t>210E</t>
  </si>
  <si>
    <t xml:space="preserve">Chathun </t>
  </si>
  <si>
    <t xml:space="preserve">727D maha heenatiyangala </t>
  </si>
  <si>
    <t>Wasantha Samaranayake</t>
  </si>
  <si>
    <t>Jalthara - Hanwella</t>
  </si>
  <si>
    <t>Harshani Rasangika</t>
  </si>
  <si>
    <t>393A,Yakambe</t>
  </si>
  <si>
    <t xml:space="preserve">Hasini Amaraweera </t>
  </si>
  <si>
    <t>Thilini</t>
  </si>
  <si>
    <t>Arangala</t>
  </si>
  <si>
    <t>Netasha Karunaratne</t>
  </si>
  <si>
    <t xml:space="preserve">Bandaragama </t>
  </si>
  <si>
    <t xml:space="preserve">D D S Jayasingha </t>
  </si>
  <si>
    <t xml:space="preserve">Makumbura North </t>
  </si>
  <si>
    <t>R.M.Deepika Madushani</t>
  </si>
  <si>
    <t>Gangi ukwaththa</t>
  </si>
  <si>
    <t>618C</t>
  </si>
  <si>
    <t xml:space="preserve">Nisansala </t>
  </si>
  <si>
    <t>Rusiru Kavishan Jayawickrama</t>
  </si>
  <si>
    <t xml:space="preserve">Hiriyalagammana </t>
  </si>
  <si>
    <t>K. P. K. Pathirana</t>
  </si>
  <si>
    <t>Kuppiyawatte east</t>
  </si>
  <si>
    <t xml:space="preserve">Hiruni Lanka </t>
  </si>
  <si>
    <t xml:space="preserve">Talangama North - Malabe </t>
  </si>
  <si>
    <t>Dhanuka madurang</t>
  </si>
  <si>
    <t xml:space="preserve">265A Galedanda </t>
  </si>
  <si>
    <t xml:space="preserve">D.A.G.N.Piyumali tharangani </t>
  </si>
  <si>
    <t xml:space="preserve">Ihalawewa </t>
  </si>
  <si>
    <t xml:space="preserve">Harsha ranjan wijethunge </t>
  </si>
  <si>
    <t xml:space="preserve">Kiribathgoda </t>
  </si>
  <si>
    <t xml:space="preserve">Nelumka Silva </t>
  </si>
  <si>
    <t xml:space="preserve">Gayan Sulakshana Geekiyanage </t>
  </si>
  <si>
    <t>631 Handu1</t>
  </si>
  <si>
    <t>Mark Fernando</t>
  </si>
  <si>
    <t>Kepungoda</t>
  </si>
  <si>
    <t>Nissanka Senanayaka</t>
  </si>
  <si>
    <t xml:space="preserve">631 Handupelpola </t>
  </si>
  <si>
    <t>Theekshana</t>
  </si>
  <si>
    <t>375 Madakotuwa</t>
  </si>
  <si>
    <t xml:space="preserve">Disna geethanjalee manawadu </t>
  </si>
  <si>
    <t>Biyagama north</t>
  </si>
  <si>
    <t xml:space="preserve">Nilusha Gunawardena </t>
  </si>
  <si>
    <t>Gothatuwa</t>
  </si>
  <si>
    <t xml:space="preserve">Hasitha chanaka samarakoon </t>
  </si>
  <si>
    <t>Aththidiya - North</t>
  </si>
  <si>
    <t>Kamangi Perera</t>
  </si>
  <si>
    <t>Sirimal</t>
  </si>
  <si>
    <t>231 B ,Papolgahadeniya</t>
  </si>
  <si>
    <t>Indika thushari</t>
  </si>
  <si>
    <t xml:space="preserve">W.T.R.Rathnayaka </t>
  </si>
  <si>
    <t xml:space="preserve">Ellakkala </t>
  </si>
  <si>
    <t>Chathurangi Jayakody</t>
  </si>
  <si>
    <t>625 Arakawila</t>
  </si>
  <si>
    <t xml:space="preserve">Thisari sachinkala </t>
  </si>
  <si>
    <t>Dodangaha hena</t>
  </si>
  <si>
    <t>H.G.S.Mihiranga</t>
  </si>
  <si>
    <t>417,thittapattara</t>
  </si>
  <si>
    <t>Hiruni hashani</t>
  </si>
  <si>
    <t xml:space="preserve">Sameera Anuradha </t>
  </si>
  <si>
    <t xml:space="preserve">Mullegama south </t>
  </si>
  <si>
    <t>Nishantha ruwan</t>
  </si>
  <si>
    <t>404 indolamulla dompe</t>
  </si>
  <si>
    <t>A.w.wasana nelum kumari</t>
  </si>
  <si>
    <t xml:space="preserve">Puwakpitiyage udesh darshana madushan puwakpitiya </t>
  </si>
  <si>
    <t>Weliweriya west</t>
  </si>
  <si>
    <t>Pubudu Karunaratne</t>
  </si>
  <si>
    <t>Katukurunduwatta</t>
  </si>
  <si>
    <t>V.A.S  dilhani</t>
  </si>
  <si>
    <t>Kidelpitiya</t>
  </si>
  <si>
    <t xml:space="preserve">M.Shalika Dilrukshi </t>
  </si>
  <si>
    <t xml:space="preserve">404 indolamulla </t>
  </si>
  <si>
    <t>Supun Dahanayake</t>
  </si>
  <si>
    <t>Aluthgama, Bogamuwa, South</t>
  </si>
  <si>
    <t xml:space="preserve">Iroshani Nisansala </t>
  </si>
  <si>
    <t xml:space="preserve">Meegahawatta </t>
  </si>
  <si>
    <t>P.k.m.p.perera</t>
  </si>
  <si>
    <t>277/B Gonawala madyama</t>
  </si>
  <si>
    <t xml:space="preserve">Chinthani Samanthika subasingha </t>
  </si>
  <si>
    <t>616a</t>
  </si>
  <si>
    <t>Vihanga Miyuru</t>
  </si>
  <si>
    <t>Hewagama (Kaduwela)</t>
  </si>
  <si>
    <t>Y G Menusha Prashanna Madhumadhawa</t>
  </si>
  <si>
    <t>Yashoki Hettiarachchi</t>
  </si>
  <si>
    <t>Pamankada - East</t>
  </si>
  <si>
    <t>Nalaka</t>
  </si>
  <si>
    <t>Kosgama</t>
  </si>
  <si>
    <t>Dulanjani</t>
  </si>
  <si>
    <t>U.Amila Sampath</t>
  </si>
  <si>
    <t>Naiwala West</t>
  </si>
  <si>
    <t xml:space="preserve">Rukshan prasad </t>
  </si>
  <si>
    <t>Walgama malwana</t>
  </si>
  <si>
    <t>H.M.K.C.Herath</t>
  </si>
  <si>
    <t>Kl maduranga</t>
  </si>
  <si>
    <t>610A</t>
  </si>
  <si>
    <t>Devinda alwsi</t>
  </si>
  <si>
    <t>Godagama dakuna</t>
  </si>
  <si>
    <t>D.M.S.D.Madushanka</t>
  </si>
  <si>
    <t>Pradeepa gama</t>
  </si>
  <si>
    <t xml:space="preserve">N.c weerasekara </t>
  </si>
  <si>
    <t xml:space="preserve">North neelamahara </t>
  </si>
  <si>
    <t>Malini Silva</t>
  </si>
  <si>
    <t>Mattegoda</t>
  </si>
  <si>
    <t xml:space="preserve">Dilini upeksha </t>
  </si>
  <si>
    <t xml:space="preserve">K. Dhanushi erandhi </t>
  </si>
  <si>
    <t xml:space="preserve">286 Gonahena west </t>
  </si>
  <si>
    <t xml:space="preserve">T. M Ranga kasun </t>
  </si>
  <si>
    <t>286 Gonahena west</t>
  </si>
  <si>
    <t>Niluminda Panamaldeniya</t>
  </si>
  <si>
    <t>Yatinuwara, Kandy</t>
  </si>
  <si>
    <t>W.R.P S chandrasena</t>
  </si>
  <si>
    <t>T.T.jayawardana</t>
  </si>
  <si>
    <t>Aluviharaya</t>
  </si>
  <si>
    <t>Divani Warnakulasooriya</t>
  </si>
  <si>
    <t>Maputugala</t>
  </si>
  <si>
    <t>J.A.I.Anuranga</t>
  </si>
  <si>
    <t>414/A udamapitigame South</t>
  </si>
  <si>
    <t>Manori WIckramarachchi</t>
  </si>
  <si>
    <t>Bopagama</t>
  </si>
  <si>
    <t xml:space="preserve">I.m.k.p.Illangasinghe </t>
  </si>
  <si>
    <t>Kavishka</t>
  </si>
  <si>
    <t xml:space="preserve">Gayan Waniganetthi </t>
  </si>
  <si>
    <t xml:space="preserve">Welagedara </t>
  </si>
  <si>
    <t xml:space="preserve"> P S A Nimesh Madhawa </t>
  </si>
  <si>
    <t>297/A</t>
  </si>
  <si>
    <t>Akila De Silva</t>
  </si>
  <si>
    <t>madupitiya</t>
  </si>
  <si>
    <t>Chathura</t>
  </si>
  <si>
    <t>Beruwala</t>
  </si>
  <si>
    <t>Madhuranga Pemarathne</t>
  </si>
  <si>
    <t xml:space="preserve">Thewatta </t>
  </si>
  <si>
    <t>Grade - ශ්‍රේණිය</t>
  </si>
  <si>
    <t>Age - වයස</t>
  </si>
  <si>
    <t>Vaccinated? - කොවිඩ් එන්නත ලබා ගෙන තිබේද?</t>
  </si>
  <si>
    <t>Residing place - ඔබ නැවතී සිටින ස්ථානය</t>
  </si>
  <si>
    <t>Having any hereditary diseases - ඔබට පාරම්පරික රෝග තිබෙනවාද?</t>
  </si>
  <si>
    <t>Do you have been suffering from any of these diseases? - පහත රෝග ඔබට තිබෙනවද?</t>
  </si>
  <si>
    <t>Have you been taking any medication that impacts your immunity system? ඔබගේ ප්‍රතිශක්තිකරණ පද්දතිය සදහා මිට පෙර ප්‍රතිකාර ලබාගෙන තිබෙනවද?</t>
  </si>
  <si>
    <t>Have you been infected by COVID-19 in the past few months - ඔබට COVID 19 මිට පෙර වැළදී  තිබෙනවද?</t>
  </si>
  <si>
    <t>Exposure Q1 (10%)</t>
  </si>
  <si>
    <t>Exposure Q2 (20%)</t>
  </si>
  <si>
    <t>Exposure Q3 (10%)</t>
  </si>
  <si>
    <t>Exposure Q4 (20%)</t>
  </si>
  <si>
    <t>Exposure Q5 (10%)</t>
  </si>
  <si>
    <t>Exposure Q6 (10%)</t>
  </si>
  <si>
    <t>Exposure Q7 (20%)</t>
  </si>
  <si>
    <t>Exposure Rate</t>
  </si>
  <si>
    <t>Manager</t>
  </si>
  <si>
    <t>Home</t>
  </si>
  <si>
    <t>None - නැත</t>
  </si>
  <si>
    <t>Executive</t>
  </si>
  <si>
    <t>Boarding</t>
  </si>
  <si>
    <t>Team Member</t>
  </si>
  <si>
    <t>Staff</t>
  </si>
  <si>
    <t>Hostel</t>
  </si>
  <si>
    <t>Allergies - අසාත්මිකතා</t>
  </si>
  <si>
    <t>Asthma - ඇදුම</t>
  </si>
  <si>
    <t xml:space="preserve">other - වෙනත් </t>
  </si>
  <si>
    <t xml:space="preserve">Diabetics - දියවැඩියාව </t>
  </si>
  <si>
    <t xml:space="preserve">Heart diseases - හදවත් රෝග </t>
  </si>
  <si>
    <t>23y</t>
  </si>
  <si>
    <t>Do you have any COVID symptoms? - ඔබට COVID ලක්ෂණ තිබෙනවද?</t>
  </si>
  <si>
    <t>Was quarantined  before? - නිරොධානය වී තිබේද?</t>
  </si>
  <si>
    <t>Proximity 01 (30%)</t>
  </si>
  <si>
    <t>Proximity - 02(40%)</t>
  </si>
  <si>
    <t>Proximity - 03(30%)</t>
  </si>
  <si>
    <t>Proximity Rate</t>
  </si>
  <si>
    <t>If "Yes" which Hospital? - ඉහත පිළිතුර "Yes " නම් එම රෝහල නම් කරන්න</t>
  </si>
  <si>
    <t>If "Yes" mention the type of service? - ඉහත පිළිතුර "Yes " නම්  එය නම් කරන්න</t>
  </si>
  <si>
    <t>If "Yes" mention the type of symptom? - ඉහත පිළිතුර "Yes " නම්  එය නම් කරන්න</t>
  </si>
  <si>
    <t>Ninewells</t>
  </si>
  <si>
    <t>MOH - Mahara</t>
  </si>
  <si>
    <t>Covid weladi etha</t>
  </si>
  <si>
    <t>උගුර කැසීම, සෙම්ප්‍රතිශ්‍යාව, ඔලුව කැක්කුම</t>
  </si>
  <si>
    <t>Sema gathiya.kassa</t>
  </si>
  <si>
    <t>N/A</t>
  </si>
  <si>
    <t>Una.Kessa</t>
  </si>
  <si>
    <t>Avissawella</t>
  </si>
  <si>
    <t xml:space="preserve">Maliban </t>
  </si>
  <si>
    <t>Srilanka army</t>
  </si>
  <si>
    <t xml:space="preserve">Bank member </t>
  </si>
  <si>
    <t>Bank</t>
  </si>
  <si>
    <t>Dry cough only</t>
  </si>
  <si>
    <t>Arny</t>
  </si>
  <si>
    <t>no</t>
  </si>
  <si>
    <t>NO</t>
  </si>
  <si>
    <t>Prison</t>
  </si>
  <si>
    <t>Gelioya Ayurveda Hospital</t>
  </si>
  <si>
    <t>Doctor.</t>
  </si>
  <si>
    <t xml:space="preserve">Ampara hospital </t>
  </si>
  <si>
    <t>Sathosa</t>
  </si>
  <si>
    <t>Lanka canaris.ltd.narahenpita.</t>
  </si>
  <si>
    <t xml:space="preserve">Airforce </t>
  </si>
  <si>
    <t>Ceylon Electricity Board</t>
  </si>
  <si>
    <t xml:space="preserve">Pcr report positive </t>
  </si>
  <si>
    <t>Mas seek line</t>
  </si>
  <si>
    <t>Un sempethiksawa</t>
  </si>
  <si>
    <t>Un agapathawedanaw sempthiksaw</t>
  </si>
  <si>
    <t xml:space="preserve">Yes </t>
  </si>
  <si>
    <t xml:space="preserve">BOI- Company </t>
  </si>
  <si>
    <t>-</t>
  </si>
  <si>
    <t>BOI-Companies</t>
  </si>
  <si>
    <t xml:space="preserve">National hospital Kandy </t>
  </si>
  <si>
    <t>Hospital</t>
  </si>
  <si>
    <t>Husbands is also in apparel, supplier of labels.</t>
  </si>
  <si>
    <t xml:space="preserve">Police </t>
  </si>
  <si>
    <t>Pcr pisitve</t>
  </si>
  <si>
    <t xml:space="preserve">උගුරේ අපහසුතා , හිසරදය </t>
  </si>
  <si>
    <t>Public Health Midwife</t>
  </si>
  <si>
    <t xml:space="preserve">හිසරදය,ඇගපත වේදනාව </t>
  </si>
  <si>
    <t>Loss of sense of smell.</t>
  </si>
  <si>
    <t>C1, සෙම,උන, අගෙ අමරුව</t>
  </si>
  <si>
    <t>හුස්ම ගැනීමේ අපහසුතාවය,කැස්ස,ඇගපත රිදීම</t>
  </si>
  <si>
    <t>කැස්ස</t>
  </si>
  <si>
    <t>හුස්ම ගැනිමේ අපහසුව,හතිය,ඇග පත වේදනාව,ඔලුව කැක්කුම,කැස්ස</t>
  </si>
  <si>
    <t>C1</t>
  </si>
  <si>
    <t>හිසේ වේදනාව</t>
  </si>
  <si>
    <t>Kowid</t>
  </si>
  <si>
    <t>හිසේ කැක්කුම</t>
  </si>
  <si>
    <t>උගුරේ අපහසුතා</t>
  </si>
  <si>
    <t>Ayuwedic hospital , Rathnapura</t>
  </si>
  <si>
    <t>උගුරේ අපහසුතා, කැස්ස, හුස්ම ගැනීමේ අපහසුතා</t>
  </si>
  <si>
    <t>Ingiriya District Hospital</t>
  </si>
  <si>
    <t>Sri Lanka Police</t>
  </si>
  <si>
    <t xml:space="preserve">Srilanka airforce </t>
  </si>
  <si>
    <t>Mullariya Hospital</t>
  </si>
  <si>
    <t>Headeck</t>
  </si>
  <si>
    <t>I was infected with COVID 29th of April</t>
  </si>
  <si>
    <t>Tea Board - Export Division</t>
  </si>
  <si>
    <t>Banking</t>
  </si>
  <si>
    <t>Sore throat and phlegm. However, this is a long standing issue (pre-Covid) for which I take medication.</t>
  </si>
  <si>
    <t xml:space="preserve">Petrol station </t>
  </si>
  <si>
    <t>LECO</t>
  </si>
  <si>
    <t>Electricity Board</t>
  </si>
  <si>
    <t>Headache, Muscle pain, fever, sore throat.</t>
  </si>
  <si>
    <t>NA</t>
  </si>
  <si>
    <t xml:space="preserve">National institute of mental health -Angoda </t>
  </si>
  <si>
    <t xml:space="preserve">Ambulance driver </t>
  </si>
  <si>
    <t xml:space="preserve">SL NAVY </t>
  </si>
  <si>
    <t xml:space="preserve">N/A </t>
  </si>
  <si>
    <t>Sri Lanka Ports Authority</t>
  </si>
  <si>
    <t>Police officer</t>
  </si>
  <si>
    <t>Gampaha/Biyagema</t>
  </si>
  <si>
    <t>Swisstek aluminium (staff transport)</t>
  </si>
  <si>
    <t>Gampaha DGH, Jaffna TH</t>
  </si>
  <si>
    <t>Health Services-Doctor</t>
  </si>
  <si>
    <t>MAS</t>
  </si>
  <si>
    <t>non</t>
  </si>
  <si>
    <t>FHB</t>
  </si>
  <si>
    <t>MOH</t>
  </si>
  <si>
    <t>Amaya kandy</t>
  </si>
  <si>
    <t xml:space="preserve">කැස්ස . සෙම්ප්‍රතිශ්‍යාව </t>
  </si>
  <si>
    <t>Ne</t>
  </si>
  <si>
    <t xml:space="preserve">Anuradhapura </t>
  </si>
  <si>
    <t>Radawana Hospital</t>
  </si>
  <si>
    <t>Police</t>
  </si>
  <si>
    <t xml:space="preserve">No </t>
  </si>
  <si>
    <t>Horana hospital</t>
  </si>
  <si>
    <t xml:space="preserve">  </t>
  </si>
  <si>
    <t>Super marcket(spar)</t>
  </si>
  <si>
    <t>STF</t>
  </si>
  <si>
    <t xml:space="preserve">ආරක්ෂක සේවා </t>
  </si>
  <si>
    <t>Yas</t>
  </si>
  <si>
    <t>Sri lankan Airlines</t>
  </si>
  <si>
    <t>.</t>
  </si>
  <si>
    <t>Lanka hospital</t>
  </si>
  <si>
    <t>Na</t>
  </si>
  <si>
    <t>SL army</t>
  </si>
  <si>
    <t xml:space="preserve">Telecommunications </t>
  </si>
  <si>
    <t xml:space="preserve">කැස්ස    </t>
  </si>
  <si>
    <t>Fever</t>
  </si>
  <si>
    <t xml:space="preserve">Biyagama Divisional ssecretariat </t>
  </si>
  <si>
    <t>nO</t>
  </si>
  <si>
    <t>Husma genimata apahasu vima saha egapata wedanawa</t>
  </si>
  <si>
    <t>Police &amp; samurdhi development bank</t>
  </si>
  <si>
    <t>De Soysa Hospital for Women</t>
  </si>
  <si>
    <t>Telecom-wife, Nurse-sistet</t>
  </si>
  <si>
    <t>Medical equipment supply chain</t>
  </si>
  <si>
    <t>ගාම නළධාරි</t>
  </si>
  <si>
    <t>Sri Lanka Customs</t>
  </si>
  <si>
    <t>Police Vavniya</t>
  </si>
  <si>
    <t>Grama sewaka</t>
  </si>
  <si>
    <t>Kessa agaridima</t>
  </si>
  <si>
    <t xml:space="preserve">Kessa </t>
  </si>
  <si>
    <t xml:space="preserve">Wathupitiwala Hospital / Malwathuhiripitiya Hospital </t>
  </si>
  <si>
    <t xml:space="preserve">සෞඛ්‍ය </t>
  </si>
  <si>
    <t>Kessa hembirissawa age amaruwa ugure amaruwa</t>
  </si>
  <si>
    <t>Police ministry</t>
  </si>
  <si>
    <t xml:space="preserve">Boi zone members </t>
  </si>
  <si>
    <t xml:space="preserve">Banking </t>
  </si>
  <si>
    <t>Airport and Aviation</t>
  </si>
  <si>
    <t>Dry cough / light pain in throat</t>
  </si>
  <si>
    <t xml:space="preserve">Body ache , cough , flame </t>
  </si>
  <si>
    <t>Covid</t>
  </si>
  <si>
    <t>Army Sivil</t>
  </si>
  <si>
    <t>Draiwer</t>
  </si>
  <si>
    <t xml:space="preserve">Army </t>
  </si>
  <si>
    <t>Army SriLanka</t>
  </si>
  <si>
    <t>District general hospital- Kalutara</t>
  </si>
  <si>
    <t>Health</t>
  </si>
  <si>
    <t>Maragama Apeksha</t>
  </si>
  <si>
    <t>Helth assistance</t>
  </si>
  <si>
    <t xml:space="preserve">I was tested covid positive on the 11th of May 2021. And was quarantined </t>
  </si>
  <si>
    <t>Hembirissawa,Una</t>
  </si>
  <si>
    <t xml:space="preserve">Bank </t>
  </si>
  <si>
    <t xml:space="preserve">SSP Office Colombo </t>
  </si>
  <si>
    <t xml:space="preserve">Driving </t>
  </si>
  <si>
    <t>_</t>
  </si>
  <si>
    <t xml:space="preserve">Central mail exchange </t>
  </si>
  <si>
    <t>AG office</t>
  </si>
  <si>
    <t>Woter bord</t>
  </si>
  <si>
    <t>Kassa ,una</t>
  </si>
  <si>
    <t>උගුරේ වේදනාව , ඇගපත වේදනාව,සෙම්ප්‍රතිශ්‍යාව ,කැස්ස</t>
  </si>
  <si>
    <t xml:space="preserve">Colombo general hospital </t>
  </si>
  <si>
    <t>SMI Bank</t>
  </si>
  <si>
    <t xml:space="preserve">Lady ridgeway hospital for children </t>
  </si>
  <si>
    <t>Health care</t>
  </si>
  <si>
    <t>Base Hospital Elpitiya and Cancer hospital Maharagama (sister and brother-in-law)</t>
  </si>
  <si>
    <t xml:space="preserve">Genaral hospital colamba </t>
  </si>
  <si>
    <t>ආසාදිතයෙක්</t>
  </si>
  <si>
    <t>Covid positive</t>
  </si>
  <si>
    <t>SL Army</t>
  </si>
  <si>
    <t xml:space="preserve">Positive </t>
  </si>
  <si>
    <t xml:space="preserve">Foods delivery </t>
  </si>
  <si>
    <t xml:space="preserve">King's Hospital </t>
  </si>
  <si>
    <t>Garment Factory</t>
  </si>
  <si>
    <t>Garment factory</t>
  </si>
  <si>
    <t>Total Scope</t>
  </si>
  <si>
    <t>Final Results</t>
  </si>
  <si>
    <t>Moderate</t>
  </si>
  <si>
    <t>High Risk</t>
  </si>
  <si>
    <t>Employee No</t>
  </si>
  <si>
    <t>First Name</t>
  </si>
  <si>
    <t>Last Name</t>
  </si>
  <si>
    <t>Designation:Designation Name</t>
  </si>
  <si>
    <t>Team</t>
  </si>
  <si>
    <t>Gender</t>
  </si>
  <si>
    <t>Randolph</t>
  </si>
  <si>
    <t>Rajaratnam</t>
  </si>
  <si>
    <t>General Manager - Engineering &amp; Technical</t>
  </si>
  <si>
    <t>Moulded Bra Cup - Technical - SI</t>
  </si>
  <si>
    <t>MBC - Technical - SI</t>
  </si>
  <si>
    <t>Male</t>
  </si>
  <si>
    <t>Jayasinghe</t>
  </si>
  <si>
    <t>Assistant - Machine Maintenance</t>
  </si>
  <si>
    <t>Moulded Bra Cup - Machine Maintenance - SI</t>
  </si>
  <si>
    <t>Machinary Maintenance - MBC - SI</t>
  </si>
  <si>
    <t>Sandun</t>
  </si>
  <si>
    <t>Munasinghe</t>
  </si>
  <si>
    <t>Assistant Manager - Engineering</t>
  </si>
  <si>
    <t>Plant Maintenance - SI</t>
  </si>
  <si>
    <t>Maintenance - Plant - SI</t>
  </si>
  <si>
    <t>Wenuka</t>
  </si>
  <si>
    <t>Kumarasiri</t>
  </si>
  <si>
    <t>Executive - Quality Assurance</t>
  </si>
  <si>
    <t>Moulded Bra Cup - Quality Assurance - SI</t>
  </si>
  <si>
    <t>Quality Assurance - MBC - SI</t>
  </si>
  <si>
    <t>Chanuka</t>
  </si>
  <si>
    <t>Perera</t>
  </si>
  <si>
    <t>Senior Executive - Machine Maintenance</t>
  </si>
  <si>
    <t>Impact Protection - SI</t>
  </si>
  <si>
    <t>Impact Protection - Machine Maintenance - SI</t>
  </si>
  <si>
    <t>Thilanka</t>
  </si>
  <si>
    <t>Deputy General Manager - Manufacturing</t>
  </si>
  <si>
    <t>Overseas - SI</t>
  </si>
  <si>
    <t>Offshore - SI</t>
  </si>
  <si>
    <t>Sumedha</t>
  </si>
  <si>
    <t>Silva</t>
  </si>
  <si>
    <t>Assistant Manager - Production</t>
  </si>
  <si>
    <t>Moulded Bra Cup - Production - SI</t>
  </si>
  <si>
    <t>Production - MBC - SI</t>
  </si>
  <si>
    <t>Nishantha</t>
  </si>
  <si>
    <t>Assistant Manager - Machine Maintenance</t>
  </si>
  <si>
    <t>Close Comfort Program - MM - Finishing - SI</t>
  </si>
  <si>
    <t>Finishing MM - CCP - SI</t>
  </si>
  <si>
    <t>Siripala</t>
  </si>
  <si>
    <t>Aponsu</t>
  </si>
  <si>
    <t>Team Member - Raw Material Warehouse</t>
  </si>
  <si>
    <t>Moulded Bra Cup - Raw Material Warehouse - SI</t>
  </si>
  <si>
    <t>MBC - Raw Material Warehouse - SI</t>
  </si>
  <si>
    <t>Jayamaha</t>
  </si>
  <si>
    <t>Senior Assistant - Plant Maintenance</t>
  </si>
  <si>
    <t>Kumara</t>
  </si>
  <si>
    <t>Wimalaratne</t>
  </si>
  <si>
    <t>Assistant - CNC</t>
  </si>
  <si>
    <t>Moulded Bra Cup - Computer Numerical Control - SI</t>
  </si>
  <si>
    <t>Moulded Bra Cup - CNC - SI</t>
  </si>
  <si>
    <t>Sunil</t>
  </si>
  <si>
    <t>Fernando</t>
  </si>
  <si>
    <t>Group Leader - Production</t>
  </si>
  <si>
    <t>Moulded Bra Cup - Cutting - SI</t>
  </si>
  <si>
    <t>MBC - Cookie Cutting - SI</t>
  </si>
  <si>
    <t>Gangi</t>
  </si>
  <si>
    <t>Ukwatte</t>
  </si>
  <si>
    <t>Senior Executive - Technical</t>
  </si>
  <si>
    <t>Female</t>
  </si>
  <si>
    <t>Chinthani</t>
  </si>
  <si>
    <t>Subasingha</t>
  </si>
  <si>
    <t>Assistant - Quality Assurance</t>
  </si>
  <si>
    <t>Dinesh</t>
  </si>
  <si>
    <t>Epitawalage</t>
  </si>
  <si>
    <t>Manori</t>
  </si>
  <si>
    <t>Welikada</t>
  </si>
  <si>
    <t>Assistant - Lab</t>
  </si>
  <si>
    <t>Material Quality Assurance - SI</t>
  </si>
  <si>
    <t>CCP - Material Quality Assurance - SI</t>
  </si>
  <si>
    <t>Pradeep</t>
  </si>
  <si>
    <t>Dodangoda</t>
  </si>
  <si>
    <t>Executive - Cutting</t>
  </si>
  <si>
    <t>Sanjeewa</t>
  </si>
  <si>
    <t>Balage</t>
  </si>
  <si>
    <t>MBC - Material Quality Assurance - SI</t>
  </si>
  <si>
    <t>Sameera</t>
  </si>
  <si>
    <t>Dissanayake Liyanage</t>
  </si>
  <si>
    <t>Udesh</t>
  </si>
  <si>
    <t>Prasad</t>
  </si>
  <si>
    <t>Liyanage</t>
  </si>
  <si>
    <t>Chamara</t>
  </si>
  <si>
    <t>Recorder - Production</t>
  </si>
  <si>
    <t>Team - LB - 7B - SI</t>
  </si>
  <si>
    <t>Dushmantha</t>
  </si>
  <si>
    <t>Attanagoda</t>
  </si>
  <si>
    <t>Group Leader - Raw Material Warehouse</t>
  </si>
  <si>
    <t>Tharindu</t>
  </si>
  <si>
    <t>Kindelpitiyage</t>
  </si>
  <si>
    <t>Himal</t>
  </si>
  <si>
    <t>Close Comfort Program - MM - Printing - SI</t>
  </si>
  <si>
    <t>Printing MM - CCP - SI</t>
  </si>
  <si>
    <t>Samaraweera</t>
  </si>
  <si>
    <t>Assistant Manager - Technical</t>
  </si>
  <si>
    <t>Malinda</t>
  </si>
  <si>
    <t>Yaddehige</t>
  </si>
  <si>
    <t>Executive - Lamination Operations</t>
  </si>
  <si>
    <t>Lasantha</t>
  </si>
  <si>
    <t>Kulathunga</t>
  </si>
  <si>
    <t>Assistant - CAD/CAM</t>
  </si>
  <si>
    <t>Close Comfort Program - Cutting - SI</t>
  </si>
  <si>
    <t>Cutting - CCP - SI</t>
  </si>
  <si>
    <t>Leela</t>
  </si>
  <si>
    <t>Leelawathi</t>
  </si>
  <si>
    <t>Team Member - Production</t>
  </si>
  <si>
    <t>Team - LB - 15B - SI</t>
  </si>
  <si>
    <t>Nadeeka</t>
  </si>
  <si>
    <t>Amarathunga</t>
  </si>
  <si>
    <t>Shyamali</t>
  </si>
  <si>
    <t>Senior Executive - Production</t>
  </si>
  <si>
    <t>Chamil</t>
  </si>
  <si>
    <t>Rangana</t>
  </si>
  <si>
    <t>Executive - Raw Material Warehouse</t>
  </si>
  <si>
    <t>Moulded Bra Cup - Product Development Centre - SI</t>
  </si>
  <si>
    <t>MBC - Product Development Centre - SI</t>
  </si>
  <si>
    <t>Padma</t>
  </si>
  <si>
    <t>Mallika</t>
  </si>
  <si>
    <t>Team Member - Sub Stores</t>
  </si>
  <si>
    <t>Close Comfort Program - Finishing - SI</t>
  </si>
  <si>
    <t>Finishing S25 - B - SI</t>
  </si>
  <si>
    <t>Hemal</t>
  </si>
  <si>
    <t>Kodithuwakku Arachchige</t>
  </si>
  <si>
    <t>Mangalika</t>
  </si>
  <si>
    <t>Duminda</t>
  </si>
  <si>
    <t>Pinnaduwa</t>
  </si>
  <si>
    <t>Assistant - Technical</t>
  </si>
  <si>
    <t>Saman</t>
  </si>
  <si>
    <t>Peiris</t>
  </si>
  <si>
    <t>Executive - Machine Maintenance</t>
  </si>
  <si>
    <t>Data Entry Operator</t>
  </si>
  <si>
    <t>Pushpa Kumara</t>
  </si>
  <si>
    <t>Group Leader - Lamination</t>
  </si>
  <si>
    <t>Moulded Bra Cup - Lamination - SI</t>
  </si>
  <si>
    <t>MBC - Lamination - SI</t>
  </si>
  <si>
    <t>Hiruni</t>
  </si>
  <si>
    <t>Lanka</t>
  </si>
  <si>
    <t>Senior Engineer - Product Design</t>
  </si>
  <si>
    <t>Dhammika</t>
  </si>
  <si>
    <t>Amila</t>
  </si>
  <si>
    <t>Senior Fabric Inspector</t>
  </si>
  <si>
    <t>Gretal</t>
  </si>
  <si>
    <t>Muthukuda</t>
  </si>
  <si>
    <t>Team Member - Technical</t>
  </si>
  <si>
    <t>Chandima</t>
  </si>
  <si>
    <t>Priyadarshanai</t>
  </si>
  <si>
    <t>Susil</t>
  </si>
  <si>
    <t>Team Member - Machine Maintenance</t>
  </si>
  <si>
    <t>Machinist</t>
  </si>
  <si>
    <t>Pushpakumara</t>
  </si>
  <si>
    <t>Assistant - Administration</t>
  </si>
  <si>
    <t>Human Resources &amp; Administration - SI</t>
  </si>
  <si>
    <t>Administration - SI</t>
  </si>
  <si>
    <t>Adikari</t>
  </si>
  <si>
    <t>Senior Assistant - MQA</t>
  </si>
  <si>
    <t>Buddika</t>
  </si>
  <si>
    <t>Kularathne</t>
  </si>
  <si>
    <t>Manager - Planning</t>
  </si>
  <si>
    <t>Planning - SI</t>
  </si>
  <si>
    <t>MBC - Planning - SI</t>
  </si>
  <si>
    <t>Madushanka</t>
  </si>
  <si>
    <t>Technician - Product Development</t>
  </si>
  <si>
    <t>Chathuranga</t>
  </si>
  <si>
    <t>Rathnasooriya</t>
  </si>
  <si>
    <t>Senior Executive - Sourcing &amp; Supply Chain</t>
  </si>
  <si>
    <t>Sourcing &amp; Supply chain - SI</t>
  </si>
  <si>
    <t>MBC - Purchasing - SI</t>
  </si>
  <si>
    <t>Thilak</t>
  </si>
  <si>
    <t>Hettiarachchi</t>
  </si>
  <si>
    <t>Jayasuriya</t>
  </si>
  <si>
    <t>Assistant Manager - Commercial &amp; Logistics</t>
  </si>
  <si>
    <t>Commercial &amp; Logistics - SI</t>
  </si>
  <si>
    <t>Logistics - SI</t>
  </si>
  <si>
    <t>Jayalath</t>
  </si>
  <si>
    <t>Senior Executive - Operations</t>
  </si>
  <si>
    <t>Operations - SI</t>
  </si>
  <si>
    <t>Central Operations - SI</t>
  </si>
  <si>
    <t>Deepal</t>
  </si>
  <si>
    <t>Gamaathige</t>
  </si>
  <si>
    <t>Maduranga</t>
  </si>
  <si>
    <t>Karannagodage</t>
  </si>
  <si>
    <t>Malkanthi</t>
  </si>
  <si>
    <t>Galathara Mudiyanselage</t>
  </si>
  <si>
    <t>Impact Protection - PDC - SI</t>
  </si>
  <si>
    <t>Senior Mechinist</t>
  </si>
  <si>
    <t>Nuwan</t>
  </si>
  <si>
    <t>Peramunage</t>
  </si>
  <si>
    <t>Team Member - Cutting</t>
  </si>
  <si>
    <t>MBC - Cutting - SI</t>
  </si>
  <si>
    <t>Sumeera</t>
  </si>
  <si>
    <t>Algewattage</t>
  </si>
  <si>
    <t>Senior Executive - Material Quality Assurance</t>
  </si>
  <si>
    <t>Meegahage</t>
  </si>
  <si>
    <t>Finishing S1 - A - SI</t>
  </si>
  <si>
    <t>Ranika</t>
  </si>
  <si>
    <t>Ramanayaka</t>
  </si>
  <si>
    <t>Team - LB - 18A - SI</t>
  </si>
  <si>
    <t>Mahinda</t>
  </si>
  <si>
    <t>Abesinghe</t>
  </si>
  <si>
    <t>Team Leader - Machine Maintenance</t>
  </si>
  <si>
    <t>Rajapaksha</t>
  </si>
  <si>
    <t>Prematilaka</t>
  </si>
  <si>
    <t>Executive - Engineering</t>
  </si>
  <si>
    <t>Janawansa</t>
  </si>
  <si>
    <t>Executive - Technical</t>
  </si>
  <si>
    <t>Gamini</t>
  </si>
  <si>
    <t>Rathnayake</t>
  </si>
  <si>
    <t>Team Leader - Lamination</t>
  </si>
  <si>
    <t>Niluka</t>
  </si>
  <si>
    <t>Kondadeniye Mahanlegedara</t>
  </si>
  <si>
    <t>Job Trainer</t>
  </si>
  <si>
    <t>Training School - SI</t>
  </si>
  <si>
    <t>Training School - MBC - SI</t>
  </si>
  <si>
    <t>Senior Executive - Human Resources</t>
  </si>
  <si>
    <t>Human Resources - SI</t>
  </si>
  <si>
    <t>Kanchana</t>
  </si>
  <si>
    <t>Kumarapeli</t>
  </si>
  <si>
    <t>Senior Executive - Quality Assurance</t>
  </si>
  <si>
    <t>Close Comfort Program - Quality Assurance - SI</t>
  </si>
  <si>
    <t>Quality Assurance - CCP - SI</t>
  </si>
  <si>
    <t>Amitha</t>
  </si>
  <si>
    <t>Upamal</t>
  </si>
  <si>
    <t>Manager - Product Development</t>
  </si>
  <si>
    <t>Team Leader - Production</t>
  </si>
  <si>
    <t>MBC - Fabric Moulding - SI</t>
  </si>
  <si>
    <t>Yasantha</t>
  </si>
  <si>
    <t>Niwanthaka</t>
  </si>
  <si>
    <t>Karunarathna</t>
  </si>
  <si>
    <t>Sudesh</t>
  </si>
  <si>
    <t>Ranasinghe</t>
  </si>
  <si>
    <t>Deputy General Manager - Product Development</t>
  </si>
  <si>
    <t>Aminda</t>
  </si>
  <si>
    <t>Athapaththu</t>
  </si>
  <si>
    <t>Amith</t>
  </si>
  <si>
    <t>Ranasingha</t>
  </si>
  <si>
    <t>Senior Executive - Material Technologist</t>
  </si>
  <si>
    <t>Material Technology &amp; Sourcing - SI</t>
  </si>
  <si>
    <t>Material Technology - SI</t>
  </si>
  <si>
    <t>Priyangani</t>
  </si>
  <si>
    <t>Team - LB - 19A - SI</t>
  </si>
  <si>
    <t>Lahiru</t>
  </si>
  <si>
    <t>Team - LB - 7A - SI</t>
  </si>
  <si>
    <t>Sunilaka</t>
  </si>
  <si>
    <t>MBC - Lamination - Machine Maintenance - SI</t>
  </si>
  <si>
    <t>Bandara</t>
  </si>
  <si>
    <t>Team Leader - Raw Material Warehouse</t>
  </si>
  <si>
    <t>Aruna</t>
  </si>
  <si>
    <t>Siriwardana</t>
  </si>
  <si>
    <t>Sanath</t>
  </si>
  <si>
    <t>Premakumara</t>
  </si>
  <si>
    <t>Manager - Technical</t>
  </si>
  <si>
    <t>Close Comfort Program - Technical - SI</t>
  </si>
  <si>
    <t>Technical - CCP - SI</t>
  </si>
  <si>
    <t>Tharanga</t>
  </si>
  <si>
    <t>Dayan</t>
  </si>
  <si>
    <t>Gunarathna</t>
  </si>
  <si>
    <t>Gunarathne</t>
  </si>
  <si>
    <t>Chamila</t>
  </si>
  <si>
    <t>Kumari</t>
  </si>
  <si>
    <t>Suranga</t>
  </si>
  <si>
    <t>Senevirathne</t>
  </si>
  <si>
    <t>Team Member - Quality Assurance</t>
  </si>
  <si>
    <t>Rumesh</t>
  </si>
  <si>
    <t>Ashoka</t>
  </si>
  <si>
    <t>Premasiri</t>
  </si>
  <si>
    <t>Chandani</t>
  </si>
  <si>
    <t>Ranathunga</t>
  </si>
  <si>
    <t>Samantha</t>
  </si>
  <si>
    <t>Rathnayaka</t>
  </si>
  <si>
    <t>Fitter</t>
  </si>
  <si>
    <t>Sadis</t>
  </si>
  <si>
    <t>Samarakoon</t>
  </si>
  <si>
    <t>Assistant Manager - Product Design</t>
  </si>
  <si>
    <t>Iroshika</t>
  </si>
  <si>
    <t>Dilan</t>
  </si>
  <si>
    <t>Hewage</t>
  </si>
  <si>
    <t>Saumya</t>
  </si>
  <si>
    <t>Wijerathne</t>
  </si>
  <si>
    <t>Herath</t>
  </si>
  <si>
    <t>Nirosha</t>
  </si>
  <si>
    <t>Chathurani</t>
  </si>
  <si>
    <t>Manel</t>
  </si>
  <si>
    <t>Team - LB - 8B - SI</t>
  </si>
  <si>
    <t>Dhanushka</t>
  </si>
  <si>
    <t>Karunarathne</t>
  </si>
  <si>
    <t>Assistant - Engineering</t>
  </si>
  <si>
    <t>Supun</t>
  </si>
  <si>
    <t>Wasanthasiri</t>
  </si>
  <si>
    <t>Gehan</t>
  </si>
  <si>
    <t>Assistant - Plant Maintenance</t>
  </si>
  <si>
    <t>Maduri</t>
  </si>
  <si>
    <t>Vithanage</t>
  </si>
  <si>
    <t>Training School - CCP - SI</t>
  </si>
  <si>
    <t>Sathis</t>
  </si>
  <si>
    <t>Chandana</t>
  </si>
  <si>
    <t>Mohomed</t>
  </si>
  <si>
    <t>Irshak</t>
  </si>
  <si>
    <t>Roshan</t>
  </si>
  <si>
    <t>Chaminda</t>
  </si>
  <si>
    <t>Kariyawasam</t>
  </si>
  <si>
    <t>Mahesh</t>
  </si>
  <si>
    <t>Assistant Manager - Finished Goods Warehouse</t>
  </si>
  <si>
    <t>Moulded Bra Cup - Finished Goods Warehouse - SI</t>
  </si>
  <si>
    <t>Finished Good Warehouse - MBC - SI</t>
  </si>
  <si>
    <t>Ajith</t>
  </si>
  <si>
    <t>Athukorala</t>
  </si>
  <si>
    <t>Close Comfort Program - Production - SI</t>
  </si>
  <si>
    <t>CCP - Production - SI</t>
  </si>
  <si>
    <t>Shantha</t>
  </si>
  <si>
    <t>Group Leader - Finished Goods Warehouse</t>
  </si>
  <si>
    <t>Priyankara</t>
  </si>
  <si>
    <t>Darshana</t>
  </si>
  <si>
    <t>Janaka</t>
  </si>
  <si>
    <t>Deneth</t>
  </si>
  <si>
    <t>Siriwardhane</t>
  </si>
  <si>
    <t>Ranjan</t>
  </si>
  <si>
    <t>Team Member - Lamination</t>
  </si>
  <si>
    <t>Nirmala</t>
  </si>
  <si>
    <t>Priyadarshani</t>
  </si>
  <si>
    <t>Team - LB - 20A - SI</t>
  </si>
  <si>
    <t>Rasika</t>
  </si>
  <si>
    <t>Kamalani</t>
  </si>
  <si>
    <t>Deepika</t>
  </si>
  <si>
    <t>Team - LB - 17B - SI</t>
  </si>
  <si>
    <t>Jayakody</t>
  </si>
  <si>
    <t>Assistant - Finished Goods Warehouse</t>
  </si>
  <si>
    <t>Manoja</t>
  </si>
  <si>
    <t>Team Leader - Technical</t>
  </si>
  <si>
    <t>Panapitiya</t>
  </si>
  <si>
    <t>Assistant - Material Quality Assurance</t>
  </si>
  <si>
    <t>Menaka</t>
  </si>
  <si>
    <t>Kumarage</t>
  </si>
  <si>
    <t>Manager - Injection Moulding</t>
  </si>
  <si>
    <t>Impact Protection - Production - SI</t>
  </si>
  <si>
    <t>Pathum</t>
  </si>
  <si>
    <t>Assistant - Management Information</t>
  </si>
  <si>
    <t>Moulded Bra Cup - Industrial Engineering - SI</t>
  </si>
  <si>
    <t>Industrial Engineering - MBC - SI</t>
  </si>
  <si>
    <t>Randika</t>
  </si>
  <si>
    <t>Close Comfort Program - Printing - SI</t>
  </si>
  <si>
    <t>Extrusion - SI</t>
  </si>
  <si>
    <t>Team - LB - 9B - SI</t>
  </si>
  <si>
    <t>Upali</t>
  </si>
  <si>
    <t>Thushari</t>
  </si>
  <si>
    <t>Team Leader - Finishing</t>
  </si>
  <si>
    <t>Finishing S24 - B - SI</t>
  </si>
  <si>
    <t>Harendra</t>
  </si>
  <si>
    <t>Kabraal</t>
  </si>
  <si>
    <t>Damayanthi</t>
  </si>
  <si>
    <t>Gurusinghe</t>
  </si>
  <si>
    <t>Jeewani</t>
  </si>
  <si>
    <t>Marapperuma</t>
  </si>
  <si>
    <t>Team - LB - 13A - SI</t>
  </si>
  <si>
    <t>Kumudu</t>
  </si>
  <si>
    <t>Ranathunga Arachchige</t>
  </si>
  <si>
    <t>Padmal</t>
  </si>
  <si>
    <t>Assistant - Fabric Moulding</t>
  </si>
  <si>
    <t>Factory 02 - Printing - B - SI</t>
  </si>
  <si>
    <t>Sarath</t>
  </si>
  <si>
    <t>Nandasiri</t>
  </si>
  <si>
    <t>Kosala</t>
  </si>
  <si>
    <t>Mallwarachchi</t>
  </si>
  <si>
    <t>Sripathi</t>
  </si>
  <si>
    <t>Team Member - Fabric Inspection</t>
  </si>
  <si>
    <t>Asha</t>
  </si>
  <si>
    <t>Samarasinha</t>
  </si>
  <si>
    <t>Nissanka</t>
  </si>
  <si>
    <t>Nishsanka Arachchilage</t>
  </si>
  <si>
    <t>Senior Assistant - Machine Maintenance</t>
  </si>
  <si>
    <t>Team - S - 1B - SI</t>
  </si>
  <si>
    <t>Sampath</t>
  </si>
  <si>
    <t>Kiriwathtuduwa</t>
  </si>
  <si>
    <t>Jeewantha</t>
  </si>
  <si>
    <t>Nadeesha</t>
  </si>
  <si>
    <t>Disanayake</t>
  </si>
  <si>
    <t>Close Comfort Program - Product Development Centre - SI</t>
  </si>
  <si>
    <t>Product Development Center - CCP - SI</t>
  </si>
  <si>
    <t xml:space="preserve">Indika </t>
  </si>
  <si>
    <t>Hasitha</t>
  </si>
  <si>
    <t>Samuddhika</t>
  </si>
  <si>
    <t>Assistant - Planning</t>
  </si>
  <si>
    <t>Ruvani</t>
  </si>
  <si>
    <t>Thanuja</t>
  </si>
  <si>
    <t>Kalpani</t>
  </si>
  <si>
    <t>CCP - Printing Quality - SI</t>
  </si>
  <si>
    <t>Wishaka</t>
  </si>
  <si>
    <t>Nandarajani</t>
  </si>
  <si>
    <t>Team Member - Finishing</t>
  </si>
  <si>
    <t>Asitha</t>
  </si>
  <si>
    <t>Senior Executive - Commercial</t>
  </si>
  <si>
    <t>Priyaprema</t>
  </si>
  <si>
    <t>Karunanayake</t>
  </si>
  <si>
    <t>Yaparathna</t>
  </si>
  <si>
    <t>Sumeda</t>
  </si>
  <si>
    <t>Harshani</t>
  </si>
  <si>
    <t>Team Member - Printing</t>
  </si>
  <si>
    <t>Factory 01 - Printing - B - SI</t>
  </si>
  <si>
    <t>Sub Contract &amp; Operations - SI</t>
  </si>
  <si>
    <t>Team Leader - Cutting</t>
  </si>
  <si>
    <t>Component Cutting - SI</t>
  </si>
  <si>
    <t>Sirwardana</t>
  </si>
  <si>
    <t>Factory 03 - Printing - B - SI</t>
  </si>
  <si>
    <t>Sajith</t>
  </si>
  <si>
    <t>Balasooriya</t>
  </si>
  <si>
    <t>Dunendra</t>
  </si>
  <si>
    <t>Kumar</t>
  </si>
  <si>
    <t>Clamping Technician</t>
  </si>
  <si>
    <t>Printing - CCP - SI</t>
  </si>
  <si>
    <t>Jayashantha</t>
  </si>
  <si>
    <t>Rukmali</t>
  </si>
  <si>
    <t>Factory 03 - Printing - A - SI</t>
  </si>
  <si>
    <t>Sanjaya</t>
  </si>
  <si>
    <t>Team Leader - Product Development</t>
  </si>
  <si>
    <t>Madushantha</t>
  </si>
  <si>
    <t>Lakshitha</t>
  </si>
  <si>
    <t>Senior Technician - Product Development</t>
  </si>
  <si>
    <t>Eranga</t>
  </si>
  <si>
    <t>CCP 2 - Printing MM A - SI</t>
  </si>
  <si>
    <t>Jayantha</t>
  </si>
  <si>
    <t>Galkanda</t>
  </si>
  <si>
    <t>Senior Assistant - Printing</t>
  </si>
  <si>
    <t>Anuradhi</t>
  </si>
  <si>
    <t>Graphic Designer</t>
  </si>
  <si>
    <t>Sumanasiri</t>
  </si>
  <si>
    <t>Ranathunga Arachchiilage</t>
  </si>
  <si>
    <t>Group Leader - Product Development</t>
  </si>
  <si>
    <t>Senarathna</t>
  </si>
  <si>
    <t>Maternity - SI</t>
  </si>
  <si>
    <t>Samith</t>
  </si>
  <si>
    <t>Shirantha</t>
  </si>
  <si>
    <t>Factory 01 - Printing - A - SI</t>
  </si>
  <si>
    <t>Priyantha</t>
  </si>
  <si>
    <t>Rohana</t>
  </si>
  <si>
    <t>Assistant - Printing</t>
  </si>
  <si>
    <t>Wijesundara</t>
  </si>
  <si>
    <t>Siriyawathi</t>
  </si>
  <si>
    <t>Finishing S1 - B - SI</t>
  </si>
  <si>
    <t>Sulochana</t>
  </si>
  <si>
    <t>Sadaruwan</t>
  </si>
  <si>
    <t>Assistant - Moulding Operations</t>
  </si>
  <si>
    <t>Kasun</t>
  </si>
  <si>
    <t>Madusanka</t>
  </si>
  <si>
    <t>CCP 2 - Technical A - SI</t>
  </si>
  <si>
    <t>Dilrukshi</t>
  </si>
  <si>
    <t>Shafee</t>
  </si>
  <si>
    <t>Senior Executive - Industrial Engineering</t>
  </si>
  <si>
    <t>De Silva</t>
  </si>
  <si>
    <t>Inoka</t>
  </si>
  <si>
    <t>Hettigoda</t>
  </si>
  <si>
    <t>Senior Executive - Management Information</t>
  </si>
  <si>
    <t>Fonseka</t>
  </si>
  <si>
    <t>Rohan</t>
  </si>
  <si>
    <t>Manager - Industrial Engineering</t>
  </si>
  <si>
    <t>Close Comfort Program - Industrial Engineering - SI</t>
  </si>
  <si>
    <t>Industrial Engineering - CCP - SI</t>
  </si>
  <si>
    <t>Nawarathna</t>
  </si>
  <si>
    <t>Hathurunsinha Pathiranage</t>
  </si>
  <si>
    <t>Assistant - Sub Stores</t>
  </si>
  <si>
    <t>Jayathilaka</t>
  </si>
  <si>
    <t>Madhuranga</t>
  </si>
  <si>
    <t>Pemarathne</t>
  </si>
  <si>
    <t>Manager - Innovation</t>
  </si>
  <si>
    <t>Moulded Bra Cup - Industrial Systems Engineering - SI</t>
  </si>
  <si>
    <t>Industrial Engineering Solutions - SI</t>
  </si>
  <si>
    <t>Close Comfort Program - SI</t>
  </si>
  <si>
    <t>Deshappriya</t>
  </si>
  <si>
    <t>Kavindu</t>
  </si>
  <si>
    <t>Mediwake</t>
  </si>
  <si>
    <t>Assistant Manager - Material Technology</t>
  </si>
  <si>
    <t>MAS Department</t>
  </si>
  <si>
    <t>Materials Innovation - SI</t>
  </si>
  <si>
    <t>Shammi</t>
  </si>
  <si>
    <t>Suneetha</t>
  </si>
  <si>
    <t>Ben</t>
  </si>
  <si>
    <t>Samarasinghe</t>
  </si>
  <si>
    <t>Group Leader - Technical</t>
  </si>
  <si>
    <t>Technical - Site - 04 - SI</t>
  </si>
  <si>
    <t>Monika</t>
  </si>
  <si>
    <t>Prabhath</t>
  </si>
  <si>
    <t>CCP 2 - Technical B - SI</t>
  </si>
  <si>
    <t>Factory 02 - Printing - A - SI</t>
  </si>
  <si>
    <t>Ransika</t>
  </si>
  <si>
    <t>Factory 01 - Finishing - B - SI</t>
  </si>
  <si>
    <t>Chandrasiri</t>
  </si>
  <si>
    <t>Jevindra</t>
  </si>
  <si>
    <t>Raju</t>
  </si>
  <si>
    <t>Sumith</t>
  </si>
  <si>
    <t>Kodikara</t>
  </si>
  <si>
    <t>Ravindu</t>
  </si>
  <si>
    <t>Serasinghe</t>
  </si>
  <si>
    <t>Section 04 - Finishing - SI</t>
  </si>
  <si>
    <t>Iroshan</t>
  </si>
  <si>
    <t>CCP - Factory 01 Cutting - SI</t>
  </si>
  <si>
    <t>Deshapriya</t>
  </si>
  <si>
    <t>Santha</t>
  </si>
  <si>
    <t>CCP 2 - Technical - SI</t>
  </si>
  <si>
    <t>Dileepa</t>
  </si>
  <si>
    <t>Pathirana</t>
  </si>
  <si>
    <t>CCP 2 - Printing - SI</t>
  </si>
  <si>
    <t>Alagiyawanna</t>
  </si>
  <si>
    <t>Rupasingha</t>
  </si>
  <si>
    <t>Sujith</t>
  </si>
  <si>
    <t>Thisala</t>
  </si>
  <si>
    <t>Jayathunga</t>
  </si>
  <si>
    <t>Rushan</t>
  </si>
  <si>
    <t>Team Leader - Printing</t>
  </si>
  <si>
    <t>Ravikalum</t>
  </si>
  <si>
    <t>Team Member - PDC</t>
  </si>
  <si>
    <t>Harshana</t>
  </si>
  <si>
    <t>Premathilake</t>
  </si>
  <si>
    <t>Munesinghe</t>
  </si>
  <si>
    <t>Vijekumara</t>
  </si>
  <si>
    <t>Wathukara</t>
  </si>
  <si>
    <t>Sakun</t>
  </si>
  <si>
    <t>Common - SI</t>
  </si>
  <si>
    <t>Finance - SI</t>
  </si>
  <si>
    <t>Ananda</t>
  </si>
  <si>
    <t>Team Member - Finished Goods Warehouse</t>
  </si>
  <si>
    <t>Daminda</t>
  </si>
  <si>
    <t>Senadhipathi</t>
  </si>
  <si>
    <t>Nishanthi</t>
  </si>
  <si>
    <t xml:space="preserve">Mahinda </t>
  </si>
  <si>
    <t>Niroshana</t>
  </si>
  <si>
    <t>Sudarshana</t>
  </si>
  <si>
    <t>Prasanna</t>
  </si>
  <si>
    <t>Aluthnuwara</t>
  </si>
  <si>
    <t>Dilini</t>
  </si>
  <si>
    <t>Assistant - Material Technology</t>
  </si>
  <si>
    <t>Chandika</t>
  </si>
  <si>
    <t>Team Member - Product Development</t>
  </si>
  <si>
    <t>Susantha</t>
  </si>
  <si>
    <t>Madurapperuma</t>
  </si>
  <si>
    <t>Nisal</t>
  </si>
  <si>
    <t>Wickramasinghe</t>
  </si>
  <si>
    <t>Nalinda</t>
  </si>
  <si>
    <t>Team - LB - 11A - SI</t>
  </si>
  <si>
    <t>Thushara</t>
  </si>
  <si>
    <t>Saliya</t>
  </si>
  <si>
    <t>Rathnaweera</t>
  </si>
  <si>
    <t>Pushpakanthi</t>
  </si>
  <si>
    <t>Hetti Arachchige</t>
  </si>
  <si>
    <t>Team - LB - 5A - SI</t>
  </si>
  <si>
    <t>Banda</t>
  </si>
  <si>
    <t>Francis</t>
  </si>
  <si>
    <t>Renuka</t>
  </si>
  <si>
    <t>Sumudu</t>
  </si>
  <si>
    <t>Rukshan</t>
  </si>
  <si>
    <t>Susith</t>
  </si>
  <si>
    <t>Finishing S8 - A - SI</t>
  </si>
  <si>
    <t>Sewwandi</t>
  </si>
  <si>
    <t>Aththanayake</t>
  </si>
  <si>
    <t>Indrajith</t>
  </si>
  <si>
    <t>Team Leader - Finished Goods Warehouse</t>
  </si>
  <si>
    <t>Hasini</t>
  </si>
  <si>
    <t>Amaraweera</t>
  </si>
  <si>
    <t>Account Manager</t>
  </si>
  <si>
    <t>Moulded Bra Cup - Marketing - SI</t>
  </si>
  <si>
    <t>Marketing - MBC - SI</t>
  </si>
  <si>
    <t>Jayasundara</t>
  </si>
  <si>
    <t>Nurse</t>
  </si>
  <si>
    <t>Udawaththage</t>
  </si>
  <si>
    <t>Senior Executive - Consumption and Costing</t>
  </si>
  <si>
    <t>Ranil</t>
  </si>
  <si>
    <t>Bulathsinghela</t>
  </si>
  <si>
    <t>Premashantha</t>
  </si>
  <si>
    <t>Team Member - Fabric Moulding</t>
  </si>
  <si>
    <t>Rathnasiri</t>
  </si>
  <si>
    <t>Sports - SI</t>
  </si>
  <si>
    <t>Akila</t>
  </si>
  <si>
    <t>Kavinda</t>
  </si>
  <si>
    <t>Team Member - Printer</t>
  </si>
  <si>
    <t>Ranjani</t>
  </si>
  <si>
    <t>Konara</t>
  </si>
  <si>
    <t>Team - LB - 14A - SI</t>
  </si>
  <si>
    <t>Krishantha</t>
  </si>
  <si>
    <t>Jagath</t>
  </si>
  <si>
    <t>Randeer</t>
  </si>
  <si>
    <t>Daniyel</t>
  </si>
  <si>
    <t>Assistant - Raw Material Warehouse</t>
  </si>
  <si>
    <t>Samansiri</t>
  </si>
  <si>
    <t>Mohan</t>
  </si>
  <si>
    <t>Krishan</t>
  </si>
  <si>
    <t>Kavirathna</t>
  </si>
  <si>
    <t>Thilina</t>
  </si>
  <si>
    <t>Dharshana</t>
  </si>
  <si>
    <t>Sandaruwan</t>
  </si>
  <si>
    <t>Viraj</t>
  </si>
  <si>
    <t>Mathusinghe</t>
  </si>
  <si>
    <t>Kapila</t>
  </si>
  <si>
    <t>Gayashan</t>
  </si>
  <si>
    <t>Team - S - 3B - SI</t>
  </si>
  <si>
    <t>Team Member - Maintenance</t>
  </si>
  <si>
    <t>Pavithra</t>
  </si>
  <si>
    <t>Nilmini</t>
  </si>
  <si>
    <t>Executive - Training School</t>
  </si>
  <si>
    <t>Darshika</t>
  </si>
  <si>
    <t>Wijethunga</t>
  </si>
  <si>
    <t>Indrani</t>
  </si>
  <si>
    <t>Kalubovila</t>
  </si>
  <si>
    <t>Nikalansooriya</t>
  </si>
  <si>
    <t>Team Member - Packer</t>
  </si>
  <si>
    <t>Dilhani</t>
  </si>
  <si>
    <t>Anjali</t>
  </si>
  <si>
    <t>Kuruppu</t>
  </si>
  <si>
    <t>Wijerathna</t>
  </si>
  <si>
    <t>Collin</t>
  </si>
  <si>
    <t>Gangoda</t>
  </si>
  <si>
    <t>Manager - Sourcing &amp; Supply Chain</t>
  </si>
  <si>
    <t>Premachandra</t>
  </si>
  <si>
    <t>Manager - Quality Assurance</t>
  </si>
  <si>
    <t>Assistant - Cutting</t>
  </si>
  <si>
    <t>Dalugama</t>
  </si>
  <si>
    <t>De Soiza</t>
  </si>
  <si>
    <t>Faizer</t>
  </si>
  <si>
    <t>Sadam</t>
  </si>
  <si>
    <t>CCP - Factory 03 Cutting - SI</t>
  </si>
  <si>
    <t>Indunil</t>
  </si>
  <si>
    <t>Udayantha</t>
  </si>
  <si>
    <t>Assistant Manager - Planning</t>
  </si>
  <si>
    <t>Suresh</t>
  </si>
  <si>
    <t>Ranjana</t>
  </si>
  <si>
    <t>Maduhari</t>
  </si>
  <si>
    <t>Quality Assurance - Site - 04 - SI</t>
  </si>
  <si>
    <t>Rohitha</t>
  </si>
  <si>
    <t>Kumararathna</t>
  </si>
  <si>
    <t>Duleeka</t>
  </si>
  <si>
    <t>Rathnamali</t>
  </si>
  <si>
    <t>Geetha</t>
  </si>
  <si>
    <t>Kalyani</t>
  </si>
  <si>
    <t>Nishani</t>
  </si>
  <si>
    <t>Kaluarachchi</t>
  </si>
  <si>
    <t>Dimuthu</t>
  </si>
  <si>
    <t>Group Leader - Cutting</t>
  </si>
  <si>
    <t>Hitige</t>
  </si>
  <si>
    <t>Suneth</t>
  </si>
  <si>
    <t>Dilina</t>
  </si>
  <si>
    <t>Nilushan</t>
  </si>
  <si>
    <t>Thennakoon</t>
  </si>
  <si>
    <t>Team Member - Material Quality Assurance</t>
  </si>
  <si>
    <t>Dinusha</t>
  </si>
  <si>
    <t>Wijewardana</t>
  </si>
  <si>
    <t>Sudharma</t>
  </si>
  <si>
    <t>Priyadharshani</t>
  </si>
  <si>
    <t>Amararathna</t>
  </si>
  <si>
    <t>Team Member - Moulding</t>
  </si>
  <si>
    <t>Chamari</t>
  </si>
  <si>
    <t>Team - LB - 15A - SI</t>
  </si>
  <si>
    <t>Team - LB - 10B - SI</t>
  </si>
  <si>
    <t>Team - LB - 11B - SI</t>
  </si>
  <si>
    <t>Lal</t>
  </si>
  <si>
    <t>Morawelage</t>
  </si>
  <si>
    <t>Kottegoda</t>
  </si>
  <si>
    <t>Chandra</t>
  </si>
  <si>
    <t>Ruchira</t>
  </si>
  <si>
    <t>Senanayake</t>
  </si>
  <si>
    <t>Firthause</t>
  </si>
  <si>
    <t>Suranjith</t>
  </si>
  <si>
    <t>Ruwankumara</t>
  </si>
  <si>
    <t>Dayananda</t>
  </si>
  <si>
    <t>Jayasekara</t>
  </si>
  <si>
    <t>Pradeepa</t>
  </si>
  <si>
    <t>Weerakkodi</t>
  </si>
  <si>
    <t>Dissanayake</t>
  </si>
  <si>
    <t>Mayura</t>
  </si>
  <si>
    <t>Kumarasinghe</t>
  </si>
  <si>
    <t>Geethani</t>
  </si>
  <si>
    <t>Team - LB - 12A - SI</t>
  </si>
  <si>
    <t>Lewkebandara</t>
  </si>
  <si>
    <t>Manager - Production</t>
  </si>
  <si>
    <t>Dinushan</t>
  </si>
  <si>
    <t>Jayarathne</t>
  </si>
  <si>
    <t>Rashmika</t>
  </si>
  <si>
    <t>Madushan</t>
  </si>
  <si>
    <t>Ushan</t>
  </si>
  <si>
    <t>Manthrirathne</t>
  </si>
  <si>
    <t>Vimukthi</t>
  </si>
  <si>
    <t>Dias</t>
  </si>
  <si>
    <t>Executive - Production</t>
  </si>
  <si>
    <t>Anura</t>
  </si>
  <si>
    <t>Umesha</t>
  </si>
  <si>
    <t>Jayasighe</t>
  </si>
  <si>
    <t>Sathiska</t>
  </si>
  <si>
    <t>Saranga</t>
  </si>
  <si>
    <t>Meegahawatta</t>
  </si>
  <si>
    <t>Piumi</t>
  </si>
  <si>
    <t>Madushani</t>
  </si>
  <si>
    <t>Sandamal</t>
  </si>
  <si>
    <t>Ranatunga</t>
  </si>
  <si>
    <t>Deputy General Manager - Sales &amp; Marketing</t>
  </si>
  <si>
    <t>Niraj</t>
  </si>
  <si>
    <t>Jinasena</t>
  </si>
  <si>
    <t>Chanaka</t>
  </si>
  <si>
    <t>Kumarathunga</t>
  </si>
  <si>
    <t>Yapa</t>
  </si>
  <si>
    <t>Aravinda</t>
  </si>
  <si>
    <t>Ranesh</t>
  </si>
  <si>
    <t>Handunnetti</t>
  </si>
  <si>
    <t>Chief Executive Officer</t>
  </si>
  <si>
    <t>Corporate - SI</t>
  </si>
  <si>
    <t>Premawansha</t>
  </si>
  <si>
    <t>Iresha</t>
  </si>
  <si>
    <t>Team - LB - 3B - SI</t>
  </si>
  <si>
    <t>Pasindu</t>
  </si>
  <si>
    <t>Mangala</t>
  </si>
  <si>
    <t>Edirisinghe</t>
  </si>
  <si>
    <t>Nayana</t>
  </si>
  <si>
    <t>Finishing S6 - A - SI</t>
  </si>
  <si>
    <t>Impact Protection - Product Development Centre - SI</t>
  </si>
  <si>
    <t>Nawagomuwa</t>
  </si>
  <si>
    <t>Nilanthi</t>
  </si>
  <si>
    <t>Team - LB - 2B - SI</t>
  </si>
  <si>
    <t>Janaki</t>
  </si>
  <si>
    <t>Devika</t>
  </si>
  <si>
    <t>Kumarihami</t>
  </si>
  <si>
    <t>Nipunika</t>
  </si>
  <si>
    <t>Waragoda</t>
  </si>
  <si>
    <t>Seetha</t>
  </si>
  <si>
    <t>Asiri</t>
  </si>
  <si>
    <t>Wijenayake</t>
  </si>
  <si>
    <t>Dhanushika</t>
  </si>
  <si>
    <t>Madushanthi</t>
  </si>
  <si>
    <t>Team - LB - 8A - SI</t>
  </si>
  <si>
    <t>Asanga</t>
  </si>
  <si>
    <t>Ranjeewa</t>
  </si>
  <si>
    <t>Hemantha</t>
  </si>
  <si>
    <t>Jinosha</t>
  </si>
  <si>
    <t>Avanthi</t>
  </si>
  <si>
    <t>Kudagama</t>
  </si>
  <si>
    <t>Buddhi</t>
  </si>
  <si>
    <t>Kulatunga</t>
  </si>
  <si>
    <t>Assistant Manager - Operations</t>
  </si>
  <si>
    <t>Assistant - Production</t>
  </si>
  <si>
    <t>CCP 2 - Cutting - SI</t>
  </si>
  <si>
    <t>Bamunuarachchi</t>
  </si>
  <si>
    <t>Anoja</t>
  </si>
  <si>
    <t>Shanaka</t>
  </si>
  <si>
    <t>Percy</t>
  </si>
  <si>
    <t>Assistant - Product Development</t>
  </si>
  <si>
    <t>Lankathilake</t>
  </si>
  <si>
    <t>Buddhika</t>
  </si>
  <si>
    <t>Senior Engineer - Product Development</t>
  </si>
  <si>
    <t>Vajira</t>
  </si>
  <si>
    <t>Subasinghe</t>
  </si>
  <si>
    <t>Nisshanka</t>
  </si>
  <si>
    <t>Assistant - Commercial</t>
  </si>
  <si>
    <t>Nimesha</t>
  </si>
  <si>
    <t>Nadeeshani</t>
  </si>
  <si>
    <t>Saparamadu</t>
  </si>
  <si>
    <t>Hansaka</t>
  </si>
  <si>
    <t>Madhusanka</t>
  </si>
  <si>
    <t>Dammika</t>
  </si>
  <si>
    <t>Basnayake</t>
  </si>
  <si>
    <t>Stanly</t>
  </si>
  <si>
    <t>Pushpika</t>
  </si>
  <si>
    <t>Abeysinghe</t>
  </si>
  <si>
    <t>Sujani</t>
  </si>
  <si>
    <t>Ganiarachchi</t>
  </si>
  <si>
    <t>CCP - Finishing Quality - SI</t>
  </si>
  <si>
    <t>Niroshani</t>
  </si>
  <si>
    <t>Sumali</t>
  </si>
  <si>
    <t>Wickramawardana</t>
  </si>
  <si>
    <t>Sandya</t>
  </si>
  <si>
    <t>Finishing S25 - A - SI</t>
  </si>
  <si>
    <t>Wijayalath</t>
  </si>
  <si>
    <t>Close Comfort Program - Finished Goods Warehouse - SI</t>
  </si>
  <si>
    <t>Finished Good Warehouse - CCP - SI</t>
  </si>
  <si>
    <t>Rajitha</t>
  </si>
  <si>
    <t>Imasha</t>
  </si>
  <si>
    <t>Lakshani</t>
  </si>
  <si>
    <t>Lasangika</t>
  </si>
  <si>
    <t>Kahadawala</t>
  </si>
  <si>
    <t>Finishing S20 - B - SI</t>
  </si>
  <si>
    <t>Priyangika</t>
  </si>
  <si>
    <t>Finishing S27 - A - SI</t>
  </si>
  <si>
    <t>Sureka</t>
  </si>
  <si>
    <t>Lakmali</t>
  </si>
  <si>
    <t>Finishing S2 - A - SI</t>
  </si>
  <si>
    <t>Finishing S18 - B - SI</t>
  </si>
  <si>
    <t>Susila</t>
  </si>
  <si>
    <t>Weerakoon</t>
  </si>
  <si>
    <t>Pushpa</t>
  </si>
  <si>
    <t>Shirani</t>
  </si>
  <si>
    <t>Finishing S15 - B - SI</t>
  </si>
  <si>
    <t>Derika</t>
  </si>
  <si>
    <t>Rayani</t>
  </si>
  <si>
    <t>Anurudha</t>
  </si>
  <si>
    <t>Team Leader - Sub Stores</t>
  </si>
  <si>
    <t>Idunil</t>
  </si>
  <si>
    <t>Lilantha</t>
  </si>
  <si>
    <t>Lay Planner</t>
  </si>
  <si>
    <t>Nilanga</t>
  </si>
  <si>
    <t>Namrathne</t>
  </si>
  <si>
    <t>Anushka</t>
  </si>
  <si>
    <t>Finishing S19 - B - SI</t>
  </si>
  <si>
    <t>Madusha</t>
  </si>
  <si>
    <t>sampath</t>
  </si>
  <si>
    <t>Himali</t>
  </si>
  <si>
    <t>Dampahala</t>
  </si>
  <si>
    <t>Finishing S13 - B - SI</t>
  </si>
  <si>
    <t>Finishing S17 - B - SI</t>
  </si>
  <si>
    <t>Jayathilake</t>
  </si>
  <si>
    <t>Shrimathi</t>
  </si>
  <si>
    <t>Kanthilatha</t>
  </si>
  <si>
    <t>Finishing S23 - B - SI</t>
  </si>
  <si>
    <t xml:space="preserve">Team Member - Technician </t>
  </si>
  <si>
    <t>Ujith</t>
  </si>
  <si>
    <t>Weerasinghe</t>
  </si>
  <si>
    <t>Dilip</t>
  </si>
  <si>
    <t>Nadun</t>
  </si>
  <si>
    <t>Kadamulla Arachchige</t>
  </si>
  <si>
    <t>Close Comfort Program - Raw Material Warehouse - SI</t>
  </si>
  <si>
    <t>Raw Material Warehouse - CCP - SI</t>
  </si>
  <si>
    <t>Priyadarshana</t>
  </si>
  <si>
    <t>Lakmini</t>
  </si>
  <si>
    <t>Anula</t>
  </si>
  <si>
    <t>Finishing S11 - A - SI</t>
  </si>
  <si>
    <t>Ameen</t>
  </si>
  <si>
    <t>Sugandha</t>
  </si>
  <si>
    <t>Lalith</t>
  </si>
  <si>
    <t>Sarandani</t>
  </si>
  <si>
    <t>Chalani</t>
  </si>
  <si>
    <t>Ireshika</t>
  </si>
  <si>
    <t>Rasitha</t>
  </si>
  <si>
    <t>Sedapathi Arachchige</t>
  </si>
  <si>
    <t>Shriyani</t>
  </si>
  <si>
    <t>Ekanayake</t>
  </si>
  <si>
    <t>Walpita</t>
  </si>
  <si>
    <t>Thilakarathne</t>
  </si>
  <si>
    <t>Finishing S6 - B - SI</t>
  </si>
  <si>
    <t>Lakruwan</t>
  </si>
  <si>
    <t>Ramzan</t>
  </si>
  <si>
    <t>Malith</t>
  </si>
  <si>
    <t>Harshika</t>
  </si>
  <si>
    <t>Obeysekara</t>
  </si>
  <si>
    <t>Executive - Work Study</t>
  </si>
  <si>
    <t>Mayuri</t>
  </si>
  <si>
    <t>Sakunthala</t>
  </si>
  <si>
    <t>Mahesha</t>
  </si>
  <si>
    <t>Manage</t>
  </si>
  <si>
    <t>Danushi</t>
  </si>
  <si>
    <t>Wydyarathne</t>
  </si>
  <si>
    <t>Gunawardana</t>
  </si>
  <si>
    <t>Amani</t>
  </si>
  <si>
    <t>Sithum</t>
  </si>
  <si>
    <t>Mudannayake</t>
  </si>
  <si>
    <t>Finishing S21 - B - SI</t>
  </si>
  <si>
    <t>Samitha</t>
  </si>
  <si>
    <t>Alas</t>
  </si>
  <si>
    <t>Team - LB - 6B - SI</t>
  </si>
  <si>
    <t>Lakshan</t>
  </si>
  <si>
    <t>Akalanka</t>
  </si>
  <si>
    <t>Nilantha</t>
  </si>
  <si>
    <t>Manathunga</t>
  </si>
  <si>
    <t>Pattern Technologist</t>
  </si>
  <si>
    <t>Thilan</t>
  </si>
  <si>
    <t>Milinda</t>
  </si>
  <si>
    <t>Jayamal</t>
  </si>
  <si>
    <t>Manager - Material Technology</t>
  </si>
  <si>
    <t>Gnanarathne</t>
  </si>
  <si>
    <t>Abeynayaka</t>
  </si>
  <si>
    <t>Nadeekani</t>
  </si>
  <si>
    <t>Manchanayake</t>
  </si>
  <si>
    <t>Geethika</t>
  </si>
  <si>
    <t>Wickramapala</t>
  </si>
  <si>
    <t>Dharmapala</t>
  </si>
  <si>
    <t>Sugath</t>
  </si>
  <si>
    <t>Dilani</t>
  </si>
  <si>
    <t>Surangika</t>
  </si>
  <si>
    <t>Finishing S29 - B - SI</t>
  </si>
  <si>
    <t>Karanayaka</t>
  </si>
  <si>
    <t>Boralessa</t>
  </si>
  <si>
    <t>Shamini</t>
  </si>
  <si>
    <t>Finishing S11 - B - SI</t>
  </si>
  <si>
    <t>Ricarza</t>
  </si>
  <si>
    <t>Ahamat</t>
  </si>
  <si>
    <t>Personal Assistant</t>
  </si>
  <si>
    <t>Senior Executive - Compliance &amp; Risk Management</t>
  </si>
  <si>
    <t>Compliance &amp; Risk Management - SI</t>
  </si>
  <si>
    <t>Shivanka</t>
  </si>
  <si>
    <t>Sisirakumara</t>
  </si>
  <si>
    <t>Nelumka</t>
  </si>
  <si>
    <t>Close Comfort Program - Marketing - SI</t>
  </si>
  <si>
    <t>Marketing - CCP - SI</t>
  </si>
  <si>
    <t>Anusha</t>
  </si>
  <si>
    <t>Vindana</t>
  </si>
  <si>
    <t>Chandi</t>
  </si>
  <si>
    <t>Nisansala</t>
  </si>
  <si>
    <t>Sandunika</t>
  </si>
  <si>
    <t>Team - LB - 13B - SI</t>
  </si>
  <si>
    <t>Shashika</t>
  </si>
  <si>
    <t>Chandrarathne</t>
  </si>
  <si>
    <t>Selvanayagam</t>
  </si>
  <si>
    <t>Damith</t>
  </si>
  <si>
    <t>Udayanga</t>
  </si>
  <si>
    <t>Sandamali</t>
  </si>
  <si>
    <t>Dharmakeerthi</t>
  </si>
  <si>
    <t>Maduwantha</t>
  </si>
  <si>
    <t>Darshani</t>
  </si>
  <si>
    <t>Wickramarachchi</t>
  </si>
  <si>
    <t>Senior Fabric Technologist</t>
  </si>
  <si>
    <t>Iroshani</t>
  </si>
  <si>
    <t>Dilshan</t>
  </si>
  <si>
    <t>Kanishka</t>
  </si>
  <si>
    <t>Manager - Business Development</t>
  </si>
  <si>
    <t>Indrachapa</t>
  </si>
  <si>
    <t>Team - LB - 16A - SI</t>
  </si>
  <si>
    <t>Samanthika</t>
  </si>
  <si>
    <t xml:space="preserve">Achintha </t>
  </si>
  <si>
    <t>Alwis</t>
  </si>
  <si>
    <t>Assistant - Industrial Engineering</t>
  </si>
  <si>
    <t>Sara</t>
  </si>
  <si>
    <t>Gunasekara</t>
  </si>
  <si>
    <t>Chandramal</t>
  </si>
  <si>
    <t>Ilangakoon</t>
  </si>
  <si>
    <t>Nalin</t>
  </si>
  <si>
    <t>Wasanthi</t>
  </si>
  <si>
    <t>Ruwani</t>
  </si>
  <si>
    <t>Hasith</t>
  </si>
  <si>
    <t>Madusan</t>
  </si>
  <si>
    <t>Sachini</t>
  </si>
  <si>
    <t>Sanjeewani</t>
  </si>
  <si>
    <t>Sujeewa</t>
  </si>
  <si>
    <t>Nayanathara</t>
  </si>
  <si>
    <t>Withanarachchi</t>
  </si>
  <si>
    <t>Team Leader - Engineering</t>
  </si>
  <si>
    <t>Siwalingam</t>
  </si>
  <si>
    <t>Dhanapalan</t>
  </si>
  <si>
    <t xml:space="preserve">Rasanjaya </t>
  </si>
  <si>
    <t>Wijesiri</t>
  </si>
  <si>
    <t>Bogahawaththa</t>
  </si>
  <si>
    <t>Subani</t>
  </si>
  <si>
    <t>Kamalawathi</t>
  </si>
  <si>
    <t>Bnadara</t>
  </si>
  <si>
    <t>Maintenance Technician</t>
  </si>
  <si>
    <t>Wajira</t>
  </si>
  <si>
    <t>Erandi</t>
  </si>
  <si>
    <t>Madushanika</t>
  </si>
  <si>
    <t>Finishing S20 - A - SI</t>
  </si>
  <si>
    <t>Jayawanthi</t>
  </si>
  <si>
    <t>Achinthi</t>
  </si>
  <si>
    <t>Chandrakumara</t>
  </si>
  <si>
    <t>Dasun</t>
  </si>
  <si>
    <t>Wijendra</t>
  </si>
  <si>
    <t>Elisinghe</t>
  </si>
  <si>
    <t>Lalantha</t>
  </si>
  <si>
    <t>Ruparaththe</t>
  </si>
  <si>
    <t>Prabuddhika</t>
  </si>
  <si>
    <t>Dananjaya</t>
  </si>
  <si>
    <t>Sriyani</t>
  </si>
  <si>
    <t>Finishing S22 - B - SI</t>
  </si>
  <si>
    <t>Darmasena</t>
  </si>
  <si>
    <t>Ariyarathne</t>
  </si>
  <si>
    <t>Subhash</t>
  </si>
  <si>
    <t>Wijesinghe</t>
  </si>
  <si>
    <t>De Alwis</t>
  </si>
  <si>
    <t>Rashmi</t>
  </si>
  <si>
    <t>Madubashana</t>
  </si>
  <si>
    <t>Nishadi</t>
  </si>
  <si>
    <t>Anuththara</t>
  </si>
  <si>
    <t>Team Member - Driver</t>
  </si>
  <si>
    <t>Weerakkodige</t>
  </si>
  <si>
    <t>Hansika</t>
  </si>
  <si>
    <t>Team - LB - 2A - SI</t>
  </si>
  <si>
    <t>Nandani</t>
  </si>
  <si>
    <t>Shama</t>
  </si>
  <si>
    <t>Gamanayake</t>
  </si>
  <si>
    <t>Team - LB - 18B - SI</t>
  </si>
  <si>
    <t>Kulasena</t>
  </si>
  <si>
    <t>Kusumsiri</t>
  </si>
  <si>
    <t>Team - LB - 5B - SI</t>
  </si>
  <si>
    <t>Gunethilake</t>
  </si>
  <si>
    <t>Saleem</t>
  </si>
  <si>
    <t>Askar</t>
  </si>
  <si>
    <t>Feeder</t>
  </si>
  <si>
    <t>Production - Site - 04 - SI</t>
  </si>
  <si>
    <t>Chithraleka</t>
  </si>
  <si>
    <t>Udeshan</t>
  </si>
  <si>
    <t>Dayawathi</t>
  </si>
  <si>
    <t>Team - LB - 1A - SI</t>
  </si>
  <si>
    <t>Team - LB - 14B - SI</t>
  </si>
  <si>
    <t>Kalana</t>
  </si>
  <si>
    <t>Team - LB - 12B - SI</t>
  </si>
  <si>
    <t>Anushan</t>
  </si>
  <si>
    <t>Udayakumara</t>
  </si>
  <si>
    <t>Finishing S9 - B - SI</t>
  </si>
  <si>
    <t>Hettige</t>
  </si>
  <si>
    <t>Hansani</t>
  </si>
  <si>
    <t>Chandrani</t>
  </si>
  <si>
    <t>Kawshika</t>
  </si>
  <si>
    <t>Niranga</t>
  </si>
  <si>
    <t>Rushani</t>
  </si>
  <si>
    <t>Ramani</t>
  </si>
  <si>
    <t>Hapuarachchi</t>
  </si>
  <si>
    <t>Bredwin</t>
  </si>
  <si>
    <t>Jayaranga</t>
  </si>
  <si>
    <t>Arambawaththa</t>
  </si>
  <si>
    <t>Chinthaka</t>
  </si>
  <si>
    <t>Finishing S3 - A - SI</t>
  </si>
  <si>
    <t>Ayesha</t>
  </si>
  <si>
    <t>Mellawaarachchi</t>
  </si>
  <si>
    <t>Team - LB - 20B - SI</t>
  </si>
  <si>
    <t>Jayakodi</t>
  </si>
  <si>
    <t>Deshan</t>
  </si>
  <si>
    <t>Jayadewa</t>
  </si>
  <si>
    <t>Manager - Compliance &amp; Risk Management</t>
  </si>
  <si>
    <t>Yatila</t>
  </si>
  <si>
    <t>Habeebullah</t>
  </si>
  <si>
    <t>Illiyas</t>
  </si>
  <si>
    <t>Manager - Research &amp; Innovation</t>
  </si>
  <si>
    <t>Nadeeshan</t>
  </si>
  <si>
    <t>Indrarathne</t>
  </si>
  <si>
    <t>Samaranayake</t>
  </si>
  <si>
    <t>Alekshan</t>
  </si>
  <si>
    <t>General Manager - Research &amp; Innovation</t>
  </si>
  <si>
    <t>Impact Protection - Injection Moulding - SI</t>
  </si>
  <si>
    <t>Nisanthi</t>
  </si>
  <si>
    <t>Sangeeth</t>
  </si>
  <si>
    <t>Champika</t>
  </si>
  <si>
    <t>Piyumi</t>
  </si>
  <si>
    <t>Madurani</t>
  </si>
  <si>
    <t>Madhavi</t>
  </si>
  <si>
    <t>Tharidu</t>
  </si>
  <si>
    <t>Nayani</t>
  </si>
  <si>
    <t>Seram</t>
  </si>
  <si>
    <t>Dumindu</t>
  </si>
  <si>
    <t>Senior Executive - Autonomation Engineer</t>
  </si>
  <si>
    <t>Purwama</t>
  </si>
  <si>
    <t>Wijayawardhana</t>
  </si>
  <si>
    <t>Sudarshika</t>
  </si>
  <si>
    <t>Sahan</t>
  </si>
  <si>
    <t>Sadeepa</t>
  </si>
  <si>
    <t>Chaya</t>
  </si>
  <si>
    <t>Dharshani</t>
  </si>
  <si>
    <t>Nalani</t>
  </si>
  <si>
    <t>Dadley</t>
  </si>
  <si>
    <t>Gamage</t>
  </si>
  <si>
    <t>Ruwandani</t>
  </si>
  <si>
    <t>Nadilshan</t>
  </si>
  <si>
    <t>Asela</t>
  </si>
  <si>
    <t>Ayoshani</t>
  </si>
  <si>
    <t>Senior Executive - Product Development</t>
  </si>
  <si>
    <t>Thilikarathna</t>
  </si>
  <si>
    <t>Jayawardana</t>
  </si>
  <si>
    <t>Dasan</t>
  </si>
  <si>
    <t>Hiran</t>
  </si>
  <si>
    <t>Danush</t>
  </si>
  <si>
    <t>Wickramasooriya</t>
  </si>
  <si>
    <t>Dewatage</t>
  </si>
  <si>
    <t>Abayapala</t>
  </si>
  <si>
    <t>Vijitha</t>
  </si>
  <si>
    <t>Team - LB - 9A - SI</t>
  </si>
  <si>
    <t>Tharaka</t>
  </si>
  <si>
    <t>Team Leader - Flock Room</t>
  </si>
  <si>
    <t>Navodani</t>
  </si>
  <si>
    <t>Management Accountant</t>
  </si>
  <si>
    <t>Theja</t>
  </si>
  <si>
    <t>Rajapakshe</t>
  </si>
  <si>
    <t xml:space="preserve">Group Management Accountant </t>
  </si>
  <si>
    <t>Aruni</t>
  </si>
  <si>
    <t>Swarnalatha</t>
  </si>
  <si>
    <t>Saduni</t>
  </si>
  <si>
    <t>Kodithuwakku</t>
  </si>
  <si>
    <t>Thushan</t>
  </si>
  <si>
    <t>Geethanjana</t>
  </si>
  <si>
    <t>Jayasooriya</t>
  </si>
  <si>
    <t>Tarindu</t>
  </si>
  <si>
    <t>Upeksha</t>
  </si>
  <si>
    <t>Bathiya</t>
  </si>
  <si>
    <t>Uduwawala</t>
  </si>
  <si>
    <t>Finishing S10 - A - SI</t>
  </si>
  <si>
    <t>Team - LB - 10A - SI</t>
  </si>
  <si>
    <t>Chamali</t>
  </si>
  <si>
    <t>Tharangi</t>
  </si>
  <si>
    <t>Sirithilaka</t>
  </si>
  <si>
    <t>Basnayaka</t>
  </si>
  <si>
    <t>Shevanti</t>
  </si>
  <si>
    <t>Pillai</t>
  </si>
  <si>
    <t>Senior Executive - Human Resources Development</t>
  </si>
  <si>
    <t>Dehiwatta</t>
  </si>
  <si>
    <t>Ranawaka</t>
  </si>
  <si>
    <t>Chandrika</t>
  </si>
  <si>
    <t>Samankumari</t>
  </si>
  <si>
    <t>Mahishika</t>
  </si>
  <si>
    <t>Eranganee</t>
  </si>
  <si>
    <t>Wikramasinghe</t>
  </si>
  <si>
    <t>Finishing S29 - A - SI</t>
  </si>
  <si>
    <t>Jayanath</t>
  </si>
  <si>
    <t>Baddevithana</t>
  </si>
  <si>
    <t>Abewickkrama</t>
  </si>
  <si>
    <t>Nilanka</t>
  </si>
  <si>
    <t>Pathmamali</t>
  </si>
  <si>
    <t>Extrusion - B - SI</t>
  </si>
  <si>
    <t>Suraweera</t>
  </si>
  <si>
    <t>Gunathilake</t>
  </si>
  <si>
    <t>Umesh</t>
  </si>
  <si>
    <t>Rasik</t>
  </si>
  <si>
    <t>Somarathna</t>
  </si>
  <si>
    <t>Padmakumara</t>
  </si>
  <si>
    <t>Sachintha</t>
  </si>
  <si>
    <t>Mudannayaka</t>
  </si>
  <si>
    <t>Aluthge</t>
  </si>
  <si>
    <t>Taranga</t>
  </si>
  <si>
    <t>Sandakelum</t>
  </si>
  <si>
    <t>Senanayaka</t>
  </si>
  <si>
    <t>Arunashantha</t>
  </si>
  <si>
    <t>Priyanga</t>
  </si>
  <si>
    <t>Nipuna</t>
  </si>
  <si>
    <t>Sathsara</t>
  </si>
  <si>
    <t>Delgahapitiya</t>
  </si>
  <si>
    <t>Senior Executive - Work Study</t>
  </si>
  <si>
    <t>Chaturanga</t>
  </si>
  <si>
    <t>Kelum</t>
  </si>
  <si>
    <t>Lakpriya</t>
  </si>
  <si>
    <t>Chulitha</t>
  </si>
  <si>
    <t>General Manager - Manufacturing</t>
  </si>
  <si>
    <t>Nanayakkara</t>
  </si>
  <si>
    <t>Malan</t>
  </si>
  <si>
    <t>Chathurangi</t>
  </si>
  <si>
    <t>Chammika</t>
  </si>
  <si>
    <t>Pathmaperuma</t>
  </si>
  <si>
    <t>Team - LB - 4B - SI</t>
  </si>
  <si>
    <t>Hettihewa</t>
  </si>
  <si>
    <t>Wijethilaka</t>
  </si>
  <si>
    <t>Aberathna</t>
  </si>
  <si>
    <t>Muditha</t>
  </si>
  <si>
    <t>Malini</t>
  </si>
  <si>
    <t>Assistant Manager - Plant Lean Enterprise</t>
  </si>
  <si>
    <t>MOS - SI</t>
  </si>
  <si>
    <t>Lean Enterprise - SI</t>
  </si>
  <si>
    <t>Lakshika</t>
  </si>
  <si>
    <t>Dissanayaka</t>
  </si>
  <si>
    <t>Wikramarathna</t>
  </si>
  <si>
    <t>Nadeesh</t>
  </si>
  <si>
    <t>Gunathilaka</t>
  </si>
  <si>
    <t>Saman Kumari</t>
  </si>
  <si>
    <t>Madusankha</t>
  </si>
  <si>
    <t>Udara</t>
  </si>
  <si>
    <t>Senior Executive - Planning</t>
  </si>
  <si>
    <t>Disarathna</t>
  </si>
  <si>
    <t>Madushika</t>
  </si>
  <si>
    <t>Team - LB - 19B - SI</t>
  </si>
  <si>
    <t>Hansamali</t>
  </si>
  <si>
    <t>Mithuranga</t>
  </si>
  <si>
    <t>Dinindu</t>
  </si>
  <si>
    <t>Pahan</t>
  </si>
  <si>
    <t>Sanduni</t>
  </si>
  <si>
    <t>Udari</t>
  </si>
  <si>
    <t>Dhananjaya</t>
  </si>
  <si>
    <t>Kithmini</t>
  </si>
  <si>
    <t>Wakishta</t>
  </si>
  <si>
    <t>Roshani</t>
  </si>
  <si>
    <t>Subhashini</t>
  </si>
  <si>
    <t>Jayasankha</t>
  </si>
  <si>
    <t>Ariyadasa</t>
  </si>
  <si>
    <t>Vidanage</t>
  </si>
  <si>
    <t>Madhumali</t>
  </si>
  <si>
    <t>Hiranga</t>
  </si>
  <si>
    <t>Nuwanthika</t>
  </si>
  <si>
    <t>Sudeshika</t>
  </si>
  <si>
    <t>Darmadasa</t>
  </si>
  <si>
    <t>Bulathsinghe</t>
  </si>
  <si>
    <t>Bhanuka</t>
  </si>
  <si>
    <t>Nirmal</t>
  </si>
  <si>
    <t>Sudheera</t>
  </si>
  <si>
    <t>Sumathipala</t>
  </si>
  <si>
    <t>Sangeetha</t>
  </si>
  <si>
    <t>Wickramasingha</t>
  </si>
  <si>
    <t>Minol</t>
  </si>
  <si>
    <t>Dilhara</t>
  </si>
  <si>
    <t>Irosha</t>
  </si>
  <si>
    <t>Erandathi</t>
  </si>
  <si>
    <t>Nikakotuwa</t>
  </si>
  <si>
    <t>Ramesh</t>
  </si>
  <si>
    <t>Hemamali</t>
  </si>
  <si>
    <t>Ruwankumari</t>
  </si>
  <si>
    <t>Nadeesa</t>
  </si>
  <si>
    <t>Shalika</t>
  </si>
  <si>
    <t>Sunethra</t>
  </si>
  <si>
    <t>Maduniwanthika</t>
  </si>
  <si>
    <t>Anuj</t>
  </si>
  <si>
    <t>Shashimal</t>
  </si>
  <si>
    <t>Anuruddhi</t>
  </si>
  <si>
    <t>Ramila</t>
  </si>
  <si>
    <t>Assistant - Sales &amp; Marketing</t>
  </si>
  <si>
    <t>Chathurangani</t>
  </si>
  <si>
    <t>Sugandika</t>
  </si>
  <si>
    <t>Kirabagamage</t>
  </si>
  <si>
    <t>Shriyalatha</t>
  </si>
  <si>
    <t>Priyashan</t>
  </si>
  <si>
    <t>Minoli</t>
  </si>
  <si>
    <t>Pramuk</t>
  </si>
  <si>
    <t>Abeyrathne</t>
  </si>
  <si>
    <t>Wanigathunga</t>
  </si>
  <si>
    <t>Dilanka</t>
  </si>
  <si>
    <t>Malshan</t>
  </si>
  <si>
    <t>Kusala</t>
  </si>
  <si>
    <t>Wickramanayake</t>
  </si>
  <si>
    <t>Dasanayake</t>
  </si>
  <si>
    <t>Anujaya</t>
  </si>
  <si>
    <t>Devapriya</t>
  </si>
  <si>
    <t>Malka</t>
  </si>
  <si>
    <t>Charuka</t>
  </si>
  <si>
    <t>Janitha</t>
  </si>
  <si>
    <t>Mudith</t>
  </si>
  <si>
    <t>Disna</t>
  </si>
  <si>
    <t>Jayamanna</t>
  </si>
  <si>
    <t>Rohantha</t>
  </si>
  <si>
    <t>Irosh</t>
  </si>
  <si>
    <t>Siriwardena</t>
  </si>
  <si>
    <t>Dumidu</t>
  </si>
  <si>
    <t>Sadun</t>
  </si>
  <si>
    <t>Weerasekara</t>
  </si>
  <si>
    <t>Finishing S19 - A - SI</t>
  </si>
  <si>
    <t>Vijayakanth</t>
  </si>
  <si>
    <t>Atigala</t>
  </si>
  <si>
    <t>Gimantha</t>
  </si>
  <si>
    <t>Pathma</t>
  </si>
  <si>
    <t>Ayodhya</t>
  </si>
  <si>
    <t>Warnasooriya</t>
  </si>
  <si>
    <t>Onika</t>
  </si>
  <si>
    <t>Sasmini</t>
  </si>
  <si>
    <t>Chamathka</t>
  </si>
  <si>
    <t>Mario</t>
  </si>
  <si>
    <t>Rajaratne</t>
  </si>
  <si>
    <t>Assistant Manager - Business Analyst</t>
  </si>
  <si>
    <t>Siyam</t>
  </si>
  <si>
    <t>Siraj</t>
  </si>
  <si>
    <t>Uditha</t>
  </si>
  <si>
    <t>Piyumal</t>
  </si>
  <si>
    <t>Hirantha</t>
  </si>
  <si>
    <t>Yahampath</t>
  </si>
  <si>
    <t>Executive - Human Resources</t>
  </si>
  <si>
    <t>Kaushani</t>
  </si>
  <si>
    <t>Kalyanarathne</t>
  </si>
  <si>
    <t>Dassanayake</t>
  </si>
  <si>
    <t>Wijebandara</t>
  </si>
  <si>
    <t>Thilokshika</t>
  </si>
  <si>
    <t>Lasadini</t>
  </si>
  <si>
    <t>Finishing S22 - A - SI</t>
  </si>
  <si>
    <t>Rambodagedara</t>
  </si>
  <si>
    <t>Finishing S28 - B - SI</t>
  </si>
  <si>
    <t>Jeewanalal</t>
  </si>
  <si>
    <t>Channa</t>
  </si>
  <si>
    <t>Deepali</t>
  </si>
  <si>
    <t>Liyanagamage</t>
  </si>
  <si>
    <t>Tharuka</t>
  </si>
  <si>
    <t>Ganga</t>
  </si>
  <si>
    <t>Diluka</t>
  </si>
  <si>
    <t>Pattividana</t>
  </si>
  <si>
    <t>Mihiranga</t>
  </si>
  <si>
    <t>Rasila</t>
  </si>
  <si>
    <t>Team - LB - 16B - SI</t>
  </si>
  <si>
    <t>Navarathne</t>
  </si>
  <si>
    <t>Kannaiya</t>
  </si>
  <si>
    <t>Lingeswaran</t>
  </si>
  <si>
    <t>Rushanthan</t>
  </si>
  <si>
    <t>Melani</t>
  </si>
  <si>
    <t>Ravi</t>
  </si>
  <si>
    <t>Jayawardena</t>
  </si>
  <si>
    <t>Chamika</t>
  </si>
  <si>
    <t>Gayanath</t>
  </si>
  <si>
    <t>Virantha</t>
  </si>
  <si>
    <t>Abeywardena</t>
  </si>
  <si>
    <t>Maduwanthi</t>
  </si>
  <si>
    <t>Vijayanadan</t>
  </si>
  <si>
    <t>Vinodani</t>
  </si>
  <si>
    <t>Team - LB - 3A - SI</t>
  </si>
  <si>
    <t>Jayasingha</t>
  </si>
  <si>
    <t>Nadeera</t>
  </si>
  <si>
    <t>Weeraman</t>
  </si>
  <si>
    <t>Umendra</t>
  </si>
  <si>
    <t>Edirisooriya</t>
  </si>
  <si>
    <t>Nawarathne</t>
  </si>
  <si>
    <t>Shithari</t>
  </si>
  <si>
    <t>Coorey</t>
  </si>
  <si>
    <t>Luxman</t>
  </si>
  <si>
    <t>Anuradhanandana</t>
  </si>
  <si>
    <t>Tikiribandara</t>
  </si>
  <si>
    <t>Isari</t>
  </si>
  <si>
    <t>Chalitha</t>
  </si>
  <si>
    <t>Shashintha</t>
  </si>
  <si>
    <t>Sudarshani</t>
  </si>
  <si>
    <t>Amarasinghe</t>
  </si>
  <si>
    <t>Sandeepani</t>
  </si>
  <si>
    <t>Sudhagaran</t>
  </si>
  <si>
    <t>Selvaraj</t>
  </si>
  <si>
    <t>Pradheepani</t>
  </si>
  <si>
    <t>Chiran</t>
  </si>
  <si>
    <t>Indrasena</t>
  </si>
  <si>
    <t>Nivanthi</t>
  </si>
  <si>
    <t>Rukshila</t>
  </si>
  <si>
    <t>Thiraviyarajan</t>
  </si>
  <si>
    <t>Irudayam</t>
  </si>
  <si>
    <t>Methes</t>
  </si>
  <si>
    <t>Chandrakanthan</t>
  </si>
  <si>
    <t>Wickramarathne</t>
  </si>
  <si>
    <t>Hettiaracchi</t>
  </si>
  <si>
    <t>Impact Protection - QA - SI</t>
  </si>
  <si>
    <t>Guruge</t>
  </si>
  <si>
    <t>Jayawardhane</t>
  </si>
  <si>
    <t>Executive - Product Design</t>
  </si>
  <si>
    <t>Jayasiri</t>
  </si>
  <si>
    <t>Thiwanka</t>
  </si>
  <si>
    <t>Waruna</t>
  </si>
  <si>
    <t>Saraniya</t>
  </si>
  <si>
    <t>Peter</t>
  </si>
  <si>
    <t>CCP 2 - Quality Assurance A - SI</t>
  </si>
  <si>
    <t>Chandrakanthi</t>
  </si>
  <si>
    <t>Krishna</t>
  </si>
  <si>
    <t>Team - LB - 6A - SI</t>
  </si>
  <si>
    <t>Sudharshani</t>
  </si>
  <si>
    <t>Chithramali</t>
  </si>
  <si>
    <t>Hashan</t>
  </si>
  <si>
    <t>Thisera</t>
  </si>
  <si>
    <t>Nimali</t>
  </si>
  <si>
    <t>Abeysundara</t>
  </si>
  <si>
    <t>Charitha</t>
  </si>
  <si>
    <t>Prasadi</t>
  </si>
  <si>
    <t>Sachith</t>
  </si>
  <si>
    <t>Minuri</t>
  </si>
  <si>
    <t>Bandulasena</t>
  </si>
  <si>
    <t>Senior Merchandiser - Development</t>
  </si>
  <si>
    <t>Senior Garment Technician</t>
  </si>
  <si>
    <t>Sanaka</t>
  </si>
  <si>
    <t>Dulshanthi</t>
  </si>
  <si>
    <t>Weerasena</t>
  </si>
  <si>
    <t>Jayawardhana</t>
  </si>
  <si>
    <t>Rajith</t>
  </si>
  <si>
    <t>Gomez</t>
  </si>
  <si>
    <t>Piyathissa</t>
  </si>
  <si>
    <t>Ariyawansha</t>
  </si>
  <si>
    <t>Hettiarachchilage</t>
  </si>
  <si>
    <t xml:space="preserve">Warakagodage </t>
  </si>
  <si>
    <t xml:space="preserve">Sudarshan </t>
  </si>
  <si>
    <t>Diluk</t>
  </si>
  <si>
    <t>Shelvin</t>
  </si>
  <si>
    <t>Sineth</t>
  </si>
  <si>
    <t>Ashan</t>
  </si>
  <si>
    <t>Executive - Planning</t>
  </si>
  <si>
    <t>Karunathilaka</t>
  </si>
  <si>
    <t>Finishing S2 - B - SI</t>
  </si>
  <si>
    <t>Sudharshan</t>
  </si>
  <si>
    <t>Subramanium</t>
  </si>
  <si>
    <t>Namal</t>
  </si>
  <si>
    <t>Rathnapala</t>
  </si>
  <si>
    <t>Madhushan</t>
  </si>
  <si>
    <t>Shiran</t>
  </si>
  <si>
    <t>Kaushalya</t>
  </si>
  <si>
    <t>Material Technologist</t>
  </si>
  <si>
    <t>Madhushanka</t>
  </si>
  <si>
    <t>Section 04 - Printing - B - SI</t>
  </si>
  <si>
    <t>Lajith</t>
  </si>
  <si>
    <t>Devinda</t>
  </si>
  <si>
    <t>Avindu</t>
  </si>
  <si>
    <t>Hasintha</t>
  </si>
  <si>
    <t>Mayadunna</t>
  </si>
  <si>
    <t>Team - LB - 17A - SI</t>
  </si>
  <si>
    <t>Kamil</t>
  </si>
  <si>
    <t>Jagodaarachchi</t>
  </si>
  <si>
    <t>Chamindu</t>
  </si>
  <si>
    <t>Madupa</t>
  </si>
  <si>
    <t>Malinga</t>
  </si>
  <si>
    <t>Sanuja</t>
  </si>
  <si>
    <t>Niroshinie</t>
  </si>
  <si>
    <t>Oshada</t>
  </si>
  <si>
    <t>Mananage</t>
  </si>
  <si>
    <t>Senior Engineer - Research &amp; Innovation</t>
  </si>
  <si>
    <t>Waniganetthi</t>
  </si>
  <si>
    <t>Amarasekara</t>
  </si>
  <si>
    <t>Pathirage</t>
  </si>
  <si>
    <t>Shamila</t>
  </si>
  <si>
    <t>Chathira</t>
  </si>
  <si>
    <t>Godamune</t>
  </si>
  <si>
    <t>Assistant Manager - Quality Assurance</t>
  </si>
  <si>
    <t>Geeth</t>
  </si>
  <si>
    <t>Ayanga</t>
  </si>
  <si>
    <t>Wijepala</t>
  </si>
  <si>
    <t>Grero</t>
  </si>
  <si>
    <t>Kokila</t>
  </si>
  <si>
    <t>Samarajeewa</t>
  </si>
  <si>
    <t>Prasadini</t>
  </si>
  <si>
    <t>Rachinu</t>
  </si>
  <si>
    <t>Lalani</t>
  </si>
  <si>
    <t>Udani</t>
  </si>
  <si>
    <t>Kurukula</t>
  </si>
  <si>
    <t>Executive - Sourcing &amp; Supply Chain</t>
  </si>
  <si>
    <t>Kithsiri</t>
  </si>
  <si>
    <t>Praadeep</t>
  </si>
  <si>
    <t>Jeewanthi</t>
  </si>
  <si>
    <t>Madugasthenna</t>
  </si>
  <si>
    <t>Arjuna</t>
  </si>
  <si>
    <t>Widyarathne</t>
  </si>
  <si>
    <t>Wijayasundara</t>
  </si>
  <si>
    <t>Ruchitha</t>
  </si>
  <si>
    <t>Piyal</t>
  </si>
  <si>
    <t>Executive - Autonomation</t>
  </si>
  <si>
    <t>Chamira</t>
  </si>
  <si>
    <t>Chathuri</t>
  </si>
  <si>
    <t>Finishing S27 - B - SI</t>
  </si>
  <si>
    <t>Keshan</t>
  </si>
  <si>
    <t>Nidarshana</t>
  </si>
  <si>
    <t>Priyalal</t>
  </si>
  <si>
    <t>Somadasa</t>
  </si>
  <si>
    <t>Team - LB - 4A - SI</t>
  </si>
  <si>
    <t>Prashantha</t>
  </si>
  <si>
    <t>Asirir</t>
  </si>
  <si>
    <t>Kathri Arachchi</t>
  </si>
  <si>
    <t>Ishan</t>
  </si>
  <si>
    <t>Senavirathne</t>
  </si>
  <si>
    <t>Manike</t>
  </si>
  <si>
    <t>Finishing S23 - A - SI</t>
  </si>
  <si>
    <t>Ranaweera</t>
  </si>
  <si>
    <t>Sandeepa</t>
  </si>
  <si>
    <t>Malindu</t>
  </si>
  <si>
    <t>Nishakara</t>
  </si>
  <si>
    <t>Wimalarathne</t>
  </si>
  <si>
    <t>Nirmali</t>
  </si>
  <si>
    <t>Receptionist</t>
  </si>
  <si>
    <t>Mihiri</t>
  </si>
  <si>
    <t>Jeraj</t>
  </si>
  <si>
    <t>Sasanka</t>
  </si>
  <si>
    <t>Sachitha</t>
  </si>
  <si>
    <t>Finishing S5 - B - SI</t>
  </si>
  <si>
    <t>Executive - Industrial Engineering</t>
  </si>
  <si>
    <t>Edirisingha</t>
  </si>
  <si>
    <t>Gishan</t>
  </si>
  <si>
    <t>Jayawickrama</t>
  </si>
  <si>
    <t>Madumali</t>
  </si>
  <si>
    <t>Suchira</t>
  </si>
  <si>
    <t>Somarathne</t>
  </si>
  <si>
    <t>Sajitha</t>
  </si>
  <si>
    <t>Eanayake</t>
  </si>
  <si>
    <t>Yugandi</t>
  </si>
  <si>
    <t>Anuradha</t>
  </si>
  <si>
    <t>Vinod</t>
  </si>
  <si>
    <t>Injection Moulding - Quality Assurance - SI</t>
  </si>
  <si>
    <t>Quality Assurance - IM - SI</t>
  </si>
  <si>
    <t>Gunawardena</t>
  </si>
  <si>
    <t>Ishani</t>
  </si>
  <si>
    <t>Vidura</t>
  </si>
  <si>
    <t>Shalini</t>
  </si>
  <si>
    <t>Premalal</t>
  </si>
  <si>
    <t>Wicramasinghe</t>
  </si>
  <si>
    <t>Asoka</t>
  </si>
  <si>
    <t>Durage</t>
  </si>
  <si>
    <t>Disnaka</t>
  </si>
  <si>
    <t>Apeksha</t>
  </si>
  <si>
    <t>Kumudumali</t>
  </si>
  <si>
    <t>Wickramathunga</t>
  </si>
  <si>
    <t>Madu</t>
  </si>
  <si>
    <t>Chalana</t>
  </si>
  <si>
    <t>Adhikari</t>
  </si>
  <si>
    <t>Virajith</t>
  </si>
  <si>
    <t>Director - Sales &amp; Marketing</t>
  </si>
  <si>
    <t>Ama</t>
  </si>
  <si>
    <t>Senarath</t>
  </si>
  <si>
    <t>Jayarathna</t>
  </si>
  <si>
    <t>Pushpakumari</t>
  </si>
  <si>
    <t>Section 04 - Printing - A - SI</t>
  </si>
  <si>
    <t>Samanmali</t>
  </si>
  <si>
    <t>Dushan</t>
  </si>
  <si>
    <t>Ranadewa</t>
  </si>
  <si>
    <t>Gayath</t>
  </si>
  <si>
    <t>Weerasekera</t>
  </si>
  <si>
    <t>Senior Business Analyst</t>
  </si>
  <si>
    <t>Suran</t>
  </si>
  <si>
    <t>David</t>
  </si>
  <si>
    <t>Engineer - Product Development</t>
  </si>
  <si>
    <t>Tharindhu</t>
  </si>
  <si>
    <t>Muhad</t>
  </si>
  <si>
    <t>Jayani</t>
  </si>
  <si>
    <t>Terin</t>
  </si>
  <si>
    <t>Dhanushi</t>
  </si>
  <si>
    <t>Kularathna</t>
  </si>
  <si>
    <t>Sugathapala</t>
  </si>
  <si>
    <t>Puwakpitiya</t>
  </si>
  <si>
    <t>Chaninda</t>
  </si>
  <si>
    <t>Thishan</t>
  </si>
  <si>
    <t>Abesundara</t>
  </si>
  <si>
    <t>Menike</t>
  </si>
  <si>
    <t>Disanayaka</t>
  </si>
  <si>
    <t>Hiroshan</t>
  </si>
  <si>
    <t>Anuradhani</t>
  </si>
  <si>
    <t>Hashani</t>
  </si>
  <si>
    <t>Lakshmi</t>
  </si>
  <si>
    <t>Finishing S13 - A - SI</t>
  </si>
  <si>
    <t>Isanka</t>
  </si>
  <si>
    <t>Madhushani</t>
  </si>
  <si>
    <t>Dharmadasa</t>
  </si>
  <si>
    <t>Impact Protection - Technical - SI</t>
  </si>
  <si>
    <t>Pradeepika</t>
  </si>
  <si>
    <t>Gunaratne</t>
  </si>
  <si>
    <t>Deputy General Manager - Business Development</t>
  </si>
  <si>
    <t>Koshika</t>
  </si>
  <si>
    <t>Kariyapperuma</t>
  </si>
  <si>
    <t>Wanigasooriya</t>
  </si>
  <si>
    <t>Jayasanka</t>
  </si>
  <si>
    <t>Chandrasena</t>
  </si>
  <si>
    <t>Pulasthi</t>
  </si>
  <si>
    <t>Chandrasekara</t>
  </si>
  <si>
    <t>Pushpalatha</t>
  </si>
  <si>
    <t>Rajasinghe</t>
  </si>
  <si>
    <t>Nelum</t>
  </si>
  <si>
    <t>Asangika</t>
  </si>
  <si>
    <t>Laksitha</t>
  </si>
  <si>
    <t>Finishing S21 - A - SI</t>
  </si>
  <si>
    <t>Sanusha</t>
  </si>
  <si>
    <t>Shahshikala</t>
  </si>
  <si>
    <t>Kasuni</t>
  </si>
  <si>
    <t>Kawindi</t>
  </si>
  <si>
    <t>Assistant - Sourcing</t>
  </si>
  <si>
    <t>Chameera</t>
  </si>
  <si>
    <t>Madhuwantha</t>
  </si>
  <si>
    <t>Tharushika</t>
  </si>
  <si>
    <t>Wasana</t>
  </si>
  <si>
    <t>Sharaka</t>
  </si>
  <si>
    <t>Achala</t>
  </si>
  <si>
    <t>Illankoon</t>
  </si>
  <si>
    <t>Malaka</t>
  </si>
  <si>
    <t>Avantha</t>
  </si>
  <si>
    <t>Thakshila</t>
  </si>
  <si>
    <t>Samaranayaka</t>
  </si>
  <si>
    <t>Osanda</t>
  </si>
  <si>
    <t>Nawanjana</t>
  </si>
  <si>
    <t>Muthumali</t>
  </si>
  <si>
    <t>Thilakasiri</t>
  </si>
  <si>
    <t>Sujini</t>
  </si>
  <si>
    <t>Deshani</t>
  </si>
  <si>
    <t>Welegedara</t>
  </si>
  <si>
    <t>Darshaka</t>
  </si>
  <si>
    <t>Balasuriya</t>
  </si>
  <si>
    <t>Niwunhalla</t>
  </si>
  <si>
    <t>Aarachchi</t>
  </si>
  <si>
    <t>Nilakshi</t>
  </si>
  <si>
    <t>General Manager - Sales &amp; Marketing</t>
  </si>
  <si>
    <t>Nadeekha</t>
  </si>
  <si>
    <t>Leanage</t>
  </si>
  <si>
    <t>Director - Product Development &amp; Innovation</t>
  </si>
  <si>
    <t>Shamika</t>
  </si>
  <si>
    <t>Chandrarathna</t>
  </si>
  <si>
    <t>Wathsala</t>
  </si>
  <si>
    <t>Purnima</t>
  </si>
  <si>
    <t>Janith</t>
  </si>
  <si>
    <t>Sulakshana</t>
  </si>
  <si>
    <t>Geekiyanage</t>
  </si>
  <si>
    <t>Dilsara</t>
  </si>
  <si>
    <t>Anuruddhika</t>
  </si>
  <si>
    <t>Megodawikrama</t>
  </si>
  <si>
    <t>Senura</t>
  </si>
  <si>
    <t>Executive - Environmental Sustainability</t>
  </si>
  <si>
    <t>Kusumalatha</t>
  </si>
  <si>
    <t>Senarathne</t>
  </si>
  <si>
    <t>Pinsara</t>
  </si>
  <si>
    <t>Gayani</t>
  </si>
  <si>
    <t>Dasanayaka</t>
  </si>
  <si>
    <t>Senior Executive - Pattern Technologist</t>
  </si>
  <si>
    <t>Factory 03 - Finishing - B - SI</t>
  </si>
  <si>
    <t>Hasani</t>
  </si>
  <si>
    <t>Gunathunga</t>
  </si>
  <si>
    <t>Kushil</t>
  </si>
  <si>
    <t>Arachchi</t>
  </si>
  <si>
    <t>Chandramali</t>
  </si>
  <si>
    <t>Kumuduni</t>
  </si>
  <si>
    <t>Chayani</t>
  </si>
  <si>
    <t>Sobana</t>
  </si>
  <si>
    <t>Priya</t>
  </si>
  <si>
    <t>Deepa</t>
  </si>
  <si>
    <t>Priyangi</t>
  </si>
  <si>
    <t>Asiru</t>
  </si>
  <si>
    <t>Nonis</t>
  </si>
  <si>
    <t>Senior Executive - Financial Entrepreneur</t>
  </si>
  <si>
    <t>MBC - Research &amp; Innovation - SI</t>
  </si>
  <si>
    <t>Namarathna</t>
  </si>
  <si>
    <t>Mataraarachchi</t>
  </si>
  <si>
    <t xml:space="preserve">Senior Executive - Engineering </t>
  </si>
  <si>
    <t>Dushantha</t>
  </si>
  <si>
    <t>Malika</t>
  </si>
  <si>
    <t>Malsara</t>
  </si>
  <si>
    <t>Nipun</t>
  </si>
  <si>
    <t>Dayarathne</t>
  </si>
  <si>
    <t>Jayamali</t>
  </si>
  <si>
    <t>Sudath</t>
  </si>
  <si>
    <t>Gammanage</t>
  </si>
  <si>
    <t>Sample Technician</t>
  </si>
  <si>
    <t>Moonemalle</t>
  </si>
  <si>
    <t>Meruban</t>
  </si>
  <si>
    <t>Begam</t>
  </si>
  <si>
    <t>Finishing S3 - B - SI</t>
  </si>
  <si>
    <t>Jayavira</t>
  </si>
  <si>
    <t>Finishing S24 - A - SI</t>
  </si>
  <si>
    <t>Buddhichapa</t>
  </si>
  <si>
    <t>Watagoda</t>
  </si>
  <si>
    <t>Planning - CCP - SI</t>
  </si>
  <si>
    <t>Ureshika</t>
  </si>
  <si>
    <t>Rakitha</t>
  </si>
  <si>
    <t>Soysa</t>
  </si>
  <si>
    <t>Senevirathna</t>
  </si>
  <si>
    <t>Nilukshi</t>
  </si>
  <si>
    <t>Wijherathna</t>
  </si>
  <si>
    <t>Shalinda</t>
  </si>
  <si>
    <t>Karunaratne</t>
  </si>
  <si>
    <t>Executive - Plant Lean Enterprise</t>
  </si>
  <si>
    <t>Pasangi</t>
  </si>
  <si>
    <t>Savi</t>
  </si>
  <si>
    <t>Wickramaarchchi</t>
  </si>
  <si>
    <t>Senior Designer</t>
  </si>
  <si>
    <t>Team Member - CNC</t>
  </si>
  <si>
    <t>Premarathne</t>
  </si>
  <si>
    <t>Kushani</t>
  </si>
  <si>
    <t>Nuwansiri</t>
  </si>
  <si>
    <t>Gamaethige</t>
  </si>
  <si>
    <t>Lewani</t>
  </si>
  <si>
    <t>Rasanka</t>
  </si>
  <si>
    <t>Suwarnamali</t>
  </si>
  <si>
    <t>Wasala</t>
  </si>
  <si>
    <t>Priyanjana</t>
  </si>
  <si>
    <t>Naveen</t>
  </si>
  <si>
    <t>Iresh</t>
  </si>
  <si>
    <t>Ganepola</t>
  </si>
  <si>
    <t>Wickramasiri</t>
  </si>
  <si>
    <t>Prabodha</t>
  </si>
  <si>
    <t>Finishing S28 - A - SI</t>
  </si>
  <si>
    <t>Jayashani</t>
  </si>
  <si>
    <t>Chamal</t>
  </si>
  <si>
    <t>Munaweerasinghe</t>
  </si>
  <si>
    <t>Nimesh</t>
  </si>
  <si>
    <t>Thilakarathna</t>
  </si>
  <si>
    <t>Weerasena.</t>
  </si>
  <si>
    <t>Chathrika</t>
  </si>
  <si>
    <t>Thraka</t>
  </si>
  <si>
    <t>Mendis</t>
  </si>
  <si>
    <t>Yashoda</t>
  </si>
  <si>
    <t>Arun</t>
  </si>
  <si>
    <t>Pragash</t>
  </si>
  <si>
    <t>Anton</t>
  </si>
  <si>
    <t>Rajakumaran</t>
  </si>
  <si>
    <t>Haritha</t>
  </si>
  <si>
    <t>Sankha</t>
  </si>
  <si>
    <t>Udeshika</t>
  </si>
  <si>
    <t>Rowel</t>
  </si>
  <si>
    <t>Dinil</t>
  </si>
  <si>
    <t>Abeysiri</t>
  </si>
  <si>
    <t>Kelani</t>
  </si>
  <si>
    <t>Tharangani</t>
  </si>
  <si>
    <t>Finishing S5 - A - SI</t>
  </si>
  <si>
    <t>Mayil</t>
  </si>
  <si>
    <t>Banneheka</t>
  </si>
  <si>
    <t>Sadaru</t>
  </si>
  <si>
    <t>Samarasekara</t>
  </si>
  <si>
    <t>Kandegedara.</t>
  </si>
  <si>
    <t>Manohara</t>
  </si>
  <si>
    <t>Sudeepa</t>
  </si>
  <si>
    <t>Thlakarathne</t>
  </si>
  <si>
    <t>Nimanthi</t>
  </si>
  <si>
    <t>Hashini</t>
  </si>
  <si>
    <t>Illangasinghe</t>
  </si>
  <si>
    <t>Manager - Maintenance</t>
  </si>
  <si>
    <t>Ranidu</t>
  </si>
  <si>
    <t>Roopani</t>
  </si>
  <si>
    <t>Sujan</t>
  </si>
  <si>
    <t>Menusha</t>
  </si>
  <si>
    <t>Madumadawa</t>
  </si>
  <si>
    <t>Gunawardhana</t>
  </si>
  <si>
    <t>Shamiya</t>
  </si>
  <si>
    <t>Merchandiser - Bulk</t>
  </si>
  <si>
    <t>Yeshan</t>
  </si>
  <si>
    <t>Abeysekara</t>
  </si>
  <si>
    <t>Shahid</t>
  </si>
  <si>
    <t>Bahudeen</t>
  </si>
  <si>
    <t>Gimash</t>
  </si>
  <si>
    <t>Teshan</t>
  </si>
  <si>
    <t>Lishan</t>
  </si>
  <si>
    <t>Warnakulasooriya</t>
  </si>
  <si>
    <t>Sadamal</t>
  </si>
  <si>
    <t>Garment Technologist</t>
  </si>
  <si>
    <t>Avishka</t>
  </si>
  <si>
    <t>Hurbet</t>
  </si>
  <si>
    <t>Semasiri</t>
  </si>
  <si>
    <t>Pethum</t>
  </si>
  <si>
    <t>Malshani</t>
  </si>
  <si>
    <t>Rushith</t>
  </si>
  <si>
    <t>Udayani</t>
  </si>
  <si>
    <t>Piumali</t>
  </si>
  <si>
    <t>Nirmani</t>
  </si>
  <si>
    <t>Abesekara</t>
  </si>
  <si>
    <t>Impact Protection - Marketing - SI</t>
  </si>
  <si>
    <t>Navoda</t>
  </si>
  <si>
    <t>Madawa</t>
  </si>
  <si>
    <t>Sithijaya</t>
  </si>
  <si>
    <t>Wimukthi</t>
  </si>
  <si>
    <t>Janeth</t>
  </si>
  <si>
    <t>Senior Chemist</t>
  </si>
  <si>
    <t xml:space="preserve">Tharani </t>
  </si>
  <si>
    <t>Handagama</t>
  </si>
  <si>
    <t>Wishwanath</t>
  </si>
  <si>
    <t>Manamperige</t>
  </si>
  <si>
    <t>Samuditha</t>
  </si>
  <si>
    <t>Mohomad</t>
  </si>
  <si>
    <t>Fazal</t>
  </si>
  <si>
    <t>Ruwini</t>
  </si>
  <si>
    <t>Dahanayake</t>
  </si>
  <si>
    <t>Mabulage</t>
  </si>
  <si>
    <t>Weerathunga</t>
  </si>
  <si>
    <t>Ayeshika</t>
  </si>
  <si>
    <t>Senewirathna</t>
  </si>
  <si>
    <t>Hapukapuge</t>
  </si>
  <si>
    <t>Anuruddha</t>
  </si>
  <si>
    <t>Periyapperuma</t>
  </si>
  <si>
    <t>Financial Controller</t>
  </si>
  <si>
    <t>Hemalatha</t>
  </si>
  <si>
    <t>Finishing S7 - A - SI</t>
  </si>
  <si>
    <t>Achini</t>
  </si>
  <si>
    <t>Praneeth</t>
  </si>
  <si>
    <t>Dilruksha</t>
  </si>
  <si>
    <t>Kumaranayake</t>
  </si>
  <si>
    <t>Sadakelum</t>
  </si>
  <si>
    <t>Nayanajith</t>
  </si>
  <si>
    <t>Mailwanagam</t>
  </si>
  <si>
    <t>Mnjuladevi</t>
  </si>
  <si>
    <t>Senavirathna</t>
  </si>
  <si>
    <t>Suriyaarachchi</t>
  </si>
  <si>
    <t>Shiranthi</t>
  </si>
  <si>
    <t>Shamali</t>
  </si>
  <si>
    <t>Pushpa Kumari</t>
  </si>
  <si>
    <t>Sivanandi</t>
  </si>
  <si>
    <t>Subashini</t>
  </si>
  <si>
    <t>Rajeev</t>
  </si>
  <si>
    <t>Ganapathy</t>
  </si>
  <si>
    <t>Chatura</t>
  </si>
  <si>
    <t>Pathmanathan</t>
  </si>
  <si>
    <t>Chndraleka</t>
  </si>
  <si>
    <t>Easakiyal</t>
  </si>
  <si>
    <t>Supipi</t>
  </si>
  <si>
    <t>Malintha</t>
  </si>
  <si>
    <t>Sachinka</t>
  </si>
  <si>
    <t>Thathsarana</t>
  </si>
  <si>
    <t>Batugoda</t>
  </si>
  <si>
    <t>Sihan</t>
  </si>
  <si>
    <t>Dimanatha</t>
  </si>
  <si>
    <t>Ashani</t>
  </si>
  <si>
    <t>Dinuka</t>
  </si>
  <si>
    <t>Nilan</t>
  </si>
  <si>
    <t>Anjana</t>
  </si>
  <si>
    <t>Sudhara</t>
  </si>
  <si>
    <t>Frenando</t>
  </si>
  <si>
    <t>Madhuri</t>
  </si>
  <si>
    <t>Aluthgedara</t>
  </si>
  <si>
    <t>Sithija</t>
  </si>
  <si>
    <t>Anupama</t>
  </si>
  <si>
    <t>Sachindu</t>
  </si>
  <si>
    <t>Chamudith</t>
  </si>
  <si>
    <t>Madunamal</t>
  </si>
  <si>
    <t>Kumaranayaka</t>
  </si>
  <si>
    <t>Thamali</t>
  </si>
  <si>
    <t>Gallage</t>
  </si>
  <si>
    <t>Ranjanayaka</t>
  </si>
  <si>
    <t>Heshan</t>
  </si>
  <si>
    <t>Venura</t>
  </si>
  <si>
    <t>Vishwa</t>
  </si>
  <si>
    <t>Koralage</t>
  </si>
  <si>
    <t>Executive - Material Quality Assurance</t>
  </si>
  <si>
    <t>Thanuka</t>
  </si>
  <si>
    <t>Kiribandara</t>
  </si>
  <si>
    <t>Rubi</t>
  </si>
  <si>
    <t>Susitha</t>
  </si>
  <si>
    <t>Ariyarathna</t>
  </si>
  <si>
    <t>Priyanjan</t>
  </si>
  <si>
    <t>Rajendran</t>
  </si>
  <si>
    <t>Sodeswari</t>
  </si>
  <si>
    <t>Priyanthi</t>
  </si>
  <si>
    <t>Kalum</t>
  </si>
  <si>
    <t>Team Member - Ink Room</t>
  </si>
  <si>
    <t>Sumithra</t>
  </si>
  <si>
    <t>Priyamal</t>
  </si>
  <si>
    <t>Shehan</t>
  </si>
  <si>
    <t>Munasingha</t>
  </si>
  <si>
    <t>Chanthaka</t>
  </si>
  <si>
    <t>Paranamana</t>
  </si>
  <si>
    <t>Weerasooriya</t>
  </si>
  <si>
    <t>Chamitha</t>
  </si>
  <si>
    <t>Jayaweera</t>
  </si>
  <si>
    <t>Thangasami</t>
  </si>
  <si>
    <t>Nirushan</t>
  </si>
  <si>
    <t>Team Member - Material Technology &amp; Sourcing</t>
  </si>
  <si>
    <t>Shenal</t>
  </si>
  <si>
    <t>Rose</t>
  </si>
  <si>
    <t>Wijayapala</t>
  </si>
  <si>
    <t>Dulanjaya</t>
  </si>
  <si>
    <t>De Seram</t>
  </si>
  <si>
    <t>Executive - Administration</t>
  </si>
  <si>
    <t>Subramaniyam</t>
  </si>
  <si>
    <t>Bebiliya</t>
  </si>
  <si>
    <t>Madubashini</t>
  </si>
  <si>
    <t>Abeygunasekara</t>
  </si>
  <si>
    <t>Dilki</t>
  </si>
  <si>
    <t>Dewage</t>
  </si>
  <si>
    <t>Wasika</t>
  </si>
  <si>
    <t>Manawarathna</t>
  </si>
  <si>
    <t>Gayal</t>
  </si>
  <si>
    <t>Nagahapitiya</t>
  </si>
  <si>
    <t>Sisara</t>
  </si>
  <si>
    <t>Nipuni</t>
  </si>
  <si>
    <t>Rashan</t>
  </si>
  <si>
    <t>Maheshika</t>
  </si>
  <si>
    <t>Jayalal</t>
  </si>
  <si>
    <t>Dilmi</t>
  </si>
  <si>
    <t>Theshala</t>
  </si>
  <si>
    <t>Sandani</t>
  </si>
  <si>
    <t>Imalka</t>
  </si>
  <si>
    <t>Priyani</t>
  </si>
  <si>
    <t>Munaweera</t>
  </si>
  <si>
    <t>Poorni</t>
  </si>
  <si>
    <t>Kakulandara</t>
  </si>
  <si>
    <t>Maleesha</t>
  </si>
  <si>
    <t>Team Member - Counter</t>
  </si>
  <si>
    <t>Kavindra</t>
  </si>
  <si>
    <t>CCP 2 - Printing B - SI</t>
  </si>
  <si>
    <t>Nimasha</t>
  </si>
  <si>
    <t>Dilshani</t>
  </si>
  <si>
    <t>Damitha</t>
  </si>
  <si>
    <t>CCP 2 - Quality Assurance - SI</t>
  </si>
  <si>
    <t>Felsiyanas</t>
  </si>
  <si>
    <t>Dhishan</t>
  </si>
  <si>
    <t>Rachitha</t>
  </si>
  <si>
    <t>Dilum</t>
  </si>
  <si>
    <t>Eshan</t>
  </si>
  <si>
    <t>Niromi</t>
  </si>
  <si>
    <t>Dilsha</t>
  </si>
  <si>
    <t>Madhubashini</t>
  </si>
  <si>
    <t>Udith</t>
  </si>
  <si>
    <t>Nishadini</t>
  </si>
  <si>
    <t>Probodhinee</t>
  </si>
  <si>
    <t>Krishani</t>
  </si>
  <si>
    <t>Dhammi</t>
  </si>
  <si>
    <t>Nayomi</t>
  </si>
  <si>
    <t>Sharmila</t>
  </si>
  <si>
    <t>Devin</t>
  </si>
  <si>
    <t>Melaka</t>
  </si>
  <si>
    <t>Merchandiser - Development</t>
  </si>
  <si>
    <t>Dilushan</t>
  </si>
  <si>
    <t>Navodha</t>
  </si>
  <si>
    <t>Sewwamdi</t>
  </si>
  <si>
    <t>Krishanika</t>
  </si>
  <si>
    <t>Samuel</t>
  </si>
  <si>
    <t>Assistant Manager - Human Resources Development</t>
  </si>
  <si>
    <t>Umayangani</t>
  </si>
  <si>
    <t>Goonathilake</t>
  </si>
  <si>
    <t>Iireshika</t>
  </si>
  <si>
    <t>Prabodhini</t>
  </si>
  <si>
    <t>Finishing S18 - A - SI</t>
  </si>
  <si>
    <t>Finishing S17 - A - SI</t>
  </si>
  <si>
    <t>Naganadan</t>
  </si>
  <si>
    <t>Krishnaweni</t>
  </si>
  <si>
    <t>Ranjith</t>
  </si>
  <si>
    <t>Samarathunga</t>
  </si>
  <si>
    <t>Harith</t>
  </si>
  <si>
    <t>Finishing S4 - B - SI</t>
  </si>
  <si>
    <t>Sakuni</t>
  </si>
  <si>
    <t>Meena</t>
  </si>
  <si>
    <t>Roshini</t>
  </si>
  <si>
    <t>Udurawana</t>
  </si>
  <si>
    <t>Akmimana</t>
  </si>
  <si>
    <t>Dunedika</t>
  </si>
  <si>
    <t>Lasanthi</t>
  </si>
  <si>
    <t>Heelbaddeni</t>
  </si>
  <si>
    <t>Arambewatta</t>
  </si>
  <si>
    <t>Naagitha</t>
  </si>
  <si>
    <t>Ravindana</t>
  </si>
  <si>
    <t>Prarthana</t>
  </si>
  <si>
    <t>Sachin</t>
  </si>
  <si>
    <t>Udayangani</t>
  </si>
  <si>
    <t>Vinura</t>
  </si>
  <si>
    <t>Wikramasiri</t>
  </si>
  <si>
    <t>Chinthana</t>
  </si>
  <si>
    <t>Sumila</t>
  </si>
  <si>
    <t>Extrusion - A - SI</t>
  </si>
  <si>
    <t>Bimsara</t>
  </si>
  <si>
    <t>kalahe</t>
  </si>
  <si>
    <t>Sachithramal</t>
  </si>
  <si>
    <t>Withanapathirana</t>
  </si>
  <si>
    <t>Shamalee</t>
  </si>
  <si>
    <t>Yamuna</t>
  </si>
  <si>
    <t>Tharindi</t>
  </si>
  <si>
    <t>Sarangi</t>
  </si>
  <si>
    <t>Rasanga</t>
  </si>
  <si>
    <t>Premathilaka</t>
  </si>
  <si>
    <t>Sasindu</t>
  </si>
  <si>
    <t>Executive - Product Development</t>
  </si>
  <si>
    <t>Nencey</t>
  </si>
  <si>
    <t>Vishara</t>
  </si>
  <si>
    <t>Wanninayaka</t>
  </si>
  <si>
    <t>Krishanthi</t>
  </si>
  <si>
    <t>Rasmika</t>
  </si>
  <si>
    <t>Kirigalboda.</t>
  </si>
  <si>
    <t>Executive - Business Entrepreneur</t>
  </si>
  <si>
    <t>Patabedige</t>
  </si>
  <si>
    <t>Jenipas</t>
  </si>
  <si>
    <t>Mary</t>
  </si>
  <si>
    <t>Rukmani</t>
  </si>
  <si>
    <t>Sanderunu</t>
  </si>
  <si>
    <t>Gimara</t>
  </si>
  <si>
    <t>Sagarika</t>
  </si>
  <si>
    <t>Danapala</t>
  </si>
  <si>
    <t>Wishmika</t>
  </si>
  <si>
    <t>Kalapuge</t>
  </si>
  <si>
    <t>Rusiru</t>
  </si>
  <si>
    <t>SAMEERA</t>
  </si>
  <si>
    <t>FERNANDO</t>
  </si>
  <si>
    <t>Dhanapala</t>
  </si>
  <si>
    <t>Dulanja</t>
  </si>
  <si>
    <t>Thirimedura</t>
  </si>
  <si>
    <t>Manorathna Acharige</t>
  </si>
  <si>
    <t>Ariyasena</t>
  </si>
  <si>
    <t>Anuranga</t>
  </si>
  <si>
    <t>LASIKA</t>
  </si>
  <si>
    <t>PUSHPALATHA</t>
  </si>
  <si>
    <t>Shermila</t>
  </si>
  <si>
    <t>Demika</t>
  </si>
  <si>
    <t>Kavitha</t>
  </si>
  <si>
    <t>Niroshima</t>
  </si>
  <si>
    <t>Wijekoon</t>
  </si>
  <si>
    <t>Bhashana</t>
  </si>
  <si>
    <t>Thamilselvi</t>
  </si>
  <si>
    <t>Abiramy</t>
  </si>
  <si>
    <t>Abeyrathna</t>
  </si>
  <si>
    <t>Rasangani</t>
  </si>
  <si>
    <t>Rangika</t>
  </si>
  <si>
    <t>Senaka</t>
  </si>
  <si>
    <t>Chalinda</t>
  </si>
  <si>
    <t>Sama</t>
  </si>
  <si>
    <t>Vimalarathna</t>
  </si>
  <si>
    <t>Manikpura</t>
  </si>
  <si>
    <t>Kosalani</t>
  </si>
  <si>
    <t>Kaleisalvi</t>
  </si>
  <si>
    <t>Ishanka</t>
  </si>
  <si>
    <t>Rupasinghe</t>
  </si>
  <si>
    <t>Madumathi</t>
  </si>
  <si>
    <t>Assistant - Human Resources</t>
  </si>
  <si>
    <t>Tiyudar</t>
  </si>
  <si>
    <t>Pabasara</t>
  </si>
  <si>
    <t>Kurukulasooriya</t>
  </si>
  <si>
    <t>Kanthi</t>
  </si>
  <si>
    <t>Jayamini</t>
  </si>
  <si>
    <t>Roshanjani</t>
  </si>
  <si>
    <t>Bashitha</t>
  </si>
  <si>
    <t>Bhashitha</t>
  </si>
  <si>
    <t>Hemasiri</t>
  </si>
  <si>
    <t>Vitharana</t>
  </si>
  <si>
    <t>Sajani</t>
  </si>
  <si>
    <t>Ruwanthika</t>
  </si>
  <si>
    <t>Oshalini</t>
  </si>
  <si>
    <t>Tilusha</t>
  </si>
  <si>
    <t>Senadeera</t>
  </si>
  <si>
    <t>Shanuka</t>
  </si>
  <si>
    <t>Suseema</t>
  </si>
  <si>
    <t>Sanju</t>
  </si>
  <si>
    <t>Priyanka</t>
  </si>
  <si>
    <t>Raveena</t>
  </si>
  <si>
    <t>Sumuduni</t>
  </si>
  <si>
    <t>Apalegama</t>
  </si>
  <si>
    <t>Kaushi</t>
  </si>
  <si>
    <t>Piyasena</t>
  </si>
  <si>
    <t>Mithun</t>
  </si>
  <si>
    <t>Shokman</t>
  </si>
  <si>
    <t>Denuka</t>
  </si>
  <si>
    <t>Themali</t>
  </si>
  <si>
    <t>Thalahagedara</t>
  </si>
  <si>
    <t>Prasadika</t>
  </si>
  <si>
    <t>Sudara</t>
  </si>
  <si>
    <t>Karawita</t>
  </si>
  <si>
    <t>Dikkumbura</t>
  </si>
  <si>
    <t>Dineth</t>
  </si>
  <si>
    <t>Nisayuru</t>
  </si>
  <si>
    <t>Anjula</t>
  </si>
  <si>
    <t>Tilanka</t>
  </si>
  <si>
    <t>Jeewan</t>
  </si>
  <si>
    <t>Richard</t>
  </si>
  <si>
    <t>Kevin</t>
  </si>
  <si>
    <t>Nirmana</t>
  </si>
  <si>
    <t>Madushi</t>
  </si>
  <si>
    <t>Thiyagaraja</t>
  </si>
  <si>
    <t>Ayantha</t>
  </si>
  <si>
    <t>Makavita</t>
  </si>
  <si>
    <t>Bhagya</t>
  </si>
  <si>
    <t>Navod</t>
  </si>
  <si>
    <t>Sandareka</t>
  </si>
  <si>
    <t>Chamili</t>
  </si>
  <si>
    <t>Premajayantha</t>
  </si>
  <si>
    <t>Priyasad</t>
  </si>
  <si>
    <t>Alagan</t>
  </si>
  <si>
    <t>Thirukeswaran</t>
  </si>
  <si>
    <t>Shashin</t>
  </si>
  <si>
    <t>Irangani</t>
  </si>
  <si>
    <t xml:space="preserve">Meargal </t>
  </si>
  <si>
    <t>Piyadasa</t>
  </si>
  <si>
    <t>Madhura</t>
  </si>
  <si>
    <t>Laksan</t>
  </si>
  <si>
    <t>Sajeewa</t>
  </si>
  <si>
    <t>Dilhan</t>
  </si>
  <si>
    <t>Sapna</t>
  </si>
  <si>
    <t>Sanka</t>
  </si>
  <si>
    <t>Chamod</t>
  </si>
  <si>
    <t>Kekulandara</t>
  </si>
  <si>
    <t>CCP 2 - Printing MM B - SI</t>
  </si>
  <si>
    <t>Pemathilake</t>
  </si>
  <si>
    <t>Sudeshana</t>
  </si>
  <si>
    <t>Pramod</t>
  </si>
  <si>
    <t>Dhananja</t>
  </si>
  <si>
    <t>Lakeesha</t>
  </si>
  <si>
    <t>Wickramanayaka</t>
  </si>
  <si>
    <t>Sunimal</t>
  </si>
  <si>
    <t>Siddeniya</t>
  </si>
  <si>
    <t>Mithuni</t>
  </si>
  <si>
    <t>Aththanagoda</t>
  </si>
  <si>
    <t>Hewawithrana</t>
  </si>
  <si>
    <t>Sewmini</t>
  </si>
  <si>
    <t>Rukmal</t>
  </si>
  <si>
    <t>Imalsha</t>
  </si>
  <si>
    <t>Dilshara</t>
  </si>
  <si>
    <t>Surangi</t>
  </si>
  <si>
    <t xml:space="preserve">Raveena </t>
  </si>
  <si>
    <t>Atapattu</t>
  </si>
  <si>
    <t>Wickramaarachchi</t>
  </si>
  <si>
    <t>CHATHURIKA</t>
  </si>
  <si>
    <t>SANDAMALI</t>
  </si>
  <si>
    <t>Finishing S15 - A - SI</t>
  </si>
  <si>
    <t xml:space="preserve">Madhuwanthi </t>
  </si>
  <si>
    <t xml:space="preserve">Nimanthika </t>
  </si>
  <si>
    <t xml:space="preserve">Pasindu </t>
  </si>
  <si>
    <t>Shaluka</t>
  </si>
  <si>
    <t>Ireshan</t>
  </si>
  <si>
    <t xml:space="preserve">Dilum </t>
  </si>
  <si>
    <t>Randimal</t>
  </si>
  <si>
    <t>Priyan</t>
  </si>
  <si>
    <t>Mudiyanselage</t>
  </si>
  <si>
    <t>Chathun</t>
  </si>
  <si>
    <t xml:space="preserve">Shanuka </t>
  </si>
  <si>
    <t xml:space="preserve">Madhuranga </t>
  </si>
  <si>
    <t xml:space="preserve">Marasinghe </t>
  </si>
  <si>
    <t>Rino</t>
  </si>
  <si>
    <t>Tekshila</t>
  </si>
  <si>
    <t>Sulochani</t>
  </si>
  <si>
    <t>Nandasena</t>
  </si>
  <si>
    <t>Wishwa</t>
  </si>
  <si>
    <t>Shilpa</t>
  </si>
  <si>
    <t xml:space="preserve">Edussuriyage </t>
  </si>
  <si>
    <t>Sherin</t>
  </si>
  <si>
    <t xml:space="preserve">Ruwani </t>
  </si>
  <si>
    <t>Liyanagunawardhana</t>
  </si>
  <si>
    <t xml:space="preserve">Isanga </t>
  </si>
  <si>
    <t xml:space="preserve">Godage </t>
  </si>
  <si>
    <t>Nelka</t>
  </si>
  <si>
    <t xml:space="preserve">Dayan </t>
  </si>
  <si>
    <t>Sivakumar</t>
  </si>
  <si>
    <t>Kuganiya</t>
  </si>
  <si>
    <t xml:space="preserve">Lakmali </t>
  </si>
  <si>
    <t xml:space="preserve">Paramasivam </t>
  </si>
  <si>
    <t>Mythily</t>
  </si>
  <si>
    <t xml:space="preserve">Thusith </t>
  </si>
  <si>
    <t>Lakma</t>
  </si>
  <si>
    <t xml:space="preserve">Vishmi </t>
  </si>
  <si>
    <t xml:space="preserve">Thalpage </t>
  </si>
  <si>
    <t>Kaveesha</t>
  </si>
  <si>
    <t xml:space="preserve">Sachini </t>
  </si>
  <si>
    <t xml:space="preserve">Danushika </t>
  </si>
  <si>
    <t xml:space="preserve">Jaliya </t>
  </si>
  <si>
    <t>Suchithra</t>
  </si>
  <si>
    <t>Vidushika</t>
  </si>
  <si>
    <t>Dayarathna</t>
  </si>
  <si>
    <t>Nikshala</t>
  </si>
  <si>
    <t>Ruwantha</t>
  </si>
  <si>
    <t>Ediriweera</t>
  </si>
  <si>
    <t>Pieris</t>
  </si>
  <si>
    <t>Sathiyaseelan</t>
  </si>
  <si>
    <t>Sujikala</t>
  </si>
  <si>
    <t>Alagappan</t>
  </si>
  <si>
    <t>Kogilavani</t>
  </si>
  <si>
    <t>Rifas</t>
  </si>
  <si>
    <t xml:space="preserve">Wickramaarachchi </t>
  </si>
  <si>
    <t>Team Member - Injection Moulding</t>
  </si>
  <si>
    <t>Team Member - Traveler</t>
  </si>
  <si>
    <t>Deshaka</t>
  </si>
  <si>
    <t>Cooray</t>
  </si>
  <si>
    <t>Madhushika</t>
  </si>
  <si>
    <t>Prabhashini</t>
  </si>
  <si>
    <t>Garusinghe</t>
  </si>
  <si>
    <t>Kakulani</t>
  </si>
  <si>
    <t>Nimeshika</t>
  </si>
  <si>
    <t>Yasiru</t>
  </si>
  <si>
    <t>Jothirathne</t>
  </si>
  <si>
    <t>Wishwanthi</t>
  </si>
  <si>
    <t>Sellamma</t>
  </si>
  <si>
    <t>Sepalika</t>
  </si>
  <si>
    <t>Uthpala</t>
  </si>
  <si>
    <t>Thimira</t>
  </si>
  <si>
    <t>Shiromali</t>
  </si>
  <si>
    <t>Mohommed</t>
  </si>
  <si>
    <t>Thanuhan</t>
  </si>
  <si>
    <t>Ashanka</t>
  </si>
  <si>
    <t>Gimhani</t>
  </si>
  <si>
    <t>Atalugama</t>
  </si>
  <si>
    <t>Niunhella</t>
  </si>
  <si>
    <t>Hasanthi</t>
  </si>
  <si>
    <t>Selwanayagam</t>
  </si>
  <si>
    <t>Prasanth</t>
  </si>
  <si>
    <t>Kavindya</t>
  </si>
  <si>
    <t>Somasiri</t>
  </si>
  <si>
    <t>Makaris</t>
  </si>
  <si>
    <t>Anistala</t>
  </si>
  <si>
    <t>Rebekha</t>
  </si>
  <si>
    <t>Dulanjalee</t>
  </si>
  <si>
    <t xml:space="preserve">Sandya </t>
  </si>
  <si>
    <t>Dharshika</t>
  </si>
  <si>
    <t>Jeewandara</t>
  </si>
  <si>
    <t>Madara</t>
  </si>
  <si>
    <t>Upamali</t>
  </si>
  <si>
    <t>Niran</t>
  </si>
  <si>
    <t>Ariyathunga</t>
  </si>
  <si>
    <t>Wilegoda</t>
  </si>
  <si>
    <t>Vishaka</t>
  </si>
  <si>
    <t>Mihishan</t>
  </si>
  <si>
    <t>Kumudini</t>
  </si>
  <si>
    <t>Kalani</t>
  </si>
  <si>
    <t>Kenath</t>
  </si>
  <si>
    <t>Ranga</t>
  </si>
  <si>
    <t>Pathiraja</t>
  </si>
  <si>
    <t>Najitha</t>
  </si>
  <si>
    <t>Sakurani</t>
  </si>
  <si>
    <t>Thushani</t>
  </si>
  <si>
    <t>Kiruhani</t>
  </si>
  <si>
    <t>Pasan</t>
  </si>
  <si>
    <t>Indra</t>
  </si>
  <si>
    <t>Udayabandara</t>
  </si>
  <si>
    <t>Gayathri</t>
  </si>
  <si>
    <t>Rupasiri</t>
  </si>
  <si>
    <t>Rodrigo</t>
  </si>
  <si>
    <t>Thashika</t>
  </si>
  <si>
    <t>General Manager - Industrial Engineering</t>
  </si>
  <si>
    <t>Vishwajith</t>
  </si>
  <si>
    <t>Swarna</t>
  </si>
  <si>
    <t>Srilal</t>
  </si>
  <si>
    <t>Hemanthi</t>
  </si>
  <si>
    <t>Shiranthika</t>
  </si>
  <si>
    <t>Egodawaththa</t>
  </si>
  <si>
    <t>Ruwin</t>
  </si>
  <si>
    <t>Krishanthika</t>
  </si>
  <si>
    <t>Banu</t>
  </si>
  <si>
    <t>Pushparaja</t>
  </si>
  <si>
    <t>Jeyamiladevi</t>
  </si>
  <si>
    <t>Sasinika</t>
  </si>
  <si>
    <t>Udayakumar</t>
  </si>
  <si>
    <t>Keerthana</t>
  </si>
  <si>
    <t>Amirulla</t>
  </si>
  <si>
    <t>Sailabanu</t>
  </si>
  <si>
    <t>Dinuja</t>
  </si>
  <si>
    <t xml:space="preserve">Caldera </t>
  </si>
  <si>
    <t>Business Analyst</t>
  </si>
  <si>
    <t>Dharana</t>
  </si>
  <si>
    <t>Malisha</t>
  </si>
  <si>
    <t>Piyumantha</t>
  </si>
  <si>
    <t>Withanage</t>
  </si>
  <si>
    <t>Angelo</t>
  </si>
  <si>
    <t>Jesudason</t>
  </si>
  <si>
    <t>General Manager - Technical</t>
  </si>
  <si>
    <t>Niranjala</t>
  </si>
  <si>
    <t>Heshana</t>
  </si>
  <si>
    <t>Chamalka</t>
  </si>
  <si>
    <t>Weearasinghe</t>
  </si>
  <si>
    <t>Koorey</t>
  </si>
  <si>
    <t>Sudarshi</t>
  </si>
  <si>
    <t>Ayodya</t>
  </si>
  <si>
    <t>Dulmini</t>
  </si>
  <si>
    <t>Solomon</t>
  </si>
  <si>
    <t>Arunapriya</t>
  </si>
  <si>
    <t>lakmali</t>
  </si>
  <si>
    <t xml:space="preserve"> Irangani</t>
  </si>
  <si>
    <t>Goshitha</t>
  </si>
  <si>
    <t>Narada</t>
  </si>
  <si>
    <t>Sheran</t>
  </si>
  <si>
    <t>Oshadha</t>
  </si>
  <si>
    <t>Ayeshmantha</t>
  </si>
  <si>
    <t>Ganeshan</t>
  </si>
  <si>
    <t>Kalayyamudan</t>
  </si>
  <si>
    <t>Weerasingha</t>
  </si>
  <si>
    <t>Thilakaratne</t>
  </si>
  <si>
    <t>Priyal</t>
  </si>
  <si>
    <t>Tiron</t>
  </si>
  <si>
    <t>Thevindu</t>
  </si>
  <si>
    <t>Sampth</t>
  </si>
  <si>
    <t>Padmini</t>
  </si>
  <si>
    <t>Sonali</t>
  </si>
  <si>
    <t>Kavinga</t>
  </si>
  <si>
    <t>Sithuruwan</t>
  </si>
  <si>
    <t>Poornima</t>
  </si>
  <si>
    <t>Ayesh</t>
  </si>
  <si>
    <t>Madumal</t>
  </si>
  <si>
    <t>Shakila</t>
  </si>
  <si>
    <t>Amali</t>
  </si>
  <si>
    <t>Merry</t>
  </si>
  <si>
    <t>Vijesinghe</t>
  </si>
  <si>
    <t>Konara Mudiyanselage Naveen</t>
  </si>
  <si>
    <t>Deemantha</t>
  </si>
  <si>
    <t>Chintha</t>
  </si>
  <si>
    <t>Palitha</t>
  </si>
  <si>
    <t>Wasanthakumara</t>
  </si>
  <si>
    <t>Krishanthani</t>
  </si>
  <si>
    <t xml:space="preserve">Gunasinghe </t>
  </si>
  <si>
    <t>Vijekone</t>
  </si>
  <si>
    <t>Gimhana</t>
  </si>
  <si>
    <t>Abeywickrama</t>
  </si>
  <si>
    <t>Sndaruwan</t>
  </si>
  <si>
    <t>Thisaranga</t>
  </si>
  <si>
    <t>Rankoth</t>
  </si>
  <si>
    <t>Dinuhsa</t>
  </si>
  <si>
    <t>Roshana</t>
  </si>
  <si>
    <t>Thusitha</t>
  </si>
  <si>
    <t>Wimalasena</t>
  </si>
  <si>
    <t>Priyasanka</t>
  </si>
  <si>
    <t>Govindi</t>
  </si>
  <si>
    <t>Dilrangi</t>
  </si>
  <si>
    <t>Vijerathna</t>
  </si>
  <si>
    <t>Buthpitiya</t>
  </si>
  <si>
    <t xml:space="preserve">Pradeep </t>
  </si>
  <si>
    <t>Nissansala</t>
  </si>
  <si>
    <t>Nirasha</t>
  </si>
  <si>
    <t>Chamani</t>
  </si>
  <si>
    <t>Praboda</t>
  </si>
  <si>
    <t>Dilushi</t>
  </si>
  <si>
    <t>Wijeewantha</t>
  </si>
  <si>
    <t>Sisira</t>
  </si>
  <si>
    <t xml:space="preserve"> Kumara</t>
  </si>
  <si>
    <t>Habaragamuwa</t>
  </si>
  <si>
    <t>Lilani</t>
  </si>
  <si>
    <t>Samudini</t>
  </si>
  <si>
    <t>Rangani</t>
  </si>
  <si>
    <t>Rawathi</t>
  </si>
  <si>
    <t>Anuruddika</t>
  </si>
  <si>
    <t>Nalika</t>
  </si>
  <si>
    <t>Badullage</t>
  </si>
  <si>
    <t>Rajakaruna</t>
  </si>
  <si>
    <t>Sangar</t>
  </si>
  <si>
    <t>Vinsika</t>
  </si>
  <si>
    <t>Yasmin</t>
  </si>
  <si>
    <t>Mushafar</t>
  </si>
  <si>
    <t>Himaya</t>
  </si>
  <si>
    <t>Hiroshani</t>
  </si>
  <si>
    <t>Deepani</t>
  </si>
  <si>
    <t>Dulip</t>
  </si>
  <si>
    <t xml:space="preserve">Manori </t>
  </si>
  <si>
    <t>Navinda</t>
  </si>
  <si>
    <t>Hettiyadura Nisansala Sandamali</t>
  </si>
  <si>
    <t>Sagith</t>
  </si>
  <si>
    <t xml:space="preserve">Sachith </t>
  </si>
  <si>
    <t>Vijayan</t>
  </si>
  <si>
    <t>Santhosh</t>
  </si>
  <si>
    <t xml:space="preserve">Isuri </t>
  </si>
  <si>
    <t>Withana</t>
  </si>
  <si>
    <t>Finishing S10 - B - SI</t>
  </si>
  <si>
    <t>Sajeepan</t>
  </si>
  <si>
    <t>Rashmila</t>
  </si>
  <si>
    <t xml:space="preserve">Vijesinghe </t>
  </si>
  <si>
    <t xml:space="preserve">Sumudu </t>
  </si>
  <si>
    <t>Abeysundera</t>
  </si>
  <si>
    <t>Vijesooriya</t>
  </si>
  <si>
    <t xml:space="preserve">Sisira </t>
  </si>
  <si>
    <t>Thennakone</t>
  </si>
  <si>
    <t>Product Development Center - IM - SI</t>
  </si>
  <si>
    <t xml:space="preserve">Chanaka </t>
  </si>
  <si>
    <t>Anukshi</t>
  </si>
  <si>
    <t>Madurangi</t>
  </si>
  <si>
    <t>Udugamasooriya</t>
  </si>
  <si>
    <t>Katimuthu</t>
  </si>
  <si>
    <t>Sri Daran</t>
  </si>
  <si>
    <t>Erangi</t>
  </si>
  <si>
    <t>Lamahewa</t>
  </si>
  <si>
    <t>Piyumika</t>
  </si>
  <si>
    <t>Sathyaraja</t>
  </si>
  <si>
    <t>Paranjothi</t>
  </si>
  <si>
    <t>Ilawarashi</t>
  </si>
  <si>
    <t xml:space="preserve">Pabasara </t>
  </si>
  <si>
    <t>Damayantha</t>
  </si>
  <si>
    <t>Nimashani</t>
  </si>
  <si>
    <t xml:space="preserve">Kaveesha </t>
  </si>
  <si>
    <t>Rashmikara</t>
  </si>
  <si>
    <t>Hemachandra</t>
  </si>
  <si>
    <t>Wickrama</t>
  </si>
  <si>
    <t>Chanthuranga</t>
  </si>
  <si>
    <t>Hetti Arachchi</t>
  </si>
  <si>
    <t>Shiroma</t>
  </si>
  <si>
    <t>Rajasekara</t>
  </si>
  <si>
    <t>Padmasiri</t>
  </si>
  <si>
    <t>Rasi</t>
  </si>
  <si>
    <t xml:space="preserve">Yehan </t>
  </si>
  <si>
    <t xml:space="preserve">Suranji </t>
  </si>
  <si>
    <t xml:space="preserve">Najeef </t>
  </si>
  <si>
    <t>Ashad</t>
  </si>
  <si>
    <t>Dinidu</t>
  </si>
  <si>
    <t>Madhuwanthi</t>
  </si>
  <si>
    <t xml:space="preserve">Lakshitha </t>
  </si>
  <si>
    <t xml:space="preserve">Shashini </t>
  </si>
  <si>
    <t>Divani</t>
  </si>
  <si>
    <t>Darmendra</t>
  </si>
  <si>
    <t>Rasikala</t>
  </si>
  <si>
    <t>Vinodini</t>
  </si>
  <si>
    <t>Sri</t>
  </si>
  <si>
    <t>Viduranga</t>
  </si>
  <si>
    <t>Preamasiri</t>
  </si>
  <si>
    <t xml:space="preserve">Thilanka </t>
  </si>
  <si>
    <t>Artigala</t>
  </si>
  <si>
    <t xml:space="preserve">Malka </t>
  </si>
  <si>
    <t xml:space="preserve">Lalani </t>
  </si>
  <si>
    <t xml:space="preserve">Harsha </t>
  </si>
  <si>
    <t>Sinali</t>
  </si>
  <si>
    <t>Attanayake</t>
  </si>
  <si>
    <t>Accounts Executive</t>
  </si>
  <si>
    <t>Jayathissa</t>
  </si>
  <si>
    <t>Thakshala</t>
  </si>
  <si>
    <t>Balagamage</t>
  </si>
  <si>
    <t xml:space="preserve">Dilani </t>
  </si>
  <si>
    <t>Oshan</t>
  </si>
  <si>
    <t>Ekanayaka</t>
  </si>
  <si>
    <t xml:space="preserve">Kumari </t>
  </si>
  <si>
    <t>Gunawardhane</t>
  </si>
  <si>
    <t>Sandamini</t>
  </si>
  <si>
    <t xml:space="preserve">Sundhararaj </t>
  </si>
  <si>
    <t>Thayalini</t>
  </si>
  <si>
    <t>Mathiyalagan</t>
  </si>
  <si>
    <t>Emali</t>
  </si>
  <si>
    <t>Thalagahagedara</t>
  </si>
  <si>
    <t>Senior Merchandiser - Bulk</t>
  </si>
  <si>
    <t>Dasuni</t>
  </si>
  <si>
    <t>Pramalsha</t>
  </si>
  <si>
    <t>Hasharangi</t>
  </si>
  <si>
    <t xml:space="preserve">Nissansala </t>
  </si>
  <si>
    <t>Ishanthika</t>
  </si>
  <si>
    <t>Madurekha</t>
  </si>
  <si>
    <t>Rasangika</t>
  </si>
  <si>
    <t>Maldeniyage</t>
  </si>
  <si>
    <t>Kaushala</t>
  </si>
  <si>
    <t>Yasawathi</t>
  </si>
  <si>
    <t>Rishi</t>
  </si>
  <si>
    <t>Peshala</t>
  </si>
  <si>
    <t>Sandaruwani</t>
  </si>
  <si>
    <t>Isurupriya</t>
  </si>
  <si>
    <t>Katugampola</t>
  </si>
  <si>
    <t>Engineer - Product Design</t>
  </si>
  <si>
    <t>Samadhi</t>
  </si>
  <si>
    <t>Paththinige</t>
  </si>
  <si>
    <t>Santhusha</t>
  </si>
  <si>
    <t>Thisari</t>
  </si>
  <si>
    <t>Sachinkala</t>
  </si>
  <si>
    <t>Weerawansa</t>
  </si>
  <si>
    <t xml:space="preserve">Wimalasena </t>
  </si>
  <si>
    <t>Aloka</t>
  </si>
  <si>
    <t>Arachchige</t>
  </si>
  <si>
    <t>Sudeera</t>
  </si>
  <si>
    <t>Namila</t>
  </si>
  <si>
    <t>Muththaiya</t>
  </si>
  <si>
    <t>Poorna</t>
  </si>
  <si>
    <t>Shirmila</t>
  </si>
  <si>
    <t>Sashikala</t>
  </si>
  <si>
    <t xml:space="preserve">Dinithi </t>
  </si>
  <si>
    <t>Nawoda</t>
  </si>
  <si>
    <t>Kaushini</t>
  </si>
  <si>
    <t>Hasinika</t>
  </si>
  <si>
    <t>Saththiwel</t>
  </si>
  <si>
    <t>Shyamala</t>
  </si>
  <si>
    <t>Apsara</t>
  </si>
  <si>
    <t>Shathishi</t>
  </si>
  <si>
    <t>Sachee</t>
  </si>
  <si>
    <t>Shamen</t>
  </si>
  <si>
    <t>Kalhara</t>
  </si>
  <si>
    <t>Sajid</t>
  </si>
  <si>
    <t>Chandradasa</t>
  </si>
  <si>
    <t>Shiromala</t>
  </si>
  <si>
    <t>Hemapala</t>
  </si>
  <si>
    <t>Sajee</t>
  </si>
  <si>
    <t>Nuwanthi</t>
  </si>
  <si>
    <t>Punsara</t>
  </si>
  <si>
    <t>Samanthi</t>
  </si>
  <si>
    <t>Chandrapala</t>
  </si>
  <si>
    <t>Kusal</t>
  </si>
  <si>
    <t>Dharmarathna</t>
  </si>
  <si>
    <t>Pavani</t>
  </si>
  <si>
    <t>Madumika</t>
  </si>
  <si>
    <t>Sashika</t>
  </si>
  <si>
    <t>Sadeep</t>
  </si>
  <si>
    <t>Tharushi</t>
  </si>
  <si>
    <t>Ruwangana</t>
  </si>
  <si>
    <t>Liyanaarachchi</t>
  </si>
  <si>
    <t>Dhinushi</t>
  </si>
  <si>
    <t>Heshani</t>
  </si>
  <si>
    <t>Danushani</t>
  </si>
  <si>
    <t>Marasinghe</t>
  </si>
  <si>
    <t>Upeshika</t>
  </si>
  <si>
    <t>Ishari</t>
  </si>
  <si>
    <t>Assistant Manager - Technology Entrepreneur</t>
  </si>
  <si>
    <t>Keerthi</t>
  </si>
  <si>
    <t>Director - Manufacturing</t>
  </si>
  <si>
    <t>Manuranga</t>
  </si>
  <si>
    <t xml:space="preserve">Jayaraman </t>
  </si>
  <si>
    <t>Babyshanthi</t>
  </si>
  <si>
    <t>Jesuthason</t>
  </si>
  <si>
    <t>Malar</t>
  </si>
  <si>
    <t>Rajika</t>
  </si>
  <si>
    <t>Deshapiya</t>
  </si>
  <si>
    <t>Prabod</t>
  </si>
  <si>
    <t>Maduwadani</t>
  </si>
  <si>
    <t>Ashik</t>
  </si>
  <si>
    <t>Salika</t>
  </si>
  <si>
    <t>Kaushika</t>
  </si>
  <si>
    <t>Rasara</t>
  </si>
  <si>
    <t>Kure</t>
  </si>
  <si>
    <t>Dinith</t>
  </si>
  <si>
    <t>Yuraj</t>
  </si>
  <si>
    <t>Samadhara</t>
  </si>
  <si>
    <t>Rajarathna</t>
  </si>
  <si>
    <t>Mark</t>
  </si>
  <si>
    <t xml:space="preserve">Panagodage </t>
  </si>
  <si>
    <t>Keerthirathna</t>
  </si>
  <si>
    <t>Ujitha</t>
  </si>
  <si>
    <t>Dilsani</t>
  </si>
  <si>
    <t>Mohandas</t>
  </si>
  <si>
    <t>Vasanthamalar</t>
  </si>
  <si>
    <t>Imali</t>
  </si>
  <si>
    <t>Samadara</t>
  </si>
  <si>
    <t>Amanthi</t>
  </si>
  <si>
    <t>Wijayarathna</t>
  </si>
  <si>
    <t>Jayanatha</t>
  </si>
  <si>
    <t>Naleem</t>
  </si>
  <si>
    <t>Kadireshan</t>
  </si>
  <si>
    <t>Jegadiswaran</t>
  </si>
  <si>
    <t>Selwaraj</t>
  </si>
  <si>
    <t>Sadhasivam</t>
  </si>
  <si>
    <t>Ramasamy</t>
  </si>
  <si>
    <t>Shahan</t>
  </si>
  <si>
    <t>Abhilashini</t>
  </si>
  <si>
    <t>Saroja</t>
  </si>
  <si>
    <t>Navodi</t>
  </si>
  <si>
    <t xml:space="preserve">Bombuwalage </t>
  </si>
  <si>
    <t>Danuji</t>
  </si>
  <si>
    <t>Raveen</t>
  </si>
  <si>
    <t xml:space="preserve">Saman </t>
  </si>
  <si>
    <t>Himasha</t>
  </si>
  <si>
    <t>Harshajith</t>
  </si>
  <si>
    <t>Anjalee</t>
  </si>
  <si>
    <t>Rosani</t>
  </si>
  <si>
    <t>Devappriya</t>
  </si>
  <si>
    <t>Dinushika</t>
  </si>
  <si>
    <t>Hemarathna</t>
  </si>
  <si>
    <t>Kandaiah</t>
  </si>
  <si>
    <t>Chaminthakumar</t>
  </si>
  <si>
    <t>Lasith</t>
  </si>
  <si>
    <t>Ilukpitiya</t>
  </si>
  <si>
    <t>Wijewardhana</t>
  </si>
  <si>
    <t>Sanasala</t>
  </si>
  <si>
    <t>Ganendran</t>
  </si>
  <si>
    <t>Rathnasekara</t>
  </si>
  <si>
    <t>Rumeshika</t>
  </si>
  <si>
    <t>Ashwini</t>
  </si>
  <si>
    <t>Paul</t>
  </si>
  <si>
    <t>Bimasha</t>
  </si>
  <si>
    <t>Medawattha</t>
  </si>
  <si>
    <t>Jayasingh</t>
  </si>
  <si>
    <t xml:space="preserve">Jayarathna </t>
  </si>
  <si>
    <t>Sandakalum</t>
  </si>
  <si>
    <t>Paramjothy</t>
  </si>
  <si>
    <t>Rukshani</t>
  </si>
  <si>
    <t xml:space="preserve">Wickramage </t>
  </si>
  <si>
    <t>Dananjalee</t>
  </si>
  <si>
    <t>Sathika</t>
  </si>
  <si>
    <t>Gamagedara</t>
  </si>
  <si>
    <t>Jonson</t>
  </si>
  <si>
    <t>Ferween</t>
  </si>
  <si>
    <t>Thejitha</t>
  </si>
  <si>
    <t>Udeni</t>
  </si>
  <si>
    <t>Krishnamurthi</t>
  </si>
  <si>
    <t>Prasath</t>
  </si>
  <si>
    <t>Hansanee</t>
  </si>
  <si>
    <t>Sirimeda</t>
  </si>
  <si>
    <t>Ananthan</t>
  </si>
  <si>
    <t>Gayathry</t>
  </si>
  <si>
    <t>Lakkani</t>
  </si>
  <si>
    <t>Bamunuge</t>
  </si>
  <si>
    <t>Prathibha</t>
  </si>
  <si>
    <t>Weerasundara</t>
  </si>
  <si>
    <t>Udagedara</t>
  </si>
  <si>
    <t>Ashen</t>
  </si>
  <si>
    <t>Dimantha</t>
  </si>
  <si>
    <t>Sasmika</t>
  </si>
  <si>
    <t>Basanayaka</t>
  </si>
  <si>
    <t>Wijesooriya</t>
  </si>
  <si>
    <t>Kushara</t>
  </si>
  <si>
    <t>Gurusingha</t>
  </si>
  <si>
    <t>Kamangi</t>
  </si>
  <si>
    <t>Executive - Production Engineering</t>
  </si>
  <si>
    <t>Piyarathna</t>
  </si>
  <si>
    <t>kumara</t>
  </si>
  <si>
    <t>Omesh</t>
  </si>
  <si>
    <t>Hitihami</t>
  </si>
  <si>
    <t>Premarathna</t>
  </si>
  <si>
    <t xml:space="preserve">Cader </t>
  </si>
  <si>
    <t>Niyas</t>
  </si>
  <si>
    <t>Sachithra</t>
  </si>
  <si>
    <t>Chanaki</t>
  </si>
  <si>
    <t>Hameesh</t>
  </si>
  <si>
    <t>Aslam</t>
  </si>
  <si>
    <t>Erandha</t>
  </si>
  <si>
    <t>Diwanka</t>
  </si>
  <si>
    <t>Vihanga</t>
  </si>
  <si>
    <t>Ramanayake</t>
  </si>
  <si>
    <t>Waruni</t>
  </si>
  <si>
    <t>Sameendra</t>
  </si>
  <si>
    <t xml:space="preserve">Maginaarachchi </t>
  </si>
  <si>
    <t>Hasantha</t>
  </si>
  <si>
    <t>Kasihetti</t>
  </si>
  <si>
    <t>Virash</t>
  </si>
  <si>
    <t>Leshan</t>
  </si>
  <si>
    <t>Shashitha</t>
  </si>
  <si>
    <t>Bhawantha</t>
  </si>
  <si>
    <t>Deva</t>
  </si>
  <si>
    <t>Divyanjalee</t>
  </si>
  <si>
    <t>Dulith</t>
  </si>
  <si>
    <t xml:space="preserve">Charith </t>
  </si>
  <si>
    <t>Ratnayake</t>
  </si>
  <si>
    <t>Manimaran</t>
  </si>
  <si>
    <t>Rudrigo</t>
  </si>
  <si>
    <t>Udawaththa</t>
  </si>
  <si>
    <t>Thisaru</t>
  </si>
  <si>
    <t>Nilushi</t>
  </si>
  <si>
    <t>Sachithranga</t>
  </si>
  <si>
    <t>Pramitha</t>
  </si>
  <si>
    <t>Jhoshap</t>
  </si>
  <si>
    <t>Noorthumary</t>
  </si>
  <si>
    <t>General Manager - Operations</t>
  </si>
  <si>
    <t>Halwala</t>
  </si>
  <si>
    <t>Rumalie</t>
  </si>
  <si>
    <t>Bimal</t>
  </si>
  <si>
    <t>Executive - Technology Entrepreneur</t>
  </si>
  <si>
    <t>Madhumani</t>
  </si>
  <si>
    <t>Sridharan</t>
  </si>
  <si>
    <t>Induranga</t>
  </si>
  <si>
    <t>Sathsarani</t>
  </si>
  <si>
    <t>Imesha</t>
  </si>
  <si>
    <t>Lalane</t>
  </si>
  <si>
    <t>Dasa</t>
  </si>
  <si>
    <t>Nikeshi</t>
  </si>
  <si>
    <t>Pushpaka</t>
  </si>
  <si>
    <t>Gayeshan</t>
  </si>
  <si>
    <t>Dilangi</t>
  </si>
  <si>
    <t>Colambage</t>
  </si>
  <si>
    <t>Executive - Human Resources Development</t>
  </si>
  <si>
    <t>Manjith</t>
  </si>
  <si>
    <t>Senior Executive - Maintenance and Engineering</t>
  </si>
  <si>
    <t>Shashini</t>
  </si>
  <si>
    <t>Suranjika</t>
  </si>
  <si>
    <t>Subodhani</t>
  </si>
  <si>
    <t>Lilanthi</t>
  </si>
  <si>
    <t>Piyumali</t>
  </si>
  <si>
    <t>Manavadu</t>
  </si>
  <si>
    <t>Vikum</t>
  </si>
  <si>
    <t>Ariyaperuma</t>
  </si>
  <si>
    <t>Mahanama</t>
  </si>
  <si>
    <t>Niranjani</t>
  </si>
  <si>
    <t>Milka</t>
  </si>
  <si>
    <t>Vimarshika</t>
  </si>
  <si>
    <t>Govin</t>
  </si>
  <si>
    <t xml:space="preserve">Amarasiri </t>
  </si>
  <si>
    <t>Sudari</t>
  </si>
  <si>
    <t>Sandiraraj</t>
  </si>
  <si>
    <t>Ranushma</t>
  </si>
  <si>
    <t>Wickramaratne</t>
  </si>
  <si>
    <t>Dinalie</t>
  </si>
  <si>
    <t>Seneviratne</t>
  </si>
  <si>
    <t xml:space="preserve">Peshani </t>
  </si>
  <si>
    <t xml:space="preserve">Dilrukshi </t>
  </si>
  <si>
    <t>Dilika</t>
  </si>
  <si>
    <t>Ayoda</t>
  </si>
  <si>
    <t>Pramila</t>
  </si>
  <si>
    <t>Dismanthi</t>
  </si>
  <si>
    <t>Sihashani</t>
  </si>
  <si>
    <t>Kalupathirana</t>
  </si>
  <si>
    <t>Madubhashini</t>
  </si>
  <si>
    <t>Genisha</t>
  </si>
  <si>
    <t>Sandamani</t>
  </si>
  <si>
    <t>Abewickrama</t>
  </si>
  <si>
    <t>Godigamuwa</t>
  </si>
  <si>
    <t>Sandarangani</t>
  </si>
  <si>
    <t>Finishing S14 - A - SI</t>
  </si>
  <si>
    <t>Rajeindran</t>
  </si>
  <si>
    <t>Sarala</t>
  </si>
  <si>
    <t>Hasan</t>
  </si>
  <si>
    <t>Fareena</t>
  </si>
  <si>
    <t>Baby</t>
  </si>
  <si>
    <t>Ramya</t>
  </si>
  <si>
    <t>Thulei</t>
  </si>
  <si>
    <t>Natasha</t>
  </si>
  <si>
    <t>Nivithigala</t>
  </si>
  <si>
    <t>Virushi</t>
  </si>
  <si>
    <t>Nadeema</t>
  </si>
  <si>
    <t>Vitharanage</t>
  </si>
  <si>
    <t>Indima</t>
  </si>
  <si>
    <t>Samaratunga</t>
  </si>
  <si>
    <t>Viswilingam</t>
  </si>
  <si>
    <t>Kogilaraja</t>
  </si>
  <si>
    <t>Pahantharu</t>
  </si>
  <si>
    <t>Nishmika</t>
  </si>
  <si>
    <t>Manager - Human Resources &amp; Administration</t>
  </si>
  <si>
    <t>Wickrama Arachchi</t>
  </si>
  <si>
    <t>Ruvini</t>
  </si>
  <si>
    <t>Roksala</t>
  </si>
  <si>
    <t>Palanisami</t>
  </si>
  <si>
    <t>Manohari</t>
  </si>
  <si>
    <t>Raveesha</t>
  </si>
  <si>
    <t>Rupika</t>
  </si>
  <si>
    <t>Prashadi</t>
  </si>
  <si>
    <t xml:space="preserve">Perera </t>
  </si>
  <si>
    <t>Piyarathne</t>
  </si>
  <si>
    <t>Wanigapura</t>
  </si>
  <si>
    <t>Wijesuriya</t>
  </si>
  <si>
    <t xml:space="preserve">Liyanage </t>
  </si>
  <si>
    <t>Rasindu</t>
  </si>
  <si>
    <t>Daulagala</t>
  </si>
  <si>
    <t>Pramesha</t>
  </si>
  <si>
    <t>Dewmi</t>
  </si>
  <si>
    <t>Mandayan</t>
  </si>
  <si>
    <t>Nageshwari</t>
  </si>
  <si>
    <t>Vishmi</t>
  </si>
  <si>
    <t>Fathima</t>
  </si>
  <si>
    <t>Nazar</t>
  </si>
  <si>
    <t xml:space="preserve"> Sandeepani</t>
  </si>
  <si>
    <t>Deepthika</t>
  </si>
  <si>
    <t>Malsha</t>
  </si>
  <si>
    <t xml:space="preserve">Jayasekara </t>
  </si>
  <si>
    <t>Walawege</t>
  </si>
  <si>
    <t>Udayamali</t>
  </si>
  <si>
    <t>Madhurika</t>
  </si>
  <si>
    <t>Madhushka</t>
  </si>
  <si>
    <t>Isuri</t>
  </si>
  <si>
    <t>Madhu</t>
  </si>
  <si>
    <t>Nimsara</t>
  </si>
  <si>
    <t>Chethana</t>
  </si>
  <si>
    <t>Logaraja</t>
  </si>
  <si>
    <t>Dewmini</t>
  </si>
  <si>
    <t>Rashini</t>
  </si>
  <si>
    <t>Nimeshi</t>
  </si>
  <si>
    <t>Ridmika</t>
  </si>
  <si>
    <t>Hirushan</t>
  </si>
  <si>
    <t xml:space="preserve">Pathirage </t>
  </si>
  <si>
    <t>Lakshman</t>
  </si>
  <si>
    <t>Minesh</t>
  </si>
  <si>
    <t>Kavishanka</t>
  </si>
  <si>
    <t>Irushan</t>
  </si>
  <si>
    <t>Mirihagalla</t>
  </si>
  <si>
    <t>Chamith</t>
  </si>
  <si>
    <t>Andrason</t>
  </si>
  <si>
    <t>Logeshwaran</t>
  </si>
  <si>
    <t>Neranjan</t>
  </si>
  <si>
    <t>Witharana</t>
  </si>
  <si>
    <t>Dineshika</t>
  </si>
  <si>
    <t>Chathushika</t>
  </si>
  <si>
    <t>Sachinthana</t>
  </si>
  <si>
    <t>Prabashwari</t>
  </si>
  <si>
    <t>Sandhya</t>
  </si>
  <si>
    <t xml:space="preserve">Siriwardhane </t>
  </si>
  <si>
    <t>Nethmi</t>
  </si>
  <si>
    <t xml:space="preserve">Shashikala </t>
  </si>
  <si>
    <t xml:space="preserve">Anoja </t>
  </si>
  <si>
    <t>Deshika</t>
  </si>
  <si>
    <t>Hirushi</t>
  </si>
  <si>
    <t>Prabhodya</t>
  </si>
  <si>
    <t>Wakkumbura</t>
  </si>
  <si>
    <t>Sujathani</t>
  </si>
  <si>
    <t>Periyasamy</t>
  </si>
  <si>
    <t>Mangaleshwari</t>
  </si>
  <si>
    <t>Sabeetha</t>
  </si>
  <si>
    <t>Preena</t>
  </si>
  <si>
    <t>Dilminda</t>
  </si>
  <si>
    <t>Debeddana</t>
  </si>
  <si>
    <t>Govindaras</t>
  </si>
  <si>
    <t>Kokilan</t>
  </si>
  <si>
    <t xml:space="preserve">Kelum </t>
  </si>
  <si>
    <t xml:space="preserve">Dissanayake </t>
  </si>
  <si>
    <t xml:space="preserve">Chamod </t>
  </si>
  <si>
    <t xml:space="preserve">Santhupa </t>
  </si>
  <si>
    <t xml:space="preserve">Puwaneshwaran </t>
  </si>
  <si>
    <t>Babikala</t>
  </si>
  <si>
    <t>Sadeeka</t>
  </si>
  <si>
    <t xml:space="preserve">Iroshani </t>
  </si>
  <si>
    <t>Imantha</t>
  </si>
  <si>
    <t xml:space="preserve">Chaminda </t>
  </si>
  <si>
    <t>Kamalgoda</t>
  </si>
  <si>
    <t>Dhanusan</t>
  </si>
  <si>
    <t xml:space="preserve">Susitha </t>
  </si>
  <si>
    <t xml:space="preserve">Rajesh </t>
  </si>
  <si>
    <t>Sudharaka</t>
  </si>
  <si>
    <t xml:space="preserve">Rajapaksha </t>
  </si>
  <si>
    <t>Dhanika</t>
  </si>
  <si>
    <t xml:space="preserve">Diana </t>
  </si>
  <si>
    <t>Maspret</t>
  </si>
  <si>
    <t xml:space="preserve">Sandaruwan </t>
  </si>
  <si>
    <t>Usitha</t>
  </si>
  <si>
    <t>Samarakkodi</t>
  </si>
  <si>
    <t>Weerawardhane</t>
  </si>
  <si>
    <t>Cabral</t>
  </si>
  <si>
    <t xml:space="preserve">Supun </t>
  </si>
  <si>
    <t>Samarawickrama</t>
  </si>
  <si>
    <t>Hapu Arachchi</t>
  </si>
  <si>
    <t>Hashika</t>
  </si>
  <si>
    <t>Amasha</t>
  </si>
  <si>
    <t>Thrimanna</t>
  </si>
  <si>
    <t>Rasanjana</t>
  </si>
  <si>
    <t>Sajanvi</t>
  </si>
  <si>
    <t>Shamoda</t>
  </si>
  <si>
    <t>Mamith</t>
  </si>
  <si>
    <t xml:space="preserve">Tharindu </t>
  </si>
  <si>
    <t>Nilminda</t>
  </si>
  <si>
    <t>Jayaram</t>
  </si>
  <si>
    <t>Chandrakumar</t>
  </si>
  <si>
    <t>Liminath</t>
  </si>
  <si>
    <t xml:space="preserve">Dinesh </t>
  </si>
  <si>
    <t>Sirisena</t>
  </si>
  <si>
    <t>Manikdiwela</t>
  </si>
  <si>
    <t xml:space="preserve">Rathnayake </t>
  </si>
  <si>
    <t xml:space="preserve">Dilruk </t>
  </si>
  <si>
    <t>Harindra</t>
  </si>
  <si>
    <t>Lionel</t>
  </si>
  <si>
    <t xml:space="preserve">Vidyarathne </t>
  </si>
  <si>
    <t>Erandika</t>
  </si>
  <si>
    <t xml:space="preserve">Nilipul  </t>
  </si>
  <si>
    <t>Sugathadasa</t>
  </si>
  <si>
    <t>Krishtanly</t>
  </si>
  <si>
    <t>Rosairo</t>
  </si>
  <si>
    <t>CCP 2 - Quality Assurance B - SI</t>
  </si>
  <si>
    <t>Shrimali</t>
  </si>
  <si>
    <t>Sandeepana</t>
  </si>
  <si>
    <t>Dhasuni</t>
  </si>
  <si>
    <t>Maria</t>
  </si>
  <si>
    <t>Mangalamary</t>
  </si>
  <si>
    <t>Ahinsa</t>
  </si>
  <si>
    <t>Finishing S7 - B - SI</t>
  </si>
  <si>
    <t>Vijini</t>
  </si>
  <si>
    <t>Sandaru</t>
  </si>
  <si>
    <t xml:space="preserve">Ilangakoon </t>
  </si>
  <si>
    <t>Kumasaru</t>
  </si>
  <si>
    <t>Subachandran</t>
  </si>
  <si>
    <t>Indu</t>
  </si>
  <si>
    <t>Somapala</t>
  </si>
  <si>
    <t>Randini</t>
  </si>
  <si>
    <t xml:space="preserve">Deshan </t>
  </si>
  <si>
    <t>Wanasinghe</t>
  </si>
  <si>
    <t>Salinda</t>
  </si>
  <si>
    <t>Jaans</t>
  </si>
  <si>
    <t>Section 04 - Printing - SI</t>
  </si>
  <si>
    <t>Dharmasena</t>
  </si>
  <si>
    <t xml:space="preserve">Wickramasinghe </t>
  </si>
  <si>
    <t xml:space="preserve">Adikari </t>
  </si>
  <si>
    <t>Sasith</t>
  </si>
  <si>
    <t>Milan</t>
  </si>
  <si>
    <t xml:space="preserve">Disna </t>
  </si>
  <si>
    <t xml:space="preserve">Dhananjani </t>
  </si>
  <si>
    <t xml:space="preserve">Milani </t>
  </si>
  <si>
    <t>Randula</t>
  </si>
  <si>
    <t>Mallawaarachchi</t>
  </si>
  <si>
    <t>Naveesha</t>
  </si>
  <si>
    <t>Nisha</t>
  </si>
  <si>
    <t>Nilakshika</t>
  </si>
  <si>
    <t>Mohanaraj</t>
  </si>
  <si>
    <t>Isuranga</t>
  </si>
  <si>
    <t>Santhushka</t>
  </si>
  <si>
    <t>Pramodya</t>
  </si>
  <si>
    <t>Kivindu</t>
  </si>
  <si>
    <t xml:space="preserve">Wijayalath </t>
  </si>
  <si>
    <t>Training - CCP - SI</t>
  </si>
  <si>
    <t xml:space="preserve">Dhanuka </t>
  </si>
  <si>
    <t>Sumindu</t>
  </si>
  <si>
    <t>Dilmith</t>
  </si>
  <si>
    <t>Binaru</t>
  </si>
  <si>
    <t>Beshmi</t>
  </si>
  <si>
    <t>Sandakalani</t>
  </si>
  <si>
    <t>Samanmalani</t>
  </si>
  <si>
    <t>Dilukshika</t>
  </si>
  <si>
    <t>Kabral</t>
  </si>
  <si>
    <t>Dilaksa</t>
  </si>
  <si>
    <t>Subhani</t>
  </si>
  <si>
    <t>Parami</t>
  </si>
  <si>
    <t xml:space="preserve">Thilakarathne </t>
  </si>
  <si>
    <t>Navanidan</t>
  </si>
  <si>
    <t>Kokilawani</t>
  </si>
  <si>
    <t>Yuwantha</t>
  </si>
  <si>
    <t>Ponnaiah</t>
  </si>
  <si>
    <t>Senathiraja</t>
  </si>
  <si>
    <t>Chamodya</t>
  </si>
  <si>
    <t>Kahawita</t>
  </si>
  <si>
    <t>Nileesha</t>
  </si>
  <si>
    <t>Prabhashwara</t>
  </si>
  <si>
    <t>Wimali</t>
  </si>
  <si>
    <t>Dinushi</t>
  </si>
  <si>
    <t>Lalithya</t>
  </si>
  <si>
    <t>Yashodha</t>
  </si>
  <si>
    <t>Finishing S8 - B - SI</t>
  </si>
  <si>
    <t>Bowen</t>
  </si>
  <si>
    <t>Janani</t>
  </si>
  <si>
    <t>Rathgamaarachchi</t>
  </si>
  <si>
    <t xml:space="preserve">Wijewardhana </t>
  </si>
  <si>
    <t>Sansala</t>
  </si>
  <si>
    <t xml:space="preserve">Vindula </t>
  </si>
  <si>
    <t>Dharmasiri</t>
  </si>
  <si>
    <t>Management Trainee</t>
  </si>
  <si>
    <t xml:space="preserve">Kithmi </t>
  </si>
  <si>
    <t>Abeykoon</t>
  </si>
  <si>
    <t xml:space="preserve">Malisha </t>
  </si>
  <si>
    <t>Samarasekera</t>
  </si>
  <si>
    <t>Samod</t>
  </si>
  <si>
    <t>Sasalanka</t>
  </si>
  <si>
    <t>Sankalpa</t>
  </si>
  <si>
    <t>Shelan</t>
  </si>
  <si>
    <t>Madusham</t>
  </si>
  <si>
    <t>Rashminda</t>
  </si>
  <si>
    <t>Madhumadawa</t>
  </si>
  <si>
    <t>Tharumalshi</t>
  </si>
  <si>
    <t xml:space="preserve">Ranasinghe </t>
  </si>
  <si>
    <t>Alvis</t>
  </si>
  <si>
    <t>Tharusha</t>
  </si>
  <si>
    <t>Vihani</t>
  </si>
  <si>
    <t>Madhusha</t>
  </si>
  <si>
    <t>Finishing S30 - A - SI</t>
  </si>
  <si>
    <t xml:space="preserve">Tharindi </t>
  </si>
  <si>
    <t>Deviduni</t>
  </si>
  <si>
    <t>Samanalee</t>
  </si>
  <si>
    <t>Aloka Bandara</t>
  </si>
  <si>
    <t>Rashmindu</t>
  </si>
  <si>
    <t>Gayana</t>
  </si>
  <si>
    <t>Manthilaka</t>
  </si>
  <si>
    <t>Thisakya</t>
  </si>
  <si>
    <t>Dhanu Sri</t>
  </si>
  <si>
    <t xml:space="preserve">Sandanayake </t>
  </si>
  <si>
    <t>Nethsara</t>
  </si>
  <si>
    <t>Madhusara</t>
  </si>
  <si>
    <t>Batuwanage</t>
  </si>
  <si>
    <t>CCP - Factory 02 Cutting - SI</t>
  </si>
  <si>
    <t>Amal</t>
  </si>
  <si>
    <t>Yasas</t>
  </si>
  <si>
    <t>Muthukumarana</t>
  </si>
  <si>
    <t>Halangoda</t>
  </si>
  <si>
    <t>Ranchamara</t>
  </si>
  <si>
    <t>Paramalingam</t>
  </si>
  <si>
    <t>Yogadarshani</t>
  </si>
  <si>
    <t>Lasindu</t>
  </si>
  <si>
    <t>Dharmalingam</t>
  </si>
  <si>
    <t>Nihal</t>
  </si>
  <si>
    <t>Shameera</t>
  </si>
  <si>
    <t xml:space="preserve">Shehan </t>
  </si>
  <si>
    <t>Siriwardene</t>
  </si>
  <si>
    <t>Account Executive</t>
  </si>
  <si>
    <t>Gameshganth</t>
  </si>
  <si>
    <t>Rajkumar</t>
  </si>
  <si>
    <t>Amashi</t>
  </si>
  <si>
    <t>Executive - Autonomation Engineer</t>
  </si>
  <si>
    <t>Malki</t>
  </si>
  <si>
    <t>Chulantha</t>
  </si>
  <si>
    <t>Sandarekha</t>
  </si>
  <si>
    <t>Finishing S26 - A - SI</t>
  </si>
  <si>
    <t>Emesha</t>
  </si>
  <si>
    <t>Nirogini</t>
  </si>
  <si>
    <t>Nirojini</t>
  </si>
  <si>
    <t>Dilakshi</t>
  </si>
  <si>
    <t>Finishing S4 - A - SI</t>
  </si>
  <si>
    <t>Dilakshitha</t>
  </si>
  <si>
    <t>Nomina</t>
  </si>
  <si>
    <t>Karunadasa</t>
  </si>
  <si>
    <t>Suraj</t>
  </si>
  <si>
    <t>Roosara</t>
  </si>
  <si>
    <t>Dunuwila</t>
  </si>
  <si>
    <t>Yohan</t>
  </si>
  <si>
    <t>Iddamalgoda</t>
  </si>
  <si>
    <t>Panamulle Arachchi</t>
  </si>
  <si>
    <t>Nuwantha</t>
  </si>
  <si>
    <t>Lashika</t>
  </si>
  <si>
    <t>Nanda</t>
  </si>
  <si>
    <t>Wimaladasa</t>
  </si>
  <si>
    <t xml:space="preserve">Rasadari </t>
  </si>
  <si>
    <t>Enaka</t>
  </si>
  <si>
    <t xml:space="preserve">De Silva </t>
  </si>
  <si>
    <t>Yashodhara</t>
  </si>
  <si>
    <t>Surendra</t>
  </si>
  <si>
    <t>Buwaneka</t>
  </si>
  <si>
    <t>Ganesh</t>
  </si>
  <si>
    <t>Praminraj</t>
  </si>
  <si>
    <t xml:space="preserve">Vithanage </t>
  </si>
  <si>
    <t xml:space="preserve">Kumara </t>
  </si>
  <si>
    <t>Jeran</t>
  </si>
  <si>
    <t>Herft</t>
  </si>
  <si>
    <t>Ramesha</t>
  </si>
  <si>
    <t>Abewardhane</t>
  </si>
  <si>
    <t>Dinithra</t>
  </si>
  <si>
    <t>Subhadini</t>
  </si>
  <si>
    <t>Mihiruk</t>
  </si>
  <si>
    <t>Udakara</t>
  </si>
  <si>
    <t>Prashad</t>
  </si>
  <si>
    <t>Sashilanka</t>
  </si>
  <si>
    <t>Madhubhashini</t>
  </si>
  <si>
    <t>Divyantha</t>
  </si>
  <si>
    <t>Manamendra</t>
  </si>
  <si>
    <t>Ganuka</t>
  </si>
  <si>
    <t>Sabaragamuwa</t>
  </si>
  <si>
    <t>Sasi</t>
  </si>
  <si>
    <t>Pragas</t>
  </si>
  <si>
    <t>Gayajith</t>
  </si>
  <si>
    <t>Sanidu</t>
  </si>
  <si>
    <t>Correy</t>
  </si>
  <si>
    <t>Sehan</t>
  </si>
  <si>
    <t xml:space="preserve">Dharmasena </t>
  </si>
  <si>
    <t>Sirikanth</t>
  </si>
  <si>
    <t>Randima</t>
  </si>
  <si>
    <t>Ajantha</t>
  </si>
  <si>
    <t>Pathmasiri</t>
  </si>
  <si>
    <t>Supuni</t>
  </si>
  <si>
    <t>Niroshika</t>
  </si>
  <si>
    <t>Deepthi</t>
  </si>
  <si>
    <t>Madurangee</t>
  </si>
  <si>
    <t>Hasindu</t>
  </si>
  <si>
    <t>Roshitha</t>
  </si>
  <si>
    <t>Ravishan</t>
  </si>
  <si>
    <t>Chiranthana</t>
  </si>
  <si>
    <t>Lucky</t>
  </si>
  <si>
    <t>Weerapura</t>
  </si>
  <si>
    <t>Puwaneswari</t>
  </si>
  <si>
    <t>Navodya</t>
  </si>
  <si>
    <t>Madhumadhavi</t>
  </si>
  <si>
    <t>Pramoth</t>
  </si>
  <si>
    <t>Shiromi</t>
  </si>
  <si>
    <t>Abeygunawardhana</t>
  </si>
  <si>
    <t>Sachila</t>
  </si>
  <si>
    <t>Kaluwitharana</t>
  </si>
  <si>
    <t>Malinu</t>
  </si>
  <si>
    <t>Suwinda</t>
  </si>
  <si>
    <t>Dewushan</t>
  </si>
  <si>
    <t>Madhawa</t>
  </si>
  <si>
    <t>Ambagahawatta</t>
  </si>
  <si>
    <t xml:space="preserve">Gihan </t>
  </si>
  <si>
    <t>Pemasiri</t>
  </si>
  <si>
    <t>Nilshan</t>
  </si>
  <si>
    <t>Mudalige</t>
  </si>
  <si>
    <t>Sanjana</t>
  </si>
  <si>
    <t>Mayumila</t>
  </si>
  <si>
    <t>Yureshan</t>
  </si>
  <si>
    <t>Kabeesh</t>
  </si>
  <si>
    <t>Katulanda</t>
  </si>
  <si>
    <t>Wenushka</t>
  </si>
  <si>
    <t>Abeywardhane</t>
  </si>
  <si>
    <t>Pavan</t>
  </si>
  <si>
    <t xml:space="preserve">Raveesha </t>
  </si>
  <si>
    <t>Savindu</t>
  </si>
  <si>
    <t>Thenuwara</t>
  </si>
  <si>
    <t xml:space="preserve">Walawage </t>
  </si>
  <si>
    <t>CCP 2 - Printing A - SI</t>
  </si>
  <si>
    <t>Dulara</t>
  </si>
  <si>
    <t>Mahinsa</t>
  </si>
  <si>
    <t>Teckla</t>
  </si>
  <si>
    <t>Wimalasekara</t>
  </si>
  <si>
    <t>Jesumary</t>
  </si>
  <si>
    <t>Madhuroshan</t>
  </si>
  <si>
    <t>Danushika</t>
  </si>
  <si>
    <t>Tharinduni</t>
  </si>
  <si>
    <t>Dewmith</t>
  </si>
  <si>
    <t>Padmakumari</t>
  </si>
  <si>
    <t>Minshin</t>
  </si>
  <si>
    <t>Ching</t>
  </si>
  <si>
    <t>Anthony</t>
  </si>
  <si>
    <t>Jayewardene</t>
  </si>
  <si>
    <t>Dhemal</t>
  </si>
  <si>
    <t>Narangoda</t>
  </si>
  <si>
    <t>Priyadharshana</t>
  </si>
  <si>
    <t>Jeeva</t>
  </si>
  <si>
    <t>Kuganesakumar</t>
  </si>
  <si>
    <t xml:space="preserve">Mudalige </t>
  </si>
  <si>
    <t xml:space="preserve">Lasintha </t>
  </si>
  <si>
    <t xml:space="preserve">Ravindu </t>
  </si>
  <si>
    <t>Gajanayaka</t>
  </si>
  <si>
    <t>Wallagoda</t>
  </si>
  <si>
    <t>Chulani</t>
  </si>
  <si>
    <t>Sakunthaladevi</t>
  </si>
  <si>
    <t>Lasini</t>
  </si>
  <si>
    <t>Hirunimali</t>
  </si>
  <si>
    <t>Ruwanthi</t>
  </si>
  <si>
    <t>Danindu</t>
  </si>
  <si>
    <t>Sithumina</t>
  </si>
  <si>
    <t>Sadeesh</t>
  </si>
  <si>
    <t>Maneesha</t>
  </si>
  <si>
    <t>Laksiri</t>
  </si>
  <si>
    <t>Hatheef</t>
  </si>
  <si>
    <t>Farshan</t>
  </si>
  <si>
    <t>Wenura</t>
  </si>
  <si>
    <t>Srinath</t>
  </si>
  <si>
    <t>Wimalsha</t>
  </si>
  <si>
    <t>Peterson</t>
  </si>
  <si>
    <t>Ravimal</t>
  </si>
  <si>
    <t>Hashin</t>
  </si>
  <si>
    <t xml:space="preserve">Mohommed </t>
  </si>
  <si>
    <t>Shihan</t>
  </si>
  <si>
    <t xml:space="preserve">Nazar </t>
  </si>
  <si>
    <t>Himesh</t>
  </si>
  <si>
    <t>Achira</t>
  </si>
  <si>
    <t>Medanka</t>
  </si>
  <si>
    <t>Teran</t>
  </si>
  <si>
    <t>Wajirakumara</t>
  </si>
  <si>
    <t>CCP 2 - Training Printing B - SI</t>
  </si>
  <si>
    <t>CCP 2 - Training Printing - SI</t>
  </si>
  <si>
    <t xml:space="preserve">Rukmal </t>
  </si>
  <si>
    <t>Achintha</t>
  </si>
  <si>
    <t>Shashinda</t>
  </si>
  <si>
    <t>CCP 2 - Training Printing A - SI</t>
  </si>
  <si>
    <t>Rasanjalee</t>
  </si>
  <si>
    <t>Godellawatta</t>
  </si>
  <si>
    <t xml:space="preserve"> Madushan</t>
  </si>
  <si>
    <t>Finishing S30 - B - SI</t>
  </si>
  <si>
    <t>Gayashani</t>
  </si>
  <si>
    <t>Kaluthanthri</t>
  </si>
  <si>
    <t>Esuri</t>
  </si>
  <si>
    <t>Arunkumar</t>
  </si>
  <si>
    <t>Thirunavukarasu</t>
  </si>
  <si>
    <t>Dulanji</t>
  </si>
  <si>
    <t xml:space="preserve">Akalanka </t>
  </si>
  <si>
    <t xml:space="preserve">Senanayake </t>
  </si>
  <si>
    <t>Disni</t>
  </si>
  <si>
    <t>Shivantha</t>
  </si>
  <si>
    <t>Wishmila</t>
  </si>
  <si>
    <t>Thamindu</t>
  </si>
  <si>
    <t>Dharmaraj</t>
  </si>
  <si>
    <t>Obishantha</t>
  </si>
  <si>
    <t>Somathilaka</t>
  </si>
  <si>
    <t>Dilesh</t>
  </si>
  <si>
    <t>Shamin</t>
  </si>
  <si>
    <t>Dulan</t>
  </si>
  <si>
    <t xml:space="preserve">Buddhi </t>
  </si>
  <si>
    <t xml:space="preserve">Rajapakshe </t>
  </si>
  <si>
    <t>Anusharai</t>
  </si>
  <si>
    <t>Kannangara</t>
  </si>
  <si>
    <t xml:space="preserve">Prabhath </t>
  </si>
  <si>
    <t>Abekoon</t>
  </si>
  <si>
    <t>Dulanjana</t>
  </si>
  <si>
    <t>Kamishka</t>
  </si>
  <si>
    <t>Yasintha</t>
  </si>
  <si>
    <t>Kabilan</t>
  </si>
  <si>
    <t>Ashini</t>
  </si>
  <si>
    <t>Divyanjali</t>
  </si>
  <si>
    <t>Jithendra</t>
  </si>
  <si>
    <t>Navishka</t>
  </si>
  <si>
    <t xml:space="preserve">Malki </t>
  </si>
  <si>
    <t>Santhos</t>
  </si>
  <si>
    <t>Thushitha</t>
  </si>
  <si>
    <t>Gangodawila</t>
  </si>
  <si>
    <t xml:space="preserve">Bandularathna </t>
  </si>
  <si>
    <t>Shasika</t>
  </si>
  <si>
    <t>Welikala</t>
  </si>
  <si>
    <t>Shashika Sewwandi</t>
  </si>
  <si>
    <t xml:space="preserve">Nissanka </t>
  </si>
  <si>
    <t>Madhumekhala</t>
  </si>
  <si>
    <t>Malik</t>
  </si>
  <si>
    <t>Kaluduruge</t>
  </si>
  <si>
    <t>Assistant - Corporate Communications</t>
  </si>
  <si>
    <t>Kaveeshwara</t>
  </si>
  <si>
    <t>Nethmina</t>
  </si>
  <si>
    <t xml:space="preserve">Lakshan </t>
  </si>
  <si>
    <t>Ositha</t>
  </si>
  <si>
    <t xml:space="preserve">Randiwa </t>
  </si>
  <si>
    <t>Sadamali</t>
  </si>
  <si>
    <t>Abeyweera</t>
  </si>
  <si>
    <t>Kirushanthani</t>
  </si>
  <si>
    <t>Sivayogamalar</t>
  </si>
  <si>
    <t>Jegajeevan</t>
  </si>
  <si>
    <t>Anudhi</t>
  </si>
  <si>
    <t xml:space="preserve">Anuruddika </t>
  </si>
  <si>
    <t xml:space="preserve">Sewwandi </t>
  </si>
  <si>
    <t>Gajanayake</t>
  </si>
  <si>
    <t>Panditha</t>
  </si>
  <si>
    <t>Shaminda</t>
  </si>
  <si>
    <t>Kuganesh</t>
  </si>
  <si>
    <t>Priyakumara</t>
  </si>
  <si>
    <t>Parook</t>
  </si>
  <si>
    <t>Pashnas</t>
  </si>
  <si>
    <t>Padmanadan</t>
  </si>
  <si>
    <t>Wijeweera</t>
  </si>
  <si>
    <t>Ashel</t>
  </si>
  <si>
    <t xml:space="preserve">Geeth </t>
  </si>
  <si>
    <t xml:space="preserve">Piyumal </t>
  </si>
  <si>
    <t>Amesha</t>
  </si>
  <si>
    <t>Sahanika</t>
  </si>
  <si>
    <t>Umasha</t>
  </si>
  <si>
    <t>Gayantha</t>
  </si>
  <si>
    <t>Pavithran</t>
  </si>
  <si>
    <t>Nadina</t>
  </si>
  <si>
    <t>Piyumanjali</t>
  </si>
  <si>
    <t>Wickrmaarachchi</t>
  </si>
  <si>
    <t>Bemsara</t>
  </si>
  <si>
    <t>Maheesha</t>
  </si>
  <si>
    <t>Erina</t>
  </si>
  <si>
    <t>Pompias</t>
  </si>
  <si>
    <t>Puranegedara</t>
  </si>
  <si>
    <t>Katuwawala</t>
  </si>
  <si>
    <t xml:space="preserve">Manjula </t>
  </si>
  <si>
    <t>Ayoma</t>
  </si>
  <si>
    <t>Team Member - Industrial Engineering</t>
  </si>
  <si>
    <t>Innovation - SI</t>
  </si>
  <si>
    <t>Kiriella</t>
  </si>
  <si>
    <t>Murugan</t>
  </si>
  <si>
    <t>Janson</t>
  </si>
  <si>
    <t>Thikshandee</t>
  </si>
  <si>
    <t>Arunali</t>
  </si>
  <si>
    <t>Vidusanan</t>
  </si>
  <si>
    <t>Subhashana</t>
  </si>
  <si>
    <t>Shalitha</t>
  </si>
  <si>
    <t>Kodagoda</t>
  </si>
  <si>
    <t xml:space="preserve">Mayura </t>
  </si>
  <si>
    <t xml:space="preserve">Madusanka </t>
  </si>
  <si>
    <t xml:space="preserve">Erandika </t>
  </si>
  <si>
    <t>Suchintha</t>
  </si>
  <si>
    <t>Piyaseeli</t>
  </si>
  <si>
    <t>Amarasingha</t>
  </si>
  <si>
    <t>Kavindi</t>
  </si>
  <si>
    <t>Sithumi</t>
  </si>
  <si>
    <t>Piumika</t>
  </si>
  <si>
    <t>Anushaka</t>
  </si>
  <si>
    <t>Bingun</t>
  </si>
  <si>
    <t>Omalka</t>
  </si>
  <si>
    <t>Bandaranayaka</t>
  </si>
  <si>
    <t>Rivindu</t>
  </si>
  <si>
    <t>Kamal</t>
  </si>
  <si>
    <t>Hirun</t>
  </si>
  <si>
    <t>Anupamal</t>
  </si>
  <si>
    <t>Madhuka</t>
  </si>
  <si>
    <t>Virangana</t>
  </si>
  <si>
    <t>Dhananjani</t>
  </si>
  <si>
    <t>Bandarasena</t>
  </si>
  <si>
    <t>Botheju</t>
  </si>
  <si>
    <t>Sasini</t>
  </si>
  <si>
    <t>Pahodi</t>
  </si>
  <si>
    <t>Danushan</t>
  </si>
  <si>
    <t>Jeevan</t>
  </si>
  <si>
    <t>Sandagiri</t>
  </si>
  <si>
    <t>Thishakya</t>
  </si>
  <si>
    <t>Kotuwegedara</t>
  </si>
  <si>
    <t>Chanika</t>
  </si>
  <si>
    <t>Piyashanka</t>
  </si>
  <si>
    <t>Wasanthika</t>
  </si>
  <si>
    <t>Madhubhashitha</t>
  </si>
  <si>
    <t>Lasitha</t>
  </si>
  <si>
    <t>Mahagodage</t>
  </si>
  <si>
    <t>Rumesha</t>
  </si>
  <si>
    <t>Rashintha</t>
  </si>
  <si>
    <t>Gunapala</t>
  </si>
  <si>
    <t>Hindle</t>
  </si>
  <si>
    <t>Sadiru</t>
  </si>
  <si>
    <t>Savini</t>
  </si>
  <si>
    <t>Arthavin</t>
  </si>
  <si>
    <t>Nandima</t>
  </si>
  <si>
    <t>Welagedara</t>
  </si>
  <si>
    <t>Indeevari</t>
  </si>
  <si>
    <t>Yasindu</t>
  </si>
  <si>
    <t>Sasani</t>
  </si>
  <si>
    <t>Menal</t>
  </si>
  <si>
    <t>Abhilas</t>
  </si>
  <si>
    <t>Chathumal</t>
  </si>
  <si>
    <t>Dilsanka</t>
  </si>
  <si>
    <t>Dimesha</t>
  </si>
  <si>
    <t>Kaminda</t>
  </si>
  <si>
    <t>Shiwangi</t>
  </si>
  <si>
    <t>Iranga</t>
  </si>
  <si>
    <t>Lasanda</t>
  </si>
  <si>
    <t>Thathsara</t>
  </si>
  <si>
    <t>Madura</t>
  </si>
  <si>
    <t>Senadheera</t>
  </si>
  <si>
    <t>Awishka</t>
  </si>
  <si>
    <t>Amalshi</t>
  </si>
  <si>
    <t>Wasalage</t>
  </si>
  <si>
    <t>Malshika</t>
  </si>
  <si>
    <t>Landekumbura</t>
  </si>
  <si>
    <t>Dulakshana</t>
  </si>
  <si>
    <t>Priyashadi</t>
  </si>
  <si>
    <t>Prasanya</t>
  </si>
  <si>
    <t>Niluthpala</t>
  </si>
  <si>
    <t>Singhapura</t>
  </si>
  <si>
    <t>Swarnasinghe</t>
  </si>
  <si>
    <t>Benadict</t>
  </si>
  <si>
    <t>Sandaleka</t>
  </si>
  <si>
    <t>Prageeth</t>
  </si>
  <si>
    <t>Indraja</t>
  </si>
  <si>
    <t>Praveen</t>
  </si>
  <si>
    <t>Rashith</t>
  </si>
  <si>
    <t>Wijesekara</t>
  </si>
  <si>
    <t>Dilrukshani</t>
  </si>
  <si>
    <t>Anud</t>
  </si>
  <si>
    <t>Suwin</t>
  </si>
  <si>
    <t>Chalanka</t>
  </si>
  <si>
    <t>Tuwan</t>
  </si>
  <si>
    <t>Kuncheer</t>
  </si>
  <si>
    <t>Umalka</t>
  </si>
  <si>
    <t>Risana</t>
  </si>
  <si>
    <t>Riyana</t>
  </si>
  <si>
    <t>Pushparojini</t>
  </si>
  <si>
    <t>Vineetha</t>
  </si>
  <si>
    <t>Kanchani</t>
  </si>
  <si>
    <t>Wickramarathna</t>
  </si>
  <si>
    <t>Kulendran</t>
  </si>
  <si>
    <t>Ellawala</t>
  </si>
  <si>
    <t>Maharage</t>
  </si>
  <si>
    <t>Hansana</t>
  </si>
  <si>
    <t>Beddegama</t>
  </si>
  <si>
    <t>Lithma</t>
  </si>
  <si>
    <t>Thamilchelvi</t>
  </si>
  <si>
    <t>Menikpura</t>
  </si>
  <si>
    <t>Senal</t>
  </si>
  <si>
    <t>Manoji</t>
  </si>
  <si>
    <t>Anandika</t>
  </si>
  <si>
    <t>Mavin</t>
  </si>
  <si>
    <t>Niranjana</t>
  </si>
  <si>
    <t>Dakshina</t>
  </si>
  <si>
    <t>Chasitha</t>
  </si>
  <si>
    <t>Wijewardhane</t>
  </si>
  <si>
    <t>Abhishan</t>
  </si>
  <si>
    <t xml:space="preserve">Dilshani </t>
  </si>
  <si>
    <t>Umeshika</t>
  </si>
  <si>
    <t>Jeevantha</t>
  </si>
  <si>
    <t>Uresha</t>
  </si>
  <si>
    <t xml:space="preserve">Deepa </t>
  </si>
  <si>
    <t>Mallawarachchi</t>
  </si>
  <si>
    <t>Sasika</t>
  </si>
  <si>
    <t>Vishvee</t>
  </si>
  <si>
    <t>Asiridu</t>
  </si>
  <si>
    <t>Thilakshana</t>
  </si>
  <si>
    <t>Madhumal</t>
  </si>
  <si>
    <t>Eshani</t>
  </si>
  <si>
    <t>Gajitha</t>
  </si>
  <si>
    <t>Abeynayake</t>
  </si>
  <si>
    <t>Kivinash</t>
  </si>
  <si>
    <t>Kalpa</t>
  </si>
  <si>
    <t>Chathumi</t>
  </si>
  <si>
    <t>Dunu</t>
  </si>
  <si>
    <t>Chinuka</t>
  </si>
  <si>
    <t>Hariprasad</t>
  </si>
  <si>
    <t>Swarnamali</t>
  </si>
  <si>
    <t>Dayalan</t>
  </si>
  <si>
    <t>Athula</t>
  </si>
  <si>
    <t>Ambagaspitiya</t>
  </si>
  <si>
    <t>Sudarshan</t>
  </si>
  <si>
    <t>Guhanya</t>
  </si>
  <si>
    <t>Subhashani</t>
  </si>
  <si>
    <t>Niyarepola</t>
  </si>
  <si>
    <t>Dehemi</t>
  </si>
  <si>
    <t>Subashani</t>
  </si>
  <si>
    <t>Chandralatha</t>
  </si>
  <si>
    <t>Dayanji</t>
  </si>
  <si>
    <t>Subodha</t>
  </si>
  <si>
    <t>Masinghe</t>
  </si>
  <si>
    <t>Gayanga</t>
  </si>
  <si>
    <t>Thilakshan</t>
  </si>
  <si>
    <t>Premkumara</t>
  </si>
  <si>
    <t>Alahakoon</t>
  </si>
  <si>
    <t>Tilni</t>
  </si>
  <si>
    <t>Sayuranga</t>
  </si>
  <si>
    <t>Maheshan</t>
  </si>
  <si>
    <t>Dilex</t>
  </si>
  <si>
    <t>Madhusankha</t>
  </si>
  <si>
    <t>Dilmin</t>
  </si>
  <si>
    <t>Pramodi</t>
  </si>
  <si>
    <t>Asan</t>
  </si>
  <si>
    <t>Sirithunga</t>
  </si>
  <si>
    <t>Sivalingam</t>
  </si>
  <si>
    <t>Oshantha</t>
  </si>
  <si>
    <t>Lokuwella</t>
  </si>
  <si>
    <t>Nawagamuwa</t>
  </si>
  <si>
    <t>Madhurangani</t>
  </si>
  <si>
    <t>Pabodha</t>
  </si>
  <si>
    <t>Bhashini</t>
  </si>
  <si>
    <t>Siriwardhana</t>
  </si>
  <si>
    <t>Suwarna</t>
  </si>
  <si>
    <t>Maththamagoda</t>
  </si>
  <si>
    <t>Bawantha</t>
  </si>
  <si>
    <t>Dhanuska</t>
  </si>
  <si>
    <t>Abayasinghe</t>
  </si>
  <si>
    <t>Sean</t>
  </si>
  <si>
    <t>Labrooy</t>
  </si>
  <si>
    <t>Abeygoonewardena</t>
  </si>
  <si>
    <t>Dhanajaya</t>
  </si>
  <si>
    <t>Nandakumar</t>
  </si>
  <si>
    <t>Wijedasa</t>
  </si>
  <si>
    <t>Vidanapathirana</t>
  </si>
  <si>
    <t>Shermilan</t>
  </si>
  <si>
    <t>Menika</t>
  </si>
  <si>
    <t>Iroshima</t>
  </si>
  <si>
    <t>Rangamali</t>
  </si>
  <si>
    <t>Lakmee</t>
  </si>
  <si>
    <t>Dilruk</t>
  </si>
  <si>
    <t>Kehelwattage</t>
  </si>
  <si>
    <t>Shela</t>
  </si>
  <si>
    <t>Dishashri</t>
  </si>
  <si>
    <t>Eranjana</t>
  </si>
  <si>
    <t>Harshaka</t>
  </si>
  <si>
    <t>Thatshayini</t>
  </si>
  <si>
    <t>Piyum</t>
  </si>
  <si>
    <t>Manura</t>
  </si>
  <si>
    <t>Danajani</t>
  </si>
  <si>
    <t>Swarnakanthi</t>
  </si>
  <si>
    <t xml:space="preserve">Sachin </t>
  </si>
  <si>
    <t>Peters</t>
  </si>
  <si>
    <t>Niluminda</t>
  </si>
  <si>
    <t>Panamaldeniya</t>
  </si>
  <si>
    <t>Information</t>
  </si>
  <si>
    <t>comparing with previous report there are no "Low Risk" members in this report</t>
  </si>
  <si>
    <t>Final Reusalt</t>
  </si>
  <si>
    <t>Low Risk</t>
  </si>
  <si>
    <t>Sulochana Kumari Wimalathunga</t>
  </si>
  <si>
    <t>Kavindu Mediwake</t>
  </si>
  <si>
    <t>Nelumka Silva</t>
  </si>
  <si>
    <t>H.M.K.C.HERATH</t>
  </si>
  <si>
    <t>Kawshika Pathirana</t>
  </si>
  <si>
    <t>Kanchana Bandara</t>
  </si>
  <si>
    <t>Dinindu Dissanayake</t>
  </si>
  <si>
    <t>Kaushalya Gunaratne</t>
  </si>
  <si>
    <t xml:space="preserve">Kanchana Bandara </t>
  </si>
  <si>
    <t>P. M. Nishantha Pemachandra</t>
  </si>
  <si>
    <t>Nuwan Dalugama</t>
  </si>
  <si>
    <t>Roshan Vidura Siriwardana</t>
  </si>
  <si>
    <t>Harsha Disarathna</t>
  </si>
  <si>
    <t xml:space="preserve">Virajith Basnayake </t>
  </si>
  <si>
    <t>H.L.Sumedha Silva</t>
  </si>
  <si>
    <t>Sachindarshana</t>
  </si>
  <si>
    <t>Sandiru eranda</t>
  </si>
  <si>
    <t>Rohan De Silva</t>
  </si>
  <si>
    <t>HASINI AMARAWEERA</t>
  </si>
  <si>
    <t>Asela Gunathilake</t>
  </si>
  <si>
    <t>Nadeesha Karunaratne</t>
  </si>
  <si>
    <t xml:space="preserve">Sandun Munasinghe </t>
  </si>
  <si>
    <t>Asela Fonseka</t>
  </si>
  <si>
    <t>kasun Illangasinghe</t>
  </si>
  <si>
    <t xml:space="preserve">Rohan De Silva </t>
  </si>
  <si>
    <t>Triyer Ben Samarasinghe</t>
  </si>
  <si>
    <t>Lahiru Kottegoda</t>
  </si>
  <si>
    <t>W.A.M.A.K.Abeysinghe</t>
  </si>
  <si>
    <t xml:space="preserve">Dinesha Somasiri </t>
  </si>
  <si>
    <t>Amitha Upamal</t>
  </si>
  <si>
    <t>Lahiru Dasanayaka</t>
  </si>
  <si>
    <t>Thushara Namal Amarathunga</t>
  </si>
  <si>
    <t>Manoj Silva</t>
  </si>
  <si>
    <t>Thilina kalahe</t>
  </si>
  <si>
    <t>vikum kulathunga</t>
  </si>
  <si>
    <t xml:space="preserve">Vikum kulathunga </t>
  </si>
  <si>
    <t xml:space="preserve">Hasith Pathirage </t>
  </si>
  <si>
    <t>Gangi Ukwaththa</t>
  </si>
  <si>
    <t>K T Iroshan</t>
  </si>
  <si>
    <t>k. L maduranga</t>
  </si>
  <si>
    <t>Sakun ashinshana</t>
  </si>
  <si>
    <t>Agampodi Shyamal Akila De Silva</t>
  </si>
  <si>
    <t>Manori Wickramarachchi</t>
  </si>
  <si>
    <t>Dinesha Navodani</t>
  </si>
  <si>
    <t xml:space="preserve">Dinesh Nawarathna </t>
  </si>
  <si>
    <t>Gimantha Nissanka</t>
  </si>
  <si>
    <t>Ashan Kodikara</t>
  </si>
  <si>
    <t>Rivindu udara</t>
  </si>
  <si>
    <t>Hasitha Samarakoon</t>
  </si>
  <si>
    <t xml:space="preserve">සෞම්‍යා </t>
  </si>
  <si>
    <t>Nilanga Ariyaperuma</t>
  </si>
  <si>
    <t>L.k.k.de alwis kulathunga</t>
  </si>
  <si>
    <t xml:space="preserve">Kasun prasanga </t>
  </si>
  <si>
    <t>P V D S N Saparamadu</t>
  </si>
  <si>
    <t xml:space="preserve">Sumedha Pradeep </t>
  </si>
  <si>
    <t>Jayanath baddevithana</t>
  </si>
  <si>
    <t>SAMEERA WICKRAMASINGHE</t>
  </si>
  <si>
    <t>wenuka kumarasiri</t>
  </si>
  <si>
    <t>Hiruni Lanka</t>
  </si>
  <si>
    <t>Thilak Hettiarachchi</t>
  </si>
  <si>
    <t>Asitha Manoj</t>
  </si>
  <si>
    <t xml:space="preserve">chamila jayan fonseka </t>
  </si>
  <si>
    <t xml:space="preserve">K.A.N.A.S.kuruppu </t>
  </si>
  <si>
    <t>W.M.P.S Bandara</t>
  </si>
  <si>
    <t>H.B.Lakmal Senevirathna</t>
  </si>
  <si>
    <t>H.M.S.D.Dayananda</t>
  </si>
  <si>
    <t>K.I.Kalubowila.</t>
  </si>
  <si>
    <t xml:space="preserve">Thamara Wickramagae </t>
  </si>
  <si>
    <t>Dinith Atapattu</t>
  </si>
  <si>
    <t>Samantha Edirisinghe</t>
  </si>
  <si>
    <t>Sumedha Dissanayaka.</t>
  </si>
  <si>
    <t>Shashika Gamage</t>
  </si>
  <si>
    <t>Chamara nuwan</t>
  </si>
  <si>
    <t xml:space="preserve">U.k lahiru Sandaruwan kumara </t>
  </si>
  <si>
    <t>K.N.D.C  ariyadasa</t>
  </si>
  <si>
    <t xml:space="preserve">Rajitha Gomez </t>
  </si>
  <si>
    <t>O.P. Mihiri Nisansala Priyadarshani</t>
  </si>
  <si>
    <t>Ishan Jayawardena</t>
  </si>
  <si>
    <t>Thanuka shalinda</t>
  </si>
  <si>
    <t>Sahan Manorathna</t>
  </si>
  <si>
    <t xml:space="preserve"> P h Thisari Sachinkala </t>
  </si>
  <si>
    <t>Kavinda Karunanayake</t>
  </si>
  <si>
    <t>Rushan Fernando</t>
  </si>
  <si>
    <t xml:space="preserve">Ranushma Wickramaratne </t>
  </si>
  <si>
    <t>967970450V</t>
  </si>
  <si>
    <t xml:space="preserve">B.Harshi Sewwandi </t>
  </si>
  <si>
    <t xml:space="preserve">yashoda Mendis </t>
  </si>
  <si>
    <t xml:space="preserve">Dammika Padmasiri </t>
  </si>
  <si>
    <t>thilina sampath</t>
  </si>
  <si>
    <t>K.knnadeeshani</t>
  </si>
  <si>
    <t>Aththanayake chamodi darshani</t>
  </si>
  <si>
    <t xml:space="preserve">Shalika sewwandi </t>
  </si>
  <si>
    <t xml:space="preserve">M a yeshan sandaru abesekara </t>
  </si>
  <si>
    <t>E.R.M.R.T.T.Jayawardana</t>
  </si>
  <si>
    <t xml:space="preserve">E.A.U.D.Edirisooriya </t>
  </si>
  <si>
    <t>J a d l devinda alwis</t>
  </si>
  <si>
    <t>Amila Hettiarachchi</t>
  </si>
  <si>
    <t xml:space="preserve">Chama jeewantha </t>
  </si>
  <si>
    <t>Shahid Bahaudeen</t>
  </si>
  <si>
    <t>Deshan Gamage</t>
  </si>
  <si>
    <t>Isuru Ranasinghe</t>
  </si>
  <si>
    <t xml:space="preserve">Bimasha K R Munasinghe </t>
  </si>
  <si>
    <t xml:space="preserve">Kithmi Abeykoon </t>
  </si>
  <si>
    <t>Ishara Dinushi Kumari</t>
  </si>
  <si>
    <t>Harith Dharmapala</t>
  </si>
  <si>
    <t xml:space="preserve">Pradeep madusanka </t>
  </si>
  <si>
    <t xml:space="preserve">Dilina Sesath Rodrigo </t>
  </si>
  <si>
    <t xml:space="preserve">rohan </t>
  </si>
  <si>
    <t>Ranushma Wickramaratne</t>
  </si>
  <si>
    <t>Sharala Gunasinghe</t>
  </si>
  <si>
    <t>H.A.T.D.Dias</t>
  </si>
  <si>
    <t>B.T.S Kumara</t>
  </si>
  <si>
    <t>RUSHANI UDESHIKA RANATHUNGA</t>
  </si>
  <si>
    <t xml:space="preserve">S.G Ruwan kumara </t>
  </si>
  <si>
    <t>chathura nilanka</t>
  </si>
  <si>
    <t>R.A Suresh yasantha</t>
  </si>
  <si>
    <t xml:space="preserve">G.k mahesh madhusanka </t>
  </si>
  <si>
    <t>Dhanushka Rukshan</t>
  </si>
  <si>
    <t xml:space="preserve">P. Shelvin Rathnasooriya </t>
  </si>
  <si>
    <t>uggalla kankanamalage sineth kasun</t>
  </si>
  <si>
    <t>R M D R Viraj Rajapaksha</t>
  </si>
  <si>
    <t>Udanie Kurukula</t>
  </si>
  <si>
    <t>shalini piyumika</t>
  </si>
  <si>
    <t>Ama Senarath</t>
  </si>
  <si>
    <t xml:space="preserve">Kd Erandhi </t>
  </si>
  <si>
    <t>B. D. S. Watagoda</t>
  </si>
  <si>
    <t xml:space="preserve">Dilshan Kahandawala </t>
  </si>
  <si>
    <t>Kasun De Seram</t>
  </si>
  <si>
    <t xml:space="preserve">M P R sandaruwan </t>
  </si>
  <si>
    <t>H A sumila sadaruvan</t>
  </si>
  <si>
    <t xml:space="preserve">Rusiru Jayawickrama </t>
  </si>
  <si>
    <t xml:space="preserve"> P G S Jayakody</t>
  </si>
  <si>
    <t>Tharaka Ranasinghe</t>
  </si>
  <si>
    <t xml:space="preserve">Dilanka </t>
  </si>
  <si>
    <t>Danuji Premarathne</t>
  </si>
  <si>
    <t>Ashwini Paul</t>
  </si>
  <si>
    <t>Kushan Madumadawa</t>
  </si>
  <si>
    <t>Charith Rathnayake</t>
  </si>
  <si>
    <t>Hiruni Udawaththa</t>
  </si>
  <si>
    <t>Rumalie Perera</t>
  </si>
  <si>
    <t>Govin Amarasiri</t>
  </si>
  <si>
    <t>Dinalie Seneviratne</t>
  </si>
  <si>
    <t xml:space="preserve">Sajanvi Wansaja Warakagoda Vithanage </t>
  </si>
  <si>
    <t xml:space="preserve">Vindula Dharmasiri </t>
  </si>
  <si>
    <t>Malisha Thushan Samarasekera</t>
  </si>
  <si>
    <t>Malisha samaraskera</t>
  </si>
  <si>
    <t>Shalini Siriwardene</t>
  </si>
  <si>
    <t xml:space="preserve">Minshin Ching </t>
  </si>
  <si>
    <t xml:space="preserve">Anthony Jayewardene </t>
  </si>
  <si>
    <t>Udith Gamage</t>
  </si>
  <si>
    <t xml:space="preserve">Himasha Perera </t>
  </si>
  <si>
    <t>Thishakya Kotuwegedara</t>
  </si>
  <si>
    <t>Shalitha Amarasinghe</t>
  </si>
  <si>
    <t>Suwin Amarasinghe</t>
  </si>
  <si>
    <t>Liyana arachchillage dayani sriyalatha</t>
  </si>
  <si>
    <t>Ranmini Amarasinghe</t>
  </si>
  <si>
    <t>B.D. Sanjeewa Balage</t>
  </si>
  <si>
    <t>Malinda Kumara</t>
  </si>
  <si>
    <t xml:space="preserve">A Chandima Priyadarshani </t>
  </si>
  <si>
    <t>Nalaka Janawansa</t>
  </si>
  <si>
    <t>K.D Gehan Darshana</t>
  </si>
  <si>
    <t>I.S.K  Ramanayaka</t>
  </si>
  <si>
    <t xml:space="preserve">W.A Indika kumara </t>
  </si>
  <si>
    <t>nalin mahinda</t>
  </si>
  <si>
    <t xml:space="preserve">L A S .Liyanage </t>
  </si>
  <si>
    <t xml:space="preserve">Thushara daminda </t>
  </si>
  <si>
    <t xml:space="preserve">Thushara Daminda </t>
  </si>
  <si>
    <t>Kapila gayashan</t>
  </si>
  <si>
    <t>Dilina Jayasundara</t>
  </si>
  <si>
    <t>Renuka Balasuriya</t>
  </si>
  <si>
    <t>Thanuja dihani</t>
  </si>
  <si>
    <t>Thanuja dilhani</t>
  </si>
  <si>
    <t>Charith dias</t>
  </si>
  <si>
    <t>Nadun Chamara</t>
  </si>
  <si>
    <t>N.p.l kumara</t>
  </si>
  <si>
    <t>Bethmage Thilan Sampath Kumara</t>
  </si>
  <si>
    <t>RAN Ruwan ranathunga</t>
  </si>
  <si>
    <t xml:space="preserve">H.j.kumara </t>
  </si>
  <si>
    <t>10045</t>
  </si>
  <si>
    <t>Dumindu Silva</t>
  </si>
  <si>
    <t>Sanchitha Wijayawardhana</t>
  </si>
  <si>
    <t xml:space="preserve">J. D. Harshana Viduranga </t>
  </si>
  <si>
    <t xml:space="preserve">Hiranga Nuwanthika </t>
  </si>
  <si>
    <t>lakshan</t>
  </si>
  <si>
    <t>Gayath Weerasekara</t>
  </si>
  <si>
    <t>Nilusha Gunawardena</t>
  </si>
  <si>
    <t>Sachini De Silva</t>
  </si>
  <si>
    <t>Sudheera Gunathilake</t>
  </si>
  <si>
    <t xml:space="preserve">Krishan Rasanka </t>
  </si>
  <si>
    <t>Krishan Rasanka</t>
  </si>
  <si>
    <t>madusha de silva</t>
  </si>
  <si>
    <t>Chandana Manawarathna</t>
  </si>
  <si>
    <t>YA . D sampath</t>
  </si>
  <si>
    <t>YA . D Sampath</t>
  </si>
  <si>
    <t>S.M.A.Erandha Harshadewa Bandara.</t>
  </si>
  <si>
    <t>Pasan Manjith</t>
  </si>
  <si>
    <t>Lakshan Asitha</t>
  </si>
  <si>
    <t xml:space="preserve">Niluthpala Prasanna </t>
  </si>
  <si>
    <t>P Manjula</t>
  </si>
  <si>
    <t xml:space="preserve">Thilini Dilhara </t>
  </si>
  <si>
    <t>8046(120973)</t>
  </si>
  <si>
    <t>P.K.Malith piyankara perera</t>
  </si>
  <si>
    <t>Rasika Shayamali Liyanage</t>
  </si>
  <si>
    <t>K.D. Kanchana anuradhi</t>
  </si>
  <si>
    <t>DevikaLakmini</t>
  </si>
  <si>
    <t xml:space="preserve">Senura </t>
  </si>
  <si>
    <t xml:space="preserve">M.D.M.Rupasinghe </t>
  </si>
  <si>
    <t>Chandima Niroshana</t>
  </si>
  <si>
    <t>Anusha sumuduni</t>
  </si>
  <si>
    <t>Harsha Ranjan Wijethunge Delgahapitiya</t>
  </si>
  <si>
    <t>K.A.M.P.KUMARA</t>
  </si>
  <si>
    <t>Clarance Fernando</t>
  </si>
  <si>
    <t>Pradeep Padmin Dodangoda</t>
  </si>
  <si>
    <t xml:space="preserve">R A H NISHANTHA </t>
  </si>
  <si>
    <t>R.M.C.Pradeep</t>
  </si>
  <si>
    <t xml:space="preserve">D.P.B sudesh Randika </t>
  </si>
  <si>
    <t>RA sumanasiri</t>
  </si>
  <si>
    <t>Roshan Danial</t>
  </si>
  <si>
    <t xml:space="preserve">N.p.l kumara </t>
  </si>
  <si>
    <t xml:space="preserve">D.A Iroshani nisansala </t>
  </si>
  <si>
    <t>J A T K JAYAKODY</t>
  </si>
  <si>
    <t>Sameera Gayan</t>
  </si>
  <si>
    <t xml:space="preserve">H.K.Rohan Pradeep Jayasinghe </t>
  </si>
  <si>
    <t>kr liyanage</t>
  </si>
  <si>
    <t xml:space="preserve">Muditha </t>
  </si>
  <si>
    <t>M.THANUSHKA SAHAN FERNANDO.</t>
  </si>
  <si>
    <t xml:space="preserve">Chathura Mataraarachchi </t>
  </si>
  <si>
    <t>SHALINDA</t>
  </si>
  <si>
    <t xml:space="preserve">Sisara Gunawardena </t>
  </si>
  <si>
    <t>Thisara Shanuka Bandara</t>
  </si>
  <si>
    <t>Supun Rusiru Dahanayake</t>
  </si>
  <si>
    <t>Gayan Waniganetthi</t>
  </si>
  <si>
    <t>Amila Kumarasiri</t>
  </si>
  <si>
    <t>Pushpa kumari</t>
  </si>
  <si>
    <t>Chandrakanthan Ramesh</t>
  </si>
  <si>
    <t xml:space="preserve">Samitha </t>
  </si>
  <si>
    <t>R.d.ayanga madushan wijepala</t>
  </si>
  <si>
    <t>K.G Widyarathna</t>
  </si>
  <si>
    <t xml:space="preserve">K.G WIDYARATHNA </t>
  </si>
  <si>
    <t>Isuru anuranga</t>
  </si>
  <si>
    <t xml:space="preserve">Kasun </t>
  </si>
  <si>
    <t xml:space="preserve">Ruwantha </t>
  </si>
  <si>
    <t>E.M sanjeewa sankalpa seram</t>
  </si>
  <si>
    <t>Kavindu deeshan</t>
  </si>
  <si>
    <t xml:space="preserve">S.w nissanka priyadarshana </t>
  </si>
  <si>
    <t>Sajith dilshan perera</t>
  </si>
  <si>
    <t>S.A.Gayan buddhika</t>
  </si>
  <si>
    <t xml:space="preserve">U.A Weerasinghe </t>
  </si>
  <si>
    <t>K. A. D. Hemantha</t>
  </si>
  <si>
    <t>Perumal. Thiraviyarajan</t>
  </si>
  <si>
    <t>A.h.m.s.kumari herath</t>
  </si>
  <si>
    <t>o.hiroshani mangala</t>
  </si>
  <si>
    <t xml:space="preserve">NIMASHANI CHATHURANGI </t>
  </si>
  <si>
    <t>Ranil mayadunna</t>
  </si>
  <si>
    <t>Wimali sanjeewani</t>
  </si>
  <si>
    <t>Surangi anuradha</t>
  </si>
  <si>
    <t>Teran rukmal dilhara</t>
  </si>
  <si>
    <t xml:space="preserve">U. M. Prasanna Aluthnuware </t>
  </si>
  <si>
    <t>D.M.C.Kumari</t>
  </si>
  <si>
    <t>HPL kumara</t>
  </si>
  <si>
    <t>Minol dilhara</t>
  </si>
  <si>
    <t xml:space="preserve">T.N.H Fernando </t>
  </si>
  <si>
    <t>Krisha</t>
  </si>
  <si>
    <t>Gayani rajika</t>
  </si>
  <si>
    <t>Hansika nadishani</t>
  </si>
  <si>
    <t>Prasadi sandaleka</t>
  </si>
  <si>
    <t xml:space="preserve">Tennakoon </t>
  </si>
  <si>
    <t>Up sumith priyantha</t>
  </si>
  <si>
    <t>චන්දන බෙනඩික්ට්</t>
  </si>
  <si>
    <t xml:space="preserve">R.iresha chamali </t>
  </si>
  <si>
    <t>H.M.J.Kumarasiri</t>
  </si>
  <si>
    <t>shanika udurawana</t>
  </si>
  <si>
    <t>Dilani Dilrukshi</t>
  </si>
  <si>
    <t>N.H.නිශානි මදුශිකා</t>
  </si>
  <si>
    <t>N.H.හංසමාලි මදුශිකා</t>
  </si>
  <si>
    <t>tharidu madusanka</t>
  </si>
  <si>
    <t>J.a.d.g.sudarshana</t>
  </si>
  <si>
    <t>P.A.H.THARUSHIKA</t>
  </si>
  <si>
    <t>P G Harshani Nadeeka</t>
  </si>
  <si>
    <t xml:space="preserve">Anjali sewwandika </t>
  </si>
  <si>
    <t xml:space="preserve">Danush malintha </t>
  </si>
  <si>
    <t xml:space="preserve">H.A. N. Sandamali </t>
  </si>
  <si>
    <t>D.D.Nandana priyantha</t>
  </si>
  <si>
    <t xml:space="preserve">Tharangi ayeshika madushani </t>
  </si>
  <si>
    <t xml:space="preserve">R.s.ලක්මාල් </t>
  </si>
  <si>
    <t>Aruni madusahni</t>
  </si>
  <si>
    <t xml:space="preserve">Jayani Madushika </t>
  </si>
  <si>
    <t>Roshel perera</t>
  </si>
  <si>
    <t xml:space="preserve">A.T.M Balasooriya </t>
  </si>
  <si>
    <t xml:space="preserve">Niran Madusanka </t>
  </si>
  <si>
    <t>Sandun prabath</t>
  </si>
  <si>
    <t>Gimhan piumantha</t>
  </si>
  <si>
    <t>Thushan Shakila</t>
  </si>
  <si>
    <t xml:space="preserve">Panakadu liyanage kasun kosala nalinda </t>
  </si>
  <si>
    <t xml:space="preserve">Anjana kumara </t>
  </si>
  <si>
    <t>Isuru Sampath</t>
  </si>
  <si>
    <t xml:space="preserve">Imesh Kavinda </t>
  </si>
  <si>
    <t>Thushan aruna</t>
  </si>
  <si>
    <t>Kavidu</t>
  </si>
  <si>
    <t>Ayodya oshadi</t>
  </si>
  <si>
    <t>D.a samadhi madushani</t>
  </si>
  <si>
    <t>Fathima sadeeka</t>
  </si>
  <si>
    <t xml:space="preserve">Rangika perera </t>
  </si>
  <si>
    <t>Thilan Akalanka</t>
  </si>
  <si>
    <t xml:space="preserve">L.Piyumi Malshani Liyanage </t>
  </si>
  <si>
    <t xml:space="preserve">R. G. A. Suresh Chathuranga </t>
  </si>
  <si>
    <t>Yasas lakajaya</t>
  </si>
  <si>
    <t xml:space="preserve">Emesha maduvanthi </t>
  </si>
  <si>
    <t xml:space="preserve">B.D Dilakshi sathyangani ransinghe </t>
  </si>
  <si>
    <t>Ravishan Nimesh</t>
  </si>
  <si>
    <t>B.k.T rasanga</t>
  </si>
  <si>
    <t>J.P.A. Shanuka</t>
  </si>
  <si>
    <t xml:space="preserve">Hewage Lasini Gayathri Perera </t>
  </si>
  <si>
    <t>Esurichamathka</t>
  </si>
  <si>
    <t>G.Duminda Perera</t>
  </si>
  <si>
    <t>D.M Madushani</t>
  </si>
  <si>
    <t>achala chaminda</t>
  </si>
  <si>
    <t>kavishka sasanjith rajapaksha</t>
  </si>
  <si>
    <t xml:space="preserve">Nadeeka priyadarshani </t>
  </si>
  <si>
    <t>Mahesha sachini manage</t>
  </si>
  <si>
    <t>G subani iresha</t>
  </si>
  <si>
    <t>H.R.P.K herath</t>
  </si>
  <si>
    <t>R G N Rangana uduwawala</t>
  </si>
  <si>
    <t>D.m.indika dissanayaka.</t>
  </si>
  <si>
    <t>Lahiru lakmal</t>
  </si>
  <si>
    <t>A.G Rasila Kumari</t>
  </si>
  <si>
    <t>Eranda gayashan</t>
  </si>
  <si>
    <t>Shashikala jeewanthi madugasthanna</t>
  </si>
  <si>
    <t>Chathurangani Jayamaha</t>
  </si>
  <si>
    <t>Sugandi</t>
  </si>
  <si>
    <t xml:space="preserve">R m jeewani  sewwandi </t>
  </si>
  <si>
    <t>A.W.A.N.S.Abesekara</t>
  </si>
  <si>
    <t>Nirosani</t>
  </si>
  <si>
    <t>Ruby</t>
  </si>
  <si>
    <t>Manjula prasad</t>
  </si>
  <si>
    <t>G.p nirosha lakshmi</t>
  </si>
  <si>
    <t>Rusith madushanka</t>
  </si>
  <si>
    <t xml:space="preserve">Nilupuli </t>
  </si>
  <si>
    <t>R.M.M Wickramasinghe</t>
  </si>
  <si>
    <t xml:space="preserve">Ishara viduwarni </t>
  </si>
  <si>
    <t>L.R.UPUL PRIYANTHA</t>
  </si>
  <si>
    <t>M.k.kalpani  rasangani</t>
  </si>
  <si>
    <t>Themali upekshika</t>
  </si>
  <si>
    <t>H.H kalani wathsala</t>
  </si>
  <si>
    <t xml:space="preserve">H.u.p karunarathna </t>
  </si>
  <si>
    <t xml:space="preserve">W. පියුමි තක්ෂිලා </t>
  </si>
  <si>
    <t xml:space="preserve">Sathiyaseelan sujikala </t>
  </si>
  <si>
    <t>M.rebeka</t>
  </si>
  <si>
    <t>K.G.Dulanjalee Kaushalya Gunarathna</t>
  </si>
  <si>
    <t>K.G.Dulanjale Kaushalya</t>
  </si>
  <si>
    <t>Nadeeka priyadarshani</t>
  </si>
  <si>
    <t>Indra kumari</t>
  </si>
  <si>
    <t>A.G.N.Chinthaka</t>
  </si>
  <si>
    <t>K.M.H.D.Jayasinghe</t>
  </si>
  <si>
    <t>W.D.dinusaha lakamali .</t>
  </si>
  <si>
    <t>Paranjothi ilawarshi</t>
  </si>
  <si>
    <t>N.D.A.Sandya Kumari</t>
  </si>
  <si>
    <t>Shehan imeshana</t>
  </si>
  <si>
    <t xml:space="preserve">Lakmaljayakodi </t>
  </si>
  <si>
    <t>සස්මිත</t>
  </si>
  <si>
    <t xml:space="preserve">sampath sandaruwan </t>
  </si>
  <si>
    <t>Iresha dilrukshi</t>
  </si>
  <si>
    <t xml:space="preserve">MADG MADHUSHANKS </t>
  </si>
  <si>
    <t xml:space="preserve">Amani Madubashini </t>
  </si>
  <si>
    <t>Nadeesha lakmali</t>
  </si>
  <si>
    <t xml:space="preserve">Jayawanthi priyadarshani </t>
  </si>
  <si>
    <t>Nadeeka chandani</t>
  </si>
  <si>
    <t>A.K.G AYESHA LAKMALI</t>
  </si>
  <si>
    <t>p.g chinthaka sadaruwan</t>
  </si>
  <si>
    <t>K.dilini upeksha perera</t>
  </si>
  <si>
    <t>Gi sewwandi</t>
  </si>
  <si>
    <t>s. m. n. k. ariyarathna</t>
  </si>
  <si>
    <t>dilhani</t>
  </si>
  <si>
    <t>J.m.p.madumali</t>
  </si>
  <si>
    <t xml:space="preserve">D.k.g ishara anuruddi </t>
  </si>
  <si>
    <t xml:space="preserve">.B.n.n.t.dissanayaka </t>
  </si>
  <si>
    <t>Mahesh  chathuranga</t>
  </si>
  <si>
    <t>W.D.I.D.R. kaushani.</t>
  </si>
  <si>
    <t xml:space="preserve">W.D.I.R.kaushani kalyanarathna </t>
  </si>
  <si>
    <t>deluka sadaruwan</t>
  </si>
  <si>
    <t xml:space="preserve">R G Renuka damayanthi </t>
  </si>
  <si>
    <t>සුදගරන්</t>
  </si>
  <si>
    <t>i methes</t>
  </si>
  <si>
    <t xml:space="preserve">Kushan dimantha </t>
  </si>
  <si>
    <t xml:space="preserve">R. D sumudu chandani </t>
  </si>
  <si>
    <t>U.b.nilusha maduwanthi</t>
  </si>
  <si>
    <t>Jmp nishanthi</t>
  </si>
  <si>
    <t>Agdm anusha ariyawansha</t>
  </si>
  <si>
    <t xml:space="preserve">Ml Nelum asangika </t>
  </si>
  <si>
    <t xml:space="preserve">R.M.N.S.Rathnayake </t>
  </si>
  <si>
    <t xml:space="preserve">thilini madushika </t>
  </si>
  <si>
    <t>W. M. H. Maduwanthi</t>
  </si>
  <si>
    <t>Shamiya madubashini</t>
  </si>
  <si>
    <t>M.nilanga kumudu kumari</t>
  </si>
  <si>
    <t xml:space="preserve">Piyumali tharangani </t>
  </si>
  <si>
    <t xml:space="preserve">Sriyani </t>
  </si>
  <si>
    <t>P.m madunamal kumaranayaka</t>
  </si>
  <si>
    <t xml:space="preserve">G.G. Eranga Madubashini </t>
  </si>
  <si>
    <t>W.N. manoja sandamali</t>
  </si>
  <si>
    <t>M.D.D.C Dewage</t>
  </si>
  <si>
    <t>D.M.Sandani thathsara</t>
  </si>
  <si>
    <t xml:space="preserve">Dilanka sandarenu </t>
  </si>
  <si>
    <t xml:space="preserve">S A S H WEERASEKARA </t>
  </si>
  <si>
    <t>Akkm Anurada</t>
  </si>
  <si>
    <t xml:space="preserve">Akkm anurada </t>
  </si>
  <si>
    <t>D.m.k.udeni sakunthala</t>
  </si>
  <si>
    <t xml:space="preserve">Dilini dilrukshi </t>
  </si>
  <si>
    <t>N .krishnaveni</t>
  </si>
  <si>
    <t>Y.P.R.Samadhi parthana</t>
  </si>
  <si>
    <t>P.e.n.udayangani</t>
  </si>
  <si>
    <t xml:space="preserve">R.M.T.K.Sarangi </t>
  </si>
  <si>
    <t xml:space="preserve">Buddhika Ruwan </t>
  </si>
  <si>
    <t xml:space="preserve">K.M. Ayesha sadamali </t>
  </si>
  <si>
    <t>C.M.Darshika Chamali Kumari Senavirathna</t>
  </si>
  <si>
    <t>Gimara sandaruwan</t>
  </si>
  <si>
    <t>K.l wishmika</t>
  </si>
  <si>
    <t xml:space="preserve">H.m sakunthala sadamali thilakarathna </t>
  </si>
  <si>
    <t>Sakunthala sadamali</t>
  </si>
  <si>
    <t>R.Abiramy</t>
  </si>
  <si>
    <t xml:space="preserve">Manori aberathththe </t>
  </si>
  <si>
    <t xml:space="preserve">නිශාන්ත </t>
  </si>
  <si>
    <t xml:space="preserve">Nilamegama kosalani </t>
  </si>
  <si>
    <t>Chaminda Bandara</t>
  </si>
  <si>
    <t>prasadika</t>
  </si>
  <si>
    <t xml:space="preserve">Subashini Lakmali wijeekoon </t>
  </si>
  <si>
    <t>Ruwan Ranasinghe</t>
  </si>
  <si>
    <t>Dhilshan</t>
  </si>
  <si>
    <t>W.L.R.Wikcramanayaka</t>
  </si>
  <si>
    <t>asanka suniml</t>
  </si>
  <si>
    <t xml:space="preserve">Imalsha </t>
  </si>
  <si>
    <t xml:space="preserve">N.W.S.M. Ariyawansha </t>
  </si>
  <si>
    <t>W A Madhuwanthi Athukorala</t>
  </si>
  <si>
    <t xml:space="preserve">Tekshila </t>
  </si>
  <si>
    <t xml:space="preserve">G.G.N.H.Samarajeewa </t>
  </si>
  <si>
    <t>A.kogilavani</t>
  </si>
  <si>
    <t>Danushka sampath</t>
  </si>
  <si>
    <t>W.A.K Ruwani kaushalya</t>
  </si>
  <si>
    <t>Lalith asanka</t>
  </si>
  <si>
    <t>W. M.chandrakanthi</t>
  </si>
  <si>
    <t xml:space="preserve">W.M. Krishanthi Kosala Sewwandi </t>
  </si>
  <si>
    <t>A.M.Dhanushka Niranjala</t>
  </si>
  <si>
    <t>Heshana sandeepanai</t>
  </si>
  <si>
    <t>C.D.K.S Dissanyaka</t>
  </si>
  <si>
    <t>Nimantha pradeep</t>
  </si>
  <si>
    <t xml:space="preserve">Sithuruwan </t>
  </si>
  <si>
    <t>S.A.Amali udayangani</t>
  </si>
  <si>
    <t xml:space="preserve">D.M.L.S Dissanayaka </t>
  </si>
  <si>
    <t>Tharaka harshani</t>
  </si>
  <si>
    <t xml:space="preserve">H.lahiru gimhana </t>
  </si>
  <si>
    <t xml:space="preserve">Roshana mary </t>
  </si>
  <si>
    <t xml:space="preserve">R.M. nimesha harshani </t>
  </si>
  <si>
    <t>K.M.Nilmini</t>
  </si>
  <si>
    <t>Lasindu sanjula jayavickrama</t>
  </si>
  <si>
    <t>Kalindugayan</t>
  </si>
  <si>
    <t xml:space="preserve">Hasitha </t>
  </si>
  <si>
    <t xml:space="preserve">සකුන්තලා </t>
  </si>
  <si>
    <t xml:space="preserve">Shehan imeshana </t>
  </si>
  <si>
    <t>W.G.S Suwaranalatha</t>
  </si>
  <si>
    <t xml:space="preserve">T.K.M.E.H upekshi thalagahagedara </t>
  </si>
  <si>
    <t>Imali hansani</t>
  </si>
  <si>
    <t xml:space="preserve">Anushka madushani </t>
  </si>
  <si>
    <t xml:space="preserve">M. G. Deshani Madara Marasinghe </t>
  </si>
  <si>
    <t xml:space="preserve">Nadeesa Indunil Edirisinghe </t>
  </si>
  <si>
    <t>Sadeepa chanaka</t>
  </si>
  <si>
    <t xml:space="preserve">Ushan sandakelum </t>
  </si>
  <si>
    <t>P. Rukshani</t>
  </si>
  <si>
    <t xml:space="preserve">R.M Udeni Madhumali Rathnayake </t>
  </si>
  <si>
    <t xml:space="preserve">S.M.H.kaushalya </t>
  </si>
  <si>
    <t>Gayaththri</t>
  </si>
  <si>
    <t xml:space="preserve">Isuru dilshan </t>
  </si>
  <si>
    <t>මයුමි</t>
  </si>
  <si>
    <t>Dilini sadareka</t>
  </si>
  <si>
    <t xml:space="preserve">LASANTHI </t>
  </si>
  <si>
    <t>D.w.g.t.w.m.r. rasindu daulagala</t>
  </si>
  <si>
    <t xml:space="preserve">L.D Rashini Nimeshi </t>
  </si>
  <si>
    <t xml:space="preserve">Iresha  kumari hettiarachchi </t>
  </si>
  <si>
    <t>Janith charuka</t>
  </si>
  <si>
    <t>P.m.g.dinuka</t>
  </si>
  <si>
    <t>Sakunthala devi</t>
  </si>
  <si>
    <t>udara jeewantha</t>
  </si>
  <si>
    <t>Shiyamali</t>
  </si>
  <si>
    <t>P.kirushanthani</t>
  </si>
  <si>
    <t>Krushanthani</t>
  </si>
  <si>
    <t>Rajith kaushalya</t>
  </si>
  <si>
    <t>Mahisha</t>
  </si>
  <si>
    <t>S.Dhanushan</t>
  </si>
  <si>
    <t>W.G Harsha madushanka ranathunga</t>
  </si>
  <si>
    <t>Thiyagaraj</t>
  </si>
  <si>
    <t>H.m.u.a wijekoon</t>
  </si>
  <si>
    <t>S kalei selvi</t>
  </si>
  <si>
    <t xml:space="preserve">M.p suseema lakmali somarathna </t>
  </si>
  <si>
    <t xml:space="preserve">H.m sumuduni prasadi </t>
  </si>
  <si>
    <t>Chamithra</t>
  </si>
  <si>
    <t>LA vindya lakshani</t>
  </si>
  <si>
    <t xml:space="preserve">Chathura Prasanga </t>
  </si>
  <si>
    <t xml:space="preserve">Sandunika </t>
  </si>
  <si>
    <t>Hasini prebuddika</t>
  </si>
  <si>
    <t>D.M.chandrani Disanayaka</t>
  </si>
  <si>
    <t xml:space="preserve">Danushka </t>
  </si>
  <si>
    <t>Thushan asiri</t>
  </si>
  <si>
    <t>B.G chalani madusihka</t>
  </si>
  <si>
    <t>Harsha weerasena</t>
  </si>
  <si>
    <t xml:space="preserve">Shiran hansaka </t>
  </si>
  <si>
    <t xml:space="preserve">Nadeesha </t>
  </si>
  <si>
    <t xml:space="preserve">Dilan  madushanka </t>
  </si>
  <si>
    <t>Udara madushan</t>
  </si>
  <si>
    <t xml:space="preserve">Sharaka sadharuwan </t>
  </si>
  <si>
    <t xml:space="preserve">Darshaka </t>
  </si>
  <si>
    <t>S.A.C Samuditha</t>
  </si>
  <si>
    <t xml:space="preserve">L.S.L Perera </t>
  </si>
  <si>
    <t>Supun madhuwantha</t>
  </si>
  <si>
    <t xml:space="preserve">Tharindu hashan </t>
  </si>
  <si>
    <t>Susitha sandaruwan</t>
  </si>
  <si>
    <t>හේරත් ගෙදර රජිත ධනුෂ්ක ගුණතිලක</t>
  </si>
  <si>
    <t xml:space="preserve">Tharindu nishan viduranga </t>
  </si>
  <si>
    <t>D.D.M.U.D Bandara</t>
  </si>
  <si>
    <t>Pasindu madushan</t>
  </si>
  <si>
    <t>Lakshitha sandaruwan</t>
  </si>
  <si>
    <t xml:space="preserve">M N Dilanka </t>
  </si>
  <si>
    <t>Chamika prasad</t>
  </si>
  <si>
    <t>Ranga geethanjali perera</t>
  </si>
  <si>
    <t>Anupama hasini habaragamuwa</t>
  </si>
  <si>
    <t>Danushka lakmal</t>
  </si>
  <si>
    <t>D.Anushka Iresh</t>
  </si>
  <si>
    <t xml:space="preserve">Punsara anushka </t>
  </si>
  <si>
    <t xml:space="preserve">M ,A, D  මධුෂාන් </t>
  </si>
  <si>
    <t xml:space="preserve">S.A.R.madushika </t>
  </si>
  <si>
    <t>Isuri sonali</t>
  </si>
  <si>
    <t>Nimsara sewwandi</t>
  </si>
  <si>
    <t>E.m.praneeth shanaka</t>
  </si>
  <si>
    <t xml:space="preserve">Hirushi </t>
  </si>
  <si>
    <t xml:space="preserve">Dumindu </t>
  </si>
  <si>
    <t>W.D.D.Nawarathna</t>
  </si>
  <si>
    <t>Piyumi hansika</t>
  </si>
  <si>
    <t>Yohan nirmal</t>
  </si>
  <si>
    <t>Isanka Madhuwanthi</t>
  </si>
  <si>
    <t>S.D.kushani piumika</t>
  </si>
  <si>
    <t>L.S.L perera</t>
  </si>
  <si>
    <t>Rukshan Madhuwantha</t>
  </si>
  <si>
    <t>Danapalan</t>
  </si>
  <si>
    <t>G.K.H.D.S.ariyarathna</t>
  </si>
  <si>
    <t>Devika Fernando</t>
  </si>
  <si>
    <t xml:space="preserve">Lasantha vithanage </t>
  </si>
  <si>
    <t xml:space="preserve">A.w.g.thushari </t>
  </si>
  <si>
    <t xml:space="preserve">Yatila kumara </t>
  </si>
  <si>
    <t>D.S.S.Kumara</t>
  </si>
  <si>
    <t>Harsha sadaruwan</t>
  </si>
  <si>
    <t>Madusha harshani</t>
  </si>
  <si>
    <t>Tharindu madushan</t>
  </si>
  <si>
    <t>Rasik sanjeewa</t>
  </si>
  <si>
    <t xml:space="preserve">Kushan </t>
  </si>
  <si>
    <t>Malan chanuka</t>
  </si>
  <si>
    <t xml:space="preserve">Pradeep udayanga </t>
  </si>
  <si>
    <t>Udara dhanushka kumaramaraj</t>
  </si>
  <si>
    <t>T.U.A chamali</t>
  </si>
  <si>
    <t>Dhanushka Nuwan</t>
  </si>
  <si>
    <t>U.G Anoja</t>
  </si>
  <si>
    <t xml:space="preserve">Tharindu nayanajith </t>
  </si>
  <si>
    <t>N chamara sandaruwan</t>
  </si>
  <si>
    <t xml:space="preserve">Piyumal hirantha </t>
  </si>
  <si>
    <t xml:space="preserve">Godallage kanchana sandamali </t>
  </si>
  <si>
    <t>Kasun ishara</t>
  </si>
  <si>
    <t xml:space="preserve">Avindu lakmal kumarasinghe </t>
  </si>
  <si>
    <t xml:space="preserve">J A kamil ayesh </t>
  </si>
  <si>
    <t>P.T.N.අමරසේකර</t>
  </si>
  <si>
    <t>Nalin madusanka</t>
  </si>
  <si>
    <t xml:space="preserve">R a s j rajapaksha </t>
  </si>
  <si>
    <t>S.A.S.S Kumara</t>
  </si>
  <si>
    <t>Gaama Sandaruwan</t>
  </si>
  <si>
    <t>Kasun dilhara</t>
  </si>
  <si>
    <t>siran</t>
  </si>
  <si>
    <t xml:space="preserve">SAMANJALIAAKAUSHALYA </t>
  </si>
  <si>
    <t>Tharindu tharaka</t>
  </si>
  <si>
    <t>Ayesha Lakmali</t>
  </si>
  <si>
    <t>lakshmi kumari</t>
  </si>
  <si>
    <t>Dayan sachinthaka</t>
  </si>
  <si>
    <t xml:space="preserve">p G Rivindu Jayasanka </t>
  </si>
  <si>
    <t xml:space="preserve">P.G.R.Jayasanka </t>
  </si>
  <si>
    <t>Eranga pushpakumara</t>
  </si>
  <si>
    <t xml:space="preserve">Deshani perera </t>
  </si>
  <si>
    <t>H.K.D.Madushan</t>
  </si>
  <si>
    <t>Dileepa madushan</t>
  </si>
  <si>
    <t>Chameera tharaka</t>
  </si>
  <si>
    <t>Darshana Krishantha Madushan</t>
  </si>
  <si>
    <t>Hiruni tharushika</t>
  </si>
  <si>
    <t xml:space="preserve">K.A.D.Sajith madushan </t>
  </si>
  <si>
    <t>W.d.isuru madushan</t>
  </si>
  <si>
    <t>Harsha sandaruwan</t>
  </si>
  <si>
    <t xml:space="preserve">N.R.B.A Mohan Dimuthu Namarathna </t>
  </si>
  <si>
    <t>W.yureshika hirushani perera</t>
  </si>
  <si>
    <t>G.R.S.Wickramasiri</t>
  </si>
  <si>
    <t>S.a.c.p.madusanka</t>
  </si>
  <si>
    <t>M.l.l.madushani</t>
  </si>
  <si>
    <t xml:space="preserve">kasun sadakalum </t>
  </si>
  <si>
    <t xml:space="preserve">Dushan </t>
  </si>
  <si>
    <t>Teshan chanuka</t>
  </si>
  <si>
    <t>Chathurika sandamali</t>
  </si>
  <si>
    <t>Thilina sadamal</t>
  </si>
  <si>
    <t xml:space="preserve">A.G.Pushpakumara </t>
  </si>
  <si>
    <t>Nalinda gunawardana</t>
  </si>
  <si>
    <t>Ga inoka</t>
  </si>
  <si>
    <t>E.M.Sulochana sadakelum</t>
  </si>
  <si>
    <t>R.A.D nayanajith</t>
  </si>
  <si>
    <t xml:space="preserve">piyumi ishara </t>
  </si>
  <si>
    <t>Nirushan dayananda</t>
  </si>
  <si>
    <t>Hasitha lakshan</t>
  </si>
  <si>
    <t>A.M weerakkodi</t>
  </si>
  <si>
    <t>Prabath lakshitha</t>
  </si>
  <si>
    <t>D.D.M.Udith Dussantha Bandara</t>
  </si>
  <si>
    <t xml:space="preserve">H.G.S.Mihiranga </t>
  </si>
  <si>
    <t>Gayan madusanka</t>
  </si>
  <si>
    <t>ghauan madusanka</t>
  </si>
  <si>
    <t>MM Damayanthi</t>
  </si>
  <si>
    <t>Sachin deshan</t>
  </si>
  <si>
    <t xml:space="preserve">Chathurangi perera </t>
  </si>
  <si>
    <t xml:space="preserve">Ishara madushanka </t>
  </si>
  <si>
    <t xml:space="preserve">Viraj ishanka kirigalboda </t>
  </si>
  <si>
    <t>Ishara kalpani</t>
  </si>
  <si>
    <t xml:space="preserve">Demika </t>
  </si>
  <si>
    <t xml:space="preserve">Bashan manuhansa Rajapaksha </t>
  </si>
  <si>
    <t xml:space="preserve">Eshan shanuka </t>
  </si>
  <si>
    <t>U r sithara</t>
  </si>
  <si>
    <t>Dineth nisauru</t>
  </si>
  <si>
    <t xml:space="preserve">Chandikasupun </t>
  </si>
  <si>
    <t>M.K Shashin sulakshana</t>
  </si>
  <si>
    <t xml:space="preserve">B.G.M lakshan </t>
  </si>
  <si>
    <t xml:space="preserve">Achini madushani </t>
  </si>
  <si>
    <t>Tharanga ashan</t>
  </si>
  <si>
    <t xml:space="preserve">R,S,ලක්මාල් </t>
  </si>
  <si>
    <t xml:space="preserve">නදීශ දිනෙත් </t>
  </si>
  <si>
    <t>Ruwani madushika</t>
  </si>
  <si>
    <t>P.P. Jaliyamadusanka</t>
  </si>
  <si>
    <t>H. A suchithra madurangi vidushika</t>
  </si>
  <si>
    <t>L.chathurika</t>
  </si>
  <si>
    <t>Sepalika gunarathna</t>
  </si>
  <si>
    <t>Shalija</t>
  </si>
  <si>
    <t>M.mihiri shashikala</t>
  </si>
  <si>
    <t xml:space="preserve">Pasan Madusanka </t>
  </si>
  <si>
    <t xml:space="preserve">R.A.N Sandani Ranathunga </t>
  </si>
  <si>
    <t>W.C.Menuka Arunapriya</t>
  </si>
  <si>
    <t>Gihan kavishka</t>
  </si>
  <si>
    <t>Oshada Ayeshmantha</t>
  </si>
  <si>
    <t xml:space="preserve">Dasuni kaushalya </t>
  </si>
  <si>
    <t xml:space="preserve">A.G.Thakshila Anuradi </t>
  </si>
  <si>
    <t xml:space="preserve">Nisansala  madhushani </t>
  </si>
  <si>
    <t xml:space="preserve">M.J. Lilani Samuduni </t>
  </si>
  <si>
    <t xml:space="preserve">M.n.n.priyadarshani </t>
  </si>
  <si>
    <t>Kalpani nimasha</t>
  </si>
  <si>
    <t>Sanju yasmin</t>
  </si>
  <si>
    <t xml:space="preserve">ඉසුරු  සම්පත් කුමාර </t>
  </si>
  <si>
    <t>A.h.d.d.kavinda</t>
  </si>
  <si>
    <t xml:space="preserve">H H Sanjeewani Madushika jayathissa </t>
  </si>
  <si>
    <t>Thakshala perera</t>
  </si>
  <si>
    <t>Madhurekha</t>
  </si>
  <si>
    <t xml:space="preserve">Nimmi shanika </t>
  </si>
  <si>
    <t>Danushka LakmaL</t>
  </si>
  <si>
    <t>M.k Ashani sewwandi tharuka</t>
  </si>
  <si>
    <t>Kasun sandeepa</t>
  </si>
  <si>
    <t>A.M.A Sachee Tharika</t>
  </si>
  <si>
    <t xml:space="preserve">H.A.N.Dhanushani </t>
  </si>
  <si>
    <t>P M M De Silva</t>
  </si>
  <si>
    <t>Kokila Harshani</t>
  </si>
  <si>
    <t xml:space="preserve">Dulanjalee nimasha gunathilaka </t>
  </si>
  <si>
    <t>sanath deshapriya</t>
  </si>
  <si>
    <t xml:space="preserve">D.M.R Madushan </t>
  </si>
  <si>
    <t>Lahiru sadaruwan</t>
  </si>
  <si>
    <t xml:space="preserve">මාලක මදුශාන් </t>
  </si>
  <si>
    <t>Ujitha hashan</t>
  </si>
  <si>
    <t>sachini</t>
  </si>
  <si>
    <t>H.i.priyadarshni</t>
  </si>
  <si>
    <t>Nalaka sampath</t>
  </si>
  <si>
    <t>Lakkani pabasara</t>
  </si>
  <si>
    <t>Omesh Pathum nirmal</t>
  </si>
  <si>
    <t xml:space="preserve">Buddhika madushan </t>
  </si>
  <si>
    <t xml:space="preserve">Saranga </t>
  </si>
  <si>
    <t>K.M.Madhushani</t>
  </si>
  <si>
    <t xml:space="preserve">Virash chamodh </t>
  </si>
  <si>
    <t>Tharushi devindi</t>
  </si>
  <si>
    <t>Lakshan Avishka</t>
  </si>
  <si>
    <t>Maheshika karunarathne</t>
  </si>
  <si>
    <t>w.hansani udara</t>
  </si>
  <si>
    <t>Nadeeshani priyangika</t>
  </si>
  <si>
    <t>Minesh kavishanka</t>
  </si>
  <si>
    <t>Nimesh lakshan</t>
  </si>
  <si>
    <t xml:space="preserve">Randika </t>
  </si>
  <si>
    <t>Dhanika udara</t>
  </si>
  <si>
    <t xml:space="preserve">Bimsara </t>
  </si>
  <si>
    <t>Chamod dewmina</t>
  </si>
  <si>
    <t xml:space="preserve">Avishka sandeepana </t>
  </si>
  <si>
    <t xml:space="preserve">Pavithra bhagyani </t>
  </si>
  <si>
    <t>Sanjaya madushan</t>
  </si>
  <si>
    <t>Nalin rachila</t>
  </si>
  <si>
    <t xml:space="preserve">Nilisha </t>
  </si>
  <si>
    <t>T.M Dinushi Lalithya</t>
  </si>
  <si>
    <t>Janani apasara</t>
  </si>
  <si>
    <t>DILSHAN ERANGA</t>
  </si>
  <si>
    <t>Mahesh Dilshan</t>
  </si>
  <si>
    <t xml:space="preserve">Sewwandi Rathnayake </t>
  </si>
  <si>
    <t>Shanika madushani</t>
  </si>
  <si>
    <t>Tharaka Maduwantha</t>
  </si>
  <si>
    <t>Tharuka hansamali</t>
  </si>
  <si>
    <t xml:space="preserve">Shehan lakshan </t>
  </si>
  <si>
    <t xml:space="preserve">S. A Chamodi Madurangi Samarasinghe </t>
  </si>
  <si>
    <t>Ravindu wathsala</t>
  </si>
  <si>
    <t>I.K.N.Ranasinghe</t>
  </si>
  <si>
    <t>H.A. Kanishka Dimuthu</t>
  </si>
  <si>
    <t>K.A.D.Harsha Madusanka</t>
  </si>
  <si>
    <t>J.d t madushan</t>
  </si>
  <si>
    <t xml:space="preserve">G.A.Nisansala sandamali </t>
  </si>
  <si>
    <t xml:space="preserve">Disna Thakshila </t>
  </si>
  <si>
    <t>S.A. Dinidu Udakara</t>
  </si>
  <si>
    <t>Samitha sashilanka</t>
  </si>
  <si>
    <t xml:space="preserve">නදීකා සදමාලී </t>
  </si>
  <si>
    <t>kavindu mihiranga</t>
  </si>
  <si>
    <t>Niroshan kavindu</t>
  </si>
  <si>
    <t xml:space="preserve">Bulathsinhalage sanidu kavishan udara cooray </t>
  </si>
  <si>
    <t xml:space="preserve">Nadeesha lakmali </t>
  </si>
  <si>
    <t xml:space="preserve">Achini Madubashani </t>
  </si>
  <si>
    <t xml:space="preserve">Hiruni sewwandi </t>
  </si>
  <si>
    <t>Jananjaya maduroshan</t>
  </si>
  <si>
    <t>Dhananjaya maduroshan</t>
  </si>
  <si>
    <t xml:space="preserve">රන්සික තිලකරත්න </t>
  </si>
  <si>
    <t xml:space="preserve">Deemal sasanka </t>
  </si>
  <si>
    <t xml:space="preserve">Ravindu shanilka hettiarachchi </t>
  </si>
  <si>
    <t>Chulani erandika</t>
  </si>
  <si>
    <t xml:space="preserve">Thilina </t>
  </si>
  <si>
    <t>M.poornima sandarenu lakmali</t>
  </si>
  <si>
    <t xml:space="preserve">Avishka </t>
  </si>
  <si>
    <t>Chamod sasintha</t>
  </si>
  <si>
    <t>Aravinda muthumal</t>
  </si>
  <si>
    <t>Nirosha mahushani</t>
  </si>
  <si>
    <t>Nimesh Madushan</t>
  </si>
  <si>
    <t>T Arun kumar</t>
  </si>
  <si>
    <t xml:space="preserve">L chamara sandun </t>
  </si>
  <si>
    <t>Yasintha udara</t>
  </si>
  <si>
    <t>Tharushi divyanjali</t>
  </si>
  <si>
    <t>G. Dumindha Dammika Perera</t>
  </si>
  <si>
    <t xml:space="preserve">Chathura </t>
  </si>
  <si>
    <t>Shehan Tharusha</t>
  </si>
  <si>
    <t>Umasha Gimhani</t>
  </si>
  <si>
    <t>Sanjeewa indika</t>
  </si>
  <si>
    <t xml:space="preserve">Isuru dilaksha </t>
  </si>
  <si>
    <t>G. A. N. Deshan</t>
  </si>
  <si>
    <t>arunali</t>
  </si>
  <si>
    <t>Tharindu maduahan</t>
  </si>
  <si>
    <t>J.M Ama Adarshi</t>
  </si>
  <si>
    <t>S.A Hirun Anupamal</t>
  </si>
  <si>
    <t>Pasindu shehan</t>
  </si>
  <si>
    <t>S.A.P.Hirunika</t>
  </si>
  <si>
    <t>W.D chandima pradeep madushanka</t>
  </si>
  <si>
    <t>Rumesha pasindu</t>
  </si>
  <si>
    <t>Thamindu Dhanuth Thenuwara</t>
  </si>
  <si>
    <t>DEGURUGE RASHAN IRANGA MADUSHAN</t>
  </si>
  <si>
    <t>Lasanda mandhara</t>
  </si>
  <si>
    <t xml:space="preserve">Don Thathsara Devinda Ranasingha </t>
  </si>
  <si>
    <t>D.K.Vishvi Dilshani Darmaphla</t>
  </si>
  <si>
    <t>Kavishka gayanga</t>
  </si>
  <si>
    <t>kavidu gantha</t>
  </si>
  <si>
    <t>W.D.Nawodya Sandamini</t>
  </si>
  <si>
    <t xml:space="preserve">Susantha sanjeewa </t>
  </si>
  <si>
    <t xml:space="preserve">රෝහිත රුවන් විජේනායක </t>
  </si>
  <si>
    <t>K.p. nimesh lakshan</t>
  </si>
  <si>
    <t xml:space="preserve">haritha prabash </t>
  </si>
  <si>
    <t xml:space="preserve">W.menaka sachintha </t>
  </si>
  <si>
    <t>Rashan Anjula</t>
  </si>
  <si>
    <t>Hiruni dananjalee</t>
  </si>
  <si>
    <t xml:space="preserve">Ashani </t>
  </si>
  <si>
    <t xml:space="preserve">Samih </t>
  </si>
  <si>
    <t>R.k.u.kavinda</t>
  </si>
  <si>
    <t xml:space="preserve">G.A.S.M Venushka lakshan </t>
  </si>
  <si>
    <t>Sahnika laksni</t>
  </si>
  <si>
    <t xml:space="preserve">I.s.chamara </t>
  </si>
  <si>
    <t>S indika thushari</t>
  </si>
  <si>
    <t>Sajith chamal</t>
  </si>
  <si>
    <t>Sampath perera</t>
  </si>
  <si>
    <t>Chathura rivi kelum</t>
  </si>
  <si>
    <t>S.D.yapa</t>
  </si>
  <si>
    <t>A.N.B. Premawansha</t>
  </si>
  <si>
    <t>චමිලා</t>
  </si>
  <si>
    <t>Asiri chathuranga</t>
  </si>
  <si>
    <t>Chaminda kumara</t>
  </si>
  <si>
    <t>nirosha ranjith</t>
  </si>
  <si>
    <t>Sangaraja pathiranage dhanuka maduranga Dissanayaka</t>
  </si>
  <si>
    <t xml:space="preserve">Kushan  thilakarathne </t>
  </si>
  <si>
    <t>Rajitha Madusanka</t>
  </si>
  <si>
    <t xml:space="preserve">H.M.G.Dilrukshi </t>
  </si>
  <si>
    <t xml:space="preserve"> D m sumith</t>
  </si>
  <si>
    <t xml:space="preserve">Anushan </t>
  </si>
  <si>
    <t xml:space="preserve">janaka milinda </t>
  </si>
  <si>
    <t xml:space="preserve">Harshana </t>
  </si>
  <si>
    <t xml:space="preserve">Harshana Pathum </t>
  </si>
  <si>
    <t>V.A.S.madushanka</t>
  </si>
  <si>
    <t>Wap jayasooriya</t>
  </si>
  <si>
    <t xml:space="preserve">Sujeewa kumara </t>
  </si>
  <si>
    <t>P.pradeep</t>
  </si>
  <si>
    <t xml:space="preserve">T.D Sudesh priyankara </t>
  </si>
  <si>
    <t>Dilini nirupika</t>
  </si>
  <si>
    <t xml:space="preserve">Amila sampath </t>
  </si>
  <si>
    <t>chammika</t>
  </si>
  <si>
    <t xml:space="preserve">Mithuranga samarasinghe </t>
  </si>
  <si>
    <t>Lakmini fernando</t>
  </si>
  <si>
    <t xml:space="preserve">Niroshan </t>
  </si>
  <si>
    <t>G.A.Nadeesa Darshani</t>
  </si>
  <si>
    <t>Malkanth</t>
  </si>
  <si>
    <t>Malith Kavinda</t>
  </si>
  <si>
    <t>Nilanth</t>
  </si>
  <si>
    <t>U G Ravindra priyalal</t>
  </si>
  <si>
    <t>U G R Priyalal</t>
  </si>
  <si>
    <t>Prasanna jayarathna</t>
  </si>
  <si>
    <t>Jude Anton Rajakumaran.</t>
  </si>
  <si>
    <t>W s kumari</t>
  </si>
  <si>
    <t>W,s,kumari</t>
  </si>
  <si>
    <t>K R Rupani</t>
  </si>
  <si>
    <t>Chaandima</t>
  </si>
  <si>
    <t>Manjula madushani</t>
  </si>
  <si>
    <t xml:space="preserve">Darshika dilhani </t>
  </si>
  <si>
    <t xml:space="preserve">Nimali </t>
  </si>
  <si>
    <t>P.w.nayomi shermila</t>
  </si>
  <si>
    <t xml:space="preserve">දොන් රජිත් යාපා අමරසේකර </t>
  </si>
  <si>
    <t xml:space="preserve">Saman Aruna Kumara </t>
  </si>
  <si>
    <t xml:space="preserve">Samantha chandrasiri </t>
  </si>
  <si>
    <t xml:space="preserve">Madhushan chamara wijenayake </t>
  </si>
  <si>
    <t>Madhushan chamara wijenayake</t>
  </si>
  <si>
    <t>P.ak.s.priyangani</t>
  </si>
  <si>
    <t xml:space="preserve">Dm madusani </t>
  </si>
  <si>
    <t>asha upamali</t>
  </si>
  <si>
    <t>Harashani</t>
  </si>
  <si>
    <t>GAYAN DISANAYAKA</t>
  </si>
  <si>
    <t>G.a.geethani perera</t>
  </si>
  <si>
    <t>ඒ ඒ ශෂිකලා නිලන්ති පෙරේරා</t>
  </si>
  <si>
    <t>Jeewan priyankara</t>
  </si>
  <si>
    <t>P.h.wasana priyadarshani</t>
  </si>
  <si>
    <t>MJ.M.Nadeeka</t>
  </si>
  <si>
    <t>D. Lahiru asanka mendis</t>
  </si>
  <si>
    <t>P.G.Irosha Kumari Udayangani</t>
  </si>
  <si>
    <t>P.A.Gayan Sirithunga</t>
  </si>
  <si>
    <t xml:space="preserve">Thilina darshana </t>
  </si>
  <si>
    <t>191o2</t>
  </si>
  <si>
    <t>Nadeeka nirome</t>
  </si>
  <si>
    <t xml:space="preserve"> D.w indrani</t>
  </si>
  <si>
    <t>Heamasiri veatharana</t>
  </si>
  <si>
    <t xml:space="preserve">Kasun gayan </t>
  </si>
  <si>
    <t xml:space="preserve">H A Gihan Nadeeshan </t>
  </si>
  <si>
    <t xml:space="preserve">Dilshan dilruksha </t>
  </si>
  <si>
    <t xml:space="preserve">Dinushika </t>
  </si>
  <si>
    <t>Randini hansika</t>
  </si>
  <si>
    <t>Suranga madusanka</t>
  </si>
  <si>
    <t xml:space="preserve">Nimesh madhawa </t>
  </si>
  <si>
    <t>A.Natasha Malki</t>
  </si>
  <si>
    <t xml:space="preserve">T m upul shantha </t>
  </si>
  <si>
    <t>Tp rr kumara</t>
  </si>
  <si>
    <t>anoma</t>
  </si>
  <si>
    <t>w..w.priyanthi</t>
  </si>
  <si>
    <t xml:space="preserve">Iresha Sandamali </t>
  </si>
  <si>
    <t>Gc wasanthi</t>
  </si>
  <si>
    <t>ලක්මාලි</t>
  </si>
  <si>
    <t>Aminda Niroshan</t>
  </si>
  <si>
    <t>තරංග දයාන් කපුරුබණ්ඩාර</t>
  </si>
  <si>
    <t xml:space="preserve">Asha malkanthi </t>
  </si>
  <si>
    <t xml:space="preserve">R.A.රුක්මාලි ප්‍රියදර්ශනී </t>
  </si>
  <si>
    <t>Prasanna aluthnuwara</t>
  </si>
  <si>
    <t>M.A.S.S. Madhurapperuma</t>
  </si>
  <si>
    <t xml:space="preserve">La indika danushka </t>
  </si>
  <si>
    <t xml:space="preserve">W.M.Sumith Wijerathna </t>
  </si>
  <si>
    <t xml:space="preserve">Jinosha Kumari </t>
  </si>
  <si>
    <t>H.S.T.K PERERA</t>
  </si>
  <si>
    <t>Dinesh Alwis</t>
  </si>
  <si>
    <t>D.m sumith</t>
  </si>
  <si>
    <t>Shama kumari</t>
  </si>
  <si>
    <t>M.C.D.Mudannayake</t>
  </si>
  <si>
    <t>H.G.S.CHINTHAKA</t>
  </si>
  <si>
    <t xml:space="preserve">Sangeeth </t>
  </si>
  <si>
    <t>Sangeeth thilakarathne</t>
  </si>
  <si>
    <t xml:space="preserve">Chamara </t>
  </si>
  <si>
    <t>K D Dumindu Madusanka</t>
  </si>
  <si>
    <t xml:space="preserve">Chiran jayashan </t>
  </si>
  <si>
    <t>Chathuri madhushika</t>
  </si>
  <si>
    <t>Weerasingha Nelumdeniyage Sriyani Sajeewana Dilrukshika</t>
  </si>
  <si>
    <t>S.A.B. Akalanka somarathna</t>
  </si>
  <si>
    <t xml:space="preserve">Thakshila Samaranayaka </t>
  </si>
  <si>
    <t>LYJS Kumara</t>
  </si>
  <si>
    <t>Enoka</t>
  </si>
  <si>
    <t>W,s kumari</t>
  </si>
  <si>
    <t>Lasika</t>
  </si>
  <si>
    <t xml:space="preserve">Govindi </t>
  </si>
  <si>
    <t>H,M   Rasikala Ranjani</t>
  </si>
  <si>
    <t xml:space="preserve">Ishan Suranga </t>
  </si>
  <si>
    <t>Liyanarachchige chamila priyangani</t>
  </si>
  <si>
    <t>Geethani perera</t>
  </si>
  <si>
    <t>Nadika</t>
  </si>
  <si>
    <t>Wihani melani perera</t>
  </si>
  <si>
    <t>W.A.Shanika Anuradi</t>
  </si>
  <si>
    <t>S.Rose Mery</t>
  </si>
  <si>
    <t>R.Dhanushka Roshani Rajapaksha</t>
  </si>
  <si>
    <t>R. C Sepalika</t>
  </si>
  <si>
    <t>767q</t>
  </si>
  <si>
    <t>Saman kumara</t>
  </si>
  <si>
    <t>R.e.manel</t>
  </si>
  <si>
    <t xml:space="preserve">Aruni </t>
  </si>
  <si>
    <t>B.C.perera</t>
  </si>
  <si>
    <t>Prashadini inoka</t>
  </si>
  <si>
    <t>D d kusumalatha</t>
  </si>
  <si>
    <t xml:space="preserve">Sandaruwan kaushalya </t>
  </si>
  <si>
    <t xml:space="preserve">Sadaruwan kaushlya </t>
  </si>
  <si>
    <t>Thushara sanjeewa</t>
  </si>
  <si>
    <t>RDSA PREMAKUMARA</t>
  </si>
  <si>
    <t>E.W.D.S.A.Nimal</t>
  </si>
  <si>
    <t>Anuruddha Periyapperuma</t>
  </si>
  <si>
    <t>M A M T Munasinghe</t>
  </si>
  <si>
    <t>Madhawa Gamage</t>
  </si>
  <si>
    <t>Angelo Jesudason</t>
  </si>
  <si>
    <t>Palitha Peiris</t>
  </si>
  <si>
    <t>Randeer Kumara</t>
  </si>
  <si>
    <t>I.derika rayani</t>
  </si>
  <si>
    <t xml:space="preserve">Percy Mervin De Silva </t>
  </si>
  <si>
    <t xml:space="preserve">Aruna prabhath </t>
  </si>
  <si>
    <t>Naagitha Liyanage</t>
  </si>
  <si>
    <t>Lakshan Yaminda</t>
  </si>
  <si>
    <t xml:space="preserve">Chamara Jayanath </t>
  </si>
  <si>
    <t xml:space="preserve">Amashi Weerasingha </t>
  </si>
  <si>
    <t>Awishka Peiris</t>
  </si>
  <si>
    <t>Ruwan sameera</t>
  </si>
  <si>
    <t xml:space="preserve">A.n.m.uditha nawrathna </t>
  </si>
  <si>
    <t>Asitha sampath udayakumara</t>
  </si>
  <si>
    <t>L,d,r,bandara</t>
  </si>
  <si>
    <t>KANISHKA ANURADHA</t>
  </si>
  <si>
    <t>G G Sineth Sandeepa</t>
  </si>
  <si>
    <t>K.M.G.U.Janaka</t>
  </si>
  <si>
    <t>Ruchira Obeysekara</t>
  </si>
  <si>
    <t>Ishara Liyanagamage</t>
  </si>
  <si>
    <t>K.a.b.hemal</t>
  </si>
  <si>
    <t xml:space="preserve">Nadeesha Sandamli Dissanayaka </t>
  </si>
  <si>
    <t xml:space="preserve">Rajitha Lakmal </t>
  </si>
  <si>
    <t xml:space="preserve">Eranga Rathnayaka </t>
  </si>
  <si>
    <t>D D SARANGA JAYASINGHA</t>
  </si>
  <si>
    <t>Sameendra Yasindu</t>
  </si>
  <si>
    <t xml:space="preserve">Achinthi nisansala rathnaweera </t>
  </si>
  <si>
    <t xml:space="preserve">M.s.a.ameen </t>
  </si>
  <si>
    <t>Dilini Samarasekara</t>
  </si>
  <si>
    <t xml:space="preserve">Madusanka Mayura </t>
  </si>
  <si>
    <t xml:space="preserve">TM Ranga kasun </t>
  </si>
  <si>
    <t xml:space="preserve">Indu manel </t>
  </si>
  <si>
    <t>Bopaththa kanda pitiyalage krishanthi Manel abesinghe</t>
  </si>
  <si>
    <t xml:space="preserve">P.T Lakshan </t>
  </si>
  <si>
    <t xml:space="preserve">Chandimal </t>
  </si>
  <si>
    <t>S.S. Madhavi Lalanthi kumari</t>
  </si>
  <si>
    <t>R.A.Lahiru Sampath Rajapaksha</t>
  </si>
  <si>
    <t>Champika herath</t>
  </si>
  <si>
    <t>NuwanNissanka</t>
  </si>
  <si>
    <t>Gayan madushanka</t>
  </si>
  <si>
    <t xml:space="preserve">R.M.N.sanjeewani </t>
  </si>
  <si>
    <t>W.k ලහිරු සදරැවන් පේරේරා</t>
  </si>
  <si>
    <t xml:space="preserve">Pradeepa damayanthi </t>
  </si>
  <si>
    <t>Sachitha Dilshani</t>
  </si>
  <si>
    <t>M.f.m.ishad</t>
  </si>
  <si>
    <t>K r t d k bandara</t>
  </si>
  <si>
    <t>Nalin sumeda</t>
  </si>
  <si>
    <t>M.r.m begam</t>
  </si>
  <si>
    <t>D.m.s.m.weerasena</t>
  </si>
  <si>
    <t xml:space="preserve">Lahiru </t>
  </si>
  <si>
    <t>N.s.n.kumara</t>
  </si>
  <si>
    <t>B.a.w.samaraweera</t>
  </si>
  <si>
    <t>K.m.a.g aruna kantha</t>
  </si>
  <si>
    <t xml:space="preserve">Km heshan </t>
  </si>
  <si>
    <t>Gimhan</t>
  </si>
  <si>
    <t>Nilusha Dilshan</t>
  </si>
  <si>
    <t>Sherin kushani</t>
  </si>
  <si>
    <t>L.D.R.Bandara</t>
  </si>
  <si>
    <t>M.G.Nelka</t>
  </si>
  <si>
    <t xml:space="preserve">W.M.dayan wijesundara </t>
  </si>
  <si>
    <t>T. Nadeesha Shamali</t>
  </si>
  <si>
    <t>Wasantha sanjeewa</t>
  </si>
  <si>
    <t>R.M Rasika lakmali navarathna</t>
  </si>
  <si>
    <t>R M H Lakmali</t>
  </si>
  <si>
    <t>M.C.Disanayaka</t>
  </si>
  <si>
    <t>Liyanage sandamali</t>
  </si>
  <si>
    <t xml:space="preserve">Dilmi nimesha </t>
  </si>
  <si>
    <t>NLS udayangani</t>
  </si>
  <si>
    <t>Prasanna sampath</t>
  </si>
  <si>
    <t xml:space="preserve">Sachini Madurangi </t>
  </si>
  <si>
    <t xml:space="preserve">Tharushi </t>
  </si>
  <si>
    <t xml:space="preserve">K k Amitha sanjeewani </t>
  </si>
  <si>
    <t xml:space="preserve">K k AAmitha sanjeewani </t>
  </si>
  <si>
    <t>Y.m.dilhani upeshika</t>
  </si>
  <si>
    <t>Sugath nishantha</t>
  </si>
  <si>
    <t xml:space="preserve">A.g.a.a kumara </t>
  </si>
  <si>
    <t xml:space="preserve">Chamil </t>
  </si>
  <si>
    <t>Darshika madushani</t>
  </si>
  <si>
    <t>Roshan madusanka</t>
  </si>
  <si>
    <t xml:space="preserve">Ashoka priyadarshani </t>
  </si>
  <si>
    <t>Sajith sadaruwan</t>
  </si>
  <si>
    <t>Wg sujathani maduwanthi</t>
  </si>
  <si>
    <t xml:space="preserve">Kmns rathnayaka </t>
  </si>
  <si>
    <t>Isuru udayanga</t>
  </si>
  <si>
    <t>Shehan sanjana</t>
  </si>
  <si>
    <t>Kasuni maduwanthi</t>
  </si>
  <si>
    <t xml:space="preserve">Sachini pramodhya wijerathna </t>
  </si>
  <si>
    <t>Kelum sanjeewa</t>
  </si>
  <si>
    <t xml:space="preserve">Shiromi sanjeewani </t>
  </si>
  <si>
    <t xml:space="preserve">Danidu sithumina </t>
  </si>
  <si>
    <t>H.m.farshan</t>
  </si>
  <si>
    <t xml:space="preserve">Sahan chathura </t>
  </si>
  <si>
    <t xml:space="preserve">chamika </t>
  </si>
  <si>
    <t>W.M.ranga subashana</t>
  </si>
  <si>
    <t>Lasitha pathum</t>
  </si>
  <si>
    <t>Hmnc malkanthi</t>
  </si>
  <si>
    <t>Shanika madusani</t>
  </si>
  <si>
    <t>K t I p perera</t>
  </si>
  <si>
    <t xml:space="preserve">Roshan amarasinghe </t>
  </si>
  <si>
    <t>A.nirosha.samankumari</t>
  </si>
  <si>
    <t xml:space="preserve">T M Upul Shantha </t>
  </si>
  <si>
    <t xml:space="preserve">H indika priyadarshana perera </t>
  </si>
  <si>
    <t>K.R.S.YAHAMPATH</t>
  </si>
  <si>
    <t>Nadeesha Lakmli</t>
  </si>
  <si>
    <t>W.m piyumi thakshila</t>
  </si>
  <si>
    <t>Prasandika lakmali</t>
  </si>
  <si>
    <t>Vinod randika</t>
  </si>
  <si>
    <t>K.g.d.muthumali</t>
  </si>
  <si>
    <t xml:space="preserve">Wanasinghe mudiyanselage Thilini Rasmika </t>
  </si>
  <si>
    <t>Achala weerasingha</t>
  </si>
  <si>
    <t>H.nirmala dilrukshi</t>
  </si>
  <si>
    <t xml:space="preserve">Kenath Madhusanka </t>
  </si>
  <si>
    <t>S.M suresh dilshan</t>
  </si>
  <si>
    <t>Suresh dilshan</t>
  </si>
  <si>
    <t xml:space="preserve">Dilini hansika </t>
  </si>
  <si>
    <t xml:space="preserve">Chanaka pradeep </t>
  </si>
  <si>
    <t xml:space="preserve">K A shanika maduwanthi </t>
  </si>
  <si>
    <t xml:space="preserve">K.G.D Madushani </t>
  </si>
  <si>
    <t xml:space="preserve">K m dananjaya karunartna </t>
  </si>
  <si>
    <t>G.nadisha sadamali</t>
  </si>
  <si>
    <t xml:space="preserve">Prabodha hansamali </t>
  </si>
  <si>
    <t>j p walawege</t>
  </si>
  <si>
    <t>Nadun udesh</t>
  </si>
  <si>
    <t>M.W.S.P.KUMARA</t>
  </si>
  <si>
    <t>E.c lakmali</t>
  </si>
  <si>
    <t xml:space="preserve">Thamali Chathurangi </t>
  </si>
  <si>
    <t>P.G.K.S Krishan</t>
  </si>
  <si>
    <t xml:space="preserve">P.a.sudeera ppriyaruwan </t>
  </si>
  <si>
    <t xml:space="preserve">M.k.g.s k.සෙනවිරත්න </t>
  </si>
  <si>
    <t>K.m.k.g.c.a.kumara</t>
  </si>
  <si>
    <t>M M surangika nalini</t>
  </si>
  <si>
    <t>Indika prasanna</t>
  </si>
  <si>
    <t>H.v. chaminda</t>
  </si>
  <si>
    <t>B.k.i.p.rathnasekara</t>
  </si>
  <si>
    <t>A.S.Shashikla</t>
  </si>
  <si>
    <t xml:space="preserve">JANAKA BANDARA </t>
  </si>
  <si>
    <t>Samson jayasinghe</t>
  </si>
  <si>
    <t>ස්වර්නලතා</t>
  </si>
  <si>
    <t>Amila parsad</t>
  </si>
  <si>
    <t xml:space="preserve">Sudeera priyaruwan </t>
  </si>
  <si>
    <t>Thanuja sriyani ediriweera</t>
  </si>
  <si>
    <t xml:space="preserve">Hm imali </t>
  </si>
  <si>
    <t>RMR  Ranathunga</t>
  </si>
  <si>
    <t>swarnalatha</t>
  </si>
  <si>
    <t>R,pathirage</t>
  </si>
  <si>
    <t>Vifyarathne</t>
  </si>
  <si>
    <t>P.B.K.Lakmali</t>
  </si>
  <si>
    <t>I.P.Sunethra Manel Gunarathna</t>
  </si>
  <si>
    <t>P.w.chamali tharangani</t>
  </si>
  <si>
    <t>H.M gunathilaka</t>
  </si>
  <si>
    <t xml:space="preserve">D G isuru shalinda madushan </t>
  </si>
  <si>
    <t>Tharindu Rajapaksha</t>
  </si>
  <si>
    <t xml:space="preserve">Saduni </t>
  </si>
  <si>
    <t>yureshan</t>
  </si>
  <si>
    <t>kabeesh</t>
  </si>
  <si>
    <t>A.pushparojini</t>
  </si>
  <si>
    <t xml:space="preserve">D.M Samitha Nadeeshani Disanayake </t>
  </si>
  <si>
    <t>Reset maler</t>
  </si>
  <si>
    <t>Yoga</t>
  </si>
  <si>
    <t>Subramaniyam kumudini</t>
  </si>
  <si>
    <t>Rathnayaka mudaliga deepa priyangani</t>
  </si>
  <si>
    <t>hd  disna</t>
  </si>
  <si>
    <t>RM Himali</t>
  </si>
  <si>
    <t>D.m.k.wasanthi disanayaka</t>
  </si>
  <si>
    <t xml:space="preserve">I.B thushara maduranga wijewardhana </t>
  </si>
  <si>
    <t>M.s.m.siraj</t>
  </si>
  <si>
    <t xml:space="preserve">S Hasanka </t>
  </si>
  <si>
    <t>G.S.H.Wickramasiri</t>
  </si>
  <si>
    <t>Shiranthika dilahani</t>
  </si>
  <si>
    <t>Janaka Madhuranga</t>
  </si>
  <si>
    <t xml:space="preserve">E.K.K.RENUKA </t>
  </si>
  <si>
    <t>Kanchana Madhumadavi</t>
  </si>
  <si>
    <t xml:space="preserve">Nishantha </t>
  </si>
  <si>
    <t>R.V.P Sithara sewwandi</t>
  </si>
  <si>
    <t>Dm sanduni</t>
  </si>
  <si>
    <t>H.P HASITHA LAKSHAN</t>
  </si>
  <si>
    <t>H.S.Chinthaka</t>
  </si>
  <si>
    <t xml:space="preserve">K.H.A.S.Sudheera </t>
  </si>
  <si>
    <t xml:space="preserve">Randy Rajaratnam </t>
  </si>
  <si>
    <t>Nisal sanjeewa</t>
  </si>
  <si>
    <t>Pradeep jayantha</t>
  </si>
  <si>
    <t xml:space="preserve">Piyal fernando </t>
  </si>
  <si>
    <t xml:space="preserve">S.A.Pradeep Janaka </t>
  </si>
  <si>
    <t>Damayanthi  Gursingha</t>
  </si>
  <si>
    <t>K.a.d.d kodithuwakku</t>
  </si>
  <si>
    <t>A m m p ataanayaka</t>
  </si>
  <si>
    <t xml:space="preserve">MU Madhushani </t>
  </si>
  <si>
    <t xml:space="preserve">Srilal kumara </t>
  </si>
  <si>
    <t>Sameera sampath</t>
  </si>
  <si>
    <t>G.A Thushitha manoharan gangodawila</t>
  </si>
  <si>
    <t>19221:282784</t>
  </si>
  <si>
    <t>R.A.pradeepa priyadarshni</t>
  </si>
  <si>
    <t xml:space="preserve">Y.G.Madhuwanthi Nawarathna </t>
  </si>
  <si>
    <t>Padam Mallika</t>
  </si>
  <si>
    <t>M.V.Chamila Kumari</t>
  </si>
  <si>
    <t xml:space="preserve">nadun </t>
  </si>
  <si>
    <t xml:space="preserve">Udayangani </t>
  </si>
  <si>
    <t>V.K.I.S.Wijerathna</t>
  </si>
  <si>
    <t xml:space="preserve">y.G.Madhuwanthi nawarathna menika </t>
  </si>
  <si>
    <t>Suneth Dananjaya</t>
  </si>
  <si>
    <t>A.m kamalawathi</t>
  </si>
  <si>
    <t>E. A. Sithijayaw@gmali.com wimukthi</t>
  </si>
  <si>
    <t xml:space="preserve">Nishanthi </t>
  </si>
  <si>
    <t xml:space="preserve">Tota Total number of individuals taken the survey ( this one and last one) </t>
  </si>
  <si>
    <t>Total % green, amber, and red this one vs last one</t>
  </si>
  <si>
    <t xml:space="preserve">Total % of individuals who have different types of diseases out of the total respondents ( high exposure risk individuals with diseases only) </t>
  </si>
  <si>
    <t>Total % of individuals who have higher Aggregation risk ( who can bring in virus inside)</t>
  </si>
  <si>
    <t>Red 19%                       Amber 76%                   Green 4%</t>
  </si>
  <si>
    <t>Red 62%                                                     Amber 38%                                       Green 0%</t>
  </si>
  <si>
    <t>individuals who have different types of diseases</t>
  </si>
  <si>
    <t xml:space="preserve"> who can bring in virus inside</t>
  </si>
  <si>
    <t>condition</t>
  </si>
  <si>
    <t>report 1</t>
  </si>
  <si>
    <t>report 2</t>
  </si>
  <si>
    <t xml:space="preserve">EPF </t>
  </si>
  <si>
    <t xml:space="preserve">Name </t>
  </si>
  <si>
    <t>Grade</t>
  </si>
  <si>
    <t xml:space="preserve">Age </t>
  </si>
  <si>
    <t xml:space="preserve">Vaccinated? </t>
  </si>
  <si>
    <t xml:space="preserve">Residing place </t>
  </si>
  <si>
    <t xml:space="preserve">Having any hereditary diseases </t>
  </si>
  <si>
    <t xml:space="preserve">Do you have any COVID symptoms? </t>
  </si>
  <si>
    <t xml:space="preserve">Was quarantined  before? </t>
  </si>
  <si>
    <t>Number of Family members living with</t>
  </si>
  <si>
    <t>Any family members are working at Hospitals</t>
  </si>
  <si>
    <t>Any family members are working attached to essential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</si>
</sst>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theme="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theme="4"/>
      </right>
      <top/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5">
    <xf numFmtId="0" fontId="0" fillId="0" borderId="0" xfId="0"/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NumberForma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4" borderId="2" xfId="0" applyNumberForma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4" borderId="3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0" fillId="2" borderId="1" xfId="0" quotePrefix="1" applyNumberFormat="1" applyFill="1" applyBorder="1" applyAlignment="1">
      <alignment horizontal="left" vertical="center"/>
    </xf>
    <xf numFmtId="0" fontId="2" fillId="0" borderId="5" xfId="1" applyFont="1" applyBorder="1" applyAlignment="1">
      <alignment vertical="top"/>
    </xf>
    <xf numFmtId="0" fontId="2" fillId="0" borderId="5" xfId="1" applyFont="1" applyBorder="1" applyAlignment="1">
      <alignment horizontal="left" vertical="top"/>
    </xf>
    <xf numFmtId="0" fontId="2" fillId="0" borderId="5" xfId="1" applyFont="1" applyBorder="1" applyAlignment="1">
      <alignment horizontal="center" vertical="top"/>
    </xf>
    <xf numFmtId="0" fontId="3" fillId="0" borderId="4" xfId="1" applyBorder="1" applyAlignment="1">
      <alignment horizontal="left" vertical="top"/>
    </xf>
    <xf numFmtId="0" fontId="3" fillId="0" borderId="4" xfId="1" applyBorder="1" applyAlignment="1">
      <alignment horizontal="center" vertical="top"/>
    </xf>
    <xf numFmtId="0" fontId="3" fillId="0" borderId="4" xfId="1" applyBorder="1" applyAlignment="1">
      <alignment vertical="top"/>
    </xf>
    <xf numFmtId="0" fontId="3" fillId="6" borderId="4" xfId="1" applyFill="1" applyBorder="1" applyAlignment="1">
      <alignment horizontal="left" vertical="top"/>
    </xf>
    <xf numFmtId="0" fontId="3" fillId="6" borderId="6" xfId="1" applyFill="1" applyBorder="1" applyAlignment="1">
      <alignment vertical="top"/>
    </xf>
    <xf numFmtId="0" fontId="3" fillId="6" borderId="4" xfId="1" applyFill="1" applyBorder="1" applyAlignment="1">
      <alignment horizontal="center" vertical="top"/>
    </xf>
    <xf numFmtId="0" fontId="3" fillId="0" borderId="6" xfId="1" applyBorder="1" applyAlignment="1">
      <alignment vertical="top"/>
    </xf>
    <xf numFmtId="0" fontId="3" fillId="6" borderId="4" xfId="1" applyFill="1" applyBorder="1" applyAlignment="1">
      <alignment vertical="top"/>
    </xf>
    <xf numFmtId="0" fontId="2" fillId="0" borderId="7" xfId="1" applyFont="1" applyBorder="1" applyAlignment="1">
      <alignment vertical="top"/>
    </xf>
    <xf numFmtId="0" fontId="4" fillId="7" borderId="8" xfId="0" applyFont="1" applyFill="1" applyBorder="1" applyAlignment="1">
      <alignment horizontal="left"/>
    </xf>
    <xf numFmtId="0" fontId="4" fillId="7" borderId="8" xfId="0" applyFont="1" applyFill="1" applyBorder="1"/>
    <xf numFmtId="0" fontId="4" fillId="7" borderId="8" xfId="0" applyFont="1" applyFill="1" applyBorder="1" applyAlignment="1">
      <alignment horizontal="center" vertical="center"/>
    </xf>
    <xf numFmtId="0" fontId="4" fillId="7" borderId="9" xfId="0" applyFont="1" applyFill="1" applyBorder="1" applyAlignment="1">
      <alignment horizontal="center" vertical="center"/>
    </xf>
    <xf numFmtId="0" fontId="0" fillId="8" borderId="1" xfId="0" quotePrefix="1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6" borderId="1" xfId="0" quotePrefix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3" xfId="0" quotePrefix="1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6" borderId="3" xfId="0" applyFill="1" applyBorder="1" applyAlignment="1">
      <alignment horizontal="left" vertical="center"/>
    </xf>
    <xf numFmtId="0" fontId="0" fillId="6" borderId="3" xfId="0" quotePrefix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/>
    <xf numFmtId="9" fontId="0" fillId="0" borderId="1" xfId="0" applyNumberFormat="1" applyBorder="1"/>
    <xf numFmtId="9" fontId="0" fillId="0" borderId="0" xfId="0" applyNumberForma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5" borderId="2" xfId="0" applyNumberFormat="1" applyFill="1" applyBorder="1" applyAlignment="1">
      <alignment horizontal="center" vertical="center"/>
    </xf>
    <xf numFmtId="0" fontId="1" fillId="4" borderId="3" xfId="0" applyNumberFormat="1" applyFont="1" applyFill="1" applyBorder="1" applyAlignment="1">
      <alignment horizontal="center" vertical="center"/>
    </xf>
    <xf numFmtId="0" fontId="0" fillId="0" borderId="0" xfId="0" applyFill="1" applyBorder="1"/>
    <xf numFmtId="9" fontId="0" fillId="0" borderId="0" xfId="0" applyNumberFormat="1" applyFill="1" applyBorder="1"/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wrapText="1"/>
    </xf>
  </cellXfs>
  <cellStyles count="2">
    <cellStyle name="Normal" xfId="0" builtinId="0"/>
    <cellStyle name="Normal 2" xfId="1" xr:uid="{EC0F8DDD-6ED7-4436-B4BA-FBFC0E233BB8}"/>
  </cellStyles>
  <dxfs count="63">
    <dxf>
      <alignment horizontal="left" vertical="center" textRotation="0" wrapText="1" indent="0" justifyLastLine="0" shrinkToFit="0" readingOrder="0"/>
    </dxf>
    <dxf>
      <alignment horizontal="center" textRotation="0" indent="0" justifyLastLine="0" shrinkToFit="0" readingOrder="0"/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249977111117893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ranga/Desktop/Risk%20Profile/1st/SurveyFinal%20Full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risk"/>
      <sheetName val="Industrial Engineering "/>
      <sheetName val="explosure"/>
      <sheetName val="proximity"/>
      <sheetName val="aggregation"/>
      <sheetName val="employee master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Employee No</v>
          </cell>
          <cell r="B1" t="str">
            <v>First Name</v>
          </cell>
          <cell r="C1" t="str">
            <v>Last Name</v>
          </cell>
          <cell r="D1" t="str">
            <v>Designation:Designation Name</v>
          </cell>
          <cell r="E1" t="str">
            <v>Department</v>
          </cell>
          <cell r="F1" t="str">
            <v>Team</v>
          </cell>
          <cell r="G1" t="str">
            <v>Gender</v>
          </cell>
        </row>
        <row r="2">
          <cell r="A2">
            <v>3</v>
          </cell>
          <cell r="B2" t="str">
            <v>Randolph</v>
          </cell>
          <cell r="C2" t="str">
            <v>Rajaratnam</v>
          </cell>
          <cell r="D2" t="str">
            <v>General Manager - Engineering &amp; Technical</v>
          </cell>
          <cell r="E2" t="str">
            <v>Moulded Bra Cup - Technical - SI</v>
          </cell>
          <cell r="F2" t="str">
            <v>MBC - Technical - SI</v>
          </cell>
          <cell r="G2" t="str">
            <v>Male</v>
          </cell>
        </row>
        <row r="3">
          <cell r="A3">
            <v>17</v>
          </cell>
          <cell r="B3" t="str">
            <v>Jayasinghe</v>
          </cell>
          <cell r="C3" t="str">
            <v>Jayasinghe</v>
          </cell>
          <cell r="D3" t="str">
            <v>Assistant - Machine Maintenance</v>
          </cell>
          <cell r="E3" t="str">
            <v>Moulded Bra Cup - Machine Maintenance - SI</v>
          </cell>
          <cell r="F3" t="str">
            <v>Machinary Maintenance - MBC - SI</v>
          </cell>
          <cell r="G3" t="str">
            <v>Male</v>
          </cell>
        </row>
        <row r="4">
          <cell r="A4">
            <v>20</v>
          </cell>
          <cell r="B4" t="str">
            <v>Sandun</v>
          </cell>
          <cell r="C4" t="str">
            <v>Munasinghe</v>
          </cell>
          <cell r="D4" t="str">
            <v>Assistant Manager - Engineering</v>
          </cell>
          <cell r="E4" t="str">
            <v>Plant Maintenance - SI</v>
          </cell>
          <cell r="F4" t="str">
            <v>Maintenance - Plant - SI</v>
          </cell>
          <cell r="G4" t="str">
            <v>Male</v>
          </cell>
        </row>
        <row r="5">
          <cell r="A5">
            <v>22</v>
          </cell>
          <cell r="B5" t="str">
            <v>Wenuka</v>
          </cell>
          <cell r="C5" t="str">
            <v>Kumarasiri</v>
          </cell>
          <cell r="D5" t="str">
            <v>Executive - Quality Assurance</v>
          </cell>
          <cell r="E5" t="str">
            <v>Moulded Bra Cup - Quality Assurance - SI</v>
          </cell>
          <cell r="F5" t="str">
            <v>Quality Assurance - MBC - SI</v>
          </cell>
          <cell r="G5" t="str">
            <v>Male</v>
          </cell>
        </row>
        <row r="6">
          <cell r="A6">
            <v>26</v>
          </cell>
          <cell r="B6" t="str">
            <v>Chanuka</v>
          </cell>
          <cell r="C6" t="str">
            <v>Perera</v>
          </cell>
          <cell r="D6" t="str">
            <v>Senior Executive - Machine Maintenance</v>
          </cell>
          <cell r="E6" t="str">
            <v>Impact Protection - SI</v>
          </cell>
          <cell r="F6" t="str">
            <v>Impact Protection - Machine Maintenance - SI</v>
          </cell>
          <cell r="G6" t="str">
            <v>Male</v>
          </cell>
        </row>
        <row r="7">
          <cell r="A7">
            <v>33</v>
          </cell>
          <cell r="B7" t="str">
            <v>Thilanka</v>
          </cell>
          <cell r="C7" t="str">
            <v>Munasinghe</v>
          </cell>
          <cell r="D7" t="str">
            <v>Deputy General Manager - Manufacturing</v>
          </cell>
          <cell r="E7" t="str">
            <v>Overseas - SI</v>
          </cell>
          <cell r="F7" t="str">
            <v>Offshore - SI</v>
          </cell>
          <cell r="G7" t="str">
            <v>Male</v>
          </cell>
        </row>
        <row r="8">
          <cell r="A8">
            <v>34</v>
          </cell>
          <cell r="B8" t="str">
            <v>Sumedha</v>
          </cell>
          <cell r="C8" t="str">
            <v>Silva</v>
          </cell>
          <cell r="D8" t="str">
            <v>Assistant Manager - Production</v>
          </cell>
          <cell r="E8" t="str">
            <v>Moulded Bra Cup - Production - SI</v>
          </cell>
          <cell r="F8" t="str">
            <v>Production - MBC - SI</v>
          </cell>
          <cell r="G8" t="str">
            <v>Male</v>
          </cell>
        </row>
        <row r="9">
          <cell r="A9">
            <v>40</v>
          </cell>
          <cell r="B9" t="str">
            <v>Nishantha</v>
          </cell>
          <cell r="C9" t="str">
            <v>Silva</v>
          </cell>
          <cell r="D9" t="str">
            <v>Assistant Manager - Machine Maintenance</v>
          </cell>
          <cell r="E9" t="str">
            <v>Close Comfort Program - MM - Finishing - SI</v>
          </cell>
          <cell r="F9" t="str">
            <v>Finishing MM - CCP - SI</v>
          </cell>
          <cell r="G9" t="str">
            <v>Male</v>
          </cell>
        </row>
        <row r="10">
          <cell r="A10">
            <v>45</v>
          </cell>
          <cell r="B10" t="str">
            <v>Siripala</v>
          </cell>
          <cell r="C10" t="str">
            <v>Aponsu</v>
          </cell>
          <cell r="D10" t="str">
            <v>Team Member - Raw Material Warehouse</v>
          </cell>
          <cell r="E10" t="str">
            <v>Moulded Bra Cup - Raw Material Warehouse - SI</v>
          </cell>
          <cell r="F10" t="str">
            <v>MBC - Raw Material Warehouse - SI</v>
          </cell>
          <cell r="G10" t="str">
            <v>Male</v>
          </cell>
        </row>
        <row r="11">
          <cell r="A11">
            <v>49</v>
          </cell>
          <cell r="B11" t="str">
            <v>Jayamaha</v>
          </cell>
          <cell r="C11" t="str">
            <v>Jayamaha</v>
          </cell>
          <cell r="D11" t="str">
            <v>Senior Assistant - Plant Maintenance</v>
          </cell>
          <cell r="E11" t="str">
            <v>Plant Maintenance - SI</v>
          </cell>
          <cell r="F11" t="str">
            <v>Maintenance - Plant - SI</v>
          </cell>
          <cell r="G11" t="str">
            <v>Male</v>
          </cell>
        </row>
        <row r="12">
          <cell r="A12">
            <v>50</v>
          </cell>
          <cell r="B12" t="str">
            <v>Kumara</v>
          </cell>
          <cell r="C12" t="str">
            <v>Wimalaratne</v>
          </cell>
          <cell r="D12" t="str">
            <v>Assistant - CNC</v>
          </cell>
          <cell r="E12" t="str">
            <v>Moulded Bra Cup - Computer Numerical Control - SI</v>
          </cell>
          <cell r="F12" t="str">
            <v>Moulded Bra Cup - CNC - SI</v>
          </cell>
          <cell r="G12" t="str">
            <v>Male</v>
          </cell>
        </row>
        <row r="13">
          <cell r="A13">
            <v>57</v>
          </cell>
          <cell r="B13" t="str">
            <v>Sunil</v>
          </cell>
          <cell r="C13" t="str">
            <v>Fernando</v>
          </cell>
          <cell r="D13" t="str">
            <v>Group Leader - Production</v>
          </cell>
          <cell r="E13" t="str">
            <v>Moulded Bra Cup - Cutting - SI</v>
          </cell>
          <cell r="F13" t="str">
            <v>MBC - Cookie Cutting - SI</v>
          </cell>
          <cell r="G13" t="str">
            <v>Male</v>
          </cell>
        </row>
        <row r="14">
          <cell r="A14">
            <v>111</v>
          </cell>
          <cell r="B14" t="str">
            <v>Gangi</v>
          </cell>
          <cell r="C14" t="str">
            <v>Ukwatte</v>
          </cell>
          <cell r="D14" t="str">
            <v>Senior Executive - Technical</v>
          </cell>
          <cell r="E14" t="str">
            <v>Overseas - SI</v>
          </cell>
          <cell r="F14" t="str">
            <v>Offshore - SI</v>
          </cell>
          <cell r="G14" t="str">
            <v>Female</v>
          </cell>
        </row>
        <row r="15">
          <cell r="A15">
            <v>145</v>
          </cell>
          <cell r="B15" t="str">
            <v>Chinthani</v>
          </cell>
          <cell r="C15" t="str">
            <v>Subasingha</v>
          </cell>
          <cell r="D15" t="str">
            <v>Assistant - Quality Assurance</v>
          </cell>
          <cell r="E15" t="str">
            <v>Moulded Bra Cup - Quality Assurance - SI</v>
          </cell>
          <cell r="F15" t="str">
            <v>Quality Assurance - MBC - SI</v>
          </cell>
          <cell r="G15" t="str">
            <v>Female</v>
          </cell>
        </row>
        <row r="16">
          <cell r="A16">
            <v>206</v>
          </cell>
          <cell r="B16" t="str">
            <v>Dinesh</v>
          </cell>
          <cell r="C16" t="str">
            <v>Epitawalage</v>
          </cell>
          <cell r="D16" t="str">
            <v>Senior Executive - Technical</v>
          </cell>
          <cell r="E16" t="str">
            <v>Moulded Bra Cup - Technical - SI</v>
          </cell>
          <cell r="F16" t="str">
            <v>MBC - Technical - SI</v>
          </cell>
          <cell r="G16" t="str">
            <v>Male</v>
          </cell>
        </row>
        <row r="17">
          <cell r="A17">
            <v>231</v>
          </cell>
          <cell r="B17" t="str">
            <v>Manori</v>
          </cell>
          <cell r="C17" t="str">
            <v>Welikada</v>
          </cell>
          <cell r="D17" t="str">
            <v>Assistant - Lab</v>
          </cell>
          <cell r="E17" t="str">
            <v>Material Quality Assurance - SI</v>
          </cell>
          <cell r="F17" t="str">
            <v>CCP - Material Quality Assurance - SI</v>
          </cell>
          <cell r="G17" t="str">
            <v>Female</v>
          </cell>
        </row>
        <row r="18">
          <cell r="A18">
            <v>235</v>
          </cell>
          <cell r="B18" t="str">
            <v>Pradeep</v>
          </cell>
          <cell r="C18" t="str">
            <v>Dodangoda</v>
          </cell>
          <cell r="D18" t="str">
            <v>Executive - Cutting</v>
          </cell>
          <cell r="E18" t="str">
            <v>Moulded Bra Cup - Cutting - SI</v>
          </cell>
          <cell r="F18" t="str">
            <v>MBC - Cookie Cutting - SI</v>
          </cell>
          <cell r="G18" t="str">
            <v>Male</v>
          </cell>
        </row>
        <row r="19">
          <cell r="A19">
            <v>253</v>
          </cell>
          <cell r="B19" t="str">
            <v>Sanjeewa</v>
          </cell>
          <cell r="C19" t="str">
            <v>Balage</v>
          </cell>
          <cell r="D19" t="str">
            <v>Assistant - Lab</v>
          </cell>
          <cell r="E19" t="str">
            <v>Material Quality Assurance - SI</v>
          </cell>
          <cell r="F19" t="str">
            <v>MBC - Material Quality Assurance - SI</v>
          </cell>
          <cell r="G19" t="str">
            <v>Male</v>
          </cell>
        </row>
        <row r="20">
          <cell r="A20">
            <v>257</v>
          </cell>
          <cell r="B20" t="str">
            <v>Sameera</v>
          </cell>
          <cell r="C20" t="str">
            <v>Dissanayake Liyanage</v>
          </cell>
          <cell r="D20" t="str">
            <v>Group Leader - Production</v>
          </cell>
          <cell r="E20" t="str">
            <v>Moulded Bra Cup - Production - SI</v>
          </cell>
          <cell r="F20" t="str">
            <v>Production - MBC - SI</v>
          </cell>
          <cell r="G20" t="str">
            <v>Female</v>
          </cell>
        </row>
        <row r="21">
          <cell r="A21">
            <v>269</v>
          </cell>
          <cell r="B21" t="str">
            <v>Udesh</v>
          </cell>
          <cell r="C21" t="str">
            <v>Prasad</v>
          </cell>
          <cell r="D21" t="str">
            <v>Group Leader - Production</v>
          </cell>
          <cell r="E21" t="str">
            <v>Moulded Bra Cup - Production - SI</v>
          </cell>
          <cell r="F21" t="str">
            <v>Production - MBC - SI</v>
          </cell>
          <cell r="G21" t="str">
            <v>Male</v>
          </cell>
        </row>
        <row r="22">
          <cell r="A22">
            <v>270</v>
          </cell>
          <cell r="B22" t="str">
            <v>Manjula</v>
          </cell>
          <cell r="C22" t="str">
            <v>Liyanage</v>
          </cell>
          <cell r="D22" t="str">
            <v>Senior Executive - Machine Maintenance</v>
          </cell>
          <cell r="E22" t="str">
            <v>Overseas - SI</v>
          </cell>
          <cell r="F22" t="str">
            <v>Offshore - SI</v>
          </cell>
          <cell r="G22" t="str">
            <v>Male</v>
          </cell>
        </row>
        <row r="23">
          <cell r="A23">
            <v>295</v>
          </cell>
          <cell r="B23" t="str">
            <v>Isuru</v>
          </cell>
          <cell r="C23" t="str">
            <v>Chamara</v>
          </cell>
          <cell r="D23" t="str">
            <v>Recorder - Production</v>
          </cell>
          <cell r="E23" t="str">
            <v>Moulded Bra Cup - Production - SI</v>
          </cell>
          <cell r="F23" t="str">
            <v>Team - LB - 7B - SI</v>
          </cell>
          <cell r="G23" t="str">
            <v>Male</v>
          </cell>
        </row>
        <row r="24">
          <cell r="A24">
            <v>296</v>
          </cell>
          <cell r="B24" t="str">
            <v>Dushmantha</v>
          </cell>
          <cell r="C24" t="str">
            <v>Attanagoda</v>
          </cell>
          <cell r="D24" t="str">
            <v>Group Leader - Raw Material Warehouse</v>
          </cell>
          <cell r="E24" t="str">
            <v>Moulded Bra Cup - Raw Material Warehouse - SI</v>
          </cell>
          <cell r="F24" t="str">
            <v>MBC - Raw Material Warehouse - SI</v>
          </cell>
          <cell r="G24" t="str">
            <v>Male</v>
          </cell>
        </row>
        <row r="25">
          <cell r="A25">
            <v>299</v>
          </cell>
          <cell r="B25" t="str">
            <v>Tharindu</v>
          </cell>
          <cell r="C25" t="str">
            <v>Kindelpitiyage</v>
          </cell>
          <cell r="D25" t="str">
            <v>Executive - Quality Assurance</v>
          </cell>
          <cell r="E25" t="str">
            <v>Moulded Bra Cup - Quality Assurance - SI</v>
          </cell>
          <cell r="F25" t="str">
            <v>Quality Assurance - MBC - SI</v>
          </cell>
          <cell r="G25" t="str">
            <v>Male</v>
          </cell>
        </row>
        <row r="26">
          <cell r="A26">
            <v>301</v>
          </cell>
          <cell r="B26" t="str">
            <v>Himal</v>
          </cell>
          <cell r="C26" t="str">
            <v>Nishantha</v>
          </cell>
          <cell r="D26" t="str">
            <v>Assistant - Machine Maintenance</v>
          </cell>
          <cell r="E26" t="str">
            <v>Close Comfort Program - MM - Printing - SI</v>
          </cell>
          <cell r="F26" t="str">
            <v>Printing MM - CCP - SI</v>
          </cell>
          <cell r="G26" t="str">
            <v>Male</v>
          </cell>
        </row>
        <row r="27">
          <cell r="A27">
            <v>324</v>
          </cell>
          <cell r="B27" t="str">
            <v>Eranda</v>
          </cell>
          <cell r="C27" t="str">
            <v>Samaraweera</v>
          </cell>
          <cell r="D27" t="str">
            <v>Assistant Manager - Technical</v>
          </cell>
          <cell r="E27" t="str">
            <v>Moulded Bra Cup - Technical - SI</v>
          </cell>
          <cell r="F27" t="str">
            <v>MBC - Technical - SI</v>
          </cell>
          <cell r="G27" t="str">
            <v>Male</v>
          </cell>
        </row>
        <row r="28">
          <cell r="A28">
            <v>358</v>
          </cell>
          <cell r="B28" t="str">
            <v>Malinda</v>
          </cell>
          <cell r="C28" t="str">
            <v>Yaddehige</v>
          </cell>
          <cell r="D28" t="str">
            <v>Executive - Lamination Operations</v>
          </cell>
          <cell r="E28" t="str">
            <v>Overseas - SI</v>
          </cell>
          <cell r="F28" t="str">
            <v>Offshore - SI</v>
          </cell>
          <cell r="G28" t="str">
            <v>Male</v>
          </cell>
        </row>
        <row r="29">
          <cell r="A29">
            <v>375</v>
          </cell>
          <cell r="B29" t="str">
            <v>Lasantha</v>
          </cell>
          <cell r="C29" t="str">
            <v>Kulathunga</v>
          </cell>
          <cell r="D29" t="str">
            <v>Assistant - CAD/CAM</v>
          </cell>
          <cell r="E29" t="str">
            <v>Close Comfort Program - Cutting - SI</v>
          </cell>
          <cell r="F29" t="str">
            <v>Cutting - CCP - SI</v>
          </cell>
          <cell r="G29" t="str">
            <v>Male</v>
          </cell>
        </row>
        <row r="30">
          <cell r="A30">
            <v>418</v>
          </cell>
          <cell r="B30" t="str">
            <v>Leela</v>
          </cell>
          <cell r="C30" t="str">
            <v>Leelawathi</v>
          </cell>
          <cell r="D30" t="str">
            <v>Team Member - Production</v>
          </cell>
          <cell r="E30" t="str">
            <v>Moulded Bra Cup - Production - SI</v>
          </cell>
          <cell r="F30" t="str">
            <v>Team - LB - 15B - SI</v>
          </cell>
          <cell r="G30" t="str">
            <v>Female</v>
          </cell>
        </row>
        <row r="31">
          <cell r="A31">
            <v>425</v>
          </cell>
          <cell r="B31" t="str">
            <v>Nadeeka</v>
          </cell>
          <cell r="C31" t="str">
            <v>Amarathunga</v>
          </cell>
          <cell r="D31" t="str">
            <v>Group Leader - Production</v>
          </cell>
          <cell r="E31" t="str">
            <v>Moulded Bra Cup - Production - SI</v>
          </cell>
          <cell r="F31" t="str">
            <v>Production - MBC - SI</v>
          </cell>
          <cell r="G31" t="str">
            <v>Female</v>
          </cell>
        </row>
        <row r="32">
          <cell r="A32">
            <v>436</v>
          </cell>
          <cell r="B32" t="str">
            <v>Shyamali</v>
          </cell>
          <cell r="C32" t="str">
            <v>Liyanage</v>
          </cell>
          <cell r="D32" t="str">
            <v>Senior Executive - Production</v>
          </cell>
          <cell r="E32" t="str">
            <v>Moulded Bra Cup - Production - SI</v>
          </cell>
          <cell r="F32" t="str">
            <v>Production - MBC - SI</v>
          </cell>
          <cell r="G32" t="str">
            <v>Female</v>
          </cell>
        </row>
        <row r="33">
          <cell r="A33">
            <v>470</v>
          </cell>
          <cell r="B33" t="str">
            <v>Chamil</v>
          </cell>
          <cell r="C33" t="str">
            <v>Rangana</v>
          </cell>
          <cell r="D33" t="str">
            <v>Executive - Raw Material Warehouse</v>
          </cell>
          <cell r="E33" t="str">
            <v>Moulded Bra Cup - Product Development Centre - SI</v>
          </cell>
          <cell r="F33" t="str">
            <v>MBC - Product Development Centre - SI</v>
          </cell>
          <cell r="G33" t="str">
            <v>Male</v>
          </cell>
        </row>
        <row r="34">
          <cell r="A34">
            <v>471</v>
          </cell>
          <cell r="B34" t="str">
            <v>Padma</v>
          </cell>
          <cell r="C34" t="str">
            <v>Mallika</v>
          </cell>
          <cell r="D34" t="str">
            <v>Team Member - Sub Stores</v>
          </cell>
          <cell r="E34" t="str">
            <v>Close Comfort Program - Finishing - SI</v>
          </cell>
          <cell r="F34" t="str">
            <v>Finishing S25 - B - SI</v>
          </cell>
          <cell r="G34" t="str">
            <v>Female</v>
          </cell>
        </row>
        <row r="35">
          <cell r="A35">
            <v>488</v>
          </cell>
          <cell r="B35" t="str">
            <v>Hemal</v>
          </cell>
          <cell r="C35" t="str">
            <v>Kodithuwakku Arachchige</v>
          </cell>
          <cell r="D35" t="str">
            <v>Group Leader - Raw Material Warehouse</v>
          </cell>
          <cell r="E35" t="str">
            <v>Moulded Bra Cup - Raw Material Warehouse - SI</v>
          </cell>
          <cell r="F35" t="str">
            <v>MBC - Raw Material Warehouse - SI</v>
          </cell>
          <cell r="G35" t="str">
            <v>Male</v>
          </cell>
        </row>
        <row r="36">
          <cell r="A36">
            <v>495</v>
          </cell>
          <cell r="B36" t="str">
            <v>Mangalika</v>
          </cell>
          <cell r="C36" t="str">
            <v>Mangalika</v>
          </cell>
          <cell r="D36" t="str">
            <v>Team Member - Sub Stores</v>
          </cell>
          <cell r="E36" t="str">
            <v>Close Comfort Program - Finishing - SI</v>
          </cell>
          <cell r="F36" t="str">
            <v>Finishing S25 - B - SI</v>
          </cell>
          <cell r="G36" t="str">
            <v>Female</v>
          </cell>
        </row>
        <row r="37">
          <cell r="A37">
            <v>513</v>
          </cell>
          <cell r="B37" t="str">
            <v>Duminda</v>
          </cell>
          <cell r="C37" t="str">
            <v>Pinnaduwa</v>
          </cell>
          <cell r="D37" t="str">
            <v>Assistant - Technical</v>
          </cell>
          <cell r="E37" t="str">
            <v>Moulded Bra Cup - Technical - SI</v>
          </cell>
          <cell r="F37" t="str">
            <v>MBC - Technical - SI</v>
          </cell>
          <cell r="G37" t="str">
            <v>Male</v>
          </cell>
        </row>
        <row r="38">
          <cell r="A38">
            <v>517</v>
          </cell>
          <cell r="B38" t="str">
            <v>Saman</v>
          </cell>
          <cell r="C38" t="str">
            <v>Peiris</v>
          </cell>
          <cell r="D38" t="str">
            <v>Senior Executive - Technical</v>
          </cell>
          <cell r="E38" t="str">
            <v>Moulded Bra Cup - Technical - SI</v>
          </cell>
          <cell r="F38" t="str">
            <v>MBC - Technical - SI</v>
          </cell>
          <cell r="G38" t="str">
            <v>Male</v>
          </cell>
        </row>
        <row r="39">
          <cell r="A39">
            <v>519</v>
          </cell>
          <cell r="B39" t="str">
            <v>Sandun</v>
          </cell>
          <cell r="C39" t="str">
            <v>Jayasinghe</v>
          </cell>
          <cell r="D39" t="str">
            <v>Executive - Machine Maintenance</v>
          </cell>
          <cell r="E39" t="str">
            <v>Moulded Bra Cup - Machine Maintenance - SI</v>
          </cell>
          <cell r="F39" t="str">
            <v>Machinary Maintenance - MBC - SI</v>
          </cell>
          <cell r="G39" t="str">
            <v>Male</v>
          </cell>
        </row>
        <row r="40">
          <cell r="A40">
            <v>578</v>
          </cell>
          <cell r="B40" t="str">
            <v>Asanka</v>
          </cell>
          <cell r="C40" t="str">
            <v>Asanka</v>
          </cell>
          <cell r="D40" t="str">
            <v>Data Entry Operator</v>
          </cell>
          <cell r="E40" t="str">
            <v>Plant Maintenance - SI</v>
          </cell>
          <cell r="F40" t="str">
            <v>Maintenance - Plant - SI</v>
          </cell>
          <cell r="G40" t="str">
            <v>Male</v>
          </cell>
        </row>
        <row r="41">
          <cell r="A41">
            <v>591</v>
          </cell>
          <cell r="B41" t="str">
            <v>Pushpa Kumara</v>
          </cell>
          <cell r="C41" t="str">
            <v>Kumara</v>
          </cell>
          <cell r="D41" t="str">
            <v>Group Leader - Lamination</v>
          </cell>
          <cell r="E41" t="str">
            <v>Moulded Bra Cup - Lamination - SI</v>
          </cell>
          <cell r="F41" t="str">
            <v>MBC - Lamination - SI</v>
          </cell>
          <cell r="G41" t="str">
            <v>Male</v>
          </cell>
        </row>
        <row r="42">
          <cell r="A42">
            <v>592</v>
          </cell>
          <cell r="B42" t="str">
            <v>Hiruni</v>
          </cell>
          <cell r="C42" t="str">
            <v>Lanka</v>
          </cell>
          <cell r="D42" t="str">
            <v>Senior Engineer - Product Design</v>
          </cell>
          <cell r="E42" t="str">
            <v>Moulded Bra Cup - Product Development Centre - SI</v>
          </cell>
          <cell r="F42" t="str">
            <v>MBC - Product Development Centre - SI</v>
          </cell>
          <cell r="G42" t="str">
            <v>Female</v>
          </cell>
        </row>
        <row r="43">
          <cell r="A43">
            <v>609</v>
          </cell>
          <cell r="B43" t="str">
            <v>Dhammika</v>
          </cell>
          <cell r="C43" t="str">
            <v>Perera</v>
          </cell>
          <cell r="D43" t="str">
            <v>Team Member - Raw Material Warehouse</v>
          </cell>
          <cell r="E43" t="str">
            <v>Moulded Bra Cup - Raw Material Warehouse - SI</v>
          </cell>
          <cell r="F43" t="str">
            <v>MBC - Raw Material Warehouse - SI</v>
          </cell>
          <cell r="G43" t="str">
            <v>Male</v>
          </cell>
        </row>
        <row r="44">
          <cell r="A44">
            <v>623</v>
          </cell>
          <cell r="B44" t="str">
            <v>Amila</v>
          </cell>
          <cell r="C44" t="str">
            <v>Jayamaha</v>
          </cell>
          <cell r="D44" t="str">
            <v>Senior Fabric Inspector</v>
          </cell>
          <cell r="E44" t="str">
            <v>Material Quality Assurance - SI</v>
          </cell>
          <cell r="F44" t="str">
            <v>MBC - Material Quality Assurance - SI</v>
          </cell>
          <cell r="G44" t="str">
            <v>Male</v>
          </cell>
        </row>
        <row r="45">
          <cell r="A45">
            <v>639</v>
          </cell>
          <cell r="B45" t="str">
            <v>Gretal</v>
          </cell>
          <cell r="C45" t="str">
            <v>Muthukuda</v>
          </cell>
          <cell r="D45" t="str">
            <v>Team Member - Technical</v>
          </cell>
          <cell r="E45" t="str">
            <v>Moulded Bra Cup - Technical - SI</v>
          </cell>
          <cell r="F45" t="str">
            <v>MBC - Technical - SI</v>
          </cell>
          <cell r="G45" t="str">
            <v>Female</v>
          </cell>
        </row>
        <row r="46">
          <cell r="A46">
            <v>651</v>
          </cell>
          <cell r="B46" t="str">
            <v>Chandima</v>
          </cell>
          <cell r="C46" t="str">
            <v>Priyadarshanai</v>
          </cell>
          <cell r="D46" t="str">
            <v>Assistant - Technical</v>
          </cell>
          <cell r="E46" t="str">
            <v>Moulded Bra Cup - Technical - SI</v>
          </cell>
          <cell r="F46" t="str">
            <v>MBC - Technical - SI</v>
          </cell>
          <cell r="G46" t="str">
            <v>Female</v>
          </cell>
        </row>
        <row r="47">
          <cell r="A47">
            <v>678</v>
          </cell>
          <cell r="B47" t="str">
            <v>Susil</v>
          </cell>
          <cell r="C47" t="str">
            <v>Manjula</v>
          </cell>
          <cell r="D47" t="str">
            <v>Team Member - Machine Maintenance</v>
          </cell>
          <cell r="E47" t="str">
            <v>Moulded Bra Cup - Machine Maintenance - SI</v>
          </cell>
          <cell r="F47" t="str">
            <v>Machinary Maintenance - MBC - SI</v>
          </cell>
          <cell r="G47" t="str">
            <v>Male</v>
          </cell>
        </row>
        <row r="48">
          <cell r="A48">
            <v>679</v>
          </cell>
          <cell r="B48" t="str">
            <v>Lakmal</v>
          </cell>
          <cell r="C48" t="str">
            <v>Lakmal</v>
          </cell>
          <cell r="D48" t="str">
            <v>Machinist</v>
          </cell>
          <cell r="E48" t="str">
            <v>Moulded Bra Cup - Computer Numerical Control - SI</v>
          </cell>
          <cell r="F48" t="str">
            <v>Moulded Bra Cup - CNC - SI</v>
          </cell>
          <cell r="G48" t="str">
            <v>Male</v>
          </cell>
        </row>
        <row r="49">
          <cell r="A49">
            <v>739</v>
          </cell>
          <cell r="B49" t="str">
            <v>Ruwan</v>
          </cell>
          <cell r="C49" t="str">
            <v>Pushpakumara</v>
          </cell>
          <cell r="D49" t="str">
            <v>Assistant - Administration</v>
          </cell>
          <cell r="E49" t="str">
            <v>Human Resources &amp; Administration - SI</v>
          </cell>
          <cell r="F49" t="str">
            <v>Administration - SI</v>
          </cell>
          <cell r="G49" t="str">
            <v>Male</v>
          </cell>
        </row>
        <row r="50">
          <cell r="A50">
            <v>804</v>
          </cell>
          <cell r="B50" t="str">
            <v>Asanka</v>
          </cell>
          <cell r="C50" t="str">
            <v>Adikari</v>
          </cell>
          <cell r="D50" t="str">
            <v>Senior Assistant - MQA</v>
          </cell>
          <cell r="E50" t="str">
            <v>Material Quality Assurance - SI</v>
          </cell>
          <cell r="F50" t="str">
            <v>MBC - Material Quality Assurance - SI</v>
          </cell>
          <cell r="G50" t="str">
            <v>Male</v>
          </cell>
        </row>
        <row r="51">
          <cell r="A51">
            <v>805</v>
          </cell>
          <cell r="B51" t="str">
            <v>Buddika</v>
          </cell>
          <cell r="C51" t="str">
            <v>Kularathne</v>
          </cell>
          <cell r="D51" t="str">
            <v>Manager - Planning</v>
          </cell>
          <cell r="E51" t="str">
            <v>Planning - SI</v>
          </cell>
          <cell r="F51" t="str">
            <v>MBC - Planning - SI</v>
          </cell>
          <cell r="G51" t="str">
            <v>Male</v>
          </cell>
        </row>
        <row r="52">
          <cell r="A52">
            <v>808</v>
          </cell>
          <cell r="B52" t="str">
            <v>Madushanka</v>
          </cell>
          <cell r="C52" t="str">
            <v>Madushanka</v>
          </cell>
          <cell r="D52" t="str">
            <v>Technician - Product Development</v>
          </cell>
          <cell r="E52" t="str">
            <v>Moulded Bra Cup - Product Development Centre - SI</v>
          </cell>
          <cell r="F52" t="str">
            <v>MBC - Product Development Centre - SI</v>
          </cell>
          <cell r="G52" t="str">
            <v>Male</v>
          </cell>
        </row>
        <row r="53">
          <cell r="A53">
            <v>811</v>
          </cell>
          <cell r="B53" t="str">
            <v>Chathuranga</v>
          </cell>
          <cell r="C53" t="str">
            <v>Pradeep</v>
          </cell>
          <cell r="D53" t="str">
            <v>Assistant - Machine Maintenance</v>
          </cell>
          <cell r="E53" t="str">
            <v>Moulded Bra Cup - Machine Maintenance - SI</v>
          </cell>
          <cell r="F53" t="str">
            <v>Machinary Maintenance - MBC - SI</v>
          </cell>
          <cell r="G53" t="str">
            <v>Male</v>
          </cell>
        </row>
        <row r="54">
          <cell r="A54">
            <v>816</v>
          </cell>
          <cell r="B54" t="str">
            <v>Charith</v>
          </cell>
          <cell r="C54" t="str">
            <v>Rathnasooriya</v>
          </cell>
          <cell r="D54" t="str">
            <v>Senior Executive - Sourcing &amp; Supply Chain</v>
          </cell>
          <cell r="E54" t="str">
            <v>Sourcing &amp; Supply chain - SI</v>
          </cell>
          <cell r="F54" t="str">
            <v>MBC - Purchasing - SI</v>
          </cell>
          <cell r="G54" t="str">
            <v>Male</v>
          </cell>
        </row>
        <row r="55">
          <cell r="A55">
            <v>819</v>
          </cell>
          <cell r="B55" t="str">
            <v>Thilak</v>
          </cell>
          <cell r="C55" t="str">
            <v>Hettiarachchi</v>
          </cell>
          <cell r="D55" t="str">
            <v>Senior Executive - Sourcing &amp; Supply Chain</v>
          </cell>
          <cell r="E55" t="str">
            <v>Sourcing &amp; Supply chain - SI</v>
          </cell>
          <cell r="F55" t="str">
            <v>MBC - Purchasing - SI</v>
          </cell>
          <cell r="G55" t="str">
            <v>Male</v>
          </cell>
        </row>
        <row r="56">
          <cell r="A56">
            <v>820</v>
          </cell>
          <cell r="B56" t="str">
            <v>Sanjeewa</v>
          </cell>
          <cell r="C56" t="str">
            <v>Jayasuriya</v>
          </cell>
          <cell r="D56" t="str">
            <v>Assistant Manager - Commercial &amp; Logistics</v>
          </cell>
          <cell r="E56" t="str">
            <v>Commercial &amp; Logistics - SI</v>
          </cell>
          <cell r="F56" t="str">
            <v>Logistics - SI</v>
          </cell>
          <cell r="G56" t="str">
            <v>Male</v>
          </cell>
        </row>
        <row r="57">
          <cell r="A57">
            <v>832</v>
          </cell>
          <cell r="B57" t="str">
            <v>Buddika</v>
          </cell>
          <cell r="C57" t="str">
            <v>Jayalath</v>
          </cell>
          <cell r="D57" t="str">
            <v>Senior Executive - Operations</v>
          </cell>
          <cell r="E57" t="str">
            <v>Operations - SI</v>
          </cell>
          <cell r="F57" t="str">
            <v>Central Operations - SI</v>
          </cell>
          <cell r="G57" t="str">
            <v>Male</v>
          </cell>
        </row>
        <row r="58">
          <cell r="A58">
            <v>849</v>
          </cell>
          <cell r="B58" t="str">
            <v>Deepal</v>
          </cell>
          <cell r="C58" t="str">
            <v>Gamaathige</v>
          </cell>
          <cell r="D58" t="str">
            <v>Senior Executive - Machine Maintenance</v>
          </cell>
          <cell r="E58" t="str">
            <v>Moulded Bra Cup - Machine Maintenance - SI</v>
          </cell>
          <cell r="F58" t="str">
            <v>Machinary Maintenance - MBC - SI</v>
          </cell>
          <cell r="G58" t="str">
            <v>Male</v>
          </cell>
        </row>
        <row r="59">
          <cell r="A59">
            <v>856</v>
          </cell>
          <cell r="B59" t="str">
            <v>Maduranga</v>
          </cell>
          <cell r="C59" t="str">
            <v>Karannagodage</v>
          </cell>
          <cell r="D59" t="str">
            <v>Assistant - Quality Assurance</v>
          </cell>
          <cell r="E59" t="str">
            <v>Material Quality Assurance - SI</v>
          </cell>
          <cell r="F59" t="str">
            <v>CCP - Material Quality Assurance - SI</v>
          </cell>
          <cell r="G59" t="str">
            <v>Male</v>
          </cell>
        </row>
        <row r="60">
          <cell r="A60">
            <v>858</v>
          </cell>
          <cell r="B60" t="str">
            <v>Malkanthi</v>
          </cell>
          <cell r="C60" t="str">
            <v>Galathara Mudiyanselage</v>
          </cell>
          <cell r="D60" t="str">
            <v>Group Leader - Production</v>
          </cell>
          <cell r="E60" t="str">
            <v>Moulded Bra Cup - Production - SI</v>
          </cell>
          <cell r="F60" t="str">
            <v>Production - MBC - SI</v>
          </cell>
          <cell r="G60" t="str">
            <v>Female</v>
          </cell>
        </row>
        <row r="61">
          <cell r="A61">
            <v>859</v>
          </cell>
          <cell r="B61" t="str">
            <v>Ruwan</v>
          </cell>
          <cell r="C61" t="str">
            <v>Kumara</v>
          </cell>
          <cell r="D61" t="str">
            <v>Assistant - Technical</v>
          </cell>
          <cell r="E61" t="str">
            <v>Impact Protection - SI</v>
          </cell>
          <cell r="F61" t="str">
            <v>Impact Protection - PDC - SI</v>
          </cell>
          <cell r="G61" t="str">
            <v>Male</v>
          </cell>
        </row>
        <row r="62">
          <cell r="A62">
            <v>866</v>
          </cell>
          <cell r="B62" t="str">
            <v>Gayan</v>
          </cell>
          <cell r="C62" t="str">
            <v>Buddika</v>
          </cell>
          <cell r="D62" t="str">
            <v>Senior Mechinist</v>
          </cell>
          <cell r="E62" t="str">
            <v>Moulded Bra Cup - Computer Numerical Control - SI</v>
          </cell>
          <cell r="F62" t="str">
            <v>Moulded Bra Cup - CNC - SI</v>
          </cell>
          <cell r="G62" t="str">
            <v>Male</v>
          </cell>
        </row>
        <row r="63">
          <cell r="A63">
            <v>867</v>
          </cell>
          <cell r="B63" t="str">
            <v>Nuwan</v>
          </cell>
          <cell r="C63" t="str">
            <v>Peramunage</v>
          </cell>
          <cell r="D63" t="str">
            <v>Team Member - Cutting</v>
          </cell>
          <cell r="E63" t="str">
            <v>Moulded Bra Cup - Cutting - SI</v>
          </cell>
          <cell r="F63" t="str">
            <v>MBC - Cutting - SI</v>
          </cell>
          <cell r="G63" t="str">
            <v>Male</v>
          </cell>
        </row>
        <row r="64">
          <cell r="A64">
            <v>868</v>
          </cell>
          <cell r="B64" t="str">
            <v>Sumeera</v>
          </cell>
          <cell r="C64" t="str">
            <v>Algewattage</v>
          </cell>
          <cell r="D64" t="str">
            <v>Senior Executive - Material Quality Assurance</v>
          </cell>
          <cell r="E64" t="str">
            <v>Overseas - SI</v>
          </cell>
          <cell r="F64" t="str">
            <v>Offshore - SI</v>
          </cell>
          <cell r="G64" t="str">
            <v>Male</v>
          </cell>
        </row>
        <row r="65">
          <cell r="A65">
            <v>895</v>
          </cell>
          <cell r="B65" t="str">
            <v>Pradeep</v>
          </cell>
          <cell r="C65" t="str">
            <v>Meegahage</v>
          </cell>
          <cell r="D65" t="str">
            <v>Group Leader - Production</v>
          </cell>
          <cell r="E65" t="str">
            <v>Close Comfort Program - Finishing - SI</v>
          </cell>
          <cell r="F65" t="str">
            <v>Finishing S1 - A - SI</v>
          </cell>
          <cell r="G65" t="str">
            <v>Male</v>
          </cell>
        </row>
        <row r="66">
          <cell r="A66">
            <v>903</v>
          </cell>
          <cell r="B66" t="str">
            <v>Ranika</v>
          </cell>
          <cell r="C66" t="str">
            <v>Ramanayaka</v>
          </cell>
          <cell r="D66" t="str">
            <v>Team Member - Production</v>
          </cell>
          <cell r="E66" t="str">
            <v>Moulded Bra Cup - Production - SI</v>
          </cell>
          <cell r="F66" t="str">
            <v>Team - LB - 18A - SI</v>
          </cell>
          <cell r="G66" t="str">
            <v>Female</v>
          </cell>
        </row>
        <row r="67">
          <cell r="A67">
            <v>916</v>
          </cell>
          <cell r="B67" t="str">
            <v>Mahinda</v>
          </cell>
          <cell r="C67" t="str">
            <v>Abesinghe</v>
          </cell>
          <cell r="D67" t="str">
            <v>Team Leader - Machine Maintenance</v>
          </cell>
          <cell r="E67" t="str">
            <v>Moulded Bra Cup - Machine Maintenance - SI</v>
          </cell>
          <cell r="F67" t="str">
            <v>Machinary Maintenance - MBC - SI</v>
          </cell>
          <cell r="G67" t="str">
            <v>Male</v>
          </cell>
        </row>
        <row r="68">
          <cell r="A68">
            <v>917</v>
          </cell>
          <cell r="B68" t="str">
            <v>Rajapaksha</v>
          </cell>
          <cell r="C68" t="str">
            <v>Prematilaka</v>
          </cell>
          <cell r="D68" t="str">
            <v>Executive - Engineering</v>
          </cell>
          <cell r="E68" t="str">
            <v>Plant Maintenance - SI</v>
          </cell>
          <cell r="F68" t="str">
            <v>Maintenance - Plant - SI</v>
          </cell>
          <cell r="G68" t="str">
            <v>Male</v>
          </cell>
        </row>
        <row r="69">
          <cell r="A69">
            <v>956</v>
          </cell>
          <cell r="B69" t="str">
            <v>Nalaka</v>
          </cell>
          <cell r="C69" t="str">
            <v>Janawansa</v>
          </cell>
          <cell r="D69" t="str">
            <v>Executive - Technical</v>
          </cell>
          <cell r="E69" t="str">
            <v>Moulded Bra Cup - Computer Numerical Control - SI</v>
          </cell>
          <cell r="F69" t="str">
            <v>Moulded Bra Cup - CNC - SI</v>
          </cell>
          <cell r="G69" t="str">
            <v>Male</v>
          </cell>
        </row>
        <row r="70">
          <cell r="A70">
            <v>972</v>
          </cell>
          <cell r="B70" t="str">
            <v>Gamini</v>
          </cell>
          <cell r="C70" t="str">
            <v>Rathnayake</v>
          </cell>
          <cell r="D70" t="str">
            <v>Team Leader - Lamination</v>
          </cell>
          <cell r="E70" t="str">
            <v>Moulded Bra Cup - Lamination - SI</v>
          </cell>
          <cell r="F70" t="str">
            <v>MBC - Lamination - SI</v>
          </cell>
          <cell r="G70" t="str">
            <v>Male</v>
          </cell>
        </row>
        <row r="71">
          <cell r="A71">
            <v>980</v>
          </cell>
          <cell r="B71" t="str">
            <v>Niluka</v>
          </cell>
          <cell r="C71" t="str">
            <v>Kondadeniye Mahanlegedara</v>
          </cell>
          <cell r="D71" t="str">
            <v>Job Trainer</v>
          </cell>
          <cell r="E71" t="str">
            <v>Training School - SI</v>
          </cell>
          <cell r="F71" t="str">
            <v>Training School - MBC - SI</v>
          </cell>
          <cell r="G71" t="str">
            <v>Female</v>
          </cell>
        </row>
        <row r="72">
          <cell r="A72">
            <v>1020</v>
          </cell>
          <cell r="B72" t="str">
            <v>Amila</v>
          </cell>
          <cell r="C72" t="str">
            <v>Kumarasiri</v>
          </cell>
          <cell r="D72" t="str">
            <v>Senior Executive - Human Resources</v>
          </cell>
          <cell r="E72" t="str">
            <v>Human Resources &amp; Administration - SI</v>
          </cell>
          <cell r="F72" t="str">
            <v>Human Resources - SI</v>
          </cell>
          <cell r="G72" t="str">
            <v>Male</v>
          </cell>
        </row>
        <row r="73">
          <cell r="A73">
            <v>1024</v>
          </cell>
          <cell r="B73" t="str">
            <v>Kanchana</v>
          </cell>
          <cell r="C73" t="str">
            <v>Kumarapeli</v>
          </cell>
          <cell r="D73" t="str">
            <v>Senior Executive - Quality Assurance</v>
          </cell>
          <cell r="E73" t="str">
            <v>Close Comfort Program - Quality Assurance - SI</v>
          </cell>
          <cell r="F73" t="str">
            <v>Quality Assurance - CCP - SI</v>
          </cell>
          <cell r="G73" t="str">
            <v>Female</v>
          </cell>
        </row>
        <row r="74">
          <cell r="A74">
            <v>1027</v>
          </cell>
          <cell r="B74" t="str">
            <v>Amitha</v>
          </cell>
          <cell r="C74" t="str">
            <v>Upamal</v>
          </cell>
          <cell r="D74" t="str">
            <v>Manager - Product Development</v>
          </cell>
          <cell r="E74" t="str">
            <v>Moulded Bra Cup - Product Development Centre - SI</v>
          </cell>
          <cell r="F74" t="str">
            <v>MBC - Product Development Centre - SI</v>
          </cell>
          <cell r="G74" t="str">
            <v>Male</v>
          </cell>
        </row>
        <row r="75">
          <cell r="A75">
            <v>1033</v>
          </cell>
          <cell r="B75" t="str">
            <v>Pradeep</v>
          </cell>
          <cell r="C75" t="str">
            <v>Fernando</v>
          </cell>
          <cell r="D75" t="str">
            <v>Team Leader - Production</v>
          </cell>
          <cell r="E75" t="str">
            <v>Moulded Bra Cup - Production - SI</v>
          </cell>
          <cell r="F75" t="str">
            <v>MBC - Fabric Moulding - SI</v>
          </cell>
          <cell r="G75" t="str">
            <v>Male</v>
          </cell>
        </row>
        <row r="76">
          <cell r="A76">
            <v>1036</v>
          </cell>
          <cell r="B76" t="str">
            <v>Yasantha</v>
          </cell>
          <cell r="C76" t="str">
            <v>Pushpakumara</v>
          </cell>
          <cell r="D76" t="str">
            <v>Assistant - Administration</v>
          </cell>
          <cell r="E76" t="str">
            <v>Human Resources &amp; Administration - SI</v>
          </cell>
          <cell r="F76" t="str">
            <v>Administration - SI</v>
          </cell>
          <cell r="G76" t="str">
            <v>Male</v>
          </cell>
        </row>
        <row r="77">
          <cell r="A77">
            <v>1050</v>
          </cell>
          <cell r="B77" t="str">
            <v>Niwanthaka</v>
          </cell>
          <cell r="C77" t="str">
            <v>Karunarathna</v>
          </cell>
          <cell r="D77" t="str">
            <v>Group Leader - Production</v>
          </cell>
          <cell r="E77" t="str">
            <v>Close Comfort Program - Finishing - SI</v>
          </cell>
          <cell r="F77" t="str">
            <v>Finishing S1 - A - SI</v>
          </cell>
          <cell r="G77" t="str">
            <v>Male</v>
          </cell>
        </row>
        <row r="78">
          <cell r="A78">
            <v>1066</v>
          </cell>
          <cell r="B78" t="str">
            <v>Sudesh</v>
          </cell>
          <cell r="C78" t="str">
            <v>Ranasinghe</v>
          </cell>
          <cell r="D78" t="str">
            <v>Deputy General Manager - Product Development</v>
          </cell>
          <cell r="E78" t="str">
            <v>Moulded Bra Cup - Product Development Centre - SI</v>
          </cell>
          <cell r="F78" t="str">
            <v>MBC - Product Development Centre - SI</v>
          </cell>
          <cell r="G78" t="str">
            <v>Male</v>
          </cell>
        </row>
        <row r="79">
          <cell r="A79">
            <v>1068</v>
          </cell>
          <cell r="B79" t="str">
            <v>Aminda</v>
          </cell>
          <cell r="C79" t="str">
            <v>Athapaththu</v>
          </cell>
          <cell r="D79" t="str">
            <v>Team Member - Technical</v>
          </cell>
          <cell r="E79" t="str">
            <v>Moulded Bra Cup - Technical - SI</v>
          </cell>
          <cell r="F79" t="str">
            <v>MBC - Technical - SI</v>
          </cell>
          <cell r="G79" t="str">
            <v>Male</v>
          </cell>
        </row>
        <row r="80">
          <cell r="A80">
            <v>1072</v>
          </cell>
          <cell r="B80" t="str">
            <v>Amith</v>
          </cell>
          <cell r="C80" t="str">
            <v>Ranasingha</v>
          </cell>
          <cell r="D80" t="str">
            <v>Senior Executive - Material Technologist</v>
          </cell>
          <cell r="E80" t="str">
            <v>Material Technology &amp; Sourcing - SI</v>
          </cell>
          <cell r="F80" t="str">
            <v>Material Technology - SI</v>
          </cell>
          <cell r="G80" t="str">
            <v>Male</v>
          </cell>
        </row>
        <row r="81">
          <cell r="A81">
            <v>1097</v>
          </cell>
          <cell r="B81" t="str">
            <v>Priyangani</v>
          </cell>
          <cell r="C81" t="str">
            <v>Priyangani</v>
          </cell>
          <cell r="D81" t="str">
            <v>Team Member - Production</v>
          </cell>
          <cell r="E81" t="str">
            <v>Moulded Bra Cup - Production - SI</v>
          </cell>
          <cell r="F81" t="str">
            <v>Team - LB - 19A - SI</v>
          </cell>
          <cell r="G81" t="str">
            <v>Female</v>
          </cell>
        </row>
        <row r="82">
          <cell r="A82">
            <v>1102</v>
          </cell>
          <cell r="B82" t="str">
            <v>Lahiru</v>
          </cell>
          <cell r="C82" t="str">
            <v>Madushanka</v>
          </cell>
          <cell r="D82" t="str">
            <v>Team Leader - Production</v>
          </cell>
          <cell r="E82" t="str">
            <v>Moulded Bra Cup - Production - SI</v>
          </cell>
          <cell r="F82" t="str">
            <v>Team - LB - 7A - SI</v>
          </cell>
          <cell r="G82" t="str">
            <v>Male</v>
          </cell>
        </row>
        <row r="83">
          <cell r="A83">
            <v>1107</v>
          </cell>
          <cell r="B83" t="str">
            <v>Chamikara</v>
          </cell>
          <cell r="C83" t="str">
            <v>Sunilaka</v>
          </cell>
          <cell r="D83" t="str">
            <v>Assistant - Machine Maintenance</v>
          </cell>
          <cell r="E83" t="str">
            <v>Moulded Bra Cup - Machine Maintenance - SI</v>
          </cell>
          <cell r="F83" t="str">
            <v>Machinary Maintenance - MBC - SI</v>
          </cell>
          <cell r="G83" t="str">
            <v>Male</v>
          </cell>
        </row>
        <row r="84">
          <cell r="A84">
            <v>1161</v>
          </cell>
          <cell r="B84" t="str">
            <v>Lakmal</v>
          </cell>
          <cell r="C84" t="str">
            <v>Lakmal</v>
          </cell>
          <cell r="D84" t="str">
            <v>Team Leader - Machine Maintenance</v>
          </cell>
          <cell r="E84" t="str">
            <v>Moulded Bra Cup - Lamination - SI</v>
          </cell>
          <cell r="F84" t="str">
            <v>MBC - Lamination - Machine Maintenance - SI</v>
          </cell>
          <cell r="G84" t="str">
            <v>Male</v>
          </cell>
        </row>
        <row r="85">
          <cell r="A85">
            <v>1167</v>
          </cell>
          <cell r="B85" t="str">
            <v>Bandara</v>
          </cell>
          <cell r="C85" t="str">
            <v>Bandara</v>
          </cell>
          <cell r="D85" t="str">
            <v>Team Leader - Raw Material Warehouse</v>
          </cell>
          <cell r="E85" t="str">
            <v>Moulded Bra Cup - Raw Material Warehouse - SI</v>
          </cell>
          <cell r="F85" t="str">
            <v>MBC - Raw Material Warehouse - SI</v>
          </cell>
          <cell r="G85" t="str">
            <v>Male</v>
          </cell>
        </row>
        <row r="86">
          <cell r="A86">
            <v>1183</v>
          </cell>
          <cell r="B86" t="str">
            <v>Aruna</v>
          </cell>
          <cell r="C86" t="str">
            <v>Siriwardana</v>
          </cell>
          <cell r="D86" t="str">
            <v>Group Leader - Lamination</v>
          </cell>
          <cell r="E86" t="str">
            <v>Moulded Bra Cup - Lamination - SI</v>
          </cell>
          <cell r="F86" t="str">
            <v>MBC - Lamination - SI</v>
          </cell>
          <cell r="G86" t="str">
            <v>Male</v>
          </cell>
        </row>
        <row r="87">
          <cell r="A87">
            <v>1191</v>
          </cell>
          <cell r="B87" t="str">
            <v>Sanath</v>
          </cell>
          <cell r="C87" t="str">
            <v>Premakumara</v>
          </cell>
          <cell r="D87" t="str">
            <v>Manager - Technical</v>
          </cell>
          <cell r="E87" t="str">
            <v>Close Comfort Program - Technical - SI</v>
          </cell>
          <cell r="F87" t="str">
            <v>Technical - CCP - SI</v>
          </cell>
          <cell r="G87" t="str">
            <v>Male</v>
          </cell>
        </row>
        <row r="88">
          <cell r="A88">
            <v>1213</v>
          </cell>
          <cell r="B88" t="str">
            <v>Tharanga</v>
          </cell>
          <cell r="C88" t="str">
            <v>Dayan</v>
          </cell>
          <cell r="D88" t="str">
            <v>Team Leader - Production</v>
          </cell>
          <cell r="E88" t="str">
            <v>Moulded Bra Cup - Computer Numerical Control - SI</v>
          </cell>
          <cell r="F88" t="str">
            <v>Moulded Bra Cup - CNC - SI</v>
          </cell>
          <cell r="G88" t="str">
            <v>Male</v>
          </cell>
        </row>
        <row r="89">
          <cell r="A89">
            <v>1219</v>
          </cell>
          <cell r="B89" t="str">
            <v>Gunarathna</v>
          </cell>
          <cell r="C89" t="str">
            <v>Gunarathne</v>
          </cell>
          <cell r="D89" t="str">
            <v>Team Leader - Lamination</v>
          </cell>
          <cell r="E89" t="str">
            <v>Moulded Bra Cup - Lamination - SI</v>
          </cell>
          <cell r="F89" t="str">
            <v>MBC - Lamination - SI</v>
          </cell>
          <cell r="G89" t="str">
            <v>Male</v>
          </cell>
        </row>
        <row r="90">
          <cell r="A90">
            <v>1225</v>
          </cell>
          <cell r="B90" t="str">
            <v>Chamila</v>
          </cell>
          <cell r="C90" t="str">
            <v>Kumari</v>
          </cell>
          <cell r="D90" t="str">
            <v>Group Leader - Production</v>
          </cell>
          <cell r="E90" t="str">
            <v>Moulded Bra Cup - Production - SI</v>
          </cell>
          <cell r="F90" t="str">
            <v>Production - MBC - SI</v>
          </cell>
          <cell r="G90" t="str">
            <v>Female</v>
          </cell>
        </row>
        <row r="91">
          <cell r="A91">
            <v>1246</v>
          </cell>
          <cell r="B91" t="str">
            <v>Suranga</v>
          </cell>
          <cell r="C91" t="str">
            <v>Senevirathne</v>
          </cell>
          <cell r="D91" t="str">
            <v>Team Member - Quality Assurance</v>
          </cell>
          <cell r="E91" t="str">
            <v>Moulded Bra Cup - Quality Assurance - SI</v>
          </cell>
          <cell r="F91" t="str">
            <v>Quality Assurance - MBC - SI</v>
          </cell>
          <cell r="G91" t="str">
            <v>Male</v>
          </cell>
        </row>
        <row r="92">
          <cell r="A92">
            <v>1247</v>
          </cell>
          <cell r="B92" t="str">
            <v>Rumesh</v>
          </cell>
          <cell r="C92" t="str">
            <v>Madushanka</v>
          </cell>
          <cell r="D92" t="str">
            <v>Assistant - Technical</v>
          </cell>
          <cell r="E92" t="str">
            <v>Moulded Bra Cup - Technical - SI</v>
          </cell>
          <cell r="F92" t="str">
            <v>MBC - Technical - SI</v>
          </cell>
          <cell r="G92" t="str">
            <v>Male</v>
          </cell>
        </row>
        <row r="93">
          <cell r="A93">
            <v>1276</v>
          </cell>
          <cell r="B93" t="str">
            <v>Ashoka</v>
          </cell>
          <cell r="C93" t="str">
            <v>Premasiri</v>
          </cell>
          <cell r="D93" t="str">
            <v>Machinist</v>
          </cell>
          <cell r="E93" t="str">
            <v>Moulded Bra Cup - Computer Numerical Control - SI</v>
          </cell>
          <cell r="F93" t="str">
            <v>Moulded Bra Cup - CNC - SI</v>
          </cell>
          <cell r="G93" t="str">
            <v>Male</v>
          </cell>
        </row>
        <row r="94">
          <cell r="A94">
            <v>1348</v>
          </cell>
          <cell r="B94" t="str">
            <v>Chandani</v>
          </cell>
          <cell r="C94" t="str">
            <v>Ranathunga</v>
          </cell>
          <cell r="D94" t="str">
            <v>Team Member - Quality Assurance</v>
          </cell>
          <cell r="E94" t="str">
            <v>Moulded Bra Cup - Quality Assurance - SI</v>
          </cell>
          <cell r="F94" t="str">
            <v>Quality Assurance - MBC - SI</v>
          </cell>
          <cell r="G94" t="str">
            <v>Female</v>
          </cell>
        </row>
        <row r="95">
          <cell r="A95">
            <v>1359</v>
          </cell>
          <cell r="B95" t="str">
            <v>Manori</v>
          </cell>
          <cell r="C95" t="str">
            <v>Fernando</v>
          </cell>
          <cell r="D95" t="str">
            <v>Team Member - Production</v>
          </cell>
          <cell r="E95" t="str">
            <v>Moulded Bra Cup - Production - SI</v>
          </cell>
          <cell r="F95" t="str">
            <v>Team - LB - 15B - SI</v>
          </cell>
          <cell r="G95" t="str">
            <v>Female</v>
          </cell>
        </row>
        <row r="96">
          <cell r="A96">
            <v>1387</v>
          </cell>
          <cell r="B96" t="str">
            <v>Samantha</v>
          </cell>
          <cell r="C96" t="str">
            <v>Rathnayaka</v>
          </cell>
          <cell r="D96" t="str">
            <v>Fitter</v>
          </cell>
          <cell r="E96" t="str">
            <v>Moulded Bra Cup - Computer Numerical Control - SI</v>
          </cell>
          <cell r="F96" t="str">
            <v>Moulded Bra Cup - CNC - SI</v>
          </cell>
          <cell r="G96" t="str">
            <v>Male</v>
          </cell>
        </row>
        <row r="97">
          <cell r="A97">
            <v>1470</v>
          </cell>
          <cell r="B97" t="str">
            <v>Bandara</v>
          </cell>
          <cell r="C97" t="str">
            <v>Bandara</v>
          </cell>
          <cell r="D97" t="str">
            <v>Fitter</v>
          </cell>
          <cell r="E97" t="str">
            <v>Moulded Bra Cup - Computer Numerical Control - SI</v>
          </cell>
          <cell r="F97" t="str">
            <v>Moulded Bra Cup - CNC - SI</v>
          </cell>
          <cell r="G97" t="str">
            <v>Male</v>
          </cell>
        </row>
        <row r="98">
          <cell r="A98">
            <v>1482</v>
          </cell>
          <cell r="B98" t="str">
            <v>Sadis</v>
          </cell>
          <cell r="C98" t="str">
            <v>Samarakoon</v>
          </cell>
          <cell r="D98" t="str">
            <v>Assistant Manager - Product Design</v>
          </cell>
          <cell r="E98" t="str">
            <v>Moulded Bra Cup - Product Development Centre - SI</v>
          </cell>
          <cell r="F98" t="str">
            <v>MBC - Product Development Centre - SI</v>
          </cell>
          <cell r="G98" t="str">
            <v>Male</v>
          </cell>
        </row>
        <row r="99">
          <cell r="A99">
            <v>1489</v>
          </cell>
          <cell r="B99" t="str">
            <v>Asanka</v>
          </cell>
          <cell r="C99" t="str">
            <v>Buddika</v>
          </cell>
          <cell r="D99" t="str">
            <v>Team Member - Quality Assurance</v>
          </cell>
          <cell r="E99" t="str">
            <v>Moulded Bra Cup - Quality Assurance - SI</v>
          </cell>
          <cell r="F99" t="str">
            <v>Quality Assurance - MBC - SI</v>
          </cell>
          <cell r="G99" t="str">
            <v>Male</v>
          </cell>
        </row>
        <row r="100">
          <cell r="A100">
            <v>1509</v>
          </cell>
          <cell r="B100" t="str">
            <v>Iroshika</v>
          </cell>
          <cell r="C100" t="str">
            <v>Kumari</v>
          </cell>
          <cell r="D100" t="str">
            <v>Technician - Product Development</v>
          </cell>
          <cell r="E100" t="str">
            <v>Moulded Bra Cup - Product Development Centre - SI</v>
          </cell>
          <cell r="F100" t="str">
            <v>MBC - Product Development Centre - SI</v>
          </cell>
          <cell r="G100" t="str">
            <v>Female</v>
          </cell>
        </row>
        <row r="101">
          <cell r="A101">
            <v>1519</v>
          </cell>
          <cell r="B101" t="str">
            <v>Dilan</v>
          </cell>
          <cell r="C101" t="str">
            <v>Hewage</v>
          </cell>
          <cell r="D101" t="str">
            <v>Senior Assistant - MQA</v>
          </cell>
          <cell r="E101" t="str">
            <v>Material Quality Assurance - SI</v>
          </cell>
          <cell r="F101" t="str">
            <v>MBC - Material Quality Assurance - SI</v>
          </cell>
          <cell r="G101" t="str">
            <v>Male</v>
          </cell>
        </row>
        <row r="102">
          <cell r="A102">
            <v>1536</v>
          </cell>
          <cell r="B102" t="str">
            <v>Saumya</v>
          </cell>
          <cell r="C102" t="str">
            <v>Wijerathne</v>
          </cell>
          <cell r="D102" t="str">
            <v>Team Member - Production</v>
          </cell>
          <cell r="E102" t="str">
            <v>Moulded Bra Cup - Production - SI</v>
          </cell>
          <cell r="F102" t="str">
            <v>Team - LB - 19A - SI</v>
          </cell>
          <cell r="G102" t="str">
            <v>Female</v>
          </cell>
        </row>
        <row r="103">
          <cell r="A103">
            <v>1544</v>
          </cell>
          <cell r="B103" t="str">
            <v>Upul</v>
          </cell>
          <cell r="C103" t="str">
            <v>Herath</v>
          </cell>
          <cell r="D103" t="str">
            <v>Machinist</v>
          </cell>
          <cell r="E103" t="str">
            <v>Moulded Bra Cup - Computer Numerical Control - SI</v>
          </cell>
          <cell r="F103" t="str">
            <v>Moulded Bra Cup - CNC - SI</v>
          </cell>
          <cell r="G103" t="str">
            <v>Male</v>
          </cell>
        </row>
        <row r="104">
          <cell r="A104">
            <v>1615</v>
          </cell>
          <cell r="B104" t="str">
            <v>Nirosha</v>
          </cell>
          <cell r="C104" t="str">
            <v>Chathurani</v>
          </cell>
          <cell r="D104" t="str">
            <v>Team Leader - Production</v>
          </cell>
          <cell r="E104" t="str">
            <v>Moulded Bra Cup - Production - SI</v>
          </cell>
          <cell r="F104" t="str">
            <v>Team - LB - 15B - SI</v>
          </cell>
          <cell r="G104" t="str">
            <v>Female</v>
          </cell>
        </row>
        <row r="105">
          <cell r="A105">
            <v>1649</v>
          </cell>
          <cell r="B105" t="str">
            <v>Manel</v>
          </cell>
          <cell r="C105" t="str">
            <v>Manel</v>
          </cell>
          <cell r="D105" t="str">
            <v>Team Member - Production</v>
          </cell>
          <cell r="E105" t="str">
            <v>Moulded Bra Cup - Production - SI</v>
          </cell>
          <cell r="F105" t="str">
            <v>Team - LB - 8B - SI</v>
          </cell>
          <cell r="G105" t="str">
            <v>Female</v>
          </cell>
        </row>
        <row r="106">
          <cell r="A106">
            <v>1653</v>
          </cell>
          <cell r="B106" t="str">
            <v>Dhanushka</v>
          </cell>
          <cell r="C106" t="str">
            <v>Karunarathne</v>
          </cell>
          <cell r="D106" t="str">
            <v>Assistant - Engineering</v>
          </cell>
          <cell r="E106" t="str">
            <v>Plant Maintenance - SI</v>
          </cell>
          <cell r="F106" t="str">
            <v>Maintenance - Plant - SI</v>
          </cell>
          <cell r="G106" t="str">
            <v>Male</v>
          </cell>
        </row>
        <row r="107">
          <cell r="A107">
            <v>1654</v>
          </cell>
          <cell r="B107" t="str">
            <v>Supun</v>
          </cell>
          <cell r="C107" t="str">
            <v>Wasanthasiri</v>
          </cell>
          <cell r="D107" t="str">
            <v>Recorder - Production</v>
          </cell>
          <cell r="E107" t="str">
            <v>Moulded Bra Cup - Production - SI</v>
          </cell>
          <cell r="F107" t="str">
            <v>Team - LB - 7A - SI</v>
          </cell>
          <cell r="G107" t="str">
            <v>Male</v>
          </cell>
        </row>
        <row r="108">
          <cell r="A108">
            <v>1666</v>
          </cell>
          <cell r="B108" t="str">
            <v>Gehan</v>
          </cell>
          <cell r="C108" t="str">
            <v>Kumara</v>
          </cell>
          <cell r="D108" t="str">
            <v>Assistant - Plant Maintenance</v>
          </cell>
          <cell r="E108" t="str">
            <v>Plant Maintenance - SI</v>
          </cell>
          <cell r="F108" t="str">
            <v>Maintenance - Plant - SI</v>
          </cell>
          <cell r="G108" t="str">
            <v>Male</v>
          </cell>
        </row>
        <row r="109">
          <cell r="A109">
            <v>1687</v>
          </cell>
          <cell r="B109" t="str">
            <v>Maduri</v>
          </cell>
          <cell r="C109" t="str">
            <v>Vithanage</v>
          </cell>
          <cell r="D109" t="str">
            <v>Job Trainer</v>
          </cell>
          <cell r="E109" t="str">
            <v>Training School - SI</v>
          </cell>
          <cell r="F109" t="str">
            <v>Training School - CCP - SI</v>
          </cell>
          <cell r="G109" t="str">
            <v>Female</v>
          </cell>
        </row>
        <row r="110">
          <cell r="A110">
            <v>1715</v>
          </cell>
          <cell r="B110" t="str">
            <v>Sathis</v>
          </cell>
          <cell r="C110" t="str">
            <v>Chandana</v>
          </cell>
          <cell r="D110" t="str">
            <v>Team Member - Quality Assurance</v>
          </cell>
          <cell r="E110" t="str">
            <v>Moulded Bra Cup - Quality Assurance - SI</v>
          </cell>
          <cell r="F110" t="str">
            <v>Quality Assurance - MBC - SI</v>
          </cell>
          <cell r="G110" t="str">
            <v>Male</v>
          </cell>
        </row>
        <row r="111">
          <cell r="A111">
            <v>1744</v>
          </cell>
          <cell r="B111" t="str">
            <v>Mohomed</v>
          </cell>
          <cell r="C111" t="str">
            <v>Irshak</v>
          </cell>
          <cell r="D111" t="str">
            <v>Senior Executive - Material Technologist</v>
          </cell>
          <cell r="E111" t="str">
            <v>Material Technology &amp; Sourcing - SI</v>
          </cell>
          <cell r="F111" t="str">
            <v>Material Technology - SI</v>
          </cell>
          <cell r="G111" t="str">
            <v>Male</v>
          </cell>
        </row>
        <row r="112">
          <cell r="A112">
            <v>1761</v>
          </cell>
          <cell r="B112" t="str">
            <v>Roshan</v>
          </cell>
          <cell r="C112" t="str">
            <v>Sanjeewa</v>
          </cell>
          <cell r="D112" t="str">
            <v>Group Leader - Lamination</v>
          </cell>
          <cell r="E112" t="str">
            <v>Moulded Bra Cup - Lamination - SI</v>
          </cell>
          <cell r="F112" t="str">
            <v>MBC - Lamination - SI</v>
          </cell>
          <cell r="G112" t="str">
            <v>Male</v>
          </cell>
        </row>
        <row r="113">
          <cell r="A113">
            <v>1773</v>
          </cell>
          <cell r="B113" t="str">
            <v>Chaminda</v>
          </cell>
          <cell r="C113" t="str">
            <v>Kariyawasam</v>
          </cell>
          <cell r="D113" t="str">
            <v>Team Member - Quality Assurance</v>
          </cell>
          <cell r="E113" t="str">
            <v>Moulded Bra Cup - Quality Assurance - SI</v>
          </cell>
          <cell r="F113" t="str">
            <v>Quality Assurance - MBC - SI</v>
          </cell>
          <cell r="G113" t="str">
            <v>Male</v>
          </cell>
        </row>
        <row r="114">
          <cell r="A114">
            <v>1775</v>
          </cell>
          <cell r="B114" t="str">
            <v>Sunil</v>
          </cell>
          <cell r="C114" t="str">
            <v>Kumara</v>
          </cell>
          <cell r="D114" t="str">
            <v>Team Member - Technical</v>
          </cell>
          <cell r="E114" t="str">
            <v>Moulded Bra Cup - Technical - SI</v>
          </cell>
          <cell r="F114" t="str">
            <v>MBC - Technical - SI</v>
          </cell>
          <cell r="G114" t="str">
            <v>Male</v>
          </cell>
        </row>
        <row r="115">
          <cell r="A115">
            <v>1814</v>
          </cell>
          <cell r="B115" t="str">
            <v>Mahesh</v>
          </cell>
          <cell r="C115" t="str">
            <v>Indika</v>
          </cell>
          <cell r="D115" t="str">
            <v>Assistant Manager - Finished Goods Warehouse</v>
          </cell>
          <cell r="E115" t="str">
            <v>Moulded Bra Cup - Finished Goods Warehouse - SI</v>
          </cell>
          <cell r="F115" t="str">
            <v>Finished Good Warehouse - MBC - SI</v>
          </cell>
          <cell r="G115" t="str">
            <v>Male</v>
          </cell>
        </row>
        <row r="116">
          <cell r="A116">
            <v>1850</v>
          </cell>
          <cell r="B116" t="str">
            <v>Ajith</v>
          </cell>
          <cell r="C116" t="str">
            <v>Athukorala</v>
          </cell>
          <cell r="D116" t="str">
            <v>Deputy General Manager - Manufacturing</v>
          </cell>
          <cell r="E116" t="str">
            <v>Close Comfort Program - Production - SI</v>
          </cell>
          <cell r="F116" t="str">
            <v>CCP - Production - SI</v>
          </cell>
          <cell r="G116" t="str">
            <v>Male</v>
          </cell>
        </row>
        <row r="117">
          <cell r="A117">
            <v>1856</v>
          </cell>
          <cell r="B117" t="str">
            <v>Aruna</v>
          </cell>
          <cell r="C117" t="str">
            <v>Shantha</v>
          </cell>
          <cell r="D117" t="str">
            <v>Group Leader - Finished Goods Warehouse</v>
          </cell>
          <cell r="E117" t="str">
            <v>Moulded Bra Cup - Finished Goods Warehouse - SI</v>
          </cell>
          <cell r="F117" t="str">
            <v>Finished Good Warehouse - MBC - SI</v>
          </cell>
          <cell r="G117" t="str">
            <v>Male</v>
          </cell>
        </row>
        <row r="118">
          <cell r="A118">
            <v>1867</v>
          </cell>
          <cell r="B118" t="str">
            <v>Priyankara</v>
          </cell>
          <cell r="C118" t="str">
            <v>Darshana</v>
          </cell>
          <cell r="D118" t="str">
            <v>Assistant - CNC</v>
          </cell>
          <cell r="E118" t="str">
            <v>Moulded Bra Cup - Computer Numerical Control - SI</v>
          </cell>
          <cell r="F118" t="str">
            <v>Moulded Bra Cup - CNC - SI</v>
          </cell>
          <cell r="G118" t="str">
            <v>Male</v>
          </cell>
        </row>
        <row r="119">
          <cell r="A119">
            <v>1868</v>
          </cell>
          <cell r="B119" t="str">
            <v>Janaka</v>
          </cell>
          <cell r="C119" t="str">
            <v>Janaka</v>
          </cell>
          <cell r="D119" t="str">
            <v>Assistant - CNC</v>
          </cell>
          <cell r="E119" t="str">
            <v>Moulded Bra Cup - Computer Numerical Control - SI</v>
          </cell>
          <cell r="F119" t="str">
            <v>Moulded Bra Cup - CNC - SI</v>
          </cell>
          <cell r="G119" t="str">
            <v>Male</v>
          </cell>
        </row>
        <row r="120">
          <cell r="A120">
            <v>1881</v>
          </cell>
          <cell r="B120" t="str">
            <v>Deneth</v>
          </cell>
          <cell r="C120" t="str">
            <v>Fernando</v>
          </cell>
          <cell r="D120" t="str">
            <v>Team Member - Technical</v>
          </cell>
          <cell r="E120" t="str">
            <v>Moulded Bra Cup - Technical - SI</v>
          </cell>
          <cell r="F120" t="str">
            <v>MBC - Technical - SI</v>
          </cell>
          <cell r="G120" t="str">
            <v>Male</v>
          </cell>
        </row>
        <row r="121">
          <cell r="A121">
            <v>1882</v>
          </cell>
          <cell r="B121" t="str">
            <v>Indika</v>
          </cell>
          <cell r="C121" t="str">
            <v>Siriwardhane</v>
          </cell>
          <cell r="D121" t="str">
            <v>Team Leader - Lamination</v>
          </cell>
          <cell r="E121" t="str">
            <v>Moulded Bra Cup - Lamination - SI</v>
          </cell>
          <cell r="F121" t="str">
            <v>MBC - Lamination - SI</v>
          </cell>
          <cell r="G121" t="str">
            <v>Male</v>
          </cell>
        </row>
        <row r="122">
          <cell r="A122">
            <v>1897</v>
          </cell>
          <cell r="B122" t="str">
            <v>Ranjan</v>
          </cell>
          <cell r="C122" t="str">
            <v>Kumara</v>
          </cell>
          <cell r="D122" t="str">
            <v>Team Member - Lamination</v>
          </cell>
          <cell r="E122" t="str">
            <v>Moulded Bra Cup - Lamination - SI</v>
          </cell>
          <cell r="F122" t="str">
            <v>MBC - Lamination - SI</v>
          </cell>
          <cell r="G122" t="str">
            <v>Male</v>
          </cell>
        </row>
        <row r="123">
          <cell r="A123">
            <v>1935</v>
          </cell>
          <cell r="B123" t="str">
            <v>Nirmala</v>
          </cell>
          <cell r="C123" t="str">
            <v>Priyadarshani</v>
          </cell>
          <cell r="D123" t="str">
            <v>Team Leader - Production</v>
          </cell>
          <cell r="E123" t="str">
            <v>Moulded Bra Cup - Production - SI</v>
          </cell>
          <cell r="F123" t="str">
            <v>Team - LB - 20A - SI</v>
          </cell>
          <cell r="G123" t="str">
            <v>Female</v>
          </cell>
        </row>
        <row r="124">
          <cell r="A124">
            <v>1944</v>
          </cell>
          <cell r="B124" t="str">
            <v>Rasika</v>
          </cell>
          <cell r="C124" t="str">
            <v>Kumara</v>
          </cell>
          <cell r="D124" t="str">
            <v>Team Member - Cutting</v>
          </cell>
          <cell r="E124" t="str">
            <v>Moulded Bra Cup - Cutting - SI</v>
          </cell>
          <cell r="F124" t="str">
            <v>MBC - Cutting - SI</v>
          </cell>
          <cell r="G124" t="str">
            <v>Male</v>
          </cell>
        </row>
        <row r="125">
          <cell r="A125">
            <v>1945</v>
          </cell>
          <cell r="B125" t="str">
            <v>Kamalani</v>
          </cell>
          <cell r="C125" t="str">
            <v>Deepika</v>
          </cell>
          <cell r="D125" t="str">
            <v>Team Member - Production</v>
          </cell>
          <cell r="E125" t="str">
            <v>Moulded Bra Cup - Production - SI</v>
          </cell>
          <cell r="F125" t="str">
            <v>Team - LB - 17B - SI</v>
          </cell>
          <cell r="G125" t="str">
            <v>Female</v>
          </cell>
        </row>
        <row r="126">
          <cell r="A126">
            <v>2002</v>
          </cell>
          <cell r="B126" t="str">
            <v>Indika</v>
          </cell>
          <cell r="C126" t="str">
            <v>Ramanayaka</v>
          </cell>
          <cell r="D126" t="str">
            <v>Executive - Technical</v>
          </cell>
          <cell r="E126" t="str">
            <v>Close Comfort Program - Technical - SI</v>
          </cell>
          <cell r="F126" t="str">
            <v>Technical - CCP - SI</v>
          </cell>
          <cell r="G126" t="str">
            <v>Male</v>
          </cell>
        </row>
        <row r="127">
          <cell r="A127">
            <v>2096</v>
          </cell>
          <cell r="B127" t="str">
            <v>Lahiru</v>
          </cell>
          <cell r="C127" t="str">
            <v>Jayakody</v>
          </cell>
          <cell r="D127" t="str">
            <v>Assistant - Finished Goods Warehouse</v>
          </cell>
          <cell r="E127" t="str">
            <v>Moulded Bra Cup - Finished Goods Warehouse - SI</v>
          </cell>
          <cell r="F127" t="str">
            <v>Finished Good Warehouse - MBC - SI</v>
          </cell>
          <cell r="G127" t="str">
            <v>Male</v>
          </cell>
        </row>
        <row r="128">
          <cell r="A128">
            <v>2121</v>
          </cell>
          <cell r="B128" t="str">
            <v>Manoja</v>
          </cell>
          <cell r="C128" t="str">
            <v>Malkanthi</v>
          </cell>
          <cell r="D128" t="str">
            <v>Team Leader - Technical</v>
          </cell>
          <cell r="E128" t="str">
            <v>Moulded Bra Cup - Technical - SI</v>
          </cell>
          <cell r="F128" t="str">
            <v>MBC - Technical - SI</v>
          </cell>
          <cell r="G128" t="str">
            <v>Female</v>
          </cell>
        </row>
        <row r="129">
          <cell r="A129">
            <v>2190</v>
          </cell>
          <cell r="B129" t="str">
            <v>Dinesh</v>
          </cell>
          <cell r="C129" t="str">
            <v>Panapitiya</v>
          </cell>
          <cell r="D129" t="str">
            <v>Assistant - Material Quality Assurance</v>
          </cell>
          <cell r="E129" t="str">
            <v>Material Quality Assurance - SI</v>
          </cell>
          <cell r="F129" t="str">
            <v>CCP - Material Quality Assurance - SI</v>
          </cell>
          <cell r="G129" t="str">
            <v>Male</v>
          </cell>
        </row>
        <row r="130">
          <cell r="A130">
            <v>2195</v>
          </cell>
          <cell r="B130" t="str">
            <v>Menaka</v>
          </cell>
          <cell r="C130" t="str">
            <v>Kumarage</v>
          </cell>
          <cell r="D130" t="str">
            <v>Manager - Injection Moulding</v>
          </cell>
          <cell r="E130" t="str">
            <v>Impact Protection - SI</v>
          </cell>
          <cell r="F130" t="str">
            <v>Impact Protection - Production - SI</v>
          </cell>
          <cell r="G130" t="str">
            <v>Male</v>
          </cell>
        </row>
        <row r="131">
          <cell r="A131">
            <v>2202</v>
          </cell>
          <cell r="B131" t="str">
            <v>Pathum</v>
          </cell>
          <cell r="C131" t="str">
            <v>Perera</v>
          </cell>
          <cell r="D131" t="str">
            <v>Assistant - Management Information</v>
          </cell>
          <cell r="E131" t="str">
            <v>Moulded Bra Cup - Industrial Engineering - SI</v>
          </cell>
          <cell r="F131" t="str">
            <v>Industrial Engineering - MBC - SI</v>
          </cell>
          <cell r="G131" t="str">
            <v>Male</v>
          </cell>
        </row>
        <row r="132">
          <cell r="A132">
            <v>2211</v>
          </cell>
          <cell r="B132" t="str">
            <v>Sudesh</v>
          </cell>
          <cell r="C132" t="str">
            <v>Randika</v>
          </cell>
          <cell r="D132" t="str">
            <v>Group Leader - Production</v>
          </cell>
          <cell r="E132" t="str">
            <v>Close Comfort Program - Printing - SI</v>
          </cell>
          <cell r="F132" t="str">
            <v>Extrusion - SI</v>
          </cell>
          <cell r="G132" t="str">
            <v>Male</v>
          </cell>
        </row>
        <row r="133">
          <cell r="A133">
            <v>2214</v>
          </cell>
          <cell r="B133" t="str">
            <v>Nirosha</v>
          </cell>
          <cell r="C133" t="str">
            <v>Kumari</v>
          </cell>
          <cell r="D133" t="str">
            <v>Team Member - Production</v>
          </cell>
          <cell r="E133" t="str">
            <v>Moulded Bra Cup - Production - SI</v>
          </cell>
          <cell r="F133" t="str">
            <v>Team - LB - 9B - SI</v>
          </cell>
          <cell r="G133" t="str">
            <v>Female</v>
          </cell>
        </row>
        <row r="134">
          <cell r="A134">
            <v>2226</v>
          </cell>
          <cell r="B134" t="str">
            <v>Nishantha</v>
          </cell>
          <cell r="C134" t="str">
            <v>Nishantha</v>
          </cell>
          <cell r="D134" t="str">
            <v>Team Member - Production</v>
          </cell>
          <cell r="E134" t="str">
            <v>Moulded Bra Cup - Production - SI</v>
          </cell>
          <cell r="F134" t="str">
            <v>MBC - Fabric Moulding - SI</v>
          </cell>
          <cell r="G134" t="str">
            <v>Male</v>
          </cell>
        </row>
        <row r="135">
          <cell r="A135">
            <v>2282</v>
          </cell>
          <cell r="B135" t="str">
            <v>Shyamali</v>
          </cell>
          <cell r="C135" t="str">
            <v>Herath</v>
          </cell>
          <cell r="D135" t="str">
            <v>Senior Executive - Material Technologist</v>
          </cell>
          <cell r="E135" t="str">
            <v>Material Technology &amp; Sourcing - SI</v>
          </cell>
          <cell r="F135" t="str">
            <v>Material Technology - SI</v>
          </cell>
          <cell r="G135" t="str">
            <v>Female</v>
          </cell>
        </row>
        <row r="136">
          <cell r="A136">
            <v>2283</v>
          </cell>
          <cell r="B136" t="str">
            <v>Upali</v>
          </cell>
          <cell r="C136" t="str">
            <v>Rathnayaka</v>
          </cell>
          <cell r="D136" t="str">
            <v>Machinist</v>
          </cell>
          <cell r="E136" t="str">
            <v>Moulded Bra Cup - Computer Numerical Control - SI</v>
          </cell>
          <cell r="F136" t="str">
            <v>Moulded Bra Cup - CNC - SI</v>
          </cell>
          <cell r="G136" t="str">
            <v>Male</v>
          </cell>
        </row>
        <row r="137">
          <cell r="A137">
            <v>2291</v>
          </cell>
          <cell r="B137" t="str">
            <v>Thushari</v>
          </cell>
          <cell r="C137" t="str">
            <v>Thushari</v>
          </cell>
          <cell r="D137" t="str">
            <v>Team Leader - Finishing</v>
          </cell>
          <cell r="E137" t="str">
            <v>Close Comfort Program - Finishing - SI</v>
          </cell>
          <cell r="F137" t="str">
            <v>Finishing S24 - B - SI</v>
          </cell>
          <cell r="G137" t="str">
            <v>Female</v>
          </cell>
        </row>
        <row r="138">
          <cell r="A138">
            <v>2297</v>
          </cell>
          <cell r="B138" t="str">
            <v>Harendra</v>
          </cell>
          <cell r="C138" t="str">
            <v>Kabraal</v>
          </cell>
          <cell r="D138" t="str">
            <v>Assistant - Plant Maintenance</v>
          </cell>
          <cell r="E138" t="str">
            <v>Plant Maintenance - SI</v>
          </cell>
          <cell r="F138" t="str">
            <v>Maintenance - Plant - SI</v>
          </cell>
          <cell r="G138" t="str">
            <v>Male</v>
          </cell>
        </row>
        <row r="139">
          <cell r="A139">
            <v>2311</v>
          </cell>
          <cell r="B139" t="str">
            <v>Damayanthi</v>
          </cell>
          <cell r="C139" t="str">
            <v>Gurusinghe</v>
          </cell>
          <cell r="D139" t="str">
            <v>Job Trainer</v>
          </cell>
          <cell r="E139" t="str">
            <v>Training School - SI</v>
          </cell>
          <cell r="F139" t="str">
            <v>Training School - MBC - SI</v>
          </cell>
          <cell r="G139" t="str">
            <v>Female</v>
          </cell>
        </row>
        <row r="140">
          <cell r="A140">
            <v>2341</v>
          </cell>
          <cell r="B140" t="str">
            <v>Jeewani</v>
          </cell>
          <cell r="C140" t="str">
            <v>Marapperuma</v>
          </cell>
          <cell r="D140" t="str">
            <v>Team Leader - Production</v>
          </cell>
          <cell r="E140" t="str">
            <v>Moulded Bra Cup - Production - SI</v>
          </cell>
          <cell r="F140" t="str">
            <v>Team - LB - 13A - SI</v>
          </cell>
          <cell r="G140" t="str">
            <v>Female</v>
          </cell>
        </row>
        <row r="141">
          <cell r="A141">
            <v>2401</v>
          </cell>
          <cell r="B141" t="str">
            <v>Kumudu</v>
          </cell>
          <cell r="C141" t="str">
            <v>Ranathunga Arachchige</v>
          </cell>
          <cell r="D141" t="str">
            <v>Job Trainer</v>
          </cell>
          <cell r="E141" t="str">
            <v>Training School - SI</v>
          </cell>
          <cell r="F141" t="str">
            <v>Training School - MBC - SI</v>
          </cell>
          <cell r="G141" t="str">
            <v>Female</v>
          </cell>
        </row>
        <row r="142">
          <cell r="A142">
            <v>2414</v>
          </cell>
          <cell r="B142" t="str">
            <v>Dhammika</v>
          </cell>
          <cell r="C142" t="str">
            <v>Kumara</v>
          </cell>
          <cell r="D142" t="str">
            <v>Senior Executive - Technical</v>
          </cell>
          <cell r="E142" t="str">
            <v>Close Comfort Program - Technical - SI</v>
          </cell>
          <cell r="F142" t="str">
            <v>Technical - CCP - SI</v>
          </cell>
          <cell r="G142" t="str">
            <v>Male</v>
          </cell>
        </row>
        <row r="143">
          <cell r="A143">
            <v>2429</v>
          </cell>
          <cell r="B143" t="str">
            <v>Padmal</v>
          </cell>
          <cell r="C143" t="str">
            <v>Fernando</v>
          </cell>
          <cell r="D143" t="str">
            <v>Assistant - Fabric Moulding</v>
          </cell>
          <cell r="E143" t="str">
            <v>Close Comfort Program - Printing - SI</v>
          </cell>
          <cell r="F143" t="str">
            <v>Factory 02 - Printing - B - SI</v>
          </cell>
          <cell r="G143" t="str">
            <v>Male</v>
          </cell>
        </row>
        <row r="144">
          <cell r="A144">
            <v>2439</v>
          </cell>
          <cell r="B144" t="str">
            <v>Sarath</v>
          </cell>
          <cell r="C144" t="str">
            <v>Nandasiri</v>
          </cell>
          <cell r="D144" t="str">
            <v>Group Leader - Production</v>
          </cell>
          <cell r="E144" t="str">
            <v>Close Comfort Program - Finishing - SI</v>
          </cell>
          <cell r="F144" t="str">
            <v>Finishing S1 - A - SI</v>
          </cell>
          <cell r="G144" t="str">
            <v>Male</v>
          </cell>
        </row>
        <row r="145">
          <cell r="A145">
            <v>2444</v>
          </cell>
          <cell r="B145" t="str">
            <v>Kosala</v>
          </cell>
          <cell r="C145" t="str">
            <v>Mallwarachchi</v>
          </cell>
          <cell r="D145" t="str">
            <v>Executive - Technical</v>
          </cell>
          <cell r="E145" t="str">
            <v>Close Comfort Program - Technical - SI</v>
          </cell>
          <cell r="F145" t="str">
            <v>Technical - CCP - SI</v>
          </cell>
          <cell r="G145" t="str">
            <v>Male</v>
          </cell>
        </row>
        <row r="146">
          <cell r="A146">
            <v>2450</v>
          </cell>
          <cell r="B146" t="str">
            <v>Buddika</v>
          </cell>
          <cell r="C146" t="str">
            <v>Sripathi</v>
          </cell>
          <cell r="D146" t="str">
            <v>Team Member - Fabric Inspection</v>
          </cell>
          <cell r="E146" t="str">
            <v>Material Quality Assurance - SI</v>
          </cell>
          <cell r="F146" t="str">
            <v>MBC - Material Quality Assurance - SI</v>
          </cell>
          <cell r="G146" t="str">
            <v>Male</v>
          </cell>
        </row>
        <row r="147">
          <cell r="A147">
            <v>2505</v>
          </cell>
          <cell r="B147" t="str">
            <v>Asha</v>
          </cell>
          <cell r="C147" t="str">
            <v>Samarasinha</v>
          </cell>
          <cell r="D147" t="str">
            <v>Team Member - Quality Assurance</v>
          </cell>
          <cell r="E147" t="str">
            <v>Moulded Bra Cup - Quality Assurance - SI</v>
          </cell>
          <cell r="F147" t="str">
            <v>Quality Assurance - MBC - SI</v>
          </cell>
          <cell r="G147" t="str">
            <v>Female</v>
          </cell>
        </row>
        <row r="148">
          <cell r="A148">
            <v>2515</v>
          </cell>
          <cell r="B148" t="str">
            <v>Nissanka</v>
          </cell>
          <cell r="C148" t="str">
            <v>Nishsanka Arachchilage</v>
          </cell>
          <cell r="D148" t="str">
            <v>Senior Assistant - Machine Maintenance</v>
          </cell>
          <cell r="E148" t="str">
            <v>Moulded Bra Cup - Machine Maintenance - SI</v>
          </cell>
          <cell r="F148" t="str">
            <v>Machinary Maintenance - MBC - SI</v>
          </cell>
          <cell r="G148" t="str">
            <v>Male</v>
          </cell>
        </row>
        <row r="149">
          <cell r="A149">
            <v>2535</v>
          </cell>
          <cell r="B149" t="str">
            <v>Asanka</v>
          </cell>
          <cell r="C149" t="str">
            <v>Kumara</v>
          </cell>
          <cell r="D149" t="str">
            <v>Team Leader - Production</v>
          </cell>
          <cell r="E149" t="str">
            <v>Moulded Bra Cup - Production - SI</v>
          </cell>
          <cell r="F149" t="str">
            <v>Team - S - 1B - SI</v>
          </cell>
          <cell r="G149" t="str">
            <v>Male</v>
          </cell>
        </row>
        <row r="150">
          <cell r="A150">
            <v>2571</v>
          </cell>
          <cell r="B150" t="str">
            <v>Sampath</v>
          </cell>
          <cell r="C150" t="str">
            <v>Kiriwathtuduwa</v>
          </cell>
          <cell r="D150" t="str">
            <v>Team Member - Fabric Inspection</v>
          </cell>
          <cell r="E150" t="str">
            <v>Material Quality Assurance - SI</v>
          </cell>
          <cell r="F150" t="str">
            <v>MBC - Material Quality Assurance - SI</v>
          </cell>
          <cell r="G150" t="str">
            <v>Male</v>
          </cell>
        </row>
        <row r="151">
          <cell r="A151">
            <v>2616</v>
          </cell>
          <cell r="B151" t="str">
            <v>Jeewantha</v>
          </cell>
          <cell r="C151" t="str">
            <v>Silva</v>
          </cell>
          <cell r="D151" t="str">
            <v>Assistant - Technical</v>
          </cell>
          <cell r="E151" t="str">
            <v>Moulded Bra Cup - Technical - SI</v>
          </cell>
          <cell r="F151" t="str">
            <v>MBC - Technical - SI</v>
          </cell>
          <cell r="G151" t="str">
            <v>Male</v>
          </cell>
        </row>
        <row r="152">
          <cell r="A152">
            <v>2617</v>
          </cell>
          <cell r="B152" t="str">
            <v>Saman</v>
          </cell>
          <cell r="C152" t="str">
            <v>Kumara</v>
          </cell>
          <cell r="D152" t="str">
            <v>Team Leader - Raw Material Warehouse</v>
          </cell>
          <cell r="E152" t="str">
            <v>Moulded Bra Cup - Raw Material Warehouse - SI</v>
          </cell>
          <cell r="F152" t="str">
            <v>MBC - Raw Material Warehouse - SI</v>
          </cell>
          <cell r="G152" t="str">
            <v>Male</v>
          </cell>
        </row>
        <row r="153">
          <cell r="A153">
            <v>2627</v>
          </cell>
          <cell r="B153" t="str">
            <v>Nadeesha</v>
          </cell>
          <cell r="C153" t="str">
            <v>Disanayake</v>
          </cell>
          <cell r="D153" t="str">
            <v>Assistant - Quality Assurance</v>
          </cell>
          <cell r="E153" t="str">
            <v>Close Comfort Program - Product Development Centre - SI</v>
          </cell>
          <cell r="F153" t="str">
            <v>Product Development Center - CCP - SI</v>
          </cell>
          <cell r="G153" t="str">
            <v>Female</v>
          </cell>
        </row>
        <row r="154">
          <cell r="A154">
            <v>2631</v>
          </cell>
          <cell r="B154" t="str">
            <v xml:space="preserve">Indika </v>
          </cell>
          <cell r="C154" t="str">
            <v>Pushpakumara</v>
          </cell>
          <cell r="D154" t="str">
            <v>Team Member - Lamination</v>
          </cell>
          <cell r="E154" t="str">
            <v>Moulded Bra Cup - Lamination - SI</v>
          </cell>
          <cell r="F154" t="str">
            <v>MBC - Lamination - SI</v>
          </cell>
          <cell r="G154" t="str">
            <v>Male</v>
          </cell>
        </row>
        <row r="155">
          <cell r="A155">
            <v>2642</v>
          </cell>
          <cell r="B155" t="str">
            <v>Hasitha</v>
          </cell>
          <cell r="C155" t="str">
            <v>Samuddhika</v>
          </cell>
          <cell r="D155" t="str">
            <v>Assistant - Planning</v>
          </cell>
          <cell r="E155" t="str">
            <v>Planning - SI</v>
          </cell>
          <cell r="F155" t="str">
            <v>MBC - Planning - SI</v>
          </cell>
          <cell r="G155" t="str">
            <v>Male</v>
          </cell>
        </row>
        <row r="156">
          <cell r="A156">
            <v>2656</v>
          </cell>
          <cell r="B156" t="str">
            <v>Ruvani</v>
          </cell>
          <cell r="C156" t="str">
            <v>Kumari</v>
          </cell>
          <cell r="D156" t="str">
            <v>Team Leader - Production</v>
          </cell>
          <cell r="E156" t="str">
            <v>Moulded Bra Cup - Production - SI</v>
          </cell>
          <cell r="F156" t="str">
            <v>Team - LB - 17B - SI</v>
          </cell>
          <cell r="G156" t="str">
            <v>Female</v>
          </cell>
        </row>
        <row r="157">
          <cell r="A157">
            <v>2671</v>
          </cell>
          <cell r="B157" t="str">
            <v>Thanuja</v>
          </cell>
          <cell r="C157" t="str">
            <v>Kalpani</v>
          </cell>
          <cell r="D157" t="str">
            <v>Team Member - Quality Assurance</v>
          </cell>
          <cell r="E157" t="str">
            <v>Close Comfort Program - Quality Assurance - SI</v>
          </cell>
          <cell r="F157" t="str">
            <v>CCP - Printing Quality - SI</v>
          </cell>
          <cell r="G157" t="str">
            <v>Female</v>
          </cell>
        </row>
        <row r="158">
          <cell r="A158">
            <v>2675</v>
          </cell>
          <cell r="B158" t="str">
            <v>Wishaka</v>
          </cell>
          <cell r="C158" t="str">
            <v>Nandarajani</v>
          </cell>
          <cell r="D158" t="str">
            <v>Team Member - Finishing</v>
          </cell>
          <cell r="E158" t="str">
            <v>Close Comfort Program - Finishing - SI</v>
          </cell>
          <cell r="F158" t="str">
            <v>Finishing S24 - B - SI</v>
          </cell>
          <cell r="G158" t="str">
            <v>Female</v>
          </cell>
        </row>
        <row r="159">
          <cell r="A159">
            <v>2709</v>
          </cell>
          <cell r="B159" t="str">
            <v>Asitha</v>
          </cell>
          <cell r="C159" t="str">
            <v>Manoj</v>
          </cell>
          <cell r="D159" t="str">
            <v>Senior Executive - Commercial</v>
          </cell>
          <cell r="E159" t="str">
            <v>Commercial &amp; Logistics - SI</v>
          </cell>
          <cell r="F159" t="str">
            <v>Logistics - SI</v>
          </cell>
          <cell r="G159" t="str">
            <v>Male</v>
          </cell>
        </row>
        <row r="160">
          <cell r="A160">
            <v>2735</v>
          </cell>
          <cell r="B160" t="str">
            <v>Priyaprema</v>
          </cell>
          <cell r="C160" t="str">
            <v>Karunanayake</v>
          </cell>
          <cell r="D160" t="str">
            <v>Team Member - Technical</v>
          </cell>
          <cell r="E160" t="str">
            <v>Moulded Bra Cup - Technical - SI</v>
          </cell>
          <cell r="F160" t="str">
            <v>MBC - Technical - SI</v>
          </cell>
          <cell r="G160" t="str">
            <v>Male</v>
          </cell>
        </row>
        <row r="161">
          <cell r="A161">
            <v>2769</v>
          </cell>
          <cell r="B161" t="str">
            <v>Udaya</v>
          </cell>
          <cell r="C161" t="str">
            <v>Yaparathna</v>
          </cell>
          <cell r="D161" t="str">
            <v>Team Leader - Lamination</v>
          </cell>
          <cell r="E161" t="str">
            <v>Moulded Bra Cup - Lamination - SI</v>
          </cell>
          <cell r="F161" t="str">
            <v>MBC - Lamination - SI</v>
          </cell>
          <cell r="G161" t="str">
            <v>Male</v>
          </cell>
        </row>
        <row r="162">
          <cell r="A162">
            <v>2789</v>
          </cell>
          <cell r="B162" t="str">
            <v>Sumeda</v>
          </cell>
          <cell r="C162" t="str">
            <v>Harshani</v>
          </cell>
          <cell r="D162" t="str">
            <v>Team Member - Printing</v>
          </cell>
          <cell r="E162" t="str">
            <v>Close Comfort Program - Printing - SI</v>
          </cell>
          <cell r="F162" t="str">
            <v>Factory 01 - Printing - B - SI</v>
          </cell>
          <cell r="G162" t="str">
            <v>Female</v>
          </cell>
        </row>
        <row r="163">
          <cell r="A163">
            <v>2804</v>
          </cell>
          <cell r="B163" t="str">
            <v>Naleen</v>
          </cell>
          <cell r="C163" t="str">
            <v>Bandara</v>
          </cell>
          <cell r="D163" t="str">
            <v>Assistant - Management Information</v>
          </cell>
          <cell r="E163" t="str">
            <v>Central Operations - SI</v>
          </cell>
          <cell r="F163" t="str">
            <v>Sub Contract &amp; Operations - SI</v>
          </cell>
          <cell r="G163" t="str">
            <v>Male</v>
          </cell>
        </row>
        <row r="164">
          <cell r="A164">
            <v>2806</v>
          </cell>
          <cell r="B164" t="str">
            <v>Kumara</v>
          </cell>
          <cell r="C164" t="str">
            <v>Silva</v>
          </cell>
          <cell r="D164" t="str">
            <v>Team Leader - Cutting</v>
          </cell>
          <cell r="E164" t="str">
            <v>Moulded Bra Cup - Cutting - SI</v>
          </cell>
          <cell r="F164" t="str">
            <v>Component Cutting - SI</v>
          </cell>
          <cell r="G164" t="str">
            <v>Male</v>
          </cell>
        </row>
        <row r="165">
          <cell r="A165">
            <v>2924</v>
          </cell>
          <cell r="B165" t="str">
            <v>Nirosha</v>
          </cell>
          <cell r="C165" t="str">
            <v>Sirwardana</v>
          </cell>
          <cell r="D165" t="str">
            <v>Team Member - Printing</v>
          </cell>
          <cell r="E165" t="str">
            <v>Close Comfort Program - Printing - SI</v>
          </cell>
          <cell r="F165" t="str">
            <v>Factory 03 - Printing - B - SI</v>
          </cell>
          <cell r="G165" t="str">
            <v>Female</v>
          </cell>
        </row>
        <row r="166">
          <cell r="A166">
            <v>2954</v>
          </cell>
          <cell r="B166" t="str">
            <v>Sajith</v>
          </cell>
          <cell r="C166" t="str">
            <v>Balasooriya</v>
          </cell>
          <cell r="D166" t="str">
            <v>Machinist</v>
          </cell>
          <cell r="E166" t="str">
            <v>Moulded Bra Cup - Computer Numerical Control - SI</v>
          </cell>
          <cell r="F166" t="str">
            <v>Moulded Bra Cup - CNC - SI</v>
          </cell>
          <cell r="G166" t="str">
            <v>Male</v>
          </cell>
        </row>
        <row r="167">
          <cell r="A167">
            <v>2957</v>
          </cell>
          <cell r="B167" t="str">
            <v>Dunendra</v>
          </cell>
          <cell r="C167" t="str">
            <v>Kumar</v>
          </cell>
          <cell r="D167" t="str">
            <v>Clamping Technician</v>
          </cell>
          <cell r="E167" t="str">
            <v>Close Comfort Program - Printing - SI</v>
          </cell>
          <cell r="F167" t="str">
            <v>Printing - CCP - SI</v>
          </cell>
          <cell r="G167" t="str">
            <v>Male</v>
          </cell>
        </row>
        <row r="168">
          <cell r="A168">
            <v>2981</v>
          </cell>
          <cell r="B168" t="str">
            <v>Sirimal</v>
          </cell>
          <cell r="C168" t="str">
            <v>Jayashantha</v>
          </cell>
          <cell r="D168" t="str">
            <v>Senior Assistant - Machine Maintenance</v>
          </cell>
          <cell r="E168" t="str">
            <v>Moulded Bra Cup - Lamination - SI</v>
          </cell>
          <cell r="F168" t="str">
            <v>MBC - Lamination - Machine Maintenance - SI</v>
          </cell>
          <cell r="G168" t="str">
            <v>Male</v>
          </cell>
        </row>
        <row r="169">
          <cell r="A169">
            <v>3046</v>
          </cell>
          <cell r="B169" t="str">
            <v>Rukmali</v>
          </cell>
          <cell r="C169" t="str">
            <v>Priyadarshani</v>
          </cell>
          <cell r="D169" t="str">
            <v>Team Member - Printing</v>
          </cell>
          <cell r="E169" t="str">
            <v>Close Comfort Program - Printing - SI</v>
          </cell>
          <cell r="F169" t="str">
            <v>Factory 03 - Printing - A - SI</v>
          </cell>
          <cell r="G169" t="str">
            <v>Female</v>
          </cell>
        </row>
        <row r="170">
          <cell r="A170">
            <v>3073</v>
          </cell>
          <cell r="B170" t="str">
            <v>Nuwan</v>
          </cell>
          <cell r="C170" t="str">
            <v>Sanjaya</v>
          </cell>
          <cell r="D170" t="str">
            <v>Team Leader - Technical</v>
          </cell>
          <cell r="E170" t="str">
            <v>Moulded Bra Cup - Technical - SI</v>
          </cell>
          <cell r="F170" t="str">
            <v>MBC - Technical - SI</v>
          </cell>
          <cell r="G170" t="str">
            <v>Male</v>
          </cell>
        </row>
        <row r="171">
          <cell r="A171">
            <v>3074</v>
          </cell>
          <cell r="B171" t="str">
            <v>Nandana</v>
          </cell>
          <cell r="C171" t="str">
            <v>Kumara</v>
          </cell>
          <cell r="D171" t="str">
            <v>Team Leader - Product Development</v>
          </cell>
          <cell r="E171" t="str">
            <v>Close Comfort Program - Product Development Centre - SI</v>
          </cell>
          <cell r="F171" t="str">
            <v>Product Development Center - CCP - SI</v>
          </cell>
          <cell r="G171" t="str">
            <v>Male</v>
          </cell>
        </row>
        <row r="172">
          <cell r="A172">
            <v>3098</v>
          </cell>
          <cell r="B172" t="str">
            <v>Danushka</v>
          </cell>
          <cell r="C172" t="str">
            <v>Madushantha</v>
          </cell>
          <cell r="D172" t="str">
            <v>Team Leader - Product Development</v>
          </cell>
          <cell r="E172" t="str">
            <v>Close Comfort Program - Product Development Centre - SI</v>
          </cell>
          <cell r="F172" t="str">
            <v>Product Development Center - CCP - SI</v>
          </cell>
          <cell r="G172" t="str">
            <v>Male</v>
          </cell>
        </row>
        <row r="173">
          <cell r="A173">
            <v>3100</v>
          </cell>
          <cell r="B173" t="str">
            <v>Sampath</v>
          </cell>
          <cell r="C173" t="str">
            <v>Perera</v>
          </cell>
          <cell r="D173" t="str">
            <v>Team Leader - Product Development</v>
          </cell>
          <cell r="E173" t="str">
            <v>Close Comfort Program - Product Development Centre - SI</v>
          </cell>
          <cell r="F173" t="str">
            <v>Product Development Center - CCP - SI</v>
          </cell>
          <cell r="G173" t="str">
            <v>Male</v>
          </cell>
        </row>
        <row r="174">
          <cell r="A174">
            <v>3101</v>
          </cell>
          <cell r="B174" t="str">
            <v>Thanuj</v>
          </cell>
          <cell r="C174" t="str">
            <v>Lakshitha</v>
          </cell>
          <cell r="D174" t="str">
            <v>Senior Technician - Product Development</v>
          </cell>
          <cell r="E174" t="str">
            <v>Moulded Bra Cup - Product Development Centre - SI</v>
          </cell>
          <cell r="F174" t="str">
            <v>MBC - Product Development Centre - SI</v>
          </cell>
          <cell r="G174" t="str">
            <v>Male</v>
          </cell>
        </row>
        <row r="175">
          <cell r="A175">
            <v>3104</v>
          </cell>
          <cell r="B175" t="str">
            <v>Eranga</v>
          </cell>
          <cell r="C175" t="str">
            <v>Rathnayaka</v>
          </cell>
          <cell r="D175" t="str">
            <v>Assistant - Machine Maintenance</v>
          </cell>
          <cell r="E175" t="str">
            <v>Close Comfort Program - MM - Printing - SI</v>
          </cell>
          <cell r="F175" t="str">
            <v>CCP 2 - Printing MM A - SI</v>
          </cell>
          <cell r="G175" t="str">
            <v>Male</v>
          </cell>
        </row>
        <row r="176">
          <cell r="A176">
            <v>3106</v>
          </cell>
          <cell r="B176" t="str">
            <v>Jayantha</v>
          </cell>
          <cell r="C176" t="str">
            <v>Galkanda</v>
          </cell>
          <cell r="D176" t="str">
            <v>Senior Assistant - Printing</v>
          </cell>
          <cell r="E176" t="str">
            <v>Close Comfort Program - Product Development Centre - SI</v>
          </cell>
          <cell r="F176" t="str">
            <v>Product Development Center - CCP - SI</v>
          </cell>
          <cell r="G176" t="str">
            <v>Male</v>
          </cell>
        </row>
        <row r="177">
          <cell r="A177">
            <v>3107</v>
          </cell>
          <cell r="B177" t="str">
            <v>Kanchana</v>
          </cell>
          <cell r="C177" t="str">
            <v>Anuradhi</v>
          </cell>
          <cell r="D177" t="str">
            <v>Graphic Designer</v>
          </cell>
          <cell r="E177" t="str">
            <v>Close Comfort Program - Product Development Centre - SI</v>
          </cell>
          <cell r="F177" t="str">
            <v>Product Development Center - CCP - SI</v>
          </cell>
          <cell r="G177" t="str">
            <v>Female</v>
          </cell>
        </row>
        <row r="178">
          <cell r="A178">
            <v>3133</v>
          </cell>
          <cell r="B178" t="str">
            <v>Sumanasiri</v>
          </cell>
          <cell r="C178" t="str">
            <v>Ranathunga Arachchiilage</v>
          </cell>
          <cell r="D178" t="str">
            <v>Group Leader - Product Development</v>
          </cell>
          <cell r="E178" t="str">
            <v>Close Comfort Program - Product Development Centre - SI</v>
          </cell>
          <cell r="F178" t="str">
            <v>Product Development Center - CCP - SI</v>
          </cell>
          <cell r="G178" t="str">
            <v>Male</v>
          </cell>
        </row>
        <row r="179">
          <cell r="A179">
            <v>3140</v>
          </cell>
          <cell r="B179" t="str">
            <v>Thushari</v>
          </cell>
          <cell r="C179" t="str">
            <v>Senarathna</v>
          </cell>
          <cell r="D179" t="str">
            <v>Team Member - Quality Assurance</v>
          </cell>
          <cell r="E179" t="str">
            <v>Human Resources &amp; Administration - SI</v>
          </cell>
          <cell r="F179" t="str">
            <v>Maternity - SI</v>
          </cell>
          <cell r="G179" t="str">
            <v>Female</v>
          </cell>
        </row>
        <row r="180">
          <cell r="A180">
            <v>3193</v>
          </cell>
          <cell r="B180" t="str">
            <v>Samith</v>
          </cell>
          <cell r="C180" t="str">
            <v>Shirantha</v>
          </cell>
          <cell r="D180" t="str">
            <v>Team Member - Printing</v>
          </cell>
          <cell r="E180" t="str">
            <v>Close Comfort Program - Printing - SI</v>
          </cell>
          <cell r="F180" t="str">
            <v>Factory 01 - Printing - A - SI</v>
          </cell>
          <cell r="G180" t="str">
            <v>Male</v>
          </cell>
        </row>
        <row r="181">
          <cell r="A181">
            <v>3203</v>
          </cell>
          <cell r="B181" t="str">
            <v>Priyantha</v>
          </cell>
          <cell r="C181" t="str">
            <v>Rohana</v>
          </cell>
          <cell r="D181" t="str">
            <v>Assistant - Printing</v>
          </cell>
          <cell r="E181" t="str">
            <v>Close Comfort Program - Quality Assurance - SI</v>
          </cell>
          <cell r="F181" t="str">
            <v>Quality Assurance - CCP - SI</v>
          </cell>
          <cell r="G181" t="str">
            <v>Male</v>
          </cell>
        </row>
        <row r="182">
          <cell r="A182">
            <v>3223</v>
          </cell>
          <cell r="B182" t="str">
            <v>Wijesundara</v>
          </cell>
          <cell r="C182" t="str">
            <v>Siriyawathi</v>
          </cell>
          <cell r="D182" t="str">
            <v>Team Member - Finishing</v>
          </cell>
          <cell r="E182" t="str">
            <v>Close Comfort Program - Finishing - SI</v>
          </cell>
          <cell r="F182" t="str">
            <v>Finishing S1 - B - SI</v>
          </cell>
          <cell r="G182" t="str">
            <v>Female</v>
          </cell>
        </row>
        <row r="183">
          <cell r="A183">
            <v>3229</v>
          </cell>
          <cell r="B183" t="str">
            <v>Sulochana</v>
          </cell>
          <cell r="C183" t="str">
            <v>Kumari</v>
          </cell>
          <cell r="D183" t="str">
            <v>Manager - Product Development</v>
          </cell>
          <cell r="E183" t="str">
            <v>Moulded Bra Cup - Product Development Centre - SI</v>
          </cell>
          <cell r="F183" t="str">
            <v>MBC - Product Development Centre - SI</v>
          </cell>
          <cell r="G183" t="str">
            <v>Female</v>
          </cell>
        </row>
        <row r="184">
          <cell r="A184">
            <v>3235</v>
          </cell>
          <cell r="B184" t="str">
            <v>Dinesh</v>
          </cell>
          <cell r="C184" t="str">
            <v>Sadaruwan</v>
          </cell>
          <cell r="D184" t="str">
            <v>Assistant - Moulding Operations</v>
          </cell>
          <cell r="E184" t="str">
            <v>Operations - SI</v>
          </cell>
          <cell r="F184" t="str">
            <v>Central Operations - SI</v>
          </cell>
          <cell r="G184" t="str">
            <v>Male</v>
          </cell>
        </row>
        <row r="185">
          <cell r="A185">
            <v>3238</v>
          </cell>
          <cell r="B185" t="str">
            <v>Kasun</v>
          </cell>
          <cell r="C185" t="str">
            <v>Madusanka</v>
          </cell>
          <cell r="D185" t="str">
            <v>Team Member - Technical</v>
          </cell>
          <cell r="E185" t="str">
            <v>Close Comfort Program - Technical - SI</v>
          </cell>
          <cell r="F185" t="str">
            <v>CCP 2 - Technical A - SI</v>
          </cell>
          <cell r="G185" t="str">
            <v>Male</v>
          </cell>
        </row>
        <row r="186">
          <cell r="A186">
            <v>3258</v>
          </cell>
          <cell r="B186" t="str">
            <v>Dilrukshi</v>
          </cell>
          <cell r="C186" t="str">
            <v>Athukorala</v>
          </cell>
          <cell r="D186" t="str">
            <v>Team Member - Printing</v>
          </cell>
          <cell r="E186" t="str">
            <v>Close Comfort Program - Printing - SI</v>
          </cell>
          <cell r="F186" t="str">
            <v>Factory 01 - Printing - B - SI</v>
          </cell>
          <cell r="G186" t="str">
            <v>Female</v>
          </cell>
        </row>
        <row r="187">
          <cell r="A187">
            <v>3272</v>
          </cell>
          <cell r="B187" t="str">
            <v>Chamila</v>
          </cell>
          <cell r="C187" t="str">
            <v>Kumari</v>
          </cell>
          <cell r="D187" t="str">
            <v>Team Member - Printing</v>
          </cell>
          <cell r="E187" t="str">
            <v>Close Comfort Program - Printing - SI</v>
          </cell>
          <cell r="F187" t="str">
            <v>Factory 02 - Printing - B - SI</v>
          </cell>
          <cell r="G187" t="str">
            <v>Female</v>
          </cell>
        </row>
        <row r="188">
          <cell r="A188">
            <v>3329</v>
          </cell>
          <cell r="B188" t="str">
            <v>Shafee</v>
          </cell>
          <cell r="C188" t="str">
            <v>Mohomed</v>
          </cell>
          <cell r="D188" t="str">
            <v>Senior Executive - Human Resources</v>
          </cell>
          <cell r="E188" t="str">
            <v>Human Resources &amp; Administration - SI</v>
          </cell>
          <cell r="F188" t="str">
            <v>Human Resources - SI</v>
          </cell>
          <cell r="G188" t="str">
            <v>Male</v>
          </cell>
        </row>
        <row r="189">
          <cell r="A189">
            <v>3330</v>
          </cell>
          <cell r="B189" t="str">
            <v>Pubudu</v>
          </cell>
          <cell r="C189" t="str">
            <v>Ranasinghe</v>
          </cell>
          <cell r="D189" t="str">
            <v>Senior Executive - Industrial Engineering</v>
          </cell>
          <cell r="E189" t="str">
            <v>Moulded Bra Cup - Product Development Centre - SI</v>
          </cell>
          <cell r="F189" t="str">
            <v>MBC - Product Development Centre - SI</v>
          </cell>
          <cell r="G189" t="str">
            <v>Male</v>
          </cell>
        </row>
        <row r="190">
          <cell r="A190">
            <v>3392</v>
          </cell>
          <cell r="B190" t="str">
            <v>Sanjey</v>
          </cell>
          <cell r="C190" t="str">
            <v>De Silva</v>
          </cell>
          <cell r="D190" t="str">
            <v>Assistant Manager - Production</v>
          </cell>
          <cell r="E190" t="str">
            <v>Close Comfort Program - Production - SI</v>
          </cell>
          <cell r="F190" t="str">
            <v>CCP - Production - SI</v>
          </cell>
          <cell r="G190" t="str">
            <v>Male</v>
          </cell>
        </row>
        <row r="191">
          <cell r="A191">
            <v>3395</v>
          </cell>
          <cell r="B191" t="str">
            <v>Inoka</v>
          </cell>
          <cell r="C191" t="str">
            <v>Hettigoda</v>
          </cell>
          <cell r="D191" t="str">
            <v>Senior Executive - Management Information</v>
          </cell>
          <cell r="E191" t="str">
            <v>Moulded Bra Cup - Industrial Engineering - SI</v>
          </cell>
          <cell r="F191" t="str">
            <v>Industrial Engineering - MBC - SI</v>
          </cell>
          <cell r="G191" t="str">
            <v>Female</v>
          </cell>
        </row>
        <row r="192">
          <cell r="A192">
            <v>3404</v>
          </cell>
          <cell r="B192" t="str">
            <v>Fonseka</v>
          </cell>
          <cell r="C192" t="str">
            <v>Fonseka</v>
          </cell>
          <cell r="D192" t="str">
            <v>Assistant - Machine Maintenance</v>
          </cell>
          <cell r="E192" t="str">
            <v>Moulded Bra Cup - Machine Maintenance - SI</v>
          </cell>
          <cell r="F192" t="str">
            <v>Machinary Maintenance - MBC - SI</v>
          </cell>
          <cell r="G192" t="str">
            <v>Male</v>
          </cell>
        </row>
        <row r="193">
          <cell r="A193">
            <v>3448</v>
          </cell>
          <cell r="B193" t="str">
            <v>Rohan</v>
          </cell>
          <cell r="C193" t="str">
            <v>De Silva</v>
          </cell>
          <cell r="D193" t="str">
            <v>Manager - Industrial Engineering</v>
          </cell>
          <cell r="E193" t="str">
            <v>Close Comfort Program - Industrial Engineering - SI</v>
          </cell>
          <cell r="F193" t="str">
            <v>Industrial Engineering - CCP - SI</v>
          </cell>
          <cell r="G193" t="str">
            <v>Male</v>
          </cell>
        </row>
        <row r="194">
          <cell r="A194">
            <v>3451</v>
          </cell>
          <cell r="B194" t="str">
            <v>Lahiru</v>
          </cell>
          <cell r="C194" t="str">
            <v>Nawarathna</v>
          </cell>
          <cell r="D194" t="str">
            <v>Team Member - Raw Material Warehouse</v>
          </cell>
          <cell r="E194" t="str">
            <v>Moulded Bra Cup - Raw Material Warehouse - SI</v>
          </cell>
          <cell r="F194" t="str">
            <v>MBC - Raw Material Warehouse - SI</v>
          </cell>
          <cell r="G194" t="str">
            <v>Male</v>
          </cell>
        </row>
        <row r="195">
          <cell r="A195">
            <v>3456</v>
          </cell>
          <cell r="B195" t="str">
            <v>Chaminda</v>
          </cell>
          <cell r="C195" t="str">
            <v>Hathurunsinha Pathiranage</v>
          </cell>
          <cell r="D195" t="str">
            <v>Assistant - Sub Stores</v>
          </cell>
          <cell r="E195" t="str">
            <v>Close Comfort Program - Cutting - SI</v>
          </cell>
          <cell r="F195" t="str">
            <v>Cutting - CCP - SI</v>
          </cell>
          <cell r="G195" t="str">
            <v>Male</v>
          </cell>
        </row>
        <row r="196">
          <cell r="A196">
            <v>3480</v>
          </cell>
          <cell r="B196" t="str">
            <v>Aruna</v>
          </cell>
          <cell r="C196" t="str">
            <v>Jayathilaka</v>
          </cell>
          <cell r="D196" t="str">
            <v>Assistant - Engineering</v>
          </cell>
          <cell r="E196" t="str">
            <v>Plant Maintenance - SI</v>
          </cell>
          <cell r="F196" t="str">
            <v>Maintenance - Plant - SI</v>
          </cell>
          <cell r="G196" t="str">
            <v>Male</v>
          </cell>
        </row>
        <row r="197">
          <cell r="A197">
            <v>3482</v>
          </cell>
          <cell r="B197" t="str">
            <v>Madhuranga</v>
          </cell>
          <cell r="C197" t="str">
            <v>Pemarathne</v>
          </cell>
          <cell r="D197" t="str">
            <v>Manager - Innovation</v>
          </cell>
          <cell r="E197" t="str">
            <v>Moulded Bra Cup - Industrial Systems Engineering - SI</v>
          </cell>
          <cell r="F197" t="str">
            <v>Industrial Engineering Solutions - SI</v>
          </cell>
          <cell r="G197" t="str">
            <v>Male</v>
          </cell>
        </row>
        <row r="198">
          <cell r="A198">
            <v>3498</v>
          </cell>
          <cell r="B198" t="str">
            <v>Pubudu</v>
          </cell>
          <cell r="C198" t="str">
            <v>Kumarapeli</v>
          </cell>
          <cell r="D198" t="str">
            <v>Assistant - Finished Goods Warehouse</v>
          </cell>
          <cell r="E198" t="str">
            <v>Close Comfort Program - SI</v>
          </cell>
          <cell r="F198" t="str">
            <v>Close Comfort Program - Finishing - SI</v>
          </cell>
          <cell r="G198" t="str">
            <v>Male</v>
          </cell>
        </row>
        <row r="199">
          <cell r="A199">
            <v>3500</v>
          </cell>
          <cell r="B199" t="str">
            <v>Chandana</v>
          </cell>
          <cell r="C199" t="str">
            <v>Deshappriya</v>
          </cell>
          <cell r="D199" t="str">
            <v>Fitter</v>
          </cell>
          <cell r="E199" t="str">
            <v>Moulded Bra Cup - Computer Numerical Control - SI</v>
          </cell>
          <cell r="F199" t="str">
            <v>Moulded Bra Cup - CNC - SI</v>
          </cell>
          <cell r="G199" t="str">
            <v>Male</v>
          </cell>
        </row>
        <row r="200">
          <cell r="A200">
            <v>3515</v>
          </cell>
          <cell r="B200" t="str">
            <v>Nalaka</v>
          </cell>
          <cell r="C200" t="str">
            <v>Samaraweera</v>
          </cell>
          <cell r="D200" t="str">
            <v>Assistant - Plant Maintenance</v>
          </cell>
          <cell r="E200" t="str">
            <v>Plant Maintenance - SI</v>
          </cell>
          <cell r="F200" t="str">
            <v>Maintenance - Plant - SI</v>
          </cell>
          <cell r="G200" t="str">
            <v>Male</v>
          </cell>
        </row>
        <row r="201">
          <cell r="A201">
            <v>3543</v>
          </cell>
          <cell r="B201" t="str">
            <v>Kavindu</v>
          </cell>
          <cell r="C201" t="str">
            <v>Mediwake</v>
          </cell>
          <cell r="D201" t="str">
            <v>Assistant Manager - Material Technology</v>
          </cell>
          <cell r="E201" t="str">
            <v>MAS Department</v>
          </cell>
          <cell r="F201" t="str">
            <v>Materials Innovation - SI</v>
          </cell>
          <cell r="G201" t="str">
            <v>Male</v>
          </cell>
        </row>
        <row r="202">
          <cell r="A202">
            <v>3587</v>
          </cell>
          <cell r="B202" t="str">
            <v>Shammi</v>
          </cell>
          <cell r="C202" t="str">
            <v>Gayan</v>
          </cell>
          <cell r="D202" t="str">
            <v>Team Member - Machine Maintenance</v>
          </cell>
          <cell r="E202" t="str">
            <v>Moulded Bra Cup - Machine Maintenance - SI</v>
          </cell>
          <cell r="F202" t="str">
            <v>Machinary Maintenance - MBC - SI</v>
          </cell>
          <cell r="G202" t="str">
            <v>Male</v>
          </cell>
        </row>
        <row r="203">
          <cell r="A203">
            <v>3594</v>
          </cell>
          <cell r="B203" t="str">
            <v>Suneetha</v>
          </cell>
          <cell r="C203" t="str">
            <v>Hettiarachchi</v>
          </cell>
          <cell r="D203" t="str">
            <v>Team Member - Production</v>
          </cell>
          <cell r="E203" t="str">
            <v>Impact Protection - SI</v>
          </cell>
          <cell r="F203" t="str">
            <v>Impact Protection - Production - SI</v>
          </cell>
          <cell r="G203" t="str">
            <v>Female</v>
          </cell>
        </row>
        <row r="204">
          <cell r="A204">
            <v>3633</v>
          </cell>
          <cell r="B204" t="str">
            <v>Ben</v>
          </cell>
          <cell r="C204" t="str">
            <v>Samarasinghe</v>
          </cell>
          <cell r="D204" t="str">
            <v>Manager - Technical</v>
          </cell>
          <cell r="E204" t="str">
            <v>Impact Protection - SI</v>
          </cell>
          <cell r="F204" t="str">
            <v>Impact Protection - PDC - SI</v>
          </cell>
          <cell r="G204" t="str">
            <v>Male</v>
          </cell>
        </row>
        <row r="205">
          <cell r="A205">
            <v>3671</v>
          </cell>
          <cell r="B205" t="str">
            <v>Sanjeewa</v>
          </cell>
          <cell r="C205" t="str">
            <v>Roshan</v>
          </cell>
          <cell r="D205" t="str">
            <v>Group Leader - Technical</v>
          </cell>
          <cell r="E205" t="str">
            <v>Moulded Bra Cup - Production - SI</v>
          </cell>
          <cell r="F205" t="str">
            <v>Technical - Site - 04 - SI</v>
          </cell>
          <cell r="G205" t="str">
            <v>Male</v>
          </cell>
        </row>
        <row r="206">
          <cell r="A206">
            <v>3677</v>
          </cell>
          <cell r="B206" t="str">
            <v>Monika</v>
          </cell>
          <cell r="C206" t="str">
            <v>Perera</v>
          </cell>
          <cell r="D206" t="str">
            <v>Team Member - Printing</v>
          </cell>
          <cell r="E206" t="str">
            <v>Close Comfort Program - Printing - SI</v>
          </cell>
          <cell r="F206" t="str">
            <v>Factory 01 - Printing - A - SI</v>
          </cell>
          <cell r="G206" t="str">
            <v>Female</v>
          </cell>
        </row>
        <row r="207">
          <cell r="A207">
            <v>3688</v>
          </cell>
          <cell r="B207" t="str">
            <v>Dhanuka</v>
          </cell>
          <cell r="C207" t="str">
            <v>Prabhath</v>
          </cell>
          <cell r="D207" t="str">
            <v>Team Member - Technical</v>
          </cell>
          <cell r="E207" t="str">
            <v>Close Comfort Program - Technical - SI</v>
          </cell>
          <cell r="F207" t="str">
            <v>CCP 2 - Technical B - SI</v>
          </cell>
          <cell r="G207" t="str">
            <v>Male</v>
          </cell>
        </row>
        <row r="208">
          <cell r="A208">
            <v>3721</v>
          </cell>
          <cell r="B208" t="str">
            <v>Chamila</v>
          </cell>
          <cell r="C208" t="str">
            <v>Kumari</v>
          </cell>
          <cell r="D208" t="str">
            <v>Team Member - Printing</v>
          </cell>
          <cell r="E208" t="str">
            <v>Close Comfort Program - Printing - SI</v>
          </cell>
          <cell r="F208" t="str">
            <v>Factory 01 - Printing - B - SI</v>
          </cell>
          <cell r="G208" t="str">
            <v>Female</v>
          </cell>
        </row>
        <row r="209">
          <cell r="A209">
            <v>3732</v>
          </cell>
          <cell r="B209" t="str">
            <v>Thushari</v>
          </cell>
          <cell r="C209" t="str">
            <v>Perera</v>
          </cell>
          <cell r="D209" t="str">
            <v>Team Member - Printing</v>
          </cell>
          <cell r="E209" t="str">
            <v>Close Comfort Program - Printing - SI</v>
          </cell>
          <cell r="F209" t="str">
            <v>Factory 02 - Printing - A - SI</v>
          </cell>
          <cell r="G209" t="str">
            <v>Female</v>
          </cell>
        </row>
        <row r="210">
          <cell r="A210">
            <v>3762</v>
          </cell>
          <cell r="B210" t="str">
            <v>Supun</v>
          </cell>
          <cell r="C210" t="str">
            <v>Sanjeewa</v>
          </cell>
          <cell r="D210" t="str">
            <v>Group Leader - Technical</v>
          </cell>
          <cell r="E210" t="str">
            <v>Close Comfort Program - Technical - SI</v>
          </cell>
          <cell r="F210" t="str">
            <v>Technical - CCP - SI</v>
          </cell>
          <cell r="G210" t="str">
            <v>Male</v>
          </cell>
        </row>
        <row r="211">
          <cell r="A211">
            <v>3775</v>
          </cell>
          <cell r="B211" t="str">
            <v>Ransika</v>
          </cell>
          <cell r="C211" t="str">
            <v>De Silva</v>
          </cell>
          <cell r="D211" t="str">
            <v>Recorder - Production</v>
          </cell>
          <cell r="E211" t="str">
            <v>Close Comfort Program - Finishing - SI</v>
          </cell>
          <cell r="F211" t="str">
            <v>Factory 01 - Finishing - B - SI</v>
          </cell>
          <cell r="G211" t="str">
            <v>Male</v>
          </cell>
        </row>
        <row r="212">
          <cell r="A212">
            <v>3789</v>
          </cell>
          <cell r="B212" t="str">
            <v>Manoj</v>
          </cell>
          <cell r="C212" t="str">
            <v>Chandrasiri</v>
          </cell>
          <cell r="D212" t="str">
            <v>Team Leader - Lamination</v>
          </cell>
          <cell r="E212" t="str">
            <v>Moulded Bra Cup - Lamination - SI</v>
          </cell>
          <cell r="F212" t="str">
            <v>MBC - Lamination - SI</v>
          </cell>
          <cell r="G212" t="str">
            <v>Male</v>
          </cell>
        </row>
        <row r="213">
          <cell r="A213">
            <v>3806</v>
          </cell>
          <cell r="B213" t="str">
            <v>Jayantha</v>
          </cell>
          <cell r="C213" t="str">
            <v>Jevindra</v>
          </cell>
          <cell r="D213" t="str">
            <v>Team Member - Printing</v>
          </cell>
          <cell r="E213" t="str">
            <v>Close Comfort Program - Printing - SI</v>
          </cell>
          <cell r="F213" t="str">
            <v>Factory 01 - Printing - B - SI</v>
          </cell>
          <cell r="G213" t="str">
            <v>Male</v>
          </cell>
        </row>
        <row r="214">
          <cell r="A214">
            <v>3809</v>
          </cell>
          <cell r="B214" t="str">
            <v>Raju</v>
          </cell>
          <cell r="C214" t="str">
            <v>Raju</v>
          </cell>
          <cell r="D214" t="str">
            <v>Team Leader - Technical</v>
          </cell>
          <cell r="E214" t="str">
            <v>Close Comfort Program - Technical - SI</v>
          </cell>
          <cell r="F214" t="str">
            <v>Technical - CCP - SI</v>
          </cell>
          <cell r="G214" t="str">
            <v>Male</v>
          </cell>
        </row>
        <row r="215">
          <cell r="A215">
            <v>3830</v>
          </cell>
          <cell r="B215" t="str">
            <v>Sumith</v>
          </cell>
          <cell r="C215" t="str">
            <v>Kodikara</v>
          </cell>
          <cell r="D215" t="str">
            <v>Team Member - Lamination</v>
          </cell>
          <cell r="E215" t="str">
            <v>Moulded Bra Cup - Lamination - SI</v>
          </cell>
          <cell r="F215" t="str">
            <v>MBC - Lamination - SI</v>
          </cell>
          <cell r="G215" t="str">
            <v>Male</v>
          </cell>
        </row>
        <row r="216">
          <cell r="A216">
            <v>3850</v>
          </cell>
          <cell r="B216" t="str">
            <v>Ravindu</v>
          </cell>
          <cell r="C216" t="str">
            <v>Serasinghe</v>
          </cell>
          <cell r="D216" t="str">
            <v>Group Leader - Production</v>
          </cell>
          <cell r="E216" t="str">
            <v>Close Comfort Program - Finishing - SI</v>
          </cell>
          <cell r="F216" t="str">
            <v>Section 04 - Finishing - SI</v>
          </cell>
          <cell r="G216" t="str">
            <v>Male</v>
          </cell>
        </row>
        <row r="217">
          <cell r="A217">
            <v>3851</v>
          </cell>
          <cell r="B217" t="str">
            <v>Iroshan</v>
          </cell>
          <cell r="C217" t="str">
            <v>Kumudu</v>
          </cell>
          <cell r="D217" t="str">
            <v>Team Leader - Cutting</v>
          </cell>
          <cell r="E217" t="str">
            <v>Close Comfort Program - Cutting - SI</v>
          </cell>
          <cell r="F217" t="str">
            <v>CCP - Factory 01 Cutting - SI</v>
          </cell>
          <cell r="G217" t="str">
            <v>Male</v>
          </cell>
        </row>
        <row r="218">
          <cell r="A218">
            <v>3853</v>
          </cell>
          <cell r="B218" t="str">
            <v>Nuwan</v>
          </cell>
          <cell r="C218" t="str">
            <v>Deshapriya</v>
          </cell>
          <cell r="D218" t="str">
            <v>Group Leader - Production</v>
          </cell>
          <cell r="E218" t="str">
            <v>Close Comfort Program - Printing - SI</v>
          </cell>
          <cell r="F218" t="str">
            <v>Factory 01 - Printing - A - SI</v>
          </cell>
          <cell r="G218" t="str">
            <v>Male</v>
          </cell>
        </row>
        <row r="219">
          <cell r="A219">
            <v>3872</v>
          </cell>
          <cell r="B219" t="str">
            <v>Santha</v>
          </cell>
          <cell r="C219" t="str">
            <v>Santha</v>
          </cell>
          <cell r="D219" t="str">
            <v>Assistant - Technical</v>
          </cell>
          <cell r="E219" t="str">
            <v>Close Comfort Program - Technical - SI</v>
          </cell>
          <cell r="F219" t="str">
            <v>CCP 2 - Technical - SI</v>
          </cell>
          <cell r="G219" t="str">
            <v>Male</v>
          </cell>
        </row>
        <row r="220">
          <cell r="A220">
            <v>3888</v>
          </cell>
          <cell r="B220" t="str">
            <v>Dileepa</v>
          </cell>
          <cell r="C220" t="str">
            <v>Pathirana</v>
          </cell>
          <cell r="D220" t="str">
            <v>Group Leader - Production</v>
          </cell>
          <cell r="E220" t="str">
            <v>Close Comfort Program - Printing - SI</v>
          </cell>
          <cell r="F220" t="str">
            <v>CCP 2 - Printing - SI</v>
          </cell>
          <cell r="G220" t="str">
            <v>Male</v>
          </cell>
        </row>
        <row r="221">
          <cell r="A221">
            <v>3946</v>
          </cell>
          <cell r="B221" t="str">
            <v>Kasun</v>
          </cell>
          <cell r="C221" t="str">
            <v>Alagiyawanna</v>
          </cell>
          <cell r="D221" t="str">
            <v>Assistant - Machine Maintenance</v>
          </cell>
          <cell r="E221" t="str">
            <v>Moulded Bra Cup - Machine Maintenance - SI</v>
          </cell>
          <cell r="F221" t="str">
            <v>Machinary Maintenance - MBC - SI</v>
          </cell>
          <cell r="G221" t="str">
            <v>Male</v>
          </cell>
        </row>
        <row r="222">
          <cell r="A222">
            <v>4018</v>
          </cell>
          <cell r="B222" t="str">
            <v>Mahinda</v>
          </cell>
          <cell r="C222" t="str">
            <v>Rupasingha</v>
          </cell>
          <cell r="D222" t="str">
            <v>Assistant - Plant Maintenance</v>
          </cell>
          <cell r="E222" t="str">
            <v>Plant Maintenance - SI</v>
          </cell>
          <cell r="F222" t="str">
            <v>Maintenance - Plant - SI</v>
          </cell>
          <cell r="G222" t="str">
            <v>Male</v>
          </cell>
        </row>
        <row r="223">
          <cell r="A223">
            <v>4048</v>
          </cell>
          <cell r="B223" t="str">
            <v>Sujith</v>
          </cell>
          <cell r="C223" t="str">
            <v>Prabath</v>
          </cell>
          <cell r="D223" t="str">
            <v>Team Member - Printing</v>
          </cell>
          <cell r="E223" t="str">
            <v>Close Comfort Program - Printing - SI</v>
          </cell>
          <cell r="F223" t="str">
            <v>Factory 01 - Printing - A - SI</v>
          </cell>
          <cell r="G223" t="str">
            <v>Male</v>
          </cell>
        </row>
        <row r="224">
          <cell r="A224">
            <v>4050</v>
          </cell>
          <cell r="B224" t="str">
            <v>Thisala</v>
          </cell>
          <cell r="C224" t="str">
            <v>Jayathunga</v>
          </cell>
          <cell r="D224" t="str">
            <v>Machinist</v>
          </cell>
          <cell r="E224" t="str">
            <v>Moulded Bra Cup - Computer Numerical Control - SI</v>
          </cell>
          <cell r="F224" t="str">
            <v>Moulded Bra Cup - CNC - SI</v>
          </cell>
          <cell r="G224" t="str">
            <v>Male</v>
          </cell>
        </row>
        <row r="225">
          <cell r="A225">
            <v>4084</v>
          </cell>
          <cell r="B225" t="str">
            <v>Sameera</v>
          </cell>
          <cell r="C225" t="str">
            <v>Sadaruwan</v>
          </cell>
          <cell r="D225" t="str">
            <v>Team Member - Cutting</v>
          </cell>
          <cell r="E225" t="str">
            <v>Close Comfort Program - Cutting - SI</v>
          </cell>
          <cell r="F225" t="str">
            <v>CCP - Factory 01 Cutting - SI</v>
          </cell>
          <cell r="G225" t="str">
            <v>Male</v>
          </cell>
        </row>
        <row r="226">
          <cell r="A226">
            <v>4088</v>
          </cell>
          <cell r="B226" t="str">
            <v>Rushan</v>
          </cell>
          <cell r="C226" t="str">
            <v>Ranasinghe</v>
          </cell>
          <cell r="D226" t="str">
            <v>Team Leader - Printing</v>
          </cell>
          <cell r="E226" t="str">
            <v>Close Comfort Program - Printing - SI</v>
          </cell>
          <cell r="F226" t="str">
            <v>Factory 01 - Printing - B - SI</v>
          </cell>
          <cell r="G226" t="str">
            <v>Male</v>
          </cell>
        </row>
        <row r="227">
          <cell r="A227">
            <v>4091</v>
          </cell>
          <cell r="B227" t="str">
            <v>Chathura</v>
          </cell>
          <cell r="C227" t="str">
            <v>Ravikalum</v>
          </cell>
          <cell r="D227" t="str">
            <v>Team Member - PDC</v>
          </cell>
          <cell r="E227" t="str">
            <v>Close Comfort Program - Product Development Centre - SI</v>
          </cell>
          <cell r="F227" t="str">
            <v>Product Development Center - CCP - SI</v>
          </cell>
          <cell r="G227" t="str">
            <v>Male</v>
          </cell>
        </row>
        <row r="228">
          <cell r="A228">
            <v>4154</v>
          </cell>
          <cell r="B228" t="str">
            <v>Harshana</v>
          </cell>
          <cell r="C228" t="str">
            <v>Premathilake</v>
          </cell>
          <cell r="D228" t="str">
            <v>Team Member - Printing</v>
          </cell>
          <cell r="E228" t="str">
            <v>Close Comfort Program - Printing - SI</v>
          </cell>
          <cell r="F228" t="str">
            <v>Factory 01 - Printing - A - SI</v>
          </cell>
          <cell r="G228" t="str">
            <v>Male</v>
          </cell>
        </row>
        <row r="229">
          <cell r="A229">
            <v>4157</v>
          </cell>
          <cell r="B229" t="str">
            <v>Indika</v>
          </cell>
          <cell r="C229" t="str">
            <v>Munesinghe</v>
          </cell>
          <cell r="D229" t="str">
            <v>Team Member - Printing</v>
          </cell>
          <cell r="E229" t="str">
            <v>Close Comfort Program - Printing - SI</v>
          </cell>
          <cell r="F229" t="str">
            <v>Factory 02 - Printing - A - SI</v>
          </cell>
          <cell r="G229" t="str">
            <v>Male</v>
          </cell>
        </row>
        <row r="230">
          <cell r="A230">
            <v>4169</v>
          </cell>
          <cell r="B230" t="str">
            <v>Vijekumara</v>
          </cell>
          <cell r="C230" t="str">
            <v>Vijekumara</v>
          </cell>
          <cell r="D230" t="str">
            <v>Team Leader - Technical</v>
          </cell>
          <cell r="E230" t="str">
            <v>Close Comfort Program - Technical - SI</v>
          </cell>
          <cell r="F230" t="str">
            <v>Technical - CCP - SI</v>
          </cell>
          <cell r="G230" t="str">
            <v>Male</v>
          </cell>
        </row>
        <row r="231">
          <cell r="A231">
            <v>4170</v>
          </cell>
          <cell r="B231" t="str">
            <v>Tharindu</v>
          </cell>
          <cell r="C231" t="str">
            <v>Wathukara</v>
          </cell>
          <cell r="D231" t="str">
            <v>Team Leader - Printing</v>
          </cell>
          <cell r="E231" t="str">
            <v>Close Comfort Program - Printing - SI</v>
          </cell>
          <cell r="F231" t="str">
            <v>Factory 01 - Printing - A - SI</v>
          </cell>
          <cell r="G231" t="str">
            <v>Male</v>
          </cell>
        </row>
        <row r="232">
          <cell r="A232">
            <v>4236</v>
          </cell>
          <cell r="B232" t="str">
            <v>Sakun</v>
          </cell>
          <cell r="C232" t="str">
            <v>Hettiarachchi</v>
          </cell>
          <cell r="D232" t="str">
            <v>Data Entry Operator</v>
          </cell>
          <cell r="E232" t="str">
            <v>Common - SI</v>
          </cell>
          <cell r="F232" t="str">
            <v>Finance - SI</v>
          </cell>
          <cell r="G232" t="str">
            <v>Male</v>
          </cell>
        </row>
        <row r="233">
          <cell r="A233">
            <v>4260</v>
          </cell>
          <cell r="B233" t="str">
            <v>Sunil</v>
          </cell>
          <cell r="C233" t="str">
            <v>Ananda</v>
          </cell>
          <cell r="D233" t="str">
            <v>Team Member - Printing</v>
          </cell>
          <cell r="E233" t="str">
            <v>Close Comfort Program - Printing - SI</v>
          </cell>
          <cell r="F233" t="str">
            <v>Factory 01 - Printing - A - SI</v>
          </cell>
          <cell r="G233" t="str">
            <v>Male</v>
          </cell>
        </row>
        <row r="234">
          <cell r="A234">
            <v>4265</v>
          </cell>
          <cell r="B234" t="str">
            <v>Indika</v>
          </cell>
          <cell r="C234" t="str">
            <v>Gunarathna</v>
          </cell>
          <cell r="D234" t="str">
            <v>Group Leader - Production</v>
          </cell>
          <cell r="E234" t="str">
            <v>Close Comfort Program - Printing - SI</v>
          </cell>
          <cell r="F234" t="str">
            <v>Factory 02 - Printing - A - SI</v>
          </cell>
          <cell r="G234" t="str">
            <v>Male</v>
          </cell>
        </row>
        <row r="235">
          <cell r="A235">
            <v>4290</v>
          </cell>
          <cell r="B235" t="str">
            <v>Nuwan</v>
          </cell>
          <cell r="C235" t="str">
            <v>Kumar</v>
          </cell>
          <cell r="D235" t="str">
            <v>Team Member - Finished Goods Warehouse</v>
          </cell>
          <cell r="E235" t="str">
            <v>Moulded Bra Cup - Finished Goods Warehouse - SI</v>
          </cell>
          <cell r="F235" t="str">
            <v>Finished Good Warehouse - MBC - SI</v>
          </cell>
          <cell r="G235" t="str">
            <v>Male</v>
          </cell>
        </row>
        <row r="236">
          <cell r="A236">
            <v>4291</v>
          </cell>
          <cell r="B236" t="str">
            <v>Rohan</v>
          </cell>
          <cell r="C236" t="str">
            <v>Daminda</v>
          </cell>
          <cell r="D236" t="str">
            <v>Team Member - Machine Maintenance</v>
          </cell>
          <cell r="E236" t="str">
            <v>Moulded Bra Cup - Machine Maintenance - SI</v>
          </cell>
          <cell r="F236" t="str">
            <v>Machinary Maintenance - MBC - SI</v>
          </cell>
          <cell r="G236" t="str">
            <v>Male</v>
          </cell>
        </row>
        <row r="237">
          <cell r="A237">
            <v>4314</v>
          </cell>
          <cell r="B237" t="str">
            <v>Saumya</v>
          </cell>
          <cell r="C237" t="str">
            <v>Senadhipathi</v>
          </cell>
          <cell r="D237" t="str">
            <v>Group Leader - Production</v>
          </cell>
          <cell r="E237" t="str">
            <v>Close Comfort Program - Printing - SI</v>
          </cell>
          <cell r="F237" t="str">
            <v>Factory 03 - Printing - B - SI</v>
          </cell>
          <cell r="G237" t="str">
            <v>Male</v>
          </cell>
        </row>
        <row r="238">
          <cell r="A238">
            <v>4315</v>
          </cell>
          <cell r="B238" t="str">
            <v>Danushka</v>
          </cell>
          <cell r="C238" t="str">
            <v>Chathuranga</v>
          </cell>
          <cell r="D238" t="str">
            <v>Team Leader - Printing</v>
          </cell>
          <cell r="E238" t="str">
            <v>Close Comfort Program - Printing - SI</v>
          </cell>
          <cell r="F238" t="str">
            <v>Factory 01 - Printing - B - SI</v>
          </cell>
          <cell r="G238" t="str">
            <v>Male</v>
          </cell>
        </row>
        <row r="239">
          <cell r="A239">
            <v>4339</v>
          </cell>
          <cell r="B239" t="str">
            <v>Chathurika</v>
          </cell>
          <cell r="C239" t="str">
            <v>Nishanthi</v>
          </cell>
          <cell r="D239" t="str">
            <v>Team Member - Production</v>
          </cell>
          <cell r="E239" t="str">
            <v>Moulded Bra Cup - Production - SI</v>
          </cell>
          <cell r="F239" t="str">
            <v>Team - LB - 13A - SI</v>
          </cell>
          <cell r="G239" t="str">
            <v>Female</v>
          </cell>
        </row>
        <row r="240">
          <cell r="A240">
            <v>4383</v>
          </cell>
          <cell r="B240" t="str">
            <v>Lasantha</v>
          </cell>
          <cell r="C240" t="str">
            <v>Pushpakumara</v>
          </cell>
          <cell r="D240" t="str">
            <v>Team Member - PDC</v>
          </cell>
          <cell r="E240" t="str">
            <v>Close Comfort Program - Product Development Centre - SI</v>
          </cell>
          <cell r="F240" t="str">
            <v>Product Development Center - CCP - SI</v>
          </cell>
          <cell r="G240" t="str">
            <v>Male</v>
          </cell>
        </row>
        <row r="241">
          <cell r="A241">
            <v>4429</v>
          </cell>
          <cell r="B241" t="str">
            <v>Naleen</v>
          </cell>
          <cell r="C241" t="str">
            <v xml:space="preserve">Mahinda </v>
          </cell>
          <cell r="D241" t="str">
            <v>Senior Assistant - Machine Maintenance</v>
          </cell>
          <cell r="E241" t="str">
            <v>Moulded Bra Cup - Lamination - SI</v>
          </cell>
          <cell r="F241" t="str">
            <v>MBC - Lamination - Machine Maintenance - SI</v>
          </cell>
          <cell r="G241" t="str">
            <v>Male</v>
          </cell>
        </row>
        <row r="242">
          <cell r="A242">
            <v>4475</v>
          </cell>
          <cell r="B242" t="str">
            <v>Nimal</v>
          </cell>
          <cell r="C242" t="str">
            <v>Shantha</v>
          </cell>
          <cell r="D242" t="str">
            <v>Team Member - Machine Maintenance</v>
          </cell>
          <cell r="E242" t="str">
            <v>Moulded Bra Cup - Machine Maintenance - SI</v>
          </cell>
          <cell r="F242" t="str">
            <v>Machinary Maintenance - MBC - SI</v>
          </cell>
          <cell r="G242" t="str">
            <v>Male</v>
          </cell>
        </row>
        <row r="243">
          <cell r="A243">
            <v>4489</v>
          </cell>
          <cell r="B243" t="str">
            <v>Nandana</v>
          </cell>
          <cell r="C243" t="str">
            <v>Niroshana</v>
          </cell>
          <cell r="D243" t="str">
            <v>Assistant - Machine Maintenance</v>
          </cell>
          <cell r="E243" t="str">
            <v>Moulded Bra Cup - Machine Maintenance - SI</v>
          </cell>
          <cell r="F243" t="str">
            <v>Machinary Maintenance - MBC - SI</v>
          </cell>
          <cell r="G243" t="str">
            <v>Male</v>
          </cell>
        </row>
        <row r="244">
          <cell r="A244">
            <v>4508</v>
          </cell>
          <cell r="B244" t="str">
            <v>Sudarshana</v>
          </cell>
          <cell r="C244" t="str">
            <v>Liyanage</v>
          </cell>
          <cell r="D244" t="str">
            <v>Executive - Technical</v>
          </cell>
          <cell r="E244" t="str">
            <v>Close Comfort Program - Technical - SI</v>
          </cell>
          <cell r="F244" t="str">
            <v>Technical - CCP - SI</v>
          </cell>
          <cell r="G244" t="str">
            <v>Male</v>
          </cell>
        </row>
        <row r="245">
          <cell r="A245">
            <v>4516</v>
          </cell>
          <cell r="B245" t="str">
            <v>Prasanna</v>
          </cell>
          <cell r="C245" t="str">
            <v>Aluthnuwara</v>
          </cell>
          <cell r="D245" t="str">
            <v>Fitter</v>
          </cell>
          <cell r="E245" t="str">
            <v>Moulded Bra Cup - Computer Numerical Control - SI</v>
          </cell>
          <cell r="F245" t="str">
            <v>Moulded Bra Cup - CNC - SI</v>
          </cell>
          <cell r="G245" t="str">
            <v>Male</v>
          </cell>
        </row>
        <row r="246">
          <cell r="A246">
            <v>4518</v>
          </cell>
          <cell r="B246" t="str">
            <v>Dilini</v>
          </cell>
          <cell r="C246" t="str">
            <v>Munasinghe</v>
          </cell>
          <cell r="D246" t="str">
            <v>Assistant - Material Technology</v>
          </cell>
          <cell r="E246" t="str">
            <v>Material Technology &amp; Sourcing - SI</v>
          </cell>
          <cell r="F246" t="str">
            <v>Material Technology - SI</v>
          </cell>
          <cell r="G246" t="str">
            <v>Female</v>
          </cell>
        </row>
        <row r="247">
          <cell r="A247">
            <v>4573</v>
          </cell>
          <cell r="B247" t="str">
            <v>Kumudu</v>
          </cell>
          <cell r="C247" t="str">
            <v>Kumudu</v>
          </cell>
          <cell r="D247" t="str">
            <v>Group Leader - Production</v>
          </cell>
          <cell r="E247" t="str">
            <v>Close Comfort Program - Printing - SI</v>
          </cell>
          <cell r="F247" t="str">
            <v>Factory 01 - Printing - A - SI</v>
          </cell>
          <cell r="G247" t="str">
            <v>Male</v>
          </cell>
        </row>
        <row r="248">
          <cell r="A248">
            <v>4627</v>
          </cell>
          <cell r="B248" t="str">
            <v>Randika</v>
          </cell>
          <cell r="C248" t="str">
            <v>Randika</v>
          </cell>
          <cell r="D248" t="str">
            <v>Team Member - Printing</v>
          </cell>
          <cell r="E248" t="str">
            <v>Close Comfort Program - Printing - SI</v>
          </cell>
          <cell r="F248" t="str">
            <v>Factory 02 - Printing - B - SI</v>
          </cell>
          <cell r="G248" t="str">
            <v>Male</v>
          </cell>
        </row>
        <row r="249">
          <cell r="A249">
            <v>4638</v>
          </cell>
          <cell r="B249" t="str">
            <v>Chandika</v>
          </cell>
          <cell r="C249" t="str">
            <v>Chandika</v>
          </cell>
          <cell r="D249" t="str">
            <v>Team Member - Product Development</v>
          </cell>
          <cell r="E249" t="str">
            <v>Close Comfort Program - Product Development Centre - SI</v>
          </cell>
          <cell r="F249" t="str">
            <v>Product Development Center - CCP - SI</v>
          </cell>
          <cell r="G249" t="str">
            <v>Male</v>
          </cell>
        </row>
        <row r="250">
          <cell r="A250">
            <v>4658</v>
          </cell>
          <cell r="B250" t="str">
            <v>Susantha</v>
          </cell>
          <cell r="C250" t="str">
            <v>Madurapperuma</v>
          </cell>
          <cell r="D250" t="str">
            <v>Machinist</v>
          </cell>
          <cell r="E250" t="str">
            <v>Moulded Bra Cup - Computer Numerical Control - SI</v>
          </cell>
          <cell r="F250" t="str">
            <v>Moulded Bra Cup - CNC - SI</v>
          </cell>
          <cell r="G250" t="str">
            <v>Male</v>
          </cell>
        </row>
        <row r="251">
          <cell r="A251">
            <v>4662</v>
          </cell>
          <cell r="B251" t="str">
            <v>Nisal</v>
          </cell>
          <cell r="C251" t="str">
            <v>Wickramasinghe</v>
          </cell>
          <cell r="D251" t="str">
            <v>Technician - Product Development</v>
          </cell>
          <cell r="E251" t="str">
            <v>Moulded Bra Cup - Product Development Centre - SI</v>
          </cell>
          <cell r="F251" t="str">
            <v>MBC - Product Development Centre - SI</v>
          </cell>
          <cell r="G251" t="str">
            <v>Male</v>
          </cell>
        </row>
        <row r="252">
          <cell r="A252">
            <v>4667</v>
          </cell>
          <cell r="B252" t="str">
            <v>Lakmal</v>
          </cell>
          <cell r="C252" t="str">
            <v>Kodikara</v>
          </cell>
          <cell r="D252" t="str">
            <v>Group Leader - Technical</v>
          </cell>
          <cell r="E252" t="str">
            <v>Close Comfort Program - Technical - SI</v>
          </cell>
          <cell r="F252" t="str">
            <v>Technical - CCP - SI</v>
          </cell>
          <cell r="G252" t="str">
            <v>Male</v>
          </cell>
        </row>
        <row r="253">
          <cell r="A253">
            <v>4694</v>
          </cell>
          <cell r="B253" t="str">
            <v>Nalinda</v>
          </cell>
          <cell r="C253" t="str">
            <v>Kumara</v>
          </cell>
          <cell r="D253" t="str">
            <v>Group Leader - Technical</v>
          </cell>
          <cell r="E253" t="str">
            <v>Close Comfort Program - Technical - SI</v>
          </cell>
          <cell r="F253" t="str">
            <v>Technical - CCP - SI</v>
          </cell>
          <cell r="G253" t="str">
            <v>Male</v>
          </cell>
        </row>
        <row r="254">
          <cell r="A254">
            <v>4695</v>
          </cell>
          <cell r="B254" t="str">
            <v>Danushka</v>
          </cell>
          <cell r="C254" t="str">
            <v>Silva</v>
          </cell>
          <cell r="D254" t="str">
            <v>Recorder - Production</v>
          </cell>
          <cell r="E254" t="str">
            <v>Moulded Bra Cup - Production - SI</v>
          </cell>
          <cell r="F254" t="str">
            <v>Team - LB - 11A - SI</v>
          </cell>
          <cell r="G254" t="str">
            <v>Male</v>
          </cell>
        </row>
        <row r="255">
          <cell r="A255">
            <v>4702</v>
          </cell>
          <cell r="B255" t="str">
            <v>Thushara</v>
          </cell>
          <cell r="C255" t="str">
            <v>Wickramasinghe</v>
          </cell>
          <cell r="D255" t="str">
            <v>Group Leader - Production</v>
          </cell>
          <cell r="E255" t="str">
            <v>Close Comfort Program - Printing - SI</v>
          </cell>
          <cell r="F255" t="str">
            <v>Factory 02 - Printing - B - SI</v>
          </cell>
          <cell r="G255" t="str">
            <v>Male</v>
          </cell>
        </row>
        <row r="256">
          <cell r="A256">
            <v>4758</v>
          </cell>
          <cell r="B256" t="str">
            <v>Saliya</v>
          </cell>
          <cell r="C256" t="str">
            <v>Rathnaweera</v>
          </cell>
          <cell r="D256" t="str">
            <v>Team Member - Machine Maintenance</v>
          </cell>
          <cell r="E256" t="str">
            <v>Moulded Bra Cup - Machine Maintenance - SI</v>
          </cell>
          <cell r="F256" t="str">
            <v>Machinary Maintenance - MBC - SI</v>
          </cell>
          <cell r="G256" t="str">
            <v>Male</v>
          </cell>
        </row>
        <row r="257">
          <cell r="A257">
            <v>4783</v>
          </cell>
          <cell r="B257" t="str">
            <v>Pushpakanthi</v>
          </cell>
          <cell r="C257" t="str">
            <v>Hetti Arachchige</v>
          </cell>
          <cell r="D257" t="str">
            <v>Team Member - Production</v>
          </cell>
          <cell r="E257" t="str">
            <v>Moulded Bra Cup - Production - SI</v>
          </cell>
          <cell r="F257" t="str">
            <v>Team - LB - 5A - SI</v>
          </cell>
          <cell r="G257" t="str">
            <v>Female</v>
          </cell>
        </row>
        <row r="258">
          <cell r="A258">
            <v>4786</v>
          </cell>
          <cell r="B258" t="str">
            <v>Jayathilaka</v>
          </cell>
          <cell r="C258" t="str">
            <v>Banda</v>
          </cell>
          <cell r="D258" t="str">
            <v>Fitter</v>
          </cell>
          <cell r="E258" t="str">
            <v>Moulded Bra Cup - Computer Numerical Control - SI</v>
          </cell>
          <cell r="F258" t="str">
            <v>Moulded Bra Cup - CNC - SI</v>
          </cell>
          <cell r="G258" t="str">
            <v>Male</v>
          </cell>
        </row>
        <row r="259">
          <cell r="A259">
            <v>4797</v>
          </cell>
          <cell r="B259" t="str">
            <v>Janaka</v>
          </cell>
          <cell r="C259" t="str">
            <v>Bandara</v>
          </cell>
          <cell r="D259" t="str">
            <v>Team Member - PDC</v>
          </cell>
          <cell r="E259" t="str">
            <v>Close Comfort Program - Product Development Centre - SI</v>
          </cell>
          <cell r="F259" t="str">
            <v>Product Development Center - CCP - SI</v>
          </cell>
          <cell r="G259" t="str">
            <v>Male</v>
          </cell>
        </row>
        <row r="260">
          <cell r="A260">
            <v>4801</v>
          </cell>
          <cell r="B260" t="str">
            <v>Prabath</v>
          </cell>
          <cell r="C260" t="str">
            <v>Perera</v>
          </cell>
          <cell r="D260" t="str">
            <v>Group Leader - Technical</v>
          </cell>
          <cell r="E260" t="str">
            <v>Close Comfort Program - Technical - SI</v>
          </cell>
          <cell r="F260" t="str">
            <v>Technical - CCP - SI</v>
          </cell>
          <cell r="G260" t="str">
            <v>Male</v>
          </cell>
        </row>
        <row r="261">
          <cell r="A261">
            <v>4814</v>
          </cell>
          <cell r="B261" t="str">
            <v>Dinesh</v>
          </cell>
          <cell r="C261" t="str">
            <v>Kumara</v>
          </cell>
          <cell r="D261" t="str">
            <v>Group Leader - Technical</v>
          </cell>
          <cell r="E261" t="str">
            <v>Close Comfort Program - Technical - SI</v>
          </cell>
          <cell r="F261" t="str">
            <v>Technical - CCP - SI</v>
          </cell>
          <cell r="G261" t="str">
            <v>Male</v>
          </cell>
        </row>
        <row r="262">
          <cell r="A262">
            <v>4828</v>
          </cell>
          <cell r="B262" t="str">
            <v>Hasitha</v>
          </cell>
          <cell r="C262" t="str">
            <v>Francis</v>
          </cell>
          <cell r="D262" t="str">
            <v>Team Member - Technical</v>
          </cell>
          <cell r="E262" t="str">
            <v>Close Comfort Program - Technical - SI</v>
          </cell>
          <cell r="F262" t="str">
            <v>Technical - CCP - SI</v>
          </cell>
          <cell r="G262" t="str">
            <v>Male</v>
          </cell>
        </row>
        <row r="263">
          <cell r="A263">
            <v>4829</v>
          </cell>
          <cell r="B263" t="str">
            <v>Renuka</v>
          </cell>
          <cell r="C263" t="str">
            <v>Damayanthi</v>
          </cell>
          <cell r="D263" t="str">
            <v>Team Member - Production</v>
          </cell>
          <cell r="E263" t="str">
            <v>Moulded Bra Cup - Production - SI</v>
          </cell>
          <cell r="F263" t="str">
            <v>Team - LB - 20A - SI</v>
          </cell>
          <cell r="G263" t="str">
            <v>Female</v>
          </cell>
        </row>
        <row r="264">
          <cell r="A264">
            <v>4851</v>
          </cell>
          <cell r="B264" t="str">
            <v>Sudash</v>
          </cell>
          <cell r="C264" t="str">
            <v>Pathirana</v>
          </cell>
          <cell r="D264" t="str">
            <v>Assistant - Machine Maintenance</v>
          </cell>
          <cell r="E264" t="str">
            <v>Close Comfort Program - MM - Finishing - SI</v>
          </cell>
          <cell r="F264" t="str">
            <v>Finishing MM - CCP - SI</v>
          </cell>
          <cell r="G264" t="str">
            <v>Male</v>
          </cell>
        </row>
        <row r="265">
          <cell r="A265">
            <v>4852</v>
          </cell>
          <cell r="B265" t="str">
            <v>Saman</v>
          </cell>
          <cell r="C265" t="str">
            <v>Deshapriya</v>
          </cell>
          <cell r="D265" t="str">
            <v>Team Member - Machine Maintenance</v>
          </cell>
          <cell r="E265" t="str">
            <v>Close Comfort Program - MM - Printing - SI</v>
          </cell>
          <cell r="F265" t="str">
            <v>Printing MM - CCP - SI</v>
          </cell>
          <cell r="G265" t="str">
            <v>Male</v>
          </cell>
        </row>
        <row r="266">
          <cell r="A266">
            <v>4896</v>
          </cell>
          <cell r="B266" t="str">
            <v>Sumudu</v>
          </cell>
          <cell r="C266" t="str">
            <v>Rukshan</v>
          </cell>
          <cell r="D266" t="str">
            <v>Team Member - Technical</v>
          </cell>
          <cell r="E266" t="str">
            <v>Close Comfort Program - Technical - SI</v>
          </cell>
          <cell r="F266" t="str">
            <v>Technical - CCP - SI</v>
          </cell>
          <cell r="G266" t="str">
            <v>Male</v>
          </cell>
        </row>
        <row r="267">
          <cell r="A267">
            <v>4903</v>
          </cell>
          <cell r="B267" t="str">
            <v>Maduranga</v>
          </cell>
          <cell r="C267" t="str">
            <v>Sanjeewa</v>
          </cell>
          <cell r="D267" t="str">
            <v>Team Member - Cutting</v>
          </cell>
          <cell r="E267" t="str">
            <v>Moulded Bra Cup - Cutting - SI</v>
          </cell>
          <cell r="F267" t="str">
            <v>MBC - Cutting - SI</v>
          </cell>
          <cell r="G267" t="str">
            <v>Male</v>
          </cell>
        </row>
        <row r="268">
          <cell r="A268">
            <v>4931</v>
          </cell>
          <cell r="B268" t="str">
            <v>Amila</v>
          </cell>
          <cell r="C268" t="str">
            <v>Janaka</v>
          </cell>
          <cell r="D268" t="str">
            <v>Team Member - Printing</v>
          </cell>
          <cell r="E268" t="str">
            <v>Close Comfort Program - Printing - SI</v>
          </cell>
          <cell r="F268" t="str">
            <v>Factory 01 - Printing - B - SI</v>
          </cell>
          <cell r="G268" t="str">
            <v>Male</v>
          </cell>
        </row>
        <row r="269">
          <cell r="A269">
            <v>4937</v>
          </cell>
          <cell r="B269" t="str">
            <v>Susith</v>
          </cell>
          <cell r="C269" t="str">
            <v>Harsha</v>
          </cell>
          <cell r="D269" t="str">
            <v>Team Leader - Cutting</v>
          </cell>
          <cell r="E269" t="str">
            <v>Moulded Bra Cup - Cutting - SI</v>
          </cell>
          <cell r="F269" t="str">
            <v>MBC - Cutting - SI</v>
          </cell>
          <cell r="G269" t="str">
            <v>Male</v>
          </cell>
        </row>
        <row r="270">
          <cell r="A270">
            <v>4943</v>
          </cell>
          <cell r="B270" t="str">
            <v>Sanjeewa</v>
          </cell>
          <cell r="C270" t="str">
            <v>Lakmal</v>
          </cell>
          <cell r="D270" t="str">
            <v>Team Leader - Finishing</v>
          </cell>
          <cell r="E270" t="str">
            <v>Close Comfort Program - Finishing - SI</v>
          </cell>
          <cell r="F270" t="str">
            <v>Finishing S8 - A - SI</v>
          </cell>
          <cell r="G270" t="str">
            <v>Male</v>
          </cell>
        </row>
        <row r="271">
          <cell r="A271">
            <v>4973</v>
          </cell>
          <cell r="B271" t="str">
            <v>Indika</v>
          </cell>
          <cell r="C271" t="str">
            <v>Danushka</v>
          </cell>
          <cell r="D271" t="str">
            <v>Team Member - Lamination</v>
          </cell>
          <cell r="E271" t="str">
            <v>Moulded Bra Cup - Lamination - SI</v>
          </cell>
          <cell r="F271" t="str">
            <v>MBC - Lamination - SI</v>
          </cell>
          <cell r="G271" t="str">
            <v>Male</v>
          </cell>
        </row>
        <row r="272">
          <cell r="A272">
            <v>4987</v>
          </cell>
          <cell r="B272" t="str">
            <v>Shanika</v>
          </cell>
          <cell r="C272" t="str">
            <v>Sewwandi</v>
          </cell>
          <cell r="D272" t="str">
            <v>Assistant - Quality Assurance</v>
          </cell>
          <cell r="E272" t="str">
            <v>Close Comfort Program - Quality Assurance - SI</v>
          </cell>
          <cell r="F272" t="str">
            <v>Quality Assurance - CCP - SI</v>
          </cell>
          <cell r="G272" t="str">
            <v>Female</v>
          </cell>
        </row>
        <row r="273">
          <cell r="A273">
            <v>5009</v>
          </cell>
          <cell r="B273" t="str">
            <v>Manoj</v>
          </cell>
          <cell r="C273" t="str">
            <v>Aththanayake</v>
          </cell>
          <cell r="D273" t="str">
            <v>Team Member - Lamination</v>
          </cell>
          <cell r="E273" t="str">
            <v>Moulded Bra Cup - Lamination - SI</v>
          </cell>
          <cell r="F273" t="str">
            <v>MBC - Lamination - SI</v>
          </cell>
          <cell r="G273" t="str">
            <v>Male</v>
          </cell>
        </row>
        <row r="274">
          <cell r="A274">
            <v>5056</v>
          </cell>
          <cell r="B274" t="str">
            <v>Indrajith</v>
          </cell>
          <cell r="C274" t="str">
            <v>Darshana</v>
          </cell>
          <cell r="D274" t="str">
            <v>Team Leader - Finished Goods Warehouse</v>
          </cell>
          <cell r="E274" t="str">
            <v>Moulded Bra Cup - Finished Goods Warehouse - SI</v>
          </cell>
          <cell r="F274" t="str">
            <v>Finished Good Warehouse - MBC - SI</v>
          </cell>
          <cell r="G274" t="str">
            <v>Male</v>
          </cell>
        </row>
        <row r="275">
          <cell r="A275">
            <v>5100</v>
          </cell>
          <cell r="B275" t="str">
            <v>Hasini</v>
          </cell>
          <cell r="C275" t="str">
            <v>Amaraweera</v>
          </cell>
          <cell r="D275" t="str">
            <v>Account Manager</v>
          </cell>
          <cell r="E275" t="str">
            <v>Moulded Bra Cup - Marketing - SI</v>
          </cell>
          <cell r="F275" t="str">
            <v>Marketing - MBC - SI</v>
          </cell>
          <cell r="G275" t="str">
            <v>Female</v>
          </cell>
        </row>
        <row r="276">
          <cell r="A276">
            <v>5195</v>
          </cell>
          <cell r="B276" t="str">
            <v>Danushka</v>
          </cell>
          <cell r="C276" t="str">
            <v>Jayasundara</v>
          </cell>
          <cell r="D276" t="str">
            <v>Nurse</v>
          </cell>
          <cell r="E276" t="str">
            <v>Human Resources &amp; Administration - SI</v>
          </cell>
          <cell r="F276" t="str">
            <v>Administration - SI</v>
          </cell>
          <cell r="G276" t="str">
            <v>Female</v>
          </cell>
        </row>
        <row r="277">
          <cell r="A277">
            <v>5200</v>
          </cell>
          <cell r="B277" t="str">
            <v>Janaka</v>
          </cell>
          <cell r="C277" t="str">
            <v>Kumara</v>
          </cell>
          <cell r="D277" t="str">
            <v>Technician - Product Development</v>
          </cell>
          <cell r="E277" t="str">
            <v>Moulded Bra Cup - Product Development Centre - SI</v>
          </cell>
          <cell r="F277" t="str">
            <v>MBC - Product Development Centre - SI</v>
          </cell>
          <cell r="G277" t="str">
            <v>Male</v>
          </cell>
        </row>
        <row r="278">
          <cell r="A278">
            <v>5207</v>
          </cell>
          <cell r="B278" t="str">
            <v>Amila</v>
          </cell>
          <cell r="C278" t="str">
            <v>Udawaththage</v>
          </cell>
          <cell r="D278" t="str">
            <v>Senior Executive - Consumption and Costing</v>
          </cell>
          <cell r="E278" t="str">
            <v>Close Comfort Program - Product Development Centre - SI</v>
          </cell>
          <cell r="F278" t="str">
            <v>Product Development Center - CCP - SI</v>
          </cell>
          <cell r="G278" t="str">
            <v>Male</v>
          </cell>
        </row>
        <row r="279">
          <cell r="A279">
            <v>5246</v>
          </cell>
          <cell r="B279" t="str">
            <v>Ranil</v>
          </cell>
          <cell r="C279" t="str">
            <v>Bulathsinghela</v>
          </cell>
          <cell r="D279" t="str">
            <v>Team Member - PDC</v>
          </cell>
          <cell r="E279" t="str">
            <v>Moulded Bra Cup - Product Development Centre - SI</v>
          </cell>
          <cell r="F279" t="str">
            <v>MBC - Product Development Centre - SI</v>
          </cell>
          <cell r="G279" t="str">
            <v>Male</v>
          </cell>
        </row>
        <row r="280">
          <cell r="A280">
            <v>5249</v>
          </cell>
          <cell r="B280" t="str">
            <v>Sameera</v>
          </cell>
          <cell r="C280" t="str">
            <v>Premashantha</v>
          </cell>
          <cell r="D280" t="str">
            <v>Team Member - Fabric Moulding</v>
          </cell>
          <cell r="E280" t="str">
            <v>Moulded Bra Cup - Production - SI</v>
          </cell>
          <cell r="F280" t="str">
            <v>MBC - Fabric Moulding - SI</v>
          </cell>
          <cell r="G280" t="str">
            <v>Male</v>
          </cell>
        </row>
        <row r="281">
          <cell r="A281">
            <v>5260</v>
          </cell>
          <cell r="B281" t="str">
            <v>Mahesh</v>
          </cell>
          <cell r="C281" t="str">
            <v>Lakshitha</v>
          </cell>
          <cell r="D281" t="str">
            <v>Senior Technician - Product Development</v>
          </cell>
          <cell r="E281" t="str">
            <v>Moulded Bra Cup - Product Development Centre - SI</v>
          </cell>
          <cell r="F281" t="str">
            <v>MBC - Product Development Centre - SI</v>
          </cell>
          <cell r="G281" t="str">
            <v>Male</v>
          </cell>
        </row>
        <row r="282">
          <cell r="A282">
            <v>5268</v>
          </cell>
          <cell r="B282" t="str">
            <v>Pradeep</v>
          </cell>
          <cell r="C282" t="str">
            <v>Liyanage</v>
          </cell>
          <cell r="D282" t="str">
            <v>Team Member - Printing</v>
          </cell>
          <cell r="E282" t="str">
            <v>Close Comfort Program - Printing - SI</v>
          </cell>
          <cell r="F282" t="str">
            <v>Factory 03 - Printing - B - SI</v>
          </cell>
          <cell r="G282" t="str">
            <v>Male</v>
          </cell>
        </row>
        <row r="283">
          <cell r="A283">
            <v>5271</v>
          </cell>
          <cell r="B283" t="str">
            <v>Hasitha</v>
          </cell>
          <cell r="C283" t="str">
            <v>Galagedara</v>
          </cell>
          <cell r="D283" t="str">
            <v>Group Leader - Production</v>
          </cell>
          <cell r="E283" t="str">
            <v>Moulded Bra Cup - Production - SI</v>
          </cell>
          <cell r="F283" t="str">
            <v>Production - MBC - SI</v>
          </cell>
          <cell r="G283" t="str">
            <v>Male</v>
          </cell>
        </row>
        <row r="284">
          <cell r="A284">
            <v>5272</v>
          </cell>
          <cell r="B284" t="str">
            <v>Chaminda</v>
          </cell>
          <cell r="C284" t="str">
            <v>Kumara</v>
          </cell>
          <cell r="D284" t="str">
            <v>Team Leader - Printing</v>
          </cell>
          <cell r="E284" t="str">
            <v>Close Comfort Program - Printing - SI</v>
          </cell>
          <cell r="F284" t="str">
            <v>Factory 03 - Printing - A - SI</v>
          </cell>
          <cell r="G284" t="str">
            <v>Male</v>
          </cell>
        </row>
        <row r="285">
          <cell r="A285">
            <v>5276</v>
          </cell>
          <cell r="B285" t="str">
            <v>Manoj</v>
          </cell>
          <cell r="C285" t="str">
            <v>Gunarathna</v>
          </cell>
          <cell r="D285" t="str">
            <v>Team Leader - Cutting</v>
          </cell>
          <cell r="E285" t="str">
            <v>Moulded Bra Cup - Cutting - SI</v>
          </cell>
          <cell r="F285" t="str">
            <v>MBC - Cookie Cutting - SI</v>
          </cell>
          <cell r="G285" t="str">
            <v>Male</v>
          </cell>
        </row>
        <row r="286">
          <cell r="A286">
            <v>5287</v>
          </cell>
          <cell r="B286" t="str">
            <v>Rohan</v>
          </cell>
          <cell r="C286" t="str">
            <v>Rathnasiri</v>
          </cell>
          <cell r="D286" t="str">
            <v>Team Member - Production</v>
          </cell>
          <cell r="E286" t="str">
            <v>Human Resources &amp; Administration - SI</v>
          </cell>
          <cell r="F286" t="str">
            <v>Sports - SI</v>
          </cell>
          <cell r="G286" t="str">
            <v>Male</v>
          </cell>
        </row>
        <row r="287">
          <cell r="A287">
            <v>5297</v>
          </cell>
          <cell r="B287" t="str">
            <v>Akila</v>
          </cell>
          <cell r="C287" t="str">
            <v>Kavinda</v>
          </cell>
          <cell r="D287" t="str">
            <v>Team Member - Printing</v>
          </cell>
          <cell r="E287" t="str">
            <v>Close Comfort Program - Printing - SI</v>
          </cell>
          <cell r="F287" t="str">
            <v>Factory 01 - Printing - B - SI</v>
          </cell>
          <cell r="G287" t="str">
            <v>Male</v>
          </cell>
        </row>
        <row r="288">
          <cell r="A288">
            <v>5298</v>
          </cell>
          <cell r="B288" t="str">
            <v>Sampath</v>
          </cell>
          <cell r="C288" t="str">
            <v>Kumara</v>
          </cell>
          <cell r="D288" t="str">
            <v>Team Member - Printer</v>
          </cell>
          <cell r="E288" t="str">
            <v>Close Comfort Program - Printing - SI</v>
          </cell>
          <cell r="F288" t="str">
            <v>Factory 01 - Printing - B - SI</v>
          </cell>
          <cell r="G288" t="str">
            <v>Male</v>
          </cell>
        </row>
        <row r="289">
          <cell r="A289">
            <v>5301</v>
          </cell>
          <cell r="B289" t="str">
            <v>Nishantha</v>
          </cell>
          <cell r="C289" t="str">
            <v>Kumara</v>
          </cell>
          <cell r="D289" t="str">
            <v>Team Member - Technical</v>
          </cell>
          <cell r="E289" t="str">
            <v>Close Comfort Program - Technical - SI</v>
          </cell>
          <cell r="F289" t="str">
            <v>Technical - CCP - SI</v>
          </cell>
          <cell r="G289" t="str">
            <v>Male</v>
          </cell>
        </row>
        <row r="290">
          <cell r="A290">
            <v>5321</v>
          </cell>
          <cell r="B290" t="str">
            <v>Ranjani</v>
          </cell>
          <cell r="C290" t="str">
            <v>Konara</v>
          </cell>
          <cell r="D290" t="str">
            <v>Team Member - Production</v>
          </cell>
          <cell r="E290" t="str">
            <v>Moulded Bra Cup - Production - SI</v>
          </cell>
          <cell r="F290" t="str">
            <v>Team - LB - 14A - SI</v>
          </cell>
          <cell r="G290" t="str">
            <v>Female</v>
          </cell>
        </row>
        <row r="291">
          <cell r="A291">
            <v>5338</v>
          </cell>
          <cell r="B291" t="str">
            <v>Krishantha</v>
          </cell>
          <cell r="C291" t="str">
            <v>Madurapperuma</v>
          </cell>
          <cell r="D291" t="str">
            <v>Team Member - Machine Maintenance</v>
          </cell>
          <cell r="E291" t="str">
            <v>Moulded Bra Cup - Machine Maintenance - SI</v>
          </cell>
          <cell r="F291" t="str">
            <v>Machinary Maintenance - MBC - SI</v>
          </cell>
          <cell r="G291" t="str">
            <v>Male</v>
          </cell>
        </row>
        <row r="292">
          <cell r="A292">
            <v>5344</v>
          </cell>
          <cell r="B292" t="str">
            <v>Manjula</v>
          </cell>
          <cell r="C292" t="str">
            <v>Manjula</v>
          </cell>
          <cell r="D292" t="str">
            <v>Technician - Product Development</v>
          </cell>
          <cell r="E292" t="str">
            <v>Close Comfort Program - Product Development Centre - SI</v>
          </cell>
          <cell r="F292" t="str">
            <v>Product Development Center - CCP - SI</v>
          </cell>
          <cell r="G292" t="str">
            <v>Male</v>
          </cell>
        </row>
        <row r="293">
          <cell r="A293">
            <v>5353</v>
          </cell>
          <cell r="B293" t="str">
            <v>Amitha</v>
          </cell>
          <cell r="C293" t="str">
            <v>Sampath</v>
          </cell>
          <cell r="D293" t="str">
            <v>Team Member - Machine Maintenance</v>
          </cell>
          <cell r="E293" t="str">
            <v>Moulded Bra Cup - Machine Maintenance - SI</v>
          </cell>
          <cell r="F293" t="str">
            <v>Machinary Maintenance - MBC - SI</v>
          </cell>
          <cell r="G293" t="str">
            <v>Male</v>
          </cell>
        </row>
        <row r="294">
          <cell r="A294">
            <v>5393</v>
          </cell>
          <cell r="B294" t="str">
            <v>Jagath</v>
          </cell>
          <cell r="C294" t="str">
            <v>Kumara</v>
          </cell>
          <cell r="D294" t="str">
            <v>Team Member - Printing</v>
          </cell>
          <cell r="E294" t="str">
            <v>Close Comfort Program - Printing - SI</v>
          </cell>
          <cell r="F294" t="str">
            <v>Factory 01 - Printing - A - SI</v>
          </cell>
          <cell r="G294" t="str">
            <v>Male</v>
          </cell>
        </row>
        <row r="295">
          <cell r="A295">
            <v>5395</v>
          </cell>
          <cell r="B295" t="str">
            <v>Randeer</v>
          </cell>
          <cell r="C295" t="str">
            <v>Kumara</v>
          </cell>
          <cell r="D295" t="str">
            <v>Assistant Manager - Technical</v>
          </cell>
          <cell r="E295" t="str">
            <v>Close Comfort Program - Technical - SI</v>
          </cell>
          <cell r="F295" t="str">
            <v>Technical - CCP - SI</v>
          </cell>
          <cell r="G295" t="str">
            <v>Male</v>
          </cell>
        </row>
        <row r="296">
          <cell r="A296">
            <v>5413</v>
          </cell>
          <cell r="B296" t="str">
            <v>Roshan</v>
          </cell>
          <cell r="C296" t="str">
            <v>Daniyel</v>
          </cell>
          <cell r="D296" t="str">
            <v>Assistant - Raw Material Warehouse</v>
          </cell>
          <cell r="E296" t="str">
            <v>Moulded Bra Cup - Raw Material Warehouse - SI</v>
          </cell>
          <cell r="F296" t="str">
            <v>MBC - Raw Material Warehouse - SI</v>
          </cell>
          <cell r="G296" t="str">
            <v>Male</v>
          </cell>
        </row>
        <row r="297">
          <cell r="A297">
            <v>5417</v>
          </cell>
          <cell r="B297" t="str">
            <v>Indrajith</v>
          </cell>
          <cell r="C297" t="str">
            <v>Samansiri</v>
          </cell>
          <cell r="D297" t="str">
            <v>Team Member - Raw Material Warehouse</v>
          </cell>
          <cell r="E297" t="str">
            <v>Moulded Bra Cup - Raw Material Warehouse - SI</v>
          </cell>
          <cell r="F297" t="str">
            <v>MBC - Raw Material Warehouse - SI</v>
          </cell>
          <cell r="G297" t="str">
            <v>Male</v>
          </cell>
        </row>
        <row r="298">
          <cell r="A298">
            <v>5442</v>
          </cell>
          <cell r="B298" t="str">
            <v>Ruwan</v>
          </cell>
          <cell r="C298" t="str">
            <v>Priyantha</v>
          </cell>
          <cell r="D298" t="str">
            <v>Team Member - Lamination</v>
          </cell>
          <cell r="E298" t="str">
            <v>Moulded Bra Cup - Lamination - SI</v>
          </cell>
          <cell r="F298" t="str">
            <v>MBC - Lamination - SI</v>
          </cell>
          <cell r="G298" t="str">
            <v>Male</v>
          </cell>
        </row>
        <row r="299">
          <cell r="A299">
            <v>5478</v>
          </cell>
          <cell r="B299" t="str">
            <v>Mohan</v>
          </cell>
          <cell r="C299" t="str">
            <v>Perera</v>
          </cell>
          <cell r="D299" t="str">
            <v>Assistant - Planning</v>
          </cell>
          <cell r="E299" t="str">
            <v>Planning - SI</v>
          </cell>
          <cell r="F299" t="str">
            <v>MBC - Planning - SI</v>
          </cell>
          <cell r="G299" t="str">
            <v>Male</v>
          </cell>
        </row>
        <row r="300">
          <cell r="A300">
            <v>5481</v>
          </cell>
          <cell r="B300" t="str">
            <v>Krishan</v>
          </cell>
          <cell r="C300" t="str">
            <v>Kavirathna</v>
          </cell>
          <cell r="D300" t="str">
            <v>Team Member - Quality Assurance</v>
          </cell>
          <cell r="E300" t="str">
            <v>Moulded Bra Cup - Quality Assurance - SI</v>
          </cell>
          <cell r="F300" t="str">
            <v>Quality Assurance - MBC - SI</v>
          </cell>
          <cell r="G300" t="str">
            <v>Male</v>
          </cell>
        </row>
        <row r="301">
          <cell r="A301">
            <v>5485</v>
          </cell>
          <cell r="B301" t="str">
            <v>Thilina</v>
          </cell>
          <cell r="C301" t="str">
            <v>Dharshana</v>
          </cell>
          <cell r="D301" t="str">
            <v>Team Member - Production</v>
          </cell>
          <cell r="E301" t="str">
            <v>Impact Protection - SI</v>
          </cell>
          <cell r="F301" t="str">
            <v>Impact Protection - Production - SI</v>
          </cell>
          <cell r="G301" t="str">
            <v>Male</v>
          </cell>
        </row>
        <row r="302">
          <cell r="A302">
            <v>5490</v>
          </cell>
          <cell r="B302" t="str">
            <v>Dhammika</v>
          </cell>
          <cell r="C302" t="str">
            <v>Sandaruwan</v>
          </cell>
          <cell r="D302" t="str">
            <v>Team Member - Technical</v>
          </cell>
          <cell r="E302" t="str">
            <v>Close Comfort Program - Technical - SI</v>
          </cell>
          <cell r="F302" t="str">
            <v>Technical - CCP - SI</v>
          </cell>
          <cell r="G302" t="str">
            <v>Male</v>
          </cell>
        </row>
        <row r="303">
          <cell r="A303">
            <v>5502</v>
          </cell>
          <cell r="B303" t="str">
            <v>Samantha</v>
          </cell>
          <cell r="C303" t="str">
            <v>Aluthnuwara</v>
          </cell>
          <cell r="D303" t="str">
            <v>Assistant Manager - Production</v>
          </cell>
          <cell r="E303" t="str">
            <v>Moulded Bra Cup - Production - SI</v>
          </cell>
          <cell r="F303" t="str">
            <v>Production - MBC - SI</v>
          </cell>
          <cell r="G303" t="str">
            <v>Male</v>
          </cell>
        </row>
        <row r="304">
          <cell r="A304">
            <v>5503</v>
          </cell>
          <cell r="B304" t="str">
            <v>Viraj</v>
          </cell>
          <cell r="C304" t="str">
            <v>Mathusinghe</v>
          </cell>
          <cell r="D304" t="str">
            <v>Assistant Manager - Production</v>
          </cell>
          <cell r="E304" t="str">
            <v>Close Comfort Program - Production - SI</v>
          </cell>
          <cell r="F304" t="str">
            <v>CCP - Production - SI</v>
          </cell>
          <cell r="G304" t="str">
            <v>Male</v>
          </cell>
        </row>
        <row r="305">
          <cell r="A305">
            <v>5520</v>
          </cell>
          <cell r="B305" t="str">
            <v>Kapila</v>
          </cell>
          <cell r="C305" t="str">
            <v>Gayashan</v>
          </cell>
          <cell r="D305" t="str">
            <v>Group Leader - Production</v>
          </cell>
          <cell r="E305" t="str">
            <v>Moulded Bra Cup - Production - SI</v>
          </cell>
          <cell r="F305" t="str">
            <v>Team - S - 3B - SI</v>
          </cell>
          <cell r="G305" t="str">
            <v>Male</v>
          </cell>
        </row>
        <row r="306">
          <cell r="A306">
            <v>5556</v>
          </cell>
          <cell r="B306" t="str">
            <v>Nishantha</v>
          </cell>
          <cell r="C306" t="str">
            <v>Vithanage</v>
          </cell>
          <cell r="D306" t="str">
            <v>Team Member - Maintenance</v>
          </cell>
          <cell r="E306" t="str">
            <v>Plant Maintenance - SI</v>
          </cell>
          <cell r="F306" t="str">
            <v>Maintenance - Plant - SI</v>
          </cell>
          <cell r="G306" t="str">
            <v>Male</v>
          </cell>
        </row>
        <row r="307">
          <cell r="A307">
            <v>5563</v>
          </cell>
          <cell r="B307" t="str">
            <v>Susantha</v>
          </cell>
          <cell r="C307" t="str">
            <v>Bandara</v>
          </cell>
          <cell r="D307" t="str">
            <v>Team Member - Technical</v>
          </cell>
          <cell r="E307" t="str">
            <v>Moulded Bra Cup - Technical - SI</v>
          </cell>
          <cell r="F307" t="str">
            <v>MBC - Technical - SI</v>
          </cell>
          <cell r="G307" t="str">
            <v>Male</v>
          </cell>
        </row>
        <row r="308">
          <cell r="A308">
            <v>5571</v>
          </cell>
          <cell r="B308" t="str">
            <v>Pavithra</v>
          </cell>
          <cell r="C308" t="str">
            <v>Nilmini</v>
          </cell>
          <cell r="D308" t="str">
            <v>Executive - Training School</v>
          </cell>
          <cell r="E308" t="str">
            <v>Training School - SI</v>
          </cell>
          <cell r="F308" t="str">
            <v>Training School - CCP - SI</v>
          </cell>
          <cell r="G308" t="str">
            <v>Female</v>
          </cell>
        </row>
        <row r="309">
          <cell r="A309">
            <v>5574</v>
          </cell>
          <cell r="B309" t="str">
            <v>Darshika</v>
          </cell>
          <cell r="C309" t="str">
            <v>Wijethunga</v>
          </cell>
          <cell r="D309" t="str">
            <v>Assistant - Quality Assurance</v>
          </cell>
          <cell r="E309" t="str">
            <v>Close Comfort Program - Quality Assurance - SI</v>
          </cell>
          <cell r="F309" t="str">
            <v>Quality Assurance - CCP - SI</v>
          </cell>
          <cell r="G309" t="str">
            <v>Female</v>
          </cell>
        </row>
        <row r="310">
          <cell r="A310">
            <v>5575</v>
          </cell>
          <cell r="B310" t="str">
            <v>Indrani</v>
          </cell>
          <cell r="C310" t="str">
            <v>Kalubovila</v>
          </cell>
          <cell r="D310" t="str">
            <v>Executive - Training School</v>
          </cell>
          <cell r="E310" t="str">
            <v>Training School - SI</v>
          </cell>
          <cell r="F310" t="str">
            <v>Training School - MBC - SI</v>
          </cell>
          <cell r="G310" t="str">
            <v>Female</v>
          </cell>
        </row>
        <row r="311">
          <cell r="A311">
            <v>5585</v>
          </cell>
          <cell r="B311" t="str">
            <v>Dhanuka</v>
          </cell>
          <cell r="C311" t="str">
            <v>Priyankara</v>
          </cell>
          <cell r="D311" t="str">
            <v>Team Member - Machine Maintenance</v>
          </cell>
          <cell r="E311" t="str">
            <v>Moulded Bra Cup - Machine Maintenance - SI</v>
          </cell>
          <cell r="F311" t="str">
            <v>Machinary Maintenance - MBC - SI</v>
          </cell>
          <cell r="G311" t="str">
            <v>Male</v>
          </cell>
        </row>
        <row r="312">
          <cell r="A312">
            <v>5601</v>
          </cell>
          <cell r="B312" t="str">
            <v>Asanka</v>
          </cell>
          <cell r="C312" t="str">
            <v>Nikalansooriya</v>
          </cell>
          <cell r="D312" t="str">
            <v>Team Member - Packer</v>
          </cell>
          <cell r="E312" t="str">
            <v>Close Comfort Program - Finishing - SI</v>
          </cell>
          <cell r="F312" t="str">
            <v>Finishing S25 - B - SI</v>
          </cell>
          <cell r="G312" t="str">
            <v>Male</v>
          </cell>
        </row>
        <row r="313">
          <cell r="A313">
            <v>5610</v>
          </cell>
          <cell r="B313" t="str">
            <v>Shanika</v>
          </cell>
          <cell r="C313" t="str">
            <v>Dilhani</v>
          </cell>
          <cell r="D313" t="str">
            <v>Team Member - Printing</v>
          </cell>
          <cell r="E313" t="str">
            <v>Close Comfort Program - Printing - SI</v>
          </cell>
          <cell r="F313" t="str">
            <v>Factory 03 - Printing - B - SI</v>
          </cell>
          <cell r="G313" t="str">
            <v>Female</v>
          </cell>
        </row>
        <row r="314">
          <cell r="A314">
            <v>5622</v>
          </cell>
          <cell r="B314" t="str">
            <v>Anjali</v>
          </cell>
          <cell r="C314" t="str">
            <v>Kuruppu</v>
          </cell>
          <cell r="D314" t="str">
            <v>Nurse</v>
          </cell>
          <cell r="E314" t="str">
            <v>Human Resources &amp; Administration - SI</v>
          </cell>
          <cell r="F314" t="str">
            <v>Administration - SI</v>
          </cell>
          <cell r="G314" t="str">
            <v>Female</v>
          </cell>
        </row>
        <row r="315">
          <cell r="A315">
            <v>5645</v>
          </cell>
          <cell r="B315" t="str">
            <v>Sumith</v>
          </cell>
          <cell r="C315" t="str">
            <v>Wijerathna</v>
          </cell>
          <cell r="D315" t="str">
            <v>Team Leader - Printing</v>
          </cell>
          <cell r="E315" t="str">
            <v>Close Comfort Program - Printing - SI</v>
          </cell>
          <cell r="F315" t="str">
            <v>Factory 02 - Printing - A - SI</v>
          </cell>
          <cell r="G315" t="str">
            <v>Male</v>
          </cell>
        </row>
        <row r="316">
          <cell r="A316">
            <v>5663</v>
          </cell>
          <cell r="B316" t="str">
            <v>Collin</v>
          </cell>
          <cell r="C316" t="str">
            <v>Gangoda</v>
          </cell>
          <cell r="D316" t="str">
            <v>Manager - Sourcing &amp; Supply Chain</v>
          </cell>
          <cell r="E316" t="str">
            <v>Sourcing &amp; Supply chain - SI</v>
          </cell>
          <cell r="F316" t="str">
            <v>MBC - Purchasing - SI</v>
          </cell>
          <cell r="G316" t="str">
            <v>Male</v>
          </cell>
        </row>
        <row r="317">
          <cell r="A317">
            <v>5680</v>
          </cell>
          <cell r="B317" t="str">
            <v>Nishantha</v>
          </cell>
          <cell r="C317" t="str">
            <v>Premachandra</v>
          </cell>
          <cell r="D317" t="str">
            <v>Manager - Quality Assurance</v>
          </cell>
          <cell r="E317" t="str">
            <v>Moulded Bra Cup - Quality Assurance - SI</v>
          </cell>
          <cell r="F317" t="str">
            <v>Quality Assurance - MBC - SI</v>
          </cell>
          <cell r="G317" t="str">
            <v>Male</v>
          </cell>
        </row>
        <row r="318">
          <cell r="A318">
            <v>5696</v>
          </cell>
          <cell r="B318" t="str">
            <v>Janaka</v>
          </cell>
          <cell r="C318" t="str">
            <v>Janaka</v>
          </cell>
          <cell r="D318" t="str">
            <v>Assistant - Cutting</v>
          </cell>
          <cell r="E318" t="str">
            <v>Close Comfort Program - Cutting - SI</v>
          </cell>
          <cell r="F318" t="str">
            <v>Cutting - CCP - SI</v>
          </cell>
          <cell r="G318" t="str">
            <v>Male</v>
          </cell>
        </row>
        <row r="319">
          <cell r="A319">
            <v>5697</v>
          </cell>
          <cell r="B319" t="str">
            <v>Nuwan</v>
          </cell>
          <cell r="C319" t="str">
            <v>Dalugama</v>
          </cell>
          <cell r="D319" t="str">
            <v>Manager - Quality Assurance</v>
          </cell>
          <cell r="E319" t="str">
            <v>Close Comfort Program - Quality Assurance - SI</v>
          </cell>
          <cell r="F319" t="str">
            <v>Quality Assurance - CCP - SI</v>
          </cell>
          <cell r="G319" t="str">
            <v>Male</v>
          </cell>
        </row>
        <row r="320">
          <cell r="A320">
            <v>5698</v>
          </cell>
          <cell r="B320" t="str">
            <v>Nimal</v>
          </cell>
          <cell r="C320" t="str">
            <v>De Soiza</v>
          </cell>
          <cell r="D320" t="str">
            <v>Assistant Manager - Finished Goods Warehouse</v>
          </cell>
          <cell r="E320" t="str">
            <v>Moulded Bra Cup - Finished Goods Warehouse - SI</v>
          </cell>
          <cell r="F320" t="str">
            <v>Finished Good Warehouse - MBC - SI</v>
          </cell>
          <cell r="G320" t="str">
            <v>Male</v>
          </cell>
        </row>
        <row r="321">
          <cell r="A321">
            <v>5743</v>
          </cell>
          <cell r="B321" t="str">
            <v>Faizer</v>
          </cell>
          <cell r="C321" t="str">
            <v>Sadam</v>
          </cell>
          <cell r="D321" t="str">
            <v>Team Member - Cutting</v>
          </cell>
          <cell r="E321" t="str">
            <v>Close Comfort Program - Cutting - SI</v>
          </cell>
          <cell r="F321" t="str">
            <v>CCP - Factory 03 Cutting - SI</v>
          </cell>
          <cell r="G321" t="str">
            <v>Male</v>
          </cell>
        </row>
        <row r="322">
          <cell r="A322">
            <v>5763</v>
          </cell>
          <cell r="B322" t="str">
            <v>Indunil</v>
          </cell>
          <cell r="C322" t="str">
            <v>Udayantha</v>
          </cell>
          <cell r="D322" t="str">
            <v>Assistant Manager - Planning</v>
          </cell>
          <cell r="E322" t="str">
            <v>Planning - SI</v>
          </cell>
          <cell r="F322" t="str">
            <v>MBC - Planning - SI</v>
          </cell>
          <cell r="G322" t="str">
            <v>Male</v>
          </cell>
        </row>
        <row r="323">
          <cell r="A323">
            <v>5795</v>
          </cell>
          <cell r="B323" t="str">
            <v>Suresh</v>
          </cell>
          <cell r="C323" t="str">
            <v>Ranjana</v>
          </cell>
          <cell r="D323" t="str">
            <v>Team Member - Lamination</v>
          </cell>
          <cell r="E323" t="str">
            <v>Moulded Bra Cup - Lamination - SI</v>
          </cell>
          <cell r="F323" t="str">
            <v>MBC - Lamination - SI</v>
          </cell>
          <cell r="G323" t="str">
            <v>Male</v>
          </cell>
        </row>
        <row r="324">
          <cell r="A324">
            <v>5810</v>
          </cell>
          <cell r="B324" t="str">
            <v>Upul</v>
          </cell>
          <cell r="C324" t="str">
            <v>Rajapaksha</v>
          </cell>
          <cell r="D324" t="str">
            <v>Team Member - Maintenance</v>
          </cell>
          <cell r="E324" t="str">
            <v>Plant Maintenance - SI</v>
          </cell>
          <cell r="F324" t="str">
            <v>Maintenance - Plant - SI</v>
          </cell>
          <cell r="G324" t="str">
            <v>Male</v>
          </cell>
        </row>
        <row r="325">
          <cell r="A325">
            <v>5816</v>
          </cell>
          <cell r="B325" t="str">
            <v>Maduhari</v>
          </cell>
          <cell r="C325" t="str">
            <v>Samarasinghe</v>
          </cell>
          <cell r="D325" t="str">
            <v>Team Member - Quality Assurance</v>
          </cell>
          <cell r="E325" t="str">
            <v>Moulded Bra Cup - Production - SI</v>
          </cell>
          <cell r="F325" t="str">
            <v>Quality Assurance - Site - 04 - SI</v>
          </cell>
          <cell r="G325" t="str">
            <v>Female</v>
          </cell>
        </row>
        <row r="326">
          <cell r="A326">
            <v>5817</v>
          </cell>
          <cell r="B326" t="str">
            <v>Rohitha</v>
          </cell>
          <cell r="C326" t="str">
            <v>Kumararathna</v>
          </cell>
          <cell r="D326" t="str">
            <v>Team Member - Maintenance</v>
          </cell>
          <cell r="E326" t="str">
            <v>Plant Maintenance - SI</v>
          </cell>
          <cell r="F326" t="str">
            <v>Maintenance - Plant - SI</v>
          </cell>
          <cell r="G326" t="str">
            <v>Male</v>
          </cell>
        </row>
        <row r="327">
          <cell r="A327">
            <v>5828</v>
          </cell>
          <cell r="B327" t="str">
            <v>Duleeka</v>
          </cell>
          <cell r="C327" t="str">
            <v>Rathnamali</v>
          </cell>
          <cell r="D327" t="str">
            <v>Team Member - Production</v>
          </cell>
          <cell r="E327" t="str">
            <v>Moulded Bra Cup - Production - SI</v>
          </cell>
          <cell r="F327" t="str">
            <v>Team - LB - 17B - SI</v>
          </cell>
          <cell r="G327" t="str">
            <v>Female</v>
          </cell>
        </row>
        <row r="328">
          <cell r="A328">
            <v>5829</v>
          </cell>
          <cell r="B328" t="str">
            <v>Geetha</v>
          </cell>
          <cell r="C328" t="str">
            <v>Kalyani</v>
          </cell>
          <cell r="D328" t="str">
            <v>Team Member - Production</v>
          </cell>
          <cell r="E328" t="str">
            <v>Moulded Bra Cup - Production - SI</v>
          </cell>
          <cell r="F328" t="str">
            <v>Team - S - 1B - SI</v>
          </cell>
          <cell r="G328" t="str">
            <v>Female</v>
          </cell>
        </row>
        <row r="329">
          <cell r="A329">
            <v>5833</v>
          </cell>
          <cell r="B329" t="str">
            <v>Nishani</v>
          </cell>
          <cell r="C329" t="str">
            <v>Kaluarachchi</v>
          </cell>
          <cell r="D329" t="str">
            <v>Team Member - Production</v>
          </cell>
          <cell r="E329" t="str">
            <v>Moulded Bra Cup - Production - SI</v>
          </cell>
          <cell r="F329" t="str">
            <v>Team - LB - 13A - SI</v>
          </cell>
          <cell r="G329" t="str">
            <v>Female</v>
          </cell>
        </row>
        <row r="330">
          <cell r="A330">
            <v>5840</v>
          </cell>
          <cell r="B330" t="str">
            <v>Dimuthu</v>
          </cell>
          <cell r="C330" t="str">
            <v>Kumara</v>
          </cell>
          <cell r="D330" t="str">
            <v>Team Leader - Lamination</v>
          </cell>
          <cell r="E330" t="str">
            <v>Moulded Bra Cup - Lamination - SI</v>
          </cell>
          <cell r="F330" t="str">
            <v>MBC - Lamination - SI</v>
          </cell>
          <cell r="G330" t="str">
            <v>Male</v>
          </cell>
        </row>
        <row r="331">
          <cell r="A331">
            <v>5860</v>
          </cell>
          <cell r="B331" t="str">
            <v>Sameera</v>
          </cell>
          <cell r="C331" t="str">
            <v>Sadaruwan</v>
          </cell>
          <cell r="D331" t="str">
            <v>Group Leader - Cutting</v>
          </cell>
          <cell r="E331" t="str">
            <v>Moulded Bra Cup - Cutting - SI</v>
          </cell>
          <cell r="F331" t="str">
            <v>MBC - Cutting - SI</v>
          </cell>
          <cell r="G331" t="str">
            <v>Male</v>
          </cell>
        </row>
        <row r="332">
          <cell r="A332">
            <v>5870</v>
          </cell>
          <cell r="B332" t="str">
            <v>Indika</v>
          </cell>
          <cell r="C332" t="str">
            <v>Hitige</v>
          </cell>
          <cell r="D332" t="str">
            <v>Team Member - Lamination</v>
          </cell>
          <cell r="E332" t="str">
            <v>Moulded Bra Cup - Lamination - SI</v>
          </cell>
          <cell r="F332" t="str">
            <v>MBC - Lamination - SI</v>
          </cell>
          <cell r="G332" t="str">
            <v>Male</v>
          </cell>
        </row>
        <row r="333">
          <cell r="A333">
            <v>5895</v>
          </cell>
          <cell r="B333" t="str">
            <v>Amitha</v>
          </cell>
          <cell r="C333" t="str">
            <v>Sampath</v>
          </cell>
          <cell r="D333" t="str">
            <v>Team Member - Printing</v>
          </cell>
          <cell r="E333" t="str">
            <v>Close Comfort Program - Printing - SI</v>
          </cell>
          <cell r="F333" t="str">
            <v>Factory 01 - Printing - A - SI</v>
          </cell>
          <cell r="G333" t="str">
            <v>Male</v>
          </cell>
        </row>
        <row r="334">
          <cell r="A334">
            <v>5918</v>
          </cell>
          <cell r="B334" t="str">
            <v>Suneth</v>
          </cell>
          <cell r="C334" t="str">
            <v>Tharanga</v>
          </cell>
          <cell r="D334" t="str">
            <v>Team Leader - Technical</v>
          </cell>
          <cell r="E334" t="str">
            <v>Moulded Bra Cup - Technical - SI</v>
          </cell>
          <cell r="F334" t="str">
            <v>MBC - Technical - SI</v>
          </cell>
          <cell r="G334" t="str">
            <v>Male</v>
          </cell>
        </row>
        <row r="335">
          <cell r="A335">
            <v>5925</v>
          </cell>
          <cell r="B335" t="str">
            <v>Harsha</v>
          </cell>
          <cell r="C335" t="str">
            <v>Gunarathna</v>
          </cell>
          <cell r="D335" t="str">
            <v>Team Member - PDC</v>
          </cell>
          <cell r="E335" t="str">
            <v>Close Comfort Program - Product Development Centre - SI</v>
          </cell>
          <cell r="F335" t="str">
            <v>Product Development Center - CCP - SI</v>
          </cell>
          <cell r="G335" t="str">
            <v>Male</v>
          </cell>
        </row>
        <row r="336">
          <cell r="A336">
            <v>5932</v>
          </cell>
          <cell r="B336" t="str">
            <v>Dilina</v>
          </cell>
          <cell r="C336" t="str">
            <v>Jayasundara</v>
          </cell>
          <cell r="D336" t="str">
            <v>Senior Executive - Industrial Engineering</v>
          </cell>
          <cell r="E336" t="str">
            <v>Moulded Bra Cup - Industrial Engineering - SI</v>
          </cell>
          <cell r="F336" t="str">
            <v>Industrial Engineering - MBC - SI</v>
          </cell>
          <cell r="G336" t="str">
            <v>Male</v>
          </cell>
        </row>
        <row r="337">
          <cell r="A337">
            <v>5950</v>
          </cell>
          <cell r="B337" t="str">
            <v>Nilushan</v>
          </cell>
          <cell r="C337" t="str">
            <v>Thennakoon</v>
          </cell>
          <cell r="D337" t="str">
            <v>Team Member - Fabric Inspection</v>
          </cell>
          <cell r="E337" t="str">
            <v>Material Quality Assurance - SI</v>
          </cell>
          <cell r="F337" t="str">
            <v>MBC - Material Quality Assurance - SI</v>
          </cell>
          <cell r="G337" t="str">
            <v>Male</v>
          </cell>
        </row>
        <row r="338">
          <cell r="A338">
            <v>5976</v>
          </cell>
          <cell r="B338" t="str">
            <v>Danushka</v>
          </cell>
          <cell r="C338" t="str">
            <v>Danushka</v>
          </cell>
          <cell r="D338" t="str">
            <v>Team Member - Material Quality Assurance</v>
          </cell>
          <cell r="E338" t="str">
            <v>Material Quality Assurance - SI</v>
          </cell>
          <cell r="F338" t="str">
            <v>CCP - Material Quality Assurance - SI</v>
          </cell>
          <cell r="G338" t="str">
            <v>Male</v>
          </cell>
        </row>
        <row r="339">
          <cell r="A339">
            <v>5978</v>
          </cell>
          <cell r="B339" t="str">
            <v>Dinusha</v>
          </cell>
          <cell r="C339" t="str">
            <v>Wijewardana</v>
          </cell>
          <cell r="D339" t="str">
            <v>Team Member - Finished Goods Warehouse</v>
          </cell>
          <cell r="E339" t="str">
            <v>Moulded Bra Cup - Finished Goods Warehouse - SI</v>
          </cell>
          <cell r="F339" t="str">
            <v>Finished Good Warehouse - MBC - SI</v>
          </cell>
          <cell r="G339" t="str">
            <v>Male</v>
          </cell>
        </row>
        <row r="340">
          <cell r="A340">
            <v>5997</v>
          </cell>
          <cell r="B340" t="str">
            <v>Sudharma</v>
          </cell>
          <cell r="C340" t="str">
            <v>Priyadharshani</v>
          </cell>
          <cell r="D340" t="str">
            <v>Team Member - Finishing</v>
          </cell>
          <cell r="E340" t="str">
            <v>Close Comfort Program - Finishing - SI</v>
          </cell>
          <cell r="F340" t="str">
            <v>Finishing S25 - B - SI</v>
          </cell>
          <cell r="G340" t="str">
            <v>Female</v>
          </cell>
        </row>
        <row r="341">
          <cell r="A341">
            <v>6010</v>
          </cell>
          <cell r="B341" t="str">
            <v>Dhanushka</v>
          </cell>
          <cell r="C341" t="str">
            <v>Amararathna</v>
          </cell>
          <cell r="D341" t="str">
            <v>Team Member - Printing</v>
          </cell>
          <cell r="E341" t="str">
            <v>Close Comfort Program - Printing - SI</v>
          </cell>
          <cell r="F341" t="str">
            <v>Factory 01 - Printing - B - SI</v>
          </cell>
          <cell r="G341" t="str">
            <v>Male</v>
          </cell>
        </row>
        <row r="342">
          <cell r="A342">
            <v>6037</v>
          </cell>
          <cell r="B342" t="str">
            <v>Tharanga</v>
          </cell>
          <cell r="C342" t="str">
            <v>Jayasinghe</v>
          </cell>
          <cell r="D342" t="str">
            <v>Team Member - Production</v>
          </cell>
          <cell r="E342" t="str">
            <v>Moulded Bra Cup - Production - SI</v>
          </cell>
          <cell r="F342" t="str">
            <v>Team - LB - 18A - SI</v>
          </cell>
          <cell r="G342" t="str">
            <v>Male</v>
          </cell>
        </row>
        <row r="343">
          <cell r="A343">
            <v>6055</v>
          </cell>
          <cell r="B343" t="str">
            <v>Chandima</v>
          </cell>
          <cell r="C343" t="str">
            <v>Kumari</v>
          </cell>
          <cell r="D343" t="str">
            <v>Team Member - Moulding</v>
          </cell>
          <cell r="E343" t="str">
            <v>Close Comfort Program - Printing - SI</v>
          </cell>
          <cell r="F343" t="str">
            <v>Factory 03 - Printing - A - SI</v>
          </cell>
          <cell r="G343" t="str">
            <v>Female</v>
          </cell>
        </row>
        <row r="344">
          <cell r="A344">
            <v>6073</v>
          </cell>
          <cell r="B344" t="str">
            <v>Chamari</v>
          </cell>
          <cell r="C344" t="str">
            <v>Chamari</v>
          </cell>
          <cell r="D344" t="str">
            <v>Team Member - Production</v>
          </cell>
          <cell r="E344" t="str">
            <v>Moulded Bra Cup - Production - SI</v>
          </cell>
          <cell r="F344" t="str">
            <v>Team - LB - 15A - SI</v>
          </cell>
          <cell r="G344" t="str">
            <v>Female</v>
          </cell>
        </row>
        <row r="345">
          <cell r="A345">
            <v>6076</v>
          </cell>
          <cell r="B345" t="str">
            <v>Renuka</v>
          </cell>
          <cell r="C345" t="str">
            <v>Renuka</v>
          </cell>
          <cell r="D345" t="str">
            <v>Team Member - Production</v>
          </cell>
          <cell r="E345" t="str">
            <v>Moulded Bra Cup - Production - SI</v>
          </cell>
          <cell r="F345" t="str">
            <v>Team - LB - 10B - SI</v>
          </cell>
          <cell r="G345" t="str">
            <v>Female</v>
          </cell>
        </row>
        <row r="346">
          <cell r="A346">
            <v>6092</v>
          </cell>
          <cell r="B346" t="str">
            <v>Suresh</v>
          </cell>
          <cell r="C346" t="str">
            <v>Fernando</v>
          </cell>
          <cell r="D346" t="str">
            <v>Senior Executive - Industrial Engineering</v>
          </cell>
          <cell r="E346" t="str">
            <v>Overseas - SI</v>
          </cell>
          <cell r="F346" t="str">
            <v>Offshore - SI</v>
          </cell>
          <cell r="G346" t="str">
            <v>Male</v>
          </cell>
        </row>
        <row r="347">
          <cell r="A347">
            <v>6094</v>
          </cell>
          <cell r="B347" t="str">
            <v>Indika</v>
          </cell>
          <cell r="C347" t="str">
            <v>Herath</v>
          </cell>
          <cell r="D347" t="str">
            <v>Team Leader - Production</v>
          </cell>
          <cell r="E347" t="str">
            <v>Moulded Bra Cup - Production - SI</v>
          </cell>
          <cell r="F347" t="str">
            <v>Team - LB - 11B - SI</v>
          </cell>
          <cell r="G347" t="str">
            <v>Male</v>
          </cell>
        </row>
        <row r="348">
          <cell r="A348">
            <v>6102</v>
          </cell>
          <cell r="B348" t="str">
            <v>Lal</v>
          </cell>
          <cell r="C348" t="str">
            <v>Morawelage</v>
          </cell>
          <cell r="D348" t="str">
            <v>Team Member - Cutting</v>
          </cell>
          <cell r="E348" t="str">
            <v>Moulded Bra Cup - Cutting - SI</v>
          </cell>
          <cell r="F348" t="str">
            <v>MBC - Cookie Cutting - SI</v>
          </cell>
          <cell r="G348" t="str">
            <v>Male</v>
          </cell>
        </row>
        <row r="349">
          <cell r="A349">
            <v>6111</v>
          </cell>
          <cell r="B349" t="str">
            <v>Lahiru</v>
          </cell>
          <cell r="C349" t="str">
            <v>Kottegoda</v>
          </cell>
          <cell r="D349" t="str">
            <v>Assistant Manager - Production</v>
          </cell>
          <cell r="E349" t="str">
            <v>Moulded Bra Cup - Cutting - SI</v>
          </cell>
          <cell r="F349" t="str">
            <v>MBC - Cutting - SI</v>
          </cell>
          <cell r="G349" t="str">
            <v>Male</v>
          </cell>
        </row>
        <row r="350">
          <cell r="A350">
            <v>6118</v>
          </cell>
          <cell r="B350" t="str">
            <v>Chandra</v>
          </cell>
          <cell r="C350" t="str">
            <v>Kumari</v>
          </cell>
          <cell r="D350" t="str">
            <v>Team Member - Production</v>
          </cell>
          <cell r="E350" t="str">
            <v>Moulded Bra Cup - Production - SI</v>
          </cell>
          <cell r="F350" t="str">
            <v>Team - LB - 11B - SI</v>
          </cell>
          <cell r="G350" t="str">
            <v>Female</v>
          </cell>
        </row>
        <row r="351">
          <cell r="A351">
            <v>6175</v>
          </cell>
          <cell r="B351" t="str">
            <v>Ruchira</v>
          </cell>
          <cell r="C351" t="str">
            <v>Senanayake</v>
          </cell>
          <cell r="D351" t="str">
            <v>Assistant - Machine Maintenance</v>
          </cell>
          <cell r="E351" t="str">
            <v>Close Comfort Program - MM - Printing - SI</v>
          </cell>
          <cell r="F351" t="str">
            <v>Printing MM - CCP - SI</v>
          </cell>
          <cell r="G351" t="str">
            <v>Male</v>
          </cell>
        </row>
        <row r="352">
          <cell r="A352">
            <v>6206</v>
          </cell>
          <cell r="B352" t="str">
            <v>Firthause</v>
          </cell>
          <cell r="C352" t="str">
            <v>Firthause</v>
          </cell>
          <cell r="D352" t="str">
            <v>Technician - Product Development</v>
          </cell>
          <cell r="E352" t="str">
            <v>Moulded Bra Cup - Product Development Centre - SI</v>
          </cell>
          <cell r="F352" t="str">
            <v>MBC - Product Development Centre - SI</v>
          </cell>
          <cell r="G352" t="str">
            <v>Male</v>
          </cell>
        </row>
        <row r="353">
          <cell r="A353">
            <v>6226</v>
          </cell>
          <cell r="B353" t="str">
            <v>Rasika</v>
          </cell>
          <cell r="C353" t="str">
            <v>Suranjith</v>
          </cell>
          <cell r="D353" t="str">
            <v>Team Member - Cutting</v>
          </cell>
          <cell r="E353" t="str">
            <v>Moulded Bra Cup - Cutting - SI</v>
          </cell>
          <cell r="F353" t="str">
            <v>MBC - Cutting - SI</v>
          </cell>
          <cell r="G353" t="str">
            <v>Male</v>
          </cell>
        </row>
        <row r="354">
          <cell r="A354">
            <v>6231</v>
          </cell>
          <cell r="B354" t="str">
            <v>Dhanushka</v>
          </cell>
          <cell r="C354" t="str">
            <v>Ruwankumara</v>
          </cell>
          <cell r="D354" t="str">
            <v>Team Member - Cutting</v>
          </cell>
          <cell r="E354" t="str">
            <v>Moulded Bra Cup - Cutting - SI</v>
          </cell>
          <cell r="F354" t="str">
            <v>MBC - Cutting - SI</v>
          </cell>
          <cell r="G354" t="str">
            <v>Male</v>
          </cell>
        </row>
        <row r="355">
          <cell r="A355">
            <v>6237</v>
          </cell>
          <cell r="B355" t="str">
            <v>Janaka</v>
          </cell>
          <cell r="C355" t="str">
            <v>Kumara</v>
          </cell>
          <cell r="D355" t="str">
            <v>Team Member - Machine Maintenance</v>
          </cell>
          <cell r="E355" t="str">
            <v>Moulded Bra Cup - Machine Maintenance - SI</v>
          </cell>
          <cell r="F355" t="str">
            <v>Machinary Maintenance - MBC - SI</v>
          </cell>
          <cell r="G355" t="str">
            <v>Male</v>
          </cell>
        </row>
        <row r="356">
          <cell r="A356">
            <v>6264</v>
          </cell>
          <cell r="B356" t="str">
            <v>Sudesh</v>
          </cell>
          <cell r="C356" t="str">
            <v>Dayananda</v>
          </cell>
          <cell r="D356" t="str">
            <v>Team Member - Technical</v>
          </cell>
          <cell r="E356" t="str">
            <v>Moulded Bra Cup - Technical - SI</v>
          </cell>
          <cell r="F356" t="str">
            <v>MBC - Technical - SI</v>
          </cell>
          <cell r="G356" t="str">
            <v>Male</v>
          </cell>
        </row>
        <row r="357">
          <cell r="A357">
            <v>6274</v>
          </cell>
          <cell r="B357" t="str">
            <v>Sudesh</v>
          </cell>
          <cell r="C357" t="str">
            <v>Jayasekara</v>
          </cell>
          <cell r="D357" t="str">
            <v>Team Member - Cutting</v>
          </cell>
          <cell r="E357" t="str">
            <v>Close Comfort Program - Cutting - SI</v>
          </cell>
          <cell r="F357" t="str">
            <v>CCP - Factory 01 Cutting - SI</v>
          </cell>
          <cell r="G357" t="str">
            <v>Male</v>
          </cell>
        </row>
        <row r="358">
          <cell r="A358">
            <v>6276</v>
          </cell>
          <cell r="B358" t="str">
            <v>Pradeepa</v>
          </cell>
          <cell r="C358" t="str">
            <v>Weerakkodi</v>
          </cell>
          <cell r="D358" t="str">
            <v>Nurse</v>
          </cell>
          <cell r="E358" t="str">
            <v>Human Resources &amp; Administration - SI</v>
          </cell>
          <cell r="F358" t="str">
            <v>Administration - SI</v>
          </cell>
          <cell r="G358" t="str">
            <v>Female</v>
          </cell>
        </row>
        <row r="359">
          <cell r="A359">
            <v>6281</v>
          </cell>
          <cell r="B359" t="str">
            <v>Roshan</v>
          </cell>
          <cell r="C359" t="str">
            <v>Siriwardana</v>
          </cell>
          <cell r="D359" t="str">
            <v>Assistant Manager - Production</v>
          </cell>
          <cell r="E359" t="str">
            <v>Moulded Bra Cup - Production - SI</v>
          </cell>
          <cell r="F359" t="str">
            <v>Production - MBC - SI</v>
          </cell>
          <cell r="G359" t="str">
            <v>Male</v>
          </cell>
        </row>
        <row r="360">
          <cell r="A360">
            <v>6292</v>
          </cell>
          <cell r="B360" t="str">
            <v>Asitha</v>
          </cell>
          <cell r="C360" t="str">
            <v>Dissanayake</v>
          </cell>
          <cell r="D360" t="str">
            <v>Team Member - Technical</v>
          </cell>
          <cell r="E360" t="str">
            <v>Moulded Bra Cup - Technical - SI</v>
          </cell>
          <cell r="F360" t="str">
            <v>MBC - Technical - SI</v>
          </cell>
          <cell r="G360" t="str">
            <v>Male</v>
          </cell>
        </row>
        <row r="361">
          <cell r="A361">
            <v>6301</v>
          </cell>
          <cell r="B361" t="str">
            <v>Mayura</v>
          </cell>
          <cell r="C361" t="str">
            <v>Kumarasinghe</v>
          </cell>
          <cell r="D361" t="str">
            <v>Assistant - Technical</v>
          </cell>
          <cell r="E361" t="str">
            <v>Moulded Bra Cup - Technical - SI</v>
          </cell>
          <cell r="F361" t="str">
            <v>MBC - Technical - SI</v>
          </cell>
          <cell r="G361" t="str">
            <v>Male</v>
          </cell>
        </row>
        <row r="362">
          <cell r="A362">
            <v>6307</v>
          </cell>
          <cell r="B362" t="str">
            <v>Samith</v>
          </cell>
          <cell r="C362" t="str">
            <v>Nimantha</v>
          </cell>
          <cell r="D362" t="str">
            <v>Assistant - Machine Maintenance</v>
          </cell>
          <cell r="E362" t="str">
            <v>Moulded Bra Cup - Machine Maintenance - SI</v>
          </cell>
          <cell r="F362" t="str">
            <v>Machinary Maintenance - MBC - SI</v>
          </cell>
          <cell r="G362" t="str">
            <v>Male</v>
          </cell>
        </row>
        <row r="363">
          <cell r="A363">
            <v>6329</v>
          </cell>
          <cell r="B363" t="str">
            <v>Geethani</v>
          </cell>
          <cell r="C363" t="str">
            <v>Jayasundara</v>
          </cell>
          <cell r="D363" t="str">
            <v>Team Member - Production</v>
          </cell>
          <cell r="E363" t="str">
            <v>Moulded Bra Cup - Production - SI</v>
          </cell>
          <cell r="F363" t="str">
            <v>Team - LB - 12A - SI</v>
          </cell>
          <cell r="G363" t="str">
            <v>Female</v>
          </cell>
        </row>
        <row r="364">
          <cell r="A364">
            <v>6337</v>
          </cell>
          <cell r="B364" t="str">
            <v>Pradeep</v>
          </cell>
          <cell r="C364" t="str">
            <v>Lewkebandara</v>
          </cell>
          <cell r="D364" t="str">
            <v>Manager - Production</v>
          </cell>
          <cell r="E364" t="str">
            <v>Close Comfort Program - Production - SI</v>
          </cell>
          <cell r="F364" t="str">
            <v>CCP - Production - SI</v>
          </cell>
          <cell r="G364" t="str">
            <v>Male</v>
          </cell>
        </row>
        <row r="365">
          <cell r="A365">
            <v>6375</v>
          </cell>
          <cell r="B365" t="str">
            <v>Dinushan</v>
          </cell>
          <cell r="C365" t="str">
            <v>Chathuranga</v>
          </cell>
          <cell r="D365" t="str">
            <v>Team Member - Printing</v>
          </cell>
          <cell r="E365" t="str">
            <v>Close Comfort Program - Printing - SI</v>
          </cell>
          <cell r="F365" t="str">
            <v>Factory 01 - Printing - A - SI</v>
          </cell>
          <cell r="G365" t="str">
            <v>Male</v>
          </cell>
        </row>
        <row r="366">
          <cell r="A366">
            <v>6389</v>
          </cell>
          <cell r="B366" t="str">
            <v>Thilina</v>
          </cell>
          <cell r="C366" t="str">
            <v>Jayarathne</v>
          </cell>
          <cell r="D366" t="str">
            <v>Group Leader - Cutting</v>
          </cell>
          <cell r="E366" t="str">
            <v>Moulded Bra Cup - Cutting - SI</v>
          </cell>
          <cell r="F366" t="str">
            <v>MBC - Cutting - SI</v>
          </cell>
          <cell r="G366" t="str">
            <v>Male</v>
          </cell>
        </row>
        <row r="367">
          <cell r="A367">
            <v>6392</v>
          </cell>
          <cell r="B367" t="str">
            <v>Rashmika</v>
          </cell>
          <cell r="C367" t="str">
            <v>Sandaruwan</v>
          </cell>
          <cell r="D367" t="str">
            <v>Team Member - Production</v>
          </cell>
          <cell r="E367" t="str">
            <v>Human Resources &amp; Administration - SI</v>
          </cell>
          <cell r="F367" t="str">
            <v>Sports - SI</v>
          </cell>
          <cell r="G367" t="str">
            <v>Male</v>
          </cell>
        </row>
        <row r="368">
          <cell r="A368">
            <v>6403</v>
          </cell>
          <cell r="B368" t="str">
            <v>Saman</v>
          </cell>
          <cell r="C368" t="str">
            <v>Kumara</v>
          </cell>
          <cell r="D368" t="str">
            <v>Team Member - Printing</v>
          </cell>
          <cell r="E368" t="str">
            <v>Close Comfort Program - Printing - SI</v>
          </cell>
          <cell r="F368" t="str">
            <v>Factory 01 - Printing - B - SI</v>
          </cell>
          <cell r="G368" t="str">
            <v>Male</v>
          </cell>
        </row>
        <row r="369">
          <cell r="A369">
            <v>6404</v>
          </cell>
          <cell r="B369" t="str">
            <v>Dhammika</v>
          </cell>
          <cell r="C369" t="str">
            <v>Perera</v>
          </cell>
          <cell r="D369" t="str">
            <v>Team Member - Printing</v>
          </cell>
          <cell r="E369" t="str">
            <v>Close Comfort Program - Printing - SI</v>
          </cell>
          <cell r="F369" t="str">
            <v>Factory 03 - Printing - A - SI</v>
          </cell>
          <cell r="G369" t="str">
            <v>Male</v>
          </cell>
        </row>
        <row r="370">
          <cell r="A370">
            <v>6406</v>
          </cell>
          <cell r="B370" t="str">
            <v>Sajith</v>
          </cell>
          <cell r="C370" t="str">
            <v>Madushan</v>
          </cell>
          <cell r="D370" t="str">
            <v>Team Member - Printing</v>
          </cell>
          <cell r="E370" t="str">
            <v>Close Comfort Program - Printing - SI</v>
          </cell>
          <cell r="F370" t="str">
            <v>Factory 02 - Printing - A - SI</v>
          </cell>
          <cell r="G370" t="str">
            <v>Male</v>
          </cell>
        </row>
        <row r="371">
          <cell r="A371">
            <v>6443</v>
          </cell>
          <cell r="B371" t="str">
            <v>Ushan</v>
          </cell>
          <cell r="C371" t="str">
            <v>Manthrirathne</v>
          </cell>
          <cell r="D371" t="str">
            <v>Team Leader - Machine Maintenance</v>
          </cell>
          <cell r="E371" t="str">
            <v>Moulded Bra Cup - Machine Maintenance - SI</v>
          </cell>
          <cell r="F371" t="str">
            <v>Machinary Maintenance - MBC - SI</v>
          </cell>
          <cell r="G371" t="str">
            <v>Male</v>
          </cell>
        </row>
        <row r="372">
          <cell r="A372">
            <v>6484</v>
          </cell>
          <cell r="B372" t="str">
            <v>Nishan</v>
          </cell>
          <cell r="C372" t="str">
            <v>Madushanka</v>
          </cell>
          <cell r="D372" t="str">
            <v>Group Leader - Cutting</v>
          </cell>
          <cell r="E372" t="str">
            <v>Moulded Bra Cup - Cutting - SI</v>
          </cell>
          <cell r="F372" t="str">
            <v>MBC - Cutting - SI</v>
          </cell>
          <cell r="G372" t="str">
            <v>Male</v>
          </cell>
        </row>
        <row r="373">
          <cell r="A373">
            <v>6495</v>
          </cell>
          <cell r="B373" t="str">
            <v>Vimukthi</v>
          </cell>
          <cell r="C373" t="str">
            <v>Chathuranga</v>
          </cell>
          <cell r="D373" t="str">
            <v>Team Leader - Production</v>
          </cell>
          <cell r="E373" t="str">
            <v>Moulded Bra Cup - Production - SI</v>
          </cell>
          <cell r="F373" t="str">
            <v>MBC - Fabric Moulding - SI</v>
          </cell>
          <cell r="G373" t="str">
            <v>Male</v>
          </cell>
        </row>
        <row r="374">
          <cell r="A374">
            <v>6500</v>
          </cell>
          <cell r="B374" t="str">
            <v>Tharindu</v>
          </cell>
          <cell r="C374" t="str">
            <v>Dias</v>
          </cell>
          <cell r="D374" t="str">
            <v>Executive - Production</v>
          </cell>
          <cell r="E374" t="str">
            <v>Moulded Bra Cup - Production - SI</v>
          </cell>
          <cell r="F374" t="str">
            <v>Production - MBC - SI</v>
          </cell>
          <cell r="G374" t="str">
            <v>Male</v>
          </cell>
        </row>
        <row r="375">
          <cell r="A375">
            <v>6503</v>
          </cell>
          <cell r="B375" t="str">
            <v>Anura</v>
          </cell>
          <cell r="C375" t="str">
            <v>Perera</v>
          </cell>
          <cell r="D375" t="str">
            <v>Team Member - Machine Maintenance</v>
          </cell>
          <cell r="E375" t="str">
            <v>Moulded Bra Cup - Machine Maintenance - SI</v>
          </cell>
          <cell r="F375" t="str">
            <v>Machinary Maintenance - MBC - SI</v>
          </cell>
          <cell r="G375" t="str">
            <v>Male</v>
          </cell>
        </row>
        <row r="376">
          <cell r="A376">
            <v>6504</v>
          </cell>
          <cell r="B376" t="str">
            <v>Umesha</v>
          </cell>
          <cell r="C376" t="str">
            <v>Jayasighe</v>
          </cell>
          <cell r="D376" t="str">
            <v>Senior Executive - Sourcing &amp; Supply Chain</v>
          </cell>
          <cell r="E376" t="str">
            <v>Sourcing &amp; Supply chain - SI</v>
          </cell>
          <cell r="F376" t="str">
            <v>MBC - Purchasing - SI</v>
          </cell>
          <cell r="G376" t="str">
            <v>Female</v>
          </cell>
        </row>
        <row r="377">
          <cell r="A377">
            <v>6518</v>
          </cell>
          <cell r="B377" t="str">
            <v>Renuka</v>
          </cell>
          <cell r="C377" t="str">
            <v>Damayanthi</v>
          </cell>
          <cell r="D377" t="str">
            <v>Team Member - Production</v>
          </cell>
          <cell r="E377" t="str">
            <v>Moulded Bra Cup - Production - SI</v>
          </cell>
          <cell r="F377" t="str">
            <v>Team - LB - 18A - SI</v>
          </cell>
          <cell r="G377" t="str">
            <v>Female</v>
          </cell>
        </row>
        <row r="378">
          <cell r="A378">
            <v>6580</v>
          </cell>
          <cell r="B378" t="str">
            <v>Chamara</v>
          </cell>
          <cell r="C378" t="str">
            <v>Kumara</v>
          </cell>
          <cell r="D378" t="str">
            <v>Group Leader - Production</v>
          </cell>
          <cell r="E378" t="str">
            <v>Moulded Bra Cup - Production - SI</v>
          </cell>
          <cell r="F378" t="str">
            <v>Production - MBC - SI</v>
          </cell>
          <cell r="G378" t="str">
            <v>Male</v>
          </cell>
        </row>
        <row r="379">
          <cell r="A379">
            <v>6593</v>
          </cell>
          <cell r="B379" t="str">
            <v>Sathiska</v>
          </cell>
          <cell r="C379" t="str">
            <v>Saranga</v>
          </cell>
          <cell r="D379" t="str">
            <v>Team Member - Production</v>
          </cell>
          <cell r="E379" t="str">
            <v>Human Resources &amp; Administration - SI</v>
          </cell>
          <cell r="F379" t="str">
            <v>Sports - SI</v>
          </cell>
          <cell r="G379" t="str">
            <v>Male</v>
          </cell>
        </row>
        <row r="380">
          <cell r="A380">
            <v>6597</v>
          </cell>
          <cell r="B380" t="str">
            <v>Harsha</v>
          </cell>
          <cell r="C380" t="str">
            <v>Meegahawatta</v>
          </cell>
          <cell r="D380" t="str">
            <v>Team Member - Technical</v>
          </cell>
          <cell r="E380" t="str">
            <v>Moulded Bra Cup - Technical - SI</v>
          </cell>
          <cell r="F380" t="str">
            <v>MBC - Technical - SI</v>
          </cell>
          <cell r="G380" t="str">
            <v>Male</v>
          </cell>
        </row>
        <row r="381">
          <cell r="A381">
            <v>6605</v>
          </cell>
          <cell r="B381" t="str">
            <v>Sarath</v>
          </cell>
          <cell r="C381" t="str">
            <v>Perera</v>
          </cell>
          <cell r="D381" t="str">
            <v>Team Member - Raw Material Warehouse</v>
          </cell>
          <cell r="E381" t="str">
            <v>Moulded Bra Cup - Raw Material Warehouse - SI</v>
          </cell>
          <cell r="F381" t="str">
            <v>MBC - Raw Material Warehouse - SI</v>
          </cell>
          <cell r="G381" t="str">
            <v>Male</v>
          </cell>
        </row>
        <row r="382">
          <cell r="A382">
            <v>6642</v>
          </cell>
          <cell r="B382" t="str">
            <v>Piumi</v>
          </cell>
          <cell r="C382" t="str">
            <v>Madushani</v>
          </cell>
          <cell r="D382" t="str">
            <v>Team Member - Production</v>
          </cell>
          <cell r="E382" t="str">
            <v>Moulded Bra Cup - Production - SI</v>
          </cell>
          <cell r="F382" t="str">
            <v>Team - LB - 10B - SI</v>
          </cell>
          <cell r="G382" t="str">
            <v>Female</v>
          </cell>
        </row>
        <row r="383">
          <cell r="A383">
            <v>6646</v>
          </cell>
          <cell r="B383" t="str">
            <v>Sandamal</v>
          </cell>
          <cell r="C383" t="str">
            <v>Ranatunga</v>
          </cell>
          <cell r="D383" t="str">
            <v>Deputy General Manager - Sales &amp; Marketing</v>
          </cell>
          <cell r="E383" t="str">
            <v>Moulded Bra Cup - Marketing - SI</v>
          </cell>
          <cell r="F383" t="str">
            <v>Marketing - MBC - SI</v>
          </cell>
          <cell r="G383" t="str">
            <v>Male</v>
          </cell>
        </row>
        <row r="384">
          <cell r="A384">
            <v>6655</v>
          </cell>
          <cell r="B384" t="str">
            <v>Niraj</v>
          </cell>
          <cell r="C384" t="str">
            <v>Jinasena</v>
          </cell>
          <cell r="D384" t="str">
            <v>Team Member - Technical</v>
          </cell>
          <cell r="E384" t="str">
            <v>Moulded Bra Cup - Technical - SI</v>
          </cell>
          <cell r="F384" t="str">
            <v>MBC - Technical - SI</v>
          </cell>
          <cell r="G384" t="str">
            <v>Male</v>
          </cell>
        </row>
        <row r="385">
          <cell r="A385">
            <v>6668</v>
          </cell>
          <cell r="B385" t="str">
            <v>Prabath</v>
          </cell>
          <cell r="C385" t="str">
            <v>Madushanka</v>
          </cell>
          <cell r="D385" t="str">
            <v>Technician - Product Development</v>
          </cell>
          <cell r="E385" t="str">
            <v>Moulded Bra Cup - Product Development Centre - SI</v>
          </cell>
          <cell r="F385" t="str">
            <v>MBC - Product Development Centre - SI</v>
          </cell>
          <cell r="G385" t="str">
            <v>Male</v>
          </cell>
        </row>
        <row r="386">
          <cell r="A386">
            <v>6669</v>
          </cell>
          <cell r="B386" t="str">
            <v>Chanaka</v>
          </cell>
          <cell r="C386" t="str">
            <v>Madushanka</v>
          </cell>
          <cell r="D386" t="str">
            <v>Team Member - Machine Maintenance</v>
          </cell>
          <cell r="E386" t="str">
            <v>Moulded Bra Cup - Machine Maintenance - SI</v>
          </cell>
          <cell r="F386" t="str">
            <v>Machinary Maintenance - MBC - SI</v>
          </cell>
          <cell r="G386" t="str">
            <v>Male</v>
          </cell>
        </row>
        <row r="387">
          <cell r="A387">
            <v>6670</v>
          </cell>
          <cell r="B387" t="str">
            <v>Sanjaya</v>
          </cell>
          <cell r="C387" t="str">
            <v>Kumarathunga</v>
          </cell>
          <cell r="D387" t="str">
            <v>Team Leader - Cutting</v>
          </cell>
          <cell r="E387" t="str">
            <v>Moulded Bra Cup - Cutting - SI</v>
          </cell>
          <cell r="F387" t="str">
            <v>MBC - Cookie Cutting - SI</v>
          </cell>
          <cell r="G387" t="str">
            <v>Male</v>
          </cell>
        </row>
        <row r="388">
          <cell r="A388">
            <v>6691</v>
          </cell>
          <cell r="B388" t="str">
            <v>Suranga</v>
          </cell>
          <cell r="C388" t="str">
            <v>Yapa</v>
          </cell>
          <cell r="D388" t="str">
            <v>Team Leader - Production</v>
          </cell>
          <cell r="E388" t="str">
            <v>Moulded Bra Cup - Production - SI</v>
          </cell>
          <cell r="F388" t="str">
            <v>Team - LB - 14A - SI</v>
          </cell>
          <cell r="G388" t="str">
            <v>Male</v>
          </cell>
        </row>
        <row r="389">
          <cell r="A389">
            <v>6692</v>
          </cell>
          <cell r="B389" t="str">
            <v>Aravinda</v>
          </cell>
          <cell r="C389" t="str">
            <v>Aravinda</v>
          </cell>
          <cell r="D389" t="str">
            <v>Team Member - Cutting</v>
          </cell>
          <cell r="E389" t="str">
            <v>Moulded Bra Cup - Cutting - SI</v>
          </cell>
          <cell r="F389" t="str">
            <v>MBC - Cutting - SI</v>
          </cell>
          <cell r="G389" t="str">
            <v>Male</v>
          </cell>
        </row>
        <row r="390">
          <cell r="A390">
            <v>6694</v>
          </cell>
          <cell r="B390" t="str">
            <v>Mahesh</v>
          </cell>
          <cell r="C390" t="str">
            <v>Sanjeewa</v>
          </cell>
          <cell r="D390" t="str">
            <v>Team Member - Cutting</v>
          </cell>
          <cell r="E390" t="str">
            <v>Moulded Bra Cup - Cutting - SI</v>
          </cell>
          <cell r="F390" t="str">
            <v>MBC - Cutting - SI</v>
          </cell>
          <cell r="G390" t="str">
            <v>Male</v>
          </cell>
        </row>
        <row r="391">
          <cell r="A391">
            <v>6709</v>
          </cell>
          <cell r="B391" t="str">
            <v>Ranesh</v>
          </cell>
          <cell r="C391" t="str">
            <v>Handunnetti</v>
          </cell>
          <cell r="D391" t="str">
            <v>Chief Executive Officer</v>
          </cell>
          <cell r="E391" t="str">
            <v>Common - SI</v>
          </cell>
          <cell r="F391" t="str">
            <v>Corporate - SI</v>
          </cell>
          <cell r="G391" t="str">
            <v>Male</v>
          </cell>
        </row>
        <row r="392">
          <cell r="A392">
            <v>6773</v>
          </cell>
          <cell r="B392" t="str">
            <v>Naleen</v>
          </cell>
          <cell r="C392" t="str">
            <v>Premawansha</v>
          </cell>
          <cell r="D392" t="str">
            <v>Team Member - Material Quality Assurance</v>
          </cell>
          <cell r="E392" t="str">
            <v>Material Quality Assurance - SI</v>
          </cell>
          <cell r="F392" t="str">
            <v>CCP - Material Quality Assurance - SI</v>
          </cell>
          <cell r="G392" t="str">
            <v>Male</v>
          </cell>
        </row>
        <row r="393">
          <cell r="A393">
            <v>6796</v>
          </cell>
          <cell r="B393" t="str">
            <v>Supun</v>
          </cell>
          <cell r="C393" t="str">
            <v>Gurusinghe</v>
          </cell>
          <cell r="D393" t="str">
            <v>Team Member - Technical</v>
          </cell>
          <cell r="E393" t="str">
            <v>Moulded Bra Cup - Technical - SI</v>
          </cell>
          <cell r="F393" t="str">
            <v>MBC - Technical - SI</v>
          </cell>
          <cell r="G393" t="str">
            <v>Male</v>
          </cell>
        </row>
        <row r="394">
          <cell r="A394">
            <v>6798</v>
          </cell>
          <cell r="B394" t="str">
            <v>Iresha</v>
          </cell>
          <cell r="C394" t="str">
            <v>Dilrukshi</v>
          </cell>
          <cell r="D394" t="str">
            <v>Team Member - Production</v>
          </cell>
          <cell r="E394" t="str">
            <v>Moulded Bra Cup - Production - SI</v>
          </cell>
          <cell r="F394" t="str">
            <v>Team - LB - 3B - SI</v>
          </cell>
          <cell r="G394" t="str">
            <v>Female</v>
          </cell>
        </row>
        <row r="395">
          <cell r="A395">
            <v>6809</v>
          </cell>
          <cell r="B395" t="str">
            <v>Pasindu</v>
          </cell>
          <cell r="C395" t="str">
            <v>Mangala</v>
          </cell>
          <cell r="D395" t="str">
            <v>Team Member - PDC</v>
          </cell>
          <cell r="E395" t="str">
            <v>Close Comfort Program - Product Development Centre - SI</v>
          </cell>
          <cell r="F395" t="str">
            <v>Product Development Center - CCP - SI</v>
          </cell>
          <cell r="G395" t="str">
            <v>Male</v>
          </cell>
        </row>
        <row r="396">
          <cell r="A396">
            <v>6812</v>
          </cell>
          <cell r="B396" t="str">
            <v>Nirosh</v>
          </cell>
          <cell r="C396" t="str">
            <v>Edirisinghe</v>
          </cell>
          <cell r="D396" t="str">
            <v>Team Member - Fabric Moulding</v>
          </cell>
          <cell r="E396" t="str">
            <v>Moulded Bra Cup - Production - SI</v>
          </cell>
          <cell r="F396" t="str">
            <v>MBC - Fabric Moulding - SI</v>
          </cell>
          <cell r="G396" t="str">
            <v>Male</v>
          </cell>
        </row>
        <row r="397">
          <cell r="A397">
            <v>6827</v>
          </cell>
          <cell r="B397" t="str">
            <v>Chamila</v>
          </cell>
          <cell r="C397" t="str">
            <v>Kumari</v>
          </cell>
          <cell r="D397" t="str">
            <v>Team Member - Production</v>
          </cell>
          <cell r="E397" t="str">
            <v>Moulded Bra Cup - Production - SI</v>
          </cell>
          <cell r="F397" t="str">
            <v>Team - LB - 5A - SI</v>
          </cell>
          <cell r="G397" t="str">
            <v>Female</v>
          </cell>
        </row>
        <row r="398">
          <cell r="A398">
            <v>6829</v>
          </cell>
          <cell r="B398" t="str">
            <v>Nayana</v>
          </cell>
          <cell r="C398" t="str">
            <v>Kumari</v>
          </cell>
          <cell r="D398" t="str">
            <v>Team Leader - Finishing</v>
          </cell>
          <cell r="E398" t="str">
            <v>Close Comfort Program - Finishing - SI</v>
          </cell>
          <cell r="F398" t="str">
            <v>Finishing S6 - A - SI</v>
          </cell>
          <cell r="G398" t="str">
            <v>Female</v>
          </cell>
        </row>
        <row r="399">
          <cell r="A399">
            <v>6858</v>
          </cell>
          <cell r="B399" t="str">
            <v>Renuka</v>
          </cell>
          <cell r="C399" t="str">
            <v>Renuka</v>
          </cell>
          <cell r="D399" t="str">
            <v>Technician - Product Development</v>
          </cell>
          <cell r="E399" t="str">
            <v>Impact Protection - SI</v>
          </cell>
          <cell r="F399" t="str">
            <v>Impact Protection - Product Development Centre - SI</v>
          </cell>
          <cell r="G399" t="str">
            <v>Female</v>
          </cell>
        </row>
        <row r="400">
          <cell r="A400">
            <v>6861</v>
          </cell>
          <cell r="B400" t="str">
            <v>Pradeep</v>
          </cell>
          <cell r="C400" t="str">
            <v>Kumar</v>
          </cell>
          <cell r="D400" t="str">
            <v>Team Member - PDC</v>
          </cell>
          <cell r="E400" t="str">
            <v>Close Comfort Program - Product Development Centre - SI</v>
          </cell>
          <cell r="F400" t="str">
            <v>Product Development Center - CCP - SI</v>
          </cell>
          <cell r="G400" t="str">
            <v>Male</v>
          </cell>
        </row>
        <row r="401">
          <cell r="A401">
            <v>6874</v>
          </cell>
          <cell r="B401" t="str">
            <v>Randika</v>
          </cell>
          <cell r="C401" t="str">
            <v>Nawagomuwa</v>
          </cell>
          <cell r="D401" t="str">
            <v>Team Member - Printing</v>
          </cell>
          <cell r="E401" t="str">
            <v>Close Comfort Program - Printing - SI</v>
          </cell>
          <cell r="F401" t="str">
            <v>Factory 01 - Printing - A - SI</v>
          </cell>
          <cell r="G401" t="str">
            <v>Male</v>
          </cell>
        </row>
        <row r="402">
          <cell r="A402">
            <v>6897</v>
          </cell>
          <cell r="B402" t="str">
            <v>Nilanthi</v>
          </cell>
          <cell r="C402" t="str">
            <v>Kumari</v>
          </cell>
          <cell r="D402" t="str">
            <v>Team Member - Production</v>
          </cell>
          <cell r="E402" t="str">
            <v>Moulded Bra Cup - Production - SI</v>
          </cell>
          <cell r="F402" t="str">
            <v>Team - LB - 2B - SI</v>
          </cell>
          <cell r="G402" t="str">
            <v>Female</v>
          </cell>
        </row>
        <row r="403">
          <cell r="A403">
            <v>6898</v>
          </cell>
          <cell r="B403" t="str">
            <v>Janaki</v>
          </cell>
          <cell r="C403" t="str">
            <v>Pathirana</v>
          </cell>
          <cell r="D403" t="str">
            <v>Team Member - Production</v>
          </cell>
          <cell r="E403" t="str">
            <v>Moulded Bra Cup - Production - SI</v>
          </cell>
          <cell r="F403" t="str">
            <v>Team - LB - 8B - SI</v>
          </cell>
          <cell r="G403" t="str">
            <v>Female</v>
          </cell>
        </row>
        <row r="404">
          <cell r="A404">
            <v>6913</v>
          </cell>
          <cell r="B404" t="str">
            <v>Devika</v>
          </cell>
          <cell r="C404" t="str">
            <v>Kumarihami</v>
          </cell>
          <cell r="D404" t="str">
            <v>Senior Engineer - Product Design</v>
          </cell>
          <cell r="E404" t="str">
            <v>Moulded Bra Cup - Product Development Centre - SI</v>
          </cell>
          <cell r="F404" t="str">
            <v>MBC - Product Development Centre - SI</v>
          </cell>
          <cell r="G404" t="str">
            <v>Female</v>
          </cell>
        </row>
        <row r="405">
          <cell r="A405">
            <v>6918</v>
          </cell>
          <cell r="B405" t="str">
            <v>Nipunika</v>
          </cell>
          <cell r="C405" t="str">
            <v>Waragoda</v>
          </cell>
          <cell r="D405" t="str">
            <v>Team Member - PDC</v>
          </cell>
          <cell r="E405" t="str">
            <v>Close Comfort Program - Product Development Centre - SI</v>
          </cell>
          <cell r="F405" t="str">
            <v>Product Development Center - CCP - SI</v>
          </cell>
          <cell r="G405" t="str">
            <v>Female</v>
          </cell>
        </row>
        <row r="406">
          <cell r="A406">
            <v>6921</v>
          </cell>
          <cell r="B406" t="str">
            <v>Seetha</v>
          </cell>
          <cell r="C406" t="str">
            <v>Kalyani</v>
          </cell>
          <cell r="D406" t="str">
            <v>Team Member - Production</v>
          </cell>
          <cell r="E406" t="str">
            <v>Moulded Bra Cup - Production - SI</v>
          </cell>
          <cell r="F406" t="str">
            <v>Team - LB - 14A - SI</v>
          </cell>
          <cell r="G406" t="str">
            <v>Female</v>
          </cell>
        </row>
        <row r="407">
          <cell r="A407">
            <v>6929</v>
          </cell>
          <cell r="B407" t="str">
            <v>Asiri</v>
          </cell>
          <cell r="C407" t="str">
            <v>Chathuranga</v>
          </cell>
          <cell r="D407" t="str">
            <v>Machinist</v>
          </cell>
          <cell r="E407" t="str">
            <v>Moulded Bra Cup - Computer Numerical Control - SI</v>
          </cell>
          <cell r="F407" t="str">
            <v>Moulded Bra Cup - CNC - SI</v>
          </cell>
          <cell r="G407" t="str">
            <v>Male</v>
          </cell>
        </row>
        <row r="408">
          <cell r="A408">
            <v>6953</v>
          </cell>
          <cell r="B408" t="str">
            <v>Rohitha</v>
          </cell>
          <cell r="C408" t="str">
            <v>Wijenayake</v>
          </cell>
          <cell r="D408" t="str">
            <v>Team Member - Lamination</v>
          </cell>
          <cell r="E408" t="str">
            <v>Moulded Bra Cup - Lamination - SI</v>
          </cell>
          <cell r="F408" t="str">
            <v>MBC - Lamination - SI</v>
          </cell>
          <cell r="G408" t="str">
            <v>Male</v>
          </cell>
        </row>
        <row r="409">
          <cell r="A409">
            <v>6983</v>
          </cell>
          <cell r="B409" t="str">
            <v>Asanka</v>
          </cell>
          <cell r="C409" t="str">
            <v>Upul</v>
          </cell>
          <cell r="D409" t="str">
            <v>Fitter</v>
          </cell>
          <cell r="E409" t="str">
            <v>Moulded Bra Cup - Computer Numerical Control - SI</v>
          </cell>
          <cell r="F409" t="str">
            <v>Moulded Bra Cup - CNC - SI</v>
          </cell>
          <cell r="G409" t="str">
            <v>Male</v>
          </cell>
        </row>
        <row r="410">
          <cell r="A410">
            <v>7014</v>
          </cell>
          <cell r="B410" t="str">
            <v>Dhanushika</v>
          </cell>
          <cell r="C410" t="str">
            <v>Madushanthi</v>
          </cell>
          <cell r="D410" t="str">
            <v>Team Member - Production</v>
          </cell>
          <cell r="E410" t="str">
            <v>Moulded Bra Cup - Production - SI</v>
          </cell>
          <cell r="F410" t="str">
            <v>Team - LB - 8A - SI</v>
          </cell>
          <cell r="G410" t="str">
            <v>Female</v>
          </cell>
        </row>
        <row r="411">
          <cell r="A411">
            <v>7038</v>
          </cell>
          <cell r="B411" t="str">
            <v>Thanuja</v>
          </cell>
          <cell r="C411" t="str">
            <v>Kumari</v>
          </cell>
          <cell r="D411" t="str">
            <v>Job Trainer</v>
          </cell>
          <cell r="E411" t="str">
            <v>Training School - SI</v>
          </cell>
          <cell r="F411" t="str">
            <v>Training School - CCP - SI</v>
          </cell>
          <cell r="G411" t="str">
            <v>Female</v>
          </cell>
        </row>
        <row r="412">
          <cell r="A412">
            <v>7055</v>
          </cell>
          <cell r="B412" t="str">
            <v>Asanga</v>
          </cell>
          <cell r="C412" t="str">
            <v>Ranjeewa</v>
          </cell>
          <cell r="D412" t="str">
            <v>Team Member - Raw Material Warehouse</v>
          </cell>
          <cell r="E412" t="str">
            <v>Moulded Bra Cup - Raw Material Warehouse - SI</v>
          </cell>
          <cell r="F412" t="str">
            <v>MBC - Raw Material Warehouse - SI</v>
          </cell>
          <cell r="G412" t="str">
            <v>Male</v>
          </cell>
        </row>
        <row r="413">
          <cell r="A413">
            <v>7065</v>
          </cell>
          <cell r="B413" t="str">
            <v>Hemantha</v>
          </cell>
          <cell r="C413" t="str">
            <v>Karunarathne</v>
          </cell>
          <cell r="D413" t="str">
            <v>Team Member - Cutting</v>
          </cell>
          <cell r="E413" t="str">
            <v>Moulded Bra Cup - Cutting - SI</v>
          </cell>
          <cell r="F413" t="str">
            <v>MBC - Cookie Cutting - SI</v>
          </cell>
          <cell r="G413" t="str">
            <v>Male</v>
          </cell>
        </row>
        <row r="414">
          <cell r="A414">
            <v>7096</v>
          </cell>
          <cell r="B414" t="str">
            <v>Charith</v>
          </cell>
          <cell r="C414" t="str">
            <v>Dias</v>
          </cell>
          <cell r="D414" t="str">
            <v>Assistant - CNC</v>
          </cell>
          <cell r="E414" t="str">
            <v>Moulded Bra Cup - Computer Numerical Control - SI</v>
          </cell>
          <cell r="F414" t="str">
            <v>Moulded Bra Cup - CNC - SI</v>
          </cell>
          <cell r="G414" t="str">
            <v>Male</v>
          </cell>
        </row>
        <row r="415">
          <cell r="A415">
            <v>7108</v>
          </cell>
          <cell r="B415" t="str">
            <v>Jinosha</v>
          </cell>
          <cell r="C415" t="str">
            <v>Kumari</v>
          </cell>
          <cell r="D415" t="str">
            <v>Team Member - Printing</v>
          </cell>
          <cell r="E415" t="str">
            <v>Close Comfort Program - Printing - SI</v>
          </cell>
          <cell r="F415" t="str">
            <v>Factory 03 - Printing - A - SI</v>
          </cell>
          <cell r="G415" t="str">
            <v>Female</v>
          </cell>
        </row>
        <row r="416">
          <cell r="A416">
            <v>7125</v>
          </cell>
          <cell r="B416" t="str">
            <v>Manoj</v>
          </cell>
          <cell r="C416" t="str">
            <v>Niroshan</v>
          </cell>
          <cell r="D416" t="str">
            <v>Technician - Product Development</v>
          </cell>
          <cell r="E416" t="str">
            <v>Impact Protection - SI</v>
          </cell>
          <cell r="F416" t="str">
            <v>Impact Protection - Product Development Centre - SI</v>
          </cell>
          <cell r="G416" t="str">
            <v>Male</v>
          </cell>
        </row>
        <row r="417">
          <cell r="A417">
            <v>7145</v>
          </cell>
          <cell r="B417" t="str">
            <v>Avanthi</v>
          </cell>
          <cell r="C417" t="str">
            <v>Kudagama</v>
          </cell>
          <cell r="D417" t="str">
            <v>Manager - Product Development</v>
          </cell>
          <cell r="E417" t="str">
            <v>Close Comfort Program - Product Development Centre - SI</v>
          </cell>
          <cell r="F417" t="str">
            <v>Product Development Center - CCP - SI</v>
          </cell>
          <cell r="G417" t="str">
            <v>Female</v>
          </cell>
        </row>
        <row r="418">
          <cell r="A418">
            <v>7151</v>
          </cell>
          <cell r="B418" t="str">
            <v>Chaminda</v>
          </cell>
          <cell r="C418" t="str">
            <v>Herath</v>
          </cell>
          <cell r="D418" t="str">
            <v>Machinist</v>
          </cell>
          <cell r="E418" t="str">
            <v>Moulded Bra Cup - Computer Numerical Control - SI</v>
          </cell>
          <cell r="F418" t="str">
            <v>Moulded Bra Cup - CNC - SI</v>
          </cell>
          <cell r="G418" t="str">
            <v>Male</v>
          </cell>
        </row>
        <row r="419">
          <cell r="A419">
            <v>7167</v>
          </cell>
          <cell r="B419" t="str">
            <v>Buddhi</v>
          </cell>
          <cell r="C419" t="str">
            <v>Kulatunga</v>
          </cell>
          <cell r="D419" t="str">
            <v>Assistant Manager - Operations</v>
          </cell>
          <cell r="E419" t="str">
            <v>Operations - SI</v>
          </cell>
          <cell r="F419" t="str">
            <v>Central Operations - SI</v>
          </cell>
          <cell r="G419" t="str">
            <v>Male</v>
          </cell>
        </row>
        <row r="420">
          <cell r="A420">
            <v>7256</v>
          </cell>
          <cell r="B420" t="str">
            <v>Dhanushka</v>
          </cell>
          <cell r="C420" t="str">
            <v>Chaminda</v>
          </cell>
          <cell r="D420" t="str">
            <v>Team Member - Cutting</v>
          </cell>
          <cell r="E420" t="str">
            <v>Moulded Bra Cup - Cutting - SI</v>
          </cell>
          <cell r="F420" t="str">
            <v>MBC - Cutting - SI</v>
          </cell>
          <cell r="G420" t="str">
            <v>Female</v>
          </cell>
        </row>
        <row r="421">
          <cell r="A421">
            <v>7291</v>
          </cell>
          <cell r="B421" t="str">
            <v>Krishantha</v>
          </cell>
          <cell r="C421" t="str">
            <v>Sanjeewa</v>
          </cell>
          <cell r="D421" t="str">
            <v>Assistant - Production</v>
          </cell>
          <cell r="E421" t="str">
            <v>Close Comfort Program - Cutting - SI</v>
          </cell>
          <cell r="F421" t="str">
            <v>CCP 2 - Cutting - SI</v>
          </cell>
          <cell r="G421" t="str">
            <v>Male</v>
          </cell>
        </row>
        <row r="422">
          <cell r="A422">
            <v>7307</v>
          </cell>
          <cell r="B422" t="str">
            <v>Nirosha</v>
          </cell>
          <cell r="C422" t="str">
            <v>Bamunuarachchi</v>
          </cell>
          <cell r="D422" t="str">
            <v>Team Member - Machine Maintenance</v>
          </cell>
          <cell r="E422" t="str">
            <v>Moulded Bra Cup - Machine Maintenance - SI</v>
          </cell>
          <cell r="F422" t="str">
            <v>Machinary Maintenance - MBC - SI</v>
          </cell>
          <cell r="G422" t="str">
            <v>Male</v>
          </cell>
        </row>
        <row r="423">
          <cell r="A423">
            <v>7335</v>
          </cell>
          <cell r="B423" t="str">
            <v>Anoja</v>
          </cell>
          <cell r="C423" t="str">
            <v>Rathnayake</v>
          </cell>
          <cell r="D423" t="str">
            <v>Team Leader - Technical</v>
          </cell>
          <cell r="E423" t="str">
            <v>Moulded Bra Cup - Technical - SI</v>
          </cell>
          <cell r="F423" t="str">
            <v>MBC - Technical - SI</v>
          </cell>
          <cell r="G423" t="str">
            <v>Female</v>
          </cell>
        </row>
        <row r="424">
          <cell r="A424">
            <v>7345</v>
          </cell>
          <cell r="B424" t="str">
            <v>Shanaka</v>
          </cell>
          <cell r="C424" t="str">
            <v>Chathuranga</v>
          </cell>
          <cell r="D424" t="str">
            <v>Team Member - Technical</v>
          </cell>
          <cell r="E424" t="str">
            <v>Moulded Bra Cup - Production - SI</v>
          </cell>
          <cell r="F424" t="str">
            <v>Technical - Site - 04 - SI</v>
          </cell>
          <cell r="G424" t="str">
            <v>Male</v>
          </cell>
        </row>
        <row r="425">
          <cell r="A425">
            <v>7368</v>
          </cell>
          <cell r="B425" t="str">
            <v>Percy</v>
          </cell>
          <cell r="C425" t="str">
            <v>De Silva</v>
          </cell>
          <cell r="D425" t="str">
            <v>Assistant - Product Development</v>
          </cell>
          <cell r="E425" t="str">
            <v>Close Comfort Program - Product Development Centre - SI</v>
          </cell>
          <cell r="F425" t="str">
            <v>Product Development Center - CCP - SI</v>
          </cell>
          <cell r="G425" t="str">
            <v>Male</v>
          </cell>
        </row>
        <row r="426">
          <cell r="A426">
            <v>7376</v>
          </cell>
          <cell r="B426" t="str">
            <v>Suneetha</v>
          </cell>
          <cell r="C426" t="str">
            <v>Dissanayake</v>
          </cell>
          <cell r="D426" t="str">
            <v>Team Member - Production</v>
          </cell>
          <cell r="E426" t="str">
            <v>Moulded Bra Cup - Production - SI</v>
          </cell>
          <cell r="F426" t="str">
            <v>Team - LB - 8A - SI</v>
          </cell>
          <cell r="G426" t="str">
            <v>Female</v>
          </cell>
        </row>
        <row r="427">
          <cell r="A427">
            <v>7391</v>
          </cell>
          <cell r="B427" t="str">
            <v>Sajith</v>
          </cell>
          <cell r="C427" t="str">
            <v>Lankathilake</v>
          </cell>
          <cell r="D427" t="str">
            <v>Team Leader - Cutting</v>
          </cell>
          <cell r="E427" t="str">
            <v>Moulded Bra Cup - Cutting - SI</v>
          </cell>
          <cell r="F427" t="str">
            <v>MBC - Cutting - SI</v>
          </cell>
          <cell r="G427" t="str">
            <v>Male</v>
          </cell>
        </row>
        <row r="428">
          <cell r="A428">
            <v>7393</v>
          </cell>
          <cell r="B428" t="str">
            <v>Buddhika</v>
          </cell>
          <cell r="C428" t="str">
            <v>De Silva</v>
          </cell>
          <cell r="D428" t="str">
            <v>Senior Engineer - Product Development</v>
          </cell>
          <cell r="E428" t="str">
            <v>Impact Protection - SI</v>
          </cell>
          <cell r="F428" t="str">
            <v>Impact Protection - PDC - SI</v>
          </cell>
          <cell r="G428" t="str">
            <v>Male</v>
          </cell>
        </row>
        <row r="429">
          <cell r="A429">
            <v>7422</v>
          </cell>
          <cell r="B429" t="str">
            <v>Vajira</v>
          </cell>
          <cell r="C429" t="str">
            <v>Subasinghe</v>
          </cell>
          <cell r="D429" t="str">
            <v>Assistant Manager - Material Technology</v>
          </cell>
          <cell r="E429" t="str">
            <v>Moulded Bra Cup - Industrial Systems Engineering - SI</v>
          </cell>
          <cell r="F429" t="str">
            <v>Industrial Engineering Solutions - SI</v>
          </cell>
          <cell r="G429" t="str">
            <v>Male</v>
          </cell>
        </row>
        <row r="430">
          <cell r="A430">
            <v>7443</v>
          </cell>
          <cell r="B430" t="str">
            <v>Nisshanka</v>
          </cell>
          <cell r="C430" t="str">
            <v>Senanayake</v>
          </cell>
          <cell r="D430" t="str">
            <v>Team Member - Machine Maintenance</v>
          </cell>
          <cell r="E430" t="str">
            <v>Impact Protection - SI</v>
          </cell>
          <cell r="F430" t="str">
            <v>Impact Protection - Machine Maintenance - SI</v>
          </cell>
          <cell r="G430" t="str">
            <v>Male</v>
          </cell>
        </row>
        <row r="431">
          <cell r="A431">
            <v>7445</v>
          </cell>
          <cell r="B431" t="str">
            <v>Thilina</v>
          </cell>
          <cell r="C431" t="str">
            <v>Kumara</v>
          </cell>
          <cell r="D431" t="str">
            <v>Assistant - Commercial</v>
          </cell>
          <cell r="E431" t="str">
            <v>Commercial &amp; Logistics - SI</v>
          </cell>
          <cell r="F431" t="str">
            <v>Logistics - SI</v>
          </cell>
          <cell r="G431" t="str">
            <v>Male</v>
          </cell>
        </row>
        <row r="432">
          <cell r="A432">
            <v>7459</v>
          </cell>
          <cell r="B432" t="str">
            <v>Nimesha</v>
          </cell>
          <cell r="C432" t="str">
            <v>Nadeeshani</v>
          </cell>
          <cell r="D432" t="str">
            <v>Job Trainer</v>
          </cell>
          <cell r="E432" t="str">
            <v>Training School - SI</v>
          </cell>
          <cell r="F432" t="str">
            <v>Training School - CCP - SI</v>
          </cell>
          <cell r="G432" t="str">
            <v>Female</v>
          </cell>
        </row>
        <row r="433">
          <cell r="A433">
            <v>7480</v>
          </cell>
          <cell r="B433" t="str">
            <v>Suresh</v>
          </cell>
          <cell r="C433" t="str">
            <v>Saparamadu</v>
          </cell>
          <cell r="D433" t="str">
            <v>Senior Executive - Human Resources</v>
          </cell>
          <cell r="E433" t="str">
            <v>Human Resources &amp; Administration - SI</v>
          </cell>
          <cell r="F433" t="str">
            <v>Human Resources - SI</v>
          </cell>
          <cell r="G433" t="str">
            <v>Male</v>
          </cell>
        </row>
        <row r="434">
          <cell r="A434">
            <v>7487</v>
          </cell>
          <cell r="B434" t="str">
            <v>Hansaka</v>
          </cell>
          <cell r="C434" t="str">
            <v>Kumara</v>
          </cell>
          <cell r="D434" t="str">
            <v>Team Member - Lamination</v>
          </cell>
          <cell r="E434" t="str">
            <v>Moulded Bra Cup - Lamination - SI</v>
          </cell>
          <cell r="F434" t="str">
            <v>MBC - Lamination - SI</v>
          </cell>
          <cell r="G434" t="str">
            <v>Male</v>
          </cell>
        </row>
        <row r="435">
          <cell r="A435">
            <v>7490</v>
          </cell>
          <cell r="B435" t="str">
            <v>Danuka</v>
          </cell>
          <cell r="C435" t="str">
            <v>Dissanayake</v>
          </cell>
          <cell r="D435" t="str">
            <v>Team Leader - Product Development</v>
          </cell>
          <cell r="E435" t="str">
            <v>Moulded Bra Cup - Product Development Centre - SI</v>
          </cell>
          <cell r="F435" t="str">
            <v>MBC - Product Development Centre - SI</v>
          </cell>
          <cell r="G435" t="str">
            <v>Male</v>
          </cell>
        </row>
        <row r="436">
          <cell r="A436">
            <v>7493</v>
          </cell>
          <cell r="B436" t="str">
            <v>Sumudu</v>
          </cell>
          <cell r="C436" t="str">
            <v>Fonseka</v>
          </cell>
          <cell r="D436" t="str">
            <v>Group Leader - Production</v>
          </cell>
          <cell r="E436" t="str">
            <v>Moulded Bra Cup - Production - SI</v>
          </cell>
          <cell r="F436" t="str">
            <v>Team - LB - 9B - SI</v>
          </cell>
          <cell r="G436" t="str">
            <v>Male</v>
          </cell>
        </row>
        <row r="437">
          <cell r="A437">
            <v>7503</v>
          </cell>
          <cell r="B437" t="str">
            <v>Sumith</v>
          </cell>
          <cell r="C437" t="str">
            <v>Rathnasiri</v>
          </cell>
          <cell r="D437" t="str">
            <v>Team Member - Raw Material Warehouse</v>
          </cell>
          <cell r="E437" t="str">
            <v>Moulded Bra Cup - Raw Material Warehouse - SI</v>
          </cell>
          <cell r="F437" t="str">
            <v>MBC - Raw Material Warehouse - SI</v>
          </cell>
          <cell r="G437" t="str">
            <v>Male</v>
          </cell>
        </row>
        <row r="438">
          <cell r="A438">
            <v>7537</v>
          </cell>
          <cell r="B438" t="str">
            <v>Ruwan</v>
          </cell>
          <cell r="C438" t="str">
            <v>Chamara</v>
          </cell>
          <cell r="D438" t="str">
            <v>Team Member - Lamination</v>
          </cell>
          <cell r="E438" t="str">
            <v>Moulded Bra Cup - Lamination - SI</v>
          </cell>
          <cell r="F438" t="str">
            <v>MBC - Lamination - SI</v>
          </cell>
          <cell r="G438" t="str">
            <v>Male</v>
          </cell>
        </row>
        <row r="439">
          <cell r="A439">
            <v>7540</v>
          </cell>
          <cell r="B439" t="str">
            <v>Dhanushka</v>
          </cell>
          <cell r="C439" t="str">
            <v>Madhusanka</v>
          </cell>
          <cell r="D439" t="str">
            <v>Team Member - Maintenance</v>
          </cell>
          <cell r="E439" t="str">
            <v>Plant Maintenance - SI</v>
          </cell>
          <cell r="F439" t="str">
            <v>Maintenance - Plant - SI</v>
          </cell>
          <cell r="G439" t="str">
            <v>Male</v>
          </cell>
        </row>
        <row r="440">
          <cell r="A440">
            <v>7596</v>
          </cell>
          <cell r="B440" t="str">
            <v>Dammika</v>
          </cell>
          <cell r="C440" t="str">
            <v>Basnayake</v>
          </cell>
          <cell r="D440" t="str">
            <v>Assistant - Lab</v>
          </cell>
          <cell r="E440" t="str">
            <v>Material Quality Assurance - SI</v>
          </cell>
          <cell r="F440" t="str">
            <v>MBC - Material Quality Assurance - SI</v>
          </cell>
          <cell r="G440" t="str">
            <v>Male</v>
          </cell>
        </row>
        <row r="441">
          <cell r="A441">
            <v>7598</v>
          </cell>
          <cell r="B441" t="str">
            <v>Nadeeka</v>
          </cell>
          <cell r="C441" t="str">
            <v>Kumari</v>
          </cell>
          <cell r="D441" t="str">
            <v>Team Member - Production</v>
          </cell>
          <cell r="E441" t="str">
            <v>Moulded Bra Cup - Production - SI</v>
          </cell>
          <cell r="F441" t="str">
            <v>Team - LB - 15B - SI</v>
          </cell>
          <cell r="G441" t="str">
            <v>Female</v>
          </cell>
        </row>
        <row r="442">
          <cell r="A442">
            <v>7607</v>
          </cell>
          <cell r="B442" t="str">
            <v>Stanly</v>
          </cell>
          <cell r="C442" t="str">
            <v>Jayasinghe</v>
          </cell>
          <cell r="D442" t="str">
            <v>Machinist</v>
          </cell>
          <cell r="E442" t="str">
            <v>Moulded Bra Cup - Computer Numerical Control - SI</v>
          </cell>
          <cell r="F442" t="str">
            <v>Moulded Bra Cup - CNC - SI</v>
          </cell>
          <cell r="G442" t="str">
            <v>Male</v>
          </cell>
        </row>
        <row r="443">
          <cell r="A443">
            <v>7610</v>
          </cell>
          <cell r="B443" t="str">
            <v>Pushpika</v>
          </cell>
          <cell r="C443" t="str">
            <v>Indrajith</v>
          </cell>
          <cell r="D443" t="str">
            <v>Team Member - Lamination</v>
          </cell>
          <cell r="E443" t="str">
            <v>Moulded Bra Cup - Lamination - SI</v>
          </cell>
          <cell r="F443" t="str">
            <v>MBC - Lamination - SI</v>
          </cell>
          <cell r="G443" t="str">
            <v>Male</v>
          </cell>
        </row>
        <row r="444">
          <cell r="A444">
            <v>7638</v>
          </cell>
          <cell r="B444" t="str">
            <v>Amila</v>
          </cell>
          <cell r="C444" t="str">
            <v>Abeysinghe</v>
          </cell>
          <cell r="D444" t="str">
            <v>Manager - Production</v>
          </cell>
          <cell r="E444" t="str">
            <v>Close Comfort Program - Production - SI</v>
          </cell>
          <cell r="F444" t="str">
            <v>CCP - Production - SI</v>
          </cell>
          <cell r="G444" t="str">
            <v>Male</v>
          </cell>
        </row>
        <row r="445">
          <cell r="A445">
            <v>7643</v>
          </cell>
          <cell r="B445" t="str">
            <v>Akila</v>
          </cell>
          <cell r="C445" t="str">
            <v>De Silva</v>
          </cell>
          <cell r="D445" t="str">
            <v>Senior Engineer - Product Development</v>
          </cell>
          <cell r="E445" t="str">
            <v>Moulded Bra Cup - Product Development Centre - SI</v>
          </cell>
          <cell r="F445" t="str">
            <v>MBC - Product Development Centre - SI</v>
          </cell>
          <cell r="G445" t="str">
            <v>Male</v>
          </cell>
        </row>
        <row r="446">
          <cell r="A446">
            <v>7669</v>
          </cell>
          <cell r="B446" t="str">
            <v>Harsha</v>
          </cell>
          <cell r="C446" t="str">
            <v>Fernando</v>
          </cell>
          <cell r="D446" t="str">
            <v>Team Leader - Printing</v>
          </cell>
          <cell r="E446" t="str">
            <v>Close Comfort Program - Printing - SI</v>
          </cell>
          <cell r="F446" t="str">
            <v>Factory 01 - Printing - A - SI</v>
          </cell>
          <cell r="G446" t="str">
            <v>Male</v>
          </cell>
        </row>
        <row r="447">
          <cell r="A447">
            <v>7671</v>
          </cell>
          <cell r="B447" t="str">
            <v>Sujani</v>
          </cell>
          <cell r="C447" t="str">
            <v>Ganiarachchi</v>
          </cell>
          <cell r="D447" t="str">
            <v>Team Leader - Finishing</v>
          </cell>
          <cell r="E447" t="str">
            <v>Close Comfort Program - Finishing - SI</v>
          </cell>
          <cell r="F447" t="str">
            <v>Finishing S1 - A - SI</v>
          </cell>
          <cell r="G447" t="str">
            <v>Female</v>
          </cell>
        </row>
        <row r="448">
          <cell r="A448">
            <v>7673</v>
          </cell>
          <cell r="B448" t="str">
            <v>Priyadarshani</v>
          </cell>
          <cell r="C448" t="str">
            <v>Premakumara</v>
          </cell>
          <cell r="D448" t="str">
            <v>Team Member - Quality Assurance</v>
          </cell>
          <cell r="E448" t="str">
            <v>Close Comfort Program - Quality Assurance - SI</v>
          </cell>
          <cell r="F448" t="str">
            <v>CCP - Finishing Quality - SI</v>
          </cell>
          <cell r="G448" t="str">
            <v>Female</v>
          </cell>
        </row>
        <row r="449">
          <cell r="A449">
            <v>7676</v>
          </cell>
          <cell r="B449" t="str">
            <v>Niroshani</v>
          </cell>
          <cell r="C449" t="str">
            <v>Niroshani</v>
          </cell>
          <cell r="D449" t="str">
            <v>Team Member - Packer</v>
          </cell>
          <cell r="E449" t="str">
            <v>Close Comfort Program - Finishing - SI</v>
          </cell>
          <cell r="F449" t="str">
            <v>Finishing S25 - B - SI</v>
          </cell>
          <cell r="G449" t="str">
            <v>Female</v>
          </cell>
        </row>
        <row r="450">
          <cell r="A450">
            <v>7680</v>
          </cell>
          <cell r="B450" t="str">
            <v>Sumali</v>
          </cell>
          <cell r="C450" t="str">
            <v>Wickramawardana</v>
          </cell>
          <cell r="D450" t="str">
            <v>Team Member - Finishing</v>
          </cell>
          <cell r="E450" t="str">
            <v>Close Comfort Program - Finishing - SI</v>
          </cell>
          <cell r="F450" t="str">
            <v>Finishing S25 - B - SI</v>
          </cell>
          <cell r="G450" t="str">
            <v>Female</v>
          </cell>
        </row>
        <row r="451">
          <cell r="A451">
            <v>7687</v>
          </cell>
          <cell r="B451" t="str">
            <v>Dayani</v>
          </cell>
          <cell r="C451" t="str">
            <v>Pathirana</v>
          </cell>
          <cell r="D451" t="str">
            <v>Team Member - Finishing</v>
          </cell>
          <cell r="E451" t="str">
            <v>Close Comfort Program - Finishing - SI</v>
          </cell>
          <cell r="F451" t="str">
            <v>Finishing S1 - A - SI</v>
          </cell>
          <cell r="G451" t="str">
            <v>Female</v>
          </cell>
        </row>
        <row r="452">
          <cell r="A452">
            <v>7693</v>
          </cell>
          <cell r="B452" t="str">
            <v>Sandya</v>
          </cell>
          <cell r="C452" t="str">
            <v>Kumari</v>
          </cell>
          <cell r="D452" t="str">
            <v>Team Member - Packer</v>
          </cell>
          <cell r="E452" t="str">
            <v>Close Comfort Program - Finishing - SI</v>
          </cell>
          <cell r="F452" t="str">
            <v>Finishing S25 - A - SI</v>
          </cell>
          <cell r="G452" t="str">
            <v>Female</v>
          </cell>
        </row>
        <row r="453">
          <cell r="A453">
            <v>7703</v>
          </cell>
          <cell r="B453" t="str">
            <v>Sanjeewa</v>
          </cell>
          <cell r="C453" t="str">
            <v>Wijayalath</v>
          </cell>
          <cell r="D453" t="str">
            <v>Assistant - Finished Goods Warehouse</v>
          </cell>
          <cell r="E453" t="str">
            <v>Close Comfort Program - Finished Goods Warehouse - SI</v>
          </cell>
          <cell r="F453" t="str">
            <v>Finished Good Warehouse - CCP - SI</v>
          </cell>
          <cell r="G453" t="str">
            <v>Male</v>
          </cell>
        </row>
        <row r="454">
          <cell r="A454">
            <v>7704</v>
          </cell>
          <cell r="B454" t="str">
            <v>Dhammika</v>
          </cell>
          <cell r="C454" t="str">
            <v>Kumara</v>
          </cell>
          <cell r="D454" t="str">
            <v>Team Member - Sub Stores</v>
          </cell>
          <cell r="E454" t="str">
            <v>Close Comfort Program - Cutting - SI</v>
          </cell>
          <cell r="F454" t="str">
            <v>Cutting - CCP - SI</v>
          </cell>
          <cell r="G454" t="str">
            <v>Male</v>
          </cell>
        </row>
        <row r="455">
          <cell r="A455">
            <v>7705</v>
          </cell>
          <cell r="B455" t="str">
            <v>Rajitha</v>
          </cell>
          <cell r="C455" t="str">
            <v>Lakmal</v>
          </cell>
          <cell r="D455" t="str">
            <v>Assistant - Cutting</v>
          </cell>
          <cell r="E455" t="str">
            <v>Close Comfort Program - Cutting - SI</v>
          </cell>
          <cell r="F455" t="str">
            <v>Cutting - CCP - SI</v>
          </cell>
          <cell r="G455" t="str">
            <v>Male</v>
          </cell>
        </row>
        <row r="456">
          <cell r="A456">
            <v>7708</v>
          </cell>
          <cell r="B456" t="str">
            <v>Imasha</v>
          </cell>
          <cell r="C456" t="str">
            <v>Lakshani</v>
          </cell>
          <cell r="D456" t="str">
            <v>Technician - Product Development</v>
          </cell>
          <cell r="E456" t="str">
            <v>Close Comfort Program - Product Development Centre - SI</v>
          </cell>
          <cell r="F456" t="str">
            <v>Product Development Center - CCP - SI</v>
          </cell>
          <cell r="G456" t="str">
            <v>Female</v>
          </cell>
        </row>
        <row r="457">
          <cell r="A457">
            <v>7712</v>
          </cell>
          <cell r="B457" t="str">
            <v>Lasangika</v>
          </cell>
          <cell r="C457" t="str">
            <v>Kahadawala</v>
          </cell>
          <cell r="D457" t="str">
            <v>Team Member - Finishing</v>
          </cell>
          <cell r="E457" t="str">
            <v>Close Comfort Program - Finishing - SI</v>
          </cell>
          <cell r="F457" t="str">
            <v>Finishing S20 - B - SI</v>
          </cell>
          <cell r="G457" t="str">
            <v>Female</v>
          </cell>
        </row>
        <row r="458">
          <cell r="A458">
            <v>7724</v>
          </cell>
          <cell r="B458" t="str">
            <v>Priyangika</v>
          </cell>
          <cell r="C458" t="str">
            <v>Kumarapeli</v>
          </cell>
          <cell r="D458" t="str">
            <v>Team Member - Finishing</v>
          </cell>
          <cell r="E458" t="str">
            <v>Close Comfort Program - Finishing - SI</v>
          </cell>
          <cell r="F458" t="str">
            <v>Finishing S27 - A - SI</v>
          </cell>
          <cell r="G458" t="str">
            <v>Female</v>
          </cell>
        </row>
        <row r="459">
          <cell r="A459">
            <v>7728</v>
          </cell>
          <cell r="B459" t="str">
            <v>Sureka</v>
          </cell>
          <cell r="C459" t="str">
            <v>Perera</v>
          </cell>
          <cell r="D459" t="str">
            <v>Job Trainer</v>
          </cell>
          <cell r="E459" t="str">
            <v>Training School - SI</v>
          </cell>
          <cell r="F459" t="str">
            <v>Training School - CCP - SI</v>
          </cell>
          <cell r="G459" t="str">
            <v>Female</v>
          </cell>
        </row>
        <row r="460">
          <cell r="A460">
            <v>7744</v>
          </cell>
          <cell r="B460" t="str">
            <v>Ajith</v>
          </cell>
          <cell r="C460" t="str">
            <v>Kumara</v>
          </cell>
          <cell r="D460" t="str">
            <v>Assistant - Machine Maintenance</v>
          </cell>
          <cell r="E460" t="str">
            <v>Close Comfort Program - MM - Finishing - SI</v>
          </cell>
          <cell r="F460" t="str">
            <v>Finishing MM - CCP - SI</v>
          </cell>
          <cell r="G460" t="str">
            <v>Male</v>
          </cell>
        </row>
        <row r="461">
          <cell r="A461">
            <v>7757</v>
          </cell>
          <cell r="B461" t="str">
            <v>Nadeesha</v>
          </cell>
          <cell r="C461" t="str">
            <v>Lakmali</v>
          </cell>
          <cell r="D461" t="str">
            <v>Team Member - Finishing</v>
          </cell>
          <cell r="E461" t="str">
            <v>Close Comfort Program - Finishing - SI</v>
          </cell>
          <cell r="F461" t="str">
            <v>Finishing S2 - A - SI</v>
          </cell>
          <cell r="G461" t="str">
            <v>Female</v>
          </cell>
        </row>
        <row r="462">
          <cell r="A462">
            <v>7760</v>
          </cell>
          <cell r="B462" t="str">
            <v>Niroshani</v>
          </cell>
          <cell r="C462" t="str">
            <v>Niroshani</v>
          </cell>
          <cell r="D462" t="str">
            <v>Team Leader - Finishing</v>
          </cell>
          <cell r="E462" t="str">
            <v>Close Comfort Program - Finishing - SI</v>
          </cell>
          <cell r="F462" t="str">
            <v>Finishing S18 - B - SI</v>
          </cell>
          <cell r="G462" t="str">
            <v>Female</v>
          </cell>
        </row>
        <row r="463">
          <cell r="A463">
            <v>7764</v>
          </cell>
          <cell r="B463" t="str">
            <v>Nishantha</v>
          </cell>
          <cell r="C463" t="str">
            <v>Kudagama</v>
          </cell>
          <cell r="D463" t="str">
            <v>Account Manager</v>
          </cell>
          <cell r="E463" t="str">
            <v>Moulded Bra Cup - Marketing - SI</v>
          </cell>
          <cell r="F463" t="str">
            <v>Marketing - MBC - SI</v>
          </cell>
          <cell r="G463" t="str">
            <v>Male</v>
          </cell>
        </row>
        <row r="464">
          <cell r="A464">
            <v>7771</v>
          </cell>
          <cell r="B464" t="str">
            <v>Susila</v>
          </cell>
          <cell r="C464" t="str">
            <v>Edirisinghe</v>
          </cell>
          <cell r="D464" t="str">
            <v>Assistant - Technical</v>
          </cell>
          <cell r="E464" t="str">
            <v>Close Comfort Program - Technical - SI</v>
          </cell>
          <cell r="F464" t="str">
            <v>Technical - CCP - SI</v>
          </cell>
          <cell r="G464" t="str">
            <v>Female</v>
          </cell>
        </row>
        <row r="465">
          <cell r="A465">
            <v>7778</v>
          </cell>
          <cell r="B465" t="str">
            <v>Chandima</v>
          </cell>
          <cell r="C465" t="str">
            <v>Weerakoon</v>
          </cell>
          <cell r="D465" t="str">
            <v>Senior Executive - Technical</v>
          </cell>
          <cell r="E465" t="str">
            <v>Close Comfort Program - Product Development Centre - SI</v>
          </cell>
          <cell r="F465" t="str">
            <v>Product Development Center - CCP - SI</v>
          </cell>
          <cell r="G465" t="str">
            <v>Male</v>
          </cell>
        </row>
        <row r="466">
          <cell r="A466">
            <v>7785</v>
          </cell>
          <cell r="B466" t="str">
            <v>Pushpa</v>
          </cell>
          <cell r="C466" t="str">
            <v>Jayasinghe</v>
          </cell>
          <cell r="D466" t="str">
            <v>Assistant - Technical</v>
          </cell>
          <cell r="E466" t="str">
            <v>Close Comfort Program - Technical - SI</v>
          </cell>
          <cell r="F466" t="str">
            <v>Technical - CCP - SI</v>
          </cell>
          <cell r="G466" t="str">
            <v>Female</v>
          </cell>
        </row>
        <row r="467">
          <cell r="A467">
            <v>7786</v>
          </cell>
          <cell r="B467" t="str">
            <v>Sudarshana</v>
          </cell>
          <cell r="C467" t="str">
            <v>Ranathunga</v>
          </cell>
          <cell r="D467" t="str">
            <v>Team Member - Machine Maintenance</v>
          </cell>
          <cell r="E467" t="str">
            <v>Close Comfort Program - MM - Finishing - SI</v>
          </cell>
          <cell r="F467" t="str">
            <v>Finishing MM - CCP - SI</v>
          </cell>
          <cell r="G467" t="str">
            <v>Male</v>
          </cell>
        </row>
        <row r="468">
          <cell r="A468">
            <v>7787</v>
          </cell>
          <cell r="B468" t="str">
            <v>Aruna</v>
          </cell>
          <cell r="C468" t="str">
            <v>Shirani</v>
          </cell>
          <cell r="D468" t="str">
            <v>Team Member - Finishing</v>
          </cell>
          <cell r="E468" t="str">
            <v>Close Comfort Program - Finishing - SI</v>
          </cell>
          <cell r="F468" t="str">
            <v>Finishing S15 - B - SI</v>
          </cell>
          <cell r="G468" t="str">
            <v>Female</v>
          </cell>
        </row>
        <row r="469">
          <cell r="A469">
            <v>7789</v>
          </cell>
          <cell r="B469" t="str">
            <v>Derika</v>
          </cell>
          <cell r="C469" t="str">
            <v>Rayani</v>
          </cell>
          <cell r="D469" t="str">
            <v>Technician - Product Development</v>
          </cell>
          <cell r="E469" t="str">
            <v>Close Comfort Program - Product Development Centre - SI</v>
          </cell>
          <cell r="F469" t="str">
            <v>Product Development Center - CCP - SI</v>
          </cell>
          <cell r="G469" t="str">
            <v>Female</v>
          </cell>
        </row>
        <row r="470">
          <cell r="A470">
            <v>7799</v>
          </cell>
          <cell r="B470" t="str">
            <v>Anurudha</v>
          </cell>
          <cell r="C470" t="str">
            <v>Kumara</v>
          </cell>
          <cell r="D470" t="str">
            <v>Team Leader - Sub Stores</v>
          </cell>
          <cell r="E470" t="str">
            <v>Close Comfort Program - Finishing - SI</v>
          </cell>
          <cell r="F470" t="str">
            <v>Finishing S25 - A - SI</v>
          </cell>
          <cell r="G470" t="str">
            <v>Male</v>
          </cell>
        </row>
        <row r="471">
          <cell r="A471">
            <v>7802</v>
          </cell>
          <cell r="B471" t="str">
            <v>Nadeesha</v>
          </cell>
          <cell r="C471" t="str">
            <v>Idunil</v>
          </cell>
          <cell r="D471" t="str">
            <v>Assistant - Technical</v>
          </cell>
          <cell r="E471" t="str">
            <v>Close Comfort Program - Technical - SI</v>
          </cell>
          <cell r="F471" t="str">
            <v>Technical - CCP - SI</v>
          </cell>
          <cell r="G471" t="str">
            <v>Female</v>
          </cell>
        </row>
        <row r="472">
          <cell r="A472">
            <v>7805</v>
          </cell>
          <cell r="B472" t="str">
            <v>Nilanthi</v>
          </cell>
          <cell r="C472" t="str">
            <v>Nilanthi</v>
          </cell>
          <cell r="D472" t="str">
            <v>Team Member - Packer</v>
          </cell>
          <cell r="E472" t="str">
            <v>Close Comfort Program - Finishing - SI</v>
          </cell>
          <cell r="F472" t="str">
            <v>Finishing S25 - B - SI</v>
          </cell>
          <cell r="G472" t="str">
            <v>Female</v>
          </cell>
        </row>
        <row r="473">
          <cell r="A473">
            <v>7806</v>
          </cell>
          <cell r="B473" t="str">
            <v>Lilantha</v>
          </cell>
          <cell r="C473" t="str">
            <v>Kumara</v>
          </cell>
          <cell r="D473" t="str">
            <v>Lay Planner</v>
          </cell>
          <cell r="E473" t="str">
            <v>Close Comfort Program - Cutting - SI</v>
          </cell>
          <cell r="F473" t="str">
            <v>Cutting - CCP - SI</v>
          </cell>
          <cell r="G473" t="str">
            <v>Male</v>
          </cell>
        </row>
        <row r="474">
          <cell r="A474">
            <v>7807</v>
          </cell>
          <cell r="B474" t="str">
            <v>Kalyani</v>
          </cell>
          <cell r="C474" t="str">
            <v>Kalyani</v>
          </cell>
          <cell r="D474" t="str">
            <v>Team Member - Finishing</v>
          </cell>
          <cell r="E474" t="str">
            <v>Close Comfort Program - Finishing - SI</v>
          </cell>
          <cell r="F474" t="str">
            <v>Finishing S25 - B - SI</v>
          </cell>
          <cell r="G474" t="str">
            <v>Female</v>
          </cell>
        </row>
        <row r="475">
          <cell r="A475">
            <v>7815</v>
          </cell>
          <cell r="B475" t="str">
            <v>Nilanga</v>
          </cell>
          <cell r="C475" t="str">
            <v>Jayasinghe</v>
          </cell>
          <cell r="D475" t="str">
            <v>Team Member - Quality Assurance</v>
          </cell>
          <cell r="E475" t="str">
            <v>Close Comfort Program - Cutting - SI</v>
          </cell>
          <cell r="F475" t="str">
            <v>CCP - Factory 03 Cutting - SI</v>
          </cell>
          <cell r="G475" t="str">
            <v>Male</v>
          </cell>
        </row>
        <row r="476">
          <cell r="A476">
            <v>7818</v>
          </cell>
          <cell r="B476" t="str">
            <v>Sanjeewa</v>
          </cell>
          <cell r="C476" t="str">
            <v>Liyanage</v>
          </cell>
          <cell r="D476" t="str">
            <v>Lay Planner</v>
          </cell>
          <cell r="E476" t="str">
            <v>Close Comfort Program - Cutting - SI</v>
          </cell>
          <cell r="F476" t="str">
            <v>Cutting - CCP - SI</v>
          </cell>
          <cell r="G476" t="str">
            <v>Female</v>
          </cell>
        </row>
        <row r="477">
          <cell r="A477">
            <v>7822</v>
          </cell>
          <cell r="B477" t="str">
            <v>Nilmini</v>
          </cell>
          <cell r="C477" t="str">
            <v>Renuka</v>
          </cell>
          <cell r="D477" t="str">
            <v>Team Member - Quality Assurance</v>
          </cell>
          <cell r="E477" t="str">
            <v>Close Comfort Program - Quality Assurance - SI</v>
          </cell>
          <cell r="F477" t="str">
            <v>CCP - Finishing Quality - SI</v>
          </cell>
          <cell r="G477" t="str">
            <v>Female</v>
          </cell>
        </row>
        <row r="478">
          <cell r="A478">
            <v>7830</v>
          </cell>
          <cell r="B478" t="str">
            <v>Isuru</v>
          </cell>
          <cell r="C478" t="str">
            <v>Namrathne</v>
          </cell>
          <cell r="D478" t="str">
            <v>Senior Executive - Industrial Engineering</v>
          </cell>
          <cell r="E478" t="str">
            <v>Close Comfort Program - Industrial Engineering - SI</v>
          </cell>
          <cell r="F478" t="str">
            <v>Industrial Engineering - CCP - SI</v>
          </cell>
          <cell r="G478" t="str">
            <v>Male</v>
          </cell>
        </row>
        <row r="479">
          <cell r="A479">
            <v>7839</v>
          </cell>
          <cell r="B479" t="str">
            <v>Roshan</v>
          </cell>
          <cell r="C479" t="str">
            <v>Danushka</v>
          </cell>
          <cell r="D479" t="str">
            <v>Team Leader - Cutting</v>
          </cell>
          <cell r="E479" t="str">
            <v>Close Comfort Program - Cutting - SI</v>
          </cell>
          <cell r="F479" t="str">
            <v>CCP - Factory 01 Cutting - SI</v>
          </cell>
          <cell r="G479" t="str">
            <v>Male</v>
          </cell>
        </row>
        <row r="480">
          <cell r="A480">
            <v>7841</v>
          </cell>
          <cell r="B480" t="str">
            <v>Anushka</v>
          </cell>
          <cell r="C480" t="str">
            <v>Anushka</v>
          </cell>
          <cell r="D480" t="str">
            <v>Team Member - Finishing</v>
          </cell>
          <cell r="E480" t="str">
            <v>Close Comfort Program - Finishing - SI</v>
          </cell>
          <cell r="F480" t="str">
            <v>Finishing S19 - B - SI</v>
          </cell>
          <cell r="G480" t="str">
            <v>Male</v>
          </cell>
        </row>
        <row r="481">
          <cell r="A481">
            <v>7847</v>
          </cell>
          <cell r="B481" t="str">
            <v>Madusha</v>
          </cell>
          <cell r="C481" t="str">
            <v>Madusha</v>
          </cell>
          <cell r="D481" t="str">
            <v>Team Member - Sub Stores</v>
          </cell>
          <cell r="E481" t="str">
            <v>Close Comfort Program - Finishing - SI</v>
          </cell>
          <cell r="F481" t="str">
            <v>Finishing S25 - A - SI</v>
          </cell>
          <cell r="G481" t="str">
            <v>Male</v>
          </cell>
        </row>
        <row r="482">
          <cell r="A482">
            <v>7852</v>
          </cell>
          <cell r="B482" t="str">
            <v>Lasantha</v>
          </cell>
          <cell r="C482" t="str">
            <v>sampath</v>
          </cell>
          <cell r="D482" t="str">
            <v>Assistant - Quality Assurance</v>
          </cell>
          <cell r="E482" t="str">
            <v>Close Comfort Program - Quality Assurance - SI</v>
          </cell>
          <cell r="F482" t="str">
            <v>Quality Assurance - CCP - SI</v>
          </cell>
          <cell r="G482" t="str">
            <v>Male</v>
          </cell>
        </row>
        <row r="483">
          <cell r="A483">
            <v>7856</v>
          </cell>
          <cell r="B483" t="str">
            <v>Himali</v>
          </cell>
          <cell r="C483" t="str">
            <v>Dampahala</v>
          </cell>
          <cell r="D483" t="str">
            <v>Team Member - Finishing</v>
          </cell>
          <cell r="E483" t="str">
            <v>Close Comfort Program - Finishing - SI</v>
          </cell>
          <cell r="F483" t="str">
            <v>Finishing S13 - B - SI</v>
          </cell>
          <cell r="G483" t="str">
            <v>Female</v>
          </cell>
        </row>
        <row r="484">
          <cell r="A484">
            <v>7857</v>
          </cell>
          <cell r="B484" t="str">
            <v>Nirosha</v>
          </cell>
          <cell r="C484" t="str">
            <v>Nadeeshani</v>
          </cell>
          <cell r="D484" t="str">
            <v>Team Member - Finishing</v>
          </cell>
          <cell r="E484" t="str">
            <v>Close Comfort Program - Finishing - SI</v>
          </cell>
          <cell r="F484" t="str">
            <v>Finishing S17 - B - SI</v>
          </cell>
          <cell r="G484" t="str">
            <v>Female</v>
          </cell>
        </row>
        <row r="485">
          <cell r="A485">
            <v>7860</v>
          </cell>
          <cell r="B485" t="str">
            <v>Manoj</v>
          </cell>
          <cell r="C485" t="str">
            <v>Jayathilake</v>
          </cell>
          <cell r="D485" t="str">
            <v>Team Member - Machine Maintenance</v>
          </cell>
          <cell r="E485" t="str">
            <v>Close Comfort Program - MM - Finishing - SI</v>
          </cell>
          <cell r="F485" t="str">
            <v>Finishing MM - CCP - SI</v>
          </cell>
          <cell r="G485" t="str">
            <v>Male</v>
          </cell>
        </row>
        <row r="486">
          <cell r="A486">
            <v>7870</v>
          </cell>
          <cell r="B486" t="str">
            <v>Shrimathi</v>
          </cell>
          <cell r="C486" t="str">
            <v>Kanthilatha</v>
          </cell>
          <cell r="D486" t="str">
            <v>Group Leader - Production</v>
          </cell>
          <cell r="E486" t="str">
            <v>Close Comfort Program - Finishing - SI</v>
          </cell>
          <cell r="F486" t="str">
            <v>Finishing S23 - B - SI</v>
          </cell>
          <cell r="G486" t="str">
            <v>Female</v>
          </cell>
        </row>
        <row r="487">
          <cell r="A487">
            <v>7873</v>
          </cell>
          <cell r="B487" t="str">
            <v>Roshan</v>
          </cell>
          <cell r="C487" t="str">
            <v>Roshan</v>
          </cell>
          <cell r="D487" t="str">
            <v>Job Trainer</v>
          </cell>
          <cell r="E487" t="str">
            <v>Training School - SI</v>
          </cell>
          <cell r="F487" t="str">
            <v>Training School - CCP - SI</v>
          </cell>
          <cell r="G487" t="str">
            <v>Male</v>
          </cell>
        </row>
        <row r="488">
          <cell r="A488">
            <v>7876</v>
          </cell>
          <cell r="B488" t="str">
            <v>Chandani</v>
          </cell>
          <cell r="C488" t="str">
            <v>Perera</v>
          </cell>
          <cell r="D488" t="str">
            <v>Team Member - Packer</v>
          </cell>
          <cell r="E488" t="str">
            <v>Close Comfort Program - Finishing - SI</v>
          </cell>
          <cell r="F488" t="str">
            <v>Finishing S25 - B - SI</v>
          </cell>
          <cell r="G488" t="str">
            <v>Female</v>
          </cell>
        </row>
        <row r="489">
          <cell r="A489">
            <v>7887</v>
          </cell>
          <cell r="B489" t="str">
            <v>Lasantha</v>
          </cell>
          <cell r="C489" t="str">
            <v>Athukorala</v>
          </cell>
          <cell r="D489" t="str">
            <v xml:space="preserve">Team Member - Technician </v>
          </cell>
          <cell r="E489" t="str">
            <v>Moulded Bra Cup - Industrial Systems Engineering - SI</v>
          </cell>
          <cell r="F489" t="str">
            <v>Industrial Engineering Solutions - SI</v>
          </cell>
          <cell r="G489" t="str">
            <v>Male</v>
          </cell>
        </row>
        <row r="490">
          <cell r="A490">
            <v>7889</v>
          </cell>
          <cell r="B490" t="str">
            <v>Ujith</v>
          </cell>
          <cell r="C490" t="str">
            <v>Weerasinghe</v>
          </cell>
          <cell r="D490" t="str">
            <v>Team Leader - Sub Stores</v>
          </cell>
          <cell r="E490" t="str">
            <v>Close Comfort Program - Finishing - SI</v>
          </cell>
          <cell r="F490" t="str">
            <v>Finishing S25 - B - SI</v>
          </cell>
          <cell r="G490" t="str">
            <v>Male</v>
          </cell>
        </row>
        <row r="491">
          <cell r="A491">
            <v>7890</v>
          </cell>
          <cell r="B491" t="str">
            <v>Dilip</v>
          </cell>
          <cell r="C491" t="str">
            <v>Madushanka</v>
          </cell>
          <cell r="D491" t="str">
            <v>Group Leader - Raw Material Warehouse</v>
          </cell>
          <cell r="E491" t="str">
            <v>Moulded Bra Cup - Raw Material Warehouse - SI</v>
          </cell>
          <cell r="F491" t="str">
            <v>MBC - Raw Material Warehouse - SI</v>
          </cell>
          <cell r="G491" t="str">
            <v>Male</v>
          </cell>
        </row>
        <row r="492">
          <cell r="A492">
            <v>7891</v>
          </cell>
          <cell r="B492" t="str">
            <v>Nadun</v>
          </cell>
          <cell r="C492" t="str">
            <v>Kadamulla Arachchige</v>
          </cell>
          <cell r="D492" t="str">
            <v>Executive - Raw Material Warehouse</v>
          </cell>
          <cell r="E492" t="str">
            <v>Close Comfort Program - Raw Material Warehouse - SI</v>
          </cell>
          <cell r="F492" t="str">
            <v>Raw Material Warehouse - CCP - SI</v>
          </cell>
          <cell r="G492" t="str">
            <v>Male</v>
          </cell>
        </row>
        <row r="493">
          <cell r="A493">
            <v>7892</v>
          </cell>
          <cell r="B493" t="str">
            <v>Asanka</v>
          </cell>
          <cell r="C493" t="str">
            <v>Liyanage</v>
          </cell>
          <cell r="D493" t="str">
            <v>Assistant - Raw Material Warehouse</v>
          </cell>
          <cell r="E493" t="str">
            <v>Moulded Bra Cup - Raw Material Warehouse - SI</v>
          </cell>
          <cell r="F493" t="str">
            <v>MBC - Raw Material Warehouse - SI</v>
          </cell>
          <cell r="G493" t="str">
            <v>Male</v>
          </cell>
        </row>
        <row r="494">
          <cell r="A494">
            <v>7895</v>
          </cell>
          <cell r="B494" t="str">
            <v>Sumedha</v>
          </cell>
          <cell r="C494" t="str">
            <v>Rathnayake</v>
          </cell>
          <cell r="D494" t="str">
            <v>Group Leader - Raw Material Warehouse</v>
          </cell>
          <cell r="E494" t="str">
            <v>Close Comfort Program - Raw Material Warehouse - SI</v>
          </cell>
          <cell r="F494" t="str">
            <v>Raw Material Warehouse - CCP - SI</v>
          </cell>
          <cell r="G494" t="str">
            <v>Male</v>
          </cell>
        </row>
        <row r="495">
          <cell r="A495">
            <v>7897</v>
          </cell>
          <cell r="B495" t="str">
            <v>Mahesh</v>
          </cell>
          <cell r="C495" t="str">
            <v>Priyadarshana</v>
          </cell>
          <cell r="D495" t="str">
            <v>Group Leader - Finished Goods Warehouse</v>
          </cell>
          <cell r="E495" t="str">
            <v>Close Comfort Program - Finished Goods Warehouse - SI</v>
          </cell>
          <cell r="F495" t="str">
            <v>Finished Good Warehouse - CCP - SI</v>
          </cell>
          <cell r="G495" t="str">
            <v>Male</v>
          </cell>
        </row>
        <row r="496">
          <cell r="A496">
            <v>7900</v>
          </cell>
          <cell r="B496" t="str">
            <v>Sampath</v>
          </cell>
          <cell r="C496" t="str">
            <v>Suranga</v>
          </cell>
          <cell r="D496" t="str">
            <v>Senior Executive - Management Information</v>
          </cell>
          <cell r="E496" t="str">
            <v>Common - SI</v>
          </cell>
          <cell r="F496" t="str">
            <v>Finance - SI</v>
          </cell>
          <cell r="G496" t="str">
            <v>Male</v>
          </cell>
        </row>
        <row r="497">
          <cell r="A497">
            <v>7912</v>
          </cell>
          <cell r="B497" t="str">
            <v>Lakmini</v>
          </cell>
          <cell r="C497" t="str">
            <v>Priyangika</v>
          </cell>
          <cell r="D497" t="str">
            <v>Nurse</v>
          </cell>
          <cell r="E497" t="str">
            <v>Human Resources &amp; Administration - SI</v>
          </cell>
          <cell r="F497" t="str">
            <v>Administration - SI</v>
          </cell>
          <cell r="G497" t="str">
            <v>Female</v>
          </cell>
        </row>
        <row r="498">
          <cell r="A498">
            <v>7916</v>
          </cell>
          <cell r="B498" t="str">
            <v>Kalyani</v>
          </cell>
          <cell r="C498" t="str">
            <v>Deepika</v>
          </cell>
          <cell r="D498" t="str">
            <v>Team Member - Finishing</v>
          </cell>
          <cell r="E498" t="str">
            <v>Close Comfort Program - Quality Assurance - SI</v>
          </cell>
          <cell r="F498" t="str">
            <v>Quality Assurance - CCP - SI</v>
          </cell>
          <cell r="G498" t="str">
            <v>Female</v>
          </cell>
        </row>
        <row r="499">
          <cell r="A499">
            <v>7917</v>
          </cell>
          <cell r="B499" t="str">
            <v>Anula</v>
          </cell>
          <cell r="C499" t="str">
            <v>Kumarihami</v>
          </cell>
          <cell r="D499" t="str">
            <v>Team Member - Finishing</v>
          </cell>
          <cell r="E499" t="str">
            <v>Close Comfort Program - Finishing - SI</v>
          </cell>
          <cell r="F499" t="str">
            <v>Finishing S11 - A - SI</v>
          </cell>
          <cell r="G499" t="str">
            <v>Female</v>
          </cell>
        </row>
        <row r="500">
          <cell r="A500">
            <v>7928</v>
          </cell>
          <cell r="B500" t="str">
            <v>Ameen</v>
          </cell>
          <cell r="C500" t="str">
            <v>Ameen</v>
          </cell>
          <cell r="D500" t="str">
            <v>Group Leader - Cutting</v>
          </cell>
          <cell r="E500" t="str">
            <v>Close Comfort Program - Cutting - SI</v>
          </cell>
          <cell r="F500" t="str">
            <v>Cutting - CCP - SI</v>
          </cell>
          <cell r="G500" t="str">
            <v>Male</v>
          </cell>
        </row>
        <row r="501">
          <cell r="A501">
            <v>7935</v>
          </cell>
          <cell r="B501" t="str">
            <v>Sanjaya</v>
          </cell>
          <cell r="C501" t="str">
            <v>Perera</v>
          </cell>
          <cell r="D501" t="str">
            <v>Team Leader - Machine Maintenance</v>
          </cell>
          <cell r="E501" t="str">
            <v>Close Comfort Program - Product Development Centre - SI</v>
          </cell>
          <cell r="F501" t="str">
            <v>Product Development Center - CCP - SI</v>
          </cell>
          <cell r="G501" t="str">
            <v>Male</v>
          </cell>
        </row>
        <row r="502">
          <cell r="A502">
            <v>7937</v>
          </cell>
          <cell r="B502" t="str">
            <v>Sugandha</v>
          </cell>
          <cell r="C502" t="str">
            <v>Lakmali</v>
          </cell>
          <cell r="D502" t="str">
            <v>Team Member - Machine Maintenance</v>
          </cell>
          <cell r="E502" t="str">
            <v>Close Comfort Program - MM - Finishing - SI</v>
          </cell>
          <cell r="F502" t="str">
            <v>Finishing MM - CCP - SI</v>
          </cell>
          <cell r="G502" t="str">
            <v>Female</v>
          </cell>
        </row>
        <row r="503">
          <cell r="A503">
            <v>7947</v>
          </cell>
          <cell r="B503" t="str">
            <v>Lalith</v>
          </cell>
          <cell r="C503" t="str">
            <v>Kumara</v>
          </cell>
          <cell r="D503" t="str">
            <v>Team Leader - Finished Goods Warehouse</v>
          </cell>
          <cell r="E503" t="str">
            <v>Moulded Bra Cup - Finished Goods Warehouse - SI</v>
          </cell>
          <cell r="F503" t="str">
            <v>Finished Good Warehouse - MBC - SI</v>
          </cell>
          <cell r="G503" t="str">
            <v>Male</v>
          </cell>
        </row>
        <row r="504">
          <cell r="A504">
            <v>7952</v>
          </cell>
          <cell r="B504" t="str">
            <v>Sarandani</v>
          </cell>
          <cell r="C504" t="str">
            <v>Sarandani</v>
          </cell>
          <cell r="D504" t="str">
            <v>Team Member - Finishing</v>
          </cell>
          <cell r="E504" t="str">
            <v>Close Comfort Program - Finishing - SI</v>
          </cell>
          <cell r="F504" t="str">
            <v>Finishing S25 - B - SI</v>
          </cell>
          <cell r="G504" t="str">
            <v>Female</v>
          </cell>
        </row>
        <row r="505">
          <cell r="A505">
            <v>7953</v>
          </cell>
          <cell r="B505" t="str">
            <v>Chalani</v>
          </cell>
          <cell r="C505" t="str">
            <v>Ireshika</v>
          </cell>
          <cell r="D505" t="str">
            <v>Team Member - Finishing</v>
          </cell>
          <cell r="E505" t="str">
            <v>Close Comfort Program - Finishing - SI</v>
          </cell>
          <cell r="F505" t="str">
            <v>Finishing S24 - B - SI</v>
          </cell>
          <cell r="G505" t="str">
            <v>Female</v>
          </cell>
        </row>
        <row r="506">
          <cell r="A506">
            <v>7960</v>
          </cell>
          <cell r="B506" t="str">
            <v>Rasitha</v>
          </cell>
          <cell r="C506" t="str">
            <v>Sedapathi Arachchige</v>
          </cell>
          <cell r="D506" t="str">
            <v>Senior Executive - Machine Maintenance</v>
          </cell>
          <cell r="E506" t="str">
            <v>Close Comfort Program - MM - Finishing - SI</v>
          </cell>
          <cell r="F506" t="str">
            <v>Finishing MM - CCP - SI</v>
          </cell>
          <cell r="G506" t="str">
            <v>Male</v>
          </cell>
        </row>
        <row r="507">
          <cell r="A507">
            <v>7981</v>
          </cell>
          <cell r="B507" t="str">
            <v>Shriyani</v>
          </cell>
          <cell r="C507" t="str">
            <v>Ekanayake</v>
          </cell>
          <cell r="D507" t="str">
            <v>Team Leader - Finishing</v>
          </cell>
          <cell r="E507" t="str">
            <v>Close Comfort Program - Finishing - SI</v>
          </cell>
          <cell r="F507" t="str">
            <v>Finishing S17 - B - SI</v>
          </cell>
          <cell r="G507" t="str">
            <v>Female</v>
          </cell>
        </row>
        <row r="508">
          <cell r="A508">
            <v>7988</v>
          </cell>
          <cell r="B508" t="str">
            <v>Mahinda</v>
          </cell>
          <cell r="C508" t="str">
            <v>Walpita</v>
          </cell>
          <cell r="D508" t="str">
            <v>Senior Assistant - Machine Maintenance</v>
          </cell>
          <cell r="E508" t="str">
            <v>Close Comfort Program - MM - Finishing - SI</v>
          </cell>
          <cell r="F508" t="str">
            <v>Finishing MM - CCP - SI</v>
          </cell>
          <cell r="G508" t="str">
            <v>Male</v>
          </cell>
        </row>
        <row r="509">
          <cell r="A509">
            <v>8009</v>
          </cell>
          <cell r="B509" t="str">
            <v>Ruwan</v>
          </cell>
          <cell r="C509" t="str">
            <v>Thilakarathne</v>
          </cell>
          <cell r="D509" t="str">
            <v>Team Leader - Finishing</v>
          </cell>
          <cell r="E509" t="str">
            <v>Close Comfort Program - Finishing - SI</v>
          </cell>
          <cell r="F509" t="str">
            <v>Finishing S6 - B - SI</v>
          </cell>
          <cell r="G509" t="str">
            <v>Male</v>
          </cell>
        </row>
        <row r="510">
          <cell r="A510">
            <v>8033</v>
          </cell>
          <cell r="B510" t="str">
            <v>Ravindu</v>
          </cell>
          <cell r="C510" t="str">
            <v>Jayasinghe</v>
          </cell>
          <cell r="D510" t="str">
            <v>Team Member - Cutting</v>
          </cell>
          <cell r="E510" t="str">
            <v>Close Comfort Program - Cutting - SI</v>
          </cell>
          <cell r="F510" t="str">
            <v>CCP - Factory 01 Cutting - SI</v>
          </cell>
          <cell r="G510" t="str">
            <v>Male</v>
          </cell>
        </row>
        <row r="511">
          <cell r="A511">
            <v>8034</v>
          </cell>
          <cell r="B511" t="str">
            <v>Lakruwan</v>
          </cell>
          <cell r="C511" t="str">
            <v>Kumara</v>
          </cell>
          <cell r="D511" t="str">
            <v>Assistant - Quality Assurance</v>
          </cell>
          <cell r="E511" t="str">
            <v>Close Comfort Program - Quality Assurance - SI</v>
          </cell>
          <cell r="F511" t="str">
            <v>Quality Assurance - CCP - SI</v>
          </cell>
          <cell r="G511" t="str">
            <v>Male</v>
          </cell>
        </row>
        <row r="512">
          <cell r="A512">
            <v>8045</v>
          </cell>
          <cell r="B512" t="str">
            <v>Ramzan</v>
          </cell>
          <cell r="C512" t="str">
            <v>Ramzan</v>
          </cell>
          <cell r="D512" t="str">
            <v>Team Member - PDC</v>
          </cell>
          <cell r="E512" t="str">
            <v>Moulded Bra Cup - Product Development Centre - SI</v>
          </cell>
          <cell r="F512" t="str">
            <v>MBC - Product Development Centre - SI</v>
          </cell>
          <cell r="G512" t="str">
            <v>Male</v>
          </cell>
        </row>
        <row r="513">
          <cell r="A513">
            <v>8046</v>
          </cell>
          <cell r="B513" t="str">
            <v>Malith</v>
          </cell>
          <cell r="C513" t="str">
            <v>Perera</v>
          </cell>
          <cell r="D513" t="str">
            <v>Assistant - Material Quality Assurance</v>
          </cell>
          <cell r="E513" t="str">
            <v>Material Quality Assurance - SI</v>
          </cell>
          <cell r="F513" t="str">
            <v>MBC - Material Quality Assurance - SI</v>
          </cell>
          <cell r="G513" t="str">
            <v>Male</v>
          </cell>
        </row>
        <row r="514">
          <cell r="A514">
            <v>8081</v>
          </cell>
          <cell r="B514" t="str">
            <v>Harshika</v>
          </cell>
          <cell r="C514" t="str">
            <v>Dissanayake</v>
          </cell>
          <cell r="D514" t="str">
            <v>Team Member - Printing</v>
          </cell>
          <cell r="E514" t="str">
            <v>Close Comfort Program - Printing - SI</v>
          </cell>
          <cell r="F514" t="str">
            <v>Factory 02 - Printing - B - SI</v>
          </cell>
          <cell r="G514" t="str">
            <v>Female</v>
          </cell>
        </row>
        <row r="515">
          <cell r="A515">
            <v>8089</v>
          </cell>
          <cell r="B515" t="str">
            <v>Ruchira</v>
          </cell>
          <cell r="C515" t="str">
            <v>Obeysekara</v>
          </cell>
          <cell r="D515" t="str">
            <v>Executive - Work Study</v>
          </cell>
          <cell r="E515" t="str">
            <v>Close Comfort Program - Industrial Engineering - SI</v>
          </cell>
          <cell r="F515" t="str">
            <v>Industrial Engineering - CCP - SI</v>
          </cell>
          <cell r="G515" t="str">
            <v>Male</v>
          </cell>
        </row>
        <row r="516">
          <cell r="A516">
            <v>8100</v>
          </cell>
          <cell r="B516" t="str">
            <v>Dayananda</v>
          </cell>
          <cell r="C516" t="str">
            <v>Dayananda</v>
          </cell>
          <cell r="D516" t="str">
            <v>Group Leader - Production</v>
          </cell>
          <cell r="E516" t="str">
            <v>Close Comfort Program - Finishing - SI</v>
          </cell>
          <cell r="F516" t="str">
            <v>Finishing S1 - A - SI</v>
          </cell>
          <cell r="G516" t="str">
            <v>Male</v>
          </cell>
        </row>
        <row r="517">
          <cell r="A517">
            <v>8121</v>
          </cell>
          <cell r="B517" t="str">
            <v>Geethani</v>
          </cell>
          <cell r="C517" t="str">
            <v>Rathnayake</v>
          </cell>
          <cell r="D517" t="str">
            <v>Team Member - Cutting</v>
          </cell>
          <cell r="E517" t="str">
            <v>Close Comfort Program - Cutting - SI</v>
          </cell>
          <cell r="F517" t="str">
            <v>CCP - Factory 01 Cutting - SI</v>
          </cell>
          <cell r="G517" t="str">
            <v>Female</v>
          </cell>
        </row>
        <row r="518">
          <cell r="A518">
            <v>8123</v>
          </cell>
          <cell r="B518" t="str">
            <v>Mayuri</v>
          </cell>
          <cell r="C518" t="str">
            <v>Sakunthala</v>
          </cell>
          <cell r="D518" t="str">
            <v>Assistant - Management Information</v>
          </cell>
          <cell r="E518" t="str">
            <v>Close Comfort Program - Industrial Engineering - SI</v>
          </cell>
          <cell r="F518" t="str">
            <v>Industrial Engineering - CCP - SI</v>
          </cell>
          <cell r="G518" t="str">
            <v>Female</v>
          </cell>
        </row>
        <row r="519">
          <cell r="A519">
            <v>8141</v>
          </cell>
          <cell r="B519" t="str">
            <v>Mahesha</v>
          </cell>
          <cell r="C519" t="str">
            <v>Manage</v>
          </cell>
          <cell r="D519" t="str">
            <v>Team Member - Production</v>
          </cell>
          <cell r="E519" t="str">
            <v>Moulded Bra Cup - Production - SI</v>
          </cell>
          <cell r="F519" t="str">
            <v>Team - LB - 9B - SI</v>
          </cell>
          <cell r="G519" t="str">
            <v>Female</v>
          </cell>
        </row>
        <row r="520">
          <cell r="A520">
            <v>8147</v>
          </cell>
          <cell r="B520" t="str">
            <v>Danushi</v>
          </cell>
          <cell r="C520" t="str">
            <v>Wydyarathne</v>
          </cell>
          <cell r="D520" t="str">
            <v>Team Member - Quality Assurance</v>
          </cell>
          <cell r="E520" t="str">
            <v>Moulded Bra Cup - Quality Assurance - SI</v>
          </cell>
          <cell r="F520" t="str">
            <v>Quality Assurance - MBC - SI</v>
          </cell>
          <cell r="G520" t="str">
            <v>Female</v>
          </cell>
        </row>
        <row r="521">
          <cell r="A521">
            <v>8163</v>
          </cell>
          <cell r="B521" t="str">
            <v>Kushan</v>
          </cell>
          <cell r="C521" t="str">
            <v>Thilakarathne</v>
          </cell>
          <cell r="D521" t="str">
            <v>Fitter</v>
          </cell>
          <cell r="E521" t="str">
            <v>Moulded Bra Cup - Computer Numerical Control - SI</v>
          </cell>
          <cell r="F521" t="str">
            <v>Moulded Bra Cup - CNC - SI</v>
          </cell>
          <cell r="G521" t="str">
            <v>Male</v>
          </cell>
        </row>
        <row r="522">
          <cell r="A522">
            <v>8178</v>
          </cell>
          <cell r="B522" t="str">
            <v>Upul</v>
          </cell>
          <cell r="C522" t="str">
            <v>Gunawardana</v>
          </cell>
          <cell r="D522" t="str">
            <v>Fitter</v>
          </cell>
          <cell r="E522" t="str">
            <v>Moulded Bra Cup - Computer Numerical Control - SI</v>
          </cell>
          <cell r="F522" t="str">
            <v>Moulded Bra Cup - CNC - SI</v>
          </cell>
          <cell r="G522" t="str">
            <v>Male</v>
          </cell>
        </row>
        <row r="523">
          <cell r="A523">
            <v>8232</v>
          </cell>
          <cell r="B523" t="str">
            <v>Amani</v>
          </cell>
          <cell r="C523" t="str">
            <v>Rajapaksha</v>
          </cell>
          <cell r="D523" t="str">
            <v>Team Member - PDC</v>
          </cell>
          <cell r="E523" t="str">
            <v>Moulded Bra Cup - Product Development Centre - SI</v>
          </cell>
          <cell r="F523" t="str">
            <v>MBC - Product Development Centre - SI</v>
          </cell>
          <cell r="G523" t="str">
            <v>Female</v>
          </cell>
        </row>
        <row r="524">
          <cell r="A524">
            <v>8256</v>
          </cell>
          <cell r="B524" t="str">
            <v>Gayan</v>
          </cell>
          <cell r="C524" t="str">
            <v>Silva</v>
          </cell>
          <cell r="D524" t="str">
            <v>Team Member - Finishing</v>
          </cell>
          <cell r="E524" t="str">
            <v>Close Comfort Program - Quality Assurance - SI</v>
          </cell>
          <cell r="F524" t="str">
            <v>Quality Assurance - CCP - SI</v>
          </cell>
          <cell r="G524" t="str">
            <v>Male</v>
          </cell>
        </row>
        <row r="525">
          <cell r="A525">
            <v>8260</v>
          </cell>
          <cell r="B525" t="str">
            <v>Sithum</v>
          </cell>
          <cell r="C525" t="str">
            <v>Mudannayake</v>
          </cell>
          <cell r="D525" t="str">
            <v>Team Leader - Finishing</v>
          </cell>
          <cell r="E525" t="str">
            <v>Close Comfort Program - Finishing - SI</v>
          </cell>
          <cell r="F525" t="str">
            <v>Finishing S21 - B - SI</v>
          </cell>
          <cell r="G525" t="str">
            <v>Female</v>
          </cell>
        </row>
        <row r="526">
          <cell r="A526">
            <v>8326</v>
          </cell>
          <cell r="B526" t="str">
            <v>Samitha</v>
          </cell>
          <cell r="C526" t="str">
            <v>Alas</v>
          </cell>
          <cell r="D526" t="str">
            <v>Team Leader - Production</v>
          </cell>
          <cell r="E526" t="str">
            <v>Moulded Bra Cup - Production - SI</v>
          </cell>
          <cell r="F526" t="str">
            <v>Team - LB - 6B - SI</v>
          </cell>
          <cell r="G526" t="str">
            <v>Male</v>
          </cell>
        </row>
        <row r="527">
          <cell r="A527">
            <v>8327</v>
          </cell>
          <cell r="B527" t="str">
            <v>Lahiru</v>
          </cell>
          <cell r="C527" t="str">
            <v>Lakshan</v>
          </cell>
          <cell r="D527" t="str">
            <v>Team Member - Machine Maintenance</v>
          </cell>
          <cell r="E527" t="str">
            <v>Moulded Bra Cup - Machine Maintenance - SI</v>
          </cell>
          <cell r="F527" t="str">
            <v>Machinary Maintenance - MBC - SI</v>
          </cell>
          <cell r="G527" t="str">
            <v>Male</v>
          </cell>
        </row>
        <row r="528">
          <cell r="A528">
            <v>8328</v>
          </cell>
          <cell r="B528" t="str">
            <v>Akalanka</v>
          </cell>
          <cell r="C528" t="str">
            <v>Dissanayake</v>
          </cell>
          <cell r="D528" t="str">
            <v>Assistant - Technical</v>
          </cell>
          <cell r="E528" t="str">
            <v>Close Comfort Program - Product Development Centre - SI</v>
          </cell>
          <cell r="F528" t="str">
            <v>Product Development Center - CCP - SI</v>
          </cell>
          <cell r="G528" t="str">
            <v>Male</v>
          </cell>
        </row>
        <row r="529">
          <cell r="A529">
            <v>8339</v>
          </cell>
          <cell r="B529" t="str">
            <v>Anushka</v>
          </cell>
          <cell r="C529" t="str">
            <v>Jayasekara</v>
          </cell>
          <cell r="D529" t="str">
            <v>Assistant - Technical</v>
          </cell>
          <cell r="E529" t="str">
            <v>Close Comfort Program - Technical - SI</v>
          </cell>
          <cell r="F529" t="str">
            <v>Technical - CCP - SI</v>
          </cell>
          <cell r="G529" t="str">
            <v>Female</v>
          </cell>
        </row>
        <row r="530">
          <cell r="A530">
            <v>8350</v>
          </cell>
          <cell r="B530" t="str">
            <v>Nilantha</v>
          </cell>
          <cell r="C530" t="str">
            <v>Manathunga</v>
          </cell>
          <cell r="D530" t="str">
            <v>Pattern Technologist</v>
          </cell>
          <cell r="E530" t="str">
            <v>Close Comfort Program - Product Development Centre - SI</v>
          </cell>
          <cell r="F530" t="str">
            <v>Product Development Center - CCP - SI</v>
          </cell>
          <cell r="G530" t="str">
            <v>Male</v>
          </cell>
        </row>
        <row r="531">
          <cell r="A531">
            <v>8368</v>
          </cell>
          <cell r="B531" t="str">
            <v>Thilan</v>
          </cell>
          <cell r="C531" t="str">
            <v>Kumara</v>
          </cell>
          <cell r="D531" t="str">
            <v>Assistant - Quality Assurance</v>
          </cell>
          <cell r="E531" t="str">
            <v>Moulded Bra Cup - Quality Assurance - SI</v>
          </cell>
          <cell r="F531" t="str">
            <v>Quality Assurance - MBC - SI</v>
          </cell>
          <cell r="G531" t="str">
            <v>Male</v>
          </cell>
        </row>
        <row r="532">
          <cell r="A532">
            <v>8371</v>
          </cell>
          <cell r="B532" t="str">
            <v>Milinda</v>
          </cell>
          <cell r="C532" t="str">
            <v>Liyanage</v>
          </cell>
          <cell r="D532" t="str">
            <v>Fitter</v>
          </cell>
          <cell r="E532" t="str">
            <v>Moulded Bra Cup - Computer Numerical Control - SI</v>
          </cell>
          <cell r="F532" t="str">
            <v>Moulded Bra Cup - CNC - SI</v>
          </cell>
          <cell r="G532" t="str">
            <v>Male</v>
          </cell>
        </row>
        <row r="533">
          <cell r="A533">
            <v>8378</v>
          </cell>
          <cell r="B533" t="str">
            <v>Manoj</v>
          </cell>
          <cell r="C533" t="str">
            <v>Jayamal</v>
          </cell>
          <cell r="D533" t="str">
            <v>Manager - Material Technology</v>
          </cell>
          <cell r="E533" t="str">
            <v>Material Technology &amp; Sourcing - SI</v>
          </cell>
          <cell r="F533" t="str">
            <v>Material Technology - SI</v>
          </cell>
          <cell r="G533" t="str">
            <v>Male</v>
          </cell>
        </row>
        <row r="534">
          <cell r="A534">
            <v>8392</v>
          </cell>
          <cell r="B534" t="str">
            <v>Ruwan</v>
          </cell>
          <cell r="C534" t="str">
            <v>Ranathunga</v>
          </cell>
          <cell r="D534" t="str">
            <v>Technician - Product Development</v>
          </cell>
          <cell r="E534" t="str">
            <v>Moulded Bra Cup - Product Development Centre - SI</v>
          </cell>
          <cell r="F534" t="str">
            <v>MBC - Product Development Centre - SI</v>
          </cell>
          <cell r="G534" t="str">
            <v>Male</v>
          </cell>
        </row>
        <row r="535">
          <cell r="A535">
            <v>8397</v>
          </cell>
          <cell r="B535" t="str">
            <v>Rajitha</v>
          </cell>
          <cell r="C535" t="str">
            <v>Gnanarathne</v>
          </cell>
          <cell r="D535" t="str">
            <v>Team Member - Maintenance</v>
          </cell>
          <cell r="E535" t="str">
            <v>Plant Maintenance - SI</v>
          </cell>
          <cell r="F535" t="str">
            <v>Maintenance - Plant - SI</v>
          </cell>
          <cell r="G535" t="str">
            <v>Male</v>
          </cell>
        </row>
        <row r="536">
          <cell r="A536">
            <v>8449</v>
          </cell>
          <cell r="B536" t="str">
            <v>Ashoka</v>
          </cell>
          <cell r="C536" t="str">
            <v>Abeynayaka</v>
          </cell>
          <cell r="D536" t="str">
            <v>Assistant - Technical</v>
          </cell>
          <cell r="E536" t="str">
            <v>Close Comfort Program - Technical - SI</v>
          </cell>
          <cell r="F536" t="str">
            <v>Technical - CCP - SI</v>
          </cell>
          <cell r="G536" t="str">
            <v>Female</v>
          </cell>
        </row>
        <row r="537">
          <cell r="A537">
            <v>8479</v>
          </cell>
          <cell r="B537" t="str">
            <v>Nadeekani</v>
          </cell>
          <cell r="C537" t="str">
            <v>Manchanayake</v>
          </cell>
          <cell r="D537" t="str">
            <v>Team Member - Production</v>
          </cell>
          <cell r="E537" t="str">
            <v>Moulded Bra Cup - Production - SI</v>
          </cell>
          <cell r="F537" t="str">
            <v>Team - LB - 12A - SI</v>
          </cell>
          <cell r="G537" t="str">
            <v>Female</v>
          </cell>
        </row>
        <row r="538">
          <cell r="A538">
            <v>8494</v>
          </cell>
          <cell r="B538" t="str">
            <v>Geethika</v>
          </cell>
          <cell r="C538" t="str">
            <v>Wickramapala</v>
          </cell>
          <cell r="D538" t="str">
            <v>Team Leader - Printing</v>
          </cell>
          <cell r="E538" t="str">
            <v>Close Comfort Program - Printing - SI</v>
          </cell>
          <cell r="F538" t="str">
            <v>Factory 02 - Printing - B - SI</v>
          </cell>
          <cell r="G538" t="str">
            <v>Female</v>
          </cell>
        </row>
        <row r="539">
          <cell r="A539">
            <v>8509</v>
          </cell>
          <cell r="B539" t="str">
            <v>Mahesh</v>
          </cell>
          <cell r="C539" t="str">
            <v>Kumara</v>
          </cell>
          <cell r="D539" t="str">
            <v>Team Member - Lamination</v>
          </cell>
          <cell r="E539" t="str">
            <v>Moulded Bra Cup - Lamination - SI</v>
          </cell>
          <cell r="F539" t="str">
            <v>MBC - Lamination - SI</v>
          </cell>
          <cell r="G539" t="str">
            <v>Male</v>
          </cell>
        </row>
        <row r="540">
          <cell r="A540">
            <v>8521</v>
          </cell>
          <cell r="B540" t="str">
            <v>Thilina</v>
          </cell>
          <cell r="C540" t="str">
            <v>Dharmapala</v>
          </cell>
          <cell r="D540" t="str">
            <v>Team Member - Printing</v>
          </cell>
          <cell r="E540" t="str">
            <v>Close Comfort Program - Printing - SI</v>
          </cell>
          <cell r="F540" t="str">
            <v>Factory 02 - Printing - A - SI</v>
          </cell>
          <cell r="G540" t="str">
            <v>Male</v>
          </cell>
        </row>
        <row r="541">
          <cell r="A541">
            <v>8531</v>
          </cell>
          <cell r="B541" t="str">
            <v>Sugath</v>
          </cell>
          <cell r="C541" t="str">
            <v>Kumara</v>
          </cell>
          <cell r="D541" t="str">
            <v>Team Member - Maintenance</v>
          </cell>
          <cell r="E541" t="str">
            <v>Impact Protection - SI</v>
          </cell>
          <cell r="F541" t="str">
            <v>Impact Protection - Machine Maintenance - SI</v>
          </cell>
          <cell r="G541" t="str">
            <v>Male</v>
          </cell>
        </row>
        <row r="542">
          <cell r="A542">
            <v>8542</v>
          </cell>
          <cell r="B542" t="str">
            <v>Nandana</v>
          </cell>
          <cell r="C542" t="str">
            <v>Herath</v>
          </cell>
          <cell r="D542" t="str">
            <v>Team Member - Quality Assurance</v>
          </cell>
          <cell r="E542" t="str">
            <v>Moulded Bra Cup - Quality Assurance - SI</v>
          </cell>
          <cell r="F542" t="str">
            <v>Quality Assurance - MBC - SI</v>
          </cell>
          <cell r="G542" t="str">
            <v>Male</v>
          </cell>
        </row>
        <row r="543">
          <cell r="A543">
            <v>8564</v>
          </cell>
          <cell r="B543" t="str">
            <v>Chathura</v>
          </cell>
          <cell r="C543" t="str">
            <v>Sandaruwan</v>
          </cell>
          <cell r="D543" t="str">
            <v>Team Member - Cutting</v>
          </cell>
          <cell r="E543" t="str">
            <v>Close Comfort Program - Cutting - SI</v>
          </cell>
          <cell r="F543" t="str">
            <v>CCP - Factory 03 Cutting - SI</v>
          </cell>
          <cell r="G543" t="str">
            <v>Male</v>
          </cell>
        </row>
        <row r="544">
          <cell r="A544">
            <v>8611</v>
          </cell>
          <cell r="B544" t="str">
            <v>Dilani</v>
          </cell>
          <cell r="C544" t="str">
            <v>Surangika</v>
          </cell>
          <cell r="D544" t="str">
            <v>Team Member - Finishing</v>
          </cell>
          <cell r="E544" t="str">
            <v>Close Comfort Program - Finishing - SI</v>
          </cell>
          <cell r="F544" t="str">
            <v>Finishing S29 - B - SI</v>
          </cell>
          <cell r="G544" t="str">
            <v>Female</v>
          </cell>
        </row>
        <row r="545">
          <cell r="A545">
            <v>8617</v>
          </cell>
          <cell r="B545" t="str">
            <v>Indrani</v>
          </cell>
          <cell r="C545" t="str">
            <v>Indrani</v>
          </cell>
          <cell r="D545" t="str">
            <v>Team Member - Production</v>
          </cell>
          <cell r="E545" t="str">
            <v>Moulded Bra Cup - Production - SI</v>
          </cell>
          <cell r="F545" t="str">
            <v>Team - LB - 6B - SI</v>
          </cell>
          <cell r="G545" t="str">
            <v>Female</v>
          </cell>
        </row>
        <row r="546">
          <cell r="A546">
            <v>8659</v>
          </cell>
          <cell r="B546" t="str">
            <v>Lakshan</v>
          </cell>
          <cell r="C546" t="str">
            <v>Lakshan</v>
          </cell>
          <cell r="D546" t="str">
            <v>Fitter</v>
          </cell>
          <cell r="E546" t="str">
            <v>Moulded Bra Cup - Computer Numerical Control - SI</v>
          </cell>
          <cell r="F546" t="str">
            <v>Moulded Bra Cup - CNC - SI</v>
          </cell>
          <cell r="G546" t="str">
            <v>Male</v>
          </cell>
        </row>
        <row r="547">
          <cell r="A547">
            <v>8686</v>
          </cell>
          <cell r="B547" t="str">
            <v>Karanayaka</v>
          </cell>
          <cell r="C547" t="str">
            <v>Kalyani</v>
          </cell>
          <cell r="D547" t="str">
            <v>Team Member - Finishing</v>
          </cell>
          <cell r="E547" t="str">
            <v>Human Resources &amp; Administration - SI</v>
          </cell>
          <cell r="F547" t="str">
            <v>Maternity - SI</v>
          </cell>
          <cell r="G547" t="str">
            <v>Female</v>
          </cell>
        </row>
        <row r="548">
          <cell r="A548">
            <v>8699</v>
          </cell>
          <cell r="B548" t="str">
            <v>Lalith</v>
          </cell>
          <cell r="C548" t="str">
            <v>Boralessa</v>
          </cell>
          <cell r="D548" t="str">
            <v>Group Leader - Production</v>
          </cell>
          <cell r="E548" t="str">
            <v>Moulded Bra Cup - Production - SI</v>
          </cell>
          <cell r="F548" t="str">
            <v>Production - MBC - SI</v>
          </cell>
          <cell r="G548" t="str">
            <v>Male</v>
          </cell>
        </row>
        <row r="549">
          <cell r="A549">
            <v>8720</v>
          </cell>
          <cell r="B549" t="str">
            <v>Shamini</v>
          </cell>
          <cell r="C549" t="str">
            <v>Perera</v>
          </cell>
          <cell r="D549" t="str">
            <v>Team Member - Finishing</v>
          </cell>
          <cell r="E549" t="str">
            <v>Close Comfort Program - Finishing - SI</v>
          </cell>
          <cell r="F549" t="str">
            <v>Finishing S11 - B - SI</v>
          </cell>
          <cell r="G549" t="str">
            <v>Female</v>
          </cell>
        </row>
        <row r="550">
          <cell r="A550">
            <v>8728</v>
          </cell>
          <cell r="B550" t="str">
            <v>Ricarza</v>
          </cell>
          <cell r="C550" t="str">
            <v>Ahamat</v>
          </cell>
          <cell r="D550" t="str">
            <v>Personal Assistant</v>
          </cell>
          <cell r="E550" t="str">
            <v>Common - SI</v>
          </cell>
          <cell r="F550" t="str">
            <v>Corporate - SI</v>
          </cell>
          <cell r="G550" t="str">
            <v>Female</v>
          </cell>
        </row>
        <row r="551">
          <cell r="A551">
            <v>8773</v>
          </cell>
          <cell r="B551" t="str">
            <v>Thilini</v>
          </cell>
          <cell r="C551" t="str">
            <v>Lanka</v>
          </cell>
          <cell r="D551" t="str">
            <v>Senior Executive - Compliance &amp; Risk Management</v>
          </cell>
          <cell r="E551" t="str">
            <v>Plant Maintenance - SI</v>
          </cell>
          <cell r="F551" t="str">
            <v>Compliance &amp; Risk Management - SI</v>
          </cell>
          <cell r="G551" t="str">
            <v>Female</v>
          </cell>
        </row>
        <row r="552">
          <cell r="A552">
            <v>8778</v>
          </cell>
          <cell r="B552" t="str">
            <v>Shivanka</v>
          </cell>
          <cell r="C552" t="str">
            <v>Chathuranga</v>
          </cell>
          <cell r="D552" t="str">
            <v>Team Member - Cutting</v>
          </cell>
          <cell r="E552" t="str">
            <v>Close Comfort Program - Cutting - SI</v>
          </cell>
          <cell r="F552" t="str">
            <v>CCP - Factory 01 Cutting - SI</v>
          </cell>
          <cell r="G552" t="str">
            <v>Male</v>
          </cell>
        </row>
        <row r="553">
          <cell r="A553">
            <v>8783</v>
          </cell>
          <cell r="B553" t="str">
            <v>Janaka</v>
          </cell>
          <cell r="C553" t="str">
            <v>Jayasundara</v>
          </cell>
          <cell r="D553" t="str">
            <v>Team Member - Machine Maintenance</v>
          </cell>
          <cell r="E553" t="str">
            <v>Moulded Bra Cup - Machine Maintenance - SI</v>
          </cell>
          <cell r="F553" t="str">
            <v>Machinary Maintenance - MBC - SI</v>
          </cell>
          <cell r="G553" t="str">
            <v>Male</v>
          </cell>
        </row>
        <row r="554">
          <cell r="A554">
            <v>8786</v>
          </cell>
          <cell r="B554" t="str">
            <v>Nimesha</v>
          </cell>
          <cell r="C554" t="str">
            <v>Madushani</v>
          </cell>
          <cell r="D554" t="str">
            <v>Team Member - PDC</v>
          </cell>
          <cell r="E554" t="str">
            <v>Close Comfort Program - Product Development Centre - SI</v>
          </cell>
          <cell r="F554" t="str">
            <v>Product Development Center - CCP - SI</v>
          </cell>
          <cell r="G554" t="str">
            <v>Female</v>
          </cell>
        </row>
        <row r="555">
          <cell r="A555">
            <v>8800</v>
          </cell>
          <cell r="B555" t="str">
            <v>Dinesh</v>
          </cell>
          <cell r="C555" t="str">
            <v>Sisirakumara</v>
          </cell>
          <cell r="D555" t="str">
            <v>Team Member - Fabric Moulding</v>
          </cell>
          <cell r="E555" t="str">
            <v>Moulded Bra Cup - Production - SI</v>
          </cell>
          <cell r="F555" t="str">
            <v>MBC - Fabric Moulding - SI</v>
          </cell>
          <cell r="G555" t="str">
            <v>Male</v>
          </cell>
        </row>
        <row r="556">
          <cell r="A556">
            <v>8812</v>
          </cell>
          <cell r="B556" t="str">
            <v>Nelumka</v>
          </cell>
          <cell r="C556" t="str">
            <v>Silva</v>
          </cell>
          <cell r="D556" t="str">
            <v>Account Manager</v>
          </cell>
          <cell r="E556" t="str">
            <v>Close Comfort Program - Marketing - SI</v>
          </cell>
          <cell r="F556" t="str">
            <v>Marketing - CCP - SI</v>
          </cell>
          <cell r="G556" t="str">
            <v>Female</v>
          </cell>
        </row>
        <row r="557">
          <cell r="A557">
            <v>8813</v>
          </cell>
          <cell r="B557" t="str">
            <v>Anusha</v>
          </cell>
          <cell r="C557" t="str">
            <v>Ranathunga</v>
          </cell>
          <cell r="D557" t="str">
            <v>Assistant - Quality Assurance</v>
          </cell>
          <cell r="E557" t="str">
            <v>Close Comfort Program - Quality Assurance - SI</v>
          </cell>
          <cell r="F557" t="str">
            <v>Quality Assurance - CCP - SI</v>
          </cell>
          <cell r="G557" t="str">
            <v>Female</v>
          </cell>
        </row>
        <row r="558">
          <cell r="A558">
            <v>8845</v>
          </cell>
          <cell r="B558" t="str">
            <v>Amila</v>
          </cell>
          <cell r="C558" t="str">
            <v>Vindana</v>
          </cell>
          <cell r="D558" t="str">
            <v>Assistant - Machine Maintenance</v>
          </cell>
          <cell r="E558" t="str">
            <v>Close Comfort Program - MM - Printing - SI</v>
          </cell>
          <cell r="F558" t="str">
            <v>Printing MM - CCP - SI</v>
          </cell>
          <cell r="G558" t="str">
            <v>Male</v>
          </cell>
        </row>
        <row r="559">
          <cell r="A559">
            <v>8848</v>
          </cell>
          <cell r="B559" t="str">
            <v>Chandi</v>
          </cell>
          <cell r="C559" t="str">
            <v>Nisansala</v>
          </cell>
          <cell r="D559" t="str">
            <v>Team Member - PDC</v>
          </cell>
          <cell r="E559" t="str">
            <v>Moulded Bra Cup - Product Development Centre - SI</v>
          </cell>
          <cell r="F559" t="str">
            <v>MBC - Product Development Centre - SI</v>
          </cell>
          <cell r="G559" t="str">
            <v>Female</v>
          </cell>
        </row>
        <row r="560">
          <cell r="A560">
            <v>8852</v>
          </cell>
          <cell r="B560" t="str">
            <v>Sandunika</v>
          </cell>
          <cell r="C560" t="str">
            <v>Thilakarathne</v>
          </cell>
          <cell r="D560" t="str">
            <v>Team Member - Production</v>
          </cell>
          <cell r="E560" t="str">
            <v>Moulded Bra Cup - Production - SI</v>
          </cell>
          <cell r="F560" t="str">
            <v>Team - LB - 13B - SI</v>
          </cell>
          <cell r="G560" t="str">
            <v>Female</v>
          </cell>
        </row>
        <row r="561">
          <cell r="A561">
            <v>8857</v>
          </cell>
          <cell r="B561" t="str">
            <v>Shashika</v>
          </cell>
          <cell r="C561" t="str">
            <v>Chandrarathne</v>
          </cell>
          <cell r="D561" t="str">
            <v>Assistant - Machine Maintenance</v>
          </cell>
          <cell r="E561" t="str">
            <v>Close Comfort Program - MM - Printing - SI</v>
          </cell>
          <cell r="F561" t="str">
            <v>Printing MM - CCP - SI</v>
          </cell>
          <cell r="G561" t="str">
            <v>Male</v>
          </cell>
        </row>
        <row r="562">
          <cell r="A562">
            <v>8858</v>
          </cell>
          <cell r="B562" t="str">
            <v>Janaka</v>
          </cell>
          <cell r="C562" t="str">
            <v>Kumara</v>
          </cell>
          <cell r="D562" t="str">
            <v>Assistant - Engineering</v>
          </cell>
          <cell r="E562" t="str">
            <v>Plant Maintenance - SI</v>
          </cell>
          <cell r="F562" t="str">
            <v>Maintenance - Plant - SI</v>
          </cell>
          <cell r="G562" t="str">
            <v>Male</v>
          </cell>
        </row>
        <row r="563">
          <cell r="A563">
            <v>8860</v>
          </cell>
          <cell r="B563" t="str">
            <v>Selvanayagam</v>
          </cell>
          <cell r="C563" t="str">
            <v>Selvanayagam</v>
          </cell>
          <cell r="D563" t="str">
            <v>Team Member - Lamination</v>
          </cell>
          <cell r="E563" t="str">
            <v>Moulded Bra Cup - Lamination - SI</v>
          </cell>
          <cell r="F563" t="str">
            <v>MBC - Lamination - SI</v>
          </cell>
          <cell r="G563" t="str">
            <v>Male</v>
          </cell>
        </row>
        <row r="564">
          <cell r="A564">
            <v>8861</v>
          </cell>
          <cell r="B564" t="str">
            <v>Suranga</v>
          </cell>
          <cell r="C564" t="str">
            <v>Fernando</v>
          </cell>
          <cell r="D564" t="str">
            <v>Team Member - Lamination</v>
          </cell>
          <cell r="E564" t="str">
            <v>Moulded Bra Cup - Lamination - SI</v>
          </cell>
          <cell r="F564" t="str">
            <v>MBC - Lamination - SI</v>
          </cell>
          <cell r="G564" t="str">
            <v>Male</v>
          </cell>
        </row>
        <row r="565">
          <cell r="A565">
            <v>8870</v>
          </cell>
          <cell r="B565" t="str">
            <v>Damith</v>
          </cell>
          <cell r="C565" t="str">
            <v>Rathnayake</v>
          </cell>
          <cell r="D565" t="str">
            <v>Assistant - Lab</v>
          </cell>
          <cell r="E565" t="str">
            <v>Material Quality Assurance - SI</v>
          </cell>
          <cell r="F565" t="str">
            <v>MBC - Material Quality Assurance - SI</v>
          </cell>
          <cell r="G565" t="str">
            <v>Male</v>
          </cell>
        </row>
        <row r="566">
          <cell r="A566">
            <v>8871</v>
          </cell>
          <cell r="B566" t="str">
            <v>Chamara</v>
          </cell>
          <cell r="C566" t="str">
            <v>Udayanga</v>
          </cell>
          <cell r="D566" t="str">
            <v>Group Leader - Production</v>
          </cell>
          <cell r="E566" t="str">
            <v>Moulded Bra Cup - Production - SI</v>
          </cell>
          <cell r="F566" t="str">
            <v>Production - MBC - SI</v>
          </cell>
          <cell r="G566" t="str">
            <v>Male</v>
          </cell>
        </row>
        <row r="567">
          <cell r="A567">
            <v>8883</v>
          </cell>
          <cell r="B567" t="str">
            <v>Sandamali</v>
          </cell>
          <cell r="C567" t="str">
            <v>Sandamali</v>
          </cell>
          <cell r="D567" t="str">
            <v>Team Member - Quality Assurance</v>
          </cell>
          <cell r="E567" t="str">
            <v>Moulded Bra Cup - Quality Assurance - SI</v>
          </cell>
          <cell r="F567" t="str">
            <v>Quality Assurance - MBC - SI</v>
          </cell>
          <cell r="G567" t="str">
            <v>Female</v>
          </cell>
        </row>
        <row r="568">
          <cell r="A568">
            <v>8904</v>
          </cell>
          <cell r="B568" t="str">
            <v>Mahesh</v>
          </cell>
          <cell r="C568" t="str">
            <v>Dharmakeerthi</v>
          </cell>
          <cell r="D568" t="str">
            <v>Team Member - Lamination</v>
          </cell>
          <cell r="E568" t="str">
            <v>Moulded Bra Cup - Lamination - SI</v>
          </cell>
          <cell r="F568" t="str">
            <v>MBC - Lamination - SI</v>
          </cell>
          <cell r="G568" t="str">
            <v>Male</v>
          </cell>
        </row>
        <row r="569">
          <cell r="A569">
            <v>8908</v>
          </cell>
          <cell r="B569" t="str">
            <v>Nuwan</v>
          </cell>
          <cell r="C569" t="str">
            <v>Kumara</v>
          </cell>
          <cell r="D569" t="str">
            <v>Team Member - Technical</v>
          </cell>
          <cell r="E569" t="str">
            <v>Close Comfort Program - Technical - SI</v>
          </cell>
          <cell r="F569" t="str">
            <v>Technical - CCP - SI</v>
          </cell>
          <cell r="G569" t="str">
            <v>Male</v>
          </cell>
        </row>
        <row r="570">
          <cell r="A570">
            <v>8910</v>
          </cell>
          <cell r="B570" t="str">
            <v>Rukshan</v>
          </cell>
          <cell r="C570" t="str">
            <v>Maduwantha</v>
          </cell>
          <cell r="D570" t="str">
            <v>Team Member - PDC</v>
          </cell>
          <cell r="E570" t="str">
            <v>Close Comfort Program - Product Development Centre - SI</v>
          </cell>
          <cell r="F570" t="str">
            <v>Product Development Center - CCP - SI</v>
          </cell>
          <cell r="G570" t="str">
            <v>Male</v>
          </cell>
        </row>
        <row r="571">
          <cell r="A571">
            <v>8913</v>
          </cell>
          <cell r="B571" t="str">
            <v>Chamodi</v>
          </cell>
          <cell r="C571" t="str">
            <v>Darshani</v>
          </cell>
          <cell r="D571" t="str">
            <v>Technician - Product Development</v>
          </cell>
          <cell r="E571" t="str">
            <v>Moulded Bra Cup - Product Development Centre - SI</v>
          </cell>
          <cell r="F571" t="str">
            <v>MBC - Product Development Centre - SI</v>
          </cell>
          <cell r="G571" t="str">
            <v>Female</v>
          </cell>
        </row>
        <row r="572">
          <cell r="A572">
            <v>8922</v>
          </cell>
          <cell r="B572" t="str">
            <v>Manori</v>
          </cell>
          <cell r="C572" t="str">
            <v>Wickramarachchi</v>
          </cell>
          <cell r="D572" t="str">
            <v>Senior Fabric Technologist</v>
          </cell>
          <cell r="E572" t="str">
            <v>Material Technology &amp; Sourcing - SI</v>
          </cell>
          <cell r="F572" t="str">
            <v>Material Technology - SI</v>
          </cell>
          <cell r="G572" t="str">
            <v>Female</v>
          </cell>
        </row>
        <row r="573">
          <cell r="A573">
            <v>8934</v>
          </cell>
          <cell r="B573" t="str">
            <v>Kapila</v>
          </cell>
          <cell r="C573" t="str">
            <v>Gunarathne</v>
          </cell>
          <cell r="D573" t="str">
            <v>Team Member - Machine Maintenance</v>
          </cell>
          <cell r="E573" t="str">
            <v>Moulded Bra Cup - Machine Maintenance - SI</v>
          </cell>
          <cell r="F573" t="str">
            <v>Machinary Maintenance - MBC - SI</v>
          </cell>
          <cell r="G573" t="str">
            <v>Male</v>
          </cell>
        </row>
        <row r="574">
          <cell r="A574">
            <v>8989</v>
          </cell>
          <cell r="B574" t="str">
            <v>Kasun</v>
          </cell>
          <cell r="C574" t="str">
            <v>Bandara</v>
          </cell>
          <cell r="D574" t="str">
            <v>Assistant - Machine Maintenance</v>
          </cell>
          <cell r="E574" t="str">
            <v>Impact Protection - SI</v>
          </cell>
          <cell r="F574" t="str">
            <v>Impact Protection - Machine Maintenance - SI</v>
          </cell>
          <cell r="G574" t="str">
            <v>Male</v>
          </cell>
        </row>
        <row r="575">
          <cell r="A575">
            <v>9000</v>
          </cell>
          <cell r="B575" t="str">
            <v>Iroshani</v>
          </cell>
          <cell r="C575" t="str">
            <v>Perera</v>
          </cell>
          <cell r="D575" t="str">
            <v>Team Member - Moulding</v>
          </cell>
          <cell r="E575" t="str">
            <v>Close Comfort Program - Printing - SI</v>
          </cell>
          <cell r="F575" t="str">
            <v>Factory 03 - Printing - A - SI</v>
          </cell>
          <cell r="G575" t="str">
            <v>Female</v>
          </cell>
        </row>
        <row r="576">
          <cell r="A576">
            <v>9044</v>
          </cell>
          <cell r="B576" t="str">
            <v>Dilshan</v>
          </cell>
          <cell r="C576" t="str">
            <v>Jayakody</v>
          </cell>
          <cell r="D576" t="str">
            <v>Technician - Product Development</v>
          </cell>
          <cell r="E576" t="str">
            <v>Moulded Bra Cup - Product Development Centre - SI</v>
          </cell>
          <cell r="F576" t="str">
            <v>MBC - Product Development Centre - SI</v>
          </cell>
          <cell r="G576" t="str">
            <v>Male</v>
          </cell>
        </row>
        <row r="577">
          <cell r="A577">
            <v>9064</v>
          </cell>
          <cell r="B577" t="str">
            <v>Kanishka</v>
          </cell>
          <cell r="C577" t="str">
            <v>Herath</v>
          </cell>
          <cell r="D577" t="str">
            <v>Manager - Business Development</v>
          </cell>
          <cell r="E577" t="str">
            <v>Moulded Bra Cup - Marketing - SI</v>
          </cell>
          <cell r="F577" t="str">
            <v>Marketing - MBC - SI</v>
          </cell>
          <cell r="G577" t="str">
            <v>Male</v>
          </cell>
        </row>
        <row r="578">
          <cell r="A578">
            <v>9066</v>
          </cell>
          <cell r="B578" t="str">
            <v>Sajini</v>
          </cell>
          <cell r="C578" t="str">
            <v>Indrachapa</v>
          </cell>
          <cell r="D578" t="str">
            <v>Team Member - Production</v>
          </cell>
          <cell r="E578" t="str">
            <v>Moulded Bra Cup - Production - SI</v>
          </cell>
          <cell r="F578" t="str">
            <v>Team - LB - 16A - SI</v>
          </cell>
          <cell r="G578" t="str">
            <v>Female</v>
          </cell>
        </row>
        <row r="579">
          <cell r="A579">
            <v>9075</v>
          </cell>
          <cell r="B579" t="str">
            <v>Samanthika</v>
          </cell>
          <cell r="C579" t="str">
            <v>Dilhani</v>
          </cell>
          <cell r="D579" t="str">
            <v>Technician - Product Development</v>
          </cell>
          <cell r="E579" t="str">
            <v>Moulded Bra Cup - Product Development Centre - SI</v>
          </cell>
          <cell r="F579" t="str">
            <v>MBC - Product Development Centre - SI</v>
          </cell>
          <cell r="G579" t="str">
            <v>Female</v>
          </cell>
        </row>
        <row r="580">
          <cell r="A580">
            <v>9084</v>
          </cell>
          <cell r="B580" t="str">
            <v xml:space="preserve">Achintha </v>
          </cell>
          <cell r="C580" t="str">
            <v>Alwis</v>
          </cell>
          <cell r="D580" t="str">
            <v>Assistant - Industrial Engineering</v>
          </cell>
          <cell r="E580" t="str">
            <v>Moulded Bra Cup - Industrial Engineering - SI</v>
          </cell>
          <cell r="F580" t="str">
            <v>Industrial Engineering - MBC - SI</v>
          </cell>
          <cell r="G580" t="str">
            <v>Male</v>
          </cell>
        </row>
        <row r="581">
          <cell r="A581">
            <v>9107</v>
          </cell>
          <cell r="B581" t="str">
            <v>Sara</v>
          </cell>
          <cell r="C581" t="str">
            <v>Gunasekara</v>
          </cell>
          <cell r="D581" t="str">
            <v>Team Member - Production</v>
          </cell>
          <cell r="E581" t="str">
            <v>Moulded Bra Cup - Production - SI</v>
          </cell>
          <cell r="F581" t="str">
            <v>Team - LB - 2B - SI</v>
          </cell>
          <cell r="G581" t="str">
            <v>Female</v>
          </cell>
        </row>
        <row r="582">
          <cell r="A582">
            <v>9126</v>
          </cell>
          <cell r="B582" t="str">
            <v>Indika</v>
          </cell>
          <cell r="C582" t="str">
            <v>Silva</v>
          </cell>
          <cell r="D582" t="str">
            <v>Team Member - Machine Maintenance</v>
          </cell>
          <cell r="E582" t="str">
            <v>Moulded Bra Cup - Machine Maintenance - SI</v>
          </cell>
          <cell r="F582" t="str">
            <v>Machinary Maintenance - MBC - SI</v>
          </cell>
          <cell r="G582" t="str">
            <v>Male</v>
          </cell>
        </row>
        <row r="583">
          <cell r="A583">
            <v>9132</v>
          </cell>
          <cell r="B583" t="str">
            <v>Chandramal</v>
          </cell>
          <cell r="C583" t="str">
            <v>Dissanayake</v>
          </cell>
          <cell r="D583" t="str">
            <v>Team Member - Production</v>
          </cell>
          <cell r="E583" t="str">
            <v>Moulded Bra Cup - Production - SI</v>
          </cell>
          <cell r="F583" t="str">
            <v>Team - LB - 6B - SI</v>
          </cell>
          <cell r="G583" t="str">
            <v>Male</v>
          </cell>
        </row>
        <row r="584">
          <cell r="A584">
            <v>9162</v>
          </cell>
          <cell r="B584" t="str">
            <v>Nadeesha</v>
          </cell>
          <cell r="C584" t="str">
            <v>Kumari</v>
          </cell>
          <cell r="D584" t="str">
            <v>Team Member - Production</v>
          </cell>
          <cell r="E584" t="str">
            <v>Moulded Bra Cup - Production - SI</v>
          </cell>
          <cell r="F584" t="str">
            <v>Team - LB - 7B - SI</v>
          </cell>
          <cell r="G584" t="str">
            <v>Female</v>
          </cell>
        </row>
        <row r="585">
          <cell r="A585">
            <v>9178</v>
          </cell>
          <cell r="B585" t="str">
            <v>Pradeep</v>
          </cell>
          <cell r="C585" t="str">
            <v>Edirisinghe</v>
          </cell>
          <cell r="D585" t="str">
            <v>Team Member - Machine Maintenance</v>
          </cell>
          <cell r="E585" t="str">
            <v>Close Comfort Program - MM - Finishing - SI</v>
          </cell>
          <cell r="F585" t="str">
            <v>Finishing MM - CCP - SI</v>
          </cell>
          <cell r="G585" t="str">
            <v>Male</v>
          </cell>
        </row>
        <row r="586">
          <cell r="A586">
            <v>9180</v>
          </cell>
          <cell r="B586" t="str">
            <v>Prasad</v>
          </cell>
          <cell r="C586" t="str">
            <v>Ilangakoon</v>
          </cell>
          <cell r="D586" t="str">
            <v>Team Member - Printing</v>
          </cell>
          <cell r="E586" t="str">
            <v>Close Comfort Program - Printing - SI</v>
          </cell>
          <cell r="F586" t="str">
            <v>Factory 01 - Printing - A - SI</v>
          </cell>
          <cell r="G586" t="str">
            <v>Male</v>
          </cell>
        </row>
        <row r="587">
          <cell r="A587">
            <v>9193</v>
          </cell>
          <cell r="B587" t="str">
            <v>Nalin</v>
          </cell>
          <cell r="C587" t="str">
            <v>Bandara</v>
          </cell>
          <cell r="D587" t="str">
            <v>Team Member - Finishing</v>
          </cell>
          <cell r="E587" t="str">
            <v>Close Comfort Program - Finishing - SI</v>
          </cell>
          <cell r="F587" t="str">
            <v>Finishing S20 - B - SI</v>
          </cell>
          <cell r="G587" t="str">
            <v>Male</v>
          </cell>
        </row>
        <row r="588">
          <cell r="A588">
            <v>9215</v>
          </cell>
          <cell r="B588" t="str">
            <v>Wasanthi</v>
          </cell>
          <cell r="C588" t="str">
            <v>Wasanthi</v>
          </cell>
          <cell r="D588" t="str">
            <v>Team Member - Production</v>
          </cell>
          <cell r="E588" t="str">
            <v>Moulded Bra Cup - Production - SI</v>
          </cell>
          <cell r="F588" t="str">
            <v>Team - LB - 14A - SI</v>
          </cell>
          <cell r="G588" t="str">
            <v>Female</v>
          </cell>
        </row>
        <row r="589">
          <cell r="A589">
            <v>9217</v>
          </cell>
          <cell r="B589" t="str">
            <v>Ruwani</v>
          </cell>
          <cell r="C589" t="str">
            <v>Kanchana</v>
          </cell>
          <cell r="D589" t="str">
            <v>Team Leader - Production</v>
          </cell>
          <cell r="E589" t="str">
            <v>Moulded Bra Cup - Production - SI</v>
          </cell>
          <cell r="F589" t="str">
            <v>Team - LB - 7B - SI</v>
          </cell>
          <cell r="G589" t="str">
            <v>Female</v>
          </cell>
        </row>
        <row r="590">
          <cell r="A590">
            <v>9238</v>
          </cell>
          <cell r="B590" t="str">
            <v>Hasith</v>
          </cell>
          <cell r="C590" t="str">
            <v>Madusan</v>
          </cell>
          <cell r="D590" t="str">
            <v>Assistant - Lab</v>
          </cell>
          <cell r="E590" t="str">
            <v>Material Quality Assurance - SI</v>
          </cell>
          <cell r="F590" t="str">
            <v>CCP - Material Quality Assurance - SI</v>
          </cell>
          <cell r="G590" t="str">
            <v>Male</v>
          </cell>
        </row>
        <row r="591">
          <cell r="A591">
            <v>9241</v>
          </cell>
          <cell r="B591" t="str">
            <v>Nuwan</v>
          </cell>
          <cell r="C591" t="str">
            <v>Premachandra</v>
          </cell>
          <cell r="D591" t="str">
            <v>Team Member - Printing</v>
          </cell>
          <cell r="E591" t="str">
            <v>Close Comfort Program - Printing - SI</v>
          </cell>
          <cell r="F591" t="str">
            <v>Factory 02 - Printing - B - SI</v>
          </cell>
          <cell r="G591" t="str">
            <v>Male</v>
          </cell>
        </row>
        <row r="592">
          <cell r="A592">
            <v>9264</v>
          </cell>
          <cell r="B592" t="str">
            <v>Sachini</v>
          </cell>
          <cell r="C592" t="str">
            <v>Sanjeewani</v>
          </cell>
          <cell r="D592" t="str">
            <v>Team Leader - Production</v>
          </cell>
          <cell r="E592" t="str">
            <v>Moulded Bra Cup - Production - SI</v>
          </cell>
          <cell r="F592" t="str">
            <v>Team - LB - 12A - SI</v>
          </cell>
          <cell r="G592" t="str">
            <v>Female</v>
          </cell>
        </row>
        <row r="593">
          <cell r="A593">
            <v>9270</v>
          </cell>
          <cell r="B593" t="str">
            <v>Sujeewa</v>
          </cell>
          <cell r="C593" t="str">
            <v>Sandaruwan</v>
          </cell>
          <cell r="D593" t="str">
            <v>Team Member - Machine Maintenance</v>
          </cell>
          <cell r="E593" t="str">
            <v>Moulded Bra Cup - Machine Maintenance - SI</v>
          </cell>
          <cell r="F593" t="str">
            <v>Machinary Maintenance - MBC - SI</v>
          </cell>
          <cell r="G593" t="str">
            <v>Male</v>
          </cell>
        </row>
        <row r="594">
          <cell r="A594">
            <v>9277</v>
          </cell>
          <cell r="B594" t="str">
            <v>Dilip</v>
          </cell>
          <cell r="C594" t="str">
            <v>Sanjeewa</v>
          </cell>
          <cell r="D594" t="str">
            <v>Team Member - Cutting</v>
          </cell>
          <cell r="E594" t="str">
            <v>Moulded Bra Cup - Cutting - SI</v>
          </cell>
          <cell r="F594" t="str">
            <v>MBC - Cutting - SI</v>
          </cell>
          <cell r="G594" t="str">
            <v>Male</v>
          </cell>
        </row>
        <row r="595">
          <cell r="A595">
            <v>9284</v>
          </cell>
          <cell r="B595" t="str">
            <v>Isuru</v>
          </cell>
          <cell r="C595" t="str">
            <v>Nayanathara</v>
          </cell>
          <cell r="D595" t="str">
            <v>Team Member - Quality Assurance</v>
          </cell>
          <cell r="E595" t="str">
            <v>Moulded Bra Cup - Quality Assurance - SI</v>
          </cell>
          <cell r="F595" t="str">
            <v>Quality Assurance - MBC - SI</v>
          </cell>
          <cell r="G595" t="str">
            <v>Female</v>
          </cell>
        </row>
        <row r="596">
          <cell r="A596">
            <v>9291</v>
          </cell>
          <cell r="B596" t="str">
            <v>Asanka</v>
          </cell>
          <cell r="C596" t="str">
            <v>Sandaruwan</v>
          </cell>
          <cell r="D596" t="str">
            <v>Assistant - CNC</v>
          </cell>
          <cell r="E596" t="str">
            <v>Moulded Bra Cup - Computer Numerical Control - SI</v>
          </cell>
          <cell r="F596" t="str">
            <v>Moulded Bra Cup - CNC - SI</v>
          </cell>
          <cell r="G596" t="str">
            <v>Male</v>
          </cell>
        </row>
        <row r="597">
          <cell r="A597">
            <v>9297</v>
          </cell>
          <cell r="B597" t="str">
            <v>Dhanushka</v>
          </cell>
          <cell r="C597" t="str">
            <v>Kodikara</v>
          </cell>
          <cell r="D597" t="str">
            <v>Assistant - Technical</v>
          </cell>
          <cell r="E597" t="str">
            <v>Impact Protection - SI</v>
          </cell>
          <cell r="F597" t="str">
            <v>Impact Protection - Production - SI</v>
          </cell>
          <cell r="G597" t="str">
            <v>Male</v>
          </cell>
        </row>
        <row r="598">
          <cell r="A598">
            <v>9298</v>
          </cell>
          <cell r="B598" t="str">
            <v>Sameera</v>
          </cell>
          <cell r="C598" t="str">
            <v>Withanarachchi</v>
          </cell>
          <cell r="D598" t="str">
            <v>Team Leader - Engineering</v>
          </cell>
          <cell r="E598" t="str">
            <v>Plant Maintenance - SI</v>
          </cell>
          <cell r="F598" t="str">
            <v>Maintenance - Plant - SI</v>
          </cell>
          <cell r="G598" t="str">
            <v>Male</v>
          </cell>
        </row>
        <row r="599">
          <cell r="A599">
            <v>9299</v>
          </cell>
          <cell r="B599" t="str">
            <v>Siwalingam</v>
          </cell>
          <cell r="C599" t="str">
            <v>Dhanapalan</v>
          </cell>
          <cell r="D599" t="str">
            <v>Team Member - Maintenance</v>
          </cell>
          <cell r="E599" t="str">
            <v>Plant Maintenance - SI</v>
          </cell>
          <cell r="F599" t="str">
            <v>Maintenance - Plant - SI</v>
          </cell>
          <cell r="G599" t="str">
            <v>Male</v>
          </cell>
        </row>
        <row r="600">
          <cell r="A600">
            <v>9308</v>
          </cell>
          <cell r="B600" t="str">
            <v>Chanuka</v>
          </cell>
          <cell r="C600" t="str">
            <v xml:space="preserve">Rasanjaya </v>
          </cell>
          <cell r="D600" t="str">
            <v>Team Member - Machine Maintenance</v>
          </cell>
          <cell r="E600" t="str">
            <v>Impact Protection - SI</v>
          </cell>
          <cell r="F600" t="str">
            <v>Impact Protection - Machine Maintenance - SI</v>
          </cell>
          <cell r="G600" t="str">
            <v>Male</v>
          </cell>
        </row>
        <row r="601">
          <cell r="A601">
            <v>9321</v>
          </cell>
          <cell r="B601" t="str">
            <v>Wijesiri</v>
          </cell>
          <cell r="C601" t="str">
            <v>Bogahawaththa</v>
          </cell>
          <cell r="D601" t="str">
            <v>Team Member - Cutting</v>
          </cell>
          <cell r="E601" t="str">
            <v>Close Comfort Program - Cutting - SI</v>
          </cell>
          <cell r="F601" t="str">
            <v>CCP - Factory 01 Cutting - SI</v>
          </cell>
          <cell r="G601" t="str">
            <v>Male</v>
          </cell>
        </row>
        <row r="602">
          <cell r="A602">
            <v>9335</v>
          </cell>
          <cell r="B602" t="str">
            <v>Sajith</v>
          </cell>
          <cell r="C602" t="str">
            <v>Susantha</v>
          </cell>
          <cell r="D602" t="str">
            <v>Team Member - Printing</v>
          </cell>
          <cell r="E602" t="str">
            <v>Close Comfort Program - Printing - SI</v>
          </cell>
          <cell r="F602" t="str">
            <v>Factory 02 - Printing - A - SI</v>
          </cell>
          <cell r="G602" t="str">
            <v>Male</v>
          </cell>
        </row>
        <row r="603">
          <cell r="A603">
            <v>9336</v>
          </cell>
          <cell r="B603" t="str">
            <v>Nayana</v>
          </cell>
          <cell r="C603" t="str">
            <v>Subani</v>
          </cell>
          <cell r="D603" t="str">
            <v>Team Member - Printing</v>
          </cell>
          <cell r="E603" t="str">
            <v>Close Comfort Program - Printing - SI</v>
          </cell>
          <cell r="F603" t="str">
            <v>Factory 02 - Printing - A - SI</v>
          </cell>
          <cell r="G603" t="str">
            <v>Male</v>
          </cell>
        </row>
        <row r="604">
          <cell r="A604">
            <v>9338</v>
          </cell>
          <cell r="B604" t="str">
            <v>Gihan</v>
          </cell>
          <cell r="C604" t="str">
            <v>Madushan</v>
          </cell>
          <cell r="D604" t="str">
            <v>Team Member - Printing</v>
          </cell>
          <cell r="E604" t="str">
            <v>Close Comfort Program - Printing - SI</v>
          </cell>
          <cell r="F604" t="str">
            <v>Factory 01 - Printing - A - SI</v>
          </cell>
          <cell r="G604" t="str">
            <v>Male</v>
          </cell>
        </row>
        <row r="605">
          <cell r="A605">
            <v>9351</v>
          </cell>
          <cell r="B605" t="str">
            <v>Kamalawathi</v>
          </cell>
          <cell r="C605" t="str">
            <v>Kamalawathi</v>
          </cell>
          <cell r="D605" t="str">
            <v>Team Member - Production</v>
          </cell>
          <cell r="E605" t="str">
            <v>Moulded Bra Cup - Production - SI</v>
          </cell>
          <cell r="F605" t="str">
            <v>Team - LB - 15B - SI</v>
          </cell>
          <cell r="G605" t="str">
            <v>Female</v>
          </cell>
        </row>
        <row r="606">
          <cell r="A606">
            <v>9376</v>
          </cell>
          <cell r="B606" t="str">
            <v>Nilantha</v>
          </cell>
          <cell r="C606" t="str">
            <v>Nilantha</v>
          </cell>
          <cell r="D606" t="str">
            <v>Team Member - Machine Maintenance</v>
          </cell>
          <cell r="E606" t="str">
            <v>Moulded Bra Cup - Machine Maintenance - SI</v>
          </cell>
          <cell r="F606" t="str">
            <v>Machinary Maintenance - MBC - SI</v>
          </cell>
          <cell r="G606" t="str">
            <v>Male</v>
          </cell>
        </row>
        <row r="607">
          <cell r="A607">
            <v>9377</v>
          </cell>
          <cell r="B607" t="str">
            <v>Ananda</v>
          </cell>
          <cell r="C607" t="str">
            <v>Bnadara</v>
          </cell>
          <cell r="D607" t="str">
            <v>Maintenance Technician</v>
          </cell>
          <cell r="E607" t="str">
            <v>Close Comfort Program - MM - Finishing - SI</v>
          </cell>
          <cell r="F607" t="str">
            <v>Finishing MM - CCP - SI</v>
          </cell>
          <cell r="G607" t="str">
            <v>Male</v>
          </cell>
        </row>
        <row r="608">
          <cell r="A608">
            <v>9384</v>
          </cell>
          <cell r="B608" t="str">
            <v>Wajira</v>
          </cell>
          <cell r="C608" t="str">
            <v>Hettiarachchi</v>
          </cell>
          <cell r="D608" t="str">
            <v>Group Leader - Production</v>
          </cell>
          <cell r="E608" t="str">
            <v>Moulded Bra Cup - Production - SI</v>
          </cell>
          <cell r="F608" t="str">
            <v>Production - MBC - SI</v>
          </cell>
          <cell r="G608" t="str">
            <v>Male</v>
          </cell>
        </row>
        <row r="609">
          <cell r="A609">
            <v>9395</v>
          </cell>
          <cell r="B609" t="str">
            <v>Kasun</v>
          </cell>
          <cell r="C609" t="str">
            <v>Deshappriya</v>
          </cell>
          <cell r="D609" t="str">
            <v>Team Member - Finishing</v>
          </cell>
          <cell r="E609" t="str">
            <v>Close Comfort Program - Finishing - SI</v>
          </cell>
          <cell r="F609" t="str">
            <v>Finishing S21 - B - SI</v>
          </cell>
          <cell r="G609" t="str">
            <v>Male</v>
          </cell>
        </row>
        <row r="610">
          <cell r="A610">
            <v>9403</v>
          </cell>
          <cell r="B610" t="str">
            <v>Erandi</v>
          </cell>
          <cell r="C610" t="str">
            <v>Madushanika</v>
          </cell>
          <cell r="D610" t="str">
            <v>Team Member - Quality Assurance</v>
          </cell>
          <cell r="E610" t="str">
            <v>Moulded Bra Cup - Quality Assurance - SI</v>
          </cell>
          <cell r="F610" t="str">
            <v>Quality Assurance - MBC - SI</v>
          </cell>
          <cell r="G610" t="str">
            <v>Female</v>
          </cell>
        </row>
        <row r="611">
          <cell r="A611">
            <v>9418</v>
          </cell>
          <cell r="B611" t="str">
            <v>Nadeesha</v>
          </cell>
          <cell r="C611" t="str">
            <v>Dissanayake</v>
          </cell>
          <cell r="D611" t="str">
            <v>Team Member - Technical</v>
          </cell>
          <cell r="E611" t="str">
            <v>Moulded Bra Cup - Technical - SI</v>
          </cell>
          <cell r="F611" t="str">
            <v>MBC - Technical - SI</v>
          </cell>
          <cell r="G611" t="str">
            <v>Female</v>
          </cell>
        </row>
        <row r="612">
          <cell r="A612">
            <v>9434</v>
          </cell>
          <cell r="B612" t="str">
            <v>Chamila</v>
          </cell>
          <cell r="C612" t="str">
            <v>Nishanthi</v>
          </cell>
          <cell r="D612" t="str">
            <v>Team Member - Finishing</v>
          </cell>
          <cell r="E612" t="str">
            <v>Close Comfort Program - Finishing - SI</v>
          </cell>
          <cell r="F612" t="str">
            <v>Finishing S20 - A - SI</v>
          </cell>
          <cell r="G612" t="str">
            <v>Male</v>
          </cell>
        </row>
        <row r="613">
          <cell r="A613">
            <v>9461</v>
          </cell>
          <cell r="B613" t="str">
            <v>Jayawanthi</v>
          </cell>
          <cell r="C613" t="str">
            <v>Priyadarshani</v>
          </cell>
          <cell r="D613" t="str">
            <v>Team Member - Quality Assurance</v>
          </cell>
          <cell r="E613" t="str">
            <v>Moulded Bra Cup - Quality Assurance - SI</v>
          </cell>
          <cell r="F613" t="str">
            <v>Quality Assurance - MBC - SI</v>
          </cell>
          <cell r="G613" t="str">
            <v>Female</v>
          </cell>
        </row>
        <row r="614">
          <cell r="A614">
            <v>9473</v>
          </cell>
          <cell r="B614" t="str">
            <v>Achinthi</v>
          </cell>
          <cell r="C614" t="str">
            <v>Rathnaweera</v>
          </cell>
          <cell r="D614" t="str">
            <v>Assistant - Quality Assurance</v>
          </cell>
          <cell r="E614" t="str">
            <v>Close Comfort Program - Quality Assurance - SI</v>
          </cell>
          <cell r="F614" t="str">
            <v>Quality Assurance - CCP - SI</v>
          </cell>
          <cell r="G614" t="str">
            <v>Female</v>
          </cell>
        </row>
        <row r="615">
          <cell r="A615">
            <v>9477</v>
          </cell>
          <cell r="B615" t="str">
            <v>Nishantha</v>
          </cell>
          <cell r="C615" t="str">
            <v>Chandrakumara</v>
          </cell>
          <cell r="D615" t="str">
            <v>Team Member - Printing</v>
          </cell>
          <cell r="E615" t="str">
            <v>Close Comfort Program - Printing - SI</v>
          </cell>
          <cell r="F615" t="str">
            <v>Factory 01 - Printing - B - SI</v>
          </cell>
          <cell r="G615" t="str">
            <v>Male</v>
          </cell>
        </row>
        <row r="616">
          <cell r="A616">
            <v>9479</v>
          </cell>
          <cell r="B616" t="str">
            <v>Dasun</v>
          </cell>
          <cell r="C616" t="str">
            <v>Wijendra</v>
          </cell>
          <cell r="D616" t="str">
            <v>Team Member - Printing</v>
          </cell>
          <cell r="E616" t="str">
            <v>Close Comfort Program - Printing - SI</v>
          </cell>
          <cell r="F616" t="str">
            <v>Factory 01 - Printing - B - SI</v>
          </cell>
          <cell r="G616" t="str">
            <v>Male</v>
          </cell>
        </row>
        <row r="617">
          <cell r="A617">
            <v>9482</v>
          </cell>
          <cell r="B617" t="str">
            <v>Nuwan</v>
          </cell>
          <cell r="C617" t="str">
            <v>Elisinghe</v>
          </cell>
          <cell r="D617" t="str">
            <v>Team Member - Machine Maintenance</v>
          </cell>
          <cell r="E617" t="str">
            <v>Close Comfort Program - MM - Printing - SI</v>
          </cell>
          <cell r="F617" t="str">
            <v>CCP 2 - Printing MM A - SI</v>
          </cell>
          <cell r="G617" t="str">
            <v>Male</v>
          </cell>
        </row>
        <row r="618">
          <cell r="A618">
            <v>9498</v>
          </cell>
          <cell r="B618" t="str">
            <v>Lalantha</v>
          </cell>
          <cell r="C618" t="str">
            <v>Ruparaththe</v>
          </cell>
          <cell r="D618" t="str">
            <v>Team Leader - Finished Goods Warehouse</v>
          </cell>
          <cell r="E618" t="str">
            <v>Moulded Bra Cup - Finished Goods Warehouse - SI</v>
          </cell>
          <cell r="F618" t="str">
            <v>Finished Good Warehouse - MBC - SI</v>
          </cell>
          <cell r="G618" t="str">
            <v>Male</v>
          </cell>
        </row>
        <row r="619">
          <cell r="A619">
            <v>9499</v>
          </cell>
          <cell r="B619" t="str">
            <v>Indika</v>
          </cell>
          <cell r="C619" t="str">
            <v>Madushanka</v>
          </cell>
          <cell r="D619" t="str">
            <v>Team Member - Production</v>
          </cell>
          <cell r="E619" t="str">
            <v>Moulded Bra Cup - Machine Maintenance - SI</v>
          </cell>
          <cell r="F619" t="str">
            <v>Machinary Maintenance - MBC - SI</v>
          </cell>
          <cell r="G619" t="str">
            <v>Male</v>
          </cell>
        </row>
        <row r="620">
          <cell r="A620">
            <v>9542</v>
          </cell>
          <cell r="B620" t="str">
            <v>Hasini</v>
          </cell>
          <cell r="C620" t="str">
            <v>Prabuddhika</v>
          </cell>
          <cell r="D620" t="str">
            <v>Team Member - Production</v>
          </cell>
          <cell r="E620" t="str">
            <v>Moulded Bra Cup - Production - SI</v>
          </cell>
          <cell r="F620" t="str">
            <v>Team - LB - 7A - SI</v>
          </cell>
          <cell r="G620" t="str">
            <v>Female</v>
          </cell>
        </row>
        <row r="621">
          <cell r="A621">
            <v>9580</v>
          </cell>
          <cell r="B621" t="str">
            <v>Harshana</v>
          </cell>
          <cell r="C621" t="str">
            <v>Prasad</v>
          </cell>
          <cell r="D621" t="str">
            <v>Team Leader - Machine Maintenance</v>
          </cell>
          <cell r="E621" t="str">
            <v>Moulded Bra Cup - Machine Maintenance - SI</v>
          </cell>
          <cell r="F621" t="str">
            <v>Machinary Maintenance - MBC - SI</v>
          </cell>
          <cell r="G621" t="str">
            <v>Male</v>
          </cell>
        </row>
        <row r="622">
          <cell r="A622">
            <v>9584</v>
          </cell>
          <cell r="B622" t="str">
            <v>Dananjaya</v>
          </cell>
          <cell r="C622" t="str">
            <v>Bandara</v>
          </cell>
          <cell r="D622" t="str">
            <v>Team Leader - Finishing</v>
          </cell>
          <cell r="E622" t="str">
            <v>Close Comfort Program - Finishing - SI</v>
          </cell>
          <cell r="F622" t="str">
            <v>Finishing S15 - B - SI</v>
          </cell>
          <cell r="G622" t="str">
            <v>Male</v>
          </cell>
        </row>
        <row r="623">
          <cell r="A623">
            <v>9604</v>
          </cell>
          <cell r="B623" t="str">
            <v>Sriyani</v>
          </cell>
          <cell r="C623" t="str">
            <v>Sriyani</v>
          </cell>
          <cell r="D623" t="str">
            <v>Team Member - Finishing</v>
          </cell>
          <cell r="E623" t="str">
            <v>Close Comfort Program - Finishing - SI</v>
          </cell>
          <cell r="F623" t="str">
            <v>Finishing S22 - B - SI</v>
          </cell>
          <cell r="G623" t="str">
            <v>Female</v>
          </cell>
        </row>
        <row r="624">
          <cell r="A624">
            <v>9632</v>
          </cell>
          <cell r="B624" t="str">
            <v>Nadeeka</v>
          </cell>
          <cell r="C624" t="str">
            <v>Darmasena</v>
          </cell>
          <cell r="D624" t="str">
            <v>Team Member - Quality Assurance</v>
          </cell>
          <cell r="E624" t="str">
            <v>Moulded Bra Cup - Quality Assurance - SI</v>
          </cell>
          <cell r="F624" t="str">
            <v>Quality Assurance - MBC - SI</v>
          </cell>
          <cell r="G624" t="str">
            <v>Female</v>
          </cell>
        </row>
        <row r="625">
          <cell r="A625">
            <v>9662</v>
          </cell>
          <cell r="B625" t="str">
            <v>Dinusha</v>
          </cell>
          <cell r="C625" t="str">
            <v>Ariyarathne</v>
          </cell>
          <cell r="D625" t="str">
            <v>Team Leader - Cutting</v>
          </cell>
          <cell r="E625" t="str">
            <v>Moulded Bra Cup - Cutting - SI</v>
          </cell>
          <cell r="F625" t="str">
            <v>MBC - Cutting - SI</v>
          </cell>
          <cell r="G625" t="str">
            <v>Male</v>
          </cell>
        </row>
        <row r="626">
          <cell r="A626">
            <v>9675</v>
          </cell>
          <cell r="B626" t="str">
            <v>Subhash</v>
          </cell>
          <cell r="C626" t="str">
            <v>Wijesinghe</v>
          </cell>
          <cell r="D626" t="str">
            <v>Team Leader - Printing</v>
          </cell>
          <cell r="E626" t="str">
            <v>Close Comfort Program - Printing - SI</v>
          </cell>
          <cell r="F626" t="str">
            <v>Factory 01 - Printing - B - SI</v>
          </cell>
          <cell r="G626" t="str">
            <v>Male</v>
          </cell>
        </row>
        <row r="627">
          <cell r="A627">
            <v>9713</v>
          </cell>
          <cell r="B627" t="str">
            <v>Dinesh</v>
          </cell>
          <cell r="C627" t="str">
            <v>De Alwis</v>
          </cell>
          <cell r="D627" t="str">
            <v>Fitter</v>
          </cell>
          <cell r="E627" t="str">
            <v>Moulded Bra Cup - Computer Numerical Control - SI</v>
          </cell>
          <cell r="F627" t="str">
            <v>Moulded Bra Cup - CNC - SI</v>
          </cell>
          <cell r="G627" t="str">
            <v>Male</v>
          </cell>
        </row>
        <row r="628">
          <cell r="A628">
            <v>9715</v>
          </cell>
          <cell r="B628" t="str">
            <v>Rashmi</v>
          </cell>
          <cell r="C628" t="str">
            <v>Madubashana</v>
          </cell>
          <cell r="D628" t="str">
            <v>Fitter</v>
          </cell>
          <cell r="E628" t="str">
            <v>Moulded Bra Cup - Computer Numerical Control - SI</v>
          </cell>
          <cell r="F628" t="str">
            <v>Moulded Bra Cup - CNC - SI</v>
          </cell>
          <cell r="G628" t="str">
            <v>Male</v>
          </cell>
        </row>
        <row r="629">
          <cell r="A629">
            <v>9722</v>
          </cell>
          <cell r="B629" t="str">
            <v>Tharindu</v>
          </cell>
          <cell r="C629" t="str">
            <v>Rukshan</v>
          </cell>
          <cell r="D629" t="str">
            <v>Machinist</v>
          </cell>
          <cell r="E629" t="str">
            <v>Moulded Bra Cup - Computer Numerical Control - SI</v>
          </cell>
          <cell r="F629" t="str">
            <v>Moulded Bra Cup - CNC - SI</v>
          </cell>
          <cell r="G629" t="str">
            <v>Male</v>
          </cell>
        </row>
        <row r="630">
          <cell r="A630">
            <v>9725</v>
          </cell>
          <cell r="B630" t="str">
            <v>Nishadi</v>
          </cell>
          <cell r="C630" t="str">
            <v>Anuththara</v>
          </cell>
          <cell r="D630" t="str">
            <v>Team Member - Finishing</v>
          </cell>
          <cell r="E630" t="str">
            <v>Human Resources &amp; Administration - SI</v>
          </cell>
          <cell r="F630" t="str">
            <v>Maternity - SI</v>
          </cell>
          <cell r="G630" t="str">
            <v>Female</v>
          </cell>
        </row>
        <row r="631">
          <cell r="A631">
            <v>9732</v>
          </cell>
          <cell r="B631" t="str">
            <v>Pradeep</v>
          </cell>
          <cell r="C631" t="str">
            <v>Bandara</v>
          </cell>
          <cell r="D631" t="str">
            <v>Team Member - Driver</v>
          </cell>
          <cell r="E631" t="str">
            <v>Human Resources &amp; Administration - SI</v>
          </cell>
          <cell r="F631" t="str">
            <v>Administration - SI</v>
          </cell>
          <cell r="G631" t="str">
            <v>Male</v>
          </cell>
        </row>
        <row r="632">
          <cell r="A632">
            <v>9733</v>
          </cell>
          <cell r="B632" t="str">
            <v>Dammika</v>
          </cell>
          <cell r="C632" t="str">
            <v>Weerakkodige</v>
          </cell>
          <cell r="D632" t="str">
            <v>Assistant - CAD/CAM</v>
          </cell>
          <cell r="E632" t="str">
            <v>Moulded Bra Cup - Product Development Centre - SI</v>
          </cell>
          <cell r="F632" t="str">
            <v>MBC - Product Development Centre - SI</v>
          </cell>
          <cell r="G632" t="str">
            <v>Female</v>
          </cell>
        </row>
        <row r="633">
          <cell r="A633">
            <v>9742</v>
          </cell>
          <cell r="B633" t="str">
            <v>Nishanthi</v>
          </cell>
          <cell r="C633" t="str">
            <v>Jayasundara</v>
          </cell>
          <cell r="D633" t="str">
            <v>Team Member - Quality Assurance</v>
          </cell>
          <cell r="E633" t="str">
            <v>Moulded Bra Cup - Quality Assurance - SI</v>
          </cell>
          <cell r="F633" t="str">
            <v>Quality Assurance - MBC - SI</v>
          </cell>
          <cell r="G633" t="str">
            <v>Female</v>
          </cell>
        </row>
        <row r="634">
          <cell r="A634">
            <v>9745</v>
          </cell>
          <cell r="B634" t="str">
            <v>Hansika</v>
          </cell>
          <cell r="C634" t="str">
            <v>Perera</v>
          </cell>
          <cell r="D634" t="str">
            <v>Team Member - Production</v>
          </cell>
          <cell r="E634" t="str">
            <v>Moulded Bra Cup - Production - SI</v>
          </cell>
          <cell r="F634" t="str">
            <v>Team - LB - 2A - SI</v>
          </cell>
          <cell r="G634" t="str">
            <v>Female</v>
          </cell>
        </row>
        <row r="635">
          <cell r="A635">
            <v>9747</v>
          </cell>
          <cell r="B635" t="str">
            <v>Nandani</v>
          </cell>
          <cell r="C635" t="str">
            <v>Kumari</v>
          </cell>
          <cell r="D635" t="str">
            <v>Team Member - Production</v>
          </cell>
          <cell r="E635" t="str">
            <v>Moulded Bra Cup - Production - SI</v>
          </cell>
          <cell r="F635" t="str">
            <v>Team - LB - 12A - SI</v>
          </cell>
          <cell r="G635" t="str">
            <v>Female</v>
          </cell>
        </row>
        <row r="636">
          <cell r="A636">
            <v>9773</v>
          </cell>
          <cell r="B636" t="str">
            <v>Upul</v>
          </cell>
          <cell r="C636" t="str">
            <v>Madushanka</v>
          </cell>
          <cell r="D636" t="str">
            <v>Team Member - Machine Maintenance</v>
          </cell>
          <cell r="E636" t="str">
            <v>Moulded Bra Cup - Machine Maintenance - SI</v>
          </cell>
          <cell r="F636" t="str">
            <v>Machinary Maintenance - MBC - SI</v>
          </cell>
          <cell r="G636" t="str">
            <v>Male</v>
          </cell>
        </row>
        <row r="637">
          <cell r="A637">
            <v>9775</v>
          </cell>
          <cell r="B637" t="str">
            <v>Damayanthi</v>
          </cell>
          <cell r="C637" t="str">
            <v>Damayanthi</v>
          </cell>
          <cell r="D637" t="str">
            <v>Team Member - Production</v>
          </cell>
          <cell r="E637" t="str">
            <v>Moulded Bra Cup - Production - SI</v>
          </cell>
          <cell r="F637" t="str">
            <v>Team - S - 1B - SI</v>
          </cell>
          <cell r="G637" t="str">
            <v>Female</v>
          </cell>
        </row>
        <row r="638">
          <cell r="A638">
            <v>9781</v>
          </cell>
          <cell r="B638" t="str">
            <v>Iroshani</v>
          </cell>
          <cell r="C638" t="str">
            <v>Nisansala</v>
          </cell>
          <cell r="D638" t="str">
            <v>Technician - Product Development</v>
          </cell>
          <cell r="E638" t="str">
            <v>Moulded Bra Cup - Product Development Centre - SI</v>
          </cell>
          <cell r="F638" t="str">
            <v>MBC - Product Development Centre - SI</v>
          </cell>
          <cell r="G638" t="str">
            <v>Female</v>
          </cell>
        </row>
        <row r="639">
          <cell r="A639">
            <v>9783</v>
          </cell>
          <cell r="B639" t="str">
            <v>Sumith</v>
          </cell>
          <cell r="C639" t="str">
            <v>Wasantha</v>
          </cell>
          <cell r="D639" t="str">
            <v>Team Member - Fabric Inspection</v>
          </cell>
          <cell r="E639" t="str">
            <v>Material Quality Assurance - SI</v>
          </cell>
          <cell r="F639" t="str">
            <v>CCP - Material Quality Assurance - SI</v>
          </cell>
          <cell r="G639" t="str">
            <v>Male</v>
          </cell>
        </row>
        <row r="640">
          <cell r="A640">
            <v>9788</v>
          </cell>
          <cell r="B640" t="str">
            <v>Shama</v>
          </cell>
          <cell r="C640" t="str">
            <v>Gamanayake</v>
          </cell>
          <cell r="D640" t="str">
            <v>Team Member - Production</v>
          </cell>
          <cell r="E640" t="str">
            <v>Moulded Bra Cup - Production - SI</v>
          </cell>
          <cell r="F640" t="str">
            <v>Team - LB - 18B - SI</v>
          </cell>
          <cell r="G640" t="str">
            <v>Female</v>
          </cell>
        </row>
        <row r="641">
          <cell r="A641">
            <v>9794</v>
          </cell>
          <cell r="B641" t="str">
            <v>Vindana</v>
          </cell>
          <cell r="C641" t="str">
            <v>Kulasena</v>
          </cell>
          <cell r="D641" t="str">
            <v>Team Leader - Production</v>
          </cell>
          <cell r="E641" t="str">
            <v>Moulded Bra Cup - Production - SI</v>
          </cell>
          <cell r="F641" t="str">
            <v>Team - LB - 11A - SI</v>
          </cell>
          <cell r="G641" t="str">
            <v>Male</v>
          </cell>
        </row>
        <row r="642">
          <cell r="A642">
            <v>9800</v>
          </cell>
          <cell r="B642" t="str">
            <v>Renuka</v>
          </cell>
          <cell r="C642" t="str">
            <v>Kusumsiri</v>
          </cell>
          <cell r="D642" t="str">
            <v>Team Member - Production</v>
          </cell>
          <cell r="E642" t="str">
            <v>Moulded Bra Cup - Production - SI</v>
          </cell>
          <cell r="F642" t="str">
            <v>Team - LB - 5B - SI</v>
          </cell>
          <cell r="G642" t="str">
            <v>Female</v>
          </cell>
        </row>
        <row r="643">
          <cell r="A643">
            <v>9835</v>
          </cell>
          <cell r="B643" t="str">
            <v>Gunethilake</v>
          </cell>
          <cell r="C643" t="str">
            <v>Gunethilake</v>
          </cell>
          <cell r="D643" t="str">
            <v>Team Member - Finishing</v>
          </cell>
          <cell r="E643" t="str">
            <v>Close Comfort Program - Finishing - SI</v>
          </cell>
          <cell r="F643" t="str">
            <v>Finishing S25 - B - SI</v>
          </cell>
          <cell r="G643" t="str">
            <v>Male</v>
          </cell>
        </row>
        <row r="644">
          <cell r="A644">
            <v>9868</v>
          </cell>
          <cell r="B644" t="str">
            <v>Gayan</v>
          </cell>
          <cell r="C644" t="str">
            <v>Peiris</v>
          </cell>
          <cell r="D644" t="str">
            <v>Team Member - Cutting</v>
          </cell>
          <cell r="E644" t="str">
            <v>Moulded Bra Cup - Cutting - SI</v>
          </cell>
          <cell r="F644" t="str">
            <v>MBC - Cookie Cutting - SI</v>
          </cell>
          <cell r="G644" t="str">
            <v>Male</v>
          </cell>
        </row>
        <row r="645">
          <cell r="A645">
            <v>9876</v>
          </cell>
          <cell r="B645" t="str">
            <v>Saleem</v>
          </cell>
          <cell r="C645" t="str">
            <v>Askar</v>
          </cell>
          <cell r="D645" t="str">
            <v>Feeder</v>
          </cell>
          <cell r="E645" t="str">
            <v>Moulded Bra Cup - Production - SI</v>
          </cell>
          <cell r="F645" t="str">
            <v>Production - Site - 04 - SI</v>
          </cell>
          <cell r="G645" t="str">
            <v>Male</v>
          </cell>
        </row>
        <row r="646">
          <cell r="A646">
            <v>9906</v>
          </cell>
          <cell r="B646" t="str">
            <v>Devika</v>
          </cell>
          <cell r="C646" t="str">
            <v>Fernando</v>
          </cell>
          <cell r="D646" t="str">
            <v>Team Member - Material Quality Assurance</v>
          </cell>
          <cell r="E646" t="str">
            <v>Material Quality Assurance - SI</v>
          </cell>
          <cell r="F646" t="str">
            <v>CCP - Material Quality Assurance - SI</v>
          </cell>
          <cell r="G646" t="str">
            <v>Female</v>
          </cell>
        </row>
        <row r="647">
          <cell r="A647">
            <v>9907</v>
          </cell>
          <cell r="B647" t="str">
            <v>Chithraleka</v>
          </cell>
          <cell r="C647" t="str">
            <v>Mudannayake</v>
          </cell>
          <cell r="D647" t="str">
            <v>Team Member - Material Quality Assurance</v>
          </cell>
          <cell r="E647" t="str">
            <v>Material Quality Assurance - SI</v>
          </cell>
          <cell r="F647" t="str">
            <v>CCP - Material Quality Assurance - SI</v>
          </cell>
          <cell r="G647" t="str">
            <v>Female</v>
          </cell>
        </row>
        <row r="648">
          <cell r="A648">
            <v>9908</v>
          </cell>
          <cell r="B648" t="str">
            <v>Nimantha</v>
          </cell>
          <cell r="C648" t="str">
            <v>Udeshan</v>
          </cell>
          <cell r="D648" t="str">
            <v>Assistant - Quality Assurance</v>
          </cell>
          <cell r="E648" t="str">
            <v>Moulded Bra Cup - Quality Assurance - SI</v>
          </cell>
          <cell r="F648" t="str">
            <v>Quality Assurance - MBC - SI</v>
          </cell>
          <cell r="G648" t="str">
            <v>Male</v>
          </cell>
        </row>
        <row r="649">
          <cell r="A649">
            <v>9913</v>
          </cell>
          <cell r="B649" t="str">
            <v>Dayawathi</v>
          </cell>
          <cell r="C649" t="str">
            <v>Dayawathi</v>
          </cell>
          <cell r="D649" t="str">
            <v>Team Member - Production</v>
          </cell>
          <cell r="E649" t="str">
            <v>Moulded Bra Cup - Production - SI</v>
          </cell>
          <cell r="F649" t="str">
            <v>Team - LB - 1A - SI</v>
          </cell>
          <cell r="G649" t="str">
            <v>Female</v>
          </cell>
        </row>
        <row r="650">
          <cell r="A650">
            <v>9932</v>
          </cell>
          <cell r="B650" t="str">
            <v>Lahiru</v>
          </cell>
          <cell r="C650" t="str">
            <v>Kumara</v>
          </cell>
          <cell r="D650" t="str">
            <v>Team Member - Machine Maintenance</v>
          </cell>
          <cell r="E650" t="str">
            <v>Impact Protection - SI</v>
          </cell>
          <cell r="F650" t="str">
            <v>Impact Protection - Machine Maintenance - SI</v>
          </cell>
          <cell r="G650" t="str">
            <v>Male</v>
          </cell>
        </row>
        <row r="651">
          <cell r="A651">
            <v>9933</v>
          </cell>
          <cell r="B651" t="str">
            <v>Indika</v>
          </cell>
          <cell r="C651" t="str">
            <v>Wickramasinghe</v>
          </cell>
          <cell r="D651" t="str">
            <v>Team Member - Production</v>
          </cell>
          <cell r="E651" t="str">
            <v>Moulded Bra Cup - Production - SI</v>
          </cell>
          <cell r="F651" t="str">
            <v>Team - LB - 14B - SI</v>
          </cell>
          <cell r="G651" t="str">
            <v>Female</v>
          </cell>
        </row>
        <row r="652">
          <cell r="A652">
            <v>9959</v>
          </cell>
          <cell r="B652" t="str">
            <v>Kalana</v>
          </cell>
          <cell r="C652" t="str">
            <v>Fernando</v>
          </cell>
          <cell r="D652" t="str">
            <v>Team Member - Production</v>
          </cell>
          <cell r="E652" t="str">
            <v>Moulded Bra Cup - Production - SI</v>
          </cell>
          <cell r="F652" t="str">
            <v>Team - LB - 12B - SI</v>
          </cell>
          <cell r="G652" t="str">
            <v>Male</v>
          </cell>
        </row>
        <row r="653">
          <cell r="A653">
            <v>9963</v>
          </cell>
          <cell r="B653" t="str">
            <v>Anushan</v>
          </cell>
          <cell r="C653" t="str">
            <v>Udayakumara</v>
          </cell>
          <cell r="D653" t="str">
            <v>Team Leader - Finishing</v>
          </cell>
          <cell r="E653" t="str">
            <v>Close Comfort Program - Finishing - SI</v>
          </cell>
          <cell r="F653" t="str">
            <v>Finishing S9 - B - SI</v>
          </cell>
          <cell r="G653" t="str">
            <v>Male</v>
          </cell>
        </row>
        <row r="654">
          <cell r="A654">
            <v>9966</v>
          </cell>
          <cell r="B654" t="str">
            <v>Dilrukshi</v>
          </cell>
          <cell r="C654" t="str">
            <v>Dilrukshi</v>
          </cell>
          <cell r="D654" t="str">
            <v>Nurse</v>
          </cell>
          <cell r="E654" t="str">
            <v>Human Resources &amp; Administration - SI</v>
          </cell>
          <cell r="F654" t="str">
            <v>Administration - SI</v>
          </cell>
          <cell r="G654" t="str">
            <v>Female</v>
          </cell>
        </row>
        <row r="655">
          <cell r="A655">
            <v>9972</v>
          </cell>
          <cell r="B655" t="str">
            <v>Ishara</v>
          </cell>
          <cell r="C655" t="str">
            <v>Hettige</v>
          </cell>
          <cell r="D655" t="str">
            <v>Machinist</v>
          </cell>
          <cell r="E655" t="str">
            <v>Moulded Bra Cup - Computer Numerical Control - SI</v>
          </cell>
          <cell r="F655" t="str">
            <v>Moulded Bra Cup - CNC - SI</v>
          </cell>
          <cell r="G655" t="str">
            <v>Male</v>
          </cell>
        </row>
        <row r="656">
          <cell r="A656">
            <v>9984</v>
          </cell>
          <cell r="B656" t="str">
            <v>Hansani</v>
          </cell>
          <cell r="C656" t="str">
            <v>De Silva</v>
          </cell>
          <cell r="D656" t="str">
            <v>Team Leader - Finishing</v>
          </cell>
          <cell r="E656" t="str">
            <v>Close Comfort Program - Finishing - SI</v>
          </cell>
          <cell r="F656" t="str">
            <v>Finishing S1 - B - SI</v>
          </cell>
          <cell r="G656" t="str">
            <v>Female</v>
          </cell>
        </row>
        <row r="657">
          <cell r="A657">
            <v>10003</v>
          </cell>
          <cell r="B657" t="str">
            <v>Lasantha</v>
          </cell>
          <cell r="C657" t="str">
            <v>Vithanage</v>
          </cell>
          <cell r="D657" t="str">
            <v>Team Member - Quality Assurance</v>
          </cell>
          <cell r="E657" t="str">
            <v>Moulded Bra Cup - Quality Assurance - SI</v>
          </cell>
          <cell r="F657" t="str">
            <v>Quality Assurance - MBC - SI</v>
          </cell>
          <cell r="G657" t="str">
            <v>Male</v>
          </cell>
        </row>
        <row r="658">
          <cell r="A658">
            <v>10006</v>
          </cell>
          <cell r="B658" t="str">
            <v>Chandrani</v>
          </cell>
          <cell r="C658" t="str">
            <v>Dissanayake</v>
          </cell>
          <cell r="D658" t="str">
            <v>Team Member - Production</v>
          </cell>
          <cell r="E658" t="str">
            <v>Moulded Bra Cup - Production - SI</v>
          </cell>
          <cell r="F658" t="str">
            <v>Team - LB - 7A - SI</v>
          </cell>
          <cell r="G658" t="str">
            <v>Female</v>
          </cell>
        </row>
        <row r="659">
          <cell r="A659">
            <v>10018</v>
          </cell>
          <cell r="B659" t="str">
            <v>Samantha</v>
          </cell>
          <cell r="C659" t="str">
            <v>Pushpakumara</v>
          </cell>
          <cell r="D659" t="str">
            <v>Team Member - Machine Maintenance</v>
          </cell>
          <cell r="E659" t="str">
            <v>Moulded Bra Cup - Machine Maintenance - SI</v>
          </cell>
          <cell r="F659" t="str">
            <v>Machinary Maintenance - MBC - SI</v>
          </cell>
          <cell r="G659" t="str">
            <v>Male</v>
          </cell>
        </row>
        <row r="660">
          <cell r="A660">
            <v>10025</v>
          </cell>
          <cell r="B660" t="str">
            <v>Harsha</v>
          </cell>
          <cell r="C660" t="str">
            <v>Vithanage</v>
          </cell>
          <cell r="D660" t="str">
            <v>Assistant - Lab</v>
          </cell>
          <cell r="E660" t="str">
            <v>Material Quality Assurance - SI</v>
          </cell>
          <cell r="F660" t="str">
            <v>MBC - Material Quality Assurance - SI</v>
          </cell>
          <cell r="G660" t="str">
            <v>Male</v>
          </cell>
        </row>
        <row r="661">
          <cell r="A661">
            <v>10042</v>
          </cell>
          <cell r="B661" t="str">
            <v>Kawshika</v>
          </cell>
          <cell r="C661" t="str">
            <v>Pathirana</v>
          </cell>
          <cell r="D661" t="str">
            <v>Assistant Manager - Product Design</v>
          </cell>
          <cell r="E661" t="str">
            <v>Close Comfort Program - Product Development Centre - SI</v>
          </cell>
          <cell r="F661" t="str">
            <v>Product Development Center - CCP - SI</v>
          </cell>
          <cell r="G661" t="str">
            <v>Male</v>
          </cell>
        </row>
        <row r="662">
          <cell r="A662">
            <v>10044</v>
          </cell>
          <cell r="B662" t="str">
            <v>Niranga</v>
          </cell>
          <cell r="C662" t="str">
            <v>Jayathilake</v>
          </cell>
          <cell r="D662" t="str">
            <v>Team Member - Material Quality Assurance</v>
          </cell>
          <cell r="E662" t="str">
            <v>Material Quality Assurance - SI</v>
          </cell>
          <cell r="F662" t="str">
            <v>MBC - Material Quality Assurance - SI</v>
          </cell>
          <cell r="G662" t="str">
            <v>Male</v>
          </cell>
        </row>
        <row r="663">
          <cell r="A663">
            <v>10045</v>
          </cell>
          <cell r="B663" t="str">
            <v>Chanaka</v>
          </cell>
          <cell r="C663" t="str">
            <v>Madushanka</v>
          </cell>
          <cell r="D663" t="str">
            <v>Technician - Product Development</v>
          </cell>
          <cell r="E663" t="str">
            <v>Moulded Bra Cup - Product Development Centre - SI</v>
          </cell>
          <cell r="F663" t="str">
            <v>MBC - Product Development Centre - SI</v>
          </cell>
          <cell r="G663" t="str">
            <v>Male</v>
          </cell>
        </row>
        <row r="664">
          <cell r="A664">
            <v>10046</v>
          </cell>
          <cell r="B664" t="str">
            <v>Rushani</v>
          </cell>
          <cell r="C664" t="str">
            <v>Ranathunga</v>
          </cell>
          <cell r="D664" t="str">
            <v>Technician - Product Development</v>
          </cell>
          <cell r="E664" t="str">
            <v>Moulded Bra Cup - Product Development Centre - SI</v>
          </cell>
          <cell r="F664" t="str">
            <v>MBC - Product Development Centre - SI</v>
          </cell>
          <cell r="G664" t="str">
            <v>Female</v>
          </cell>
        </row>
        <row r="665">
          <cell r="A665">
            <v>10080</v>
          </cell>
          <cell r="B665" t="str">
            <v>Ramani</v>
          </cell>
          <cell r="C665" t="str">
            <v>Ramani</v>
          </cell>
          <cell r="D665" t="str">
            <v>Team Member - PDC</v>
          </cell>
          <cell r="E665" t="str">
            <v>Moulded Bra Cup - Product Development Centre - SI</v>
          </cell>
          <cell r="F665" t="str">
            <v>MBC - Product Development Centre - SI</v>
          </cell>
          <cell r="G665" t="str">
            <v>Female</v>
          </cell>
        </row>
        <row r="666">
          <cell r="A666">
            <v>10088</v>
          </cell>
          <cell r="B666" t="str">
            <v>Iresha</v>
          </cell>
          <cell r="C666" t="str">
            <v>Iresha</v>
          </cell>
          <cell r="D666" t="str">
            <v>Team Member - Production</v>
          </cell>
          <cell r="E666" t="str">
            <v>Moulded Bra Cup - Production - SI</v>
          </cell>
          <cell r="F666" t="str">
            <v>Team - LB - 7A - SI</v>
          </cell>
          <cell r="G666" t="str">
            <v>Female</v>
          </cell>
        </row>
        <row r="667">
          <cell r="A667">
            <v>10109</v>
          </cell>
          <cell r="B667" t="str">
            <v>Kasun</v>
          </cell>
          <cell r="C667" t="str">
            <v>Hapuarachchi</v>
          </cell>
          <cell r="D667" t="str">
            <v>Team Leader - Printing</v>
          </cell>
          <cell r="E667" t="str">
            <v>Close Comfort Program - Printing - SI</v>
          </cell>
          <cell r="F667" t="str">
            <v>Factory 01 - Printing - A - SI</v>
          </cell>
          <cell r="G667" t="str">
            <v>Male</v>
          </cell>
        </row>
        <row r="668">
          <cell r="A668">
            <v>10116</v>
          </cell>
          <cell r="B668" t="str">
            <v>Bredwin</v>
          </cell>
          <cell r="C668" t="str">
            <v>Jayaranga</v>
          </cell>
          <cell r="D668" t="str">
            <v>Team Leader - Printing</v>
          </cell>
          <cell r="E668" t="str">
            <v>Close Comfort Program - Printing - SI</v>
          </cell>
          <cell r="F668" t="str">
            <v>Factory 01 - Printing - A - SI</v>
          </cell>
          <cell r="G668" t="str">
            <v>Male</v>
          </cell>
        </row>
        <row r="669">
          <cell r="A669">
            <v>10137</v>
          </cell>
          <cell r="B669" t="str">
            <v>Thushari</v>
          </cell>
          <cell r="C669" t="str">
            <v>Arambawaththa</v>
          </cell>
          <cell r="D669" t="str">
            <v>Team Member - Quality Assurance</v>
          </cell>
          <cell r="E669" t="str">
            <v>Close Comfort Program - Quality Assurance - SI</v>
          </cell>
          <cell r="F669" t="str">
            <v>CCP - Finishing Quality - SI</v>
          </cell>
          <cell r="G669" t="str">
            <v>Female</v>
          </cell>
        </row>
        <row r="670">
          <cell r="A670">
            <v>10143</v>
          </cell>
          <cell r="B670" t="str">
            <v>Rohitha</v>
          </cell>
          <cell r="C670" t="str">
            <v>Pushpakumara</v>
          </cell>
          <cell r="D670" t="str">
            <v>Team Member - Finishing</v>
          </cell>
          <cell r="E670" t="str">
            <v>Close Comfort Program - Quality Assurance - SI</v>
          </cell>
          <cell r="F670" t="str">
            <v>Quality Assurance - CCP - SI</v>
          </cell>
          <cell r="G670" t="str">
            <v>Male</v>
          </cell>
        </row>
        <row r="671">
          <cell r="A671">
            <v>10158</v>
          </cell>
          <cell r="B671" t="str">
            <v>Chinthaka</v>
          </cell>
          <cell r="C671" t="str">
            <v>Chinthaka</v>
          </cell>
          <cell r="D671" t="str">
            <v>Fitter</v>
          </cell>
          <cell r="E671" t="str">
            <v>Moulded Bra Cup - Computer Numerical Control - SI</v>
          </cell>
          <cell r="F671" t="str">
            <v>Moulded Bra Cup - CNC - SI</v>
          </cell>
          <cell r="G671" t="str">
            <v>Male</v>
          </cell>
        </row>
        <row r="672">
          <cell r="A672">
            <v>10160</v>
          </cell>
          <cell r="B672" t="str">
            <v>Gayan</v>
          </cell>
          <cell r="C672" t="str">
            <v>Kumara</v>
          </cell>
          <cell r="D672" t="str">
            <v>Team Leader - Machine Maintenance</v>
          </cell>
          <cell r="E672" t="str">
            <v>Moulded Bra Cup - Machine Maintenance - SI</v>
          </cell>
          <cell r="F672" t="str">
            <v>Machinary Maintenance - MBC - SI</v>
          </cell>
          <cell r="G672" t="str">
            <v>Male</v>
          </cell>
        </row>
        <row r="673">
          <cell r="A673">
            <v>10162</v>
          </cell>
          <cell r="B673" t="str">
            <v>Lahiru</v>
          </cell>
          <cell r="C673" t="str">
            <v>Rohana</v>
          </cell>
          <cell r="D673" t="str">
            <v>Team Leader - Raw Material Warehouse</v>
          </cell>
          <cell r="E673" t="str">
            <v>Moulded Bra Cup - Raw Material Warehouse - SI</v>
          </cell>
          <cell r="F673" t="str">
            <v>MBC - Raw Material Warehouse - SI</v>
          </cell>
          <cell r="G673" t="str">
            <v>Male</v>
          </cell>
        </row>
        <row r="674">
          <cell r="A674">
            <v>10171</v>
          </cell>
          <cell r="B674" t="str">
            <v>Priyadarshani</v>
          </cell>
          <cell r="C674" t="str">
            <v>Priyadarshani</v>
          </cell>
          <cell r="D674" t="str">
            <v>Team Leader - Finishing</v>
          </cell>
          <cell r="E674" t="str">
            <v>Close Comfort Program - Finishing - SI</v>
          </cell>
          <cell r="F674" t="str">
            <v>Finishing S3 - A - SI</v>
          </cell>
          <cell r="G674" t="str">
            <v>Female</v>
          </cell>
        </row>
        <row r="675">
          <cell r="A675">
            <v>10182</v>
          </cell>
          <cell r="B675" t="str">
            <v>Nadeesha</v>
          </cell>
          <cell r="C675" t="str">
            <v>Lakmali</v>
          </cell>
          <cell r="D675" t="str">
            <v>Team Member - Quality Assurance</v>
          </cell>
          <cell r="E675" t="str">
            <v>Moulded Bra Cup - Quality Assurance - SI</v>
          </cell>
          <cell r="F675" t="str">
            <v>Quality Assurance - MBC - SI</v>
          </cell>
          <cell r="G675" t="str">
            <v>Female</v>
          </cell>
        </row>
        <row r="676">
          <cell r="A676">
            <v>10190</v>
          </cell>
          <cell r="B676" t="str">
            <v>Damayanthi</v>
          </cell>
          <cell r="C676" t="str">
            <v>Niluka</v>
          </cell>
          <cell r="D676" t="str">
            <v>Team Member - Packer</v>
          </cell>
          <cell r="E676" t="str">
            <v>Close Comfort Program - Finishing - SI</v>
          </cell>
          <cell r="F676" t="str">
            <v>Finishing S25 - B - SI</v>
          </cell>
          <cell r="G676" t="str">
            <v>Female</v>
          </cell>
        </row>
        <row r="677">
          <cell r="A677">
            <v>10194</v>
          </cell>
          <cell r="B677" t="str">
            <v>Madusanka</v>
          </cell>
          <cell r="C677" t="str">
            <v>Nishshanka</v>
          </cell>
          <cell r="D677" t="str">
            <v>Team Member - Quality Assurance</v>
          </cell>
          <cell r="E677" t="str">
            <v>Moulded Bra Cup - Quality Assurance - SI</v>
          </cell>
          <cell r="F677" t="str">
            <v>Quality Assurance - MBC - SI</v>
          </cell>
          <cell r="G677" t="str">
            <v>Male</v>
          </cell>
        </row>
        <row r="678">
          <cell r="A678">
            <v>10214</v>
          </cell>
          <cell r="B678" t="str">
            <v>Ayesha</v>
          </cell>
          <cell r="C678" t="str">
            <v>Lakmali</v>
          </cell>
          <cell r="D678" t="str">
            <v>Team Member - Production</v>
          </cell>
          <cell r="E678" t="str">
            <v>Moulded Bra Cup - Production - SI</v>
          </cell>
          <cell r="F678" t="str">
            <v>Team - LB - 2B - SI</v>
          </cell>
          <cell r="G678" t="str">
            <v>Female</v>
          </cell>
        </row>
        <row r="679">
          <cell r="A679">
            <v>10254</v>
          </cell>
          <cell r="B679" t="str">
            <v>Ravindu</v>
          </cell>
          <cell r="C679" t="str">
            <v>Mellawaarachchi</v>
          </cell>
          <cell r="D679" t="str">
            <v>Team Leader - Production</v>
          </cell>
          <cell r="E679" t="str">
            <v>Moulded Bra Cup - Production - SI</v>
          </cell>
          <cell r="F679" t="str">
            <v>Team - LB - 20B - SI</v>
          </cell>
          <cell r="G679" t="str">
            <v>Male</v>
          </cell>
        </row>
        <row r="680">
          <cell r="A680">
            <v>10256</v>
          </cell>
          <cell r="B680" t="str">
            <v>Gayan</v>
          </cell>
          <cell r="C680" t="str">
            <v>Wijewardana</v>
          </cell>
          <cell r="D680" t="str">
            <v>Team Member - Machine Maintenance</v>
          </cell>
          <cell r="E680" t="str">
            <v>Moulded Bra Cup - Machine Maintenance - SI</v>
          </cell>
          <cell r="F680" t="str">
            <v>Machinary Maintenance - MBC - SI</v>
          </cell>
          <cell r="G680" t="str">
            <v>Male</v>
          </cell>
        </row>
        <row r="681">
          <cell r="A681">
            <v>10258</v>
          </cell>
          <cell r="B681" t="str">
            <v>Tharindu</v>
          </cell>
          <cell r="C681" t="str">
            <v>Jayakodi</v>
          </cell>
          <cell r="D681" t="str">
            <v>Assistant - Engineering</v>
          </cell>
          <cell r="E681" t="str">
            <v>Plant Maintenance - SI</v>
          </cell>
          <cell r="F681" t="str">
            <v>Maintenance - Plant - SI</v>
          </cell>
          <cell r="G681" t="str">
            <v>Male</v>
          </cell>
        </row>
        <row r="682">
          <cell r="A682">
            <v>10266</v>
          </cell>
          <cell r="B682" t="str">
            <v>Sithum</v>
          </cell>
          <cell r="C682" t="str">
            <v>Iroshan</v>
          </cell>
          <cell r="D682" t="str">
            <v>Team Member - Cutting</v>
          </cell>
          <cell r="E682" t="str">
            <v>Moulded Bra Cup - Cutting - SI</v>
          </cell>
          <cell r="F682" t="str">
            <v>MBC - Cutting - SI</v>
          </cell>
          <cell r="G682" t="str">
            <v>Male</v>
          </cell>
        </row>
        <row r="683">
          <cell r="A683">
            <v>10291</v>
          </cell>
          <cell r="B683" t="str">
            <v>Shyamali</v>
          </cell>
          <cell r="C683" t="str">
            <v>Senevirathne</v>
          </cell>
          <cell r="D683" t="str">
            <v>Team Member - Production</v>
          </cell>
          <cell r="E683" t="str">
            <v>Moulded Bra Cup - Production - SI</v>
          </cell>
          <cell r="F683" t="str">
            <v>Team - LB - 17B - SI</v>
          </cell>
          <cell r="G683" t="str">
            <v>Female</v>
          </cell>
        </row>
        <row r="684">
          <cell r="A684">
            <v>10317</v>
          </cell>
          <cell r="B684" t="str">
            <v>Rasika</v>
          </cell>
          <cell r="C684" t="str">
            <v>Kumara</v>
          </cell>
          <cell r="D684" t="str">
            <v>Fitter</v>
          </cell>
          <cell r="E684" t="str">
            <v>Moulded Bra Cup - Computer Numerical Control - SI</v>
          </cell>
          <cell r="F684" t="str">
            <v>Moulded Bra Cup - CNC - SI</v>
          </cell>
          <cell r="G684" t="str">
            <v>Male</v>
          </cell>
        </row>
        <row r="685">
          <cell r="A685">
            <v>10323</v>
          </cell>
          <cell r="B685" t="str">
            <v>Thilina</v>
          </cell>
          <cell r="C685" t="str">
            <v>Deshan</v>
          </cell>
          <cell r="D685" t="str">
            <v>Team Member - Cutting</v>
          </cell>
          <cell r="E685" t="str">
            <v>Moulded Bra Cup - Cutting - SI</v>
          </cell>
          <cell r="F685" t="str">
            <v>MBC - Cookie Cutting - SI</v>
          </cell>
          <cell r="G685" t="str">
            <v>Male</v>
          </cell>
        </row>
        <row r="686">
          <cell r="A686">
            <v>10328</v>
          </cell>
          <cell r="B686" t="str">
            <v>Jayadewa</v>
          </cell>
          <cell r="C686" t="str">
            <v>Jayadewa</v>
          </cell>
          <cell r="D686" t="str">
            <v>Manager - Compliance &amp; Risk Management</v>
          </cell>
          <cell r="E686" t="str">
            <v>Plant Maintenance - SI</v>
          </cell>
          <cell r="F686" t="str">
            <v>Compliance &amp; Risk Management - SI</v>
          </cell>
          <cell r="G686" t="str">
            <v>Male</v>
          </cell>
        </row>
        <row r="687">
          <cell r="A687">
            <v>10335</v>
          </cell>
          <cell r="B687" t="str">
            <v>Sajith</v>
          </cell>
          <cell r="C687" t="str">
            <v>Algama</v>
          </cell>
          <cell r="D687" t="str">
            <v>Group Leader - Production</v>
          </cell>
          <cell r="E687" t="str">
            <v>Close Comfort Program - Printing - SI</v>
          </cell>
          <cell r="F687" t="str">
            <v>Factory 03 - Printing - B - SI</v>
          </cell>
          <cell r="G687" t="str">
            <v>Male</v>
          </cell>
        </row>
        <row r="688">
          <cell r="A688">
            <v>10346</v>
          </cell>
          <cell r="B688" t="str">
            <v>Yatila</v>
          </cell>
          <cell r="C688" t="str">
            <v>Kumara</v>
          </cell>
          <cell r="D688" t="str">
            <v>Team Member - Raw Material Warehouse</v>
          </cell>
          <cell r="E688" t="str">
            <v>Moulded Bra Cup - Raw Material Warehouse - SI</v>
          </cell>
          <cell r="F688" t="str">
            <v>MBC - Raw Material Warehouse - SI</v>
          </cell>
          <cell r="G688" t="str">
            <v>Male</v>
          </cell>
        </row>
        <row r="689">
          <cell r="A689">
            <v>10355</v>
          </cell>
          <cell r="B689" t="str">
            <v>Sudesh</v>
          </cell>
          <cell r="C689" t="str">
            <v>Kumar</v>
          </cell>
          <cell r="D689" t="str">
            <v>Team Member - Cutting</v>
          </cell>
          <cell r="E689" t="str">
            <v>Moulded Bra Cup - Cutting - SI</v>
          </cell>
          <cell r="F689" t="str">
            <v>MBC - Cutting - SI</v>
          </cell>
          <cell r="G689" t="str">
            <v>Male</v>
          </cell>
        </row>
        <row r="690">
          <cell r="A690">
            <v>10362</v>
          </cell>
          <cell r="B690" t="str">
            <v>Janaka</v>
          </cell>
          <cell r="C690" t="str">
            <v>Chandima</v>
          </cell>
          <cell r="D690" t="str">
            <v>Team Member - Raw Material Warehouse</v>
          </cell>
          <cell r="E690" t="str">
            <v>Moulded Bra Cup - Raw Material Warehouse - SI</v>
          </cell>
          <cell r="F690" t="str">
            <v>MBC - Raw Material Warehouse - SI</v>
          </cell>
          <cell r="G690" t="str">
            <v>Male</v>
          </cell>
        </row>
        <row r="691">
          <cell r="A691">
            <v>10372</v>
          </cell>
          <cell r="B691" t="str">
            <v>Habeebullah</v>
          </cell>
          <cell r="C691" t="str">
            <v>Illiyas</v>
          </cell>
          <cell r="D691" t="str">
            <v>Manager - Research &amp; Innovation</v>
          </cell>
          <cell r="E691" t="str">
            <v>Impact Protection - SI</v>
          </cell>
          <cell r="F691" t="str">
            <v>Impact Protection - PDC - SI</v>
          </cell>
          <cell r="G691" t="str">
            <v>Male</v>
          </cell>
        </row>
        <row r="692">
          <cell r="A692">
            <v>10373</v>
          </cell>
          <cell r="B692" t="str">
            <v>Sujith</v>
          </cell>
          <cell r="C692" t="str">
            <v>Kumara</v>
          </cell>
          <cell r="D692" t="str">
            <v>Team Leader - Lamination</v>
          </cell>
          <cell r="E692" t="str">
            <v>Moulded Bra Cup - Lamination - SI</v>
          </cell>
          <cell r="F692" t="str">
            <v>MBC - Lamination - SI</v>
          </cell>
          <cell r="G692" t="str">
            <v>Male</v>
          </cell>
        </row>
        <row r="693">
          <cell r="A693">
            <v>10374</v>
          </cell>
          <cell r="B693" t="str">
            <v>Nadeeshan</v>
          </cell>
          <cell r="C693" t="str">
            <v>Indrarathne</v>
          </cell>
          <cell r="D693" t="str">
            <v>Team Leader - Cutting</v>
          </cell>
          <cell r="E693" t="str">
            <v>Moulded Bra Cup - Cutting - SI</v>
          </cell>
          <cell r="F693" t="str">
            <v>MBC - Cookie Cutting - SI</v>
          </cell>
          <cell r="G693" t="str">
            <v>Male</v>
          </cell>
        </row>
        <row r="694">
          <cell r="A694">
            <v>10379</v>
          </cell>
          <cell r="B694" t="str">
            <v>Chanaka</v>
          </cell>
          <cell r="C694" t="str">
            <v>Jayasinghe</v>
          </cell>
          <cell r="D694" t="str">
            <v>Team Member - Machine Maintenance</v>
          </cell>
          <cell r="E694" t="str">
            <v>Moulded Bra Cup - Machine Maintenance - SI</v>
          </cell>
          <cell r="F694" t="str">
            <v>Machinary Maintenance - MBC - SI</v>
          </cell>
          <cell r="G694" t="str">
            <v>Male</v>
          </cell>
        </row>
        <row r="695">
          <cell r="A695">
            <v>10392</v>
          </cell>
          <cell r="B695" t="str">
            <v>Damith</v>
          </cell>
          <cell r="C695" t="str">
            <v>Samaranayake</v>
          </cell>
          <cell r="D695" t="str">
            <v>Team Leader - Lamination</v>
          </cell>
          <cell r="E695" t="str">
            <v>Moulded Bra Cup - Lamination - SI</v>
          </cell>
          <cell r="F695" t="str">
            <v>MBC - Lamination - SI</v>
          </cell>
          <cell r="G695" t="str">
            <v>Male</v>
          </cell>
        </row>
        <row r="696">
          <cell r="A696">
            <v>10399</v>
          </cell>
          <cell r="B696" t="str">
            <v>Krishan</v>
          </cell>
          <cell r="C696" t="str">
            <v>Jayathilake</v>
          </cell>
          <cell r="D696" t="str">
            <v>Team Member - Quality Assurance</v>
          </cell>
          <cell r="E696" t="str">
            <v>Moulded Bra Cup - Quality Assurance - SI</v>
          </cell>
          <cell r="F696" t="str">
            <v>Quality Assurance - MBC - SI</v>
          </cell>
          <cell r="G696" t="str">
            <v>Male</v>
          </cell>
        </row>
        <row r="697">
          <cell r="A697">
            <v>10408</v>
          </cell>
          <cell r="B697" t="str">
            <v>Krishan</v>
          </cell>
          <cell r="C697" t="str">
            <v>Alekshan</v>
          </cell>
          <cell r="D697" t="str">
            <v>Machinist</v>
          </cell>
          <cell r="E697" t="str">
            <v>Moulded Bra Cup - Computer Numerical Control - SI</v>
          </cell>
          <cell r="F697" t="str">
            <v>Moulded Bra Cup - CNC - SI</v>
          </cell>
          <cell r="G697" t="str">
            <v>Male</v>
          </cell>
        </row>
        <row r="698">
          <cell r="A698">
            <v>10411</v>
          </cell>
          <cell r="B698" t="str">
            <v>Dilan</v>
          </cell>
          <cell r="C698" t="str">
            <v>Fernando</v>
          </cell>
          <cell r="D698" t="str">
            <v>General Manager - Research &amp; Innovation</v>
          </cell>
          <cell r="E698" t="str">
            <v>Impact Protection - SI</v>
          </cell>
          <cell r="F698" t="str">
            <v>Impact Protection - Injection Moulding - SI</v>
          </cell>
          <cell r="G698" t="str">
            <v>Male</v>
          </cell>
        </row>
        <row r="699">
          <cell r="A699">
            <v>10422</v>
          </cell>
          <cell r="B699" t="str">
            <v>Nisanthi</v>
          </cell>
          <cell r="C699" t="str">
            <v>Fernando</v>
          </cell>
          <cell r="D699" t="str">
            <v>Team Member - Production</v>
          </cell>
          <cell r="E699" t="str">
            <v>Moulded Bra Cup - Production - SI</v>
          </cell>
          <cell r="F699" t="str">
            <v>Team - LB - 8A - SI</v>
          </cell>
          <cell r="G699" t="str">
            <v>Female</v>
          </cell>
        </row>
        <row r="700">
          <cell r="A700">
            <v>10427</v>
          </cell>
          <cell r="B700" t="str">
            <v>Sangeeth</v>
          </cell>
          <cell r="C700" t="str">
            <v>Thilakarathne</v>
          </cell>
          <cell r="D700" t="str">
            <v>Fitter</v>
          </cell>
          <cell r="E700" t="str">
            <v>Moulded Bra Cup - Computer Numerical Control - SI</v>
          </cell>
          <cell r="F700" t="str">
            <v>Moulded Bra Cup - CNC - SI</v>
          </cell>
          <cell r="G700" t="str">
            <v>Male</v>
          </cell>
        </row>
        <row r="701">
          <cell r="A701">
            <v>10433</v>
          </cell>
          <cell r="B701" t="str">
            <v>Harsha</v>
          </cell>
          <cell r="C701" t="str">
            <v>Sandaruwan</v>
          </cell>
          <cell r="D701" t="str">
            <v>Team Member - Finished Goods Warehouse</v>
          </cell>
          <cell r="E701" t="str">
            <v>Close Comfort Program - Finished Goods Warehouse - SI</v>
          </cell>
          <cell r="F701" t="str">
            <v>Finished Good Warehouse - CCP - SI</v>
          </cell>
          <cell r="G701" t="str">
            <v>Male</v>
          </cell>
        </row>
        <row r="702">
          <cell r="A702">
            <v>10450</v>
          </cell>
          <cell r="B702" t="str">
            <v>Champika</v>
          </cell>
          <cell r="C702" t="str">
            <v>Lakmali</v>
          </cell>
          <cell r="D702" t="str">
            <v>Team Member - Finishing</v>
          </cell>
          <cell r="E702" t="str">
            <v>Close Comfort Program - Quality Assurance - SI</v>
          </cell>
          <cell r="F702" t="str">
            <v>Quality Assurance - CCP - SI</v>
          </cell>
          <cell r="G702" t="str">
            <v>Female</v>
          </cell>
        </row>
        <row r="703">
          <cell r="A703">
            <v>10457</v>
          </cell>
          <cell r="B703" t="str">
            <v>Piyumi</v>
          </cell>
          <cell r="C703" t="str">
            <v>Madurani</v>
          </cell>
          <cell r="D703" t="str">
            <v>Team Leader - Production</v>
          </cell>
          <cell r="E703" t="str">
            <v>Moulded Bra Cup - Production - SI</v>
          </cell>
          <cell r="F703" t="str">
            <v>Team - LB - 16A - SI</v>
          </cell>
          <cell r="G703" t="str">
            <v>Female</v>
          </cell>
        </row>
        <row r="704">
          <cell r="A704">
            <v>10472</v>
          </cell>
          <cell r="B704" t="str">
            <v>Samitha</v>
          </cell>
          <cell r="C704" t="str">
            <v>Samarasinghe</v>
          </cell>
          <cell r="D704" t="str">
            <v>Team Member - Lamination</v>
          </cell>
          <cell r="E704" t="str">
            <v>Moulded Bra Cup - Lamination - SI</v>
          </cell>
          <cell r="F704" t="str">
            <v>MBC - Lamination - SI</v>
          </cell>
          <cell r="G704" t="str">
            <v>Male</v>
          </cell>
        </row>
        <row r="705">
          <cell r="A705">
            <v>10479</v>
          </cell>
          <cell r="B705" t="str">
            <v>Sithara</v>
          </cell>
          <cell r="C705" t="str">
            <v>Sewwandi</v>
          </cell>
          <cell r="D705" t="str">
            <v>Team Leader - Finishing</v>
          </cell>
          <cell r="E705" t="str">
            <v>Close Comfort Program - Finishing - SI</v>
          </cell>
          <cell r="F705" t="str">
            <v>Finishing S23 - B - SI</v>
          </cell>
          <cell r="G705" t="str">
            <v>Female</v>
          </cell>
        </row>
        <row r="706">
          <cell r="A706">
            <v>10511</v>
          </cell>
          <cell r="B706" t="str">
            <v>Iresha</v>
          </cell>
          <cell r="C706" t="str">
            <v>Dilrukshi</v>
          </cell>
          <cell r="D706" t="str">
            <v>Team Member - Finishing</v>
          </cell>
          <cell r="E706" t="str">
            <v>Close Comfort Program - Finishing - SI</v>
          </cell>
          <cell r="F706" t="str">
            <v>Finishing S29 - B - SI</v>
          </cell>
          <cell r="G706" t="str">
            <v>Female</v>
          </cell>
        </row>
        <row r="707">
          <cell r="A707">
            <v>10519</v>
          </cell>
          <cell r="B707" t="str">
            <v>Inoka</v>
          </cell>
          <cell r="C707" t="str">
            <v>Dilhani</v>
          </cell>
          <cell r="D707" t="str">
            <v>Team Member - Production</v>
          </cell>
          <cell r="E707" t="str">
            <v>Moulded Bra Cup - Production - SI</v>
          </cell>
          <cell r="F707" t="str">
            <v>Team - LB - 18B - SI</v>
          </cell>
          <cell r="G707" t="str">
            <v>Female</v>
          </cell>
        </row>
        <row r="708">
          <cell r="A708">
            <v>10520</v>
          </cell>
          <cell r="B708" t="str">
            <v>Madhavi</v>
          </cell>
          <cell r="C708" t="str">
            <v>Kumari</v>
          </cell>
          <cell r="D708" t="str">
            <v>Team Member - Quality Assurance</v>
          </cell>
          <cell r="E708" t="str">
            <v>Close Comfort Program - Quality Assurance - SI</v>
          </cell>
          <cell r="F708" t="str">
            <v>Quality Assurance - CCP - SI</v>
          </cell>
          <cell r="G708" t="str">
            <v>Female</v>
          </cell>
        </row>
        <row r="709">
          <cell r="A709">
            <v>10525</v>
          </cell>
          <cell r="B709" t="str">
            <v>Tharidu</v>
          </cell>
          <cell r="C709" t="str">
            <v>Dayan</v>
          </cell>
          <cell r="D709" t="str">
            <v>Team Member - Printing</v>
          </cell>
          <cell r="E709" t="str">
            <v>Close Comfort Program - Quality Assurance - SI</v>
          </cell>
          <cell r="F709" t="str">
            <v>Quality Assurance - CCP - SI</v>
          </cell>
          <cell r="G709" t="str">
            <v>Male</v>
          </cell>
        </row>
        <row r="710">
          <cell r="A710">
            <v>10580</v>
          </cell>
          <cell r="B710" t="str">
            <v>Sithara</v>
          </cell>
          <cell r="C710" t="str">
            <v>Nayani</v>
          </cell>
          <cell r="D710" t="str">
            <v>Team Leader - Production</v>
          </cell>
          <cell r="E710" t="str">
            <v>Impact Protection - SI</v>
          </cell>
          <cell r="F710" t="str">
            <v>Impact Protection - Production - SI</v>
          </cell>
          <cell r="G710" t="str">
            <v>Female</v>
          </cell>
        </row>
        <row r="711">
          <cell r="A711">
            <v>10599</v>
          </cell>
          <cell r="B711" t="str">
            <v>Dhanushka</v>
          </cell>
          <cell r="C711" t="str">
            <v>Seram</v>
          </cell>
          <cell r="D711" t="str">
            <v>Team Member - Lamination</v>
          </cell>
          <cell r="E711" t="str">
            <v>Moulded Bra Cup - Lamination - SI</v>
          </cell>
          <cell r="F711" t="str">
            <v>MBC - Lamination - SI</v>
          </cell>
          <cell r="G711" t="str">
            <v>Male</v>
          </cell>
        </row>
        <row r="712">
          <cell r="A712">
            <v>10604</v>
          </cell>
          <cell r="B712" t="str">
            <v>Dumindu</v>
          </cell>
          <cell r="C712" t="str">
            <v>Silva</v>
          </cell>
          <cell r="D712" t="str">
            <v>Senior Executive - Autonomation Engineer</v>
          </cell>
          <cell r="E712" t="str">
            <v>Moulded Bra Cup - Industrial Systems Engineering - SI</v>
          </cell>
          <cell r="F712" t="str">
            <v>Industrial Engineering Solutions - SI</v>
          </cell>
          <cell r="G712" t="str">
            <v>Male</v>
          </cell>
        </row>
        <row r="713">
          <cell r="A713">
            <v>10606</v>
          </cell>
          <cell r="B713" t="str">
            <v>Purwama</v>
          </cell>
          <cell r="C713" t="str">
            <v>Wijayawardhana</v>
          </cell>
          <cell r="D713" t="str">
            <v>Senior Engineer - Product Development</v>
          </cell>
          <cell r="E713" t="str">
            <v>Moulded Bra Cup - Product Development Centre - SI</v>
          </cell>
          <cell r="F713" t="str">
            <v>MBC - Product Development Centre - SI</v>
          </cell>
          <cell r="G713" t="str">
            <v>Female</v>
          </cell>
        </row>
        <row r="714">
          <cell r="A714">
            <v>10610</v>
          </cell>
          <cell r="B714" t="str">
            <v>Sandun</v>
          </cell>
          <cell r="C714" t="str">
            <v>Buddhika</v>
          </cell>
          <cell r="D714" t="str">
            <v>Team Member - Lamination</v>
          </cell>
          <cell r="E714" t="str">
            <v>Moulded Bra Cup - Lamination - SI</v>
          </cell>
          <cell r="F714" t="str">
            <v>MBC - Lamination - SI</v>
          </cell>
          <cell r="G714" t="str">
            <v>Male</v>
          </cell>
        </row>
        <row r="715">
          <cell r="A715">
            <v>10618</v>
          </cell>
          <cell r="B715" t="str">
            <v>Sudarshika</v>
          </cell>
          <cell r="C715" t="str">
            <v>Perera</v>
          </cell>
          <cell r="D715" t="str">
            <v>Team Member - Production</v>
          </cell>
          <cell r="E715" t="str">
            <v>Moulded Bra Cup - Production - SI</v>
          </cell>
          <cell r="F715" t="str">
            <v>Team - LB - 13A - SI</v>
          </cell>
          <cell r="G715" t="str">
            <v>Female</v>
          </cell>
        </row>
        <row r="716">
          <cell r="A716">
            <v>10624</v>
          </cell>
          <cell r="B716" t="str">
            <v>Iroshan</v>
          </cell>
          <cell r="C716" t="str">
            <v>Perera</v>
          </cell>
          <cell r="D716" t="str">
            <v>Team Member - PDC</v>
          </cell>
          <cell r="E716" t="str">
            <v>Close Comfort Program - Product Development Centre - SI</v>
          </cell>
          <cell r="F716" t="str">
            <v>Product Development Center - CCP - SI</v>
          </cell>
          <cell r="G716" t="str">
            <v>Male</v>
          </cell>
        </row>
        <row r="717">
          <cell r="A717">
            <v>10633</v>
          </cell>
          <cell r="B717" t="str">
            <v>Anoma</v>
          </cell>
          <cell r="C717" t="str">
            <v>Priyadarshani</v>
          </cell>
          <cell r="D717" t="str">
            <v>Team Member - PDC</v>
          </cell>
          <cell r="E717" t="str">
            <v>Close Comfort Program - Product Development Centre - SI</v>
          </cell>
          <cell r="F717" t="str">
            <v>Product Development Center - CCP - SI</v>
          </cell>
          <cell r="G717" t="str">
            <v>Female</v>
          </cell>
        </row>
        <row r="718">
          <cell r="A718">
            <v>10644</v>
          </cell>
          <cell r="B718" t="str">
            <v>Kasun</v>
          </cell>
          <cell r="C718" t="str">
            <v>Madusanka</v>
          </cell>
          <cell r="D718" t="str">
            <v>Team Member - Cutting</v>
          </cell>
          <cell r="E718" t="str">
            <v>Moulded Bra Cup - Cutting - SI</v>
          </cell>
          <cell r="F718" t="str">
            <v>MBC - Cookie Cutting - SI</v>
          </cell>
          <cell r="G718" t="str">
            <v>Male</v>
          </cell>
        </row>
        <row r="719">
          <cell r="A719">
            <v>10648</v>
          </cell>
          <cell r="B719" t="str">
            <v>Janaka</v>
          </cell>
          <cell r="C719" t="str">
            <v>Milinda</v>
          </cell>
          <cell r="D719" t="str">
            <v>Team Member - PDC</v>
          </cell>
          <cell r="E719" t="str">
            <v>Moulded Bra Cup - Product Development Centre - SI</v>
          </cell>
          <cell r="F719" t="str">
            <v>MBC - Product Development Centre - SI</v>
          </cell>
          <cell r="G719" t="str">
            <v>Male</v>
          </cell>
        </row>
        <row r="720">
          <cell r="A720">
            <v>10657</v>
          </cell>
          <cell r="B720" t="str">
            <v>Sahan</v>
          </cell>
          <cell r="C720" t="str">
            <v>Madushan</v>
          </cell>
          <cell r="D720" t="str">
            <v>Team Leader - Production</v>
          </cell>
          <cell r="E720" t="str">
            <v>Sourcing &amp; Supply chain - SI</v>
          </cell>
          <cell r="F720" t="str">
            <v>MBC - Purchasing - SI</v>
          </cell>
          <cell r="G720" t="str">
            <v>Male</v>
          </cell>
        </row>
        <row r="721">
          <cell r="A721">
            <v>10663</v>
          </cell>
          <cell r="B721" t="str">
            <v>Sadeepa</v>
          </cell>
          <cell r="C721" t="str">
            <v>Madusanka</v>
          </cell>
          <cell r="D721" t="str">
            <v>Team Member - Printing</v>
          </cell>
          <cell r="E721" t="str">
            <v>Close Comfort Program - Printing - SI</v>
          </cell>
          <cell r="F721" t="str">
            <v>Factory 01 - Printing - B - SI</v>
          </cell>
          <cell r="G721" t="str">
            <v>Male</v>
          </cell>
        </row>
        <row r="722">
          <cell r="A722">
            <v>10674</v>
          </cell>
          <cell r="B722" t="str">
            <v>Chaya</v>
          </cell>
          <cell r="C722" t="str">
            <v>Dharshani</v>
          </cell>
          <cell r="D722" t="str">
            <v>Job Trainer</v>
          </cell>
          <cell r="E722" t="str">
            <v>Training School - SI</v>
          </cell>
          <cell r="F722" t="str">
            <v>Training School - CCP - SI</v>
          </cell>
          <cell r="G722" t="str">
            <v>Female</v>
          </cell>
        </row>
        <row r="723">
          <cell r="A723">
            <v>10696</v>
          </cell>
          <cell r="B723" t="str">
            <v>Saliya</v>
          </cell>
          <cell r="C723" t="str">
            <v>Perera</v>
          </cell>
          <cell r="D723" t="str">
            <v>Team Leader - Cutting</v>
          </cell>
          <cell r="E723" t="str">
            <v>Moulded Bra Cup - Cutting - SI</v>
          </cell>
          <cell r="F723" t="str">
            <v>MBC - Cutting - SI</v>
          </cell>
          <cell r="G723" t="str">
            <v>Male</v>
          </cell>
        </row>
        <row r="724">
          <cell r="A724">
            <v>10708</v>
          </cell>
          <cell r="B724" t="str">
            <v>Pradeep</v>
          </cell>
          <cell r="C724" t="str">
            <v>Kariyawasam</v>
          </cell>
          <cell r="D724" t="str">
            <v>Fitter</v>
          </cell>
          <cell r="E724" t="str">
            <v>Moulded Bra Cup - Computer Numerical Control - SI</v>
          </cell>
          <cell r="F724" t="str">
            <v>Moulded Bra Cup - CNC - SI</v>
          </cell>
          <cell r="G724" t="str">
            <v>Male</v>
          </cell>
        </row>
        <row r="725">
          <cell r="A725">
            <v>10714</v>
          </cell>
          <cell r="B725" t="str">
            <v>Prasanna</v>
          </cell>
          <cell r="C725" t="str">
            <v>Prasanna</v>
          </cell>
          <cell r="D725" t="str">
            <v>Team Leader - Printing</v>
          </cell>
          <cell r="E725" t="str">
            <v>Close Comfort Program - Printing - SI</v>
          </cell>
          <cell r="F725" t="str">
            <v>Factory 02 - Printing - A - SI</v>
          </cell>
          <cell r="G725" t="str">
            <v>Male</v>
          </cell>
        </row>
        <row r="726">
          <cell r="A726">
            <v>10726</v>
          </cell>
          <cell r="B726" t="str">
            <v>Nuwan</v>
          </cell>
          <cell r="C726" t="str">
            <v>Kumara</v>
          </cell>
          <cell r="D726" t="str">
            <v>Assistant - Industrial Engineering</v>
          </cell>
          <cell r="E726" t="str">
            <v>Moulded Bra Cup - Industrial Engineering - SI</v>
          </cell>
          <cell r="F726" t="str">
            <v>Industrial Engineering - MBC - SI</v>
          </cell>
          <cell r="G726" t="str">
            <v>Male</v>
          </cell>
        </row>
        <row r="727">
          <cell r="A727">
            <v>10727</v>
          </cell>
          <cell r="B727" t="str">
            <v>Nalani</v>
          </cell>
          <cell r="C727" t="str">
            <v>Nalani</v>
          </cell>
          <cell r="D727" t="str">
            <v>Team Member - Quality Assurance</v>
          </cell>
          <cell r="E727" t="str">
            <v>Moulded Bra Cup - Quality Assurance - SI</v>
          </cell>
          <cell r="F727" t="str">
            <v>Quality Assurance - MBC - SI</v>
          </cell>
          <cell r="G727" t="str">
            <v>Female</v>
          </cell>
        </row>
        <row r="728">
          <cell r="A728">
            <v>10741</v>
          </cell>
          <cell r="B728" t="str">
            <v>Dadley</v>
          </cell>
          <cell r="C728" t="str">
            <v>Gamage</v>
          </cell>
          <cell r="D728" t="str">
            <v>Fitter</v>
          </cell>
          <cell r="E728" t="str">
            <v>Moulded Bra Cup - Computer Numerical Control - SI</v>
          </cell>
          <cell r="F728" t="str">
            <v>Moulded Bra Cup - CNC - SI</v>
          </cell>
          <cell r="G728" t="str">
            <v>Male</v>
          </cell>
        </row>
        <row r="729">
          <cell r="A729">
            <v>10791</v>
          </cell>
          <cell r="B729" t="str">
            <v>Sanchitha</v>
          </cell>
          <cell r="C729" t="str">
            <v>Wijayawardhana</v>
          </cell>
          <cell r="D729" t="str">
            <v>Senior Engineer - Product Development</v>
          </cell>
          <cell r="E729" t="str">
            <v>Close Comfort Program - Product Development Centre - SI</v>
          </cell>
          <cell r="F729" t="str">
            <v>Product Development Center - CCP - SI</v>
          </cell>
          <cell r="G729" t="str">
            <v>Female</v>
          </cell>
        </row>
        <row r="730">
          <cell r="A730">
            <v>10812</v>
          </cell>
          <cell r="B730" t="str">
            <v>Ruwandani</v>
          </cell>
          <cell r="C730" t="str">
            <v>Herath</v>
          </cell>
          <cell r="D730" t="str">
            <v>Team Member - Production</v>
          </cell>
          <cell r="E730" t="str">
            <v>Moulded Bra Cup - Production - SI</v>
          </cell>
          <cell r="F730" t="str">
            <v>Team - LB - 8B - SI</v>
          </cell>
          <cell r="G730" t="str">
            <v>Female</v>
          </cell>
        </row>
        <row r="731">
          <cell r="A731">
            <v>10818</v>
          </cell>
          <cell r="B731" t="str">
            <v>Nadilshan</v>
          </cell>
          <cell r="C731" t="str">
            <v>Perera</v>
          </cell>
          <cell r="D731" t="str">
            <v>Team Leader - Cutting</v>
          </cell>
          <cell r="E731" t="str">
            <v>Close Comfort Program - Cutting - SI</v>
          </cell>
          <cell r="F731" t="str">
            <v>CCP - Factory 03 Cutting - SI</v>
          </cell>
          <cell r="G731" t="str">
            <v>Male</v>
          </cell>
        </row>
        <row r="732">
          <cell r="A732">
            <v>10825</v>
          </cell>
          <cell r="B732" t="str">
            <v>Thilini</v>
          </cell>
          <cell r="C732" t="str">
            <v>Sewwandi</v>
          </cell>
          <cell r="D732" t="str">
            <v>Technician - Product Development</v>
          </cell>
          <cell r="E732" t="str">
            <v>Moulded Bra Cup - Product Development Centre - SI</v>
          </cell>
          <cell r="F732" t="str">
            <v>MBC - Product Development Centre - SI</v>
          </cell>
          <cell r="G732" t="str">
            <v>Female</v>
          </cell>
        </row>
        <row r="733">
          <cell r="A733">
            <v>10835</v>
          </cell>
          <cell r="B733" t="str">
            <v>Asela</v>
          </cell>
          <cell r="C733" t="str">
            <v>Gunawardana</v>
          </cell>
          <cell r="D733" t="str">
            <v>Assistant - Machine Maintenance</v>
          </cell>
          <cell r="E733" t="str">
            <v>Close Comfort Program - MM - Finishing - SI</v>
          </cell>
          <cell r="F733" t="str">
            <v>Finishing MM - CCP - SI</v>
          </cell>
          <cell r="G733" t="str">
            <v>Male</v>
          </cell>
        </row>
        <row r="734">
          <cell r="A734">
            <v>10838</v>
          </cell>
          <cell r="B734" t="str">
            <v>Sahan</v>
          </cell>
          <cell r="C734" t="str">
            <v>Kulathunga</v>
          </cell>
          <cell r="D734" t="str">
            <v>Assistant Manager - Operations</v>
          </cell>
          <cell r="E734" t="str">
            <v>Moulded Bra Cup - Product Development Centre - SI</v>
          </cell>
          <cell r="F734" t="str">
            <v>MBC - Product Development Centre - SI</v>
          </cell>
          <cell r="G734" t="str">
            <v>Male</v>
          </cell>
        </row>
        <row r="735">
          <cell r="A735">
            <v>10846</v>
          </cell>
          <cell r="B735" t="str">
            <v>Ayoshani</v>
          </cell>
          <cell r="C735" t="str">
            <v>De Silva</v>
          </cell>
          <cell r="D735" t="str">
            <v>Senior Executive - Product Development</v>
          </cell>
          <cell r="E735" t="str">
            <v>Moulded Bra Cup - Product Development Centre - SI</v>
          </cell>
          <cell r="F735" t="str">
            <v>MBC - Product Development Centre - SI</v>
          </cell>
          <cell r="G735" t="str">
            <v>Female</v>
          </cell>
        </row>
        <row r="736">
          <cell r="A736">
            <v>10856</v>
          </cell>
          <cell r="B736" t="str">
            <v>Chinthaka</v>
          </cell>
          <cell r="C736" t="str">
            <v>Thilikarathna</v>
          </cell>
          <cell r="D736" t="str">
            <v>Team Member - Lamination</v>
          </cell>
          <cell r="E736" t="str">
            <v>Moulded Bra Cup - Lamination - SI</v>
          </cell>
          <cell r="F736" t="str">
            <v>MBC - Lamination - SI</v>
          </cell>
          <cell r="G736" t="str">
            <v>Male</v>
          </cell>
        </row>
        <row r="737">
          <cell r="A737">
            <v>10883</v>
          </cell>
          <cell r="B737" t="str">
            <v>Harshana</v>
          </cell>
          <cell r="C737" t="str">
            <v>Jayawardana</v>
          </cell>
          <cell r="D737" t="str">
            <v>Team Leader - Production</v>
          </cell>
          <cell r="E737" t="str">
            <v>Moulded Bra Cup - Production - SI</v>
          </cell>
          <cell r="F737" t="str">
            <v>Team - LB - 3B - SI</v>
          </cell>
          <cell r="G737" t="str">
            <v>Male</v>
          </cell>
        </row>
        <row r="738">
          <cell r="A738">
            <v>10884</v>
          </cell>
          <cell r="B738" t="str">
            <v>Dasan</v>
          </cell>
          <cell r="C738" t="str">
            <v>Hettiarachchi</v>
          </cell>
          <cell r="D738" t="str">
            <v>Team Member - Cutting</v>
          </cell>
          <cell r="E738" t="str">
            <v>Moulded Bra Cup - Cutting - SI</v>
          </cell>
          <cell r="F738" t="str">
            <v>MBC - Cutting - SI</v>
          </cell>
          <cell r="G738" t="str">
            <v>Male</v>
          </cell>
        </row>
        <row r="739">
          <cell r="A739">
            <v>10886</v>
          </cell>
          <cell r="B739" t="str">
            <v>Hiran</v>
          </cell>
          <cell r="C739" t="str">
            <v>Perera</v>
          </cell>
          <cell r="D739" t="str">
            <v>Team Member - Maintenance</v>
          </cell>
          <cell r="E739" t="str">
            <v>Plant Maintenance - SI</v>
          </cell>
          <cell r="F739" t="str">
            <v>Maintenance - Plant - SI</v>
          </cell>
          <cell r="G739" t="str">
            <v>Male</v>
          </cell>
        </row>
        <row r="740">
          <cell r="A740">
            <v>10892</v>
          </cell>
          <cell r="B740" t="str">
            <v>Eranda</v>
          </cell>
          <cell r="C740" t="str">
            <v>Rajapaksha</v>
          </cell>
          <cell r="D740" t="str">
            <v>Technician - Product Development</v>
          </cell>
          <cell r="E740" t="str">
            <v>Moulded Bra Cup - Product Development Centre - SI</v>
          </cell>
          <cell r="F740" t="str">
            <v>MBC - Product Development Centre - SI</v>
          </cell>
          <cell r="G740" t="str">
            <v>Male</v>
          </cell>
        </row>
        <row r="741">
          <cell r="A741">
            <v>10895</v>
          </cell>
          <cell r="B741" t="str">
            <v>Sumith</v>
          </cell>
          <cell r="C741" t="str">
            <v>Priyantha</v>
          </cell>
          <cell r="D741" t="str">
            <v>Team Member - Machine Maintenance</v>
          </cell>
          <cell r="E741" t="str">
            <v>Close Comfort Program - MM - Printing - SI</v>
          </cell>
          <cell r="F741" t="str">
            <v>Printing MM - CCP - SI</v>
          </cell>
          <cell r="G741" t="str">
            <v>Male</v>
          </cell>
        </row>
        <row r="742">
          <cell r="A742">
            <v>10916</v>
          </cell>
          <cell r="B742" t="str">
            <v>Danush</v>
          </cell>
          <cell r="C742" t="str">
            <v>Wickramasooriya</v>
          </cell>
          <cell r="D742" t="str">
            <v>Fitter</v>
          </cell>
          <cell r="E742" t="str">
            <v>Moulded Bra Cup - Computer Numerical Control - SI</v>
          </cell>
          <cell r="F742" t="str">
            <v>Moulded Bra Cup - CNC - SI</v>
          </cell>
          <cell r="G742" t="str">
            <v>Male</v>
          </cell>
        </row>
        <row r="743">
          <cell r="A743">
            <v>10929</v>
          </cell>
          <cell r="B743" t="str">
            <v>Ayesha</v>
          </cell>
          <cell r="C743" t="str">
            <v>Dewatage</v>
          </cell>
          <cell r="D743" t="str">
            <v>Team Member - Production</v>
          </cell>
          <cell r="E743" t="str">
            <v>Moulded Bra Cup - Production - SI</v>
          </cell>
          <cell r="F743" t="str">
            <v>Team - LB - 7B - SI</v>
          </cell>
          <cell r="G743" t="str">
            <v>Female</v>
          </cell>
        </row>
        <row r="744">
          <cell r="A744">
            <v>10933</v>
          </cell>
          <cell r="B744" t="str">
            <v>Anushka</v>
          </cell>
          <cell r="C744" t="str">
            <v>Weerakoon</v>
          </cell>
          <cell r="D744" t="str">
            <v>Assistant Manager - Engineering</v>
          </cell>
          <cell r="E744" t="str">
            <v>Moulded Bra Cup - Computer Numerical Control - SI</v>
          </cell>
          <cell r="F744" t="str">
            <v>Moulded Bra Cup - CNC - SI</v>
          </cell>
          <cell r="G744" t="str">
            <v>Male</v>
          </cell>
        </row>
        <row r="745">
          <cell r="A745">
            <v>10962</v>
          </cell>
          <cell r="B745" t="str">
            <v>Nuwan</v>
          </cell>
          <cell r="C745" t="str">
            <v>Kumara</v>
          </cell>
          <cell r="D745" t="str">
            <v>Team Member - Lamination</v>
          </cell>
          <cell r="E745" t="str">
            <v>Moulded Bra Cup - Lamination - SI</v>
          </cell>
          <cell r="F745" t="str">
            <v>MBC - Lamination - SI</v>
          </cell>
          <cell r="G745" t="str">
            <v>Male</v>
          </cell>
        </row>
        <row r="746">
          <cell r="A746">
            <v>10964</v>
          </cell>
          <cell r="B746" t="str">
            <v>Isuru</v>
          </cell>
          <cell r="C746" t="str">
            <v>Nandasiri</v>
          </cell>
          <cell r="D746" t="str">
            <v>Team Member - Technical</v>
          </cell>
          <cell r="E746" t="str">
            <v>Impact Protection - SI</v>
          </cell>
          <cell r="F746" t="str">
            <v>Impact Protection - Production - SI</v>
          </cell>
          <cell r="G746" t="str">
            <v>Male</v>
          </cell>
        </row>
        <row r="747">
          <cell r="A747">
            <v>10967</v>
          </cell>
          <cell r="B747" t="str">
            <v>Asiri</v>
          </cell>
          <cell r="C747" t="str">
            <v>Abayapala</v>
          </cell>
          <cell r="D747" t="str">
            <v>Team Member - Lamination</v>
          </cell>
          <cell r="E747" t="str">
            <v>Moulded Bra Cup - Lamination - SI</v>
          </cell>
          <cell r="F747" t="str">
            <v>MBC - Lamination - SI</v>
          </cell>
          <cell r="G747" t="str">
            <v>Male</v>
          </cell>
        </row>
        <row r="748">
          <cell r="A748">
            <v>10970</v>
          </cell>
          <cell r="B748" t="str">
            <v>Vijitha</v>
          </cell>
          <cell r="C748" t="str">
            <v>Prasanna</v>
          </cell>
          <cell r="D748" t="str">
            <v>Team Member - Raw Material Warehouse</v>
          </cell>
          <cell r="E748" t="str">
            <v>Moulded Bra Cup - Raw Material Warehouse - SI</v>
          </cell>
          <cell r="F748" t="str">
            <v>MBC - Raw Material Warehouse - SI</v>
          </cell>
          <cell r="G748" t="str">
            <v>Male</v>
          </cell>
        </row>
        <row r="749">
          <cell r="A749">
            <v>10978</v>
          </cell>
          <cell r="B749" t="str">
            <v>Madusha</v>
          </cell>
          <cell r="C749" t="str">
            <v>De Silva</v>
          </cell>
          <cell r="D749" t="str">
            <v>Team Leader - Production</v>
          </cell>
          <cell r="E749" t="str">
            <v>Moulded Bra Cup - Production - SI</v>
          </cell>
          <cell r="F749" t="str">
            <v>Team - LB - 9A - SI</v>
          </cell>
          <cell r="G749" t="str">
            <v>Female</v>
          </cell>
        </row>
        <row r="750">
          <cell r="A750">
            <v>11002</v>
          </cell>
          <cell r="B750" t="str">
            <v>Tharaka</v>
          </cell>
          <cell r="C750" t="str">
            <v>Lakmal</v>
          </cell>
          <cell r="D750" t="str">
            <v>Team Leader - Flock Room</v>
          </cell>
          <cell r="E750" t="str">
            <v>Close Comfort Program - Cutting - SI</v>
          </cell>
          <cell r="F750" t="str">
            <v>Cutting - CCP - SI</v>
          </cell>
          <cell r="G750" t="str">
            <v>Male</v>
          </cell>
        </row>
        <row r="751">
          <cell r="A751">
            <v>11035</v>
          </cell>
          <cell r="B751" t="str">
            <v>Dinesha</v>
          </cell>
          <cell r="C751" t="str">
            <v>Navodani</v>
          </cell>
          <cell r="D751" t="str">
            <v>Management Accountant</v>
          </cell>
          <cell r="E751" t="str">
            <v>Common - SI</v>
          </cell>
          <cell r="F751" t="str">
            <v>Finance - SI</v>
          </cell>
          <cell r="G751" t="str">
            <v>Female</v>
          </cell>
        </row>
        <row r="752">
          <cell r="A752">
            <v>11036</v>
          </cell>
          <cell r="B752" t="str">
            <v>Theja</v>
          </cell>
          <cell r="C752" t="str">
            <v>Rajapakshe</v>
          </cell>
          <cell r="D752" t="str">
            <v xml:space="preserve">Group Management Accountant </v>
          </cell>
          <cell r="E752" t="str">
            <v>Common - SI</v>
          </cell>
          <cell r="F752" t="str">
            <v>Finance - SI</v>
          </cell>
          <cell r="G752" t="str">
            <v>Female</v>
          </cell>
        </row>
        <row r="753">
          <cell r="A753">
            <v>11045</v>
          </cell>
          <cell r="B753" t="str">
            <v>Aruni</v>
          </cell>
          <cell r="C753" t="str">
            <v>Silva</v>
          </cell>
          <cell r="D753" t="str">
            <v>Assistant - Technical</v>
          </cell>
          <cell r="E753" t="str">
            <v>Close Comfort Program - Technical - SI</v>
          </cell>
          <cell r="F753" t="str">
            <v>Technical - CCP - SI</v>
          </cell>
          <cell r="G753" t="str">
            <v>Female</v>
          </cell>
        </row>
        <row r="754">
          <cell r="A754">
            <v>11069</v>
          </cell>
          <cell r="B754" t="str">
            <v>Rajapakshe</v>
          </cell>
          <cell r="C754" t="str">
            <v>Swarnalatha</v>
          </cell>
          <cell r="D754" t="str">
            <v>Team Member - Production</v>
          </cell>
          <cell r="E754" t="str">
            <v>Moulded Bra Cup - Production - SI</v>
          </cell>
          <cell r="F754" t="str">
            <v>Team - LB - 5A - SI</v>
          </cell>
          <cell r="G754" t="str">
            <v>Female</v>
          </cell>
        </row>
        <row r="755">
          <cell r="A755">
            <v>11070</v>
          </cell>
          <cell r="B755" t="str">
            <v>Saduni</v>
          </cell>
          <cell r="C755" t="str">
            <v>Perera</v>
          </cell>
          <cell r="D755" t="str">
            <v>Team Member - Quality Assurance</v>
          </cell>
          <cell r="E755" t="str">
            <v>Moulded Bra Cup - Quality Assurance - SI</v>
          </cell>
          <cell r="F755" t="str">
            <v>Quality Assurance - MBC - SI</v>
          </cell>
          <cell r="G755" t="str">
            <v>Female</v>
          </cell>
        </row>
        <row r="756">
          <cell r="A756">
            <v>11084</v>
          </cell>
          <cell r="B756" t="str">
            <v>Saliya</v>
          </cell>
          <cell r="C756" t="str">
            <v>Rajapaksha</v>
          </cell>
          <cell r="D756" t="str">
            <v>Team Member - Sub Stores</v>
          </cell>
          <cell r="E756" t="str">
            <v>Close Comfort Program - Finishing - SI</v>
          </cell>
          <cell r="F756" t="str">
            <v>Finishing S25 - A - SI</v>
          </cell>
          <cell r="G756" t="str">
            <v>Male</v>
          </cell>
        </row>
        <row r="757">
          <cell r="A757">
            <v>11095</v>
          </cell>
          <cell r="B757" t="str">
            <v>Madusha</v>
          </cell>
          <cell r="C757" t="str">
            <v>Priyadarshani</v>
          </cell>
          <cell r="D757" t="str">
            <v>Team Member - Quality Assurance</v>
          </cell>
          <cell r="E757" t="str">
            <v>Human Resources &amp; Administration - SI</v>
          </cell>
          <cell r="F757" t="str">
            <v>Maternity - SI</v>
          </cell>
          <cell r="G757" t="str">
            <v>Female</v>
          </cell>
        </row>
        <row r="758">
          <cell r="A758">
            <v>11143</v>
          </cell>
          <cell r="B758" t="str">
            <v>Jagath</v>
          </cell>
          <cell r="C758" t="str">
            <v>Kumarasiri</v>
          </cell>
          <cell r="D758" t="str">
            <v>Team Member - Material Quality Assurance</v>
          </cell>
          <cell r="E758" t="str">
            <v>Material Quality Assurance - SI</v>
          </cell>
          <cell r="F758" t="str">
            <v>CCP - Material Quality Assurance - SI</v>
          </cell>
          <cell r="G758" t="str">
            <v>Male</v>
          </cell>
        </row>
        <row r="759">
          <cell r="A759">
            <v>11165</v>
          </cell>
          <cell r="B759" t="str">
            <v>Asitha</v>
          </cell>
          <cell r="C759" t="str">
            <v>Hewage</v>
          </cell>
          <cell r="D759" t="str">
            <v>Team Member - Cutting</v>
          </cell>
          <cell r="E759" t="str">
            <v>Planning - SI</v>
          </cell>
          <cell r="F759" t="str">
            <v>MBC - Planning - SI</v>
          </cell>
          <cell r="G759" t="str">
            <v>Male</v>
          </cell>
        </row>
        <row r="760">
          <cell r="A760">
            <v>11168</v>
          </cell>
          <cell r="B760" t="str">
            <v>Damith</v>
          </cell>
          <cell r="C760" t="str">
            <v>Kodithuwakku</v>
          </cell>
          <cell r="D760" t="str">
            <v>Group Leader - Production</v>
          </cell>
          <cell r="E760" t="str">
            <v>Close Comfort Program - Printing - SI</v>
          </cell>
          <cell r="F760" t="str">
            <v>Factory 02 - Printing - A - SI</v>
          </cell>
          <cell r="G760" t="str">
            <v>Male</v>
          </cell>
        </row>
        <row r="761">
          <cell r="A761">
            <v>11190</v>
          </cell>
          <cell r="B761" t="str">
            <v>Thushan</v>
          </cell>
          <cell r="C761" t="str">
            <v>Jayawardana</v>
          </cell>
          <cell r="D761" t="str">
            <v>Assistant - CAD/CAM</v>
          </cell>
          <cell r="E761" t="str">
            <v>Moulded Bra Cup - Computer Numerical Control - SI</v>
          </cell>
          <cell r="F761" t="str">
            <v>Moulded Bra Cup - CNC - SI</v>
          </cell>
          <cell r="G761" t="str">
            <v>Male</v>
          </cell>
        </row>
        <row r="762">
          <cell r="A762">
            <v>11245</v>
          </cell>
          <cell r="B762" t="str">
            <v>Sameera</v>
          </cell>
          <cell r="C762" t="str">
            <v>Geethanjana</v>
          </cell>
          <cell r="D762" t="str">
            <v>Assistant - Lab</v>
          </cell>
          <cell r="E762" t="str">
            <v>Material Quality Assurance - SI</v>
          </cell>
          <cell r="F762" t="str">
            <v>MBC - Material Quality Assurance - SI</v>
          </cell>
          <cell r="G762" t="str">
            <v>Male</v>
          </cell>
        </row>
        <row r="763">
          <cell r="A763">
            <v>11247</v>
          </cell>
          <cell r="B763" t="str">
            <v>Dananjaya</v>
          </cell>
          <cell r="C763" t="str">
            <v>Kumara</v>
          </cell>
          <cell r="D763" t="str">
            <v>Team Member - Material Quality Assurance</v>
          </cell>
          <cell r="E763" t="str">
            <v>Material Quality Assurance - SI</v>
          </cell>
          <cell r="F763" t="str">
            <v>MBC - Material Quality Assurance - SI</v>
          </cell>
          <cell r="G763" t="str">
            <v>Male</v>
          </cell>
        </row>
        <row r="764">
          <cell r="A764">
            <v>11248</v>
          </cell>
          <cell r="B764" t="str">
            <v>Thushan</v>
          </cell>
          <cell r="C764" t="str">
            <v>Jayasooriya</v>
          </cell>
          <cell r="D764" t="str">
            <v>Team Leader - Production</v>
          </cell>
          <cell r="E764" t="str">
            <v>Moulded Bra Cup - Production - SI</v>
          </cell>
          <cell r="F764" t="str">
            <v>Team - LB - 9B - SI</v>
          </cell>
          <cell r="G764" t="str">
            <v>Male</v>
          </cell>
        </row>
        <row r="765">
          <cell r="A765">
            <v>11252</v>
          </cell>
          <cell r="B765" t="str">
            <v>Tarindu</v>
          </cell>
          <cell r="C765" t="str">
            <v>Madushan</v>
          </cell>
          <cell r="D765" t="str">
            <v>Team Member - Cutting</v>
          </cell>
          <cell r="E765" t="str">
            <v>Moulded Bra Cup - Cutting - SI</v>
          </cell>
          <cell r="F765" t="str">
            <v>MBC - Cookie Cutting - SI</v>
          </cell>
          <cell r="G765" t="str">
            <v>Male</v>
          </cell>
        </row>
        <row r="766">
          <cell r="A766">
            <v>11259</v>
          </cell>
          <cell r="B766" t="str">
            <v>Upeksha</v>
          </cell>
          <cell r="C766" t="str">
            <v>Perera</v>
          </cell>
          <cell r="D766" t="str">
            <v>Team Member - Production</v>
          </cell>
          <cell r="E766" t="str">
            <v>Moulded Bra Cup - Production - SI</v>
          </cell>
          <cell r="F766" t="str">
            <v>Team - LB - 2B - SI</v>
          </cell>
          <cell r="G766" t="str">
            <v>Female</v>
          </cell>
        </row>
        <row r="767">
          <cell r="A767">
            <v>11278</v>
          </cell>
          <cell r="B767" t="str">
            <v>Saman</v>
          </cell>
          <cell r="C767" t="str">
            <v>Pushpakumara</v>
          </cell>
          <cell r="D767" t="str">
            <v>Team Member - Lamination</v>
          </cell>
          <cell r="E767" t="str">
            <v>Moulded Bra Cup - Lamination - SI</v>
          </cell>
          <cell r="F767" t="str">
            <v>MBC - Lamination - SI</v>
          </cell>
          <cell r="G767" t="str">
            <v>Male</v>
          </cell>
        </row>
        <row r="768">
          <cell r="A768">
            <v>11286</v>
          </cell>
          <cell r="B768" t="str">
            <v>Bathiya</v>
          </cell>
          <cell r="C768" t="str">
            <v>Chathuranga</v>
          </cell>
          <cell r="D768" t="str">
            <v>Team Member - Maintenance</v>
          </cell>
          <cell r="E768" t="str">
            <v>Plant Maintenance - SI</v>
          </cell>
          <cell r="F768" t="str">
            <v>Maintenance - Plant - SI</v>
          </cell>
          <cell r="G768" t="str">
            <v>Male</v>
          </cell>
        </row>
        <row r="769">
          <cell r="A769">
            <v>11298</v>
          </cell>
          <cell r="B769" t="str">
            <v>Rangana</v>
          </cell>
          <cell r="C769" t="str">
            <v>Uduwawala</v>
          </cell>
          <cell r="D769" t="str">
            <v>Team Member - Technical</v>
          </cell>
          <cell r="E769" t="str">
            <v>Moulded Bra Cup - Technical - SI</v>
          </cell>
          <cell r="F769" t="str">
            <v>MBC - Technical - SI</v>
          </cell>
          <cell r="G769" t="str">
            <v>Male</v>
          </cell>
        </row>
        <row r="770">
          <cell r="A770">
            <v>11324</v>
          </cell>
          <cell r="B770" t="str">
            <v>Anusha</v>
          </cell>
          <cell r="C770" t="str">
            <v>Malkanthi</v>
          </cell>
          <cell r="D770" t="str">
            <v>Team Leader - Finishing</v>
          </cell>
          <cell r="E770" t="str">
            <v>Close Comfort Program - Finishing - SI</v>
          </cell>
          <cell r="F770" t="str">
            <v>Finishing S10 - A - SI</v>
          </cell>
          <cell r="G770" t="str">
            <v>Female</v>
          </cell>
        </row>
        <row r="771">
          <cell r="A771">
            <v>11328</v>
          </cell>
          <cell r="B771" t="str">
            <v>Madushanka</v>
          </cell>
          <cell r="C771" t="str">
            <v>Madushanka</v>
          </cell>
          <cell r="D771" t="str">
            <v>Team Member - Maintenance</v>
          </cell>
          <cell r="E771" t="str">
            <v>Plant Maintenance - SI</v>
          </cell>
          <cell r="F771" t="str">
            <v>Maintenance - Plant - SI</v>
          </cell>
          <cell r="G771" t="str">
            <v>Male</v>
          </cell>
        </row>
        <row r="772">
          <cell r="A772">
            <v>11332</v>
          </cell>
          <cell r="B772" t="str">
            <v>Sandamali</v>
          </cell>
          <cell r="C772" t="str">
            <v>Sandamali</v>
          </cell>
          <cell r="D772" t="str">
            <v>Team Leader - Finishing</v>
          </cell>
          <cell r="E772" t="str">
            <v>Close Comfort Program - Finishing - SI</v>
          </cell>
          <cell r="F772" t="str">
            <v>Finishing S23 - B - SI</v>
          </cell>
          <cell r="G772" t="str">
            <v>Female</v>
          </cell>
        </row>
        <row r="773">
          <cell r="A773">
            <v>11349</v>
          </cell>
          <cell r="B773" t="str">
            <v>Chathura</v>
          </cell>
          <cell r="C773" t="str">
            <v>Kumarage</v>
          </cell>
          <cell r="D773" t="str">
            <v>Team Member - Production</v>
          </cell>
          <cell r="E773" t="str">
            <v>Moulded Bra Cup - Production - SI</v>
          </cell>
          <cell r="F773" t="str">
            <v>Team - LB - 10A - SI</v>
          </cell>
          <cell r="G773" t="str">
            <v>Male</v>
          </cell>
        </row>
        <row r="774">
          <cell r="A774">
            <v>11363</v>
          </cell>
          <cell r="B774" t="str">
            <v>Chamali</v>
          </cell>
          <cell r="C774" t="str">
            <v>Tharangi</v>
          </cell>
          <cell r="D774" t="str">
            <v>Team Member - Quality Assurance</v>
          </cell>
          <cell r="E774" t="str">
            <v>Moulded Bra Cup - Quality Assurance - SI</v>
          </cell>
          <cell r="F774" t="str">
            <v>Quality Assurance - MBC - SI</v>
          </cell>
          <cell r="G774" t="str">
            <v>Male</v>
          </cell>
        </row>
        <row r="775">
          <cell r="A775">
            <v>11383</v>
          </cell>
          <cell r="B775" t="str">
            <v>Priyantha</v>
          </cell>
          <cell r="C775" t="str">
            <v>Jayasooriya</v>
          </cell>
          <cell r="D775" t="str">
            <v>Team Leader - Raw Material Warehouse</v>
          </cell>
          <cell r="E775" t="str">
            <v>Moulded Bra Cup - Raw Material Warehouse - SI</v>
          </cell>
          <cell r="F775" t="str">
            <v>MBC - Raw Material Warehouse - SI</v>
          </cell>
          <cell r="G775" t="str">
            <v>Male</v>
          </cell>
        </row>
        <row r="776">
          <cell r="A776">
            <v>11403</v>
          </cell>
          <cell r="B776" t="str">
            <v>Sirithilaka</v>
          </cell>
          <cell r="C776" t="str">
            <v>Herath</v>
          </cell>
          <cell r="D776" t="str">
            <v>Team Member - Machine Maintenance</v>
          </cell>
          <cell r="E776" t="str">
            <v>Moulded Bra Cup - Machine Maintenance - SI</v>
          </cell>
          <cell r="F776" t="str">
            <v>Machinary Maintenance - MBC - SI</v>
          </cell>
          <cell r="G776" t="str">
            <v>Male</v>
          </cell>
        </row>
        <row r="777">
          <cell r="A777">
            <v>11409</v>
          </cell>
          <cell r="B777" t="str">
            <v>Indika</v>
          </cell>
          <cell r="C777" t="str">
            <v>Perera</v>
          </cell>
          <cell r="D777" t="str">
            <v>Team Member - Finished Goods Warehouse</v>
          </cell>
          <cell r="E777" t="str">
            <v>Close Comfort Program - Finished Goods Warehouse - SI</v>
          </cell>
          <cell r="F777" t="str">
            <v>Finished Good Warehouse - CCP - SI</v>
          </cell>
          <cell r="G777" t="str">
            <v>Male</v>
          </cell>
        </row>
        <row r="778">
          <cell r="A778">
            <v>11417</v>
          </cell>
          <cell r="B778" t="str">
            <v>Lahiru</v>
          </cell>
          <cell r="C778" t="str">
            <v>Kumara</v>
          </cell>
          <cell r="D778" t="str">
            <v>Assistant - Product Development</v>
          </cell>
          <cell r="E778" t="str">
            <v>Close Comfort Program - Product Development Centre - SI</v>
          </cell>
          <cell r="F778" t="str">
            <v>Product Development Center - CCP - SI</v>
          </cell>
          <cell r="G778" t="str">
            <v>Male</v>
          </cell>
        </row>
        <row r="779">
          <cell r="A779">
            <v>11441</v>
          </cell>
          <cell r="B779" t="str">
            <v>Janaka</v>
          </cell>
          <cell r="C779" t="str">
            <v>Basnayaka</v>
          </cell>
          <cell r="D779" t="str">
            <v>Team Member - Machine Maintenance</v>
          </cell>
          <cell r="E779" t="str">
            <v>Moulded Bra Cup - Machine Maintenance - SI</v>
          </cell>
          <cell r="F779" t="str">
            <v>Machinary Maintenance - MBC - SI</v>
          </cell>
          <cell r="G779" t="str">
            <v>Male</v>
          </cell>
        </row>
        <row r="780">
          <cell r="A780">
            <v>11448</v>
          </cell>
          <cell r="B780" t="str">
            <v>Shevanti</v>
          </cell>
          <cell r="C780" t="str">
            <v>Pillai</v>
          </cell>
          <cell r="D780" t="str">
            <v>Senior Executive - Human Resources Development</v>
          </cell>
          <cell r="E780" t="str">
            <v>Human Resources &amp; Administration - SI</v>
          </cell>
          <cell r="F780" t="str">
            <v>Human Resources - SI</v>
          </cell>
          <cell r="G780" t="str">
            <v>Female</v>
          </cell>
        </row>
        <row r="781">
          <cell r="A781">
            <v>11463</v>
          </cell>
          <cell r="B781" t="str">
            <v>Samantha</v>
          </cell>
          <cell r="C781" t="str">
            <v>Dehiwatta</v>
          </cell>
          <cell r="D781" t="str">
            <v>Team Member - Lamination</v>
          </cell>
          <cell r="E781" t="str">
            <v>Moulded Bra Cup - Lamination - SI</v>
          </cell>
          <cell r="F781" t="str">
            <v>MBC - Lamination - SI</v>
          </cell>
          <cell r="G781" t="str">
            <v>Male</v>
          </cell>
        </row>
        <row r="782">
          <cell r="A782">
            <v>11464</v>
          </cell>
          <cell r="B782" t="str">
            <v>Prasanna</v>
          </cell>
          <cell r="C782" t="str">
            <v>Prasanna</v>
          </cell>
          <cell r="D782" t="str">
            <v>Team Member - Lamination</v>
          </cell>
          <cell r="E782" t="str">
            <v>Moulded Bra Cup - Lamination - SI</v>
          </cell>
          <cell r="F782" t="str">
            <v>MBC - Lamination - SI</v>
          </cell>
          <cell r="G782" t="str">
            <v>Male</v>
          </cell>
        </row>
        <row r="783">
          <cell r="A783">
            <v>11473</v>
          </cell>
          <cell r="B783" t="str">
            <v>Sameera</v>
          </cell>
          <cell r="C783" t="str">
            <v>Ranawaka</v>
          </cell>
          <cell r="D783" t="str">
            <v>Team Member - Maintenance</v>
          </cell>
          <cell r="E783" t="str">
            <v>Plant Maintenance - SI</v>
          </cell>
          <cell r="F783" t="str">
            <v>Maintenance - Plant - SI</v>
          </cell>
          <cell r="G783" t="str">
            <v>Male</v>
          </cell>
        </row>
        <row r="784">
          <cell r="A784">
            <v>11477</v>
          </cell>
          <cell r="B784" t="str">
            <v>Sujeewa</v>
          </cell>
          <cell r="C784" t="str">
            <v>Kumara</v>
          </cell>
          <cell r="D784" t="str">
            <v>Team Member - Quality Assurance</v>
          </cell>
          <cell r="E784" t="str">
            <v>Moulded Bra Cup - Quality Assurance - SI</v>
          </cell>
          <cell r="F784" t="str">
            <v>Quality Assurance - MBC - SI</v>
          </cell>
          <cell r="G784" t="str">
            <v>Male</v>
          </cell>
        </row>
        <row r="785">
          <cell r="A785">
            <v>11489</v>
          </cell>
          <cell r="B785" t="str">
            <v>Chandrika</v>
          </cell>
          <cell r="C785" t="str">
            <v>Samankumari</v>
          </cell>
          <cell r="D785" t="str">
            <v>Team Member - Production</v>
          </cell>
          <cell r="E785" t="str">
            <v>Moulded Bra Cup - Production - SI</v>
          </cell>
          <cell r="F785" t="str">
            <v>Team - LB - 5B - SI</v>
          </cell>
          <cell r="G785" t="str">
            <v>Female</v>
          </cell>
        </row>
        <row r="786">
          <cell r="A786">
            <v>11493</v>
          </cell>
          <cell r="B786" t="str">
            <v>Shanika</v>
          </cell>
          <cell r="C786" t="str">
            <v>Priyadarshani</v>
          </cell>
          <cell r="D786" t="str">
            <v>Team Member - Quality Assurance</v>
          </cell>
          <cell r="E786" t="str">
            <v>Moulded Bra Cup - Quality Assurance - SI</v>
          </cell>
          <cell r="F786" t="str">
            <v>Quality Assurance - MBC - SI</v>
          </cell>
          <cell r="G786" t="str">
            <v>Female</v>
          </cell>
        </row>
        <row r="787">
          <cell r="A787">
            <v>11509</v>
          </cell>
          <cell r="B787" t="str">
            <v>Manori</v>
          </cell>
          <cell r="C787" t="str">
            <v>Mahishika</v>
          </cell>
          <cell r="D787" t="str">
            <v>Team Member - Production</v>
          </cell>
          <cell r="E787" t="str">
            <v>Moulded Bra Cup - Production - SI</v>
          </cell>
          <cell r="F787" t="str">
            <v>Team - LB - 7A - SI</v>
          </cell>
          <cell r="G787" t="str">
            <v>Female</v>
          </cell>
        </row>
        <row r="788">
          <cell r="A788">
            <v>11511</v>
          </cell>
          <cell r="B788" t="str">
            <v>Eranganee</v>
          </cell>
          <cell r="C788" t="str">
            <v>Wikramasinghe</v>
          </cell>
          <cell r="D788" t="str">
            <v>Team Member - Finishing</v>
          </cell>
          <cell r="E788" t="str">
            <v>Close Comfort Program - Finishing - SI</v>
          </cell>
          <cell r="F788" t="str">
            <v>Finishing S29 - A - SI</v>
          </cell>
          <cell r="G788" t="str">
            <v>Female</v>
          </cell>
        </row>
        <row r="789">
          <cell r="A789">
            <v>11520</v>
          </cell>
          <cell r="B789" t="str">
            <v>Jayanath</v>
          </cell>
          <cell r="C789" t="str">
            <v>Baddevithana</v>
          </cell>
          <cell r="D789" t="str">
            <v>Assistant - CAD/CAM</v>
          </cell>
          <cell r="E789" t="str">
            <v>Moulded Bra Cup - Computer Numerical Control - SI</v>
          </cell>
          <cell r="F789" t="str">
            <v>Moulded Bra Cup - CNC - SI</v>
          </cell>
          <cell r="G789" t="str">
            <v>Male</v>
          </cell>
        </row>
        <row r="790">
          <cell r="A790">
            <v>11522</v>
          </cell>
          <cell r="B790" t="str">
            <v>Ruwan</v>
          </cell>
          <cell r="C790" t="str">
            <v>Kumara</v>
          </cell>
          <cell r="D790" t="str">
            <v>Maintenance Technician</v>
          </cell>
          <cell r="E790" t="str">
            <v>Moulded Bra Cup - Product Development Centre - SI</v>
          </cell>
          <cell r="F790" t="str">
            <v>MBC - Product Development Centre - SI</v>
          </cell>
          <cell r="G790" t="str">
            <v>Male</v>
          </cell>
        </row>
        <row r="791">
          <cell r="A791">
            <v>11549</v>
          </cell>
          <cell r="B791" t="str">
            <v>Kanishka</v>
          </cell>
          <cell r="C791" t="str">
            <v>Abewickkrama</v>
          </cell>
          <cell r="D791" t="str">
            <v>Assistant - Planning</v>
          </cell>
          <cell r="E791" t="str">
            <v>Planning - SI</v>
          </cell>
          <cell r="F791" t="str">
            <v>MBC - Planning - SI</v>
          </cell>
          <cell r="G791" t="str">
            <v>Male</v>
          </cell>
        </row>
        <row r="792">
          <cell r="A792">
            <v>11561</v>
          </cell>
          <cell r="B792" t="str">
            <v>Lahiru</v>
          </cell>
          <cell r="C792" t="str">
            <v>Rajapakshe</v>
          </cell>
          <cell r="D792" t="str">
            <v>Team Member - Maintenance</v>
          </cell>
          <cell r="E792" t="str">
            <v>Plant Maintenance - SI</v>
          </cell>
          <cell r="F792" t="str">
            <v>Maintenance - Plant - SI</v>
          </cell>
          <cell r="G792" t="str">
            <v>Male</v>
          </cell>
        </row>
        <row r="793">
          <cell r="A793">
            <v>11566</v>
          </cell>
          <cell r="B793" t="str">
            <v>Kushan</v>
          </cell>
          <cell r="C793" t="str">
            <v>Hapuarachchi</v>
          </cell>
          <cell r="D793" t="str">
            <v>Assistant - Machine Maintenance</v>
          </cell>
          <cell r="E793" t="str">
            <v>Moulded Bra Cup - Machine Maintenance - SI</v>
          </cell>
          <cell r="F793" t="str">
            <v>Machinary Maintenance - MBC - SI</v>
          </cell>
          <cell r="G793" t="str">
            <v>Male</v>
          </cell>
        </row>
        <row r="794">
          <cell r="A794">
            <v>11567</v>
          </cell>
          <cell r="B794" t="str">
            <v>Nilanka</v>
          </cell>
          <cell r="C794" t="str">
            <v>Nilanka</v>
          </cell>
          <cell r="D794" t="str">
            <v>Assistant - Machine Maintenance</v>
          </cell>
          <cell r="E794" t="str">
            <v>Moulded Bra Cup - Machine Maintenance - SI</v>
          </cell>
          <cell r="F794" t="str">
            <v>Machinary Maintenance - MBC - SI</v>
          </cell>
          <cell r="G794" t="str">
            <v>Male</v>
          </cell>
        </row>
        <row r="795">
          <cell r="A795">
            <v>11573</v>
          </cell>
          <cell r="B795" t="str">
            <v>Kanishka</v>
          </cell>
          <cell r="C795" t="str">
            <v>Kanishka</v>
          </cell>
          <cell r="D795" t="str">
            <v>Feeder</v>
          </cell>
          <cell r="E795" t="str">
            <v>Training School - SI</v>
          </cell>
          <cell r="F795" t="str">
            <v>Training School - MBC - SI</v>
          </cell>
          <cell r="G795" t="str">
            <v>Male</v>
          </cell>
        </row>
        <row r="796">
          <cell r="A796">
            <v>11578</v>
          </cell>
          <cell r="B796" t="str">
            <v>Dinesh</v>
          </cell>
          <cell r="C796" t="str">
            <v>Kumara</v>
          </cell>
          <cell r="D796" t="str">
            <v>Team Member - Quality Assurance</v>
          </cell>
          <cell r="E796" t="str">
            <v>Moulded Bra Cup - Quality Assurance - SI</v>
          </cell>
          <cell r="F796" t="str">
            <v>Quality Assurance - MBC - SI</v>
          </cell>
          <cell r="G796" t="str">
            <v>Male</v>
          </cell>
        </row>
        <row r="797">
          <cell r="A797">
            <v>11582</v>
          </cell>
          <cell r="B797" t="str">
            <v>Sujeewa</v>
          </cell>
          <cell r="C797" t="str">
            <v>Malkanthi</v>
          </cell>
          <cell r="D797" t="str">
            <v>Team Member - Quality Assurance</v>
          </cell>
          <cell r="E797" t="str">
            <v>Moulded Bra Cup - Quality Assurance - SI</v>
          </cell>
          <cell r="F797" t="str">
            <v>Quality Assurance - MBC - SI</v>
          </cell>
          <cell r="G797" t="str">
            <v>Female</v>
          </cell>
        </row>
        <row r="798">
          <cell r="A798">
            <v>11619</v>
          </cell>
          <cell r="B798" t="str">
            <v>Ayesha</v>
          </cell>
          <cell r="C798" t="str">
            <v>Pathmamali</v>
          </cell>
          <cell r="D798" t="str">
            <v>Team Member - Finishing</v>
          </cell>
          <cell r="E798" t="str">
            <v>Close Comfort Program - Finishing - SI</v>
          </cell>
          <cell r="F798" t="str">
            <v>Finishing S11 - A - SI</v>
          </cell>
          <cell r="G798" t="str">
            <v>Female</v>
          </cell>
        </row>
        <row r="799">
          <cell r="A799">
            <v>11634</v>
          </cell>
          <cell r="B799" t="str">
            <v>Pradeep</v>
          </cell>
          <cell r="C799" t="str">
            <v>Kumara</v>
          </cell>
          <cell r="D799" t="str">
            <v>Team Member - Lamination</v>
          </cell>
          <cell r="E799" t="str">
            <v>Moulded Bra Cup - Lamination - SI</v>
          </cell>
          <cell r="F799" t="str">
            <v>MBC - Lamination - SI</v>
          </cell>
          <cell r="G799" t="str">
            <v>Male</v>
          </cell>
        </row>
        <row r="800">
          <cell r="A800">
            <v>11656</v>
          </cell>
          <cell r="B800" t="str">
            <v>Chamila</v>
          </cell>
          <cell r="C800" t="str">
            <v>Niroshani</v>
          </cell>
          <cell r="D800" t="str">
            <v>Team Member - Finishing</v>
          </cell>
          <cell r="E800" t="str">
            <v>Close Comfort Program - Finishing - SI</v>
          </cell>
          <cell r="F800" t="str">
            <v>Finishing S1 - B - SI</v>
          </cell>
          <cell r="G800" t="str">
            <v>Female</v>
          </cell>
        </row>
        <row r="801">
          <cell r="A801">
            <v>11661</v>
          </cell>
          <cell r="B801" t="str">
            <v>Pradeep</v>
          </cell>
          <cell r="C801" t="str">
            <v>Prasanna</v>
          </cell>
          <cell r="D801" t="str">
            <v>Team Leader - Printing</v>
          </cell>
          <cell r="E801" t="str">
            <v>Close Comfort Program - Printing - SI</v>
          </cell>
          <cell r="F801" t="str">
            <v>Extrusion - B - SI</v>
          </cell>
          <cell r="G801" t="str">
            <v>Male</v>
          </cell>
        </row>
        <row r="802">
          <cell r="A802">
            <v>11666</v>
          </cell>
          <cell r="B802" t="str">
            <v>Sudesh</v>
          </cell>
          <cell r="C802" t="str">
            <v>Priyankara</v>
          </cell>
          <cell r="D802" t="str">
            <v>Team Member - Lamination</v>
          </cell>
          <cell r="E802" t="str">
            <v>Moulded Bra Cup - Lamination - SI</v>
          </cell>
          <cell r="F802" t="str">
            <v>MBC - Lamination - SI</v>
          </cell>
          <cell r="G802" t="str">
            <v>Male</v>
          </cell>
        </row>
        <row r="803">
          <cell r="A803">
            <v>11675</v>
          </cell>
          <cell r="B803" t="str">
            <v>Mahinda</v>
          </cell>
          <cell r="C803" t="str">
            <v>Dissanayake</v>
          </cell>
          <cell r="D803" t="str">
            <v>Assistant - Machine Maintenance</v>
          </cell>
          <cell r="E803" t="str">
            <v>Close Comfort Program - MM - Finishing - SI</v>
          </cell>
          <cell r="F803" t="str">
            <v>Finishing MM - CCP - SI</v>
          </cell>
          <cell r="G803" t="str">
            <v>Male</v>
          </cell>
        </row>
        <row r="804">
          <cell r="A804">
            <v>11681</v>
          </cell>
          <cell r="B804" t="str">
            <v>Kanchana</v>
          </cell>
          <cell r="C804" t="str">
            <v>Bandara</v>
          </cell>
          <cell r="D804" t="str">
            <v>Manager - Technical</v>
          </cell>
          <cell r="E804" t="str">
            <v>Close Comfort Program - Technical - SI</v>
          </cell>
          <cell r="F804" t="str">
            <v>Technical - CCP - SI</v>
          </cell>
          <cell r="G804" t="str">
            <v>Male</v>
          </cell>
        </row>
        <row r="805">
          <cell r="A805">
            <v>11682</v>
          </cell>
          <cell r="B805" t="str">
            <v>Shashika</v>
          </cell>
          <cell r="C805" t="str">
            <v>Maduranga</v>
          </cell>
          <cell r="D805" t="str">
            <v>Manager - Product Development</v>
          </cell>
          <cell r="E805" t="str">
            <v>Close Comfort Program - Product Development Centre - SI</v>
          </cell>
          <cell r="F805" t="str">
            <v>Product Development Center - CCP - SI</v>
          </cell>
          <cell r="G805" t="str">
            <v>Male</v>
          </cell>
        </row>
        <row r="806">
          <cell r="A806">
            <v>11702</v>
          </cell>
          <cell r="B806" t="str">
            <v>Dilini</v>
          </cell>
          <cell r="C806" t="str">
            <v>Suraweera</v>
          </cell>
          <cell r="D806" t="str">
            <v>Team Member - Production</v>
          </cell>
          <cell r="E806" t="str">
            <v>Moulded Bra Cup - Production - SI</v>
          </cell>
          <cell r="F806" t="str">
            <v>Team - LB - 7B - SI</v>
          </cell>
          <cell r="G806" t="str">
            <v>Female</v>
          </cell>
        </row>
        <row r="807">
          <cell r="A807">
            <v>11736</v>
          </cell>
          <cell r="B807" t="str">
            <v>Suresh</v>
          </cell>
          <cell r="C807" t="str">
            <v>Ranasinghe</v>
          </cell>
          <cell r="D807" t="str">
            <v>Group Leader - Production</v>
          </cell>
          <cell r="E807" t="str">
            <v>Close Comfort Program - Printing - SI</v>
          </cell>
          <cell r="F807" t="str">
            <v>Extrusion - SI</v>
          </cell>
          <cell r="G807" t="str">
            <v>Male</v>
          </cell>
        </row>
        <row r="808">
          <cell r="A808">
            <v>11754</v>
          </cell>
          <cell r="B808" t="str">
            <v>Ishara</v>
          </cell>
          <cell r="C808" t="str">
            <v>Sewwandi</v>
          </cell>
          <cell r="D808" t="str">
            <v>Team Member - Production</v>
          </cell>
          <cell r="E808" t="str">
            <v>Moulded Bra Cup - Production - SI</v>
          </cell>
          <cell r="F808" t="str">
            <v>Team - LB - 2B - SI</v>
          </cell>
          <cell r="G808" t="str">
            <v>Female</v>
          </cell>
        </row>
        <row r="809">
          <cell r="A809">
            <v>11767</v>
          </cell>
          <cell r="B809" t="str">
            <v>Wasantha</v>
          </cell>
          <cell r="C809" t="str">
            <v>Wasantha</v>
          </cell>
          <cell r="D809" t="str">
            <v>Team Member - Maintenance</v>
          </cell>
          <cell r="E809" t="str">
            <v>Plant Maintenance - SI</v>
          </cell>
          <cell r="F809" t="str">
            <v>Maintenance - Plant - SI</v>
          </cell>
          <cell r="G809" t="str">
            <v>Male</v>
          </cell>
        </row>
        <row r="810">
          <cell r="A810">
            <v>11784</v>
          </cell>
          <cell r="B810" t="str">
            <v>Asela</v>
          </cell>
          <cell r="C810" t="str">
            <v>Gunathilake</v>
          </cell>
          <cell r="D810" t="str">
            <v>Manager - Product Development</v>
          </cell>
          <cell r="E810" t="str">
            <v>Close Comfort Program - Product Development Centre - SI</v>
          </cell>
          <cell r="F810" t="str">
            <v>Product Development Center - CCP - SI</v>
          </cell>
          <cell r="G810" t="str">
            <v>Male</v>
          </cell>
        </row>
        <row r="811">
          <cell r="A811">
            <v>11803</v>
          </cell>
          <cell r="B811" t="str">
            <v>Lakshitha</v>
          </cell>
          <cell r="C811" t="str">
            <v>Madushanka</v>
          </cell>
          <cell r="D811" t="str">
            <v>Team Member - Cutting</v>
          </cell>
          <cell r="E811" t="str">
            <v>Moulded Bra Cup - Cutting - SI</v>
          </cell>
          <cell r="F811" t="str">
            <v>MBC - Cookie Cutting - SI</v>
          </cell>
          <cell r="G811" t="str">
            <v>Male</v>
          </cell>
        </row>
        <row r="812">
          <cell r="A812">
            <v>11806</v>
          </cell>
          <cell r="B812" t="str">
            <v>Manjula</v>
          </cell>
          <cell r="C812" t="str">
            <v>Jayasinghe</v>
          </cell>
          <cell r="D812" t="str">
            <v>Team Member - Machine Maintenance</v>
          </cell>
          <cell r="E812" t="str">
            <v>Moulded Bra Cup - Machine Maintenance - SI</v>
          </cell>
          <cell r="F812" t="str">
            <v>Machinary Maintenance - MBC - SI</v>
          </cell>
          <cell r="G812" t="str">
            <v>Male</v>
          </cell>
        </row>
        <row r="813">
          <cell r="A813">
            <v>11811</v>
          </cell>
          <cell r="B813" t="str">
            <v>Umesh</v>
          </cell>
          <cell r="C813" t="str">
            <v>Kumara</v>
          </cell>
          <cell r="D813" t="str">
            <v>Team Member - Raw Material Warehouse</v>
          </cell>
          <cell r="E813" t="str">
            <v>Moulded Bra Cup - Raw Material Warehouse - SI</v>
          </cell>
          <cell r="F813" t="str">
            <v>MBC - Raw Material Warehouse - SI</v>
          </cell>
          <cell r="G813" t="str">
            <v>Male</v>
          </cell>
        </row>
        <row r="814">
          <cell r="A814">
            <v>11812</v>
          </cell>
          <cell r="B814" t="str">
            <v>Rasik</v>
          </cell>
          <cell r="C814" t="str">
            <v>Sanjeewa</v>
          </cell>
          <cell r="D814" t="str">
            <v>Team Leader - Raw Material Warehouse</v>
          </cell>
          <cell r="E814" t="str">
            <v>Moulded Bra Cup - Raw Material Warehouse - SI</v>
          </cell>
          <cell r="F814" t="str">
            <v>MBC - Raw Material Warehouse - SI</v>
          </cell>
          <cell r="G814" t="str">
            <v>Male</v>
          </cell>
        </row>
        <row r="815">
          <cell r="A815">
            <v>11830</v>
          </cell>
          <cell r="B815" t="str">
            <v>Sumith</v>
          </cell>
          <cell r="C815" t="str">
            <v>Somarathna</v>
          </cell>
          <cell r="D815" t="str">
            <v>Team Member - Machine Maintenance</v>
          </cell>
          <cell r="E815" t="str">
            <v>Moulded Bra Cup - Machine Maintenance - SI</v>
          </cell>
          <cell r="F815" t="str">
            <v>Machinary Maintenance - MBC - SI</v>
          </cell>
          <cell r="G815" t="str">
            <v>Male</v>
          </cell>
        </row>
        <row r="816">
          <cell r="A816">
            <v>11832</v>
          </cell>
          <cell r="B816" t="str">
            <v>Thilan</v>
          </cell>
          <cell r="C816" t="str">
            <v>Padmakumara</v>
          </cell>
          <cell r="D816" t="str">
            <v>Machinist</v>
          </cell>
          <cell r="E816" t="str">
            <v>Moulded Bra Cup - Computer Numerical Control - SI</v>
          </cell>
          <cell r="F816" t="str">
            <v>Moulded Bra Cup - CNC - SI</v>
          </cell>
          <cell r="G816" t="str">
            <v>Male</v>
          </cell>
        </row>
        <row r="817">
          <cell r="A817">
            <v>11847</v>
          </cell>
          <cell r="B817" t="str">
            <v>Sachintha</v>
          </cell>
          <cell r="C817" t="str">
            <v>Mudannayaka</v>
          </cell>
          <cell r="D817" t="str">
            <v>Group Leader - Production</v>
          </cell>
          <cell r="E817" t="str">
            <v>Impact Protection - SI</v>
          </cell>
          <cell r="F817" t="str">
            <v>Impact Protection - PDC - SI</v>
          </cell>
          <cell r="G817" t="str">
            <v>Male</v>
          </cell>
        </row>
        <row r="818">
          <cell r="A818">
            <v>11848</v>
          </cell>
          <cell r="B818" t="str">
            <v>Samitha</v>
          </cell>
          <cell r="C818" t="str">
            <v>Aluthge</v>
          </cell>
          <cell r="D818" t="str">
            <v>Team Member - Printing</v>
          </cell>
          <cell r="E818" t="str">
            <v>Close Comfort Program - Printing - SI</v>
          </cell>
          <cell r="F818" t="str">
            <v>Factory 02 - Printing - B - SI</v>
          </cell>
          <cell r="G818" t="str">
            <v>Male</v>
          </cell>
        </row>
        <row r="819">
          <cell r="A819">
            <v>11864</v>
          </cell>
          <cell r="B819" t="str">
            <v>Nalin</v>
          </cell>
          <cell r="C819" t="str">
            <v>Taranga</v>
          </cell>
          <cell r="D819" t="str">
            <v>Team Member - Lamination</v>
          </cell>
          <cell r="E819" t="str">
            <v>Moulded Bra Cup - Lamination - SI</v>
          </cell>
          <cell r="F819" t="str">
            <v>MBC - Lamination - SI</v>
          </cell>
          <cell r="G819" t="str">
            <v>Male</v>
          </cell>
        </row>
        <row r="820">
          <cell r="A820">
            <v>11865</v>
          </cell>
          <cell r="B820" t="str">
            <v>Chinthaka</v>
          </cell>
          <cell r="C820" t="str">
            <v>Sandakelum</v>
          </cell>
          <cell r="D820" t="str">
            <v>Team Member - Lamination</v>
          </cell>
          <cell r="E820" t="str">
            <v>Moulded Bra Cup - Lamination - SI</v>
          </cell>
          <cell r="F820" t="str">
            <v>MBC - Lamination - SI</v>
          </cell>
          <cell r="G820" t="str">
            <v>Male</v>
          </cell>
        </row>
        <row r="821">
          <cell r="A821">
            <v>11868</v>
          </cell>
          <cell r="B821" t="str">
            <v>Rohan</v>
          </cell>
          <cell r="C821" t="str">
            <v>Jayasinghe</v>
          </cell>
          <cell r="D821" t="str">
            <v>Assistant - Product Development</v>
          </cell>
          <cell r="E821" t="str">
            <v>Moulded Bra Cup - Product Development Centre - SI</v>
          </cell>
          <cell r="F821" t="str">
            <v>MBC - Product Development Centre - SI</v>
          </cell>
          <cell r="G821" t="str">
            <v>Male</v>
          </cell>
        </row>
        <row r="822">
          <cell r="A822">
            <v>11870</v>
          </cell>
          <cell r="B822" t="str">
            <v>Asanga</v>
          </cell>
          <cell r="C822" t="str">
            <v>Senanayaka</v>
          </cell>
          <cell r="D822" t="str">
            <v>Team Member - Machine Maintenance</v>
          </cell>
          <cell r="E822" t="str">
            <v>Moulded Bra Cup - Machine Maintenance - SI</v>
          </cell>
          <cell r="F822" t="str">
            <v>Machinary Maintenance - MBC - SI</v>
          </cell>
          <cell r="G822" t="str">
            <v>Male</v>
          </cell>
        </row>
        <row r="823">
          <cell r="A823">
            <v>11871</v>
          </cell>
          <cell r="B823" t="str">
            <v>Hemantha</v>
          </cell>
          <cell r="C823" t="str">
            <v>Pushpakumara</v>
          </cell>
          <cell r="D823" t="str">
            <v>Team Member - Maintenance</v>
          </cell>
          <cell r="E823" t="str">
            <v>Plant Maintenance - SI</v>
          </cell>
          <cell r="F823" t="str">
            <v>Maintenance - Plant - SI</v>
          </cell>
          <cell r="G823" t="str">
            <v>Male</v>
          </cell>
        </row>
        <row r="824">
          <cell r="A824">
            <v>11876</v>
          </cell>
          <cell r="B824" t="str">
            <v>Sumith</v>
          </cell>
          <cell r="C824" t="str">
            <v>Arunashantha</v>
          </cell>
          <cell r="D824" t="str">
            <v>Team Member - Raw Material Warehouse</v>
          </cell>
          <cell r="E824" t="str">
            <v>Moulded Bra Cup - Raw Material Warehouse - SI</v>
          </cell>
          <cell r="F824" t="str">
            <v>MBC - Raw Material Warehouse - SI</v>
          </cell>
          <cell r="G824" t="str">
            <v>Male</v>
          </cell>
        </row>
        <row r="825">
          <cell r="A825">
            <v>11881</v>
          </cell>
          <cell r="B825" t="str">
            <v>Priyanga</v>
          </cell>
          <cell r="C825" t="str">
            <v>Priyangani</v>
          </cell>
          <cell r="D825" t="str">
            <v>Team Member - Quality Assurance</v>
          </cell>
          <cell r="E825" t="str">
            <v>Moulded Bra Cup - Quality Assurance - SI</v>
          </cell>
          <cell r="F825" t="str">
            <v>Quality Assurance - MBC - SI</v>
          </cell>
          <cell r="G825" t="str">
            <v>Female</v>
          </cell>
        </row>
        <row r="826">
          <cell r="A826">
            <v>11892</v>
          </cell>
          <cell r="B826" t="str">
            <v>Kushan</v>
          </cell>
          <cell r="C826" t="str">
            <v>Lakmal</v>
          </cell>
          <cell r="D826" t="str">
            <v>Team Member - Raw Material Warehouse</v>
          </cell>
          <cell r="E826" t="str">
            <v>Moulded Bra Cup - Raw Material Warehouse - SI</v>
          </cell>
          <cell r="F826" t="str">
            <v>MBC - Raw Material Warehouse - SI</v>
          </cell>
          <cell r="G826" t="str">
            <v>Male</v>
          </cell>
        </row>
        <row r="827">
          <cell r="A827">
            <v>11901</v>
          </cell>
          <cell r="B827" t="str">
            <v>Nipuna</v>
          </cell>
          <cell r="C827" t="str">
            <v>Ariyarathne</v>
          </cell>
          <cell r="D827" t="str">
            <v>Team Member - PDC</v>
          </cell>
          <cell r="E827" t="str">
            <v>Close Comfort Program - Product Development Centre - SI</v>
          </cell>
          <cell r="F827" t="str">
            <v>Product Development Center - CCP - SI</v>
          </cell>
          <cell r="G827" t="str">
            <v>Male</v>
          </cell>
        </row>
        <row r="828">
          <cell r="A828">
            <v>11902</v>
          </cell>
          <cell r="B828" t="str">
            <v>Sathsara</v>
          </cell>
          <cell r="C828" t="str">
            <v>Jayasinghe</v>
          </cell>
          <cell r="D828" t="str">
            <v>Group Leader - Production</v>
          </cell>
          <cell r="E828" t="str">
            <v>MAS Department</v>
          </cell>
          <cell r="F828" t="str">
            <v>Impact Protection - SI</v>
          </cell>
          <cell r="G828" t="str">
            <v>Male</v>
          </cell>
        </row>
        <row r="829">
          <cell r="A829">
            <v>11904</v>
          </cell>
          <cell r="B829" t="str">
            <v>Prasanna</v>
          </cell>
          <cell r="C829" t="str">
            <v>Prasanna</v>
          </cell>
          <cell r="D829" t="str">
            <v>Team Member - Cutting</v>
          </cell>
          <cell r="E829" t="str">
            <v>Moulded Bra Cup - Cutting - SI</v>
          </cell>
          <cell r="F829" t="str">
            <v>MBC - Cutting - SI</v>
          </cell>
          <cell r="G829" t="str">
            <v>Male</v>
          </cell>
        </row>
        <row r="830">
          <cell r="A830">
            <v>11914</v>
          </cell>
          <cell r="B830" t="str">
            <v>Harshana</v>
          </cell>
          <cell r="C830" t="str">
            <v>Jayathunga</v>
          </cell>
          <cell r="D830" t="str">
            <v>Assistant - Plant Maintenance</v>
          </cell>
          <cell r="E830" t="str">
            <v>Plant Maintenance - SI</v>
          </cell>
          <cell r="F830" t="str">
            <v>Maintenance - Plant - SI</v>
          </cell>
          <cell r="G830" t="str">
            <v>Male</v>
          </cell>
        </row>
        <row r="831">
          <cell r="A831">
            <v>11921</v>
          </cell>
          <cell r="B831" t="str">
            <v>Gayan</v>
          </cell>
          <cell r="C831" t="str">
            <v>Sanjeewa</v>
          </cell>
          <cell r="D831" t="str">
            <v>Team Member - Maintenance</v>
          </cell>
          <cell r="E831" t="str">
            <v>Plant Maintenance - SI</v>
          </cell>
          <cell r="F831" t="str">
            <v>Maintenance - Plant - SI</v>
          </cell>
          <cell r="G831" t="str">
            <v>Male</v>
          </cell>
        </row>
        <row r="832">
          <cell r="A832">
            <v>11960</v>
          </cell>
          <cell r="B832" t="str">
            <v>Ranjan</v>
          </cell>
          <cell r="C832" t="str">
            <v>Delgahapitiya</v>
          </cell>
          <cell r="D832" t="str">
            <v>Senior Executive - Work Study</v>
          </cell>
          <cell r="E832" t="str">
            <v>Moulded Bra Cup - Industrial Engineering - SI</v>
          </cell>
          <cell r="F832" t="str">
            <v>Industrial Engineering - MBC - SI</v>
          </cell>
          <cell r="G832" t="str">
            <v>Male</v>
          </cell>
        </row>
        <row r="833">
          <cell r="A833">
            <v>11964</v>
          </cell>
          <cell r="B833" t="str">
            <v>Niroshan</v>
          </cell>
          <cell r="C833" t="str">
            <v>Alwis</v>
          </cell>
          <cell r="D833" t="str">
            <v>Team Member - Machine Maintenance</v>
          </cell>
          <cell r="E833" t="str">
            <v>Moulded Bra Cup - Machine Maintenance - SI</v>
          </cell>
          <cell r="F833" t="str">
            <v>Machinary Maintenance - MBC - SI</v>
          </cell>
          <cell r="G833" t="str">
            <v>Male</v>
          </cell>
        </row>
        <row r="834">
          <cell r="A834">
            <v>11965</v>
          </cell>
          <cell r="B834" t="str">
            <v>Chaminda</v>
          </cell>
          <cell r="C834" t="str">
            <v>Kumara</v>
          </cell>
          <cell r="D834" t="str">
            <v>Team Member - Lamination</v>
          </cell>
          <cell r="E834" t="str">
            <v>Moulded Bra Cup - Lamination - SI</v>
          </cell>
          <cell r="F834" t="str">
            <v>MBC - Lamination - SI</v>
          </cell>
          <cell r="G834" t="str">
            <v>Male</v>
          </cell>
        </row>
        <row r="835">
          <cell r="A835">
            <v>11971</v>
          </cell>
          <cell r="B835" t="str">
            <v>Dasun</v>
          </cell>
          <cell r="C835" t="str">
            <v>Chaturanga</v>
          </cell>
          <cell r="D835" t="str">
            <v>Team Leader - Production</v>
          </cell>
          <cell r="E835" t="str">
            <v>Moulded Bra Cup - Production - SI</v>
          </cell>
          <cell r="F835" t="str">
            <v>Team - LB - 18B - SI</v>
          </cell>
          <cell r="G835" t="str">
            <v>Male</v>
          </cell>
        </row>
        <row r="836">
          <cell r="A836">
            <v>11976</v>
          </cell>
          <cell r="B836" t="str">
            <v>Nadeesha</v>
          </cell>
          <cell r="C836" t="str">
            <v>Lakmali</v>
          </cell>
          <cell r="D836" t="str">
            <v>Team Leader - Production</v>
          </cell>
          <cell r="E836" t="str">
            <v>Moulded Bra Cup - Production - SI</v>
          </cell>
          <cell r="F836" t="str">
            <v>Team - LB - 10A - SI</v>
          </cell>
          <cell r="G836" t="str">
            <v>Female</v>
          </cell>
        </row>
        <row r="837">
          <cell r="A837">
            <v>11978</v>
          </cell>
          <cell r="B837" t="str">
            <v>Kelum</v>
          </cell>
          <cell r="C837" t="str">
            <v>Liyanage</v>
          </cell>
          <cell r="D837" t="str">
            <v>Assistant - Raw Material Warehouse</v>
          </cell>
          <cell r="E837" t="str">
            <v>Moulded Bra Cup - Raw Material Warehouse - SI</v>
          </cell>
          <cell r="F837" t="str">
            <v>MBC - Raw Material Warehouse - SI</v>
          </cell>
          <cell r="G837" t="str">
            <v>Male</v>
          </cell>
        </row>
        <row r="838">
          <cell r="A838">
            <v>11982</v>
          </cell>
          <cell r="B838" t="str">
            <v>Gayan</v>
          </cell>
          <cell r="C838" t="str">
            <v>Dhanushka</v>
          </cell>
          <cell r="D838" t="str">
            <v>Team Member - Production</v>
          </cell>
          <cell r="E838" t="str">
            <v>Impact Protection - SI</v>
          </cell>
          <cell r="F838" t="str">
            <v>Impact Protection - Production - SI</v>
          </cell>
          <cell r="G838" t="str">
            <v>Male</v>
          </cell>
        </row>
        <row r="839">
          <cell r="A839">
            <v>11984</v>
          </cell>
          <cell r="B839" t="str">
            <v>Viraj</v>
          </cell>
          <cell r="C839" t="str">
            <v>Lakpriya</v>
          </cell>
          <cell r="D839" t="str">
            <v>Team Member - Machine Maintenance</v>
          </cell>
          <cell r="E839" t="str">
            <v>Moulded Bra Cup - Machine Maintenance - SI</v>
          </cell>
          <cell r="F839" t="str">
            <v>Machinary Maintenance - MBC - SI</v>
          </cell>
          <cell r="G839" t="str">
            <v>Male</v>
          </cell>
        </row>
        <row r="840">
          <cell r="A840">
            <v>11985</v>
          </cell>
          <cell r="B840" t="str">
            <v>Chulitha</v>
          </cell>
          <cell r="C840" t="str">
            <v>Jayasekara</v>
          </cell>
          <cell r="D840" t="str">
            <v>General Manager - Manufacturing</v>
          </cell>
          <cell r="E840" t="str">
            <v>Moulded Bra Cup - Production - SI</v>
          </cell>
          <cell r="F840" t="str">
            <v>Production - MBC - SI</v>
          </cell>
          <cell r="G840" t="str">
            <v>Male</v>
          </cell>
        </row>
        <row r="841">
          <cell r="A841">
            <v>11992</v>
          </cell>
          <cell r="B841" t="str">
            <v>Prabath</v>
          </cell>
          <cell r="C841" t="str">
            <v>Dissanayake</v>
          </cell>
          <cell r="D841" t="str">
            <v>Machinist</v>
          </cell>
          <cell r="E841" t="str">
            <v>Moulded Bra Cup - Computer Numerical Control - SI</v>
          </cell>
          <cell r="F841" t="str">
            <v>Moulded Bra Cup - CNC - SI</v>
          </cell>
          <cell r="G841" t="str">
            <v>Male</v>
          </cell>
        </row>
        <row r="842">
          <cell r="A842">
            <v>11993</v>
          </cell>
          <cell r="B842" t="str">
            <v>Amila</v>
          </cell>
          <cell r="C842" t="str">
            <v>Pathirana</v>
          </cell>
          <cell r="D842" t="str">
            <v>Team Leader - Production</v>
          </cell>
          <cell r="E842" t="str">
            <v>Moulded Bra Cup - Computer Numerical Control - SI</v>
          </cell>
          <cell r="F842" t="str">
            <v>Moulded Bra Cup - CNC - SI</v>
          </cell>
          <cell r="G842" t="str">
            <v>Male</v>
          </cell>
        </row>
        <row r="843">
          <cell r="A843">
            <v>12008</v>
          </cell>
          <cell r="B843" t="str">
            <v>Dinesh</v>
          </cell>
          <cell r="C843" t="str">
            <v>Nanayakkara</v>
          </cell>
          <cell r="D843" t="str">
            <v>Assistant - Engineering</v>
          </cell>
          <cell r="E843" t="str">
            <v>Plant Maintenance - SI</v>
          </cell>
          <cell r="F843" t="str">
            <v>Maintenance - Plant - SI</v>
          </cell>
          <cell r="G843" t="str">
            <v>Male</v>
          </cell>
        </row>
        <row r="844">
          <cell r="A844">
            <v>12015</v>
          </cell>
          <cell r="B844" t="str">
            <v>Sameera</v>
          </cell>
          <cell r="C844" t="str">
            <v>Pushpakumara</v>
          </cell>
          <cell r="D844" t="str">
            <v>Assistant - Quality Assurance</v>
          </cell>
          <cell r="E844" t="str">
            <v>Close Comfort Program - Quality Assurance - SI</v>
          </cell>
          <cell r="F844" t="str">
            <v>Quality Assurance - CCP - SI</v>
          </cell>
          <cell r="G844" t="str">
            <v>Male</v>
          </cell>
        </row>
        <row r="845">
          <cell r="A845">
            <v>12022</v>
          </cell>
          <cell r="B845" t="str">
            <v>Malan</v>
          </cell>
          <cell r="C845" t="str">
            <v>Manthrirathne</v>
          </cell>
          <cell r="D845" t="str">
            <v>Team Member - Cutting</v>
          </cell>
          <cell r="E845" t="str">
            <v>Moulded Bra Cup - Cutting - SI</v>
          </cell>
          <cell r="F845" t="str">
            <v>MBC - Cutting - SI</v>
          </cell>
          <cell r="G845" t="str">
            <v>Male</v>
          </cell>
        </row>
        <row r="846">
          <cell r="A846">
            <v>12029</v>
          </cell>
          <cell r="B846" t="str">
            <v>Indika</v>
          </cell>
          <cell r="C846" t="str">
            <v>Dissanayake</v>
          </cell>
          <cell r="D846" t="str">
            <v>Team Leader - Production</v>
          </cell>
          <cell r="E846" t="str">
            <v>Moulded Bra Cup - Production - SI</v>
          </cell>
          <cell r="F846" t="str">
            <v>Team - LB - 10B - SI</v>
          </cell>
          <cell r="G846" t="str">
            <v>Male</v>
          </cell>
        </row>
        <row r="847">
          <cell r="A847">
            <v>12036</v>
          </cell>
          <cell r="B847" t="str">
            <v>Chathurangi</v>
          </cell>
          <cell r="C847" t="str">
            <v>Jayakody</v>
          </cell>
          <cell r="D847" t="str">
            <v>Senior Engineer - Product Development</v>
          </cell>
          <cell r="E847" t="str">
            <v>Moulded Bra Cup - Product Development Centre - SI</v>
          </cell>
          <cell r="F847" t="str">
            <v>MBC - Product Development Centre - SI</v>
          </cell>
          <cell r="G847" t="str">
            <v>Female</v>
          </cell>
        </row>
        <row r="848">
          <cell r="A848">
            <v>12067</v>
          </cell>
          <cell r="B848" t="str">
            <v>Roshan</v>
          </cell>
          <cell r="C848" t="str">
            <v>Kodikara</v>
          </cell>
          <cell r="D848" t="str">
            <v>Team Member - Lamination</v>
          </cell>
          <cell r="E848" t="str">
            <v>Moulded Bra Cup - Lamination - SI</v>
          </cell>
          <cell r="F848" t="str">
            <v>MBC - Lamination - SI</v>
          </cell>
          <cell r="G848" t="str">
            <v>Male</v>
          </cell>
        </row>
        <row r="849">
          <cell r="A849">
            <v>12068</v>
          </cell>
          <cell r="B849" t="str">
            <v>Chammika</v>
          </cell>
          <cell r="C849" t="str">
            <v>Munasinghe</v>
          </cell>
          <cell r="D849" t="str">
            <v>Team Member - Lamination</v>
          </cell>
          <cell r="E849" t="str">
            <v>Moulded Bra Cup - Lamination - SI</v>
          </cell>
          <cell r="F849" t="str">
            <v>MBC - Lamination - SI</v>
          </cell>
          <cell r="G849" t="str">
            <v>Male</v>
          </cell>
        </row>
        <row r="850">
          <cell r="A850">
            <v>12077</v>
          </cell>
          <cell r="B850" t="str">
            <v>Mahesh</v>
          </cell>
          <cell r="C850" t="str">
            <v>Priyadarshana</v>
          </cell>
          <cell r="D850" t="str">
            <v>Assistant - Industrial Engineering</v>
          </cell>
          <cell r="E850" t="str">
            <v>Moulded Bra Cup - Industrial Engineering - SI</v>
          </cell>
          <cell r="F850" t="str">
            <v>Industrial Engineering - MBC - SI</v>
          </cell>
          <cell r="G850" t="str">
            <v>Male</v>
          </cell>
        </row>
        <row r="851">
          <cell r="A851">
            <v>12079</v>
          </cell>
          <cell r="B851" t="str">
            <v>Pradeep</v>
          </cell>
          <cell r="C851" t="str">
            <v>Pathmaperuma</v>
          </cell>
          <cell r="D851" t="str">
            <v>Team Member - Fabric Inspection</v>
          </cell>
          <cell r="E851" t="str">
            <v>Material Quality Assurance - SI</v>
          </cell>
          <cell r="F851" t="str">
            <v>MBC - Material Quality Assurance - SI</v>
          </cell>
          <cell r="G851" t="str">
            <v>Male</v>
          </cell>
        </row>
        <row r="852">
          <cell r="A852">
            <v>12087</v>
          </cell>
          <cell r="B852" t="str">
            <v>Champika</v>
          </cell>
          <cell r="C852" t="str">
            <v>Herath</v>
          </cell>
          <cell r="D852" t="str">
            <v>Team Member - Production</v>
          </cell>
          <cell r="E852" t="str">
            <v>Moulded Bra Cup - Production - SI</v>
          </cell>
          <cell r="F852" t="str">
            <v>Team - LB - 4B - SI</v>
          </cell>
          <cell r="G852" t="str">
            <v>Female</v>
          </cell>
        </row>
        <row r="853">
          <cell r="A853">
            <v>12111</v>
          </cell>
          <cell r="B853" t="str">
            <v>Anushka</v>
          </cell>
          <cell r="C853" t="str">
            <v>Hettihewa</v>
          </cell>
          <cell r="D853" t="str">
            <v>Team Member - Cutting</v>
          </cell>
          <cell r="E853" t="str">
            <v>Moulded Bra Cup - Cutting - SI</v>
          </cell>
          <cell r="F853" t="str">
            <v>MBC - Cutting - SI</v>
          </cell>
          <cell r="G853" t="str">
            <v>Male</v>
          </cell>
        </row>
        <row r="854">
          <cell r="A854">
            <v>12131</v>
          </cell>
          <cell r="B854" t="str">
            <v>Akila</v>
          </cell>
          <cell r="C854" t="str">
            <v>Edirisinghe</v>
          </cell>
          <cell r="D854" t="str">
            <v>Team Member - Lamination</v>
          </cell>
          <cell r="E854" t="str">
            <v>Moulded Bra Cup - Lamination - SI</v>
          </cell>
          <cell r="F854" t="str">
            <v>MBC - Lamination - SI</v>
          </cell>
          <cell r="G854" t="str">
            <v>Male</v>
          </cell>
        </row>
        <row r="855">
          <cell r="A855">
            <v>12148</v>
          </cell>
          <cell r="B855" t="str">
            <v>Ranjeewa</v>
          </cell>
          <cell r="C855" t="str">
            <v>Wijethilaka</v>
          </cell>
          <cell r="D855" t="str">
            <v>Team Member - Maintenance</v>
          </cell>
          <cell r="E855" t="str">
            <v>Plant Maintenance - SI</v>
          </cell>
          <cell r="F855" t="str">
            <v>Maintenance - Plant - SI</v>
          </cell>
          <cell r="G855" t="str">
            <v>Male</v>
          </cell>
        </row>
        <row r="856">
          <cell r="A856">
            <v>12174</v>
          </cell>
          <cell r="B856" t="str">
            <v>Kasun</v>
          </cell>
          <cell r="C856" t="str">
            <v>Aberathna</v>
          </cell>
          <cell r="D856" t="str">
            <v>Assistant - Technical</v>
          </cell>
          <cell r="E856" t="str">
            <v>Moulded Bra Cup - Product Development Centre - SI</v>
          </cell>
          <cell r="F856" t="str">
            <v>MBC - Product Development Centre - SI</v>
          </cell>
          <cell r="G856" t="str">
            <v>Male</v>
          </cell>
        </row>
        <row r="857">
          <cell r="A857">
            <v>12175</v>
          </cell>
          <cell r="B857" t="str">
            <v>Ruwan</v>
          </cell>
          <cell r="C857" t="str">
            <v>Wijesinghe</v>
          </cell>
          <cell r="D857" t="str">
            <v>Team Member - Machine Maintenance</v>
          </cell>
          <cell r="E857" t="str">
            <v>Moulded Bra Cup - Machine Maintenance - SI</v>
          </cell>
          <cell r="F857" t="str">
            <v>Machinary Maintenance - MBC - SI</v>
          </cell>
          <cell r="G857" t="str">
            <v>Male</v>
          </cell>
        </row>
        <row r="858">
          <cell r="A858">
            <v>12189</v>
          </cell>
          <cell r="B858" t="str">
            <v>Muditha</v>
          </cell>
          <cell r="C858" t="str">
            <v>Herath</v>
          </cell>
          <cell r="D858" t="str">
            <v>Senior Executive - Machine Maintenance</v>
          </cell>
          <cell r="E858" t="str">
            <v>Close Comfort Program - MM - Printing - SI</v>
          </cell>
          <cell r="F858" t="str">
            <v>Printing MM - CCP - SI</v>
          </cell>
          <cell r="G858" t="str">
            <v>Male</v>
          </cell>
        </row>
        <row r="859">
          <cell r="A859">
            <v>12190</v>
          </cell>
          <cell r="B859" t="str">
            <v>Malini</v>
          </cell>
          <cell r="C859" t="str">
            <v>Silva</v>
          </cell>
          <cell r="D859" t="str">
            <v>Assistant Manager - Plant Lean Enterprise</v>
          </cell>
          <cell r="E859" t="str">
            <v>MOS - SI</v>
          </cell>
          <cell r="F859" t="str">
            <v>Lean Enterprise - SI</v>
          </cell>
          <cell r="G859" t="str">
            <v>Female</v>
          </cell>
        </row>
        <row r="860">
          <cell r="A860">
            <v>12207</v>
          </cell>
          <cell r="B860" t="str">
            <v>Lakshika</v>
          </cell>
          <cell r="C860" t="str">
            <v>Dissanayaka</v>
          </cell>
          <cell r="D860" t="str">
            <v>Team Member - Production</v>
          </cell>
          <cell r="E860" t="str">
            <v>Human Resources &amp; Administration - SI</v>
          </cell>
          <cell r="F860" t="str">
            <v>Maternity - SI</v>
          </cell>
          <cell r="G860" t="str">
            <v>Female</v>
          </cell>
        </row>
        <row r="861">
          <cell r="A861">
            <v>12216</v>
          </cell>
          <cell r="B861" t="str">
            <v>Amila</v>
          </cell>
          <cell r="C861" t="str">
            <v>Chandrasiri</v>
          </cell>
          <cell r="D861" t="str">
            <v>Team Leader - Raw Material Warehouse</v>
          </cell>
          <cell r="E861" t="str">
            <v>Moulded Bra Cup - Raw Material Warehouse - SI</v>
          </cell>
          <cell r="F861" t="str">
            <v>MBC - Raw Material Warehouse - SI</v>
          </cell>
          <cell r="G861" t="str">
            <v>Male</v>
          </cell>
        </row>
        <row r="862">
          <cell r="A862">
            <v>12223</v>
          </cell>
          <cell r="B862" t="str">
            <v>Gayan</v>
          </cell>
          <cell r="C862" t="str">
            <v>Wikramarathna</v>
          </cell>
          <cell r="D862" t="str">
            <v>Team Leader - Printing</v>
          </cell>
          <cell r="E862" t="str">
            <v>Close Comfort Program - Printing - SI</v>
          </cell>
          <cell r="F862" t="str">
            <v>Factory 02 - Printing - B - SI</v>
          </cell>
          <cell r="G862" t="str">
            <v>Male</v>
          </cell>
        </row>
        <row r="863">
          <cell r="A863">
            <v>12229</v>
          </cell>
          <cell r="B863" t="str">
            <v>Dulaj</v>
          </cell>
          <cell r="C863" t="str">
            <v>Tharaka</v>
          </cell>
          <cell r="D863" t="str">
            <v>Team Member - Maintenance</v>
          </cell>
          <cell r="E863" t="str">
            <v>Plant Maintenance - SI</v>
          </cell>
          <cell r="F863" t="str">
            <v>Maintenance - Plant - SI</v>
          </cell>
          <cell r="G863" t="str">
            <v>Male</v>
          </cell>
        </row>
        <row r="864">
          <cell r="A864">
            <v>12230</v>
          </cell>
          <cell r="B864" t="str">
            <v>Dilani</v>
          </cell>
          <cell r="C864" t="str">
            <v>Edirisinghe</v>
          </cell>
          <cell r="D864" t="str">
            <v>Team Member - Finishing</v>
          </cell>
          <cell r="E864" t="str">
            <v>Close Comfort Program - Finishing - SI</v>
          </cell>
          <cell r="F864" t="str">
            <v>Finishing S13 - B - SI</v>
          </cell>
          <cell r="G864" t="str">
            <v>Female</v>
          </cell>
        </row>
        <row r="865">
          <cell r="A865">
            <v>12232</v>
          </cell>
          <cell r="B865" t="str">
            <v>Nadeesh</v>
          </cell>
          <cell r="C865" t="str">
            <v>Gunathilaka</v>
          </cell>
          <cell r="D865" t="str">
            <v>Team Member - Lamination</v>
          </cell>
          <cell r="E865" t="str">
            <v>Moulded Bra Cup - Lamination - SI</v>
          </cell>
          <cell r="F865" t="str">
            <v>MBC - Lamination - SI</v>
          </cell>
          <cell r="G865" t="str">
            <v>Male</v>
          </cell>
        </row>
        <row r="866">
          <cell r="A866">
            <v>12249</v>
          </cell>
          <cell r="B866" t="str">
            <v>Harshana</v>
          </cell>
          <cell r="C866" t="str">
            <v>Rathnayake</v>
          </cell>
          <cell r="D866" t="str">
            <v>Team Member - Maintenance</v>
          </cell>
          <cell r="E866" t="str">
            <v>Plant Maintenance - SI</v>
          </cell>
          <cell r="F866" t="str">
            <v>Maintenance - Plant - SI</v>
          </cell>
          <cell r="G866" t="str">
            <v>Male</v>
          </cell>
        </row>
        <row r="867">
          <cell r="A867">
            <v>12259</v>
          </cell>
          <cell r="B867" t="str">
            <v>Saman Kumari</v>
          </cell>
          <cell r="C867" t="str">
            <v>Herath</v>
          </cell>
          <cell r="D867" t="str">
            <v>Team Member - PDC</v>
          </cell>
          <cell r="E867" t="str">
            <v>Close Comfort Program - Product Development Centre - SI</v>
          </cell>
          <cell r="F867" t="str">
            <v>Product Development Center - CCP - SI</v>
          </cell>
          <cell r="G867" t="str">
            <v>Female</v>
          </cell>
        </row>
        <row r="868">
          <cell r="A868">
            <v>12276</v>
          </cell>
          <cell r="B868" t="str">
            <v>Dhanushka</v>
          </cell>
          <cell r="C868" t="str">
            <v>Priyadarshana</v>
          </cell>
          <cell r="D868" t="str">
            <v>Team Member - Sub Stores</v>
          </cell>
          <cell r="E868" t="str">
            <v>Close Comfort Program - Cutting - SI</v>
          </cell>
          <cell r="F868" t="str">
            <v>Cutting - CCP - SI</v>
          </cell>
          <cell r="G868" t="str">
            <v>Male</v>
          </cell>
        </row>
        <row r="869">
          <cell r="A869">
            <v>12286</v>
          </cell>
          <cell r="B869" t="str">
            <v>Viraj</v>
          </cell>
          <cell r="C869" t="str">
            <v>Madusankha</v>
          </cell>
          <cell r="D869" t="str">
            <v>Team Member - Printing</v>
          </cell>
          <cell r="E869" t="str">
            <v>Close Comfort Program - Printing - SI</v>
          </cell>
          <cell r="F869" t="str">
            <v>Factory 01 - Printing - B - SI</v>
          </cell>
          <cell r="G869" t="str">
            <v>Male</v>
          </cell>
        </row>
        <row r="870">
          <cell r="A870">
            <v>12290</v>
          </cell>
          <cell r="B870" t="str">
            <v>Udara</v>
          </cell>
          <cell r="C870" t="str">
            <v>Kumara</v>
          </cell>
          <cell r="D870" t="str">
            <v>Team Leader - Printing</v>
          </cell>
          <cell r="E870" t="str">
            <v>Close Comfort Program - Printing - SI</v>
          </cell>
          <cell r="F870" t="str">
            <v>Factory 03 - Printing - B - SI</v>
          </cell>
          <cell r="G870" t="str">
            <v>Male</v>
          </cell>
        </row>
        <row r="871">
          <cell r="A871">
            <v>12291</v>
          </cell>
          <cell r="B871" t="str">
            <v>Dhanushka</v>
          </cell>
          <cell r="C871" t="str">
            <v>Jayalath</v>
          </cell>
          <cell r="D871" t="str">
            <v>Senior Executive - Planning</v>
          </cell>
          <cell r="E871" t="str">
            <v>Planning - SI</v>
          </cell>
          <cell r="F871" t="str">
            <v>MBC - Planning - SI</v>
          </cell>
          <cell r="G871" t="str">
            <v>Male</v>
          </cell>
        </row>
        <row r="872">
          <cell r="A872">
            <v>12292</v>
          </cell>
          <cell r="B872" t="str">
            <v>Dinesh</v>
          </cell>
          <cell r="C872" t="str">
            <v>Nawarathna</v>
          </cell>
          <cell r="D872" t="str">
            <v>Senior Executive - Material Quality Assurance</v>
          </cell>
          <cell r="E872" t="str">
            <v>Material Quality Assurance - SI</v>
          </cell>
          <cell r="F872" t="str">
            <v>CCP - Material Quality Assurance - SI</v>
          </cell>
          <cell r="G872" t="str">
            <v>Male</v>
          </cell>
        </row>
        <row r="873">
          <cell r="A873">
            <v>12299</v>
          </cell>
          <cell r="B873" t="str">
            <v>Harsha</v>
          </cell>
          <cell r="C873" t="str">
            <v>Disarathna</v>
          </cell>
          <cell r="D873" t="str">
            <v>Manager - Production</v>
          </cell>
          <cell r="E873" t="str">
            <v>Close Comfort Program - Product Development Centre - SI</v>
          </cell>
          <cell r="F873" t="str">
            <v>Product Development Center - CCP - SI</v>
          </cell>
          <cell r="G873" t="str">
            <v>Male</v>
          </cell>
        </row>
        <row r="874">
          <cell r="A874">
            <v>12304</v>
          </cell>
          <cell r="B874" t="str">
            <v>Nishani</v>
          </cell>
          <cell r="C874" t="str">
            <v>Madushika</v>
          </cell>
          <cell r="D874" t="str">
            <v>Team Member - Production</v>
          </cell>
          <cell r="E874" t="str">
            <v>Moulded Bra Cup - Production - SI</v>
          </cell>
          <cell r="F874" t="str">
            <v>Team - LB - 19B - SI</v>
          </cell>
          <cell r="G874" t="str">
            <v>Female</v>
          </cell>
        </row>
        <row r="875">
          <cell r="A875">
            <v>12305</v>
          </cell>
          <cell r="B875" t="str">
            <v>Hansamali</v>
          </cell>
          <cell r="C875" t="str">
            <v>Madushika</v>
          </cell>
          <cell r="D875" t="str">
            <v>Team Member - PDC</v>
          </cell>
          <cell r="E875" t="str">
            <v>Moulded Bra Cup - Product Development Centre - SI</v>
          </cell>
          <cell r="F875" t="str">
            <v>MBC - Product Development Centre - SI</v>
          </cell>
          <cell r="G875" t="str">
            <v>Female</v>
          </cell>
        </row>
        <row r="876">
          <cell r="A876">
            <v>12307</v>
          </cell>
          <cell r="B876" t="str">
            <v>Supun</v>
          </cell>
          <cell r="C876" t="str">
            <v>Prasanna</v>
          </cell>
          <cell r="D876" t="str">
            <v>Team Member - Lamination</v>
          </cell>
          <cell r="E876" t="str">
            <v>Moulded Bra Cup - Lamination - SI</v>
          </cell>
          <cell r="F876" t="str">
            <v>MBC - Lamination - SI</v>
          </cell>
          <cell r="G876" t="str">
            <v>Male</v>
          </cell>
        </row>
        <row r="877">
          <cell r="A877">
            <v>12308</v>
          </cell>
          <cell r="B877" t="str">
            <v>Mithuranga</v>
          </cell>
          <cell r="C877" t="str">
            <v>Samarasinghe</v>
          </cell>
          <cell r="D877" t="str">
            <v>Team Member - Quality Assurance</v>
          </cell>
          <cell r="E877" t="str">
            <v>Moulded Bra Cup - Quality Assurance - SI</v>
          </cell>
          <cell r="F877" t="str">
            <v>Quality Assurance - MBC - SI</v>
          </cell>
          <cell r="G877" t="str">
            <v>Male</v>
          </cell>
        </row>
        <row r="878">
          <cell r="A878">
            <v>12324</v>
          </cell>
          <cell r="B878" t="str">
            <v>Dinindu</v>
          </cell>
          <cell r="C878" t="str">
            <v>Dissanayake</v>
          </cell>
          <cell r="D878" t="str">
            <v>Manager - Business Development</v>
          </cell>
          <cell r="E878" t="str">
            <v>Close Comfort Program - Marketing - SI</v>
          </cell>
          <cell r="F878" t="str">
            <v>Marketing - CCP - SI</v>
          </cell>
          <cell r="G878" t="str">
            <v>Male</v>
          </cell>
        </row>
        <row r="879">
          <cell r="A879">
            <v>12329</v>
          </cell>
          <cell r="B879" t="str">
            <v>Pahan</v>
          </cell>
          <cell r="C879" t="str">
            <v>Silva</v>
          </cell>
          <cell r="D879" t="str">
            <v>Assistant - Machine Maintenance</v>
          </cell>
          <cell r="E879" t="str">
            <v>Moulded Bra Cup - Machine Maintenance - SI</v>
          </cell>
          <cell r="F879" t="str">
            <v>Machinary Maintenance - MBC - SI</v>
          </cell>
          <cell r="G879" t="str">
            <v>Male</v>
          </cell>
        </row>
        <row r="880">
          <cell r="A880">
            <v>12337</v>
          </cell>
          <cell r="B880" t="str">
            <v>Sanduni</v>
          </cell>
          <cell r="C880" t="str">
            <v>Dissanayake</v>
          </cell>
          <cell r="D880" t="str">
            <v>Team Member - Finishing</v>
          </cell>
          <cell r="E880" t="str">
            <v>Close Comfort Program - Finishing - SI</v>
          </cell>
          <cell r="F880" t="str">
            <v>Finishing S18 - B - SI</v>
          </cell>
          <cell r="G880" t="str">
            <v>Female</v>
          </cell>
        </row>
        <row r="881">
          <cell r="A881">
            <v>12341</v>
          </cell>
          <cell r="B881" t="str">
            <v>Ranil</v>
          </cell>
          <cell r="C881" t="str">
            <v>Indika</v>
          </cell>
          <cell r="D881" t="str">
            <v>Team Member - Cutting</v>
          </cell>
          <cell r="E881" t="str">
            <v>Moulded Bra Cup - Cutting - SI</v>
          </cell>
          <cell r="F881" t="str">
            <v>MBC - Cookie Cutting - SI</v>
          </cell>
          <cell r="G881" t="str">
            <v>Male</v>
          </cell>
        </row>
        <row r="882">
          <cell r="A882">
            <v>12369</v>
          </cell>
          <cell r="B882" t="str">
            <v>Udari</v>
          </cell>
          <cell r="C882" t="str">
            <v>Chamali</v>
          </cell>
          <cell r="D882" t="str">
            <v>Team Member - Production</v>
          </cell>
          <cell r="E882" t="str">
            <v>Moulded Bra Cup - Production - SI</v>
          </cell>
          <cell r="F882" t="str">
            <v>Team - LB - 19A - SI</v>
          </cell>
          <cell r="G882" t="str">
            <v>Female</v>
          </cell>
        </row>
        <row r="883">
          <cell r="A883">
            <v>12377</v>
          </cell>
          <cell r="B883" t="str">
            <v>Dhananjaya</v>
          </cell>
          <cell r="C883" t="str">
            <v>Dias</v>
          </cell>
          <cell r="D883" t="str">
            <v>Team Member - Cutting</v>
          </cell>
          <cell r="E883" t="str">
            <v>Moulded Bra Cup - Cutting - SI</v>
          </cell>
          <cell r="F883" t="str">
            <v>MBC - Cookie Cutting - SI</v>
          </cell>
          <cell r="G883" t="str">
            <v>Male</v>
          </cell>
        </row>
        <row r="884">
          <cell r="A884">
            <v>12385</v>
          </cell>
          <cell r="B884" t="str">
            <v>Lakmini</v>
          </cell>
          <cell r="C884" t="str">
            <v>Fernando</v>
          </cell>
          <cell r="D884" t="str">
            <v>Team Member - PDC</v>
          </cell>
          <cell r="E884" t="str">
            <v>Moulded Bra Cup - Product Development Centre - SI</v>
          </cell>
          <cell r="F884" t="str">
            <v>MBC - Product Development Centre - SI</v>
          </cell>
          <cell r="G884" t="str">
            <v>Female</v>
          </cell>
        </row>
        <row r="885">
          <cell r="A885">
            <v>12387</v>
          </cell>
          <cell r="B885" t="str">
            <v>Kithmini</v>
          </cell>
          <cell r="C885" t="str">
            <v>Wakishta</v>
          </cell>
          <cell r="D885" t="str">
            <v>Team Member - Quality Assurance</v>
          </cell>
          <cell r="E885" t="str">
            <v>Moulded Bra Cup - Quality Assurance - SI</v>
          </cell>
          <cell r="F885" t="str">
            <v>Quality Assurance - MBC - SI</v>
          </cell>
          <cell r="G885" t="str">
            <v>Female</v>
          </cell>
        </row>
        <row r="886">
          <cell r="A886">
            <v>12388</v>
          </cell>
          <cell r="B886" t="str">
            <v>Hasitha</v>
          </cell>
          <cell r="C886" t="str">
            <v>Thilakarathne</v>
          </cell>
          <cell r="D886" t="str">
            <v>Team Member - Cutting</v>
          </cell>
          <cell r="E886" t="str">
            <v>Moulded Bra Cup - Cutting - SI</v>
          </cell>
          <cell r="F886" t="str">
            <v>MBC - Cutting - SI</v>
          </cell>
          <cell r="G886" t="str">
            <v>Male</v>
          </cell>
        </row>
        <row r="887">
          <cell r="A887">
            <v>12391</v>
          </cell>
          <cell r="B887" t="str">
            <v>Chamara</v>
          </cell>
          <cell r="C887" t="str">
            <v>Alas</v>
          </cell>
          <cell r="D887" t="str">
            <v>Group Leader - Production</v>
          </cell>
          <cell r="E887" t="str">
            <v>Moulded Bra Cup - Production - SI</v>
          </cell>
          <cell r="F887" t="str">
            <v>Production - MBC - SI</v>
          </cell>
          <cell r="G887" t="str">
            <v>Male</v>
          </cell>
        </row>
        <row r="888">
          <cell r="A888">
            <v>12399</v>
          </cell>
          <cell r="B888" t="str">
            <v>Roshani</v>
          </cell>
          <cell r="C888" t="str">
            <v>Kumari</v>
          </cell>
          <cell r="D888" t="str">
            <v>Team Member - Production</v>
          </cell>
          <cell r="E888" t="str">
            <v>Moulded Bra Cup - Production - SI</v>
          </cell>
          <cell r="F888" t="str">
            <v>Team - LB - 15A - SI</v>
          </cell>
          <cell r="G888" t="str">
            <v>Female</v>
          </cell>
        </row>
        <row r="889">
          <cell r="A889">
            <v>12400</v>
          </cell>
          <cell r="B889" t="str">
            <v>Subhashini</v>
          </cell>
          <cell r="C889" t="str">
            <v>Subhashini</v>
          </cell>
          <cell r="D889" t="str">
            <v>Team Member - Production</v>
          </cell>
          <cell r="E889" t="str">
            <v>Moulded Bra Cup - Production - SI</v>
          </cell>
          <cell r="F889" t="str">
            <v>Team - LB - 5A - SI</v>
          </cell>
          <cell r="G889" t="str">
            <v>Female</v>
          </cell>
        </row>
        <row r="890">
          <cell r="A890">
            <v>12417</v>
          </cell>
          <cell r="B890" t="str">
            <v>Rangana</v>
          </cell>
          <cell r="C890" t="str">
            <v>Jayasankha</v>
          </cell>
          <cell r="D890" t="str">
            <v>Team Member - Cutting</v>
          </cell>
          <cell r="E890" t="str">
            <v>Moulded Bra Cup - Cutting - SI</v>
          </cell>
          <cell r="F890" t="str">
            <v>MBC - Cookie Cutting - SI</v>
          </cell>
          <cell r="G890" t="str">
            <v>Male</v>
          </cell>
        </row>
        <row r="891">
          <cell r="A891">
            <v>12421</v>
          </cell>
          <cell r="B891" t="str">
            <v>Dhanushka</v>
          </cell>
          <cell r="C891" t="str">
            <v>Gunarathne</v>
          </cell>
          <cell r="D891" t="str">
            <v>Team Member - Quality Assurance</v>
          </cell>
          <cell r="E891" t="str">
            <v>Moulded Bra Cup - Quality Assurance - SI</v>
          </cell>
          <cell r="F891" t="str">
            <v>Quality Assurance - MBC - SI</v>
          </cell>
          <cell r="G891" t="str">
            <v>Male</v>
          </cell>
        </row>
        <row r="892">
          <cell r="A892">
            <v>12427</v>
          </cell>
          <cell r="B892" t="str">
            <v>Dhanushka</v>
          </cell>
          <cell r="C892" t="str">
            <v>Ariyadasa</v>
          </cell>
          <cell r="D892" t="str">
            <v>Assistant - CAD/CAM</v>
          </cell>
          <cell r="E892" t="str">
            <v>Moulded Bra Cup - Computer Numerical Control - SI</v>
          </cell>
          <cell r="F892" t="str">
            <v>Moulded Bra Cup - CNC - SI</v>
          </cell>
          <cell r="G892" t="str">
            <v>Male</v>
          </cell>
        </row>
        <row r="893">
          <cell r="A893">
            <v>12428</v>
          </cell>
          <cell r="B893" t="str">
            <v>Madhusanka</v>
          </cell>
          <cell r="C893" t="str">
            <v>Madhusanka</v>
          </cell>
          <cell r="D893" t="str">
            <v>Assistant - CAD/CAM</v>
          </cell>
          <cell r="E893" t="str">
            <v>Moulded Bra Cup - Computer Numerical Control - SI</v>
          </cell>
          <cell r="F893" t="str">
            <v>Moulded Bra Cup - CNC - SI</v>
          </cell>
          <cell r="G893" t="str">
            <v>Male</v>
          </cell>
        </row>
        <row r="894">
          <cell r="A894">
            <v>12429</v>
          </cell>
          <cell r="B894" t="str">
            <v>Samith</v>
          </cell>
          <cell r="C894" t="str">
            <v>Vidanage</v>
          </cell>
          <cell r="D894" t="str">
            <v>Machinist</v>
          </cell>
          <cell r="E894" t="str">
            <v>Moulded Bra Cup - Computer Numerical Control - SI</v>
          </cell>
          <cell r="F894" t="str">
            <v>Moulded Bra Cup - CNC - SI</v>
          </cell>
          <cell r="G894" t="str">
            <v>Male</v>
          </cell>
        </row>
        <row r="895">
          <cell r="A895">
            <v>12433</v>
          </cell>
          <cell r="B895" t="str">
            <v>Kanchana</v>
          </cell>
          <cell r="C895" t="str">
            <v>Bandara</v>
          </cell>
          <cell r="D895" t="str">
            <v>Team Member - Production</v>
          </cell>
          <cell r="E895" t="str">
            <v>Moulded Bra Cup - Production - SI</v>
          </cell>
          <cell r="F895" t="str">
            <v>Team - LB - 18A - SI</v>
          </cell>
          <cell r="G895" t="str">
            <v>Female</v>
          </cell>
        </row>
        <row r="896">
          <cell r="A896">
            <v>12436</v>
          </cell>
          <cell r="B896" t="str">
            <v>Dilhani</v>
          </cell>
          <cell r="C896" t="str">
            <v>Dilhani</v>
          </cell>
          <cell r="D896" t="str">
            <v>Team Member - Production</v>
          </cell>
          <cell r="E896" t="str">
            <v>Moulded Bra Cup - Production - SI</v>
          </cell>
          <cell r="F896" t="str">
            <v>Team - LB - 7B - SI</v>
          </cell>
          <cell r="G896" t="str">
            <v>Female</v>
          </cell>
        </row>
        <row r="897">
          <cell r="A897">
            <v>12437</v>
          </cell>
          <cell r="B897" t="str">
            <v>Madhumali</v>
          </cell>
          <cell r="C897" t="str">
            <v>Madhumali</v>
          </cell>
          <cell r="D897" t="str">
            <v>Team Member - Production</v>
          </cell>
          <cell r="E897" t="str">
            <v>Moulded Bra Cup - Production - SI</v>
          </cell>
          <cell r="F897" t="str">
            <v>Team - LB - 8B - SI</v>
          </cell>
          <cell r="G897" t="str">
            <v>Female</v>
          </cell>
        </row>
        <row r="898">
          <cell r="A898">
            <v>12448</v>
          </cell>
          <cell r="B898" t="str">
            <v>Hiranga</v>
          </cell>
          <cell r="C898" t="str">
            <v>Nuwanthika</v>
          </cell>
          <cell r="D898" t="str">
            <v>Assistant - Machine Maintenance</v>
          </cell>
          <cell r="E898" t="str">
            <v>Close Comfort Program - MM - Finishing - SI</v>
          </cell>
          <cell r="F898" t="str">
            <v>Finishing MM - CCP - SI</v>
          </cell>
          <cell r="G898" t="str">
            <v>Female</v>
          </cell>
        </row>
        <row r="899">
          <cell r="A899">
            <v>12454</v>
          </cell>
          <cell r="B899" t="str">
            <v>Chathurika</v>
          </cell>
          <cell r="C899" t="str">
            <v>Chathurika</v>
          </cell>
          <cell r="D899" t="str">
            <v>Team Leader - Production</v>
          </cell>
          <cell r="E899" t="str">
            <v>Moulded Bra Cup - Production - SI</v>
          </cell>
          <cell r="F899" t="str">
            <v>Team - LB - 2A - SI</v>
          </cell>
          <cell r="G899" t="str">
            <v>Female</v>
          </cell>
        </row>
        <row r="900">
          <cell r="A900">
            <v>12466</v>
          </cell>
          <cell r="B900" t="str">
            <v>Sudeshika</v>
          </cell>
          <cell r="C900" t="str">
            <v>Darmadasa</v>
          </cell>
          <cell r="D900" t="str">
            <v>Team Member - Quality Assurance</v>
          </cell>
          <cell r="E900" t="str">
            <v>Moulded Bra Cup - Production - SI</v>
          </cell>
          <cell r="F900" t="str">
            <v>Quality Assurance - Site - 04 - SI</v>
          </cell>
          <cell r="G900" t="str">
            <v>Female</v>
          </cell>
        </row>
        <row r="901">
          <cell r="A901">
            <v>12476</v>
          </cell>
          <cell r="B901" t="str">
            <v>Anoja</v>
          </cell>
          <cell r="C901" t="str">
            <v>Bulathsinghe</v>
          </cell>
          <cell r="D901" t="str">
            <v>Team Member - Finishing</v>
          </cell>
          <cell r="E901" t="str">
            <v>Close Comfort Program - Finishing - SI</v>
          </cell>
          <cell r="F901" t="str">
            <v>Finishing S15 - B - SI</v>
          </cell>
          <cell r="G901" t="str">
            <v>Female</v>
          </cell>
        </row>
        <row r="902">
          <cell r="A902">
            <v>12485</v>
          </cell>
          <cell r="B902" t="str">
            <v>Sameera</v>
          </cell>
          <cell r="C902" t="str">
            <v>Weerakkodi</v>
          </cell>
          <cell r="D902" t="str">
            <v>Machinist</v>
          </cell>
          <cell r="E902" t="str">
            <v>Moulded Bra Cup - Computer Numerical Control - SI</v>
          </cell>
          <cell r="F902" t="str">
            <v>Moulded Bra Cup - CNC - SI</v>
          </cell>
          <cell r="G902" t="str">
            <v>Male</v>
          </cell>
        </row>
        <row r="903">
          <cell r="A903">
            <v>12487</v>
          </cell>
          <cell r="B903" t="str">
            <v>Aravinda</v>
          </cell>
          <cell r="C903" t="str">
            <v>Thennakoon</v>
          </cell>
          <cell r="D903" t="str">
            <v>Machinist</v>
          </cell>
          <cell r="E903" t="str">
            <v>Moulded Bra Cup - Computer Numerical Control - SI</v>
          </cell>
          <cell r="F903" t="str">
            <v>Moulded Bra Cup - CNC - SI</v>
          </cell>
          <cell r="G903" t="str">
            <v>Male</v>
          </cell>
        </row>
        <row r="904">
          <cell r="A904">
            <v>12491</v>
          </cell>
          <cell r="B904" t="str">
            <v>Kasun</v>
          </cell>
          <cell r="C904" t="str">
            <v>Thennakoon</v>
          </cell>
          <cell r="D904" t="str">
            <v>Group Leader - Production</v>
          </cell>
          <cell r="E904" t="str">
            <v>Moulded Bra Cup - Production - SI</v>
          </cell>
          <cell r="F904" t="str">
            <v>Production - MBC - SI</v>
          </cell>
          <cell r="G904" t="str">
            <v>Male</v>
          </cell>
        </row>
        <row r="905">
          <cell r="A905">
            <v>12500</v>
          </cell>
          <cell r="B905" t="str">
            <v>Charith</v>
          </cell>
          <cell r="C905" t="str">
            <v>Bhanuka</v>
          </cell>
          <cell r="D905" t="str">
            <v>Team Leader - Finished Goods Warehouse</v>
          </cell>
          <cell r="E905" t="str">
            <v>Moulded Bra Cup - Finished Goods Warehouse - SI</v>
          </cell>
          <cell r="F905" t="str">
            <v>Finished Good Warehouse - MBC - SI</v>
          </cell>
          <cell r="G905" t="str">
            <v>Male</v>
          </cell>
        </row>
        <row r="906">
          <cell r="A906">
            <v>12505</v>
          </cell>
          <cell r="B906" t="str">
            <v>Viraj</v>
          </cell>
          <cell r="C906" t="str">
            <v>Udayanga</v>
          </cell>
          <cell r="D906" t="str">
            <v>Team Member - Lamination</v>
          </cell>
          <cell r="E906" t="str">
            <v>Moulded Bra Cup - Lamination - SI</v>
          </cell>
          <cell r="F906" t="str">
            <v>MBC - Lamination - SI</v>
          </cell>
          <cell r="G906" t="str">
            <v>Male</v>
          </cell>
        </row>
        <row r="907">
          <cell r="A907">
            <v>12507</v>
          </cell>
          <cell r="B907" t="str">
            <v>Janaka</v>
          </cell>
          <cell r="C907" t="str">
            <v>Pannala</v>
          </cell>
          <cell r="D907" t="str">
            <v>Team Member - Cutting</v>
          </cell>
          <cell r="E907" t="str">
            <v>Close Comfort Program - Cutting - SI</v>
          </cell>
          <cell r="F907" t="str">
            <v>CCP - Factory 01 Cutting - SI</v>
          </cell>
          <cell r="G907" t="str">
            <v>Male</v>
          </cell>
        </row>
        <row r="908">
          <cell r="A908">
            <v>12514</v>
          </cell>
          <cell r="B908" t="str">
            <v>Nuwan</v>
          </cell>
          <cell r="C908" t="str">
            <v>Nirmal</v>
          </cell>
          <cell r="D908" t="str">
            <v>Team Member - Production</v>
          </cell>
          <cell r="E908" t="str">
            <v>Moulded Bra Cup - Production - SI</v>
          </cell>
          <cell r="F908" t="str">
            <v>Team - LB - 18A - SI</v>
          </cell>
          <cell r="G908" t="str">
            <v>Male</v>
          </cell>
        </row>
        <row r="909">
          <cell r="A909">
            <v>12522</v>
          </cell>
          <cell r="B909" t="str">
            <v>Sudheera</v>
          </cell>
          <cell r="C909" t="str">
            <v>Sumathipala</v>
          </cell>
          <cell r="D909" t="str">
            <v>Machinist</v>
          </cell>
          <cell r="E909" t="str">
            <v>Moulded Bra Cup - Computer Numerical Control - SI</v>
          </cell>
          <cell r="F909" t="str">
            <v>Moulded Bra Cup - CNC - SI</v>
          </cell>
          <cell r="G909" t="str">
            <v>Male</v>
          </cell>
        </row>
        <row r="910">
          <cell r="A910">
            <v>12523</v>
          </cell>
          <cell r="B910" t="str">
            <v>Manoj</v>
          </cell>
          <cell r="C910" t="str">
            <v>Dissanayaka</v>
          </cell>
          <cell r="D910" t="str">
            <v>Machinist</v>
          </cell>
          <cell r="E910" t="str">
            <v>Moulded Bra Cup - Computer Numerical Control - SI</v>
          </cell>
          <cell r="F910" t="str">
            <v>Moulded Bra Cup - CNC - SI</v>
          </cell>
          <cell r="G910" t="str">
            <v>Male</v>
          </cell>
        </row>
        <row r="911">
          <cell r="A911">
            <v>12526</v>
          </cell>
          <cell r="B911" t="str">
            <v>Sangeetha</v>
          </cell>
          <cell r="C911" t="str">
            <v>Wickramasingha</v>
          </cell>
          <cell r="D911" t="str">
            <v>Team Member - Quality Assurance</v>
          </cell>
          <cell r="E911" t="str">
            <v>Moulded Bra Cup - Production - SI</v>
          </cell>
          <cell r="F911" t="str">
            <v>Quality Assurance - Site - 04 - SI</v>
          </cell>
          <cell r="G911" t="str">
            <v>Female</v>
          </cell>
        </row>
        <row r="912">
          <cell r="A912">
            <v>12530</v>
          </cell>
          <cell r="B912" t="str">
            <v>Minol</v>
          </cell>
          <cell r="C912" t="str">
            <v>Dilhara</v>
          </cell>
          <cell r="D912" t="str">
            <v>Team Member - Finished Goods Warehouse</v>
          </cell>
          <cell r="E912" t="str">
            <v>Moulded Bra Cup - Finished Goods Warehouse - SI</v>
          </cell>
          <cell r="F912" t="str">
            <v>Finished Good Warehouse - MBC - SI</v>
          </cell>
          <cell r="G912" t="str">
            <v>Male</v>
          </cell>
        </row>
        <row r="913">
          <cell r="A913">
            <v>12544</v>
          </cell>
          <cell r="B913" t="str">
            <v>Irosha</v>
          </cell>
          <cell r="C913" t="str">
            <v>Erandathi</v>
          </cell>
          <cell r="D913" t="str">
            <v>Team Member - Production</v>
          </cell>
          <cell r="E913" t="str">
            <v>Moulded Bra Cup - Production - SI</v>
          </cell>
          <cell r="F913" t="str">
            <v>Team - LB - 15A - SI</v>
          </cell>
          <cell r="G913" t="str">
            <v>Female</v>
          </cell>
        </row>
        <row r="914">
          <cell r="A914">
            <v>12553</v>
          </cell>
          <cell r="B914" t="str">
            <v>Nilanthi</v>
          </cell>
          <cell r="C914" t="str">
            <v>Nikakotuwa</v>
          </cell>
          <cell r="D914" t="str">
            <v>Team Member - Printing</v>
          </cell>
          <cell r="E914" t="str">
            <v>Close Comfort Program - Quality Assurance - SI</v>
          </cell>
          <cell r="F914" t="str">
            <v>Quality Assurance - CCP - SI</v>
          </cell>
          <cell r="G914" t="str">
            <v>Female</v>
          </cell>
        </row>
        <row r="915">
          <cell r="A915">
            <v>12558</v>
          </cell>
          <cell r="B915" t="str">
            <v>Krishan</v>
          </cell>
          <cell r="C915" t="str">
            <v>Krishan</v>
          </cell>
          <cell r="D915" t="str">
            <v>Team Member - Technical</v>
          </cell>
          <cell r="E915" t="str">
            <v>Close Comfort Program - Technical - SI</v>
          </cell>
          <cell r="F915" t="str">
            <v>CCP 2 - Technical B - SI</v>
          </cell>
          <cell r="G915" t="str">
            <v>Male</v>
          </cell>
        </row>
        <row r="916">
          <cell r="A916">
            <v>12559</v>
          </cell>
          <cell r="B916" t="str">
            <v>Ramesh</v>
          </cell>
          <cell r="C916" t="str">
            <v>Madusankha</v>
          </cell>
          <cell r="D916" t="str">
            <v>Team Member - Maintenance</v>
          </cell>
          <cell r="E916" t="str">
            <v>Plant Maintenance - SI</v>
          </cell>
          <cell r="F916" t="str">
            <v>Maintenance - Plant - SI</v>
          </cell>
          <cell r="G916" t="str">
            <v>Male</v>
          </cell>
        </row>
        <row r="917">
          <cell r="A917">
            <v>12566</v>
          </cell>
          <cell r="B917" t="str">
            <v>Chamari</v>
          </cell>
          <cell r="C917" t="str">
            <v>Hemamali</v>
          </cell>
          <cell r="D917" t="str">
            <v>Team Member - PDC</v>
          </cell>
          <cell r="E917" t="str">
            <v>Moulded Bra Cup - Product Development Centre - SI</v>
          </cell>
          <cell r="F917" t="str">
            <v>MBC - Product Development Centre - SI</v>
          </cell>
          <cell r="G917" t="str">
            <v>Female</v>
          </cell>
        </row>
        <row r="918">
          <cell r="A918">
            <v>12580</v>
          </cell>
          <cell r="B918" t="str">
            <v>Niroshan</v>
          </cell>
          <cell r="C918" t="str">
            <v>Wijerathna</v>
          </cell>
          <cell r="D918" t="str">
            <v>Team Leader - Machine Maintenance</v>
          </cell>
          <cell r="E918" t="str">
            <v>Impact Protection - SI</v>
          </cell>
          <cell r="F918" t="str">
            <v>Impact Protection - Machine Maintenance - SI</v>
          </cell>
          <cell r="G918" t="str">
            <v>Male</v>
          </cell>
        </row>
        <row r="919">
          <cell r="A919">
            <v>12588</v>
          </cell>
          <cell r="B919" t="str">
            <v>Asanka</v>
          </cell>
          <cell r="C919" t="str">
            <v>Pathirana</v>
          </cell>
          <cell r="D919" t="str">
            <v>Team Member - Maintenance</v>
          </cell>
          <cell r="E919" t="str">
            <v>Plant Maintenance - SI</v>
          </cell>
          <cell r="F919" t="str">
            <v>Maintenance - Plant - SI</v>
          </cell>
          <cell r="G919" t="str">
            <v>Male</v>
          </cell>
        </row>
        <row r="920">
          <cell r="A920">
            <v>12593</v>
          </cell>
          <cell r="B920" t="str">
            <v>Nadeesha</v>
          </cell>
          <cell r="C920" t="str">
            <v>Ruwankumari</v>
          </cell>
          <cell r="D920" t="str">
            <v>Team Member - Production</v>
          </cell>
          <cell r="E920" t="str">
            <v>Moulded Bra Cup - Production - SI</v>
          </cell>
          <cell r="F920" t="str">
            <v>Team - LB - 12A - SI</v>
          </cell>
          <cell r="G920" t="str">
            <v>Female</v>
          </cell>
        </row>
        <row r="921">
          <cell r="A921">
            <v>12597</v>
          </cell>
          <cell r="B921" t="str">
            <v>Amila</v>
          </cell>
          <cell r="C921" t="str">
            <v>Silva</v>
          </cell>
          <cell r="D921" t="str">
            <v>Team Member - Production</v>
          </cell>
          <cell r="E921" t="str">
            <v>Moulded Bra Cup - Production - SI</v>
          </cell>
          <cell r="F921" t="str">
            <v>Team - LB - 13A - SI</v>
          </cell>
          <cell r="G921" t="str">
            <v>Male</v>
          </cell>
        </row>
        <row r="922">
          <cell r="A922">
            <v>12617</v>
          </cell>
          <cell r="B922" t="str">
            <v>Indika</v>
          </cell>
          <cell r="C922" t="str">
            <v>Kumarapeli</v>
          </cell>
          <cell r="D922" t="str">
            <v>Team Member - Cutting</v>
          </cell>
          <cell r="E922" t="str">
            <v>Close Comfort Program - Cutting - SI</v>
          </cell>
          <cell r="F922" t="str">
            <v>CCP - Factory 01 Cutting - SI</v>
          </cell>
          <cell r="G922" t="str">
            <v>Male</v>
          </cell>
        </row>
        <row r="923">
          <cell r="A923">
            <v>12623</v>
          </cell>
          <cell r="B923" t="str">
            <v>Nirosha</v>
          </cell>
          <cell r="C923" t="str">
            <v>Rajapakshe</v>
          </cell>
          <cell r="D923" t="str">
            <v>Team Member - Production</v>
          </cell>
          <cell r="E923" t="str">
            <v>Moulded Bra Cup - Production - SI</v>
          </cell>
          <cell r="F923" t="str">
            <v>Team - LB - 7A - SI</v>
          </cell>
          <cell r="G923" t="str">
            <v>Female</v>
          </cell>
        </row>
        <row r="924">
          <cell r="A924">
            <v>12647</v>
          </cell>
          <cell r="B924" t="str">
            <v>Nadeesa</v>
          </cell>
          <cell r="C924" t="str">
            <v>Darshani</v>
          </cell>
          <cell r="D924" t="str">
            <v>Team Member - Production</v>
          </cell>
          <cell r="E924" t="str">
            <v>Moulded Bra Cup - Production - SI</v>
          </cell>
          <cell r="F924" t="str">
            <v>Team - LB - 11B - SI</v>
          </cell>
          <cell r="G924" t="str">
            <v>Female</v>
          </cell>
        </row>
        <row r="925">
          <cell r="A925">
            <v>12664</v>
          </cell>
          <cell r="B925" t="str">
            <v>Shalika</v>
          </cell>
          <cell r="C925" t="str">
            <v>Balasooriya</v>
          </cell>
          <cell r="D925" t="str">
            <v>Team Member - Production</v>
          </cell>
          <cell r="E925" t="str">
            <v>Moulded Bra Cup - Production - SI</v>
          </cell>
          <cell r="F925" t="str">
            <v>Team - LB - 12B - SI</v>
          </cell>
          <cell r="G925" t="str">
            <v>Female</v>
          </cell>
        </row>
        <row r="926">
          <cell r="A926">
            <v>12677</v>
          </cell>
          <cell r="B926" t="str">
            <v>Dinesh</v>
          </cell>
          <cell r="C926" t="str">
            <v>Chaturanga</v>
          </cell>
          <cell r="D926" t="str">
            <v>Team Member - Machine Maintenance</v>
          </cell>
          <cell r="E926" t="str">
            <v>Moulded Bra Cup - Machine Maintenance - SI</v>
          </cell>
          <cell r="F926" t="str">
            <v>Machinary Maintenance - MBC - SI</v>
          </cell>
          <cell r="G926" t="str">
            <v>Male</v>
          </cell>
        </row>
        <row r="927">
          <cell r="A927">
            <v>12696</v>
          </cell>
          <cell r="B927" t="str">
            <v>Sunethra</v>
          </cell>
          <cell r="C927" t="str">
            <v>Kumari</v>
          </cell>
          <cell r="D927" t="str">
            <v>Job Trainer</v>
          </cell>
          <cell r="E927" t="str">
            <v>Training School - SI</v>
          </cell>
          <cell r="F927" t="str">
            <v>Training School - CCP - SI</v>
          </cell>
          <cell r="G927" t="str">
            <v>Female</v>
          </cell>
        </row>
        <row r="928">
          <cell r="A928">
            <v>12705</v>
          </cell>
          <cell r="B928" t="str">
            <v>Sumedha</v>
          </cell>
          <cell r="C928" t="str">
            <v>Darshani</v>
          </cell>
          <cell r="D928" t="str">
            <v>Team Member - Production</v>
          </cell>
          <cell r="E928" t="str">
            <v>Human Resources &amp; Administration - SI</v>
          </cell>
          <cell r="F928" t="str">
            <v>Maternity - SI</v>
          </cell>
          <cell r="G928" t="str">
            <v>Female</v>
          </cell>
        </row>
        <row r="929">
          <cell r="A929">
            <v>12721</v>
          </cell>
          <cell r="B929" t="str">
            <v>Maduniwanthika</v>
          </cell>
          <cell r="C929" t="str">
            <v>Maduniwanthika</v>
          </cell>
          <cell r="D929" t="str">
            <v>Team Leader - Finishing</v>
          </cell>
          <cell r="E929" t="str">
            <v>Close Comfort Program - Finishing - SI</v>
          </cell>
          <cell r="F929" t="str">
            <v>Finishing S2 - A - SI</v>
          </cell>
          <cell r="G929" t="str">
            <v>Female</v>
          </cell>
        </row>
        <row r="930">
          <cell r="A930">
            <v>12753</v>
          </cell>
          <cell r="B930" t="str">
            <v>Anuj</v>
          </cell>
          <cell r="C930" t="str">
            <v>Shashimal</v>
          </cell>
          <cell r="D930" t="str">
            <v>Assistant - Lab</v>
          </cell>
          <cell r="E930" t="str">
            <v>Material Technology &amp; Sourcing - SI</v>
          </cell>
          <cell r="F930" t="str">
            <v>Material Technology - SI</v>
          </cell>
          <cell r="G930" t="str">
            <v>Male</v>
          </cell>
        </row>
        <row r="931">
          <cell r="A931">
            <v>12764</v>
          </cell>
          <cell r="B931" t="str">
            <v>Gayan</v>
          </cell>
          <cell r="C931" t="str">
            <v>Naranwala</v>
          </cell>
          <cell r="D931" t="str">
            <v>Team Member - PDC</v>
          </cell>
          <cell r="E931" t="str">
            <v>Close Comfort Program - Product Development Centre - SI</v>
          </cell>
          <cell r="F931" t="str">
            <v>Product Development Center - CCP - SI</v>
          </cell>
          <cell r="G931" t="str">
            <v>Male</v>
          </cell>
        </row>
        <row r="932">
          <cell r="A932">
            <v>12770</v>
          </cell>
          <cell r="B932" t="str">
            <v>Ishara</v>
          </cell>
          <cell r="C932" t="str">
            <v>Anuruddhi</v>
          </cell>
          <cell r="D932" t="str">
            <v>Team Member - Production</v>
          </cell>
          <cell r="E932" t="str">
            <v>Moulded Bra Cup - Production - SI</v>
          </cell>
          <cell r="F932" t="str">
            <v>Team - LB - 19B - SI</v>
          </cell>
          <cell r="G932" t="str">
            <v>Female</v>
          </cell>
        </row>
        <row r="933">
          <cell r="A933">
            <v>12772</v>
          </cell>
          <cell r="B933" t="str">
            <v>Tharanga</v>
          </cell>
          <cell r="C933" t="str">
            <v>Dissanayake</v>
          </cell>
          <cell r="D933" t="str">
            <v>Team Member - Quality Assurance</v>
          </cell>
          <cell r="E933" t="str">
            <v>Close Comfort Program - Quality Assurance - SI</v>
          </cell>
          <cell r="F933" t="str">
            <v>CCP - Finishing Quality - SI</v>
          </cell>
          <cell r="G933" t="str">
            <v>Male</v>
          </cell>
        </row>
        <row r="934">
          <cell r="A934">
            <v>12792</v>
          </cell>
          <cell r="B934" t="str">
            <v>Ramila</v>
          </cell>
          <cell r="C934" t="str">
            <v>Rajapakshe</v>
          </cell>
          <cell r="D934" t="str">
            <v>Assistant - Sales &amp; Marketing</v>
          </cell>
          <cell r="E934" t="str">
            <v>Moulded Bra Cup - Marketing - SI</v>
          </cell>
          <cell r="F934" t="str">
            <v>Marketing - MBC - SI</v>
          </cell>
          <cell r="G934" t="str">
            <v>Male</v>
          </cell>
        </row>
        <row r="935">
          <cell r="A935">
            <v>12799</v>
          </cell>
          <cell r="B935" t="str">
            <v>Menaka</v>
          </cell>
          <cell r="C935" t="str">
            <v>Chathurangani</v>
          </cell>
          <cell r="D935" t="str">
            <v>Team Member - Quality Assurance</v>
          </cell>
          <cell r="E935" t="str">
            <v>Close Comfort Program - Quality Assurance - SI</v>
          </cell>
          <cell r="F935" t="str">
            <v>CCP - Finishing Quality - SI</v>
          </cell>
          <cell r="G935" t="str">
            <v>Female</v>
          </cell>
        </row>
        <row r="936">
          <cell r="A936">
            <v>12811</v>
          </cell>
          <cell r="B936" t="str">
            <v>Anusha</v>
          </cell>
          <cell r="C936" t="str">
            <v>Dilrukshi</v>
          </cell>
          <cell r="D936" t="str">
            <v>Team Member - Production</v>
          </cell>
          <cell r="E936" t="str">
            <v>Moulded Bra Cup - Production - SI</v>
          </cell>
          <cell r="F936" t="str">
            <v>Team - LB - 2B - SI</v>
          </cell>
          <cell r="G936" t="str">
            <v>Female</v>
          </cell>
        </row>
        <row r="937">
          <cell r="A937">
            <v>12813</v>
          </cell>
          <cell r="B937" t="str">
            <v>Sugandika</v>
          </cell>
          <cell r="C937" t="str">
            <v>Kirabagamage</v>
          </cell>
          <cell r="D937" t="str">
            <v>Assistant - Technical</v>
          </cell>
          <cell r="E937" t="str">
            <v>Moulded Bra Cup - Product Development Centre - SI</v>
          </cell>
          <cell r="F937" t="str">
            <v>MBC - Product Development Centre - SI</v>
          </cell>
          <cell r="G937" t="str">
            <v>Female</v>
          </cell>
        </row>
        <row r="938">
          <cell r="A938">
            <v>12828</v>
          </cell>
          <cell r="B938" t="str">
            <v>Dayani</v>
          </cell>
          <cell r="C938" t="str">
            <v>Shriyalatha</v>
          </cell>
          <cell r="D938" t="str">
            <v>Group Leader - Production</v>
          </cell>
          <cell r="E938" t="str">
            <v>Close Comfort Program - Finishing - SI</v>
          </cell>
          <cell r="F938" t="str">
            <v>Finishing S25 - B - SI</v>
          </cell>
          <cell r="G938" t="str">
            <v>Female</v>
          </cell>
        </row>
        <row r="939">
          <cell r="A939">
            <v>12852</v>
          </cell>
          <cell r="B939" t="str">
            <v>Nuwan</v>
          </cell>
          <cell r="C939" t="str">
            <v>Nishshanka</v>
          </cell>
          <cell r="D939" t="str">
            <v>Team Member - Cutting</v>
          </cell>
          <cell r="E939" t="str">
            <v>Close Comfort Program - Cutting - SI</v>
          </cell>
          <cell r="F939" t="str">
            <v>CCP - Factory 01 Cutting - SI</v>
          </cell>
          <cell r="G939" t="str">
            <v>Male</v>
          </cell>
        </row>
        <row r="940">
          <cell r="A940">
            <v>12885</v>
          </cell>
          <cell r="B940" t="str">
            <v>Chathura</v>
          </cell>
          <cell r="C940" t="str">
            <v>Dhanushka</v>
          </cell>
          <cell r="D940" t="str">
            <v>Technician - Product Development</v>
          </cell>
          <cell r="E940" t="str">
            <v>Moulded Bra Cup - Product Development Centre - SI</v>
          </cell>
          <cell r="F940" t="str">
            <v>MBC - Product Development Centre - SI</v>
          </cell>
          <cell r="G940" t="str">
            <v>Male</v>
          </cell>
        </row>
        <row r="941">
          <cell r="A941">
            <v>12886</v>
          </cell>
          <cell r="B941" t="str">
            <v>Tharindu</v>
          </cell>
          <cell r="C941" t="str">
            <v>Priyashan</v>
          </cell>
          <cell r="D941" t="str">
            <v>Team Member - Cutting</v>
          </cell>
          <cell r="E941" t="str">
            <v>Moulded Bra Cup - Cutting - SI</v>
          </cell>
          <cell r="F941" t="str">
            <v>MBC - Cutting - SI</v>
          </cell>
          <cell r="G941" t="str">
            <v>Male</v>
          </cell>
        </row>
        <row r="942">
          <cell r="A942">
            <v>12888</v>
          </cell>
          <cell r="B942" t="str">
            <v>Minoli</v>
          </cell>
          <cell r="C942" t="str">
            <v>Fernando</v>
          </cell>
          <cell r="D942" t="str">
            <v>Assistant - Management Information</v>
          </cell>
          <cell r="E942" t="str">
            <v>Moulded Bra Cup - Production - SI</v>
          </cell>
          <cell r="F942" t="str">
            <v>Production - MBC - SI</v>
          </cell>
          <cell r="G942" t="str">
            <v>Female</v>
          </cell>
        </row>
        <row r="943">
          <cell r="A943">
            <v>12889</v>
          </cell>
          <cell r="B943" t="str">
            <v>Pramuk</v>
          </cell>
          <cell r="C943" t="str">
            <v>Dissanayake</v>
          </cell>
          <cell r="D943" t="str">
            <v>Graphic Designer</v>
          </cell>
          <cell r="E943" t="str">
            <v>Close Comfort Program - Product Development Centre - SI</v>
          </cell>
          <cell r="F943" t="str">
            <v>Product Development Center - CCP - SI</v>
          </cell>
          <cell r="G943" t="str">
            <v>Male</v>
          </cell>
        </row>
        <row r="944">
          <cell r="A944">
            <v>12908</v>
          </cell>
          <cell r="B944" t="str">
            <v>Dinesh</v>
          </cell>
          <cell r="C944" t="str">
            <v>Abeyrathne</v>
          </cell>
          <cell r="D944" t="str">
            <v>Technician - Product Development</v>
          </cell>
          <cell r="E944" t="str">
            <v>Moulded Bra Cup - Product Development Centre - SI</v>
          </cell>
          <cell r="F944" t="str">
            <v>MBC - Product Development Centre - SI</v>
          </cell>
          <cell r="G944" t="str">
            <v>Male</v>
          </cell>
        </row>
        <row r="945">
          <cell r="A945">
            <v>12910</v>
          </cell>
          <cell r="B945" t="str">
            <v>Tharindu</v>
          </cell>
          <cell r="C945" t="str">
            <v>Wanigathunga</v>
          </cell>
          <cell r="D945" t="str">
            <v>Team Member - Machine Maintenance</v>
          </cell>
          <cell r="E945" t="str">
            <v>Moulded Bra Cup - Machine Maintenance - SI</v>
          </cell>
          <cell r="F945" t="str">
            <v>Machinary Maintenance - MBC - SI</v>
          </cell>
          <cell r="G945" t="str">
            <v>Male</v>
          </cell>
        </row>
        <row r="946">
          <cell r="A946">
            <v>12912</v>
          </cell>
          <cell r="B946" t="str">
            <v>Sameera</v>
          </cell>
          <cell r="C946" t="str">
            <v>Madushanka</v>
          </cell>
          <cell r="D946" t="str">
            <v>Team Leader - Finished Goods Warehouse</v>
          </cell>
          <cell r="E946" t="str">
            <v>Moulded Bra Cup - Finished Goods Warehouse - SI</v>
          </cell>
          <cell r="F946" t="str">
            <v>Finished Good Warehouse - MBC - SI</v>
          </cell>
          <cell r="G946" t="str">
            <v>Male</v>
          </cell>
        </row>
        <row r="947">
          <cell r="A947">
            <v>12927</v>
          </cell>
          <cell r="B947" t="str">
            <v>Dilanka</v>
          </cell>
          <cell r="C947" t="str">
            <v>Malshan</v>
          </cell>
          <cell r="D947" t="str">
            <v>Team Member - Fabric Moulding</v>
          </cell>
          <cell r="E947" t="str">
            <v>Moulded Bra Cup - Production - SI</v>
          </cell>
          <cell r="F947" t="str">
            <v>MBC - Fabric Moulding - SI</v>
          </cell>
          <cell r="G947" t="str">
            <v>Male</v>
          </cell>
        </row>
        <row r="948">
          <cell r="A948">
            <v>12950</v>
          </cell>
          <cell r="B948" t="str">
            <v>Supun</v>
          </cell>
          <cell r="C948" t="str">
            <v>Rathnayake</v>
          </cell>
          <cell r="D948" t="str">
            <v>Team Member - Production</v>
          </cell>
          <cell r="E948" t="str">
            <v>Moulded Bra Cup - Production - SI</v>
          </cell>
          <cell r="F948" t="str">
            <v>Team - LB - 10A - SI</v>
          </cell>
          <cell r="G948" t="str">
            <v>Male</v>
          </cell>
        </row>
        <row r="949">
          <cell r="A949">
            <v>12952</v>
          </cell>
          <cell r="B949" t="str">
            <v>Harshana</v>
          </cell>
          <cell r="C949" t="str">
            <v>Fernando</v>
          </cell>
          <cell r="D949" t="str">
            <v>Team Leader - Raw Material Warehouse</v>
          </cell>
          <cell r="E949" t="str">
            <v>Moulded Bra Cup - Raw Material Warehouse - SI</v>
          </cell>
          <cell r="F949" t="str">
            <v>MBC - Raw Material Warehouse - SI</v>
          </cell>
          <cell r="G949" t="str">
            <v>Male</v>
          </cell>
        </row>
        <row r="950">
          <cell r="A950">
            <v>12962</v>
          </cell>
          <cell r="B950" t="str">
            <v>Kusala</v>
          </cell>
          <cell r="C950" t="str">
            <v>Wickramanayake</v>
          </cell>
          <cell r="D950" t="str">
            <v>Team Member - Finishing</v>
          </cell>
          <cell r="E950" t="str">
            <v>Close Comfort Program - Finishing - SI</v>
          </cell>
          <cell r="F950" t="str">
            <v>Finishing S9 - B - SI</v>
          </cell>
          <cell r="G950" t="str">
            <v>Female</v>
          </cell>
        </row>
        <row r="951">
          <cell r="A951">
            <v>12965</v>
          </cell>
          <cell r="B951" t="str">
            <v>Asanka</v>
          </cell>
          <cell r="C951" t="str">
            <v>Dasanayake</v>
          </cell>
          <cell r="D951" t="str">
            <v>Team Member - Technical</v>
          </cell>
          <cell r="E951" t="str">
            <v>Close Comfort Program - Technical - SI</v>
          </cell>
          <cell r="F951" t="str">
            <v>Technical - CCP - SI</v>
          </cell>
          <cell r="G951" t="str">
            <v>Male</v>
          </cell>
        </row>
        <row r="952">
          <cell r="A952">
            <v>12981</v>
          </cell>
          <cell r="B952" t="str">
            <v>Anujaya</v>
          </cell>
          <cell r="C952" t="str">
            <v>Devapriya</v>
          </cell>
          <cell r="D952" t="str">
            <v>Team Member - Lamination</v>
          </cell>
          <cell r="E952" t="str">
            <v>Moulded Bra Cup - Lamination - SI</v>
          </cell>
          <cell r="F952" t="str">
            <v>MBC - Lamination - SI</v>
          </cell>
          <cell r="G952" t="str">
            <v>Male</v>
          </cell>
        </row>
        <row r="953">
          <cell r="A953">
            <v>12984</v>
          </cell>
          <cell r="B953" t="str">
            <v>Malka</v>
          </cell>
          <cell r="C953" t="str">
            <v>Dilrukshi</v>
          </cell>
          <cell r="D953" t="str">
            <v>Team Member - Finishing</v>
          </cell>
          <cell r="E953" t="str">
            <v>Human Resources &amp; Administration - SI</v>
          </cell>
          <cell r="F953" t="str">
            <v>Maternity - SI</v>
          </cell>
          <cell r="G953" t="str">
            <v>Female</v>
          </cell>
        </row>
        <row r="954">
          <cell r="A954">
            <v>12992</v>
          </cell>
          <cell r="B954" t="str">
            <v>Charuka</v>
          </cell>
          <cell r="C954" t="str">
            <v>Sampath</v>
          </cell>
          <cell r="D954" t="str">
            <v>Team Member - Cutting</v>
          </cell>
          <cell r="E954" t="str">
            <v>Close Comfort Program - Cutting - SI</v>
          </cell>
          <cell r="F954" t="str">
            <v>CCP - Factory 01 Cutting - SI</v>
          </cell>
          <cell r="G954" t="str">
            <v>Male</v>
          </cell>
        </row>
        <row r="955">
          <cell r="A955">
            <v>13005</v>
          </cell>
          <cell r="B955" t="str">
            <v>Samitha</v>
          </cell>
          <cell r="C955" t="str">
            <v>Sandaruwan</v>
          </cell>
          <cell r="D955" t="str">
            <v>Team Leader - Production</v>
          </cell>
          <cell r="E955" t="str">
            <v>Moulded Bra Cup - Production - SI</v>
          </cell>
          <cell r="F955" t="str">
            <v>Team - LB - 18B - SI</v>
          </cell>
          <cell r="G955" t="str">
            <v>Male</v>
          </cell>
        </row>
        <row r="956">
          <cell r="A956">
            <v>13010</v>
          </cell>
          <cell r="B956" t="str">
            <v>Janitha</v>
          </cell>
          <cell r="C956" t="str">
            <v>Weerasinghe</v>
          </cell>
          <cell r="D956" t="str">
            <v>Assistant - CAD/CAM</v>
          </cell>
          <cell r="E956" t="str">
            <v>Moulded Bra Cup - Computer Numerical Control - SI</v>
          </cell>
          <cell r="F956" t="str">
            <v>Moulded Bra Cup - CNC - SI</v>
          </cell>
          <cell r="G956" t="str">
            <v>Male</v>
          </cell>
        </row>
        <row r="957">
          <cell r="A957">
            <v>13024</v>
          </cell>
          <cell r="B957" t="str">
            <v>Mudith</v>
          </cell>
          <cell r="C957" t="str">
            <v>Kumara</v>
          </cell>
          <cell r="D957" t="str">
            <v>Team Member - Maintenance</v>
          </cell>
          <cell r="E957" t="str">
            <v>Plant Maintenance - SI</v>
          </cell>
          <cell r="F957" t="str">
            <v>Maintenance - Plant - SI</v>
          </cell>
          <cell r="G957" t="str">
            <v>Male</v>
          </cell>
        </row>
        <row r="958">
          <cell r="A958">
            <v>13034</v>
          </cell>
          <cell r="B958" t="str">
            <v>Disna</v>
          </cell>
          <cell r="C958" t="str">
            <v>Jayamanna</v>
          </cell>
          <cell r="D958" t="str">
            <v>Team Member - Production</v>
          </cell>
          <cell r="E958" t="str">
            <v>Human Resources &amp; Administration - SI</v>
          </cell>
          <cell r="F958" t="str">
            <v>Maternity - SI</v>
          </cell>
          <cell r="G958" t="str">
            <v>Female</v>
          </cell>
        </row>
        <row r="959">
          <cell r="A959">
            <v>13036</v>
          </cell>
          <cell r="B959" t="str">
            <v>Duminda</v>
          </cell>
          <cell r="C959" t="str">
            <v>Priyadarshana</v>
          </cell>
          <cell r="D959" t="str">
            <v>Team Member - PDC</v>
          </cell>
          <cell r="E959" t="str">
            <v>Moulded Bra Cup - Product Development Centre - SI</v>
          </cell>
          <cell r="F959" t="str">
            <v>MBC - Product Development Centre - SI</v>
          </cell>
          <cell r="G959" t="str">
            <v>Male</v>
          </cell>
        </row>
        <row r="960">
          <cell r="A960">
            <v>13055</v>
          </cell>
          <cell r="B960" t="str">
            <v>Rohantha</v>
          </cell>
          <cell r="C960" t="str">
            <v>Jayamanna</v>
          </cell>
          <cell r="D960" t="str">
            <v>Team Member - Machine Maintenance</v>
          </cell>
          <cell r="E960" t="str">
            <v>Moulded Bra Cup - Machine Maintenance - SI</v>
          </cell>
          <cell r="F960" t="str">
            <v>Machinary Maintenance - MBC - SI</v>
          </cell>
          <cell r="G960" t="str">
            <v>Male</v>
          </cell>
        </row>
        <row r="961">
          <cell r="A961">
            <v>13064</v>
          </cell>
          <cell r="B961" t="str">
            <v>Irosh</v>
          </cell>
          <cell r="C961" t="str">
            <v>Udayakumara</v>
          </cell>
          <cell r="D961" t="str">
            <v>Assistant - CAD/CAM</v>
          </cell>
          <cell r="E961" t="str">
            <v>Moulded Bra Cup - Computer Numerical Control - SI</v>
          </cell>
          <cell r="F961" t="str">
            <v>Moulded Bra Cup - CNC - SI</v>
          </cell>
          <cell r="G961" t="str">
            <v>Male</v>
          </cell>
        </row>
        <row r="962">
          <cell r="A962">
            <v>13083</v>
          </cell>
          <cell r="B962" t="str">
            <v>Sujith</v>
          </cell>
          <cell r="C962" t="str">
            <v>Siriwardena</v>
          </cell>
          <cell r="D962" t="str">
            <v>Team Member - Cutting</v>
          </cell>
          <cell r="E962" t="str">
            <v>Moulded Bra Cup - Cutting - SI</v>
          </cell>
          <cell r="F962" t="str">
            <v>MBC - Cutting - SI</v>
          </cell>
          <cell r="G962" t="str">
            <v>Male</v>
          </cell>
        </row>
        <row r="963">
          <cell r="A963">
            <v>13087</v>
          </cell>
          <cell r="B963" t="str">
            <v>Gayan</v>
          </cell>
          <cell r="C963" t="str">
            <v>Perera</v>
          </cell>
          <cell r="D963" t="str">
            <v>Team Member - Machine Maintenance</v>
          </cell>
          <cell r="E963" t="str">
            <v>Moulded Bra Cup - Machine Maintenance - SI</v>
          </cell>
          <cell r="F963" t="str">
            <v>Machinary Maintenance - MBC - SI</v>
          </cell>
          <cell r="G963" t="str">
            <v>Male</v>
          </cell>
        </row>
        <row r="964">
          <cell r="A964">
            <v>13088</v>
          </cell>
          <cell r="B964" t="str">
            <v>Dumidu</v>
          </cell>
          <cell r="C964" t="str">
            <v>Madushanka</v>
          </cell>
          <cell r="D964" t="str">
            <v>Fitter</v>
          </cell>
          <cell r="E964" t="str">
            <v>Moulded Bra Cup - Computer Numerical Control - SI</v>
          </cell>
          <cell r="F964" t="str">
            <v>Moulded Bra Cup - CNC - SI</v>
          </cell>
          <cell r="G964" t="str">
            <v>Male</v>
          </cell>
        </row>
        <row r="965">
          <cell r="A965">
            <v>13099</v>
          </cell>
          <cell r="B965" t="str">
            <v>Isuru</v>
          </cell>
          <cell r="C965" t="str">
            <v>Fernando</v>
          </cell>
          <cell r="D965" t="str">
            <v>Account Manager</v>
          </cell>
          <cell r="E965" t="str">
            <v>Close Comfort Program - Marketing - SI</v>
          </cell>
          <cell r="F965" t="str">
            <v>Marketing - CCP - SI</v>
          </cell>
          <cell r="G965" t="str">
            <v>Male</v>
          </cell>
        </row>
        <row r="966">
          <cell r="A966">
            <v>13122</v>
          </cell>
          <cell r="B966" t="str">
            <v>Kavinda</v>
          </cell>
          <cell r="C966" t="str">
            <v>Chathuranga</v>
          </cell>
          <cell r="D966" t="str">
            <v>Team Member - Quality Assurance</v>
          </cell>
          <cell r="E966" t="str">
            <v>Close Comfort Program - Quality Assurance - SI</v>
          </cell>
          <cell r="F966" t="str">
            <v>CCP - Printing Quality - SI</v>
          </cell>
          <cell r="G966" t="str">
            <v>Male</v>
          </cell>
        </row>
        <row r="967">
          <cell r="A967">
            <v>13133</v>
          </cell>
          <cell r="B967" t="str">
            <v>Udayanga</v>
          </cell>
          <cell r="C967" t="str">
            <v>Udayanga</v>
          </cell>
          <cell r="D967" t="str">
            <v>Fitter</v>
          </cell>
          <cell r="E967" t="str">
            <v>Moulded Bra Cup - Computer Numerical Control - SI</v>
          </cell>
          <cell r="F967" t="str">
            <v>Moulded Bra Cup - CNC - SI</v>
          </cell>
          <cell r="G967" t="str">
            <v>Male</v>
          </cell>
        </row>
        <row r="968">
          <cell r="A968">
            <v>13152</v>
          </cell>
          <cell r="B968" t="str">
            <v>Sadun</v>
          </cell>
          <cell r="C968" t="str">
            <v>Weerasekara</v>
          </cell>
          <cell r="D968" t="str">
            <v>Team Leader - Finishing</v>
          </cell>
          <cell r="E968" t="str">
            <v>Close Comfort Program - Finishing - SI</v>
          </cell>
          <cell r="F968" t="str">
            <v>Finishing S19 - A - SI</v>
          </cell>
          <cell r="G968" t="str">
            <v>Male</v>
          </cell>
        </row>
        <row r="969">
          <cell r="A969">
            <v>13156</v>
          </cell>
          <cell r="B969" t="str">
            <v>Nuwan</v>
          </cell>
          <cell r="C969" t="str">
            <v>Weerasekara</v>
          </cell>
          <cell r="D969" t="str">
            <v>Team Member - PDC</v>
          </cell>
          <cell r="E969" t="str">
            <v>Impact Protection - SI</v>
          </cell>
          <cell r="F969" t="str">
            <v>Impact Protection - Product Development Centre - SI</v>
          </cell>
          <cell r="G969" t="str">
            <v>Male</v>
          </cell>
        </row>
        <row r="970">
          <cell r="A970">
            <v>13162</v>
          </cell>
          <cell r="B970" t="str">
            <v>Vijayakanth</v>
          </cell>
          <cell r="C970" t="str">
            <v>Vijayakanth</v>
          </cell>
          <cell r="D970" t="str">
            <v>Team Member - Maintenance</v>
          </cell>
          <cell r="E970" t="str">
            <v>Plant Maintenance - SI</v>
          </cell>
          <cell r="F970" t="str">
            <v>Maintenance - Plant - SI</v>
          </cell>
          <cell r="G970" t="str">
            <v>Male</v>
          </cell>
        </row>
        <row r="971">
          <cell r="A971">
            <v>13165</v>
          </cell>
          <cell r="B971" t="str">
            <v>Damith</v>
          </cell>
          <cell r="C971" t="str">
            <v>Atigala</v>
          </cell>
          <cell r="D971" t="str">
            <v>Team Member - Cutting</v>
          </cell>
          <cell r="E971" t="str">
            <v>Moulded Bra Cup - Cutting - SI</v>
          </cell>
          <cell r="F971" t="str">
            <v>MBC - Cutting - SI</v>
          </cell>
          <cell r="G971" t="str">
            <v>Male</v>
          </cell>
        </row>
        <row r="972">
          <cell r="A972">
            <v>13168</v>
          </cell>
          <cell r="B972" t="str">
            <v>Ruwan</v>
          </cell>
          <cell r="C972" t="str">
            <v>Rathnayake</v>
          </cell>
          <cell r="D972" t="str">
            <v>Team Member - Material Quality Assurance</v>
          </cell>
          <cell r="E972" t="str">
            <v>Material Quality Assurance - SI</v>
          </cell>
          <cell r="F972" t="str">
            <v>MBC - Material Quality Assurance - SI</v>
          </cell>
          <cell r="G972" t="str">
            <v>Male</v>
          </cell>
        </row>
        <row r="973">
          <cell r="A973">
            <v>13176</v>
          </cell>
          <cell r="B973" t="str">
            <v>Gamini</v>
          </cell>
          <cell r="C973" t="str">
            <v>Sanjeewa</v>
          </cell>
          <cell r="D973" t="str">
            <v>Team Member - Printing</v>
          </cell>
          <cell r="E973" t="str">
            <v>Close Comfort Program - Printing - SI</v>
          </cell>
          <cell r="F973" t="str">
            <v>Factory 03 - Printing - B - SI</v>
          </cell>
          <cell r="G973" t="str">
            <v>Male</v>
          </cell>
        </row>
        <row r="974">
          <cell r="A974">
            <v>13189</v>
          </cell>
          <cell r="B974" t="str">
            <v>Dhanushka</v>
          </cell>
          <cell r="C974" t="str">
            <v>Rukshan</v>
          </cell>
          <cell r="D974" t="str">
            <v>Assistant - CAD/CAM</v>
          </cell>
          <cell r="E974" t="str">
            <v>Close Comfort Program - Cutting - SI</v>
          </cell>
          <cell r="F974" t="str">
            <v>Cutting - CCP - SI</v>
          </cell>
          <cell r="G974" t="str">
            <v>Male</v>
          </cell>
        </row>
        <row r="975">
          <cell r="A975">
            <v>13193</v>
          </cell>
          <cell r="B975" t="str">
            <v>Kavishka</v>
          </cell>
          <cell r="C975" t="str">
            <v>Maduranga</v>
          </cell>
          <cell r="D975" t="str">
            <v>Team Leader - Production</v>
          </cell>
          <cell r="E975" t="str">
            <v>Moulded Bra Cup - Production - SI</v>
          </cell>
          <cell r="F975" t="str">
            <v>Team - LB - 2B - SI</v>
          </cell>
          <cell r="G975" t="str">
            <v>Male</v>
          </cell>
        </row>
        <row r="976">
          <cell r="A976">
            <v>13204</v>
          </cell>
          <cell r="B976" t="str">
            <v>Mahesh</v>
          </cell>
          <cell r="C976" t="str">
            <v>Karunarathne</v>
          </cell>
          <cell r="D976" t="str">
            <v>Team Member - Production</v>
          </cell>
          <cell r="E976" t="str">
            <v>Moulded Bra Cup - Production - SI</v>
          </cell>
          <cell r="F976" t="str">
            <v>Team - LB - 18B - SI</v>
          </cell>
          <cell r="G976" t="str">
            <v>Male</v>
          </cell>
        </row>
        <row r="977">
          <cell r="A977">
            <v>13225</v>
          </cell>
          <cell r="B977" t="str">
            <v>Gimantha</v>
          </cell>
          <cell r="C977" t="str">
            <v>Nissanka</v>
          </cell>
          <cell r="D977" t="str">
            <v>Executive - Production</v>
          </cell>
          <cell r="E977" t="str">
            <v>Close Comfort Program - Production - SI</v>
          </cell>
          <cell r="F977" t="str">
            <v>CCP - Production - SI</v>
          </cell>
          <cell r="G977" t="str">
            <v>Male</v>
          </cell>
        </row>
        <row r="978">
          <cell r="A978">
            <v>13228</v>
          </cell>
          <cell r="B978" t="str">
            <v>Menuka</v>
          </cell>
          <cell r="C978" t="str">
            <v>Rathnayaka</v>
          </cell>
          <cell r="D978" t="str">
            <v>Team Member - Finishing</v>
          </cell>
          <cell r="E978" t="str">
            <v>Close Comfort Program - Quality Assurance - SI</v>
          </cell>
          <cell r="F978" t="str">
            <v>Quality Assurance - CCP - SI</v>
          </cell>
          <cell r="G978" t="str">
            <v>Female</v>
          </cell>
        </row>
        <row r="979">
          <cell r="A979">
            <v>13253</v>
          </cell>
          <cell r="B979" t="str">
            <v>Pathma</v>
          </cell>
          <cell r="C979" t="str">
            <v>Malkanthi</v>
          </cell>
          <cell r="D979" t="str">
            <v>Team Member - Finishing</v>
          </cell>
          <cell r="E979" t="str">
            <v>Close Comfort Program - Finishing - SI</v>
          </cell>
          <cell r="F979" t="str">
            <v>Finishing S15 - B - SI</v>
          </cell>
          <cell r="G979" t="str">
            <v>Female</v>
          </cell>
        </row>
        <row r="980">
          <cell r="A980">
            <v>13258</v>
          </cell>
          <cell r="B980" t="str">
            <v>Pushpakumara</v>
          </cell>
          <cell r="C980" t="str">
            <v>Pushpakumara</v>
          </cell>
          <cell r="D980" t="str">
            <v>Team Member - Quality Assurance</v>
          </cell>
          <cell r="E980" t="str">
            <v>Moulded Bra Cup - Quality Assurance - SI</v>
          </cell>
          <cell r="F980" t="str">
            <v>Quality Assurance - MBC - SI</v>
          </cell>
          <cell r="G980" t="str">
            <v>Male</v>
          </cell>
        </row>
        <row r="981">
          <cell r="A981">
            <v>13279</v>
          </cell>
          <cell r="B981" t="str">
            <v>Thushara</v>
          </cell>
          <cell r="C981" t="str">
            <v>Hettiarachchi</v>
          </cell>
          <cell r="D981" t="str">
            <v>Assistant - CAD/CAM</v>
          </cell>
          <cell r="E981" t="str">
            <v>Moulded Bra Cup - Computer Numerical Control - SI</v>
          </cell>
          <cell r="F981" t="str">
            <v>Moulded Bra Cup - CNC - SI</v>
          </cell>
          <cell r="G981" t="str">
            <v>Male</v>
          </cell>
        </row>
        <row r="982">
          <cell r="A982">
            <v>13299</v>
          </cell>
          <cell r="B982" t="str">
            <v>Kasun</v>
          </cell>
          <cell r="C982" t="str">
            <v>Kavinda</v>
          </cell>
          <cell r="D982" t="str">
            <v>Team Leader - Printing</v>
          </cell>
          <cell r="E982" t="str">
            <v>Close Comfort Program - Printing - SI</v>
          </cell>
          <cell r="F982" t="str">
            <v>Factory 03 - Printing - A - SI</v>
          </cell>
          <cell r="G982" t="str">
            <v>Male</v>
          </cell>
        </row>
        <row r="983">
          <cell r="A983">
            <v>13310</v>
          </cell>
          <cell r="B983" t="str">
            <v>Janaka</v>
          </cell>
          <cell r="C983" t="str">
            <v>Priyankara</v>
          </cell>
          <cell r="D983" t="str">
            <v>Team Member - Finishing</v>
          </cell>
          <cell r="E983" t="str">
            <v>Close Comfort Program - Finishing - SI</v>
          </cell>
          <cell r="F983" t="str">
            <v>Finishing S11 - A - SI</v>
          </cell>
          <cell r="G983" t="str">
            <v>Male</v>
          </cell>
        </row>
        <row r="984">
          <cell r="A984">
            <v>13333</v>
          </cell>
          <cell r="B984" t="str">
            <v>Ayodhya</v>
          </cell>
          <cell r="C984" t="str">
            <v>Warnasooriya</v>
          </cell>
          <cell r="D984" t="str">
            <v>Assistant - Product Development</v>
          </cell>
          <cell r="E984" t="str">
            <v>Close Comfort Program - Product Development Centre - SI</v>
          </cell>
          <cell r="F984" t="str">
            <v>Product Development Center - CCP - SI</v>
          </cell>
          <cell r="G984" t="str">
            <v>Female</v>
          </cell>
        </row>
        <row r="985">
          <cell r="A985">
            <v>13347</v>
          </cell>
          <cell r="B985" t="str">
            <v>Onika</v>
          </cell>
          <cell r="C985" t="str">
            <v>Perera</v>
          </cell>
          <cell r="D985" t="str">
            <v>Team Member - Production</v>
          </cell>
          <cell r="E985" t="str">
            <v>Moulded Bra Cup - Production - SI</v>
          </cell>
          <cell r="F985" t="str">
            <v>Team - LB - 13B - SI</v>
          </cell>
          <cell r="G985" t="str">
            <v>Female</v>
          </cell>
        </row>
        <row r="986">
          <cell r="A986">
            <v>13366</v>
          </cell>
          <cell r="B986" t="str">
            <v>Sasmini</v>
          </cell>
          <cell r="C986" t="str">
            <v>Chamathka</v>
          </cell>
          <cell r="D986" t="str">
            <v>Team Member - Quality Assurance</v>
          </cell>
          <cell r="E986" t="str">
            <v>Moulded Bra Cup - Quality Assurance - SI</v>
          </cell>
          <cell r="F986" t="str">
            <v>Quality Assurance - MBC - SI</v>
          </cell>
          <cell r="G986" t="str">
            <v>Female</v>
          </cell>
        </row>
        <row r="987">
          <cell r="A987">
            <v>13369</v>
          </cell>
          <cell r="B987" t="str">
            <v>Mario</v>
          </cell>
          <cell r="C987" t="str">
            <v>Rajaratne</v>
          </cell>
          <cell r="D987" t="str">
            <v>Assistant Manager - Business Analyst</v>
          </cell>
          <cell r="E987" t="str">
            <v>Common - SI</v>
          </cell>
          <cell r="F987" t="str">
            <v>Corporate - SI</v>
          </cell>
          <cell r="G987" t="str">
            <v>Male</v>
          </cell>
        </row>
        <row r="988">
          <cell r="A988">
            <v>13375</v>
          </cell>
          <cell r="B988" t="str">
            <v>Siyam</v>
          </cell>
          <cell r="C988" t="str">
            <v>Siraj</v>
          </cell>
          <cell r="D988" t="str">
            <v>Team Member - Machine Maintenance</v>
          </cell>
          <cell r="E988" t="str">
            <v>Moulded Bra Cup - Machine Maintenance - SI</v>
          </cell>
          <cell r="F988" t="str">
            <v>Machinary Maintenance - MBC - SI</v>
          </cell>
          <cell r="G988" t="str">
            <v>Male</v>
          </cell>
        </row>
        <row r="989">
          <cell r="A989">
            <v>13398</v>
          </cell>
          <cell r="B989" t="str">
            <v>Nirosha</v>
          </cell>
          <cell r="C989" t="str">
            <v>Lakmali</v>
          </cell>
          <cell r="D989" t="str">
            <v>Team Member - Technical</v>
          </cell>
          <cell r="E989" t="str">
            <v>Moulded Bra Cup - Technical - SI</v>
          </cell>
          <cell r="F989" t="str">
            <v>MBC - Technical - SI</v>
          </cell>
          <cell r="G989" t="str">
            <v>Female</v>
          </cell>
        </row>
        <row r="990">
          <cell r="A990">
            <v>13414</v>
          </cell>
          <cell r="B990" t="str">
            <v>Uditha</v>
          </cell>
          <cell r="C990" t="str">
            <v>Nishshanka</v>
          </cell>
          <cell r="D990" t="str">
            <v>Team Member - Printing</v>
          </cell>
          <cell r="E990" t="str">
            <v>Close Comfort Program - Printing - SI</v>
          </cell>
          <cell r="F990" t="str">
            <v>Factory 01 - Printing - A - SI</v>
          </cell>
          <cell r="G990" t="str">
            <v>Male</v>
          </cell>
        </row>
        <row r="991">
          <cell r="A991">
            <v>13416</v>
          </cell>
          <cell r="B991" t="str">
            <v>Chamara</v>
          </cell>
          <cell r="C991" t="str">
            <v>Sandaruwan</v>
          </cell>
          <cell r="D991" t="str">
            <v>Team Member - Printing</v>
          </cell>
          <cell r="E991" t="str">
            <v>Close Comfort Program - Quality Assurance - SI</v>
          </cell>
          <cell r="F991" t="str">
            <v>Quality Assurance - CCP - SI</v>
          </cell>
          <cell r="G991" t="str">
            <v>Male</v>
          </cell>
        </row>
        <row r="992">
          <cell r="A992">
            <v>13433</v>
          </cell>
          <cell r="B992" t="str">
            <v>Piyumal</v>
          </cell>
          <cell r="C992" t="str">
            <v>Hirantha</v>
          </cell>
          <cell r="D992" t="str">
            <v>Team Member - PDC</v>
          </cell>
          <cell r="E992" t="str">
            <v>Close Comfort Program - Product Development Centre - SI</v>
          </cell>
          <cell r="F992" t="str">
            <v>Product Development Center - CCP - SI</v>
          </cell>
          <cell r="G992" t="str">
            <v>Male</v>
          </cell>
        </row>
        <row r="993">
          <cell r="A993">
            <v>13457</v>
          </cell>
          <cell r="B993" t="str">
            <v>Sajith</v>
          </cell>
          <cell r="C993" t="str">
            <v>Yahampath</v>
          </cell>
          <cell r="D993" t="str">
            <v>Fitter</v>
          </cell>
          <cell r="E993" t="str">
            <v>Moulded Bra Cup - Computer Numerical Control - SI</v>
          </cell>
          <cell r="F993" t="str">
            <v>Moulded Bra Cup - CNC - SI</v>
          </cell>
          <cell r="G993" t="str">
            <v>Male</v>
          </cell>
        </row>
        <row r="994">
          <cell r="A994">
            <v>13493</v>
          </cell>
          <cell r="B994" t="str">
            <v>Malka</v>
          </cell>
          <cell r="C994" t="str">
            <v>Kumari</v>
          </cell>
          <cell r="D994" t="str">
            <v>Executive - Human Resources</v>
          </cell>
          <cell r="E994" t="str">
            <v>Human Resources &amp; Administration - SI</v>
          </cell>
          <cell r="F994" t="str">
            <v>Human Resources - SI</v>
          </cell>
          <cell r="G994" t="str">
            <v>Female</v>
          </cell>
        </row>
        <row r="995">
          <cell r="A995">
            <v>13495</v>
          </cell>
          <cell r="B995" t="str">
            <v>Kaushani</v>
          </cell>
          <cell r="C995" t="str">
            <v>Kalyanarathne</v>
          </cell>
          <cell r="D995" t="str">
            <v>Team Member - Production</v>
          </cell>
          <cell r="E995" t="str">
            <v>Moulded Bra Cup - Production - SI</v>
          </cell>
          <cell r="F995" t="str">
            <v>Team - LB - 14B - SI</v>
          </cell>
          <cell r="G995" t="str">
            <v>Female</v>
          </cell>
        </row>
        <row r="996">
          <cell r="A996">
            <v>13500</v>
          </cell>
          <cell r="B996" t="str">
            <v>Tharindu</v>
          </cell>
          <cell r="C996" t="str">
            <v>Dassanayake</v>
          </cell>
          <cell r="D996" t="str">
            <v>Team Member - Machine Maintenance</v>
          </cell>
          <cell r="E996" t="str">
            <v>Moulded Bra Cup - Machine Maintenance - SI</v>
          </cell>
          <cell r="F996" t="str">
            <v>Machinary Maintenance - MBC - SI</v>
          </cell>
          <cell r="G996" t="str">
            <v>Male</v>
          </cell>
        </row>
        <row r="997">
          <cell r="A997">
            <v>13526</v>
          </cell>
          <cell r="B997" t="str">
            <v>Dulaj</v>
          </cell>
          <cell r="C997" t="str">
            <v>Perera</v>
          </cell>
          <cell r="D997" t="str">
            <v>Team Member - Machine Maintenance</v>
          </cell>
          <cell r="E997" t="str">
            <v>Moulded Bra Cup - Machine Maintenance - SI</v>
          </cell>
          <cell r="F997" t="str">
            <v>Machinary Maintenance - MBC - SI</v>
          </cell>
          <cell r="G997" t="str">
            <v>Male</v>
          </cell>
        </row>
        <row r="998">
          <cell r="A998">
            <v>13532</v>
          </cell>
          <cell r="B998" t="str">
            <v>Ruwan</v>
          </cell>
          <cell r="C998" t="str">
            <v>Ranasinghe</v>
          </cell>
          <cell r="D998" t="str">
            <v>Assistant - Industrial Engineering</v>
          </cell>
          <cell r="E998" t="str">
            <v>Close Comfort Program - Industrial Engineering - SI</v>
          </cell>
          <cell r="F998" t="str">
            <v>Industrial Engineering - CCP - SI</v>
          </cell>
          <cell r="G998" t="str">
            <v>Male</v>
          </cell>
        </row>
        <row r="999">
          <cell r="A999">
            <v>13540</v>
          </cell>
          <cell r="B999" t="str">
            <v>Lakmal</v>
          </cell>
          <cell r="C999" t="str">
            <v>Wijebandara</v>
          </cell>
          <cell r="D999" t="str">
            <v>Team Leader - Production</v>
          </cell>
          <cell r="E999" t="str">
            <v>Moulded Bra Cup - Production - SI</v>
          </cell>
          <cell r="F999" t="str">
            <v>Team - LB - 5B - SI</v>
          </cell>
          <cell r="G999" t="str">
            <v>Male</v>
          </cell>
        </row>
        <row r="1000">
          <cell r="A1000">
            <v>13546</v>
          </cell>
          <cell r="B1000" t="str">
            <v>Ranjan</v>
          </cell>
          <cell r="C1000" t="str">
            <v>Kumarasinghe</v>
          </cell>
          <cell r="D1000" t="str">
            <v>Team Member - Cutting</v>
          </cell>
          <cell r="E1000" t="str">
            <v>Moulded Bra Cup - Cutting - SI</v>
          </cell>
          <cell r="F1000" t="str">
            <v>MBC - Cutting - SI</v>
          </cell>
          <cell r="G1000" t="str">
            <v>Male</v>
          </cell>
        </row>
        <row r="1001">
          <cell r="A1001">
            <v>13547</v>
          </cell>
          <cell r="B1001" t="str">
            <v>Sanath</v>
          </cell>
          <cell r="C1001" t="str">
            <v>Pushpakumara</v>
          </cell>
          <cell r="D1001" t="str">
            <v>Team Leader - Cutting</v>
          </cell>
          <cell r="E1001" t="str">
            <v>Moulded Bra Cup - Cutting - SI</v>
          </cell>
          <cell r="F1001" t="str">
            <v>MBC - Cutting - SI</v>
          </cell>
          <cell r="G1001" t="str">
            <v>Male</v>
          </cell>
        </row>
        <row r="1002">
          <cell r="A1002">
            <v>13555</v>
          </cell>
          <cell r="B1002" t="str">
            <v>Thilokshika</v>
          </cell>
          <cell r="C1002" t="str">
            <v>Lasadini</v>
          </cell>
          <cell r="D1002" t="str">
            <v>Team Leader - Finishing</v>
          </cell>
          <cell r="E1002" t="str">
            <v>Close Comfort Program - Finishing - SI</v>
          </cell>
          <cell r="F1002" t="str">
            <v>Finishing S22 - A - SI</v>
          </cell>
          <cell r="G1002" t="str">
            <v>Female</v>
          </cell>
        </row>
        <row r="1003">
          <cell r="A1003">
            <v>13562</v>
          </cell>
          <cell r="B1003" t="str">
            <v>Chalani</v>
          </cell>
          <cell r="C1003" t="str">
            <v>Madushika</v>
          </cell>
          <cell r="D1003" t="str">
            <v>Team Member - Production</v>
          </cell>
          <cell r="E1003" t="str">
            <v>Moulded Bra Cup - Production - SI</v>
          </cell>
          <cell r="F1003" t="str">
            <v>Team - LB - 20B - SI</v>
          </cell>
          <cell r="G1003" t="str">
            <v>Female</v>
          </cell>
        </row>
        <row r="1004">
          <cell r="A1004">
            <v>13584</v>
          </cell>
          <cell r="B1004" t="str">
            <v>Madushani</v>
          </cell>
          <cell r="C1004" t="str">
            <v>Rambodagedara</v>
          </cell>
          <cell r="D1004" t="str">
            <v>Team Member - Finishing</v>
          </cell>
          <cell r="E1004" t="str">
            <v>Close Comfort Program - Finishing - SI</v>
          </cell>
          <cell r="F1004" t="str">
            <v>Finishing S28 - B - SI</v>
          </cell>
          <cell r="G1004" t="str">
            <v>Female</v>
          </cell>
        </row>
        <row r="1005">
          <cell r="A1005">
            <v>13591</v>
          </cell>
          <cell r="B1005" t="str">
            <v>Dilan</v>
          </cell>
          <cell r="C1005" t="str">
            <v>Jeewanalal</v>
          </cell>
          <cell r="D1005" t="str">
            <v>Team Member - Printing</v>
          </cell>
          <cell r="E1005" t="str">
            <v>Close Comfort Program - Printing - SI</v>
          </cell>
          <cell r="F1005" t="str">
            <v>Factory 01 - Printing - B - SI</v>
          </cell>
          <cell r="G1005" t="str">
            <v>Male</v>
          </cell>
        </row>
        <row r="1006">
          <cell r="A1006">
            <v>13599</v>
          </cell>
          <cell r="B1006" t="str">
            <v>Channa</v>
          </cell>
          <cell r="C1006" t="str">
            <v>Chathuranga</v>
          </cell>
          <cell r="D1006" t="str">
            <v>Team Member - Machine Maintenance</v>
          </cell>
          <cell r="E1006" t="str">
            <v>Impact Protection - SI</v>
          </cell>
          <cell r="F1006" t="str">
            <v>Impact Protection - Machine Maintenance - SI</v>
          </cell>
          <cell r="G1006" t="str">
            <v>Male</v>
          </cell>
        </row>
        <row r="1007">
          <cell r="A1007">
            <v>13603</v>
          </cell>
          <cell r="B1007" t="str">
            <v>Nalin</v>
          </cell>
          <cell r="C1007" t="str">
            <v>Kumara</v>
          </cell>
          <cell r="D1007" t="str">
            <v>Team Member - Printing</v>
          </cell>
          <cell r="E1007" t="str">
            <v>Close Comfort Program - Printing - SI</v>
          </cell>
          <cell r="F1007" t="str">
            <v>Factory 01 - Printing - B - SI</v>
          </cell>
          <cell r="G1007" t="str">
            <v>Male</v>
          </cell>
        </row>
        <row r="1008">
          <cell r="A1008">
            <v>13607</v>
          </cell>
          <cell r="B1008" t="str">
            <v>Kanchana</v>
          </cell>
          <cell r="C1008" t="str">
            <v>Deepali</v>
          </cell>
          <cell r="D1008" t="str">
            <v>Team Member - Quality Assurance</v>
          </cell>
          <cell r="E1008" t="str">
            <v>Moulded Bra Cup - Production - SI</v>
          </cell>
          <cell r="F1008" t="str">
            <v>Quality Assurance - Site - 04 - SI</v>
          </cell>
          <cell r="G1008" t="str">
            <v>Female</v>
          </cell>
        </row>
        <row r="1009">
          <cell r="A1009">
            <v>13610</v>
          </cell>
          <cell r="B1009" t="str">
            <v>Krishan</v>
          </cell>
          <cell r="C1009" t="str">
            <v>Shantha</v>
          </cell>
          <cell r="D1009" t="str">
            <v>Team Leader - Cutting</v>
          </cell>
          <cell r="E1009" t="str">
            <v>Moulded Bra Cup - Cutting - SI</v>
          </cell>
          <cell r="F1009" t="str">
            <v>MBC - Cutting - SI</v>
          </cell>
          <cell r="G1009" t="str">
            <v>Male</v>
          </cell>
        </row>
        <row r="1010">
          <cell r="A1010">
            <v>13614</v>
          </cell>
          <cell r="B1010" t="str">
            <v>Madushani</v>
          </cell>
          <cell r="C1010" t="str">
            <v>Dissanayake</v>
          </cell>
          <cell r="D1010" t="str">
            <v>Team Member - Production</v>
          </cell>
          <cell r="E1010" t="str">
            <v>Moulded Bra Cup - Production - SI</v>
          </cell>
          <cell r="F1010" t="str">
            <v>Team - LB - 13A - SI</v>
          </cell>
          <cell r="G1010" t="str">
            <v>Female</v>
          </cell>
        </row>
        <row r="1011">
          <cell r="A1011">
            <v>13632</v>
          </cell>
          <cell r="B1011" t="str">
            <v>Tharindu</v>
          </cell>
          <cell r="C1011" t="str">
            <v>Danushka</v>
          </cell>
          <cell r="D1011" t="str">
            <v>Team Member - Cutting</v>
          </cell>
          <cell r="E1011" t="str">
            <v>Moulded Bra Cup - Cutting - SI</v>
          </cell>
          <cell r="F1011" t="str">
            <v>MBC - Cutting - SI</v>
          </cell>
          <cell r="G1011" t="str">
            <v>Male</v>
          </cell>
        </row>
        <row r="1012">
          <cell r="A1012">
            <v>13655</v>
          </cell>
          <cell r="B1012" t="str">
            <v>Thushara</v>
          </cell>
          <cell r="C1012" t="str">
            <v>Jayasinghe</v>
          </cell>
          <cell r="D1012" t="str">
            <v>Team Member - Production</v>
          </cell>
          <cell r="E1012" t="str">
            <v>Moulded Bra Cup - Production - SI</v>
          </cell>
          <cell r="F1012" t="str">
            <v>Team - LB - 9A - SI</v>
          </cell>
          <cell r="G1012" t="str">
            <v>Male</v>
          </cell>
        </row>
        <row r="1013">
          <cell r="A1013">
            <v>13665</v>
          </cell>
          <cell r="B1013" t="str">
            <v>Ishara</v>
          </cell>
          <cell r="C1013" t="str">
            <v>Liyanagamage</v>
          </cell>
          <cell r="D1013" t="str">
            <v>Senior Engineer - Product Development</v>
          </cell>
          <cell r="E1013" t="str">
            <v>Moulded Bra Cup - Product Development Centre - SI</v>
          </cell>
          <cell r="F1013" t="str">
            <v>MBC - Product Development Centre - SI</v>
          </cell>
          <cell r="G1013" t="str">
            <v>Male</v>
          </cell>
        </row>
        <row r="1014">
          <cell r="A1014">
            <v>13678</v>
          </cell>
          <cell r="B1014" t="str">
            <v>Sandamali</v>
          </cell>
          <cell r="C1014" t="str">
            <v>Sandamali</v>
          </cell>
          <cell r="D1014" t="str">
            <v>Team Member - Production</v>
          </cell>
          <cell r="E1014" t="str">
            <v>Moulded Bra Cup - Production - SI</v>
          </cell>
          <cell r="F1014" t="str">
            <v>Team - LB - 7B - SI</v>
          </cell>
          <cell r="G1014" t="str">
            <v>Female</v>
          </cell>
        </row>
        <row r="1015">
          <cell r="A1015">
            <v>13681</v>
          </cell>
          <cell r="B1015" t="str">
            <v>Tharindu</v>
          </cell>
          <cell r="C1015" t="str">
            <v>Madushan</v>
          </cell>
          <cell r="D1015" t="str">
            <v>Team Leader - Cutting</v>
          </cell>
          <cell r="E1015" t="str">
            <v>Moulded Bra Cup - Cutting - SI</v>
          </cell>
          <cell r="F1015" t="str">
            <v>MBC - Cutting - SI</v>
          </cell>
          <cell r="G1015" t="str">
            <v>Male</v>
          </cell>
        </row>
        <row r="1016">
          <cell r="A1016">
            <v>13693</v>
          </cell>
          <cell r="B1016" t="str">
            <v>Dilan</v>
          </cell>
          <cell r="C1016" t="str">
            <v>Tharuka</v>
          </cell>
          <cell r="D1016" t="str">
            <v>Team Member - Machine Maintenance</v>
          </cell>
          <cell r="E1016" t="str">
            <v>Moulded Bra Cup - Machine Maintenance - SI</v>
          </cell>
          <cell r="F1016" t="str">
            <v>Machinary Maintenance - MBC - SI</v>
          </cell>
          <cell r="G1016" t="str">
            <v>Male</v>
          </cell>
        </row>
        <row r="1017">
          <cell r="A1017">
            <v>13701</v>
          </cell>
          <cell r="B1017" t="str">
            <v>Sampath</v>
          </cell>
          <cell r="C1017" t="str">
            <v>Kumara</v>
          </cell>
          <cell r="D1017" t="str">
            <v>Feeder</v>
          </cell>
          <cell r="E1017" t="str">
            <v>Moulded Bra Cup - Production - SI</v>
          </cell>
          <cell r="F1017" t="str">
            <v>Production - Site - 04 - SI</v>
          </cell>
          <cell r="G1017" t="str">
            <v>Male</v>
          </cell>
        </row>
        <row r="1018">
          <cell r="A1018">
            <v>13707</v>
          </cell>
          <cell r="B1018" t="str">
            <v>Ganga</v>
          </cell>
          <cell r="C1018" t="str">
            <v>Niroshani</v>
          </cell>
          <cell r="D1018" t="str">
            <v>Team Member - Production</v>
          </cell>
          <cell r="E1018" t="str">
            <v>Moulded Bra Cup - Production - SI</v>
          </cell>
          <cell r="F1018" t="str">
            <v>Team - LB - 7A - SI</v>
          </cell>
          <cell r="G1018" t="str">
            <v>Female</v>
          </cell>
        </row>
        <row r="1019">
          <cell r="A1019">
            <v>13719</v>
          </cell>
          <cell r="B1019" t="str">
            <v>Diluka</v>
          </cell>
          <cell r="C1019" t="str">
            <v>Rajapakshe</v>
          </cell>
          <cell r="D1019" t="str">
            <v>Team Member - Production</v>
          </cell>
          <cell r="E1019" t="str">
            <v>Moulded Bra Cup - Production - SI</v>
          </cell>
          <cell r="F1019" t="str">
            <v>Team - LB - 13B - SI</v>
          </cell>
          <cell r="G1019" t="str">
            <v>Male</v>
          </cell>
        </row>
        <row r="1020">
          <cell r="A1020">
            <v>13722</v>
          </cell>
          <cell r="B1020" t="str">
            <v>Tharindu</v>
          </cell>
          <cell r="C1020" t="str">
            <v>Pattividana</v>
          </cell>
          <cell r="D1020" t="str">
            <v>Team Member - Cutting</v>
          </cell>
          <cell r="E1020" t="str">
            <v>Moulded Bra Cup - Cutting - SI</v>
          </cell>
          <cell r="F1020" t="str">
            <v>MBC - Cutting - SI</v>
          </cell>
          <cell r="G1020" t="str">
            <v>Male</v>
          </cell>
        </row>
        <row r="1021">
          <cell r="A1021">
            <v>13729</v>
          </cell>
          <cell r="B1021" t="str">
            <v>Sachintha</v>
          </cell>
          <cell r="C1021" t="str">
            <v>Mihiranga</v>
          </cell>
          <cell r="D1021" t="str">
            <v>Team Member - Cutting</v>
          </cell>
          <cell r="E1021" t="str">
            <v>Moulded Bra Cup - Cutting - SI</v>
          </cell>
          <cell r="F1021" t="str">
            <v>MBC - Cutting - SI</v>
          </cell>
          <cell r="G1021" t="str">
            <v>Male</v>
          </cell>
        </row>
        <row r="1022">
          <cell r="A1022">
            <v>13735</v>
          </cell>
          <cell r="B1022" t="str">
            <v>Rasila</v>
          </cell>
          <cell r="C1022" t="str">
            <v>Kumari</v>
          </cell>
          <cell r="D1022" t="str">
            <v>Team Member - Production</v>
          </cell>
          <cell r="E1022" t="str">
            <v>Moulded Bra Cup - Production - SI</v>
          </cell>
          <cell r="F1022" t="str">
            <v>Team - LB - 19B - SI</v>
          </cell>
          <cell r="G1022" t="str">
            <v>Female</v>
          </cell>
        </row>
        <row r="1023">
          <cell r="A1023">
            <v>13762</v>
          </cell>
          <cell r="B1023" t="str">
            <v>Renuka</v>
          </cell>
          <cell r="C1023" t="str">
            <v>Damayanthi</v>
          </cell>
          <cell r="D1023" t="str">
            <v>Team Member - Production</v>
          </cell>
          <cell r="E1023" t="str">
            <v>Moulded Bra Cup - Production - SI</v>
          </cell>
          <cell r="F1023" t="str">
            <v>Team - LB - 16B - SI</v>
          </cell>
          <cell r="G1023" t="str">
            <v>Female</v>
          </cell>
        </row>
        <row r="1024">
          <cell r="A1024">
            <v>13778</v>
          </cell>
          <cell r="B1024" t="str">
            <v>Thilina</v>
          </cell>
          <cell r="C1024" t="str">
            <v>Navarathne</v>
          </cell>
          <cell r="D1024" t="str">
            <v>Assistant - Material Quality Assurance</v>
          </cell>
          <cell r="E1024" t="str">
            <v>Material Quality Assurance - SI</v>
          </cell>
          <cell r="F1024" t="str">
            <v>MBC - Material Quality Assurance - SI</v>
          </cell>
          <cell r="G1024" t="str">
            <v>Male</v>
          </cell>
        </row>
        <row r="1025">
          <cell r="A1025">
            <v>13785</v>
          </cell>
          <cell r="B1025" t="str">
            <v>Kannaiya</v>
          </cell>
          <cell r="C1025" t="str">
            <v>Lingeswaran</v>
          </cell>
          <cell r="D1025" t="str">
            <v>Team Member - Printing</v>
          </cell>
          <cell r="E1025" t="str">
            <v>Close Comfort Program - Printing - SI</v>
          </cell>
          <cell r="F1025" t="str">
            <v>Factory 03 - Printing - A - SI</v>
          </cell>
          <cell r="G1025" t="str">
            <v>Male</v>
          </cell>
        </row>
        <row r="1026">
          <cell r="A1026">
            <v>13787</v>
          </cell>
          <cell r="B1026" t="str">
            <v>Rushanthan</v>
          </cell>
          <cell r="C1026" t="str">
            <v>Rushanthan</v>
          </cell>
          <cell r="D1026" t="str">
            <v>Team Member - Printing</v>
          </cell>
          <cell r="E1026" t="str">
            <v>Close Comfort Program - Printing - SI</v>
          </cell>
          <cell r="F1026" t="str">
            <v>Factory 03 - Printing - A - SI</v>
          </cell>
          <cell r="G1026" t="str">
            <v>Male</v>
          </cell>
        </row>
        <row r="1027">
          <cell r="A1027">
            <v>13794</v>
          </cell>
          <cell r="B1027" t="str">
            <v>Melani</v>
          </cell>
          <cell r="C1027" t="str">
            <v>Gunarathne</v>
          </cell>
          <cell r="D1027" t="str">
            <v>Team Leader - Printing</v>
          </cell>
          <cell r="E1027" t="str">
            <v>Close Comfort Program - Printing - SI</v>
          </cell>
          <cell r="F1027" t="str">
            <v>Factory 03 - Printing - B - SI</v>
          </cell>
          <cell r="G1027" t="str">
            <v>Female</v>
          </cell>
        </row>
        <row r="1028">
          <cell r="A1028">
            <v>13811</v>
          </cell>
          <cell r="B1028" t="str">
            <v>Champika</v>
          </cell>
          <cell r="C1028" t="str">
            <v>Udayakumara</v>
          </cell>
          <cell r="D1028" t="str">
            <v>Team Member - Printing</v>
          </cell>
          <cell r="E1028" t="str">
            <v>Close Comfort Program - Printing - SI</v>
          </cell>
          <cell r="F1028" t="str">
            <v>Factory 02 - Printing - A - SI</v>
          </cell>
          <cell r="G1028" t="str">
            <v>Male</v>
          </cell>
        </row>
        <row r="1029">
          <cell r="A1029">
            <v>13814</v>
          </cell>
          <cell r="B1029" t="str">
            <v>Ravi</v>
          </cell>
          <cell r="C1029" t="str">
            <v>Jayawardena</v>
          </cell>
          <cell r="D1029" t="str">
            <v>Team Member - Cutting</v>
          </cell>
          <cell r="E1029" t="str">
            <v>Moulded Bra Cup - Cutting - SI</v>
          </cell>
          <cell r="F1029" t="str">
            <v>MBC - Cutting - SI</v>
          </cell>
          <cell r="G1029" t="str">
            <v>Male</v>
          </cell>
        </row>
        <row r="1030">
          <cell r="A1030">
            <v>13832</v>
          </cell>
          <cell r="B1030" t="str">
            <v>Sriyani</v>
          </cell>
          <cell r="C1030" t="str">
            <v>Sriyani</v>
          </cell>
          <cell r="D1030" t="str">
            <v>Team Member - Production</v>
          </cell>
          <cell r="E1030" t="str">
            <v>Moulded Bra Cup - Production - SI</v>
          </cell>
          <cell r="F1030" t="str">
            <v>Team - LB - 13B - SI</v>
          </cell>
          <cell r="G1030" t="str">
            <v>Female</v>
          </cell>
        </row>
        <row r="1031">
          <cell r="A1031">
            <v>13834</v>
          </cell>
          <cell r="B1031" t="str">
            <v>Rajitha</v>
          </cell>
          <cell r="C1031" t="str">
            <v>Chamika</v>
          </cell>
          <cell r="D1031" t="str">
            <v>Job Trainer</v>
          </cell>
          <cell r="E1031" t="str">
            <v>Training School - SI</v>
          </cell>
          <cell r="F1031" t="str">
            <v>Training School - CCP - SI</v>
          </cell>
          <cell r="G1031" t="str">
            <v>Male</v>
          </cell>
        </row>
        <row r="1032">
          <cell r="A1032">
            <v>13837</v>
          </cell>
          <cell r="B1032" t="str">
            <v>Gayanath</v>
          </cell>
          <cell r="C1032" t="str">
            <v>Harshana</v>
          </cell>
          <cell r="D1032" t="str">
            <v>Team Member - Technical</v>
          </cell>
          <cell r="E1032" t="str">
            <v>Close Comfort Program - Technical - SI</v>
          </cell>
          <cell r="F1032" t="str">
            <v>Technical - CCP - SI</v>
          </cell>
          <cell r="G1032" t="str">
            <v>Male</v>
          </cell>
        </row>
        <row r="1033">
          <cell r="A1033">
            <v>13854</v>
          </cell>
          <cell r="B1033" t="str">
            <v>Virantha</v>
          </cell>
          <cell r="C1033" t="str">
            <v>Madushan</v>
          </cell>
          <cell r="D1033" t="str">
            <v>Team Leader - Production</v>
          </cell>
          <cell r="E1033" t="str">
            <v>Moulded Bra Cup - Production - SI</v>
          </cell>
          <cell r="F1033" t="str">
            <v>Team - LB - 8A - SI</v>
          </cell>
          <cell r="G1033" t="str">
            <v>Male</v>
          </cell>
        </row>
        <row r="1034">
          <cell r="A1034">
            <v>13855</v>
          </cell>
          <cell r="B1034" t="str">
            <v>Dinesh</v>
          </cell>
          <cell r="C1034" t="str">
            <v>Kumara</v>
          </cell>
          <cell r="D1034" t="str">
            <v>Team Leader - Production</v>
          </cell>
          <cell r="E1034" t="str">
            <v>Moulded Bra Cup - Production - SI</v>
          </cell>
          <cell r="F1034" t="str">
            <v>Team - LB - 13B - SI</v>
          </cell>
          <cell r="G1034" t="str">
            <v>Male</v>
          </cell>
        </row>
        <row r="1035">
          <cell r="A1035">
            <v>13877</v>
          </cell>
          <cell r="B1035" t="str">
            <v>Prabath</v>
          </cell>
          <cell r="C1035" t="str">
            <v>Prabath</v>
          </cell>
          <cell r="D1035" t="str">
            <v>Team Member - Production</v>
          </cell>
          <cell r="E1035" t="str">
            <v>Moulded Bra Cup - Production - SI</v>
          </cell>
          <cell r="F1035" t="str">
            <v>MBC - Fabric Moulding - SI</v>
          </cell>
          <cell r="G1035" t="str">
            <v>Male</v>
          </cell>
        </row>
        <row r="1036">
          <cell r="A1036">
            <v>13881</v>
          </cell>
          <cell r="B1036" t="str">
            <v>Isuru</v>
          </cell>
          <cell r="C1036" t="str">
            <v>Abeywardena</v>
          </cell>
          <cell r="D1036" t="str">
            <v>Team Member - Lamination</v>
          </cell>
          <cell r="E1036" t="str">
            <v>Moulded Bra Cup - Lamination - SI</v>
          </cell>
          <cell r="F1036" t="str">
            <v>MBC - Lamination - SI</v>
          </cell>
          <cell r="G1036" t="str">
            <v>Male</v>
          </cell>
        </row>
        <row r="1037">
          <cell r="A1037">
            <v>13901</v>
          </cell>
          <cell r="B1037" t="str">
            <v>Saranga</v>
          </cell>
          <cell r="C1037" t="str">
            <v>Maduwanthi</v>
          </cell>
          <cell r="D1037" t="str">
            <v>Group Leader - Production</v>
          </cell>
          <cell r="E1037" t="str">
            <v>Moulded Bra Cup - Production - SI</v>
          </cell>
          <cell r="F1037" t="str">
            <v>Team - LB - 4B - SI</v>
          </cell>
          <cell r="G1037" t="str">
            <v>Female</v>
          </cell>
        </row>
        <row r="1038">
          <cell r="A1038">
            <v>13905</v>
          </cell>
          <cell r="B1038" t="str">
            <v>Vijayanadan</v>
          </cell>
          <cell r="C1038" t="str">
            <v>Vinodani</v>
          </cell>
          <cell r="D1038" t="str">
            <v>Team Member - Production</v>
          </cell>
          <cell r="E1038" t="str">
            <v>Moulded Bra Cup - Production - SI</v>
          </cell>
          <cell r="F1038" t="str">
            <v>Team - LB - 3A - SI</v>
          </cell>
          <cell r="G1038" t="str">
            <v>Female</v>
          </cell>
        </row>
        <row r="1039">
          <cell r="A1039">
            <v>13915</v>
          </cell>
          <cell r="B1039" t="str">
            <v>Saranga</v>
          </cell>
          <cell r="C1039" t="str">
            <v>Jayasingha</v>
          </cell>
          <cell r="D1039" t="str">
            <v>Senior Engineer - Product Development</v>
          </cell>
          <cell r="E1039" t="str">
            <v>Close Comfort Program - Product Development Centre - SI</v>
          </cell>
          <cell r="F1039" t="str">
            <v>Product Development Center - CCP - SI</v>
          </cell>
          <cell r="G1039" t="str">
            <v>Male</v>
          </cell>
        </row>
        <row r="1040">
          <cell r="A1040">
            <v>13916</v>
          </cell>
          <cell r="B1040" t="str">
            <v>Nadeera</v>
          </cell>
          <cell r="C1040" t="str">
            <v>Darshani</v>
          </cell>
          <cell r="D1040" t="str">
            <v>Team Member - Production</v>
          </cell>
          <cell r="E1040" t="str">
            <v>Moulded Bra Cup - Production - SI</v>
          </cell>
          <cell r="F1040" t="str">
            <v>Team - LB - 5A - SI</v>
          </cell>
          <cell r="G1040" t="str">
            <v>Female</v>
          </cell>
        </row>
        <row r="1041">
          <cell r="A1041">
            <v>13919</v>
          </cell>
          <cell r="B1041" t="str">
            <v>Dhammika</v>
          </cell>
          <cell r="C1041" t="str">
            <v>Wijerathne</v>
          </cell>
          <cell r="D1041" t="str">
            <v>Team Member - Quality Assurance</v>
          </cell>
          <cell r="E1041" t="str">
            <v>Moulded Bra Cup - Quality Assurance - SI</v>
          </cell>
          <cell r="F1041" t="str">
            <v>Quality Assurance - MBC - SI</v>
          </cell>
          <cell r="G1041" t="str">
            <v>Male</v>
          </cell>
        </row>
        <row r="1042">
          <cell r="A1042">
            <v>13921</v>
          </cell>
          <cell r="B1042" t="str">
            <v>Lasantha</v>
          </cell>
          <cell r="C1042" t="str">
            <v>Thilakarathne</v>
          </cell>
          <cell r="D1042" t="str">
            <v>Team Member - Technical</v>
          </cell>
          <cell r="E1042" t="str">
            <v>Moulded Bra Cup - Technical - SI</v>
          </cell>
          <cell r="F1042" t="str">
            <v>MBC - Technical - SI</v>
          </cell>
          <cell r="G1042" t="str">
            <v>Male</v>
          </cell>
        </row>
        <row r="1043">
          <cell r="A1043">
            <v>13935</v>
          </cell>
          <cell r="B1043" t="str">
            <v>Kasun</v>
          </cell>
          <cell r="C1043" t="str">
            <v>Weeraman</v>
          </cell>
          <cell r="D1043" t="str">
            <v>Team Member - Production</v>
          </cell>
          <cell r="E1043" t="str">
            <v>Moulded Bra Cup - Production - SI</v>
          </cell>
          <cell r="F1043" t="str">
            <v>Team - LB - 12B - SI</v>
          </cell>
          <cell r="G1043" t="str">
            <v>Male</v>
          </cell>
        </row>
        <row r="1044">
          <cell r="A1044">
            <v>13954</v>
          </cell>
          <cell r="B1044" t="str">
            <v>Umendra</v>
          </cell>
          <cell r="C1044" t="str">
            <v>Edirisooriya</v>
          </cell>
          <cell r="D1044" t="str">
            <v>Assistant - Cutting</v>
          </cell>
          <cell r="E1044" t="str">
            <v>Close Comfort Program - Product Development Centre - SI</v>
          </cell>
          <cell r="F1044" t="str">
            <v>Product Development Center - CCP - SI</v>
          </cell>
          <cell r="G1044" t="str">
            <v>Male</v>
          </cell>
        </row>
        <row r="1045">
          <cell r="A1045">
            <v>13967</v>
          </cell>
          <cell r="B1045" t="str">
            <v>Kumari</v>
          </cell>
          <cell r="C1045" t="str">
            <v>Nawarathne</v>
          </cell>
          <cell r="D1045" t="str">
            <v>Assistant - Product Development</v>
          </cell>
          <cell r="E1045" t="str">
            <v>Close Comfort Program - Product Development Centre - SI</v>
          </cell>
          <cell r="F1045" t="str">
            <v>Product Development Center - CCP - SI</v>
          </cell>
          <cell r="G1045" t="str">
            <v>Female</v>
          </cell>
        </row>
        <row r="1046">
          <cell r="A1046">
            <v>13974</v>
          </cell>
          <cell r="B1046" t="str">
            <v>Shithari</v>
          </cell>
          <cell r="C1046" t="str">
            <v>Coorey</v>
          </cell>
          <cell r="D1046" t="str">
            <v>Team Member - Production</v>
          </cell>
          <cell r="E1046" t="str">
            <v>Moulded Bra Cup - Production - SI</v>
          </cell>
          <cell r="F1046" t="str">
            <v>Team - LB - 16A - SI</v>
          </cell>
          <cell r="G1046" t="str">
            <v>Female</v>
          </cell>
        </row>
        <row r="1047">
          <cell r="A1047">
            <v>13982</v>
          </cell>
          <cell r="B1047" t="str">
            <v>Indunil</v>
          </cell>
          <cell r="C1047" t="str">
            <v>Kaluarachchi</v>
          </cell>
          <cell r="D1047" t="str">
            <v>Team Member - Production</v>
          </cell>
          <cell r="E1047" t="str">
            <v>Moulded Bra Cup - Production - SI</v>
          </cell>
          <cell r="F1047" t="str">
            <v>Team - LB - 2A - SI</v>
          </cell>
          <cell r="G1047" t="str">
            <v>Female</v>
          </cell>
        </row>
        <row r="1048">
          <cell r="A1048">
            <v>13985</v>
          </cell>
          <cell r="B1048" t="str">
            <v>Luxman</v>
          </cell>
          <cell r="C1048" t="str">
            <v>Luxman</v>
          </cell>
          <cell r="D1048" t="str">
            <v>Maintenance Technician</v>
          </cell>
          <cell r="E1048" t="str">
            <v>Close Comfort Program - MM - Finishing - SI</v>
          </cell>
          <cell r="F1048" t="str">
            <v>Finishing MM - CCP - SI</v>
          </cell>
          <cell r="G1048" t="str">
            <v>Male</v>
          </cell>
        </row>
        <row r="1049">
          <cell r="A1049">
            <v>14005</v>
          </cell>
          <cell r="B1049" t="str">
            <v>Shashika</v>
          </cell>
          <cell r="C1049" t="str">
            <v>Anuradhanandana</v>
          </cell>
          <cell r="D1049" t="str">
            <v>Assistant - Quality Assurance</v>
          </cell>
          <cell r="E1049" t="str">
            <v>Moulded Bra Cup - Quality Assurance - SI</v>
          </cell>
          <cell r="F1049" t="str">
            <v>Quality Assurance - MBC - SI</v>
          </cell>
          <cell r="G1049" t="str">
            <v>Male</v>
          </cell>
        </row>
        <row r="1050">
          <cell r="A1050">
            <v>14017</v>
          </cell>
          <cell r="B1050" t="str">
            <v>Niroshan</v>
          </cell>
          <cell r="C1050" t="str">
            <v>Kumara</v>
          </cell>
          <cell r="D1050" t="str">
            <v>Team Member - Lamination</v>
          </cell>
          <cell r="E1050" t="str">
            <v>Moulded Bra Cup - Lamination - SI</v>
          </cell>
          <cell r="F1050" t="str">
            <v>MBC - Lamination - SI</v>
          </cell>
          <cell r="G1050" t="str">
            <v>Male</v>
          </cell>
        </row>
        <row r="1051">
          <cell r="A1051">
            <v>14029</v>
          </cell>
          <cell r="B1051" t="str">
            <v>Prasad</v>
          </cell>
          <cell r="C1051" t="str">
            <v>Tikiribandara</v>
          </cell>
          <cell r="D1051" t="str">
            <v>Team Member - Cutting</v>
          </cell>
          <cell r="E1051" t="str">
            <v>Close Comfort Program - Cutting - SI</v>
          </cell>
          <cell r="F1051" t="str">
            <v>CCP - Factory 01 Cutting - SI</v>
          </cell>
          <cell r="G1051" t="str">
            <v>Male</v>
          </cell>
        </row>
        <row r="1052">
          <cell r="A1052">
            <v>14037</v>
          </cell>
          <cell r="B1052" t="str">
            <v>Kalpani</v>
          </cell>
          <cell r="C1052" t="str">
            <v>Isari</v>
          </cell>
          <cell r="D1052" t="str">
            <v>Team Member - Production</v>
          </cell>
          <cell r="E1052" t="str">
            <v>Moulded Bra Cup - Production - SI</v>
          </cell>
          <cell r="F1052" t="str">
            <v>Team - LB - 19A - SI</v>
          </cell>
          <cell r="G1052" t="str">
            <v>Female</v>
          </cell>
        </row>
        <row r="1053">
          <cell r="A1053">
            <v>14042</v>
          </cell>
          <cell r="B1053" t="str">
            <v>Chalitha</v>
          </cell>
          <cell r="C1053" t="str">
            <v>Shashintha</v>
          </cell>
          <cell r="D1053" t="str">
            <v>Team Member - Cutting</v>
          </cell>
          <cell r="E1053" t="str">
            <v>Moulded Bra Cup - Cutting - SI</v>
          </cell>
          <cell r="F1053" t="str">
            <v>MBC - Cutting - SI</v>
          </cell>
          <cell r="G1053" t="str">
            <v>Male</v>
          </cell>
        </row>
        <row r="1054">
          <cell r="A1054">
            <v>14069</v>
          </cell>
          <cell r="B1054" t="str">
            <v>Sumudu</v>
          </cell>
          <cell r="C1054" t="str">
            <v>Karunarathne</v>
          </cell>
          <cell r="D1054" t="str">
            <v>Team Member - Sub Stores</v>
          </cell>
          <cell r="E1054" t="str">
            <v>Close Comfort Program - Finishing - SI</v>
          </cell>
          <cell r="F1054" t="str">
            <v>Finishing S25 - A - SI</v>
          </cell>
          <cell r="G1054" t="str">
            <v>Male</v>
          </cell>
        </row>
        <row r="1055">
          <cell r="A1055">
            <v>14079</v>
          </cell>
          <cell r="B1055" t="str">
            <v>Sudarshani</v>
          </cell>
          <cell r="C1055" t="str">
            <v>Amarasinghe</v>
          </cell>
          <cell r="D1055" t="str">
            <v>Team Member - PDC</v>
          </cell>
          <cell r="E1055" t="str">
            <v>Moulded Bra Cup - Product Development Centre - SI</v>
          </cell>
          <cell r="F1055" t="str">
            <v>MBC - Product Development Centre - SI</v>
          </cell>
          <cell r="G1055" t="str">
            <v>Female</v>
          </cell>
        </row>
        <row r="1056">
          <cell r="A1056">
            <v>14084</v>
          </cell>
          <cell r="B1056" t="str">
            <v>Pradeep</v>
          </cell>
          <cell r="C1056" t="str">
            <v>Sandaruwan</v>
          </cell>
          <cell r="D1056" t="str">
            <v>Team Member - Printing</v>
          </cell>
          <cell r="E1056" t="str">
            <v>Close Comfort Program - Printing - SI</v>
          </cell>
          <cell r="F1056" t="str">
            <v>Factory 02 - Printing - B - SI</v>
          </cell>
          <cell r="G1056" t="str">
            <v>Male</v>
          </cell>
        </row>
        <row r="1057">
          <cell r="A1057">
            <v>14104</v>
          </cell>
          <cell r="B1057" t="str">
            <v>Sandeepani</v>
          </cell>
          <cell r="C1057" t="str">
            <v>Chathurika</v>
          </cell>
          <cell r="D1057" t="str">
            <v>Team Member - Production</v>
          </cell>
          <cell r="E1057" t="str">
            <v>Moulded Bra Cup - Production - SI</v>
          </cell>
          <cell r="F1057" t="str">
            <v>Team - LB - 8A - SI</v>
          </cell>
          <cell r="G1057" t="str">
            <v>Female</v>
          </cell>
        </row>
        <row r="1058">
          <cell r="A1058">
            <v>14115</v>
          </cell>
          <cell r="B1058" t="str">
            <v>Sudhagaran</v>
          </cell>
          <cell r="C1058" t="str">
            <v>Sudhagaran</v>
          </cell>
          <cell r="D1058" t="str">
            <v>Team Member - Production</v>
          </cell>
          <cell r="E1058" t="str">
            <v>Moulded Bra Cup - Machine Maintenance - SI</v>
          </cell>
          <cell r="F1058" t="str">
            <v>Machinary Maintenance - MBC - SI</v>
          </cell>
          <cell r="G1058" t="str">
            <v>Male</v>
          </cell>
        </row>
        <row r="1059">
          <cell r="A1059">
            <v>14147</v>
          </cell>
          <cell r="B1059" t="str">
            <v>Premachandra</v>
          </cell>
          <cell r="C1059" t="str">
            <v>Premachandra</v>
          </cell>
          <cell r="D1059" t="str">
            <v>Team Member - Cutting</v>
          </cell>
          <cell r="E1059" t="str">
            <v>Close Comfort Program - Cutting - SI</v>
          </cell>
          <cell r="F1059" t="str">
            <v>CCP - Factory 01 Cutting - SI</v>
          </cell>
          <cell r="G1059" t="str">
            <v>Male</v>
          </cell>
        </row>
        <row r="1060">
          <cell r="A1060">
            <v>14152</v>
          </cell>
          <cell r="B1060" t="str">
            <v>Gayan</v>
          </cell>
          <cell r="C1060" t="str">
            <v>Madushanka</v>
          </cell>
          <cell r="D1060" t="str">
            <v>Team Member - Cutting</v>
          </cell>
          <cell r="E1060" t="str">
            <v>Close Comfort Program - Cutting - SI</v>
          </cell>
          <cell r="F1060" t="str">
            <v>CCP - Factory 03 Cutting - SI</v>
          </cell>
          <cell r="G1060" t="str">
            <v>Male</v>
          </cell>
        </row>
        <row r="1061">
          <cell r="A1061">
            <v>14153</v>
          </cell>
          <cell r="B1061" t="str">
            <v>Selvaraj</v>
          </cell>
          <cell r="C1061" t="str">
            <v>Pradheepani</v>
          </cell>
          <cell r="D1061" t="str">
            <v>Team Member - Printing</v>
          </cell>
          <cell r="E1061" t="str">
            <v>Close Comfort Program - Printing - SI</v>
          </cell>
          <cell r="F1061" t="str">
            <v>Factory 02 - Printing - A - SI</v>
          </cell>
          <cell r="G1061" t="str">
            <v>Female</v>
          </cell>
        </row>
        <row r="1062">
          <cell r="A1062">
            <v>14174</v>
          </cell>
          <cell r="B1062" t="str">
            <v>Chiran</v>
          </cell>
          <cell r="C1062" t="str">
            <v>Indrasena</v>
          </cell>
          <cell r="D1062" t="str">
            <v>Team Leader - Finished Goods Warehouse</v>
          </cell>
          <cell r="E1062" t="str">
            <v>Moulded Bra Cup - Finished Goods Warehouse - SI</v>
          </cell>
          <cell r="F1062" t="str">
            <v>Finished Good Warehouse - MBC - SI</v>
          </cell>
          <cell r="G1062" t="str">
            <v>Male</v>
          </cell>
        </row>
        <row r="1063">
          <cell r="A1063">
            <v>14190</v>
          </cell>
          <cell r="B1063" t="str">
            <v>Lakmali</v>
          </cell>
          <cell r="C1063" t="str">
            <v>Lakmali</v>
          </cell>
          <cell r="D1063" t="str">
            <v>Team Member - Production</v>
          </cell>
          <cell r="E1063" t="str">
            <v>Moulded Bra Cup - Production - SI</v>
          </cell>
          <cell r="F1063" t="str">
            <v>Team - LB - 10B - SI</v>
          </cell>
          <cell r="G1063" t="str">
            <v>Female</v>
          </cell>
        </row>
        <row r="1064">
          <cell r="A1064">
            <v>14211</v>
          </cell>
          <cell r="B1064" t="str">
            <v>Nivanthi</v>
          </cell>
          <cell r="C1064" t="str">
            <v>Rukshila</v>
          </cell>
          <cell r="D1064" t="str">
            <v>Team Member - Finishing</v>
          </cell>
          <cell r="E1064" t="str">
            <v>Close Comfort Program - Finishing - SI</v>
          </cell>
          <cell r="F1064" t="str">
            <v>Finishing S11 - A - SI</v>
          </cell>
          <cell r="G1064" t="str">
            <v>Female</v>
          </cell>
        </row>
        <row r="1065">
          <cell r="A1065">
            <v>14219</v>
          </cell>
          <cell r="B1065" t="str">
            <v>Thiraviyarajan</v>
          </cell>
          <cell r="C1065" t="str">
            <v>Thiraviyarajan</v>
          </cell>
          <cell r="D1065" t="str">
            <v>Team Member - Finishing</v>
          </cell>
          <cell r="E1065" t="str">
            <v>Close Comfort Program - Finishing - SI</v>
          </cell>
          <cell r="F1065" t="str">
            <v>Finishing S11 - B - SI</v>
          </cell>
          <cell r="G1065" t="str">
            <v>Male</v>
          </cell>
        </row>
        <row r="1066">
          <cell r="A1066">
            <v>14222</v>
          </cell>
          <cell r="B1066" t="str">
            <v>Irudayam</v>
          </cell>
          <cell r="C1066" t="str">
            <v>Methes</v>
          </cell>
          <cell r="D1066" t="str">
            <v>Team Member - Lamination</v>
          </cell>
          <cell r="E1066" t="str">
            <v>Moulded Bra Cup - Lamination - SI</v>
          </cell>
          <cell r="F1066" t="str">
            <v>MBC - Lamination - SI</v>
          </cell>
          <cell r="G1066" t="str">
            <v>Male</v>
          </cell>
        </row>
        <row r="1067">
          <cell r="A1067">
            <v>14223</v>
          </cell>
          <cell r="B1067" t="str">
            <v>Chandrakanthan</v>
          </cell>
          <cell r="C1067" t="str">
            <v>Ramesh</v>
          </cell>
          <cell r="D1067" t="str">
            <v>Team Member - Production</v>
          </cell>
          <cell r="E1067" t="str">
            <v>Moulded Bra Cup - Production - SI</v>
          </cell>
          <cell r="F1067" t="str">
            <v>Team - LB - 5A - SI</v>
          </cell>
          <cell r="G1067" t="str">
            <v>Male</v>
          </cell>
        </row>
        <row r="1068">
          <cell r="A1068">
            <v>14246</v>
          </cell>
          <cell r="B1068" t="str">
            <v>Chathuranga</v>
          </cell>
          <cell r="C1068" t="str">
            <v>Wickramarathne</v>
          </cell>
          <cell r="D1068" t="str">
            <v>Team Member - Production</v>
          </cell>
          <cell r="E1068" t="str">
            <v>Moulded Bra Cup - Production - SI</v>
          </cell>
          <cell r="F1068" t="str">
            <v>Team - LB - 2A - SI</v>
          </cell>
          <cell r="G1068" t="str">
            <v>Male</v>
          </cell>
        </row>
        <row r="1069">
          <cell r="A1069">
            <v>14247</v>
          </cell>
          <cell r="B1069" t="str">
            <v>Sameera</v>
          </cell>
          <cell r="C1069" t="str">
            <v>Hettiaracchi</v>
          </cell>
          <cell r="D1069" t="str">
            <v>Team Member - Quality Assurance</v>
          </cell>
          <cell r="E1069"/>
          <cell r="F1069" t="str">
            <v>Impact Protection - QA - SI</v>
          </cell>
          <cell r="G1069" t="str">
            <v>Male</v>
          </cell>
        </row>
        <row r="1070">
          <cell r="A1070">
            <v>14253</v>
          </cell>
          <cell r="B1070" t="str">
            <v>Nishshanka</v>
          </cell>
          <cell r="C1070" t="str">
            <v>Guruge</v>
          </cell>
          <cell r="D1070" t="str">
            <v>Team Member - Production</v>
          </cell>
          <cell r="E1070" t="str">
            <v>Moulded Bra Cup - Production - SI</v>
          </cell>
          <cell r="F1070" t="str">
            <v>Team - LB - 8A - SI</v>
          </cell>
          <cell r="G1070" t="str">
            <v>Male</v>
          </cell>
        </row>
        <row r="1071">
          <cell r="A1071">
            <v>14256</v>
          </cell>
          <cell r="B1071" t="str">
            <v>Subhashini</v>
          </cell>
          <cell r="C1071" t="str">
            <v>Jayawardhane</v>
          </cell>
          <cell r="D1071" t="str">
            <v>Executive - Product Design</v>
          </cell>
          <cell r="E1071" t="str">
            <v>Moulded Bra Cup - Product Development Centre - SI</v>
          </cell>
          <cell r="F1071" t="str">
            <v>MBC - Product Development Centre - SI</v>
          </cell>
          <cell r="G1071" t="str">
            <v>Female</v>
          </cell>
        </row>
        <row r="1072">
          <cell r="A1072">
            <v>14271</v>
          </cell>
          <cell r="B1072" t="str">
            <v>Tharindu</v>
          </cell>
          <cell r="C1072" t="str">
            <v>Jayasiri</v>
          </cell>
          <cell r="D1072" t="str">
            <v>Team Member - Lamination</v>
          </cell>
          <cell r="E1072" t="str">
            <v>Moulded Bra Cup - Lamination - SI</v>
          </cell>
          <cell r="F1072" t="str">
            <v>MBC - Lamination - SI</v>
          </cell>
          <cell r="G1072" t="str">
            <v>Male</v>
          </cell>
        </row>
        <row r="1073">
          <cell r="A1073">
            <v>14272</v>
          </cell>
          <cell r="B1073" t="str">
            <v>Thiwanka</v>
          </cell>
          <cell r="C1073" t="str">
            <v>Pushpakumara</v>
          </cell>
          <cell r="D1073" t="str">
            <v>Team Leader - Cutting</v>
          </cell>
          <cell r="E1073" t="str">
            <v>Moulded Bra Cup - Cutting - SI</v>
          </cell>
          <cell r="F1073" t="str">
            <v>MBC - Cutting - SI</v>
          </cell>
          <cell r="G1073" t="str">
            <v>Male</v>
          </cell>
        </row>
        <row r="1074">
          <cell r="A1074">
            <v>14289</v>
          </cell>
          <cell r="B1074" t="str">
            <v>Ruwani</v>
          </cell>
          <cell r="C1074" t="str">
            <v>Lakshika</v>
          </cell>
          <cell r="D1074" t="str">
            <v>Team Member - Finishing</v>
          </cell>
          <cell r="E1074" t="str">
            <v>Close Comfort Program - Finishing - SI</v>
          </cell>
          <cell r="F1074" t="str">
            <v>Finishing S25 - B - SI</v>
          </cell>
          <cell r="G1074" t="str">
            <v>Female</v>
          </cell>
        </row>
        <row r="1075">
          <cell r="A1075">
            <v>14303</v>
          </cell>
          <cell r="B1075" t="str">
            <v>Waruna</v>
          </cell>
          <cell r="C1075" t="str">
            <v>Fernando</v>
          </cell>
          <cell r="D1075" t="str">
            <v>Recorder - Production</v>
          </cell>
          <cell r="E1075" t="str">
            <v>Close Comfort Program - Printing - SI</v>
          </cell>
          <cell r="F1075" t="str">
            <v>Factory 02 - Printing - B - SI</v>
          </cell>
          <cell r="G1075" t="str">
            <v>Male</v>
          </cell>
        </row>
        <row r="1076">
          <cell r="A1076">
            <v>14316</v>
          </cell>
          <cell r="B1076" t="str">
            <v>Saraniya</v>
          </cell>
          <cell r="C1076" t="str">
            <v>Saraniya</v>
          </cell>
          <cell r="D1076" t="str">
            <v>Team Member - Finishing</v>
          </cell>
          <cell r="E1076" t="str">
            <v>Close Comfort Program - Finishing - SI</v>
          </cell>
          <cell r="F1076" t="str">
            <v>Finishing S29 - A - SI</v>
          </cell>
          <cell r="G1076" t="str">
            <v>Female</v>
          </cell>
        </row>
        <row r="1077">
          <cell r="A1077">
            <v>14351</v>
          </cell>
          <cell r="B1077" t="str">
            <v>Harsha</v>
          </cell>
          <cell r="C1077" t="str">
            <v>Ranathunga</v>
          </cell>
          <cell r="D1077" t="str">
            <v>Fitter</v>
          </cell>
          <cell r="E1077" t="str">
            <v>Moulded Bra Cup - Computer Numerical Control - SI</v>
          </cell>
          <cell r="F1077" t="str">
            <v>Moulded Bra Cup - CNC - SI</v>
          </cell>
          <cell r="G1077" t="str">
            <v>Male</v>
          </cell>
        </row>
        <row r="1078">
          <cell r="A1078">
            <v>14353</v>
          </cell>
          <cell r="B1078" t="str">
            <v>Uditha</v>
          </cell>
          <cell r="C1078" t="str">
            <v>Nawarathne</v>
          </cell>
          <cell r="D1078" t="str">
            <v>Fitter</v>
          </cell>
          <cell r="E1078" t="str">
            <v>Moulded Bra Cup - Computer Numerical Control - SI</v>
          </cell>
          <cell r="F1078" t="str">
            <v>Moulded Bra Cup - CNC - SI</v>
          </cell>
          <cell r="G1078" t="str">
            <v>Male</v>
          </cell>
        </row>
        <row r="1079">
          <cell r="A1079">
            <v>14354</v>
          </cell>
          <cell r="B1079" t="str">
            <v>Supun</v>
          </cell>
          <cell r="C1079" t="str">
            <v>Dayananda</v>
          </cell>
          <cell r="D1079" t="str">
            <v>Fitter</v>
          </cell>
          <cell r="E1079" t="str">
            <v>Moulded Bra Cup - Computer Numerical Control - SI</v>
          </cell>
          <cell r="F1079" t="str">
            <v>Moulded Bra Cup - CNC - SI</v>
          </cell>
          <cell r="G1079" t="str">
            <v>Male</v>
          </cell>
        </row>
        <row r="1080">
          <cell r="A1080">
            <v>14355</v>
          </cell>
          <cell r="B1080" t="str">
            <v>Kushan</v>
          </cell>
          <cell r="C1080" t="str">
            <v>Jayawardena</v>
          </cell>
          <cell r="D1080" t="str">
            <v>Fitter</v>
          </cell>
          <cell r="E1080" t="str">
            <v>Moulded Bra Cup - Computer Numerical Control - SI</v>
          </cell>
          <cell r="F1080" t="str">
            <v>Moulded Bra Cup - CNC - SI</v>
          </cell>
          <cell r="G1080" t="str">
            <v>Male</v>
          </cell>
        </row>
        <row r="1081">
          <cell r="A1081">
            <v>14359</v>
          </cell>
          <cell r="B1081" t="str">
            <v>Ruwan</v>
          </cell>
          <cell r="C1081" t="str">
            <v>Peter</v>
          </cell>
          <cell r="D1081" t="str">
            <v>Team Leader - Printing</v>
          </cell>
          <cell r="E1081" t="str">
            <v>Close Comfort Program - Printing - SI</v>
          </cell>
          <cell r="F1081" t="str">
            <v>Factory 02 - Printing - A - SI</v>
          </cell>
          <cell r="G1081" t="str">
            <v>Male</v>
          </cell>
        </row>
        <row r="1082">
          <cell r="A1082">
            <v>14371</v>
          </cell>
          <cell r="B1082" t="str">
            <v>Janitha</v>
          </cell>
          <cell r="C1082" t="str">
            <v>Kasun</v>
          </cell>
          <cell r="D1082" t="str">
            <v>Team Member - Cutting</v>
          </cell>
          <cell r="E1082" t="str">
            <v>Moulded Bra Cup - Cutting - SI</v>
          </cell>
          <cell r="F1082" t="str">
            <v>MBC - Cookie Cutting - SI</v>
          </cell>
          <cell r="G1082" t="str">
            <v>Male</v>
          </cell>
        </row>
        <row r="1083">
          <cell r="A1083">
            <v>14374</v>
          </cell>
          <cell r="B1083" t="str">
            <v>Kavinda</v>
          </cell>
          <cell r="C1083" t="str">
            <v>Dilshan</v>
          </cell>
          <cell r="D1083" t="str">
            <v>Team Member - Machine Maintenance</v>
          </cell>
          <cell r="E1083" t="str">
            <v>Close Comfort Program - MM - Printing - SI</v>
          </cell>
          <cell r="F1083" t="str">
            <v>Printing MM - CCP - SI</v>
          </cell>
          <cell r="G1083" t="str">
            <v>Male</v>
          </cell>
        </row>
        <row r="1084">
          <cell r="A1084">
            <v>14391</v>
          </cell>
          <cell r="B1084" t="str">
            <v>Dhanushka</v>
          </cell>
          <cell r="C1084" t="str">
            <v>Kumara</v>
          </cell>
          <cell r="D1084" t="str">
            <v>Technician - Product Development</v>
          </cell>
          <cell r="E1084" t="str">
            <v>Impact Protection - SI</v>
          </cell>
          <cell r="F1084" t="str">
            <v>Impact Protection - Product Development Centre - SI</v>
          </cell>
          <cell r="G1084" t="str">
            <v>Male</v>
          </cell>
        </row>
        <row r="1085">
          <cell r="A1085">
            <v>14400</v>
          </cell>
          <cell r="B1085" t="str">
            <v>Aruna</v>
          </cell>
          <cell r="C1085" t="str">
            <v>Jayalath</v>
          </cell>
          <cell r="D1085" t="str">
            <v>Team Member - Quality Assurance</v>
          </cell>
          <cell r="E1085" t="str">
            <v>Close Comfort Program - Quality Assurance - SI</v>
          </cell>
          <cell r="F1085" t="str">
            <v>CCP 2 - Quality Assurance A - SI</v>
          </cell>
          <cell r="G1085" t="str">
            <v>Male</v>
          </cell>
        </row>
        <row r="1086">
          <cell r="A1086">
            <v>14406</v>
          </cell>
          <cell r="B1086" t="str">
            <v>Chathura</v>
          </cell>
          <cell r="C1086" t="str">
            <v>Madusha</v>
          </cell>
          <cell r="D1086" t="str">
            <v>Feeder</v>
          </cell>
          <cell r="E1086" t="str">
            <v>Moulded Bra Cup - Production - SI</v>
          </cell>
          <cell r="F1086" t="str">
            <v>Team - LB - 12A - SI</v>
          </cell>
          <cell r="G1086" t="str">
            <v>Male</v>
          </cell>
        </row>
        <row r="1087">
          <cell r="A1087">
            <v>14407</v>
          </cell>
          <cell r="B1087" t="str">
            <v>Lakmal</v>
          </cell>
          <cell r="C1087" t="str">
            <v>Wijethunga</v>
          </cell>
          <cell r="D1087" t="str">
            <v>Team Member - Cutting</v>
          </cell>
          <cell r="E1087" t="str">
            <v>Moulded Bra Cup - Cutting - SI</v>
          </cell>
          <cell r="F1087" t="str">
            <v>MBC - Cutting - SI</v>
          </cell>
          <cell r="G1087" t="str">
            <v>Male</v>
          </cell>
        </row>
        <row r="1088">
          <cell r="A1088">
            <v>14419</v>
          </cell>
          <cell r="B1088" t="str">
            <v>Damith</v>
          </cell>
          <cell r="C1088" t="str">
            <v>Herath</v>
          </cell>
          <cell r="D1088" t="str">
            <v>Machinist</v>
          </cell>
          <cell r="E1088" t="str">
            <v>Moulded Bra Cup - Computer Numerical Control - SI</v>
          </cell>
          <cell r="F1088" t="str">
            <v>Moulded Bra Cup - CNC - SI</v>
          </cell>
          <cell r="G1088" t="str">
            <v>Male</v>
          </cell>
        </row>
        <row r="1089">
          <cell r="A1089">
            <v>14422</v>
          </cell>
          <cell r="B1089" t="str">
            <v>Rafid</v>
          </cell>
          <cell r="C1089" t="str">
            <v>Rafid</v>
          </cell>
          <cell r="D1089" t="str">
            <v>Group Leader - Production</v>
          </cell>
          <cell r="E1089" t="str">
            <v>Close Comfort Program - Finishing - SI</v>
          </cell>
          <cell r="F1089" t="str">
            <v>Finishing S1 - A - SI</v>
          </cell>
          <cell r="G1089" t="str">
            <v>Male</v>
          </cell>
        </row>
        <row r="1090">
          <cell r="A1090">
            <v>14423</v>
          </cell>
          <cell r="B1090" t="str">
            <v>Chandrakanthi</v>
          </cell>
          <cell r="C1090" t="str">
            <v>Ariyarathne</v>
          </cell>
          <cell r="D1090" t="str">
            <v>Team Member - Cutting</v>
          </cell>
          <cell r="E1090" t="str">
            <v>Close Comfort Program - Cutting - SI</v>
          </cell>
          <cell r="F1090" t="str">
            <v>CCP - Factory 01 Cutting - SI</v>
          </cell>
          <cell r="G1090" t="str">
            <v>Female</v>
          </cell>
        </row>
        <row r="1091">
          <cell r="A1091">
            <v>14438</v>
          </cell>
          <cell r="B1091" t="str">
            <v>Krishna</v>
          </cell>
          <cell r="C1091" t="str">
            <v>Kumar</v>
          </cell>
          <cell r="D1091" t="str">
            <v>Feeder</v>
          </cell>
          <cell r="E1091" t="str">
            <v>Moulded Bra Cup - Production - SI</v>
          </cell>
          <cell r="F1091" t="str">
            <v>Team - LB - 6A - SI</v>
          </cell>
          <cell r="G1091" t="str">
            <v>Male</v>
          </cell>
        </row>
        <row r="1092">
          <cell r="A1092">
            <v>14444</v>
          </cell>
          <cell r="B1092" t="str">
            <v>Sudharshani</v>
          </cell>
          <cell r="C1092" t="str">
            <v>Lakmali</v>
          </cell>
          <cell r="D1092" t="str">
            <v>Team Member - Production</v>
          </cell>
          <cell r="E1092" t="str">
            <v>Moulded Bra Cup - Production - SI</v>
          </cell>
          <cell r="F1092" t="str">
            <v>Team - LB - 15B - SI</v>
          </cell>
          <cell r="G1092" t="str">
            <v>Female</v>
          </cell>
        </row>
        <row r="1093">
          <cell r="A1093">
            <v>14446</v>
          </cell>
          <cell r="B1093" t="str">
            <v>Tharindu</v>
          </cell>
          <cell r="C1093" t="str">
            <v>Gunathilake</v>
          </cell>
          <cell r="D1093" t="str">
            <v>Team Member - Production</v>
          </cell>
          <cell r="E1093" t="str">
            <v>Moulded Bra Cup - Production - SI</v>
          </cell>
          <cell r="F1093" t="str">
            <v>Team - LB - 9A - SI</v>
          </cell>
          <cell r="G1093" t="str">
            <v>Male</v>
          </cell>
        </row>
        <row r="1094">
          <cell r="A1094">
            <v>14453</v>
          </cell>
          <cell r="B1094" t="str">
            <v>Chithramali</v>
          </cell>
          <cell r="C1094" t="str">
            <v>Senanayake</v>
          </cell>
          <cell r="D1094" t="str">
            <v>Team Member - PDC</v>
          </cell>
          <cell r="E1094" t="str">
            <v>Moulded Bra Cup - Product Development Centre - SI</v>
          </cell>
          <cell r="F1094" t="str">
            <v>MBC - Product Development Centre - SI</v>
          </cell>
          <cell r="G1094" t="str">
            <v>Female</v>
          </cell>
        </row>
        <row r="1095">
          <cell r="A1095">
            <v>14477</v>
          </cell>
          <cell r="B1095" t="str">
            <v>Hashan</v>
          </cell>
          <cell r="C1095" t="str">
            <v>Thisera</v>
          </cell>
          <cell r="D1095" t="str">
            <v>Team Member - Finished Goods Warehouse</v>
          </cell>
          <cell r="E1095" t="str">
            <v>Moulded Bra Cup - Finished Goods Warehouse - SI</v>
          </cell>
          <cell r="F1095" t="str">
            <v>Finished Good Warehouse - MBC - SI</v>
          </cell>
          <cell r="G1095" t="str">
            <v>Male</v>
          </cell>
        </row>
        <row r="1096">
          <cell r="A1096">
            <v>14487</v>
          </cell>
          <cell r="B1096" t="str">
            <v>Nimali</v>
          </cell>
          <cell r="C1096" t="str">
            <v>Abeysundara</v>
          </cell>
          <cell r="D1096" t="str">
            <v>Team Member - Production</v>
          </cell>
          <cell r="E1096" t="str">
            <v>Moulded Bra Cup - Production - SI</v>
          </cell>
          <cell r="F1096" t="str">
            <v>Team - LB - 2A - SI</v>
          </cell>
          <cell r="G1096" t="str">
            <v>Female</v>
          </cell>
        </row>
        <row r="1097">
          <cell r="A1097">
            <v>14498</v>
          </cell>
          <cell r="B1097" t="str">
            <v>Ajith</v>
          </cell>
          <cell r="C1097" t="str">
            <v>Pathirana</v>
          </cell>
          <cell r="D1097" t="str">
            <v>Team Member - Machine Maintenance</v>
          </cell>
          <cell r="E1097" t="str">
            <v>Close Comfort Program - MM - Printing - SI</v>
          </cell>
          <cell r="F1097" t="str">
            <v>Printing MM - CCP - SI</v>
          </cell>
          <cell r="G1097" t="str">
            <v>Male</v>
          </cell>
        </row>
        <row r="1098">
          <cell r="A1098">
            <v>14507</v>
          </cell>
          <cell r="B1098" t="str">
            <v>Charitha</v>
          </cell>
          <cell r="C1098" t="str">
            <v>Thilakarathne</v>
          </cell>
          <cell r="D1098" t="str">
            <v>Team Member - Cutting</v>
          </cell>
          <cell r="E1098" t="str">
            <v>Moulded Bra Cup - Cutting - SI</v>
          </cell>
          <cell r="F1098" t="str">
            <v>MBC - Cutting - SI</v>
          </cell>
          <cell r="G1098" t="str">
            <v>Male</v>
          </cell>
        </row>
        <row r="1099">
          <cell r="A1099">
            <v>14512</v>
          </cell>
          <cell r="B1099" t="str">
            <v>Prasadi</v>
          </cell>
          <cell r="C1099" t="str">
            <v>Perera</v>
          </cell>
          <cell r="D1099" t="str">
            <v>Team Member - Finishing</v>
          </cell>
          <cell r="E1099" t="str">
            <v>Close Comfort Program - Quality Assurance - SI</v>
          </cell>
          <cell r="F1099" t="str">
            <v>Quality Assurance - CCP - SI</v>
          </cell>
          <cell r="G1099" t="str">
            <v>Female</v>
          </cell>
        </row>
        <row r="1100">
          <cell r="A1100">
            <v>14518</v>
          </cell>
          <cell r="B1100" t="str">
            <v>Nirosha</v>
          </cell>
          <cell r="C1100" t="str">
            <v>Sanjeewani</v>
          </cell>
          <cell r="D1100" t="str">
            <v>Team Member - Production</v>
          </cell>
          <cell r="E1100" t="str">
            <v>Moulded Bra Cup - Production - SI</v>
          </cell>
          <cell r="F1100" t="str">
            <v>Team - LB - 13B - SI</v>
          </cell>
          <cell r="G1100" t="str">
            <v>Female</v>
          </cell>
        </row>
        <row r="1101">
          <cell r="A1101">
            <v>14523</v>
          </cell>
          <cell r="B1101" t="str">
            <v>Gayan</v>
          </cell>
          <cell r="C1101" t="str">
            <v>Chathuranga</v>
          </cell>
          <cell r="D1101" t="str">
            <v>Fitter</v>
          </cell>
          <cell r="E1101" t="str">
            <v>Moulded Bra Cup - Computer Numerical Control - SI</v>
          </cell>
          <cell r="F1101" t="str">
            <v>Moulded Bra Cup - CNC - SI</v>
          </cell>
          <cell r="G1101" t="str">
            <v>Male</v>
          </cell>
        </row>
        <row r="1102">
          <cell r="A1102">
            <v>14537</v>
          </cell>
          <cell r="B1102" t="str">
            <v>Niroshan</v>
          </cell>
          <cell r="C1102" t="str">
            <v>Rathnayake</v>
          </cell>
          <cell r="D1102" t="str">
            <v>Assistant - Quality Assurance</v>
          </cell>
          <cell r="E1102" t="str">
            <v>Close Comfort Program - Quality Assurance - SI</v>
          </cell>
          <cell r="F1102" t="str">
            <v>Quality Assurance - CCP - SI</v>
          </cell>
          <cell r="G1102" t="str">
            <v>Male</v>
          </cell>
        </row>
        <row r="1103">
          <cell r="A1103">
            <v>14541</v>
          </cell>
          <cell r="B1103" t="str">
            <v>Sachith</v>
          </cell>
          <cell r="C1103" t="str">
            <v>Amarasinghe</v>
          </cell>
          <cell r="D1103" t="str">
            <v>Team Member - PDC</v>
          </cell>
          <cell r="E1103" t="str">
            <v>Close Comfort Program - Product Development Centre - SI</v>
          </cell>
          <cell r="F1103" t="str">
            <v>Product Development Center - CCP - SI</v>
          </cell>
          <cell r="G1103" t="str">
            <v>Male</v>
          </cell>
        </row>
        <row r="1104">
          <cell r="A1104">
            <v>14557</v>
          </cell>
          <cell r="B1104" t="str">
            <v>Minuri</v>
          </cell>
          <cell r="C1104" t="str">
            <v>Bandulasena</v>
          </cell>
          <cell r="D1104" t="str">
            <v>Senior Merchandiser - Development</v>
          </cell>
          <cell r="E1104" t="str">
            <v>Moulded Bra Cup - Marketing - SI</v>
          </cell>
          <cell r="F1104" t="str">
            <v>Marketing - MBC - SI</v>
          </cell>
          <cell r="G1104" t="str">
            <v>Female</v>
          </cell>
        </row>
        <row r="1105">
          <cell r="A1105">
            <v>14559</v>
          </cell>
          <cell r="B1105" t="str">
            <v>Chinthaka</v>
          </cell>
          <cell r="C1105" t="str">
            <v>Abesinghe</v>
          </cell>
          <cell r="D1105" t="str">
            <v>Senior Garment Technician</v>
          </cell>
          <cell r="E1105" t="str">
            <v>Close Comfort Program - Product Development Centre - SI</v>
          </cell>
          <cell r="F1105" t="str">
            <v>Product Development Center - CCP - SI</v>
          </cell>
          <cell r="G1105" t="str">
            <v>Male</v>
          </cell>
        </row>
        <row r="1106">
          <cell r="A1106">
            <v>14571</v>
          </cell>
          <cell r="B1106" t="str">
            <v>Sanaka</v>
          </cell>
          <cell r="C1106" t="str">
            <v>Sanjeewa</v>
          </cell>
          <cell r="D1106" t="str">
            <v>Team Member - Finished Goods Warehouse</v>
          </cell>
          <cell r="E1106" t="str">
            <v>Moulded Bra Cup - Finished Goods Warehouse - SI</v>
          </cell>
          <cell r="F1106" t="str">
            <v>Finished Good Warehouse - MBC - SI</v>
          </cell>
          <cell r="G1106" t="str">
            <v>Male</v>
          </cell>
        </row>
        <row r="1107">
          <cell r="A1107">
            <v>14582</v>
          </cell>
          <cell r="B1107" t="str">
            <v>Piyumi</v>
          </cell>
          <cell r="C1107" t="str">
            <v>Dulshanthi</v>
          </cell>
          <cell r="D1107" t="str">
            <v>Team Member - Production</v>
          </cell>
          <cell r="E1107" t="str">
            <v>Moulded Bra Cup - Production - SI</v>
          </cell>
          <cell r="F1107" t="str">
            <v>Team - LB - 20B - SI</v>
          </cell>
          <cell r="G1107" t="str">
            <v>Female</v>
          </cell>
        </row>
        <row r="1108">
          <cell r="A1108">
            <v>14586</v>
          </cell>
          <cell r="B1108" t="str">
            <v>Sumudu</v>
          </cell>
          <cell r="C1108" t="str">
            <v>Chandani</v>
          </cell>
          <cell r="D1108" t="str">
            <v>Team Member - Production</v>
          </cell>
          <cell r="E1108" t="str">
            <v>Moulded Bra Cup - Production - SI</v>
          </cell>
          <cell r="F1108" t="str">
            <v>Team - LB - 16B - SI</v>
          </cell>
          <cell r="G1108" t="str">
            <v>Male</v>
          </cell>
        </row>
        <row r="1109">
          <cell r="A1109">
            <v>14590</v>
          </cell>
          <cell r="B1109" t="str">
            <v>Harsha</v>
          </cell>
          <cell r="C1109" t="str">
            <v>Weerasena</v>
          </cell>
          <cell r="D1109" t="str">
            <v>Team Member - Cutting</v>
          </cell>
          <cell r="E1109" t="str">
            <v>Moulded Bra Cup - Cutting - SI</v>
          </cell>
          <cell r="F1109" t="str">
            <v>MBC - Cutting - SI</v>
          </cell>
          <cell r="G1109" t="str">
            <v>Male</v>
          </cell>
        </row>
        <row r="1110">
          <cell r="A1110">
            <v>14592</v>
          </cell>
          <cell r="B1110" t="str">
            <v>Eranda</v>
          </cell>
          <cell r="C1110" t="str">
            <v>Kumara</v>
          </cell>
          <cell r="D1110" t="str">
            <v>Recorder - Production</v>
          </cell>
          <cell r="E1110" t="str">
            <v>Close Comfort Program - Printing - SI</v>
          </cell>
          <cell r="F1110" t="str">
            <v>Factory 01 - Printing - B - SI</v>
          </cell>
          <cell r="G1110" t="str">
            <v>Male</v>
          </cell>
        </row>
        <row r="1111">
          <cell r="A1111">
            <v>14604</v>
          </cell>
          <cell r="B1111" t="str">
            <v>Kelum</v>
          </cell>
          <cell r="C1111" t="str">
            <v>Sandaruwan</v>
          </cell>
          <cell r="D1111" t="str">
            <v>Team Member - Cutting</v>
          </cell>
          <cell r="E1111" t="str">
            <v>Moulded Bra Cup - Cutting - SI</v>
          </cell>
          <cell r="F1111" t="str">
            <v>MBC - Cutting - SI</v>
          </cell>
          <cell r="G1111" t="str">
            <v>Male</v>
          </cell>
        </row>
        <row r="1112">
          <cell r="A1112">
            <v>14623</v>
          </cell>
          <cell r="B1112" t="str">
            <v>Dinesh</v>
          </cell>
          <cell r="C1112" t="str">
            <v>Jayawardhana</v>
          </cell>
          <cell r="D1112" t="str">
            <v>Feeder</v>
          </cell>
          <cell r="E1112" t="str">
            <v>Moulded Bra Cup - Production - SI</v>
          </cell>
          <cell r="F1112" t="str">
            <v>Team - LB - 15B - SI</v>
          </cell>
          <cell r="G1112" t="str">
            <v>Male</v>
          </cell>
        </row>
        <row r="1113">
          <cell r="A1113">
            <v>14632</v>
          </cell>
          <cell r="B1113" t="str">
            <v>Samantha</v>
          </cell>
          <cell r="C1113" t="str">
            <v>Edirisinghe</v>
          </cell>
          <cell r="D1113" t="str">
            <v>Team Member - Lamination</v>
          </cell>
          <cell r="E1113" t="str">
            <v>Moulded Bra Cup - Lamination - SI</v>
          </cell>
          <cell r="F1113" t="str">
            <v>MBC - Lamination - SI</v>
          </cell>
          <cell r="G1113" t="str">
            <v>Male</v>
          </cell>
        </row>
        <row r="1114">
          <cell r="A1114">
            <v>14634</v>
          </cell>
          <cell r="B1114" t="str">
            <v>Ruwan</v>
          </cell>
          <cell r="C1114" t="str">
            <v>Chamara</v>
          </cell>
          <cell r="D1114" t="str">
            <v>Team Member - Machine Maintenance</v>
          </cell>
          <cell r="E1114" t="str">
            <v>Moulded Bra Cup - Machine Maintenance - SI</v>
          </cell>
          <cell r="F1114" t="str">
            <v>Machinary Maintenance - MBC - SI</v>
          </cell>
          <cell r="G1114" t="str">
            <v>Male</v>
          </cell>
        </row>
        <row r="1115">
          <cell r="A1115">
            <v>14646</v>
          </cell>
          <cell r="B1115" t="str">
            <v>Upul</v>
          </cell>
          <cell r="C1115" t="str">
            <v>Chandrasiri</v>
          </cell>
          <cell r="D1115" t="str">
            <v>Team Member - Printing</v>
          </cell>
          <cell r="E1115" t="str">
            <v>Close Comfort Program - Printing - SI</v>
          </cell>
          <cell r="F1115" t="str">
            <v>Factory 02 - Printing - B - SI</v>
          </cell>
          <cell r="G1115" t="str">
            <v>Male</v>
          </cell>
        </row>
        <row r="1116">
          <cell r="A1116">
            <v>14657</v>
          </cell>
          <cell r="B1116" t="str">
            <v>Isuru</v>
          </cell>
          <cell r="C1116" t="str">
            <v>Wijethunga</v>
          </cell>
          <cell r="D1116" t="str">
            <v>Assistant - Industrial Engineering</v>
          </cell>
          <cell r="E1116" t="str">
            <v>Moulded Bra Cup - Industrial Engineering - SI</v>
          </cell>
          <cell r="F1116" t="str">
            <v>Industrial Engineering - MBC - SI</v>
          </cell>
          <cell r="G1116" t="str">
            <v>Male</v>
          </cell>
        </row>
        <row r="1117">
          <cell r="A1117">
            <v>14661</v>
          </cell>
          <cell r="B1117" t="str">
            <v>Nilusha</v>
          </cell>
          <cell r="C1117" t="str">
            <v>Maduwanthi</v>
          </cell>
          <cell r="D1117" t="str">
            <v>Team Member - Production</v>
          </cell>
          <cell r="E1117" t="str">
            <v>Moulded Bra Cup - Production - SI</v>
          </cell>
          <cell r="F1117" t="str">
            <v>Team - LB - 15B - SI</v>
          </cell>
          <cell r="G1117" t="str">
            <v>Female</v>
          </cell>
        </row>
        <row r="1118">
          <cell r="A1118">
            <v>14663</v>
          </cell>
          <cell r="B1118" t="str">
            <v>Gihan</v>
          </cell>
          <cell r="C1118" t="str">
            <v>Chathuranga</v>
          </cell>
          <cell r="D1118" t="str">
            <v>Team Member - Quality Assurance</v>
          </cell>
          <cell r="E1118" t="str">
            <v>Moulded Bra Cup - Quality Assurance - SI</v>
          </cell>
          <cell r="F1118" t="str">
            <v>Quality Assurance - MBC - SI</v>
          </cell>
          <cell r="G1118" t="str">
            <v>Male</v>
          </cell>
        </row>
        <row r="1119">
          <cell r="A1119">
            <v>14666</v>
          </cell>
          <cell r="B1119" t="str">
            <v>Rajith</v>
          </cell>
          <cell r="C1119" t="str">
            <v>Gomez</v>
          </cell>
          <cell r="D1119" t="str">
            <v>Assistant - Raw Material Warehouse</v>
          </cell>
          <cell r="E1119" t="str">
            <v>Moulded Bra Cup - Raw Material Warehouse - SI</v>
          </cell>
          <cell r="F1119" t="str">
            <v>MBC - Raw Material Warehouse - SI</v>
          </cell>
          <cell r="G1119" t="str">
            <v>Male</v>
          </cell>
        </row>
        <row r="1120">
          <cell r="A1120">
            <v>14667</v>
          </cell>
          <cell r="B1120" t="str">
            <v>Priyangika</v>
          </cell>
          <cell r="C1120" t="str">
            <v>Nishanthi</v>
          </cell>
          <cell r="D1120" t="str">
            <v>Team Member - Production</v>
          </cell>
          <cell r="E1120" t="str">
            <v>Moulded Bra Cup - Production - SI</v>
          </cell>
          <cell r="F1120" t="str">
            <v>Team - LB - 18B - SI</v>
          </cell>
          <cell r="G1120" t="str">
            <v>Female</v>
          </cell>
        </row>
        <row r="1121">
          <cell r="A1121">
            <v>14682</v>
          </cell>
          <cell r="B1121" t="str">
            <v>Sanjaya</v>
          </cell>
          <cell r="C1121" t="str">
            <v>Piyathissa</v>
          </cell>
          <cell r="D1121" t="str">
            <v>Team Member - Cutting</v>
          </cell>
          <cell r="E1121" t="str">
            <v>Moulded Bra Cup - Cutting - SI</v>
          </cell>
          <cell r="F1121" t="str">
            <v>MBC - Cutting - SI</v>
          </cell>
          <cell r="G1121" t="str">
            <v>Male</v>
          </cell>
        </row>
        <row r="1122">
          <cell r="A1122">
            <v>14684</v>
          </cell>
          <cell r="B1122" t="str">
            <v>Anusha</v>
          </cell>
          <cell r="C1122" t="str">
            <v>Ariyawansha</v>
          </cell>
          <cell r="D1122" t="str">
            <v>Team Member - Production</v>
          </cell>
          <cell r="E1122" t="str">
            <v>Moulded Bra Cup - Production - SI</v>
          </cell>
          <cell r="F1122" t="str">
            <v>Team - LB - 11B - SI</v>
          </cell>
          <cell r="G1122" t="str">
            <v>Female</v>
          </cell>
        </row>
        <row r="1123">
          <cell r="A1123">
            <v>14690</v>
          </cell>
          <cell r="B1123" t="str">
            <v>Piyumi</v>
          </cell>
          <cell r="C1123" t="str">
            <v>Hettiarachchilage</v>
          </cell>
          <cell r="D1123" t="str">
            <v>Team Member - Production</v>
          </cell>
          <cell r="E1123" t="str">
            <v>Moulded Bra Cup - Production - SI</v>
          </cell>
          <cell r="F1123" t="str">
            <v>Team - LB - 13A - SI</v>
          </cell>
          <cell r="G1123" t="str">
            <v>Female</v>
          </cell>
        </row>
        <row r="1124">
          <cell r="A1124">
            <v>14691</v>
          </cell>
          <cell r="B1124" t="str">
            <v>Susantha</v>
          </cell>
          <cell r="C1124" t="str">
            <v>Balasooriya</v>
          </cell>
          <cell r="D1124" t="str">
            <v>Team Member - Raw Material Warehouse</v>
          </cell>
          <cell r="E1124" t="str">
            <v>Moulded Bra Cup - Raw Material Warehouse - SI</v>
          </cell>
          <cell r="F1124" t="str">
            <v>MBC - Raw Material Warehouse - SI</v>
          </cell>
          <cell r="G1124" t="str">
            <v>Male</v>
          </cell>
        </row>
        <row r="1125">
          <cell r="A1125">
            <v>14694</v>
          </cell>
          <cell r="B1125" t="str">
            <v xml:space="preserve">Warakagodage </v>
          </cell>
          <cell r="C1125" t="str">
            <v xml:space="preserve">Sudarshan </v>
          </cell>
          <cell r="D1125" t="str">
            <v>Team Member - Printing</v>
          </cell>
          <cell r="E1125" t="str">
            <v>Close Comfort Program - Printing - SI</v>
          </cell>
          <cell r="F1125" t="str">
            <v>Factory 02 - Printing - A - SI</v>
          </cell>
          <cell r="G1125" t="str">
            <v>Female</v>
          </cell>
        </row>
        <row r="1126">
          <cell r="A1126">
            <v>14707</v>
          </cell>
          <cell r="B1126" t="str">
            <v>Diluk</v>
          </cell>
          <cell r="C1126" t="str">
            <v>Biyagama</v>
          </cell>
          <cell r="D1126" t="str">
            <v>Team Member - Quality Assurance</v>
          </cell>
          <cell r="E1126" t="str">
            <v>Moulded Bra Cup - Quality Assurance - SI</v>
          </cell>
          <cell r="F1126" t="str">
            <v>Quality Assurance - MBC - SI</v>
          </cell>
          <cell r="G1126" t="str">
            <v>Male</v>
          </cell>
        </row>
        <row r="1127">
          <cell r="A1127">
            <v>14708</v>
          </cell>
          <cell r="B1127" t="str">
            <v>Dilshan</v>
          </cell>
          <cell r="C1127" t="str">
            <v>Chathuranga</v>
          </cell>
          <cell r="D1127" t="str">
            <v>Team Member - Quality Assurance</v>
          </cell>
          <cell r="E1127" t="str">
            <v>Moulded Bra Cup - Quality Assurance - SI</v>
          </cell>
          <cell r="F1127" t="str">
            <v>Quality Assurance - MBC - SI</v>
          </cell>
          <cell r="G1127" t="str">
            <v>Male</v>
          </cell>
        </row>
        <row r="1128">
          <cell r="A1128">
            <v>14711</v>
          </cell>
          <cell r="B1128" t="str">
            <v>Shelvin</v>
          </cell>
          <cell r="C1128" t="str">
            <v>Rathnasooriya</v>
          </cell>
          <cell r="D1128" t="str">
            <v>Assistant - Product Development</v>
          </cell>
          <cell r="E1128" t="str">
            <v>Close Comfort Program - Product Development Centre - SI</v>
          </cell>
          <cell r="F1128" t="str">
            <v>Product Development Center - CCP - SI</v>
          </cell>
          <cell r="G1128" t="str">
            <v>Male</v>
          </cell>
        </row>
        <row r="1129">
          <cell r="A1129">
            <v>14734</v>
          </cell>
          <cell r="B1129" t="str">
            <v>Chathura</v>
          </cell>
          <cell r="C1129" t="str">
            <v>Bandara</v>
          </cell>
          <cell r="D1129" t="str">
            <v>Team Member - Cutting</v>
          </cell>
          <cell r="E1129" t="str">
            <v>Moulded Bra Cup - Cutting - SI</v>
          </cell>
          <cell r="F1129" t="str">
            <v>MBC - Cutting - SI</v>
          </cell>
          <cell r="G1129" t="str">
            <v>Male</v>
          </cell>
        </row>
        <row r="1130">
          <cell r="A1130">
            <v>14739</v>
          </cell>
          <cell r="B1130" t="str">
            <v>Sineth</v>
          </cell>
          <cell r="C1130" t="str">
            <v>Madushanka</v>
          </cell>
          <cell r="D1130" t="str">
            <v>Assistant - Product Development</v>
          </cell>
          <cell r="E1130" t="str">
            <v>Close Comfort Program - Product Development Centre - SI</v>
          </cell>
          <cell r="F1130" t="str">
            <v>Product Development Center - CCP - SI</v>
          </cell>
          <cell r="G1130" t="str">
            <v>Male</v>
          </cell>
        </row>
        <row r="1131">
          <cell r="A1131">
            <v>14741</v>
          </cell>
          <cell r="B1131" t="str">
            <v>Ashan</v>
          </cell>
          <cell r="C1131" t="str">
            <v>Kodikara</v>
          </cell>
          <cell r="D1131" t="str">
            <v>Executive - Planning</v>
          </cell>
          <cell r="E1131" t="str">
            <v>Planning - SI</v>
          </cell>
          <cell r="F1131" t="str">
            <v>MBC - Planning - SI</v>
          </cell>
          <cell r="G1131" t="str">
            <v>Male</v>
          </cell>
        </row>
        <row r="1132">
          <cell r="A1132">
            <v>14743</v>
          </cell>
          <cell r="B1132" t="str">
            <v>Ashan</v>
          </cell>
          <cell r="C1132" t="str">
            <v>Thennakoon</v>
          </cell>
          <cell r="D1132" t="str">
            <v>Team Member - Quality Assurance</v>
          </cell>
          <cell r="E1132" t="str">
            <v>Moulded Bra Cup - Quality Assurance - SI</v>
          </cell>
          <cell r="F1132" t="str">
            <v>Quality Assurance - MBC - SI</v>
          </cell>
          <cell r="G1132" t="str">
            <v>Male</v>
          </cell>
        </row>
        <row r="1133">
          <cell r="A1133">
            <v>14755</v>
          </cell>
          <cell r="B1133" t="str">
            <v>Asela</v>
          </cell>
          <cell r="C1133" t="str">
            <v>Aponsu</v>
          </cell>
          <cell r="D1133" t="str">
            <v>Team Member - Machine Maintenance</v>
          </cell>
          <cell r="E1133" t="str">
            <v>Moulded Bra Cup - Machine Maintenance - SI</v>
          </cell>
          <cell r="F1133" t="str">
            <v>Machinary Maintenance - MBC - SI</v>
          </cell>
          <cell r="G1133" t="str">
            <v>Male</v>
          </cell>
        </row>
        <row r="1134">
          <cell r="A1134">
            <v>14756</v>
          </cell>
          <cell r="B1134" t="str">
            <v>Lahiru</v>
          </cell>
          <cell r="C1134" t="str">
            <v>Ekanayake</v>
          </cell>
          <cell r="D1134" t="str">
            <v>Fitter</v>
          </cell>
          <cell r="E1134" t="str">
            <v>Moulded Bra Cup - Computer Numerical Control - SI</v>
          </cell>
          <cell r="F1134" t="str">
            <v>Moulded Bra Cup - CNC - SI</v>
          </cell>
          <cell r="G1134" t="str">
            <v>Male</v>
          </cell>
        </row>
        <row r="1135">
          <cell r="A1135">
            <v>14757</v>
          </cell>
          <cell r="B1135" t="str">
            <v>Anusha</v>
          </cell>
          <cell r="C1135" t="str">
            <v>Karunathilaka</v>
          </cell>
          <cell r="D1135" t="str">
            <v>Team Member - Finishing</v>
          </cell>
          <cell r="E1135" t="str">
            <v>Close Comfort Program - Finishing - SI</v>
          </cell>
          <cell r="F1135" t="str">
            <v>Finishing S2 - B - SI</v>
          </cell>
          <cell r="G1135" t="str">
            <v>Male</v>
          </cell>
        </row>
        <row r="1136">
          <cell r="A1136">
            <v>14768</v>
          </cell>
          <cell r="B1136" t="str">
            <v>Sudharshan</v>
          </cell>
          <cell r="C1136" t="str">
            <v>Subramanium</v>
          </cell>
          <cell r="D1136" t="str">
            <v>Team Leader - Sub Stores</v>
          </cell>
          <cell r="E1136" t="str">
            <v>Close Comfort Program - Finishing - SI</v>
          </cell>
          <cell r="F1136" t="str">
            <v>Finishing S25 - A - SI</v>
          </cell>
          <cell r="G1136" t="str">
            <v>Male</v>
          </cell>
        </row>
        <row r="1137">
          <cell r="A1137">
            <v>14811</v>
          </cell>
          <cell r="B1137" t="str">
            <v>Namal</v>
          </cell>
          <cell r="C1137" t="str">
            <v>Rathnapala</v>
          </cell>
          <cell r="D1137" t="str">
            <v>Machinist</v>
          </cell>
          <cell r="E1137" t="str">
            <v>Moulded Bra Cup - Computer Numerical Control - SI</v>
          </cell>
          <cell r="F1137" t="str">
            <v>Moulded Bra Cup - CNC - SI</v>
          </cell>
          <cell r="G1137" t="str">
            <v>Male</v>
          </cell>
        </row>
        <row r="1138">
          <cell r="A1138">
            <v>14818</v>
          </cell>
          <cell r="B1138" t="str">
            <v>Dilanka</v>
          </cell>
          <cell r="C1138" t="str">
            <v>Madhushan</v>
          </cell>
          <cell r="D1138" t="str">
            <v>Team Member - Printing</v>
          </cell>
          <cell r="E1138" t="str">
            <v>Close Comfort Program - Printing - SI</v>
          </cell>
          <cell r="F1138" t="str">
            <v>Factory 01 - Printing - B - SI</v>
          </cell>
          <cell r="G1138" t="str">
            <v>Male</v>
          </cell>
        </row>
        <row r="1139">
          <cell r="A1139">
            <v>14833</v>
          </cell>
          <cell r="B1139" t="str">
            <v>Nadeesha</v>
          </cell>
          <cell r="C1139" t="str">
            <v>Dilrukshi</v>
          </cell>
          <cell r="D1139" t="str">
            <v>Team Member - Printing</v>
          </cell>
          <cell r="E1139" t="str">
            <v>Close Comfort Program - Printing - SI</v>
          </cell>
          <cell r="F1139" t="str">
            <v>Factory 03 - Printing - A - SI</v>
          </cell>
          <cell r="G1139" t="str">
            <v>Female</v>
          </cell>
        </row>
        <row r="1140">
          <cell r="A1140">
            <v>14835</v>
          </cell>
          <cell r="B1140" t="str">
            <v>Shiran</v>
          </cell>
          <cell r="C1140" t="str">
            <v>Kaushalya</v>
          </cell>
          <cell r="D1140" t="str">
            <v>Team Member - Cutting</v>
          </cell>
          <cell r="E1140" t="str">
            <v>Moulded Bra Cup - Cutting - SI</v>
          </cell>
          <cell r="F1140" t="str">
            <v>MBC - Cookie Cutting - SI</v>
          </cell>
          <cell r="G1140" t="str">
            <v>Male</v>
          </cell>
        </row>
        <row r="1141">
          <cell r="A1141">
            <v>14836</v>
          </cell>
          <cell r="B1141" t="str">
            <v>Dimuthu</v>
          </cell>
          <cell r="C1141" t="str">
            <v>Silva</v>
          </cell>
          <cell r="D1141" t="str">
            <v>Team Member - Cutting</v>
          </cell>
          <cell r="E1141" t="str">
            <v>Moulded Bra Cup - Cutting - SI</v>
          </cell>
          <cell r="F1141" t="str">
            <v>MBC - Cookie Cutting - SI</v>
          </cell>
          <cell r="G1141" t="str">
            <v>Male</v>
          </cell>
        </row>
        <row r="1142">
          <cell r="A1142">
            <v>14845</v>
          </cell>
          <cell r="B1142" t="str">
            <v>Pradeep</v>
          </cell>
          <cell r="C1142" t="str">
            <v>Kumara</v>
          </cell>
          <cell r="D1142" t="str">
            <v>Team Member - Sub Stores</v>
          </cell>
          <cell r="E1142" t="str">
            <v>Close Comfort Program - Cutting - SI</v>
          </cell>
          <cell r="F1142" t="str">
            <v>Cutting - CCP - SI</v>
          </cell>
          <cell r="G1142" t="str">
            <v>Male</v>
          </cell>
        </row>
        <row r="1143">
          <cell r="A1143">
            <v>14847</v>
          </cell>
          <cell r="B1143" t="str">
            <v>Sanjula</v>
          </cell>
          <cell r="C1143" t="str">
            <v>Madushan</v>
          </cell>
          <cell r="D1143" t="str">
            <v>Team Member - Technical</v>
          </cell>
          <cell r="E1143" t="str">
            <v>Close Comfort Program - Technical - SI</v>
          </cell>
          <cell r="F1143" t="str">
            <v>Technical - CCP - SI</v>
          </cell>
          <cell r="G1143" t="str">
            <v>Male</v>
          </cell>
        </row>
        <row r="1144">
          <cell r="A1144">
            <v>14850</v>
          </cell>
          <cell r="B1144" t="str">
            <v>Lakshan</v>
          </cell>
          <cell r="C1144" t="str">
            <v>Sandaruwan</v>
          </cell>
          <cell r="D1144" t="str">
            <v>Team Member - Printing</v>
          </cell>
          <cell r="E1144" t="str">
            <v>Close Comfort Program - Printing - SI</v>
          </cell>
          <cell r="F1144" t="str">
            <v>Factory 02 - Printing - B - SI</v>
          </cell>
          <cell r="G1144" t="str">
            <v>Male</v>
          </cell>
        </row>
        <row r="1145">
          <cell r="A1145">
            <v>14854</v>
          </cell>
          <cell r="B1145" t="str">
            <v>Kumari</v>
          </cell>
          <cell r="C1145" t="str">
            <v>Perera</v>
          </cell>
          <cell r="D1145" t="str">
            <v>Material Technologist</v>
          </cell>
          <cell r="E1145" t="str">
            <v>Material Technology &amp; Sourcing - SI</v>
          </cell>
          <cell r="F1145" t="str">
            <v>Material Technology - SI</v>
          </cell>
          <cell r="G1145" t="str">
            <v>Female</v>
          </cell>
        </row>
        <row r="1146">
          <cell r="A1146">
            <v>14859</v>
          </cell>
          <cell r="B1146" t="str">
            <v>Charaka</v>
          </cell>
          <cell r="C1146" t="str">
            <v>Madhushanka</v>
          </cell>
          <cell r="D1146" t="str">
            <v>Team Member - Printing</v>
          </cell>
          <cell r="E1146" t="str">
            <v>Close Comfort Program - Printing - SI</v>
          </cell>
          <cell r="F1146" t="str">
            <v>Section 04 - Printing - B - SI</v>
          </cell>
          <cell r="G1146" t="str">
            <v>Male</v>
          </cell>
        </row>
        <row r="1147">
          <cell r="A1147">
            <v>14868</v>
          </cell>
          <cell r="B1147" t="str">
            <v>Lajith</v>
          </cell>
          <cell r="C1147" t="str">
            <v>Wijerathna</v>
          </cell>
          <cell r="D1147" t="str">
            <v>Assistant - CAD/CAM</v>
          </cell>
          <cell r="E1147" t="str">
            <v>Moulded Bra Cup - Computer Numerical Control - SI</v>
          </cell>
          <cell r="F1147" t="str">
            <v>Moulded Bra Cup - CNC - SI</v>
          </cell>
          <cell r="G1147" t="str">
            <v>Male</v>
          </cell>
        </row>
        <row r="1148">
          <cell r="A1148">
            <v>14870</v>
          </cell>
          <cell r="B1148" t="str">
            <v>Devinda</v>
          </cell>
          <cell r="C1148" t="str">
            <v>Alwis</v>
          </cell>
          <cell r="D1148" t="str">
            <v>Assistant - CNC</v>
          </cell>
          <cell r="E1148" t="str">
            <v>Moulded Bra Cup - Computer Numerical Control - SI</v>
          </cell>
          <cell r="F1148" t="str">
            <v>Moulded Bra Cup - CNC - SI</v>
          </cell>
          <cell r="G1148" t="str">
            <v>Male</v>
          </cell>
        </row>
        <row r="1149">
          <cell r="A1149">
            <v>14871</v>
          </cell>
          <cell r="B1149" t="str">
            <v>Avindu</v>
          </cell>
          <cell r="C1149" t="str">
            <v>Kumarasinghe</v>
          </cell>
          <cell r="D1149" t="str">
            <v>Team Member - Maintenance</v>
          </cell>
          <cell r="E1149" t="str">
            <v>Plant Maintenance - SI</v>
          </cell>
          <cell r="F1149" t="str">
            <v>Maintenance - Plant - SI</v>
          </cell>
          <cell r="G1149" t="str">
            <v>Male</v>
          </cell>
        </row>
        <row r="1150">
          <cell r="A1150">
            <v>14899</v>
          </cell>
          <cell r="B1150" t="str">
            <v>Roshan</v>
          </cell>
          <cell r="C1150" t="str">
            <v>Kumara</v>
          </cell>
          <cell r="D1150" t="str">
            <v>Team Member - Maintenance</v>
          </cell>
          <cell r="E1150" t="str">
            <v>Plant Maintenance - SI</v>
          </cell>
          <cell r="F1150" t="str">
            <v>Maintenance - Plant - SI</v>
          </cell>
          <cell r="G1150" t="str">
            <v>Male</v>
          </cell>
        </row>
        <row r="1151">
          <cell r="A1151">
            <v>14910</v>
          </cell>
          <cell r="B1151" t="str">
            <v>Hasintha</v>
          </cell>
          <cell r="C1151" t="str">
            <v>Mayadunna</v>
          </cell>
          <cell r="D1151" t="str">
            <v>Fitter</v>
          </cell>
          <cell r="E1151" t="str">
            <v>Moulded Bra Cup - Computer Numerical Control - SI</v>
          </cell>
          <cell r="F1151" t="str">
            <v>Moulded Bra Cup - CNC - SI</v>
          </cell>
          <cell r="G1151" t="str">
            <v>Male</v>
          </cell>
        </row>
        <row r="1152">
          <cell r="A1152">
            <v>14919</v>
          </cell>
          <cell r="B1152" t="str">
            <v>Chamodi</v>
          </cell>
          <cell r="C1152" t="str">
            <v>Madushani</v>
          </cell>
          <cell r="D1152" t="str">
            <v>Team Member - Production</v>
          </cell>
          <cell r="E1152" t="str">
            <v>Moulded Bra Cup - Production - SI</v>
          </cell>
          <cell r="F1152" t="str">
            <v>Team - LB - 17A - SI</v>
          </cell>
          <cell r="G1152" t="str">
            <v>Female</v>
          </cell>
        </row>
        <row r="1153">
          <cell r="A1153">
            <v>14935</v>
          </cell>
          <cell r="B1153" t="str">
            <v>Kamil</v>
          </cell>
          <cell r="C1153" t="str">
            <v>Jagodaarachchi</v>
          </cell>
          <cell r="D1153" t="str">
            <v>Team Member - Maintenance</v>
          </cell>
          <cell r="E1153" t="str">
            <v>Plant Maintenance - SI</v>
          </cell>
          <cell r="F1153" t="str">
            <v>Maintenance - Plant - SI</v>
          </cell>
          <cell r="G1153" t="str">
            <v>Male</v>
          </cell>
        </row>
        <row r="1154">
          <cell r="A1154">
            <v>14936</v>
          </cell>
          <cell r="B1154" t="str">
            <v>Chamindu</v>
          </cell>
          <cell r="C1154" t="str">
            <v>Dhanushka</v>
          </cell>
          <cell r="D1154" t="str">
            <v>Team Member - Maintenance</v>
          </cell>
          <cell r="E1154" t="str">
            <v>Plant Maintenance - SI</v>
          </cell>
          <cell r="F1154" t="str">
            <v>Maintenance - Plant - SI</v>
          </cell>
          <cell r="G1154" t="str">
            <v>Male</v>
          </cell>
        </row>
        <row r="1155">
          <cell r="A1155">
            <v>14941</v>
          </cell>
          <cell r="B1155" t="str">
            <v>Madupa</v>
          </cell>
          <cell r="C1155" t="str">
            <v>Malinga</v>
          </cell>
          <cell r="D1155" t="str">
            <v>Technician - Product Development</v>
          </cell>
          <cell r="E1155" t="str">
            <v>Close Comfort Program - Product Development Centre - SI</v>
          </cell>
          <cell r="F1155" t="str">
            <v>Product Development Center - CCP - SI</v>
          </cell>
          <cell r="G1155" t="str">
            <v>Male</v>
          </cell>
        </row>
        <row r="1156">
          <cell r="A1156">
            <v>14944</v>
          </cell>
          <cell r="B1156" t="str">
            <v>Sanuja</v>
          </cell>
          <cell r="C1156" t="str">
            <v>Kushan</v>
          </cell>
          <cell r="D1156" t="str">
            <v>Senior Executive - Sourcing &amp; Supply Chain</v>
          </cell>
          <cell r="E1156" t="str">
            <v>Sourcing &amp; Supply chain - SI</v>
          </cell>
          <cell r="F1156" t="str">
            <v>MBC - Purchasing - SI</v>
          </cell>
          <cell r="G1156" t="str">
            <v>Male</v>
          </cell>
        </row>
        <row r="1157">
          <cell r="A1157">
            <v>14946</v>
          </cell>
          <cell r="B1157" t="str">
            <v>Niroshinie</v>
          </cell>
          <cell r="C1157" t="str">
            <v>Kumari</v>
          </cell>
          <cell r="D1157" t="str">
            <v>Senior Engineer - Product Development</v>
          </cell>
          <cell r="E1157" t="str">
            <v>Close Comfort Program - Product Development Centre - SI</v>
          </cell>
          <cell r="F1157" t="str">
            <v>Product Development Center - CCP - SI</v>
          </cell>
          <cell r="G1157" t="str">
            <v>Female</v>
          </cell>
        </row>
        <row r="1158">
          <cell r="A1158">
            <v>14947</v>
          </cell>
          <cell r="B1158" t="str">
            <v>Oshada</v>
          </cell>
          <cell r="C1158" t="str">
            <v>Mananage</v>
          </cell>
          <cell r="D1158" t="str">
            <v>Senior Engineer - Research &amp; Innovation</v>
          </cell>
          <cell r="E1158" t="str">
            <v>Moulded Bra Cup - Product Development Centre - SI</v>
          </cell>
          <cell r="F1158" t="str">
            <v>MBC - Product Development Centre - SI</v>
          </cell>
          <cell r="G1158" t="str">
            <v>Male</v>
          </cell>
        </row>
        <row r="1159">
          <cell r="A1159">
            <v>14948</v>
          </cell>
          <cell r="B1159" t="str">
            <v>Gayan</v>
          </cell>
          <cell r="C1159" t="str">
            <v>Waniganetthi</v>
          </cell>
          <cell r="D1159" t="str">
            <v>Senior Engineer - Product Development</v>
          </cell>
          <cell r="E1159" t="str">
            <v>Moulded Bra Cup - Product Development Centre - SI</v>
          </cell>
          <cell r="F1159" t="str">
            <v>MBC - Product Development Centre - SI</v>
          </cell>
          <cell r="G1159" t="str">
            <v>Male</v>
          </cell>
        </row>
        <row r="1160">
          <cell r="A1160">
            <v>15006</v>
          </cell>
          <cell r="B1160" t="str">
            <v>Gayan</v>
          </cell>
          <cell r="C1160" t="str">
            <v>Perera</v>
          </cell>
          <cell r="D1160" t="str">
            <v>Technician - Product Development</v>
          </cell>
          <cell r="E1160" t="str">
            <v>Moulded Bra Cup - Product Development Centre - SI</v>
          </cell>
          <cell r="F1160" t="str">
            <v>MBC - Product Development Centre - SI</v>
          </cell>
          <cell r="G1160" t="str">
            <v>Male</v>
          </cell>
        </row>
        <row r="1161">
          <cell r="A1161">
            <v>15013</v>
          </cell>
          <cell r="B1161" t="str">
            <v>Nilanga</v>
          </cell>
          <cell r="C1161" t="str">
            <v>Amarasekara</v>
          </cell>
          <cell r="D1161" t="str">
            <v>Team Leader - Raw Material Warehouse</v>
          </cell>
          <cell r="E1161" t="str">
            <v>Moulded Bra Cup - Raw Material Warehouse - SI</v>
          </cell>
          <cell r="F1161" t="str">
            <v>MBC - Raw Material Warehouse - SI</v>
          </cell>
          <cell r="G1161" t="str">
            <v>Male</v>
          </cell>
        </row>
        <row r="1162">
          <cell r="A1162">
            <v>15019</v>
          </cell>
          <cell r="B1162" t="str">
            <v>Krishan</v>
          </cell>
          <cell r="C1162" t="str">
            <v>Pathirage</v>
          </cell>
          <cell r="D1162" t="str">
            <v>Team Member - Cutting</v>
          </cell>
          <cell r="E1162" t="str">
            <v>Moulded Bra Cup - Cutting - SI</v>
          </cell>
          <cell r="F1162" t="str">
            <v>MBC - Cookie Cutting - SI</v>
          </cell>
          <cell r="G1162" t="str">
            <v>Male</v>
          </cell>
        </row>
        <row r="1163">
          <cell r="A1163">
            <v>15022</v>
          </cell>
          <cell r="B1163" t="str">
            <v>Shamila</v>
          </cell>
          <cell r="C1163" t="str">
            <v>Shamila</v>
          </cell>
          <cell r="D1163" t="str">
            <v>Team Member - PDC</v>
          </cell>
          <cell r="E1163" t="str">
            <v>Moulded Bra Cup - Product Development Centre - SI</v>
          </cell>
          <cell r="F1163" t="str">
            <v>MBC - Product Development Centre - SI</v>
          </cell>
          <cell r="G1163" t="str">
            <v>Female</v>
          </cell>
        </row>
        <row r="1164">
          <cell r="A1164">
            <v>15032</v>
          </cell>
          <cell r="B1164" t="str">
            <v>Chathira</v>
          </cell>
          <cell r="C1164" t="str">
            <v>Kumarasinghe</v>
          </cell>
          <cell r="D1164" t="str">
            <v>Team Member - Printing</v>
          </cell>
          <cell r="E1164" t="str">
            <v>Close Comfort Program - Printing - SI</v>
          </cell>
          <cell r="F1164" t="str">
            <v>Factory 01 - Printing - A - SI</v>
          </cell>
          <cell r="G1164" t="str">
            <v>Male</v>
          </cell>
        </row>
        <row r="1165">
          <cell r="A1165">
            <v>15033</v>
          </cell>
          <cell r="B1165" t="str">
            <v>Maduranga</v>
          </cell>
          <cell r="C1165" t="str">
            <v>Godamune</v>
          </cell>
          <cell r="D1165" t="str">
            <v>Senior Executive - Production</v>
          </cell>
          <cell r="E1165" t="str">
            <v>Close Comfort Program - Production - SI</v>
          </cell>
          <cell r="F1165" t="str">
            <v>CCP - Production - SI</v>
          </cell>
          <cell r="G1165" t="str">
            <v>Male</v>
          </cell>
        </row>
        <row r="1166">
          <cell r="A1166">
            <v>15034</v>
          </cell>
          <cell r="B1166" t="str">
            <v>Chathuranga</v>
          </cell>
          <cell r="C1166" t="str">
            <v>Rajapaksha</v>
          </cell>
          <cell r="D1166" t="str">
            <v>Assistant Manager - Quality Assurance</v>
          </cell>
          <cell r="E1166" t="str">
            <v>Moulded Bra Cup - Quality Assurance - SI</v>
          </cell>
          <cell r="F1166" t="str">
            <v>Quality Assurance - MBC - SI</v>
          </cell>
          <cell r="G1166" t="str">
            <v>Male</v>
          </cell>
        </row>
        <row r="1167">
          <cell r="A1167">
            <v>15038</v>
          </cell>
          <cell r="B1167" t="str">
            <v>Geeth</v>
          </cell>
          <cell r="C1167" t="str">
            <v>Rathnayake</v>
          </cell>
          <cell r="D1167" t="str">
            <v>Team Member - Lamination</v>
          </cell>
          <cell r="E1167" t="str">
            <v>Moulded Bra Cup - Lamination - SI</v>
          </cell>
          <cell r="F1167" t="str">
            <v>MBC - Lamination - SI</v>
          </cell>
          <cell r="G1167" t="str">
            <v>Male</v>
          </cell>
        </row>
        <row r="1168">
          <cell r="A1168">
            <v>15051</v>
          </cell>
          <cell r="B1168" t="str">
            <v>Ayanga</v>
          </cell>
          <cell r="C1168" t="str">
            <v>Wijepala</v>
          </cell>
          <cell r="D1168" t="str">
            <v>Team Member - Cutting</v>
          </cell>
          <cell r="E1168" t="str">
            <v>MAS Department</v>
          </cell>
          <cell r="F1168" t="str">
            <v>Impact Protection - SI</v>
          </cell>
          <cell r="G1168" t="str">
            <v>Male</v>
          </cell>
        </row>
        <row r="1169">
          <cell r="A1169">
            <v>15062</v>
          </cell>
          <cell r="B1169" t="str">
            <v>Shanika</v>
          </cell>
          <cell r="C1169" t="str">
            <v>Rajapakshe</v>
          </cell>
          <cell r="D1169" t="str">
            <v>Team Member - Finishing</v>
          </cell>
          <cell r="E1169" t="str">
            <v>Close Comfort Program - Finishing - SI</v>
          </cell>
          <cell r="F1169" t="str">
            <v>Finishing S10 - A - SI</v>
          </cell>
          <cell r="G1169" t="str">
            <v>Female</v>
          </cell>
        </row>
        <row r="1170">
          <cell r="A1170">
            <v>15073</v>
          </cell>
          <cell r="B1170" t="str">
            <v>Lasantha</v>
          </cell>
          <cell r="C1170" t="str">
            <v>Grero</v>
          </cell>
          <cell r="D1170" t="str">
            <v>Senior Executive - Production</v>
          </cell>
          <cell r="E1170" t="str">
            <v>Close Comfort Program - Production - SI</v>
          </cell>
          <cell r="F1170" t="str">
            <v>CCP - Production - SI</v>
          </cell>
          <cell r="G1170" t="str">
            <v>Male</v>
          </cell>
        </row>
        <row r="1171">
          <cell r="A1171">
            <v>15075</v>
          </cell>
          <cell r="B1171" t="str">
            <v>Duminda</v>
          </cell>
          <cell r="C1171" t="str">
            <v>Wijerathne</v>
          </cell>
          <cell r="D1171" t="str">
            <v>Senior Executive - Product Development</v>
          </cell>
          <cell r="E1171" t="str">
            <v>Moulded Bra Cup - Product Development Centre - SI</v>
          </cell>
          <cell r="F1171" t="str">
            <v>MBC - Product Development Centre - SI</v>
          </cell>
          <cell r="G1171" t="str">
            <v>Male</v>
          </cell>
        </row>
        <row r="1172">
          <cell r="A1172">
            <v>15077</v>
          </cell>
          <cell r="B1172" t="str">
            <v>Kokila</v>
          </cell>
          <cell r="C1172" t="str">
            <v>Samarajeewa</v>
          </cell>
          <cell r="D1172" t="str">
            <v>Team Member - Production</v>
          </cell>
          <cell r="E1172" t="str">
            <v>Moulded Bra Cup - Production - SI</v>
          </cell>
          <cell r="F1172" t="str">
            <v>Team - LB - 9A - SI</v>
          </cell>
          <cell r="G1172" t="str">
            <v>Female</v>
          </cell>
        </row>
        <row r="1173">
          <cell r="A1173">
            <v>15090</v>
          </cell>
          <cell r="B1173" t="str">
            <v>Rajitha</v>
          </cell>
          <cell r="C1173" t="str">
            <v>Lakmal</v>
          </cell>
          <cell r="D1173" t="str">
            <v>Team Member - Cutting</v>
          </cell>
          <cell r="E1173" t="str">
            <v>Close Comfort Program - Cutting - SI</v>
          </cell>
          <cell r="F1173" t="str">
            <v>CCP - Factory 01 Cutting - SI</v>
          </cell>
          <cell r="G1173" t="str">
            <v>Male</v>
          </cell>
        </row>
        <row r="1174">
          <cell r="A1174">
            <v>15093</v>
          </cell>
          <cell r="B1174" t="str">
            <v>Prasadini</v>
          </cell>
          <cell r="C1174" t="str">
            <v>Inoka</v>
          </cell>
          <cell r="D1174" t="str">
            <v>Team Member - Production</v>
          </cell>
          <cell r="E1174" t="str">
            <v>Moulded Bra Cup - Production - SI</v>
          </cell>
          <cell r="F1174" t="str">
            <v>Team - LB - 18B - SI</v>
          </cell>
          <cell r="G1174" t="str">
            <v>Female</v>
          </cell>
        </row>
        <row r="1175">
          <cell r="A1175">
            <v>15112</v>
          </cell>
          <cell r="B1175" t="str">
            <v>Nuwan</v>
          </cell>
          <cell r="C1175" t="str">
            <v>Karunarathna</v>
          </cell>
          <cell r="D1175" t="str">
            <v>Team Member - Production</v>
          </cell>
          <cell r="E1175" t="str">
            <v>Moulded Bra Cup - Production - SI</v>
          </cell>
          <cell r="F1175" t="str">
            <v>Team - LB - 9B - SI</v>
          </cell>
          <cell r="G1175" t="str">
            <v>Male</v>
          </cell>
        </row>
        <row r="1176">
          <cell r="A1176">
            <v>15141</v>
          </cell>
          <cell r="B1176" t="str">
            <v>Rachinu</v>
          </cell>
          <cell r="C1176" t="str">
            <v>Rajapakshe</v>
          </cell>
          <cell r="D1176" t="str">
            <v>Technician - Product Development</v>
          </cell>
          <cell r="E1176" t="str">
            <v>Moulded Bra Cup - Product Development Centre - SI</v>
          </cell>
          <cell r="F1176" t="str">
            <v>MBC - Product Development Centre - SI</v>
          </cell>
          <cell r="G1176" t="str">
            <v>Male</v>
          </cell>
        </row>
        <row r="1177">
          <cell r="A1177">
            <v>15146</v>
          </cell>
          <cell r="B1177" t="str">
            <v>Lalani</v>
          </cell>
          <cell r="C1177" t="str">
            <v>Priyangika</v>
          </cell>
          <cell r="D1177" t="str">
            <v>Team Member - Cutting</v>
          </cell>
          <cell r="E1177" t="str">
            <v>Close Comfort Program - Cutting - SI</v>
          </cell>
          <cell r="F1177" t="str">
            <v>CCP - Factory 01 Cutting - SI</v>
          </cell>
          <cell r="G1177" t="str">
            <v>Female</v>
          </cell>
        </row>
        <row r="1178">
          <cell r="A1178">
            <v>15155</v>
          </cell>
          <cell r="B1178" t="str">
            <v>Limal</v>
          </cell>
          <cell r="C1178" t="str">
            <v>Lakshan</v>
          </cell>
          <cell r="D1178" t="str">
            <v>Team Member - Machine Maintenance</v>
          </cell>
          <cell r="E1178" t="str">
            <v>Moulded Bra Cup - Machine Maintenance - SI</v>
          </cell>
          <cell r="F1178" t="str">
            <v>Machinary Maintenance - MBC - SI</v>
          </cell>
          <cell r="G1178" t="str">
            <v>Male</v>
          </cell>
        </row>
        <row r="1179">
          <cell r="A1179">
            <v>15190</v>
          </cell>
          <cell r="B1179" t="str">
            <v>Udani</v>
          </cell>
          <cell r="C1179" t="str">
            <v>Kurukula</v>
          </cell>
          <cell r="D1179" t="str">
            <v>Executive - Sourcing &amp; Supply Chain</v>
          </cell>
          <cell r="E1179" t="str">
            <v>Sourcing &amp; Supply chain - SI</v>
          </cell>
          <cell r="F1179" t="str">
            <v>MBC - Purchasing - SI</v>
          </cell>
          <cell r="G1179" t="str">
            <v>Female</v>
          </cell>
        </row>
        <row r="1180">
          <cell r="A1180">
            <v>15191</v>
          </cell>
          <cell r="B1180" t="str">
            <v>Kithsiri</v>
          </cell>
          <cell r="C1180" t="str">
            <v>Praadeep</v>
          </cell>
          <cell r="D1180" t="str">
            <v>Assistant - Printing</v>
          </cell>
          <cell r="E1180" t="str">
            <v>Close Comfort Program - Quality Assurance - SI</v>
          </cell>
          <cell r="F1180" t="str">
            <v>Quality Assurance - CCP - SI</v>
          </cell>
          <cell r="G1180" t="str">
            <v>Male</v>
          </cell>
        </row>
        <row r="1181">
          <cell r="A1181">
            <v>15197</v>
          </cell>
          <cell r="B1181" t="str">
            <v>Jeewanthi</v>
          </cell>
          <cell r="C1181" t="str">
            <v>Madugasthenna</v>
          </cell>
          <cell r="D1181" t="str">
            <v>Team Member - Production</v>
          </cell>
          <cell r="E1181" t="str">
            <v>Moulded Bra Cup - Production - SI</v>
          </cell>
          <cell r="F1181" t="str">
            <v>Team - LB - 16B - SI</v>
          </cell>
          <cell r="G1181" t="str">
            <v>Female</v>
          </cell>
        </row>
        <row r="1182">
          <cell r="A1182">
            <v>15208</v>
          </cell>
          <cell r="B1182" t="str">
            <v>Prasanna</v>
          </cell>
          <cell r="C1182" t="str">
            <v>Bandara</v>
          </cell>
          <cell r="D1182" t="str">
            <v>Team Leader - Cutting</v>
          </cell>
          <cell r="E1182" t="str">
            <v>Close Comfort Program - Cutting - SI</v>
          </cell>
          <cell r="F1182" t="str">
            <v>CCP - Factory 03 Cutting - SI</v>
          </cell>
          <cell r="G1182" t="str">
            <v>Male</v>
          </cell>
        </row>
        <row r="1183">
          <cell r="A1183">
            <v>15210</v>
          </cell>
          <cell r="B1183" t="str">
            <v>Asela</v>
          </cell>
          <cell r="C1183" t="str">
            <v>Sampath</v>
          </cell>
          <cell r="D1183" t="str">
            <v>Team Leader - Printing</v>
          </cell>
          <cell r="E1183" t="str">
            <v>Close Comfort Program - Printing - SI</v>
          </cell>
          <cell r="F1183" t="str">
            <v>Factory 02 - Printing - B - SI</v>
          </cell>
          <cell r="G1183" t="str">
            <v>Male</v>
          </cell>
        </row>
        <row r="1184">
          <cell r="A1184">
            <v>15226</v>
          </cell>
          <cell r="B1184" t="str">
            <v>Isuru</v>
          </cell>
          <cell r="C1184" t="str">
            <v>Silva</v>
          </cell>
          <cell r="D1184" t="str">
            <v>Team Member - Machine Maintenance</v>
          </cell>
          <cell r="E1184" t="str">
            <v>Moulded Bra Cup - Machine Maintenance - SI</v>
          </cell>
          <cell r="F1184" t="str">
            <v>Machinary Maintenance - MBC - SI</v>
          </cell>
          <cell r="G1184" t="str">
            <v>Male</v>
          </cell>
        </row>
        <row r="1185">
          <cell r="A1185">
            <v>15227</v>
          </cell>
          <cell r="B1185" t="str">
            <v>Arjuna</v>
          </cell>
          <cell r="C1185" t="str">
            <v>Peiris</v>
          </cell>
          <cell r="D1185" t="str">
            <v>Team Member - Machine Maintenance</v>
          </cell>
          <cell r="E1185" t="str">
            <v>Moulded Bra Cup - Machine Maintenance - SI</v>
          </cell>
          <cell r="F1185" t="str">
            <v>Machinary Maintenance - MBC - SI</v>
          </cell>
          <cell r="G1185" t="str">
            <v>Male</v>
          </cell>
        </row>
        <row r="1186">
          <cell r="A1186">
            <v>15228</v>
          </cell>
          <cell r="B1186" t="str">
            <v>Kasun</v>
          </cell>
          <cell r="C1186" t="str">
            <v>Widyarathne</v>
          </cell>
          <cell r="D1186" t="str">
            <v>Fitter</v>
          </cell>
          <cell r="E1186" t="str">
            <v>Moulded Bra Cup - Computer Numerical Control - SI</v>
          </cell>
          <cell r="F1186" t="str">
            <v>Moulded Bra Cup - CNC - SI</v>
          </cell>
          <cell r="G1186" t="str">
            <v>Male</v>
          </cell>
        </row>
        <row r="1187">
          <cell r="A1187">
            <v>15251</v>
          </cell>
          <cell r="B1187" t="str">
            <v>Lakshan</v>
          </cell>
          <cell r="C1187" t="str">
            <v>Nishshanka</v>
          </cell>
          <cell r="D1187" t="str">
            <v>Team Member - Machine Maintenance</v>
          </cell>
          <cell r="E1187" t="str">
            <v>Close Comfort Program - MM - Printing - SI</v>
          </cell>
          <cell r="F1187" t="str">
            <v>Printing MM - CCP - SI</v>
          </cell>
          <cell r="G1187" t="str">
            <v>Male</v>
          </cell>
        </row>
        <row r="1188">
          <cell r="A1188">
            <v>15274</v>
          </cell>
          <cell r="B1188" t="str">
            <v>Lahiru</v>
          </cell>
          <cell r="C1188" t="str">
            <v>Sandaruwan</v>
          </cell>
          <cell r="D1188" t="str">
            <v>Team Member - Printing</v>
          </cell>
          <cell r="E1188" t="str">
            <v>Close Comfort Program - Printing - SI</v>
          </cell>
          <cell r="F1188" t="str">
            <v>Factory 03 - Printing - B - SI</v>
          </cell>
          <cell r="G1188" t="str">
            <v>Male</v>
          </cell>
        </row>
        <row r="1189">
          <cell r="A1189">
            <v>15282</v>
          </cell>
          <cell r="B1189" t="str">
            <v>Amila</v>
          </cell>
          <cell r="C1189" t="str">
            <v>Chathuranga</v>
          </cell>
          <cell r="D1189" t="str">
            <v>Team Member - Sub Stores</v>
          </cell>
          <cell r="E1189" t="str">
            <v>Close Comfort Program - Finishing - SI</v>
          </cell>
          <cell r="F1189" t="str">
            <v>Finishing S25 - A - SI</v>
          </cell>
          <cell r="G1189" t="str">
            <v>Male</v>
          </cell>
        </row>
        <row r="1190">
          <cell r="A1190">
            <v>15290</v>
          </cell>
          <cell r="B1190" t="str">
            <v>Theekshana</v>
          </cell>
          <cell r="C1190" t="str">
            <v>Wijayasundara</v>
          </cell>
          <cell r="D1190" t="str">
            <v>Team Member - PDC</v>
          </cell>
          <cell r="E1190" t="str">
            <v>Impact Protection - SI</v>
          </cell>
          <cell r="F1190" t="str">
            <v>Impact Protection - Product Development Centre - SI</v>
          </cell>
          <cell r="G1190" t="str">
            <v>Male</v>
          </cell>
        </row>
        <row r="1191">
          <cell r="A1191">
            <v>15291</v>
          </cell>
          <cell r="B1191" t="str">
            <v>Sandaruwan</v>
          </cell>
          <cell r="C1191" t="str">
            <v>Perera</v>
          </cell>
          <cell r="D1191" t="str">
            <v>Team Member - Cutting</v>
          </cell>
          <cell r="E1191" t="str">
            <v>Moulded Bra Cup - Cutting - SI</v>
          </cell>
          <cell r="F1191" t="str">
            <v>MBC - Cookie Cutting - SI</v>
          </cell>
          <cell r="G1191" t="str">
            <v>Male</v>
          </cell>
        </row>
        <row r="1192">
          <cell r="A1192">
            <v>15312</v>
          </cell>
          <cell r="B1192" t="str">
            <v>Wasantha</v>
          </cell>
          <cell r="C1192" t="str">
            <v>Samaranayake</v>
          </cell>
          <cell r="D1192" t="str">
            <v>Executive - Human Resources</v>
          </cell>
          <cell r="E1192" t="str">
            <v>Human Resources &amp; Administration - SI</v>
          </cell>
          <cell r="F1192" t="str">
            <v>Human Resources - SI</v>
          </cell>
          <cell r="G1192" t="str">
            <v>Male</v>
          </cell>
        </row>
        <row r="1193">
          <cell r="A1193">
            <v>15314</v>
          </cell>
          <cell r="B1193" t="str">
            <v>Manusha</v>
          </cell>
          <cell r="C1193" t="str">
            <v>Kumari</v>
          </cell>
          <cell r="D1193" t="str">
            <v>Senior Garment Technician</v>
          </cell>
          <cell r="E1193" t="str">
            <v>Close Comfort Program - Product Development Centre - SI</v>
          </cell>
          <cell r="F1193" t="str">
            <v>Product Development Center - CCP - SI</v>
          </cell>
          <cell r="G1193" t="str">
            <v>Female</v>
          </cell>
        </row>
        <row r="1194">
          <cell r="A1194">
            <v>15316</v>
          </cell>
          <cell r="B1194" t="str">
            <v>Ruchitha</v>
          </cell>
          <cell r="C1194" t="str">
            <v>Priyadarshana</v>
          </cell>
          <cell r="D1194" t="str">
            <v>Team Member - Cutting</v>
          </cell>
          <cell r="E1194" t="str">
            <v>Close Comfort Program - Cutting - SI</v>
          </cell>
          <cell r="F1194" t="str">
            <v>CCP - Factory 03 Cutting - SI</v>
          </cell>
          <cell r="G1194" t="str">
            <v>Male</v>
          </cell>
        </row>
        <row r="1195">
          <cell r="A1195">
            <v>15330</v>
          </cell>
          <cell r="B1195" t="str">
            <v>Piyal</v>
          </cell>
          <cell r="C1195" t="str">
            <v>Fernando</v>
          </cell>
          <cell r="D1195" t="str">
            <v>Executive - Autonomation</v>
          </cell>
          <cell r="E1195" t="str">
            <v>Moulded Bra Cup - Industrial Systems Engineering - SI</v>
          </cell>
          <cell r="F1195" t="str">
            <v>Industrial Engineering Solutions - SI</v>
          </cell>
          <cell r="G1195" t="str">
            <v>Male</v>
          </cell>
        </row>
        <row r="1196">
          <cell r="A1196">
            <v>15335</v>
          </cell>
          <cell r="B1196" t="str">
            <v>Sachini</v>
          </cell>
          <cell r="C1196" t="str">
            <v>Tharanga</v>
          </cell>
          <cell r="D1196" t="str">
            <v>Team Member - PDC</v>
          </cell>
          <cell r="E1196" t="str">
            <v>Moulded Bra Cup - Product Development Centre - SI</v>
          </cell>
          <cell r="F1196" t="str">
            <v>MBC - Product Development Centre - SI</v>
          </cell>
          <cell r="G1196" t="str">
            <v>Female</v>
          </cell>
        </row>
        <row r="1197">
          <cell r="A1197">
            <v>15336</v>
          </cell>
          <cell r="B1197" t="str">
            <v>Tharindu</v>
          </cell>
          <cell r="C1197" t="str">
            <v>Rajapakshe</v>
          </cell>
          <cell r="D1197" t="str">
            <v>Team Member - Machine Maintenance</v>
          </cell>
          <cell r="E1197" t="str">
            <v>Moulded Bra Cup - Machine Maintenance - SI</v>
          </cell>
          <cell r="F1197" t="str">
            <v>Machinary Maintenance - MBC - SI</v>
          </cell>
          <cell r="G1197" t="str">
            <v>Male</v>
          </cell>
        </row>
        <row r="1198">
          <cell r="A1198">
            <v>15350</v>
          </cell>
          <cell r="B1198" t="str">
            <v>Chamira</v>
          </cell>
          <cell r="C1198" t="str">
            <v>Sampath</v>
          </cell>
          <cell r="D1198" t="str">
            <v>Team Leader - Sub Stores</v>
          </cell>
          <cell r="E1198" t="str">
            <v>Close Comfort Program - Cutting - SI</v>
          </cell>
          <cell r="F1198" t="str">
            <v>Cutting - CCP - SI</v>
          </cell>
          <cell r="G1198" t="str">
            <v>Male</v>
          </cell>
        </row>
        <row r="1199">
          <cell r="A1199">
            <v>15360</v>
          </cell>
          <cell r="B1199" t="str">
            <v>Nalin</v>
          </cell>
          <cell r="C1199" t="str">
            <v>Madusanka</v>
          </cell>
          <cell r="D1199" t="str">
            <v>Team Member - Finished Goods Warehouse</v>
          </cell>
          <cell r="E1199" t="str">
            <v>Moulded Bra Cup - Finished Goods Warehouse - SI</v>
          </cell>
          <cell r="F1199" t="str">
            <v>Finished Good Warehouse - MBC - SI</v>
          </cell>
          <cell r="G1199" t="str">
            <v>Male</v>
          </cell>
        </row>
        <row r="1200">
          <cell r="A1200">
            <v>15368</v>
          </cell>
          <cell r="B1200" t="str">
            <v>Lakshan</v>
          </cell>
          <cell r="C1200" t="str">
            <v>Fernando</v>
          </cell>
          <cell r="D1200" t="str">
            <v>Team Member - Maintenance</v>
          </cell>
          <cell r="E1200" t="str">
            <v>Plant Maintenance - SI</v>
          </cell>
          <cell r="F1200" t="str">
            <v>Maintenance - Plant - SI</v>
          </cell>
          <cell r="G1200" t="str">
            <v>Male</v>
          </cell>
        </row>
        <row r="1201">
          <cell r="A1201">
            <v>15378</v>
          </cell>
          <cell r="B1201" t="str">
            <v>Chaminda</v>
          </cell>
          <cell r="C1201" t="str">
            <v>Chaminda</v>
          </cell>
          <cell r="D1201" t="str">
            <v>Team Leader - Raw Material Warehouse</v>
          </cell>
          <cell r="E1201" t="str">
            <v>Moulded Bra Cup - Raw Material Warehouse - SI</v>
          </cell>
          <cell r="F1201" t="str">
            <v>MBC - Raw Material Warehouse - SI</v>
          </cell>
          <cell r="G1201" t="str">
            <v>Male</v>
          </cell>
        </row>
        <row r="1202">
          <cell r="A1202">
            <v>15379</v>
          </cell>
          <cell r="B1202" t="str">
            <v>Chathuri</v>
          </cell>
          <cell r="C1202" t="str">
            <v>Madushika</v>
          </cell>
          <cell r="D1202" t="str">
            <v>Team Member - Finishing</v>
          </cell>
          <cell r="E1202" t="str">
            <v>Close Comfort Program - Finishing - SI</v>
          </cell>
          <cell r="F1202" t="str">
            <v>Finishing S27 - B - SI</v>
          </cell>
          <cell r="G1202" t="str">
            <v>Female</v>
          </cell>
        </row>
        <row r="1203">
          <cell r="A1203">
            <v>15395</v>
          </cell>
          <cell r="B1203" t="str">
            <v>Keshan</v>
          </cell>
          <cell r="C1203" t="str">
            <v>Nissanka</v>
          </cell>
          <cell r="D1203" t="str">
            <v>Executive - Technical</v>
          </cell>
          <cell r="E1203" t="str">
            <v>Overseas - SI</v>
          </cell>
          <cell r="F1203" t="str">
            <v>Offshore - SI</v>
          </cell>
          <cell r="G1203" t="str">
            <v>Male</v>
          </cell>
        </row>
        <row r="1204">
          <cell r="A1204">
            <v>15396</v>
          </cell>
          <cell r="B1204" t="str">
            <v>Shiran</v>
          </cell>
          <cell r="C1204" t="str">
            <v>Rajapakshe</v>
          </cell>
          <cell r="D1204" t="str">
            <v>Machinist</v>
          </cell>
          <cell r="E1204" t="str">
            <v>Moulded Bra Cup - Computer Numerical Control - SI</v>
          </cell>
          <cell r="F1204" t="str">
            <v>Moulded Bra Cup - CNC - SI</v>
          </cell>
          <cell r="G1204" t="str">
            <v>Male</v>
          </cell>
        </row>
        <row r="1205">
          <cell r="A1205">
            <v>15417</v>
          </cell>
          <cell r="B1205" t="str">
            <v>Nidarshana</v>
          </cell>
          <cell r="C1205" t="str">
            <v>Perera</v>
          </cell>
          <cell r="D1205" t="str">
            <v>Team Member - Technical</v>
          </cell>
          <cell r="E1205" t="str">
            <v>Moulded Bra Cup - Production - SI</v>
          </cell>
          <cell r="F1205" t="str">
            <v>Technical - Site - 04 - SI</v>
          </cell>
          <cell r="G1205" t="str">
            <v>Male</v>
          </cell>
        </row>
        <row r="1206">
          <cell r="A1206">
            <v>15418</v>
          </cell>
          <cell r="B1206" t="str">
            <v>Priyalal</v>
          </cell>
          <cell r="C1206" t="str">
            <v>Somadasa</v>
          </cell>
          <cell r="D1206" t="str">
            <v>Team Member - PDC</v>
          </cell>
          <cell r="E1206" t="str">
            <v>Close Comfort Program - Product Development Centre - SI</v>
          </cell>
          <cell r="F1206" t="str">
            <v>Product Development Center - CCP - SI</v>
          </cell>
          <cell r="G1206" t="str">
            <v>Male</v>
          </cell>
        </row>
        <row r="1207">
          <cell r="A1207">
            <v>15419</v>
          </cell>
          <cell r="B1207" t="str">
            <v>Pradeepa</v>
          </cell>
          <cell r="C1207" t="str">
            <v>Damayanthi</v>
          </cell>
          <cell r="D1207" t="str">
            <v>Team Member - Production</v>
          </cell>
          <cell r="E1207" t="str">
            <v>Moulded Bra Cup - Production - SI</v>
          </cell>
          <cell r="F1207" t="str">
            <v>Team - LB - 4A - SI</v>
          </cell>
          <cell r="G1207" t="str">
            <v>Female</v>
          </cell>
        </row>
        <row r="1208">
          <cell r="A1208">
            <v>15421</v>
          </cell>
          <cell r="B1208" t="str">
            <v>Lahiru</v>
          </cell>
          <cell r="C1208" t="str">
            <v>Prashantha</v>
          </cell>
          <cell r="D1208" t="str">
            <v>Team Member - Machine Maintenance</v>
          </cell>
          <cell r="E1208" t="str">
            <v>Close Comfort Program - MM - Finishing - SI</v>
          </cell>
          <cell r="F1208" t="str">
            <v>Finishing MM - CCP - SI</v>
          </cell>
          <cell r="G1208" t="str">
            <v>Male</v>
          </cell>
        </row>
        <row r="1209">
          <cell r="A1209">
            <v>15426</v>
          </cell>
          <cell r="B1209" t="str">
            <v>Tharindu</v>
          </cell>
          <cell r="C1209" t="str">
            <v>Madhushanka</v>
          </cell>
          <cell r="D1209" t="str">
            <v>Team Member - Production</v>
          </cell>
          <cell r="E1209" t="str">
            <v>Moulded Bra Cup - Production - SI</v>
          </cell>
          <cell r="F1209" t="str">
            <v>Team - LB - 13B - SI</v>
          </cell>
          <cell r="G1209" t="str">
            <v>Male</v>
          </cell>
        </row>
        <row r="1210">
          <cell r="A1210">
            <v>15443</v>
          </cell>
          <cell r="B1210" t="str">
            <v>Asirir</v>
          </cell>
          <cell r="C1210" t="str">
            <v>Shanaka</v>
          </cell>
          <cell r="D1210" t="str">
            <v>Team Member - Machine Maintenance</v>
          </cell>
          <cell r="E1210" t="str">
            <v>Moulded Bra Cup - Machine Maintenance - SI</v>
          </cell>
          <cell r="F1210" t="str">
            <v>Machinary Maintenance - MBC - SI</v>
          </cell>
          <cell r="G1210" t="str">
            <v>Male</v>
          </cell>
        </row>
        <row r="1211">
          <cell r="A1211">
            <v>15446</v>
          </cell>
          <cell r="B1211" t="str">
            <v>Sandun</v>
          </cell>
          <cell r="C1211" t="str">
            <v>Kumara</v>
          </cell>
          <cell r="D1211" t="str">
            <v>Team Member - Maintenance</v>
          </cell>
          <cell r="E1211" t="str">
            <v>Plant Maintenance - SI</v>
          </cell>
          <cell r="F1211" t="str">
            <v>Maintenance - Plant - SI</v>
          </cell>
          <cell r="G1211" t="str">
            <v>Male</v>
          </cell>
        </row>
        <row r="1212">
          <cell r="A1212">
            <v>15448</v>
          </cell>
          <cell r="B1212" t="str">
            <v>Mahesh</v>
          </cell>
          <cell r="C1212" t="str">
            <v>Kathri Arachchi</v>
          </cell>
          <cell r="D1212" t="str">
            <v>Team Member - Technical</v>
          </cell>
          <cell r="E1212" t="str">
            <v>Moulded Bra Cup - Technical - SI</v>
          </cell>
          <cell r="F1212" t="str">
            <v>MBC - Technical - SI</v>
          </cell>
          <cell r="G1212" t="str">
            <v>Male</v>
          </cell>
        </row>
        <row r="1213">
          <cell r="A1213">
            <v>15459</v>
          </cell>
          <cell r="B1213" t="str">
            <v>Nadeesha</v>
          </cell>
          <cell r="C1213" t="str">
            <v>Madushani</v>
          </cell>
          <cell r="D1213" t="str">
            <v>Assistant - Quality Assurance</v>
          </cell>
          <cell r="E1213" t="str">
            <v>Close Comfort Program - Quality Assurance - SI</v>
          </cell>
          <cell r="F1213" t="str">
            <v>Quality Assurance - CCP - SI</v>
          </cell>
          <cell r="G1213" t="str">
            <v>Female</v>
          </cell>
        </row>
        <row r="1214">
          <cell r="A1214">
            <v>15477</v>
          </cell>
          <cell r="B1214" t="str">
            <v>Ishan</v>
          </cell>
          <cell r="C1214" t="str">
            <v>Jayasekara</v>
          </cell>
          <cell r="D1214" t="str">
            <v>Team Member - Printing</v>
          </cell>
          <cell r="E1214" t="str">
            <v>Close Comfort Program - Printing - SI</v>
          </cell>
          <cell r="F1214" t="str">
            <v>Factory 02 - Printing - A - SI</v>
          </cell>
          <cell r="G1214" t="str">
            <v>Male</v>
          </cell>
        </row>
        <row r="1215">
          <cell r="A1215">
            <v>15486</v>
          </cell>
          <cell r="B1215" t="str">
            <v>Sahan</v>
          </cell>
          <cell r="C1215" t="str">
            <v>Ishara</v>
          </cell>
          <cell r="D1215" t="str">
            <v>Team Member - Cutting</v>
          </cell>
          <cell r="E1215" t="str">
            <v>Moulded Bra Cup - Cutting - SI</v>
          </cell>
          <cell r="F1215" t="str">
            <v>MBC - Cutting - SI</v>
          </cell>
          <cell r="G1215" t="str">
            <v>Male</v>
          </cell>
        </row>
        <row r="1216">
          <cell r="A1216">
            <v>15497</v>
          </cell>
          <cell r="B1216" t="str">
            <v>Nadeesha</v>
          </cell>
          <cell r="C1216" t="str">
            <v>De Silva</v>
          </cell>
          <cell r="D1216" t="str">
            <v>Team Member - Production</v>
          </cell>
          <cell r="E1216" t="str">
            <v>Moulded Bra Cup - Production - SI</v>
          </cell>
          <cell r="F1216" t="str">
            <v>Team - LB - 14B - SI</v>
          </cell>
          <cell r="G1216" t="str">
            <v>Female</v>
          </cell>
        </row>
        <row r="1217">
          <cell r="A1217">
            <v>15501</v>
          </cell>
          <cell r="B1217" t="str">
            <v>Gayan</v>
          </cell>
          <cell r="C1217" t="str">
            <v>Chathuranga</v>
          </cell>
          <cell r="D1217" t="str">
            <v>Team Member - PDC</v>
          </cell>
          <cell r="E1217" t="str">
            <v>Close Comfort Program - Product Development Centre - SI</v>
          </cell>
          <cell r="F1217" t="str">
            <v>Product Development Center - CCP - SI</v>
          </cell>
          <cell r="G1217" t="str">
            <v>Male</v>
          </cell>
        </row>
        <row r="1218">
          <cell r="A1218">
            <v>15503</v>
          </cell>
          <cell r="B1218" t="str">
            <v>Hasitha</v>
          </cell>
          <cell r="C1218" t="str">
            <v>Samarakoon</v>
          </cell>
          <cell r="D1218" t="str">
            <v>Senior Executive - Product Development</v>
          </cell>
          <cell r="E1218" t="str">
            <v>Moulded Bra Cup - Product Development Centre - SI</v>
          </cell>
          <cell r="F1218" t="str">
            <v>MBC - Product Development Centre - SI</v>
          </cell>
          <cell r="G1218" t="str">
            <v>Male</v>
          </cell>
        </row>
        <row r="1219">
          <cell r="A1219">
            <v>15509</v>
          </cell>
          <cell r="B1219" t="str">
            <v>Chathuranga</v>
          </cell>
          <cell r="C1219" t="str">
            <v>Senavirathne</v>
          </cell>
          <cell r="D1219" t="str">
            <v>Team Member - Production</v>
          </cell>
          <cell r="E1219" t="str">
            <v>Moulded Bra Cup - Production - SI</v>
          </cell>
          <cell r="F1219" t="str">
            <v>Team - LB - 10B - SI</v>
          </cell>
          <cell r="G1219" t="str">
            <v>Male</v>
          </cell>
        </row>
        <row r="1220">
          <cell r="A1220">
            <v>15521</v>
          </cell>
          <cell r="B1220" t="str">
            <v>Kanchana</v>
          </cell>
          <cell r="C1220" t="str">
            <v>Manike</v>
          </cell>
          <cell r="D1220" t="str">
            <v>Team Member - Finishing</v>
          </cell>
          <cell r="E1220" t="str">
            <v>Close Comfort Program - Finishing - SI</v>
          </cell>
          <cell r="F1220" t="str">
            <v>Finishing S23 - A - SI</v>
          </cell>
          <cell r="G1220" t="str">
            <v>Female</v>
          </cell>
        </row>
        <row r="1221">
          <cell r="A1221">
            <v>15527</v>
          </cell>
          <cell r="B1221" t="str">
            <v>Pradeep</v>
          </cell>
          <cell r="C1221" t="str">
            <v>Kumar</v>
          </cell>
          <cell r="D1221" t="str">
            <v>Feeder</v>
          </cell>
          <cell r="E1221" t="str">
            <v>Moulded Bra Cup - Production - SI</v>
          </cell>
          <cell r="F1221" t="str">
            <v>Team - LB - 4A - SI</v>
          </cell>
          <cell r="G1221" t="str">
            <v>Male</v>
          </cell>
        </row>
        <row r="1222">
          <cell r="A1222">
            <v>15530</v>
          </cell>
          <cell r="B1222" t="str">
            <v>Nishantha</v>
          </cell>
          <cell r="C1222" t="str">
            <v>Perera</v>
          </cell>
          <cell r="D1222" t="str">
            <v>Feeder</v>
          </cell>
          <cell r="E1222" t="str">
            <v>Moulded Bra Cup - Production - SI</v>
          </cell>
          <cell r="F1222" t="str">
            <v>Team - LB - 3B - SI</v>
          </cell>
          <cell r="G1222" t="str">
            <v>Male</v>
          </cell>
        </row>
        <row r="1223">
          <cell r="A1223">
            <v>15540</v>
          </cell>
          <cell r="B1223" t="str">
            <v>Suranga</v>
          </cell>
          <cell r="C1223" t="str">
            <v>Ranaweera</v>
          </cell>
          <cell r="D1223" t="str">
            <v>Team Member - Cutting</v>
          </cell>
          <cell r="E1223" t="str">
            <v>Moulded Bra Cup - Cutting - SI</v>
          </cell>
          <cell r="F1223" t="str">
            <v>MBC - Cutting - SI</v>
          </cell>
          <cell r="G1223" t="str">
            <v>Male</v>
          </cell>
        </row>
        <row r="1224">
          <cell r="A1224">
            <v>15547</v>
          </cell>
          <cell r="B1224" t="str">
            <v>Prabath</v>
          </cell>
          <cell r="C1224" t="str">
            <v>Chandrasiri</v>
          </cell>
          <cell r="D1224" t="str">
            <v>Technician - Product Development</v>
          </cell>
          <cell r="E1224" t="str">
            <v>Moulded Bra Cup - Product Development Centre - SI</v>
          </cell>
          <cell r="F1224" t="str">
            <v>MBC - Product Development Centre - SI</v>
          </cell>
          <cell r="G1224" t="str">
            <v>Male</v>
          </cell>
        </row>
        <row r="1225">
          <cell r="A1225">
            <v>15549</v>
          </cell>
          <cell r="B1225" t="str">
            <v>Pathum</v>
          </cell>
          <cell r="C1225" t="str">
            <v>Sandeepa</v>
          </cell>
          <cell r="D1225" t="str">
            <v>Team Member - Lamination</v>
          </cell>
          <cell r="E1225" t="str">
            <v>Moulded Bra Cup - Lamination - SI</v>
          </cell>
          <cell r="F1225" t="str">
            <v>MBC - Lamination - SI</v>
          </cell>
          <cell r="G1225" t="str">
            <v>Male</v>
          </cell>
        </row>
        <row r="1226">
          <cell r="A1226">
            <v>15555</v>
          </cell>
          <cell r="B1226" t="str">
            <v>Deepika</v>
          </cell>
          <cell r="C1226" t="str">
            <v>Madushani</v>
          </cell>
          <cell r="D1226" t="str">
            <v>Team Member - Finishing</v>
          </cell>
          <cell r="E1226" t="str">
            <v>Close Comfort Program - Finishing - SI</v>
          </cell>
          <cell r="F1226" t="str">
            <v>Finishing S29 - B - SI</v>
          </cell>
          <cell r="G1226" t="str">
            <v>Female</v>
          </cell>
        </row>
        <row r="1227">
          <cell r="A1227">
            <v>15557</v>
          </cell>
          <cell r="B1227" t="str">
            <v>Malindu</v>
          </cell>
          <cell r="C1227" t="str">
            <v>Nishakara</v>
          </cell>
          <cell r="D1227" t="str">
            <v>Feeder</v>
          </cell>
          <cell r="E1227" t="str">
            <v>Moulded Bra Cup - Production - SI</v>
          </cell>
          <cell r="F1227" t="str">
            <v>Team - LB - 5B - SI</v>
          </cell>
          <cell r="G1227" t="str">
            <v>Male</v>
          </cell>
        </row>
        <row r="1228">
          <cell r="A1228">
            <v>15571</v>
          </cell>
          <cell r="B1228" t="str">
            <v>Ruwani</v>
          </cell>
          <cell r="C1228" t="str">
            <v>Wimalarathne</v>
          </cell>
          <cell r="D1228" t="str">
            <v>Team Member - Production</v>
          </cell>
          <cell r="E1228" t="str">
            <v>Moulded Bra Cup - Production - SI</v>
          </cell>
          <cell r="F1228" t="str">
            <v>Team - LB - 2A - SI</v>
          </cell>
          <cell r="G1228" t="str">
            <v>Female</v>
          </cell>
        </row>
        <row r="1229">
          <cell r="A1229">
            <v>15580</v>
          </cell>
          <cell r="B1229" t="str">
            <v>Sandaruwan</v>
          </cell>
          <cell r="C1229" t="str">
            <v>Karunarathne</v>
          </cell>
          <cell r="D1229" t="str">
            <v>Team Member - Material Quality Assurance</v>
          </cell>
          <cell r="E1229" t="str">
            <v>Material Quality Assurance - SI</v>
          </cell>
          <cell r="F1229" t="str">
            <v>MBC - Material Quality Assurance - SI</v>
          </cell>
          <cell r="G1229" t="str">
            <v>Male</v>
          </cell>
        </row>
        <row r="1230">
          <cell r="A1230">
            <v>15615</v>
          </cell>
          <cell r="B1230" t="str">
            <v>Nirmali</v>
          </cell>
          <cell r="C1230" t="str">
            <v>Perera</v>
          </cell>
          <cell r="D1230" t="str">
            <v>Receptionist</v>
          </cell>
          <cell r="E1230" t="str">
            <v>Human Resources &amp; Administration - SI</v>
          </cell>
          <cell r="F1230" t="str">
            <v>Administration - SI</v>
          </cell>
          <cell r="G1230" t="str">
            <v>Female</v>
          </cell>
        </row>
        <row r="1231">
          <cell r="A1231">
            <v>15618</v>
          </cell>
          <cell r="B1231" t="str">
            <v>Sanjeewani</v>
          </cell>
          <cell r="C1231" t="str">
            <v>Dilrukshi</v>
          </cell>
          <cell r="D1231" t="str">
            <v>Team Member - Quality Assurance</v>
          </cell>
          <cell r="E1231" t="str">
            <v>Close Comfort Program - Quality Assurance - SI</v>
          </cell>
          <cell r="F1231" t="str">
            <v>Quality Assurance - CCP - SI</v>
          </cell>
          <cell r="G1231" t="str">
            <v>Female</v>
          </cell>
        </row>
        <row r="1232">
          <cell r="A1232">
            <v>15625</v>
          </cell>
          <cell r="B1232" t="str">
            <v>Gayan</v>
          </cell>
          <cell r="C1232" t="str">
            <v>Madushanka</v>
          </cell>
          <cell r="D1232" t="str">
            <v>Fitter</v>
          </cell>
          <cell r="E1232" t="str">
            <v>Moulded Bra Cup - Computer Numerical Control - SI</v>
          </cell>
          <cell r="F1232" t="str">
            <v>Moulded Bra Cup - CNC - SI</v>
          </cell>
          <cell r="G1232" t="str">
            <v>Male</v>
          </cell>
        </row>
        <row r="1233">
          <cell r="A1233">
            <v>15628</v>
          </cell>
          <cell r="B1233" t="str">
            <v>Mihiri</v>
          </cell>
          <cell r="C1233" t="str">
            <v>Priyadarshani</v>
          </cell>
          <cell r="D1233" t="str">
            <v>Data Entry Operator</v>
          </cell>
          <cell r="E1233" t="str">
            <v>Close Comfort Program - Finishing - SI</v>
          </cell>
          <cell r="F1233" t="str">
            <v>Section 04 - Finishing - SI</v>
          </cell>
          <cell r="G1233" t="str">
            <v>Female</v>
          </cell>
        </row>
        <row r="1234">
          <cell r="A1234">
            <v>15631</v>
          </cell>
          <cell r="B1234" t="str">
            <v>Jeraj</v>
          </cell>
          <cell r="C1234" t="str">
            <v>Roshan</v>
          </cell>
          <cell r="D1234" t="str">
            <v>Team Member - Printing</v>
          </cell>
          <cell r="E1234" t="str">
            <v>Close Comfort Program - Quality Assurance - SI</v>
          </cell>
          <cell r="F1234" t="str">
            <v>Quality Assurance - CCP - SI</v>
          </cell>
          <cell r="G1234" t="str">
            <v>Male</v>
          </cell>
        </row>
        <row r="1235">
          <cell r="A1235">
            <v>15633</v>
          </cell>
          <cell r="B1235" t="str">
            <v>Sasanka</v>
          </cell>
          <cell r="C1235" t="str">
            <v>Hitige</v>
          </cell>
          <cell r="D1235" t="str">
            <v>Team Member - PDC</v>
          </cell>
          <cell r="E1235" t="str">
            <v>Moulded Bra Cup - Product Development Centre - SI</v>
          </cell>
          <cell r="F1235" t="str">
            <v>MBC - Product Development Centre - SI</v>
          </cell>
          <cell r="G1235" t="str">
            <v>Male</v>
          </cell>
        </row>
        <row r="1236">
          <cell r="A1236">
            <v>15637</v>
          </cell>
          <cell r="B1236" t="str">
            <v>Roshan</v>
          </cell>
          <cell r="C1236" t="str">
            <v>Weerasinghe</v>
          </cell>
          <cell r="D1236" t="str">
            <v>Team Member - Production</v>
          </cell>
          <cell r="E1236" t="str">
            <v>Moulded Bra Cup - Production - SI</v>
          </cell>
          <cell r="F1236" t="str">
            <v>Team - LB - 6A - SI</v>
          </cell>
          <cell r="G1236" t="str">
            <v>Male</v>
          </cell>
        </row>
        <row r="1237">
          <cell r="A1237">
            <v>15666</v>
          </cell>
          <cell r="B1237" t="str">
            <v>Shalika</v>
          </cell>
          <cell r="C1237" t="str">
            <v>Abeysundara</v>
          </cell>
          <cell r="D1237" t="str">
            <v>Team Member - PDC</v>
          </cell>
          <cell r="E1237" t="str">
            <v>Moulded Bra Cup - Product Development Centre - SI</v>
          </cell>
          <cell r="F1237" t="str">
            <v>MBC - Product Development Centre - SI</v>
          </cell>
          <cell r="G1237" t="str">
            <v>Female</v>
          </cell>
        </row>
        <row r="1238">
          <cell r="A1238">
            <v>15667</v>
          </cell>
          <cell r="B1238" t="str">
            <v>Sachitha</v>
          </cell>
          <cell r="C1238" t="str">
            <v>Senevirathne</v>
          </cell>
          <cell r="D1238" t="str">
            <v>Team Member - PDC</v>
          </cell>
          <cell r="E1238" t="str">
            <v>Moulded Bra Cup - Product Development Centre - SI</v>
          </cell>
          <cell r="F1238" t="str">
            <v>MBC - Product Development Centre - SI</v>
          </cell>
          <cell r="G1238" t="str">
            <v>Female</v>
          </cell>
        </row>
        <row r="1239">
          <cell r="A1239">
            <v>15672</v>
          </cell>
          <cell r="B1239" t="str">
            <v>Ruwan</v>
          </cell>
          <cell r="C1239" t="str">
            <v>Kumara</v>
          </cell>
          <cell r="D1239" t="str">
            <v>Team Member - Finishing</v>
          </cell>
          <cell r="E1239" t="str">
            <v>Close Comfort Program - Finishing - SI</v>
          </cell>
          <cell r="F1239" t="str">
            <v>Finishing S5 - B - SI</v>
          </cell>
          <cell r="G1239" t="str">
            <v>Male</v>
          </cell>
        </row>
        <row r="1240">
          <cell r="A1240">
            <v>15679</v>
          </cell>
          <cell r="B1240" t="str">
            <v>Nilantha</v>
          </cell>
          <cell r="C1240" t="str">
            <v>De Silva</v>
          </cell>
          <cell r="D1240" t="str">
            <v>Executive - Industrial Engineering</v>
          </cell>
          <cell r="E1240" t="str">
            <v>Moulded Bra Cup - Industrial Engineering - SI</v>
          </cell>
          <cell r="F1240" t="str">
            <v>Industrial Engineering - MBC - SI</v>
          </cell>
          <cell r="G1240" t="str">
            <v>Male</v>
          </cell>
        </row>
        <row r="1241">
          <cell r="A1241">
            <v>15682</v>
          </cell>
          <cell r="B1241" t="str">
            <v>Samantha</v>
          </cell>
          <cell r="C1241" t="str">
            <v>Edirisingha</v>
          </cell>
          <cell r="D1241" t="str">
            <v>Senior Engineer - Product Development</v>
          </cell>
          <cell r="E1241" t="str">
            <v>Moulded Bra Cup - Product Development Centre - SI</v>
          </cell>
          <cell r="F1241" t="str">
            <v>MBC - Product Development Centre - SI</v>
          </cell>
          <cell r="G1241" t="str">
            <v>Male</v>
          </cell>
        </row>
        <row r="1242">
          <cell r="A1242">
            <v>15697</v>
          </cell>
          <cell r="B1242" t="str">
            <v>Aruna</v>
          </cell>
          <cell r="C1242" t="str">
            <v>Hewage</v>
          </cell>
          <cell r="D1242" t="str">
            <v>Team Leader - Cutting</v>
          </cell>
          <cell r="E1242" t="str">
            <v>Close Comfort Program - Cutting - SI</v>
          </cell>
          <cell r="F1242" t="str">
            <v>CCP - Factory 01 Cutting - SI</v>
          </cell>
          <cell r="G1242" t="str">
            <v>Male</v>
          </cell>
        </row>
        <row r="1243">
          <cell r="A1243">
            <v>15701</v>
          </cell>
          <cell r="B1243" t="str">
            <v>Gishan</v>
          </cell>
          <cell r="C1243" t="str">
            <v>Sudarshana</v>
          </cell>
          <cell r="D1243" t="str">
            <v>Team Member - Cutting</v>
          </cell>
          <cell r="E1243" t="str">
            <v>Close Comfort Program - Cutting - SI</v>
          </cell>
          <cell r="F1243" t="str">
            <v>CCP - Factory 01 Cutting - SI</v>
          </cell>
          <cell r="G1243" t="str">
            <v>Male</v>
          </cell>
        </row>
        <row r="1244">
          <cell r="A1244">
            <v>15715</v>
          </cell>
          <cell r="B1244" t="str">
            <v>Kasun</v>
          </cell>
          <cell r="C1244" t="str">
            <v>Jayawickrama</v>
          </cell>
          <cell r="D1244" t="str">
            <v>Team Member - Cutting</v>
          </cell>
          <cell r="E1244" t="str">
            <v>Moulded Bra Cup - Cutting - SI</v>
          </cell>
          <cell r="F1244" t="str">
            <v>MBC - Cookie Cutting - SI</v>
          </cell>
          <cell r="G1244" t="str">
            <v>Male</v>
          </cell>
        </row>
        <row r="1245">
          <cell r="A1245">
            <v>15719</v>
          </cell>
          <cell r="B1245" t="str">
            <v>Kumari</v>
          </cell>
          <cell r="C1245" t="str">
            <v>Herath</v>
          </cell>
          <cell r="D1245" t="str">
            <v>Team Member - Production</v>
          </cell>
          <cell r="E1245" t="str">
            <v>Moulded Bra Cup - Production - SI</v>
          </cell>
          <cell r="F1245" t="str">
            <v>Team - LB - 14A - SI</v>
          </cell>
          <cell r="G1245" t="str">
            <v>Female</v>
          </cell>
        </row>
        <row r="1246">
          <cell r="A1246">
            <v>15722</v>
          </cell>
          <cell r="B1246" t="str">
            <v>Nisansala</v>
          </cell>
          <cell r="C1246" t="str">
            <v>Madumali</v>
          </cell>
          <cell r="D1246" t="str">
            <v>Team Member - Production</v>
          </cell>
          <cell r="E1246" t="str">
            <v>Moulded Bra Cup - Production - SI</v>
          </cell>
          <cell r="F1246" t="str">
            <v>Team - LB - 5B - SI</v>
          </cell>
          <cell r="G1246" t="str">
            <v>Female</v>
          </cell>
        </row>
        <row r="1247">
          <cell r="A1247">
            <v>15726</v>
          </cell>
          <cell r="B1247" t="str">
            <v>Suchira</v>
          </cell>
          <cell r="C1247" t="str">
            <v>Senevirathne</v>
          </cell>
          <cell r="D1247" t="str">
            <v>Team Member - Sub Stores</v>
          </cell>
          <cell r="E1247" t="str">
            <v>Close Comfort Program - Finishing - SI</v>
          </cell>
          <cell r="F1247" t="str">
            <v>Finishing S25 - A - SI</v>
          </cell>
          <cell r="G1247" t="str">
            <v>Male</v>
          </cell>
        </row>
        <row r="1248">
          <cell r="A1248">
            <v>15733</v>
          </cell>
          <cell r="B1248" t="str">
            <v>Pasindu</v>
          </cell>
          <cell r="C1248" t="str">
            <v>Chathuranga</v>
          </cell>
          <cell r="D1248" t="str">
            <v>Assistant - Industrial Engineering</v>
          </cell>
          <cell r="E1248" t="str">
            <v>Moulded Bra Cup - Industrial Engineering - SI</v>
          </cell>
          <cell r="F1248" t="str">
            <v>Industrial Engineering - MBC - SI</v>
          </cell>
          <cell r="G1248" t="str">
            <v>Male</v>
          </cell>
        </row>
        <row r="1249">
          <cell r="A1249">
            <v>15742</v>
          </cell>
          <cell r="B1249" t="str">
            <v>Bhanuka</v>
          </cell>
          <cell r="C1249" t="str">
            <v>Somarathne</v>
          </cell>
          <cell r="D1249" t="str">
            <v>Machinist</v>
          </cell>
          <cell r="E1249" t="str">
            <v>Moulded Bra Cup - Computer Numerical Control - SI</v>
          </cell>
          <cell r="F1249" t="str">
            <v>Moulded Bra Cup - CNC - SI</v>
          </cell>
          <cell r="G1249" t="str">
            <v>Male</v>
          </cell>
        </row>
        <row r="1250">
          <cell r="A1250">
            <v>15745</v>
          </cell>
          <cell r="B1250" t="str">
            <v>Amila</v>
          </cell>
          <cell r="C1250" t="str">
            <v>Hettiarachchi</v>
          </cell>
          <cell r="D1250" t="str">
            <v>Senior Executive - Human Resources</v>
          </cell>
          <cell r="E1250" t="str">
            <v>Human Resources &amp; Administration - SI</v>
          </cell>
          <cell r="F1250" t="str">
            <v>Human Resources - SI</v>
          </cell>
          <cell r="G1250" t="str">
            <v>Male</v>
          </cell>
        </row>
        <row r="1251">
          <cell r="A1251">
            <v>15752</v>
          </cell>
          <cell r="B1251" t="str">
            <v>Sajitha</v>
          </cell>
          <cell r="C1251" t="str">
            <v>Priyadarshani</v>
          </cell>
          <cell r="D1251" t="str">
            <v>Team Member - Production</v>
          </cell>
          <cell r="E1251" t="str">
            <v>Moulded Bra Cup - Production - SI</v>
          </cell>
          <cell r="F1251" t="str">
            <v>Team - LB - 14B - SI</v>
          </cell>
          <cell r="G1251" t="str">
            <v>Female</v>
          </cell>
        </row>
        <row r="1252">
          <cell r="A1252">
            <v>15766</v>
          </cell>
          <cell r="B1252" t="str">
            <v>Lakmali</v>
          </cell>
          <cell r="C1252" t="str">
            <v>Eanayake</v>
          </cell>
          <cell r="D1252" t="str">
            <v>Team Member - Production</v>
          </cell>
          <cell r="E1252" t="str">
            <v>Moulded Bra Cup - Production - SI</v>
          </cell>
          <cell r="F1252" t="str">
            <v>Team - LB - 11A - SI</v>
          </cell>
          <cell r="G1252" t="str">
            <v>Female</v>
          </cell>
        </row>
        <row r="1253">
          <cell r="A1253">
            <v>15767</v>
          </cell>
          <cell r="B1253" t="str">
            <v>Shanika</v>
          </cell>
          <cell r="C1253" t="str">
            <v>Ekanayake</v>
          </cell>
          <cell r="D1253" t="str">
            <v>Team Member - Production</v>
          </cell>
          <cell r="E1253" t="str">
            <v>Moulded Bra Cup - Production - SI</v>
          </cell>
          <cell r="F1253" t="str">
            <v>Team - LB - 16A - SI</v>
          </cell>
          <cell r="G1253" t="str">
            <v>Female</v>
          </cell>
        </row>
        <row r="1254">
          <cell r="A1254">
            <v>15769</v>
          </cell>
          <cell r="B1254" t="str">
            <v>Sanjeewani</v>
          </cell>
          <cell r="C1254" t="str">
            <v>Wijebandara</v>
          </cell>
          <cell r="D1254" t="str">
            <v>Team Leader - Production</v>
          </cell>
          <cell r="E1254" t="str">
            <v>Moulded Bra Cup - Production - SI</v>
          </cell>
          <cell r="F1254" t="str">
            <v>Team - LB - 3A - SI</v>
          </cell>
          <cell r="G1254" t="str">
            <v>Female</v>
          </cell>
        </row>
        <row r="1255">
          <cell r="A1255">
            <v>15779</v>
          </cell>
          <cell r="B1255" t="str">
            <v>Menaka</v>
          </cell>
          <cell r="C1255" t="str">
            <v>Abeysundara</v>
          </cell>
          <cell r="D1255" t="str">
            <v>Team Member - Production</v>
          </cell>
          <cell r="E1255" t="str">
            <v>Moulded Bra Cup - Production - SI</v>
          </cell>
          <cell r="F1255" t="str">
            <v>Team - LB - 17A - SI</v>
          </cell>
          <cell r="G1255" t="str">
            <v>Female</v>
          </cell>
        </row>
        <row r="1256">
          <cell r="A1256">
            <v>15780</v>
          </cell>
          <cell r="B1256" t="str">
            <v>Nilanga</v>
          </cell>
          <cell r="C1256" t="str">
            <v>Ranathunga</v>
          </cell>
          <cell r="D1256" t="str">
            <v>Team Member - Production</v>
          </cell>
          <cell r="E1256" t="str">
            <v>Moulded Bra Cup - Production - SI</v>
          </cell>
          <cell r="F1256" t="str">
            <v>Team - LB - 5B - SI</v>
          </cell>
          <cell r="G1256" t="str">
            <v>Female</v>
          </cell>
        </row>
        <row r="1257">
          <cell r="A1257">
            <v>15783</v>
          </cell>
          <cell r="B1257" t="str">
            <v>Yugandi</v>
          </cell>
          <cell r="C1257" t="str">
            <v>Yugandi</v>
          </cell>
          <cell r="D1257" t="str">
            <v>Team Member - Production</v>
          </cell>
          <cell r="E1257" t="str">
            <v>Moulded Bra Cup - Production - SI</v>
          </cell>
          <cell r="F1257" t="str">
            <v>Team - LB - 12A - SI</v>
          </cell>
          <cell r="G1257" t="str">
            <v>Female</v>
          </cell>
        </row>
        <row r="1258">
          <cell r="A1258">
            <v>15793</v>
          </cell>
          <cell r="B1258" t="str">
            <v>Kasun</v>
          </cell>
          <cell r="C1258" t="str">
            <v>Anuradha</v>
          </cell>
          <cell r="D1258" t="str">
            <v>Team Member - Cutting</v>
          </cell>
          <cell r="E1258" t="str">
            <v>Close Comfort Program - Cutting - SI</v>
          </cell>
          <cell r="F1258" t="str">
            <v>CCP - Factory 01 Cutting - SI</v>
          </cell>
          <cell r="G1258" t="str">
            <v>Male</v>
          </cell>
        </row>
        <row r="1259">
          <cell r="A1259">
            <v>15801</v>
          </cell>
          <cell r="B1259" t="str">
            <v>Jagath</v>
          </cell>
          <cell r="C1259" t="str">
            <v>Perera</v>
          </cell>
          <cell r="D1259" t="str">
            <v>Team Member - Printing</v>
          </cell>
          <cell r="E1259" t="str">
            <v>Close Comfort Program - Printing - SI</v>
          </cell>
          <cell r="F1259" t="str">
            <v>Factory 01 - Printing - A - SI</v>
          </cell>
          <cell r="G1259" t="str">
            <v>Male</v>
          </cell>
        </row>
        <row r="1260">
          <cell r="A1260">
            <v>15828</v>
          </cell>
          <cell r="B1260" t="str">
            <v>Kasun</v>
          </cell>
          <cell r="C1260" t="str">
            <v>Dharshana</v>
          </cell>
          <cell r="D1260" t="str">
            <v>Team Member - Lamination</v>
          </cell>
          <cell r="E1260" t="str">
            <v>Moulded Bra Cup - Lamination - SI</v>
          </cell>
          <cell r="F1260" t="str">
            <v>MBC - Lamination - SI</v>
          </cell>
          <cell r="G1260" t="str">
            <v>Male</v>
          </cell>
        </row>
        <row r="1261">
          <cell r="A1261">
            <v>15839</v>
          </cell>
          <cell r="B1261" t="str">
            <v>Vinod</v>
          </cell>
          <cell r="C1261" t="str">
            <v>Karunanayake</v>
          </cell>
          <cell r="D1261" t="str">
            <v>Team Member - Quality Assurance</v>
          </cell>
          <cell r="E1261" t="str">
            <v>Injection Moulding - Quality Assurance - SI</v>
          </cell>
          <cell r="F1261" t="str">
            <v>Quality Assurance - IM - SI</v>
          </cell>
          <cell r="G1261" t="str">
            <v>Male</v>
          </cell>
        </row>
        <row r="1262">
          <cell r="A1262">
            <v>15844</v>
          </cell>
          <cell r="B1262" t="str">
            <v>Anushka</v>
          </cell>
          <cell r="C1262" t="str">
            <v>Gunawardena</v>
          </cell>
          <cell r="D1262" t="str">
            <v>Team Member - Machine Maintenance</v>
          </cell>
          <cell r="E1262" t="str">
            <v>Moulded Bra Cup - Machine Maintenance - SI</v>
          </cell>
          <cell r="F1262" t="str">
            <v>Machinary Maintenance - MBC - SI</v>
          </cell>
          <cell r="G1262" t="str">
            <v>Male</v>
          </cell>
        </row>
        <row r="1263">
          <cell r="A1263">
            <v>15853</v>
          </cell>
          <cell r="B1263" t="str">
            <v>Ishani</v>
          </cell>
          <cell r="C1263" t="str">
            <v>Damayanthi</v>
          </cell>
          <cell r="D1263" t="str">
            <v>Team Member - Finishing</v>
          </cell>
          <cell r="E1263" t="str">
            <v>Close Comfort Program - Quality Assurance - SI</v>
          </cell>
          <cell r="F1263" t="str">
            <v>Quality Assurance - CCP - SI</v>
          </cell>
          <cell r="G1263" t="str">
            <v>Female</v>
          </cell>
        </row>
        <row r="1264">
          <cell r="A1264">
            <v>15856</v>
          </cell>
          <cell r="B1264" t="str">
            <v>Priyadarshani</v>
          </cell>
          <cell r="C1264" t="str">
            <v>Priyadarshani</v>
          </cell>
          <cell r="D1264" t="str">
            <v>Team Member - Finishing</v>
          </cell>
          <cell r="E1264" t="str">
            <v>Close Comfort Program - Quality Assurance - SI</v>
          </cell>
          <cell r="F1264" t="str">
            <v>Quality Assurance - CCP - SI</v>
          </cell>
          <cell r="G1264" t="str">
            <v>Female</v>
          </cell>
        </row>
        <row r="1265">
          <cell r="A1265">
            <v>15872</v>
          </cell>
          <cell r="B1265" t="str">
            <v>Vidura</v>
          </cell>
          <cell r="C1265" t="str">
            <v>Edirisinghe</v>
          </cell>
          <cell r="D1265" t="str">
            <v>Machinist</v>
          </cell>
          <cell r="E1265" t="str">
            <v>Moulded Bra Cup - Computer Numerical Control - SI</v>
          </cell>
          <cell r="F1265" t="str">
            <v>Moulded Bra Cup - CNC - SI</v>
          </cell>
          <cell r="G1265" t="str">
            <v>Male</v>
          </cell>
        </row>
        <row r="1266">
          <cell r="A1266">
            <v>15875</v>
          </cell>
          <cell r="B1266" t="str">
            <v>Mohan</v>
          </cell>
          <cell r="C1266" t="str">
            <v>Kumara</v>
          </cell>
          <cell r="D1266" t="str">
            <v>Senior Executive - Production</v>
          </cell>
          <cell r="E1266" t="str">
            <v>Moulded Bra Cup - Production - SI</v>
          </cell>
          <cell r="F1266" t="str">
            <v>Production - MBC - SI</v>
          </cell>
          <cell r="G1266" t="str">
            <v>Male</v>
          </cell>
        </row>
        <row r="1267">
          <cell r="A1267">
            <v>15877</v>
          </cell>
          <cell r="B1267" t="str">
            <v>Samith</v>
          </cell>
          <cell r="C1267" t="str">
            <v>Akalanka</v>
          </cell>
          <cell r="D1267" t="str">
            <v>Feeder</v>
          </cell>
          <cell r="E1267" t="str">
            <v>Moulded Bra Cup - Production - SI</v>
          </cell>
          <cell r="F1267" t="str">
            <v>Team - LB - 8A - SI</v>
          </cell>
          <cell r="G1267" t="str">
            <v>Male</v>
          </cell>
        </row>
        <row r="1268">
          <cell r="A1268">
            <v>15884</v>
          </cell>
          <cell r="B1268" t="str">
            <v>Shalini</v>
          </cell>
          <cell r="C1268" t="str">
            <v>Premalal</v>
          </cell>
          <cell r="D1268" t="str">
            <v>Technician - Product Development</v>
          </cell>
          <cell r="E1268" t="str">
            <v>Moulded Bra Cup - Product Development Centre - SI</v>
          </cell>
          <cell r="F1268" t="str">
            <v>MBC - Product Development Centre - SI</v>
          </cell>
          <cell r="G1268" t="str">
            <v>Female</v>
          </cell>
        </row>
        <row r="1269">
          <cell r="A1269">
            <v>15887</v>
          </cell>
          <cell r="B1269" t="str">
            <v>Anoja</v>
          </cell>
          <cell r="C1269" t="str">
            <v>Anoja</v>
          </cell>
          <cell r="D1269" t="str">
            <v>Team Leader - Printing</v>
          </cell>
          <cell r="E1269" t="str">
            <v>Close Comfort Program - Printing - SI</v>
          </cell>
          <cell r="F1269" t="str">
            <v>Factory 03 - Printing - B - SI</v>
          </cell>
          <cell r="G1269" t="str">
            <v>Female</v>
          </cell>
        </row>
        <row r="1270">
          <cell r="A1270">
            <v>15888</v>
          </cell>
          <cell r="B1270" t="str">
            <v>Shalika</v>
          </cell>
          <cell r="C1270" t="str">
            <v>Chathurangi</v>
          </cell>
          <cell r="D1270" t="str">
            <v>Team Member - Printing</v>
          </cell>
          <cell r="E1270" t="str">
            <v>Close Comfort Program - Printing - SI</v>
          </cell>
          <cell r="F1270" t="str">
            <v>Factory 03 - Printing - B - SI</v>
          </cell>
          <cell r="G1270" t="str">
            <v>Female</v>
          </cell>
        </row>
        <row r="1271">
          <cell r="A1271">
            <v>15899</v>
          </cell>
          <cell r="B1271" t="str">
            <v>Lakshan</v>
          </cell>
          <cell r="C1271" t="str">
            <v>Wicramasinghe</v>
          </cell>
          <cell r="D1271" t="str">
            <v>Assistant - CAD/CAM</v>
          </cell>
          <cell r="E1271" t="str">
            <v>Moulded Bra Cup - Computer Numerical Control - SI</v>
          </cell>
          <cell r="F1271" t="str">
            <v>Moulded Bra Cup - CNC - SI</v>
          </cell>
          <cell r="G1271" t="str">
            <v>Male</v>
          </cell>
        </row>
        <row r="1272">
          <cell r="A1272">
            <v>15900</v>
          </cell>
          <cell r="B1272" t="str">
            <v>Asoka</v>
          </cell>
          <cell r="C1272" t="str">
            <v>Durage</v>
          </cell>
          <cell r="D1272" t="str">
            <v>Pattern Technologist</v>
          </cell>
          <cell r="E1272" t="str">
            <v>Close Comfort Program - Product Development Centre - SI</v>
          </cell>
          <cell r="F1272" t="str">
            <v>Product Development Center - CCP - SI</v>
          </cell>
          <cell r="G1272" t="str">
            <v>Female</v>
          </cell>
        </row>
        <row r="1273">
          <cell r="A1273">
            <v>15906</v>
          </cell>
          <cell r="B1273" t="str">
            <v>Sudarshani</v>
          </cell>
          <cell r="C1273" t="str">
            <v>Sudarshani</v>
          </cell>
          <cell r="D1273" t="str">
            <v>Team Member - Production</v>
          </cell>
          <cell r="E1273" t="str">
            <v>Moulded Bra Cup - Production - SI</v>
          </cell>
          <cell r="F1273" t="str">
            <v>Team - LB - 14B - SI</v>
          </cell>
          <cell r="G1273" t="str">
            <v>Female</v>
          </cell>
        </row>
        <row r="1274">
          <cell r="A1274">
            <v>15913</v>
          </cell>
          <cell r="B1274" t="str">
            <v>Geethika</v>
          </cell>
          <cell r="C1274" t="str">
            <v>Priyangani</v>
          </cell>
          <cell r="D1274" t="str">
            <v>Team Member - Finishing</v>
          </cell>
          <cell r="E1274" t="str">
            <v>Close Comfort Program - Finishing - SI</v>
          </cell>
          <cell r="F1274" t="str">
            <v>Finishing S24 - B - SI</v>
          </cell>
          <cell r="G1274" t="str">
            <v>Female</v>
          </cell>
        </row>
        <row r="1275">
          <cell r="A1275">
            <v>15918</v>
          </cell>
          <cell r="B1275" t="str">
            <v>Thilina</v>
          </cell>
          <cell r="C1275" t="str">
            <v>Perera</v>
          </cell>
          <cell r="D1275" t="str">
            <v>Team Member - Cutting</v>
          </cell>
          <cell r="E1275" t="str">
            <v>Moulded Bra Cup - Cutting - SI</v>
          </cell>
          <cell r="F1275" t="str">
            <v>MBC - Cutting - SI</v>
          </cell>
          <cell r="G1275" t="str">
            <v>Male</v>
          </cell>
        </row>
        <row r="1276">
          <cell r="A1276">
            <v>15922</v>
          </cell>
          <cell r="B1276" t="str">
            <v>Ishan</v>
          </cell>
          <cell r="C1276" t="str">
            <v>Jayawardena</v>
          </cell>
          <cell r="D1276" t="str">
            <v>Senior Merchandiser - Development</v>
          </cell>
          <cell r="E1276" t="str">
            <v>Moulded Bra Cup - Marketing - SI</v>
          </cell>
          <cell r="F1276" t="str">
            <v>Marketing - MBC - SI</v>
          </cell>
          <cell r="G1276" t="str">
            <v>Male</v>
          </cell>
        </row>
        <row r="1277">
          <cell r="A1277">
            <v>15927</v>
          </cell>
          <cell r="B1277" t="str">
            <v>Mohomed</v>
          </cell>
          <cell r="C1277" t="str">
            <v>Ishad</v>
          </cell>
          <cell r="D1277" t="str">
            <v>Team Member - Quality Assurance</v>
          </cell>
          <cell r="E1277" t="str">
            <v>Close Comfort Program - Quality Assurance - SI</v>
          </cell>
          <cell r="F1277" t="str">
            <v>CCP - Finishing Quality - SI</v>
          </cell>
          <cell r="G1277" t="str">
            <v>Male</v>
          </cell>
        </row>
        <row r="1278">
          <cell r="A1278">
            <v>15931</v>
          </cell>
          <cell r="B1278" t="str">
            <v>Disnaka</v>
          </cell>
          <cell r="C1278" t="str">
            <v>Ranasinghe</v>
          </cell>
          <cell r="D1278" t="str">
            <v>Recorder - Production</v>
          </cell>
          <cell r="E1278" t="str">
            <v>Moulded Bra Cup - Production - SI</v>
          </cell>
          <cell r="F1278" t="str">
            <v>Team - LB - 10B - SI</v>
          </cell>
          <cell r="G1278" t="str">
            <v>Male</v>
          </cell>
        </row>
        <row r="1279">
          <cell r="A1279">
            <v>15932</v>
          </cell>
          <cell r="B1279" t="str">
            <v>Rukshan</v>
          </cell>
          <cell r="C1279" t="str">
            <v>Wijesiri</v>
          </cell>
          <cell r="D1279" t="str">
            <v>Recorder - Production</v>
          </cell>
          <cell r="E1279" t="str">
            <v>Moulded Bra Cup - Production - SI</v>
          </cell>
          <cell r="F1279" t="str">
            <v>Team - LB - 10B - SI</v>
          </cell>
          <cell r="G1279" t="str">
            <v>Male</v>
          </cell>
        </row>
        <row r="1280">
          <cell r="A1280">
            <v>15934</v>
          </cell>
          <cell r="B1280" t="str">
            <v>Nirmala</v>
          </cell>
          <cell r="C1280" t="str">
            <v>Sanjeewani</v>
          </cell>
          <cell r="D1280" t="str">
            <v>Group Leader - Production</v>
          </cell>
          <cell r="E1280" t="str">
            <v>Moulded Bra Cup - Production - SI</v>
          </cell>
          <cell r="F1280" t="str">
            <v>Production - MBC - SI</v>
          </cell>
          <cell r="G1280" t="str">
            <v>Female</v>
          </cell>
        </row>
        <row r="1281">
          <cell r="A1281">
            <v>15944</v>
          </cell>
          <cell r="B1281" t="str">
            <v>Apeksha</v>
          </cell>
          <cell r="C1281" t="str">
            <v>Somarathne</v>
          </cell>
          <cell r="D1281" t="str">
            <v>Team Member - Production</v>
          </cell>
          <cell r="E1281" t="str">
            <v>Moulded Bra Cup - Production - SI</v>
          </cell>
          <cell r="F1281" t="str">
            <v>Team - LB - 11A - SI</v>
          </cell>
          <cell r="G1281" t="str">
            <v>Female</v>
          </cell>
        </row>
        <row r="1282">
          <cell r="A1282">
            <v>15947</v>
          </cell>
          <cell r="B1282" t="str">
            <v>Kumudumali</v>
          </cell>
          <cell r="C1282" t="str">
            <v>Bandara</v>
          </cell>
          <cell r="D1282" t="str">
            <v>Team Member - Quality Assurance</v>
          </cell>
          <cell r="E1282" t="str">
            <v>Moulded Bra Cup - Production - SI</v>
          </cell>
          <cell r="F1282" t="str">
            <v>Quality Assurance - Site - 04 - SI</v>
          </cell>
          <cell r="G1282" t="str">
            <v>Female</v>
          </cell>
        </row>
        <row r="1283">
          <cell r="A1283">
            <v>15948</v>
          </cell>
          <cell r="B1283" t="str">
            <v>Sujeewa</v>
          </cell>
          <cell r="C1283" t="str">
            <v>Wickramathunga</v>
          </cell>
          <cell r="D1283" t="str">
            <v>Team Member - Cutting</v>
          </cell>
          <cell r="E1283" t="str">
            <v>Moulded Bra Cup - Cutting - SI</v>
          </cell>
          <cell r="F1283" t="str">
            <v>MBC - Cutting - SI</v>
          </cell>
          <cell r="G1283" t="str">
            <v>Male</v>
          </cell>
        </row>
        <row r="1284">
          <cell r="A1284">
            <v>15959</v>
          </cell>
          <cell r="B1284" t="str">
            <v>Sathsara</v>
          </cell>
          <cell r="C1284" t="str">
            <v>Madu</v>
          </cell>
          <cell r="D1284" t="str">
            <v>Team Member - Printing</v>
          </cell>
          <cell r="E1284" t="str">
            <v>Close Comfort Program - Printing - SI</v>
          </cell>
          <cell r="F1284" t="str">
            <v>Factory 01 - Printing - A - SI</v>
          </cell>
          <cell r="G1284" t="str">
            <v>Male</v>
          </cell>
        </row>
        <row r="1285">
          <cell r="A1285">
            <v>15974</v>
          </cell>
          <cell r="B1285" t="str">
            <v>Chalana</v>
          </cell>
          <cell r="C1285" t="str">
            <v>Adhikari</v>
          </cell>
          <cell r="D1285" t="str">
            <v>Team Member - Cutting</v>
          </cell>
          <cell r="E1285" t="str">
            <v>Moulded Bra Cup - Cutting - SI</v>
          </cell>
          <cell r="F1285" t="str">
            <v>MBC - Cutting - SI</v>
          </cell>
          <cell r="G1285" t="str">
            <v>Male</v>
          </cell>
        </row>
        <row r="1286">
          <cell r="A1286">
            <v>15978</v>
          </cell>
          <cell r="B1286" t="str">
            <v>Amila</v>
          </cell>
          <cell r="C1286" t="str">
            <v>Alas</v>
          </cell>
          <cell r="D1286" t="str">
            <v>Team Member - Production</v>
          </cell>
          <cell r="E1286" t="str">
            <v>Moulded Bra Cup - Production - SI</v>
          </cell>
          <cell r="F1286" t="str">
            <v>Team - LB - 14B - SI</v>
          </cell>
          <cell r="G1286" t="str">
            <v>Male</v>
          </cell>
        </row>
        <row r="1287">
          <cell r="A1287">
            <v>15991</v>
          </cell>
          <cell r="B1287" t="str">
            <v>Virajith</v>
          </cell>
          <cell r="C1287" t="str">
            <v>Basnayake</v>
          </cell>
          <cell r="D1287" t="str">
            <v>Director - Sales &amp; Marketing</v>
          </cell>
          <cell r="E1287" t="str">
            <v>Common - SI</v>
          </cell>
          <cell r="F1287" t="str">
            <v>Corporate - SI</v>
          </cell>
          <cell r="G1287" t="str">
            <v>Male</v>
          </cell>
        </row>
        <row r="1288">
          <cell r="A1288">
            <v>16004</v>
          </cell>
          <cell r="B1288" t="str">
            <v>Ama</v>
          </cell>
          <cell r="C1288" t="str">
            <v>Senarath</v>
          </cell>
          <cell r="D1288" t="str">
            <v>Senior Executive - Planning</v>
          </cell>
          <cell r="E1288" t="str">
            <v>Planning - SI</v>
          </cell>
          <cell r="F1288" t="str">
            <v>MBC - Planning - SI</v>
          </cell>
          <cell r="G1288" t="str">
            <v>Female</v>
          </cell>
        </row>
        <row r="1289">
          <cell r="A1289">
            <v>16016</v>
          </cell>
          <cell r="B1289" t="str">
            <v>Nalin</v>
          </cell>
          <cell r="C1289" t="str">
            <v>Weerasinghe</v>
          </cell>
          <cell r="D1289" t="str">
            <v>Team Member - Material Quality Assurance</v>
          </cell>
          <cell r="E1289" t="str">
            <v>Material Quality Assurance - SI</v>
          </cell>
          <cell r="F1289" t="str">
            <v>MBC - Material Quality Assurance - SI</v>
          </cell>
          <cell r="G1289" t="str">
            <v>Male</v>
          </cell>
        </row>
        <row r="1290">
          <cell r="A1290">
            <v>16017</v>
          </cell>
          <cell r="B1290" t="str">
            <v>Prasanna</v>
          </cell>
          <cell r="C1290" t="str">
            <v>Jayarathna</v>
          </cell>
          <cell r="D1290" t="str">
            <v>Fitter</v>
          </cell>
          <cell r="E1290" t="str">
            <v>Moulded Bra Cup - Computer Numerical Control - SI</v>
          </cell>
          <cell r="F1290" t="str">
            <v>Moulded Bra Cup - CNC - SI</v>
          </cell>
          <cell r="G1290" t="str">
            <v>Male</v>
          </cell>
        </row>
        <row r="1291">
          <cell r="A1291">
            <v>16021</v>
          </cell>
          <cell r="B1291" t="str">
            <v>Asitha</v>
          </cell>
          <cell r="C1291" t="str">
            <v>Pushpakumari</v>
          </cell>
          <cell r="D1291" t="str">
            <v>Team Member - Printing</v>
          </cell>
          <cell r="E1291" t="str">
            <v>Close Comfort Program - Printing - SI</v>
          </cell>
          <cell r="F1291" t="str">
            <v>Section 04 - Printing - A - SI</v>
          </cell>
          <cell r="G1291" t="str">
            <v>Female</v>
          </cell>
        </row>
        <row r="1292">
          <cell r="A1292">
            <v>16028</v>
          </cell>
          <cell r="B1292" t="str">
            <v>Shiran</v>
          </cell>
          <cell r="C1292" t="str">
            <v>Gunawardena</v>
          </cell>
          <cell r="D1292" t="str">
            <v>Team Member - Printing</v>
          </cell>
          <cell r="E1292" t="str">
            <v>Close Comfort Program - Printing - SI</v>
          </cell>
          <cell r="F1292" t="str">
            <v>Factory 02 - Printing - A - SI</v>
          </cell>
          <cell r="G1292" t="str">
            <v>Male</v>
          </cell>
        </row>
        <row r="1293">
          <cell r="A1293">
            <v>16033</v>
          </cell>
          <cell r="B1293" t="str">
            <v>Kaushalya</v>
          </cell>
          <cell r="C1293" t="str">
            <v>Samanmali</v>
          </cell>
          <cell r="D1293" t="str">
            <v>Team Member - Finishing</v>
          </cell>
          <cell r="E1293" t="str">
            <v>Close Comfort Program - Quality Assurance - SI</v>
          </cell>
          <cell r="F1293" t="str">
            <v>Quality Assurance - CCP - SI</v>
          </cell>
          <cell r="G1293" t="str">
            <v>Female</v>
          </cell>
        </row>
        <row r="1294">
          <cell r="A1294">
            <v>16051</v>
          </cell>
          <cell r="B1294" t="str">
            <v>Dushan</v>
          </cell>
          <cell r="C1294" t="str">
            <v>Ranadewa</v>
          </cell>
          <cell r="D1294" t="str">
            <v>Team Member - Machine Maintenance</v>
          </cell>
          <cell r="E1294" t="str">
            <v>Impact Protection - SI</v>
          </cell>
          <cell r="F1294" t="str">
            <v>Impact Protection - Machine Maintenance - SI</v>
          </cell>
          <cell r="G1294" t="str">
            <v>Male</v>
          </cell>
        </row>
        <row r="1295">
          <cell r="A1295">
            <v>16055</v>
          </cell>
          <cell r="B1295" t="str">
            <v>Gayath</v>
          </cell>
          <cell r="C1295" t="str">
            <v>Weerasekera</v>
          </cell>
          <cell r="D1295" t="str">
            <v>Senior Business Analyst</v>
          </cell>
          <cell r="E1295" t="str">
            <v>Planning - SI</v>
          </cell>
          <cell r="F1295" t="str">
            <v>MBC - Planning - SI</v>
          </cell>
          <cell r="G1295" t="str">
            <v>Male</v>
          </cell>
        </row>
        <row r="1296">
          <cell r="A1296">
            <v>16061</v>
          </cell>
          <cell r="B1296" t="str">
            <v>Prabath</v>
          </cell>
          <cell r="C1296" t="str">
            <v>Adikari</v>
          </cell>
          <cell r="D1296" t="str">
            <v>Team Member - Printing</v>
          </cell>
          <cell r="E1296" t="str">
            <v>Close Comfort Program - Printing - SI</v>
          </cell>
          <cell r="F1296" t="str">
            <v>Factory 03 - Printing - B - SI</v>
          </cell>
          <cell r="G1296" t="str">
            <v>Male</v>
          </cell>
        </row>
        <row r="1297">
          <cell r="A1297">
            <v>16072</v>
          </cell>
          <cell r="B1297" t="str">
            <v>Sanjaya</v>
          </cell>
          <cell r="C1297" t="str">
            <v>Perera</v>
          </cell>
          <cell r="D1297" t="str">
            <v>Team Member - Cutting</v>
          </cell>
          <cell r="E1297" t="str">
            <v>Close Comfort Program - Cutting - SI</v>
          </cell>
          <cell r="F1297" t="str">
            <v>CCP - Factory 03 Cutting - SI</v>
          </cell>
          <cell r="G1297" t="str">
            <v>Male</v>
          </cell>
        </row>
        <row r="1298">
          <cell r="A1298">
            <v>16076</v>
          </cell>
          <cell r="B1298" t="str">
            <v>Isuru</v>
          </cell>
          <cell r="C1298" t="str">
            <v>Randika</v>
          </cell>
          <cell r="D1298" t="str">
            <v>Team Leader - Printing</v>
          </cell>
          <cell r="E1298" t="str">
            <v>Close Comfort Program - Printing - SI</v>
          </cell>
          <cell r="F1298" t="str">
            <v>Factory 02 - Printing - A - SI</v>
          </cell>
          <cell r="G1298" t="str">
            <v>Male</v>
          </cell>
        </row>
        <row r="1299">
          <cell r="A1299">
            <v>16090</v>
          </cell>
          <cell r="B1299" t="str">
            <v>Samitha</v>
          </cell>
          <cell r="C1299" t="str">
            <v>Dissanayake</v>
          </cell>
          <cell r="D1299" t="str">
            <v>Team Leader - Production</v>
          </cell>
          <cell r="E1299" t="str">
            <v>Moulded Bra Cup - Production - SI</v>
          </cell>
          <cell r="F1299" t="str">
            <v>Team - LB - 6A - SI</v>
          </cell>
          <cell r="G1299" t="str">
            <v>Female</v>
          </cell>
        </row>
        <row r="1300">
          <cell r="A1300">
            <v>16105</v>
          </cell>
          <cell r="B1300" t="str">
            <v>Suran</v>
          </cell>
          <cell r="C1300" t="str">
            <v>David</v>
          </cell>
          <cell r="D1300" t="str">
            <v>Team Member - Maintenance</v>
          </cell>
          <cell r="E1300" t="str">
            <v>Plant Maintenance - SI</v>
          </cell>
          <cell r="F1300" t="str">
            <v>Maintenance - Plant - SI</v>
          </cell>
          <cell r="G1300" t="str">
            <v>Male</v>
          </cell>
        </row>
        <row r="1301">
          <cell r="A1301">
            <v>16106</v>
          </cell>
          <cell r="B1301" t="str">
            <v>Nilusha</v>
          </cell>
          <cell r="C1301" t="str">
            <v>Gunawardena</v>
          </cell>
          <cell r="D1301" t="str">
            <v>Engineer - Product Development</v>
          </cell>
          <cell r="E1301" t="str">
            <v>Moulded Bra Cup - Product Development Centre - SI</v>
          </cell>
          <cell r="F1301" t="str">
            <v>MBC - Product Development Centre - SI</v>
          </cell>
          <cell r="G1301" t="str">
            <v>Male</v>
          </cell>
        </row>
        <row r="1302">
          <cell r="A1302">
            <v>16113</v>
          </cell>
          <cell r="B1302" t="str">
            <v>Chanaka</v>
          </cell>
          <cell r="C1302" t="str">
            <v>Maduranga</v>
          </cell>
          <cell r="D1302" t="str">
            <v>Team Member - Printing</v>
          </cell>
          <cell r="E1302" t="str">
            <v>Close Comfort Program - Printing - SI</v>
          </cell>
          <cell r="F1302" t="str">
            <v>Extrusion - B - SI</v>
          </cell>
          <cell r="G1302" t="str">
            <v>Male</v>
          </cell>
        </row>
        <row r="1303">
          <cell r="A1303">
            <v>16115</v>
          </cell>
          <cell r="B1303" t="str">
            <v>Tharindhu</v>
          </cell>
          <cell r="C1303" t="str">
            <v>Madushanka</v>
          </cell>
          <cell r="D1303" t="str">
            <v>Team Member - Cutting</v>
          </cell>
          <cell r="E1303" t="str">
            <v>Moulded Bra Cup - Cutting - SI</v>
          </cell>
          <cell r="F1303" t="str">
            <v>MBC - Cutting - SI</v>
          </cell>
          <cell r="G1303" t="str">
            <v>Male</v>
          </cell>
        </row>
        <row r="1304">
          <cell r="A1304">
            <v>16117</v>
          </cell>
          <cell r="B1304" t="str">
            <v>Nadeeka</v>
          </cell>
          <cell r="C1304" t="str">
            <v>Dilshan</v>
          </cell>
          <cell r="D1304" t="str">
            <v>Team Member - Production</v>
          </cell>
          <cell r="E1304" t="str">
            <v>Close Comfort Program - Technical - SI</v>
          </cell>
          <cell r="F1304" t="str">
            <v>Technical - CCP - SI</v>
          </cell>
          <cell r="G1304" t="str">
            <v>Male</v>
          </cell>
        </row>
        <row r="1305">
          <cell r="A1305">
            <v>16123</v>
          </cell>
          <cell r="B1305" t="str">
            <v>Muhad</v>
          </cell>
          <cell r="C1305" t="str">
            <v>Muhad</v>
          </cell>
          <cell r="D1305" t="str">
            <v>Team Member - Moulding</v>
          </cell>
          <cell r="E1305" t="str">
            <v>Close Comfort Program - Printing - SI</v>
          </cell>
          <cell r="F1305" t="str">
            <v>Factory 03 - Printing - A - SI</v>
          </cell>
          <cell r="G1305" t="str">
            <v>Male</v>
          </cell>
        </row>
        <row r="1306">
          <cell r="A1306">
            <v>16124</v>
          </cell>
          <cell r="B1306" t="str">
            <v>Jayani</v>
          </cell>
          <cell r="C1306" t="str">
            <v>Perera</v>
          </cell>
          <cell r="D1306" t="str">
            <v>Technician - Product Development</v>
          </cell>
          <cell r="E1306" t="str">
            <v>Moulded Bra Cup - Product Development Centre - SI</v>
          </cell>
          <cell r="F1306" t="str">
            <v>MBC - Product Development Centre - SI</v>
          </cell>
          <cell r="G1306" t="str">
            <v>Female</v>
          </cell>
        </row>
        <row r="1307">
          <cell r="A1307">
            <v>16137</v>
          </cell>
          <cell r="B1307" t="str">
            <v>Terin</v>
          </cell>
          <cell r="C1307" t="str">
            <v>Rathnayake</v>
          </cell>
          <cell r="D1307" t="str">
            <v>Technician - Product Development</v>
          </cell>
          <cell r="E1307" t="str">
            <v>Moulded Bra Cup - Product Development Centre - SI</v>
          </cell>
          <cell r="F1307" t="str">
            <v>MBC - Product Development Centre - SI</v>
          </cell>
          <cell r="G1307" t="str">
            <v>Male</v>
          </cell>
        </row>
        <row r="1308">
          <cell r="A1308">
            <v>16139</v>
          </cell>
          <cell r="B1308" t="str">
            <v>Dhanushi</v>
          </cell>
          <cell r="C1308" t="str">
            <v>Erandi</v>
          </cell>
          <cell r="D1308" t="str">
            <v>Group Leader - Production</v>
          </cell>
          <cell r="E1308" t="str">
            <v>Moulded Bra Cup - Production - SI</v>
          </cell>
          <cell r="F1308" t="str">
            <v>Team - LB - 5A - SI</v>
          </cell>
          <cell r="G1308" t="str">
            <v>Female</v>
          </cell>
        </row>
        <row r="1309">
          <cell r="A1309">
            <v>16145</v>
          </cell>
          <cell r="B1309" t="str">
            <v>Rukshan</v>
          </cell>
          <cell r="C1309" t="str">
            <v>Kularathna</v>
          </cell>
          <cell r="D1309" t="str">
            <v>Fitter</v>
          </cell>
          <cell r="E1309" t="str">
            <v>Moulded Bra Cup - Computer Numerical Control - SI</v>
          </cell>
          <cell r="F1309" t="str">
            <v>Moulded Bra Cup - CNC - SI</v>
          </cell>
          <cell r="G1309" t="str">
            <v>Male</v>
          </cell>
        </row>
        <row r="1310">
          <cell r="A1310">
            <v>16149</v>
          </cell>
          <cell r="B1310" t="str">
            <v>Tharindu</v>
          </cell>
          <cell r="C1310" t="str">
            <v>Sugathapala</v>
          </cell>
          <cell r="D1310" t="str">
            <v>Fitter</v>
          </cell>
          <cell r="E1310" t="str">
            <v>Moulded Bra Cup - Computer Numerical Control - SI</v>
          </cell>
          <cell r="F1310" t="str">
            <v>Moulded Bra Cup - CNC - SI</v>
          </cell>
          <cell r="G1310" t="str">
            <v>Male</v>
          </cell>
        </row>
        <row r="1311">
          <cell r="A1311">
            <v>16176</v>
          </cell>
          <cell r="B1311" t="str">
            <v>Udesh</v>
          </cell>
          <cell r="C1311" t="str">
            <v>Puwakpitiya</v>
          </cell>
          <cell r="D1311" t="str">
            <v>Team Member - PDC</v>
          </cell>
          <cell r="E1311" t="str">
            <v>Impact Protection - SI</v>
          </cell>
          <cell r="F1311" t="str">
            <v>Impact Protection - Product Development Centre - SI</v>
          </cell>
          <cell r="G1311" t="str">
            <v>Male</v>
          </cell>
        </row>
        <row r="1312">
          <cell r="A1312">
            <v>16186</v>
          </cell>
          <cell r="B1312" t="str">
            <v>Kasun</v>
          </cell>
          <cell r="C1312" t="str">
            <v>Madusanka</v>
          </cell>
          <cell r="D1312" t="str">
            <v>Team Member - Printing</v>
          </cell>
          <cell r="E1312" t="str">
            <v>Close Comfort Program - Printing - SI</v>
          </cell>
          <cell r="F1312" t="str">
            <v>Factory 03 - Printing - B - SI</v>
          </cell>
          <cell r="G1312" t="str">
            <v>Male</v>
          </cell>
        </row>
        <row r="1313">
          <cell r="A1313">
            <v>16187</v>
          </cell>
          <cell r="B1313" t="str">
            <v>Isuru</v>
          </cell>
          <cell r="C1313" t="str">
            <v>Ishan</v>
          </cell>
          <cell r="D1313" t="str">
            <v>Team Member - Cutting</v>
          </cell>
          <cell r="E1313" t="str">
            <v>Moulded Bra Cup - Cutting - SI</v>
          </cell>
          <cell r="F1313" t="str">
            <v>MBC - Cutting - SI</v>
          </cell>
          <cell r="G1313" t="str">
            <v>Male</v>
          </cell>
        </row>
        <row r="1314">
          <cell r="A1314">
            <v>16196</v>
          </cell>
          <cell r="B1314" t="str">
            <v>Chaninda</v>
          </cell>
          <cell r="C1314" t="str">
            <v>Chaminda</v>
          </cell>
          <cell r="D1314" t="str">
            <v>Team Member - Machine Maintenance</v>
          </cell>
          <cell r="E1314" t="str">
            <v>Close Comfort Program - MM - Finishing - SI</v>
          </cell>
          <cell r="F1314" t="str">
            <v>Finishing MM - CCP - SI</v>
          </cell>
          <cell r="G1314" t="str">
            <v>Male</v>
          </cell>
        </row>
        <row r="1315">
          <cell r="A1315">
            <v>16210</v>
          </cell>
          <cell r="B1315" t="str">
            <v>Dilan</v>
          </cell>
          <cell r="C1315" t="str">
            <v>Madushanka</v>
          </cell>
          <cell r="D1315" t="str">
            <v>Team Member - Cutting</v>
          </cell>
          <cell r="E1315" t="str">
            <v>Moulded Bra Cup - Cutting - SI</v>
          </cell>
          <cell r="F1315" t="str">
            <v>MBC - Cookie Cutting - SI</v>
          </cell>
          <cell r="G1315" t="str">
            <v>Male</v>
          </cell>
        </row>
        <row r="1316">
          <cell r="A1316">
            <v>16211</v>
          </cell>
          <cell r="B1316" t="str">
            <v>Lahiru</v>
          </cell>
          <cell r="C1316" t="str">
            <v>Prasad</v>
          </cell>
          <cell r="D1316" t="str">
            <v>Executive - Work Study</v>
          </cell>
          <cell r="E1316" t="str">
            <v>Moulded Bra Cup - Product Development Centre - SI</v>
          </cell>
          <cell r="F1316" t="str">
            <v>MBC - Product Development Centre - SI</v>
          </cell>
          <cell r="G1316" t="str">
            <v>Male</v>
          </cell>
        </row>
        <row r="1317">
          <cell r="A1317">
            <v>16220</v>
          </cell>
          <cell r="B1317" t="str">
            <v>Thishan</v>
          </cell>
          <cell r="C1317" t="str">
            <v>Dinusha</v>
          </cell>
          <cell r="D1317" t="str">
            <v>Senior Executive - Production</v>
          </cell>
          <cell r="E1317" t="str">
            <v>Close Comfort Program - Production - SI</v>
          </cell>
          <cell r="F1317" t="str">
            <v>CCP - Production - SI</v>
          </cell>
          <cell r="G1317" t="str">
            <v>Male</v>
          </cell>
        </row>
        <row r="1318">
          <cell r="A1318">
            <v>16221</v>
          </cell>
          <cell r="B1318" t="str">
            <v>Thushara</v>
          </cell>
          <cell r="C1318" t="str">
            <v>Namal</v>
          </cell>
          <cell r="D1318" t="str">
            <v>Senior Executive - Production</v>
          </cell>
          <cell r="E1318" t="str">
            <v>Impact Protection - SI</v>
          </cell>
          <cell r="F1318" t="str">
            <v>Impact Protection - Production - SI</v>
          </cell>
          <cell r="G1318" t="str">
            <v>Male</v>
          </cell>
        </row>
        <row r="1319">
          <cell r="A1319">
            <v>16224</v>
          </cell>
          <cell r="B1319" t="str">
            <v>Lal</v>
          </cell>
          <cell r="C1319" t="str">
            <v>Kumara</v>
          </cell>
          <cell r="D1319" t="str">
            <v>Team Member - Finishing</v>
          </cell>
          <cell r="E1319" t="str">
            <v>Close Comfort Program - Finishing - SI</v>
          </cell>
          <cell r="F1319" t="str">
            <v>Finishing S25 - A - SI</v>
          </cell>
          <cell r="G1319" t="str">
            <v>Male</v>
          </cell>
        </row>
        <row r="1320">
          <cell r="A1320">
            <v>16228</v>
          </cell>
          <cell r="B1320" t="str">
            <v>Lakmal</v>
          </cell>
          <cell r="C1320" t="str">
            <v>Lakmal</v>
          </cell>
          <cell r="D1320" t="str">
            <v>Team Member - Quality Assurance</v>
          </cell>
          <cell r="E1320" t="str">
            <v>Moulded Bra Cup - Quality Assurance - SI</v>
          </cell>
          <cell r="F1320" t="str">
            <v>Quality Assurance - MBC - SI</v>
          </cell>
          <cell r="G1320" t="str">
            <v>Male</v>
          </cell>
        </row>
        <row r="1321">
          <cell r="A1321">
            <v>16237</v>
          </cell>
          <cell r="B1321" t="str">
            <v>Tharindu</v>
          </cell>
          <cell r="C1321" t="str">
            <v>Dilshan</v>
          </cell>
          <cell r="D1321" t="str">
            <v>Team Member - Cutting</v>
          </cell>
          <cell r="E1321" t="str">
            <v>Close Comfort Program - Cutting - SI</v>
          </cell>
          <cell r="F1321" t="str">
            <v>Cutting - CCP - SI</v>
          </cell>
          <cell r="G1321" t="str">
            <v>Male</v>
          </cell>
        </row>
        <row r="1322">
          <cell r="A1322">
            <v>16242</v>
          </cell>
          <cell r="B1322" t="str">
            <v>Prasadini</v>
          </cell>
          <cell r="C1322" t="str">
            <v>Abesundara</v>
          </cell>
          <cell r="D1322" t="str">
            <v>Team Member - Production</v>
          </cell>
          <cell r="E1322" t="str">
            <v>Moulded Bra Cup - Production - SI</v>
          </cell>
          <cell r="F1322" t="str">
            <v>Team - LB - 17B - SI</v>
          </cell>
          <cell r="G1322" t="str">
            <v>Female</v>
          </cell>
        </row>
        <row r="1323">
          <cell r="A1323">
            <v>16245</v>
          </cell>
          <cell r="B1323" t="str">
            <v>Indrani</v>
          </cell>
          <cell r="C1323" t="str">
            <v>Menike</v>
          </cell>
          <cell r="D1323" t="str">
            <v>Team Member - Production</v>
          </cell>
          <cell r="E1323" t="str">
            <v>Moulded Bra Cup - Production - SI</v>
          </cell>
          <cell r="F1323" t="str">
            <v>Team - LB - 16A - SI</v>
          </cell>
          <cell r="G1323" t="str">
            <v>Female</v>
          </cell>
        </row>
        <row r="1324">
          <cell r="A1324">
            <v>16281</v>
          </cell>
          <cell r="B1324" t="str">
            <v>Chanaka</v>
          </cell>
          <cell r="C1324" t="str">
            <v>Kumara</v>
          </cell>
          <cell r="D1324" t="str">
            <v>Feeder</v>
          </cell>
          <cell r="E1324" t="str">
            <v>Moulded Bra Cup - Production - SI</v>
          </cell>
          <cell r="F1324" t="str">
            <v>Team - LB - 10A - SI</v>
          </cell>
          <cell r="G1324" t="str">
            <v>Male</v>
          </cell>
        </row>
        <row r="1325">
          <cell r="A1325">
            <v>16295</v>
          </cell>
          <cell r="B1325" t="str">
            <v>Nirosha</v>
          </cell>
          <cell r="C1325" t="str">
            <v>Disanayaka</v>
          </cell>
          <cell r="D1325" t="str">
            <v>Group Leader - Production</v>
          </cell>
          <cell r="E1325" t="str">
            <v>Moulded Bra Cup - Production - SI</v>
          </cell>
          <cell r="F1325" t="str">
            <v>Production - MBC - SI</v>
          </cell>
          <cell r="G1325" t="str">
            <v>Female</v>
          </cell>
        </row>
        <row r="1326">
          <cell r="A1326">
            <v>16299</v>
          </cell>
          <cell r="B1326" t="str">
            <v>Udara</v>
          </cell>
          <cell r="C1326" t="str">
            <v>Edirisinghe</v>
          </cell>
          <cell r="D1326" t="str">
            <v>Team Member - Production</v>
          </cell>
          <cell r="E1326" t="str">
            <v>Moulded Bra Cup - Production - SI</v>
          </cell>
          <cell r="F1326" t="str">
            <v>Team - LB - 9B - SI</v>
          </cell>
          <cell r="G1326" t="str">
            <v>Male</v>
          </cell>
        </row>
        <row r="1327">
          <cell r="A1327">
            <v>16313</v>
          </cell>
          <cell r="B1327" t="str">
            <v>Hiroshan</v>
          </cell>
          <cell r="C1327" t="str">
            <v>Sandaruwan</v>
          </cell>
          <cell r="D1327" t="str">
            <v>Team Member - Printing</v>
          </cell>
          <cell r="E1327" t="str">
            <v>Close Comfort Program - Printing - SI</v>
          </cell>
          <cell r="F1327" t="str">
            <v>Factory 01 - Printing - A - SI</v>
          </cell>
          <cell r="G1327" t="str">
            <v>Male</v>
          </cell>
        </row>
        <row r="1328">
          <cell r="A1328">
            <v>16327</v>
          </cell>
          <cell r="B1328" t="str">
            <v>Anuradhani</v>
          </cell>
          <cell r="C1328" t="str">
            <v>Rathnayaka</v>
          </cell>
          <cell r="D1328" t="str">
            <v>Team Member - Finishing</v>
          </cell>
          <cell r="E1328" t="str">
            <v>Close Comfort Program - Finishing - SI</v>
          </cell>
          <cell r="F1328" t="str">
            <v>Finishing S20 - A - SI</v>
          </cell>
          <cell r="G1328" t="str">
            <v>Female</v>
          </cell>
        </row>
        <row r="1329">
          <cell r="A1329">
            <v>16332</v>
          </cell>
          <cell r="B1329" t="str">
            <v>Chanaka</v>
          </cell>
          <cell r="C1329" t="str">
            <v>Edirisinghe</v>
          </cell>
          <cell r="D1329" t="str">
            <v>Team Member - Finishing</v>
          </cell>
          <cell r="E1329" t="str">
            <v>Close Comfort Program - Finishing - SI</v>
          </cell>
          <cell r="F1329" t="str">
            <v>Finishing S25 - A - SI</v>
          </cell>
          <cell r="G1329" t="str">
            <v>Male</v>
          </cell>
        </row>
        <row r="1330">
          <cell r="A1330">
            <v>16335</v>
          </cell>
          <cell r="B1330" t="str">
            <v>Chinthaka</v>
          </cell>
          <cell r="C1330" t="str">
            <v>Subasinghe</v>
          </cell>
          <cell r="D1330" t="str">
            <v>Team Member - Cutting</v>
          </cell>
          <cell r="E1330" t="str">
            <v>Close Comfort Program - Cutting - SI</v>
          </cell>
          <cell r="F1330" t="str">
            <v>CCP - Factory 01 Cutting - SI</v>
          </cell>
          <cell r="G1330" t="str">
            <v>Male</v>
          </cell>
        </row>
        <row r="1331">
          <cell r="A1331">
            <v>16344</v>
          </cell>
          <cell r="B1331" t="str">
            <v>Ayesha</v>
          </cell>
          <cell r="C1331" t="str">
            <v>Perera</v>
          </cell>
          <cell r="D1331" t="str">
            <v>Team Member - Finishing</v>
          </cell>
          <cell r="E1331" t="str">
            <v>Close Comfort Program - Finishing - SI</v>
          </cell>
          <cell r="F1331" t="str">
            <v>Finishing S25 - A - SI</v>
          </cell>
          <cell r="G1331" t="str">
            <v>Female</v>
          </cell>
        </row>
        <row r="1332">
          <cell r="A1332">
            <v>16345</v>
          </cell>
          <cell r="B1332" t="str">
            <v>Erandi</v>
          </cell>
          <cell r="C1332" t="str">
            <v>Hashani</v>
          </cell>
          <cell r="D1332" t="str">
            <v>Team Member - Cutting</v>
          </cell>
          <cell r="E1332" t="str">
            <v>Close Comfort Program - Cutting - SI</v>
          </cell>
          <cell r="F1332" t="str">
            <v>CCP - Factory 03 Cutting - SI</v>
          </cell>
          <cell r="G1332" t="str">
            <v>Female</v>
          </cell>
        </row>
        <row r="1333">
          <cell r="A1333">
            <v>16352</v>
          </cell>
          <cell r="B1333" t="str">
            <v>Lakshmi</v>
          </cell>
          <cell r="C1333" t="str">
            <v>Kumari</v>
          </cell>
          <cell r="D1333" t="str">
            <v>Team Member - Finishing</v>
          </cell>
          <cell r="E1333" t="str">
            <v>Close Comfort Program - Finishing - SI</v>
          </cell>
          <cell r="F1333" t="str">
            <v>Finishing S13 - A - SI</v>
          </cell>
          <cell r="G1333" t="str">
            <v>Female</v>
          </cell>
        </row>
        <row r="1334">
          <cell r="A1334">
            <v>16379</v>
          </cell>
          <cell r="B1334" t="str">
            <v>Isanka</v>
          </cell>
          <cell r="C1334" t="str">
            <v>Rathnayake</v>
          </cell>
          <cell r="D1334" t="str">
            <v>Team Member - Finishing</v>
          </cell>
          <cell r="E1334" t="str">
            <v>Close Comfort Program - Finishing - SI</v>
          </cell>
          <cell r="F1334" t="str">
            <v>Finishing S27 - A - SI</v>
          </cell>
          <cell r="G1334" t="str">
            <v>Female</v>
          </cell>
        </row>
        <row r="1335">
          <cell r="A1335">
            <v>16386</v>
          </cell>
          <cell r="B1335" t="str">
            <v>Madhushani</v>
          </cell>
          <cell r="C1335" t="str">
            <v>Dharmadasa</v>
          </cell>
          <cell r="D1335" t="str">
            <v>Team Member - Production</v>
          </cell>
          <cell r="E1335" t="str">
            <v>Moulded Bra Cup - Production - SI</v>
          </cell>
          <cell r="F1335" t="str">
            <v>Team - LB - 11A - SI</v>
          </cell>
          <cell r="G1335" t="str">
            <v>Female</v>
          </cell>
        </row>
        <row r="1336">
          <cell r="A1336">
            <v>16391</v>
          </cell>
          <cell r="B1336" t="str">
            <v>Sumedha</v>
          </cell>
          <cell r="C1336" t="str">
            <v>Dissanayake</v>
          </cell>
          <cell r="D1336" t="str">
            <v>Executive - Technical</v>
          </cell>
          <cell r="E1336" t="str">
            <v>Impact Protection - SI</v>
          </cell>
          <cell r="F1336" t="str">
            <v>Impact Protection - Technical - SI</v>
          </cell>
          <cell r="G1336" t="str">
            <v>Male</v>
          </cell>
        </row>
        <row r="1337">
          <cell r="A1337">
            <v>16400</v>
          </cell>
          <cell r="B1337" t="str">
            <v>Pavithra</v>
          </cell>
          <cell r="C1337" t="str">
            <v>Thennakoon</v>
          </cell>
          <cell r="D1337" t="str">
            <v>Team Member - Finishing</v>
          </cell>
          <cell r="E1337" t="str">
            <v>Close Comfort Program - Finishing - SI</v>
          </cell>
          <cell r="F1337" t="str">
            <v>Finishing S15 - B - SI</v>
          </cell>
          <cell r="G1337" t="str">
            <v>Female</v>
          </cell>
        </row>
        <row r="1338">
          <cell r="A1338">
            <v>16403</v>
          </cell>
          <cell r="B1338" t="str">
            <v>Pradeepika</v>
          </cell>
          <cell r="C1338" t="str">
            <v>Jayasekara</v>
          </cell>
          <cell r="D1338" t="str">
            <v>Team Member - Finishing</v>
          </cell>
          <cell r="E1338" t="str">
            <v>Close Comfort Program - Finishing - SI</v>
          </cell>
          <cell r="F1338" t="str">
            <v>Finishing S13 - B - SI</v>
          </cell>
          <cell r="G1338" t="str">
            <v>Female</v>
          </cell>
        </row>
        <row r="1339">
          <cell r="A1339">
            <v>16409</v>
          </cell>
          <cell r="B1339" t="str">
            <v>Kaushalya</v>
          </cell>
          <cell r="C1339" t="str">
            <v>Gunaratne</v>
          </cell>
          <cell r="D1339" t="str">
            <v>Deputy General Manager - Business Development</v>
          </cell>
          <cell r="E1339" t="str">
            <v>Close Comfort Program - Marketing - SI</v>
          </cell>
          <cell r="F1339" t="str">
            <v>Marketing - CCP - SI</v>
          </cell>
          <cell r="G1339" t="str">
            <v>Female</v>
          </cell>
        </row>
        <row r="1340">
          <cell r="A1340">
            <v>16410</v>
          </cell>
          <cell r="B1340" t="str">
            <v>Hasitha</v>
          </cell>
          <cell r="C1340" t="str">
            <v>Weerasinghe</v>
          </cell>
          <cell r="D1340" t="str">
            <v>Fitter</v>
          </cell>
          <cell r="E1340" t="str">
            <v>Moulded Bra Cup - Computer Numerical Control - SI</v>
          </cell>
          <cell r="F1340" t="str">
            <v>Moulded Bra Cup - CNC - SI</v>
          </cell>
          <cell r="G1340" t="str">
            <v>Male</v>
          </cell>
        </row>
        <row r="1341">
          <cell r="A1341">
            <v>16420</v>
          </cell>
          <cell r="B1341" t="str">
            <v>Ishani</v>
          </cell>
          <cell r="C1341" t="str">
            <v>Ranasinghe</v>
          </cell>
          <cell r="D1341" t="str">
            <v>Team Member - Finishing</v>
          </cell>
          <cell r="E1341" t="str">
            <v>Close Comfort Program - Finishing - SI</v>
          </cell>
          <cell r="F1341" t="str">
            <v>Finishing S11 - A - SI</v>
          </cell>
          <cell r="G1341" t="str">
            <v>Female</v>
          </cell>
        </row>
        <row r="1342">
          <cell r="A1342">
            <v>16426</v>
          </cell>
          <cell r="B1342" t="str">
            <v>Koshika</v>
          </cell>
          <cell r="C1342" t="str">
            <v>Kariyapperuma</v>
          </cell>
          <cell r="D1342" t="str">
            <v>Team Member - Finishing</v>
          </cell>
          <cell r="E1342" t="str">
            <v>Close Comfort Program - Finishing - SI</v>
          </cell>
          <cell r="F1342" t="str">
            <v>Finishing S11 - A - SI</v>
          </cell>
          <cell r="G1342" t="str">
            <v>Female</v>
          </cell>
        </row>
        <row r="1343">
          <cell r="A1343">
            <v>16427</v>
          </cell>
          <cell r="B1343" t="str">
            <v>Dayan</v>
          </cell>
          <cell r="C1343" t="str">
            <v>Wanigasooriya</v>
          </cell>
          <cell r="D1343" t="str">
            <v>Team Leader - Printing</v>
          </cell>
          <cell r="E1343" t="str">
            <v>Close Comfort Program - Printing - SI</v>
          </cell>
          <cell r="F1343" t="str">
            <v>Factory 03 - Printing - B - SI</v>
          </cell>
          <cell r="G1343" t="str">
            <v>Male</v>
          </cell>
        </row>
        <row r="1344">
          <cell r="A1344">
            <v>16435</v>
          </cell>
          <cell r="B1344" t="str">
            <v>Ishara</v>
          </cell>
          <cell r="C1344" t="str">
            <v>Perera</v>
          </cell>
          <cell r="D1344" t="str">
            <v>Team Leader - Cutting</v>
          </cell>
          <cell r="E1344" t="str">
            <v>Close Comfort Program - Cutting - SI</v>
          </cell>
          <cell r="F1344" t="str">
            <v>CCP - Factory 01 Cutting - SI</v>
          </cell>
          <cell r="G1344" t="str">
            <v>Male</v>
          </cell>
        </row>
        <row r="1345">
          <cell r="A1345">
            <v>16440</v>
          </cell>
          <cell r="B1345" t="str">
            <v>Ravindu</v>
          </cell>
          <cell r="C1345" t="str">
            <v>Jayasanka</v>
          </cell>
          <cell r="D1345" t="str">
            <v>Team Leader - Production</v>
          </cell>
          <cell r="E1345" t="str">
            <v>Moulded Bra Cup - Production - SI</v>
          </cell>
          <cell r="F1345" t="str">
            <v>Team - LB - 12B - SI</v>
          </cell>
          <cell r="G1345" t="str">
            <v>Male</v>
          </cell>
        </row>
        <row r="1346">
          <cell r="A1346">
            <v>16450</v>
          </cell>
          <cell r="B1346" t="str">
            <v>Sarath</v>
          </cell>
          <cell r="C1346" t="str">
            <v>Chandrasena</v>
          </cell>
          <cell r="D1346" t="str">
            <v>Team Member - Technical</v>
          </cell>
          <cell r="E1346" t="str">
            <v>Impact Protection - SI</v>
          </cell>
          <cell r="F1346" t="str">
            <v>Impact Protection - Production - SI</v>
          </cell>
          <cell r="G1346" t="str">
            <v>Male</v>
          </cell>
        </row>
        <row r="1347">
          <cell r="A1347">
            <v>16456</v>
          </cell>
          <cell r="B1347" t="str">
            <v>Namal</v>
          </cell>
          <cell r="C1347" t="str">
            <v>Madushan</v>
          </cell>
          <cell r="D1347" t="str">
            <v>Team Leader - Cutting</v>
          </cell>
          <cell r="E1347" t="str">
            <v>Close Comfort Program - Cutting - SI</v>
          </cell>
          <cell r="F1347" t="str">
            <v>CCP - Factory 01 Cutting - SI</v>
          </cell>
          <cell r="G1347" t="str">
            <v>Male</v>
          </cell>
        </row>
        <row r="1348">
          <cell r="A1348">
            <v>16468</v>
          </cell>
          <cell r="B1348" t="str">
            <v>Pulasthi</v>
          </cell>
          <cell r="C1348" t="str">
            <v>Chandrasekara</v>
          </cell>
          <cell r="D1348" t="str">
            <v>Team Leader - Printing</v>
          </cell>
          <cell r="E1348" t="str">
            <v>Close Comfort Program - Printing - SI</v>
          </cell>
          <cell r="F1348" t="str">
            <v>Factory 03 - Printing - A - SI</v>
          </cell>
          <cell r="G1348" t="str">
            <v>Male</v>
          </cell>
        </row>
        <row r="1349">
          <cell r="A1349">
            <v>16472</v>
          </cell>
          <cell r="B1349" t="str">
            <v>Eranga</v>
          </cell>
          <cell r="C1349" t="str">
            <v>Pushpakumara</v>
          </cell>
          <cell r="D1349" t="str">
            <v>Team Member - Printing</v>
          </cell>
          <cell r="E1349" t="str">
            <v>Close Comfort Program - Quality Assurance - SI</v>
          </cell>
          <cell r="F1349" t="str">
            <v>Quality Assurance - CCP - SI</v>
          </cell>
          <cell r="G1349" t="str">
            <v>Male</v>
          </cell>
        </row>
        <row r="1350">
          <cell r="A1350">
            <v>16477</v>
          </cell>
          <cell r="B1350" t="str">
            <v>Nishanthi</v>
          </cell>
          <cell r="C1350" t="str">
            <v>Pushpalatha</v>
          </cell>
          <cell r="D1350" t="str">
            <v>Team Member - Printing</v>
          </cell>
          <cell r="E1350" t="str">
            <v>Close Comfort Program - Printing - SI</v>
          </cell>
          <cell r="F1350" t="str">
            <v>Factory 03 - Printing - A - SI</v>
          </cell>
          <cell r="G1350" t="str">
            <v>Female</v>
          </cell>
        </row>
        <row r="1351">
          <cell r="A1351">
            <v>16482</v>
          </cell>
          <cell r="B1351" t="str">
            <v>Saman</v>
          </cell>
          <cell r="C1351" t="str">
            <v>Kumara</v>
          </cell>
          <cell r="D1351" t="str">
            <v>Team Member - Finishing</v>
          </cell>
          <cell r="E1351" t="str">
            <v>Close Comfort Program - Finishing - SI</v>
          </cell>
          <cell r="F1351" t="str">
            <v>Finishing S28 - B - SI</v>
          </cell>
          <cell r="G1351" t="str">
            <v>Male</v>
          </cell>
        </row>
        <row r="1352">
          <cell r="A1352">
            <v>16494</v>
          </cell>
          <cell r="B1352" t="str">
            <v>Lalith</v>
          </cell>
          <cell r="C1352" t="str">
            <v>Rajasinghe</v>
          </cell>
          <cell r="D1352" t="str">
            <v>Team Member - Production</v>
          </cell>
          <cell r="E1352" t="str">
            <v>Close Comfort Program - Technical - SI</v>
          </cell>
          <cell r="F1352" t="str">
            <v>Technical - CCP - SI</v>
          </cell>
          <cell r="G1352" t="str">
            <v>Male</v>
          </cell>
        </row>
        <row r="1353">
          <cell r="A1353">
            <v>16506</v>
          </cell>
          <cell r="B1353" t="str">
            <v>Randika</v>
          </cell>
          <cell r="C1353" t="str">
            <v>Ranaweera</v>
          </cell>
          <cell r="D1353" t="str">
            <v>Team Member - Cutting</v>
          </cell>
          <cell r="E1353" t="str">
            <v>Close Comfort Program - Cutting - SI</v>
          </cell>
          <cell r="F1353" t="str">
            <v>CCP - Factory 01 Cutting - SI</v>
          </cell>
          <cell r="G1353" t="str">
            <v>Male</v>
          </cell>
        </row>
        <row r="1354">
          <cell r="A1354">
            <v>16511</v>
          </cell>
          <cell r="B1354" t="str">
            <v>Nelum</v>
          </cell>
          <cell r="C1354" t="str">
            <v>Asangika</v>
          </cell>
          <cell r="D1354" t="str">
            <v>Team Member - Production</v>
          </cell>
          <cell r="E1354" t="str">
            <v>Moulded Bra Cup - Production - SI</v>
          </cell>
          <cell r="F1354" t="str">
            <v>Team - LB - 2B - SI</v>
          </cell>
          <cell r="G1354" t="str">
            <v>Female</v>
          </cell>
        </row>
        <row r="1355">
          <cell r="A1355">
            <v>16525</v>
          </cell>
          <cell r="B1355" t="str">
            <v>Laksitha</v>
          </cell>
          <cell r="C1355" t="str">
            <v>Kothalawala</v>
          </cell>
          <cell r="D1355" t="str">
            <v>Team Member - Sub Stores</v>
          </cell>
          <cell r="E1355" t="str">
            <v>Close Comfort Program - Finishing - SI</v>
          </cell>
          <cell r="F1355" t="str">
            <v>Finishing S25 - A - SI</v>
          </cell>
          <cell r="G1355" t="str">
            <v>Male</v>
          </cell>
        </row>
        <row r="1356">
          <cell r="A1356">
            <v>16527</v>
          </cell>
          <cell r="B1356" t="str">
            <v>Anjali</v>
          </cell>
          <cell r="C1356" t="str">
            <v>Sanjeewani</v>
          </cell>
          <cell r="D1356" t="str">
            <v>Team Member - Finishing</v>
          </cell>
          <cell r="E1356" t="str">
            <v>Close Comfort Program - Finishing - SI</v>
          </cell>
          <cell r="F1356" t="str">
            <v>Finishing S21 - A - SI</v>
          </cell>
          <cell r="G1356" t="str">
            <v>Female</v>
          </cell>
        </row>
        <row r="1357">
          <cell r="A1357">
            <v>16530</v>
          </cell>
          <cell r="B1357" t="str">
            <v>Sahan</v>
          </cell>
          <cell r="C1357" t="str">
            <v>Fernando</v>
          </cell>
          <cell r="D1357" t="str">
            <v>Pattern Technologist</v>
          </cell>
          <cell r="E1357" t="str">
            <v>Impact Protection - SI</v>
          </cell>
          <cell r="F1357" t="str">
            <v>Impact Protection - PDC - SI</v>
          </cell>
          <cell r="G1357" t="str">
            <v>Male</v>
          </cell>
        </row>
        <row r="1358">
          <cell r="A1358">
            <v>16538</v>
          </cell>
          <cell r="B1358" t="str">
            <v>Sanusha</v>
          </cell>
          <cell r="C1358" t="str">
            <v>Jayasinghe</v>
          </cell>
          <cell r="D1358" t="str">
            <v>Assistant - Product Development</v>
          </cell>
          <cell r="E1358" t="str">
            <v>Moulded Bra Cup - Product Development Centre - SI</v>
          </cell>
          <cell r="F1358" t="str">
            <v>MBC - Product Development Centre - SI</v>
          </cell>
          <cell r="G1358" t="str">
            <v>Male</v>
          </cell>
        </row>
        <row r="1359">
          <cell r="A1359">
            <v>16554</v>
          </cell>
          <cell r="B1359" t="str">
            <v>Shashikala</v>
          </cell>
          <cell r="C1359" t="str">
            <v>Shahshikala</v>
          </cell>
          <cell r="D1359" t="str">
            <v>Team Member - Production</v>
          </cell>
          <cell r="E1359" t="str">
            <v>Moulded Bra Cup - Production - SI</v>
          </cell>
          <cell r="F1359" t="str">
            <v>Team - LB - 12A - SI</v>
          </cell>
          <cell r="G1359" t="str">
            <v>Female</v>
          </cell>
        </row>
        <row r="1360">
          <cell r="A1360">
            <v>16564</v>
          </cell>
          <cell r="B1360" t="str">
            <v>Harshani</v>
          </cell>
          <cell r="C1360" t="str">
            <v>Sewwandi</v>
          </cell>
          <cell r="D1360" t="str">
            <v>Team Member - Finishing</v>
          </cell>
          <cell r="E1360" t="str">
            <v>Close Comfort Program - Finishing - SI</v>
          </cell>
          <cell r="F1360" t="str">
            <v>Finishing S25 - B - SI</v>
          </cell>
          <cell r="G1360" t="str">
            <v>Female</v>
          </cell>
        </row>
        <row r="1361">
          <cell r="A1361">
            <v>16565</v>
          </cell>
          <cell r="B1361" t="str">
            <v>Kasuni</v>
          </cell>
          <cell r="C1361" t="str">
            <v>Perera</v>
          </cell>
          <cell r="D1361" t="str">
            <v>Team Member - Finishing</v>
          </cell>
          <cell r="E1361" t="str">
            <v>Close Comfort Program - Quality Assurance - SI</v>
          </cell>
          <cell r="F1361" t="str">
            <v>Quality Assurance - CCP - SI</v>
          </cell>
          <cell r="G1361" t="str">
            <v>Female</v>
          </cell>
        </row>
        <row r="1362">
          <cell r="A1362">
            <v>16566</v>
          </cell>
          <cell r="B1362" t="str">
            <v>Chathuranga</v>
          </cell>
          <cell r="C1362" t="str">
            <v>Athukorala</v>
          </cell>
          <cell r="D1362" t="str">
            <v>Team Member - Quality Assurance</v>
          </cell>
          <cell r="E1362" t="str">
            <v>Moulded Bra Cup - Quality Assurance - SI</v>
          </cell>
          <cell r="F1362" t="str">
            <v>Quality Assurance - MBC - SI</v>
          </cell>
          <cell r="G1362" t="str">
            <v>Male</v>
          </cell>
        </row>
        <row r="1363">
          <cell r="A1363">
            <v>16572</v>
          </cell>
          <cell r="B1363" t="str">
            <v>Kanishka</v>
          </cell>
          <cell r="C1363" t="str">
            <v>Kawindi</v>
          </cell>
          <cell r="D1363" t="str">
            <v>Assistant - Sourcing</v>
          </cell>
          <cell r="E1363" t="str">
            <v>MAS Department</v>
          </cell>
          <cell r="F1363" t="str">
            <v>Material Technology &amp; Sourcing - SI</v>
          </cell>
          <cell r="G1363" t="str">
            <v>Female</v>
          </cell>
        </row>
        <row r="1364">
          <cell r="A1364">
            <v>16578</v>
          </cell>
          <cell r="B1364" t="str">
            <v>Dileepa</v>
          </cell>
          <cell r="C1364" t="str">
            <v>Madhushan</v>
          </cell>
          <cell r="D1364" t="str">
            <v>Team Member - Production</v>
          </cell>
          <cell r="E1364" t="str">
            <v>Moulded Bra Cup - Production - SI</v>
          </cell>
          <cell r="F1364" t="str">
            <v>Team - LB - 12B - SI</v>
          </cell>
          <cell r="G1364" t="str">
            <v>Male</v>
          </cell>
        </row>
        <row r="1365">
          <cell r="A1365">
            <v>16584</v>
          </cell>
          <cell r="B1365" t="str">
            <v>Chameera</v>
          </cell>
          <cell r="C1365" t="str">
            <v>Madhuwantha</v>
          </cell>
          <cell r="D1365" t="str">
            <v>Team Member - PDC</v>
          </cell>
          <cell r="E1365" t="str">
            <v>Moulded Bra Cup - Product Development Centre - SI</v>
          </cell>
          <cell r="F1365" t="str">
            <v>MBC - Product Development Centre - SI</v>
          </cell>
          <cell r="G1365" t="str">
            <v>Male</v>
          </cell>
        </row>
        <row r="1366">
          <cell r="A1366">
            <v>16594</v>
          </cell>
          <cell r="B1366" t="str">
            <v>Krishantha</v>
          </cell>
          <cell r="C1366" t="str">
            <v>Madhushan</v>
          </cell>
          <cell r="D1366" t="str">
            <v>Team Member - Quality Assurance</v>
          </cell>
          <cell r="E1366" t="str">
            <v>Moulded Bra Cup - Quality Assurance - SI</v>
          </cell>
          <cell r="F1366" t="str">
            <v>Quality Assurance - MBC - SI</v>
          </cell>
          <cell r="G1366" t="str">
            <v>Male</v>
          </cell>
        </row>
        <row r="1367">
          <cell r="A1367">
            <v>16598</v>
          </cell>
          <cell r="B1367" t="str">
            <v>Hiruni</v>
          </cell>
          <cell r="C1367" t="str">
            <v>Tharushika</v>
          </cell>
          <cell r="D1367" t="str">
            <v>Team Member - Production</v>
          </cell>
          <cell r="E1367" t="str">
            <v>Moulded Bra Cup - Production - SI</v>
          </cell>
          <cell r="F1367" t="str">
            <v>Team - LB - 12B - SI</v>
          </cell>
          <cell r="G1367" t="str">
            <v>Female</v>
          </cell>
        </row>
        <row r="1368">
          <cell r="A1368">
            <v>16617</v>
          </cell>
          <cell r="B1368" t="str">
            <v>Prasanna</v>
          </cell>
          <cell r="C1368" t="str">
            <v>Kumarasiri</v>
          </cell>
          <cell r="D1368" t="str">
            <v>Manager - Product Development</v>
          </cell>
          <cell r="E1368" t="str">
            <v>Moulded Bra Cup - Product Development Centre - SI</v>
          </cell>
          <cell r="F1368" t="str">
            <v>MBC - Product Development Centre - SI</v>
          </cell>
          <cell r="G1368" t="str">
            <v>Male</v>
          </cell>
        </row>
        <row r="1369">
          <cell r="A1369">
            <v>16623</v>
          </cell>
          <cell r="B1369" t="str">
            <v>Wasana</v>
          </cell>
          <cell r="C1369" t="str">
            <v>Priyadarshani</v>
          </cell>
          <cell r="D1369" t="str">
            <v>Team Member - Finishing</v>
          </cell>
          <cell r="E1369" t="str">
            <v>Close Comfort Program - Finishing - SI</v>
          </cell>
          <cell r="F1369" t="str">
            <v>Finishing S27 - B - SI</v>
          </cell>
          <cell r="G1369" t="str">
            <v>Female</v>
          </cell>
        </row>
        <row r="1370">
          <cell r="A1370">
            <v>16624</v>
          </cell>
          <cell r="B1370" t="str">
            <v>Lakshmi</v>
          </cell>
          <cell r="C1370" t="str">
            <v>Lakshmi</v>
          </cell>
          <cell r="D1370" t="str">
            <v>Team Member - Finishing</v>
          </cell>
          <cell r="E1370" t="str">
            <v>Close Comfort Program - Finishing - SI</v>
          </cell>
          <cell r="F1370" t="str">
            <v>Finishing S28 - B - SI</v>
          </cell>
          <cell r="G1370" t="str">
            <v>Female</v>
          </cell>
        </row>
        <row r="1371">
          <cell r="A1371">
            <v>16629</v>
          </cell>
          <cell r="B1371" t="str">
            <v>Sharaka</v>
          </cell>
          <cell r="C1371" t="str">
            <v>Jayasuriya</v>
          </cell>
          <cell r="D1371" t="str">
            <v>Recorder - Production</v>
          </cell>
          <cell r="E1371" t="str">
            <v>Moulded Bra Cup - Production - SI</v>
          </cell>
          <cell r="F1371" t="str">
            <v>Team - LB - 10A - SI</v>
          </cell>
          <cell r="G1371" t="str">
            <v>Male</v>
          </cell>
        </row>
        <row r="1372">
          <cell r="A1372">
            <v>16639</v>
          </cell>
          <cell r="B1372" t="str">
            <v>Lakshan</v>
          </cell>
          <cell r="C1372" t="str">
            <v>Madushanka</v>
          </cell>
          <cell r="D1372" t="str">
            <v>Team Member - Production</v>
          </cell>
          <cell r="E1372" t="str">
            <v>Moulded Bra Cup - Production - SI</v>
          </cell>
          <cell r="F1372" t="str">
            <v>Team - LB - 10A - SI</v>
          </cell>
          <cell r="G1372" t="str">
            <v>Male</v>
          </cell>
        </row>
        <row r="1373">
          <cell r="A1373">
            <v>16644</v>
          </cell>
          <cell r="B1373" t="str">
            <v>Achala</v>
          </cell>
          <cell r="C1373" t="str">
            <v>Chaminda</v>
          </cell>
          <cell r="D1373" t="str">
            <v>Team Member - Material Quality Assurance</v>
          </cell>
          <cell r="E1373" t="str">
            <v>Material Quality Assurance - SI</v>
          </cell>
          <cell r="F1373" t="str">
            <v>MBC - Material Quality Assurance - SI</v>
          </cell>
          <cell r="G1373" t="str">
            <v>Male</v>
          </cell>
        </row>
        <row r="1374">
          <cell r="A1374">
            <v>16653</v>
          </cell>
          <cell r="B1374" t="str">
            <v>Kavindu</v>
          </cell>
          <cell r="C1374" t="str">
            <v>Gamage</v>
          </cell>
          <cell r="D1374" t="str">
            <v>Team Member - Cutting</v>
          </cell>
          <cell r="E1374" t="str">
            <v>Close Comfort Program - Cutting - SI</v>
          </cell>
          <cell r="F1374" t="str">
            <v>CCP - Factory 01 Cutting - SI</v>
          </cell>
          <cell r="G1374" t="str">
            <v>Male</v>
          </cell>
        </row>
        <row r="1375">
          <cell r="A1375">
            <v>16655</v>
          </cell>
          <cell r="B1375" t="str">
            <v>Shashika</v>
          </cell>
          <cell r="C1375" t="str">
            <v>Perera</v>
          </cell>
          <cell r="D1375" t="str">
            <v>Team Member - Printing</v>
          </cell>
          <cell r="E1375" t="str">
            <v>Close Comfort Program - Printing - SI</v>
          </cell>
          <cell r="F1375" t="str">
            <v>Factory 03 - Printing - B - SI</v>
          </cell>
          <cell r="G1375" t="str">
            <v>Male</v>
          </cell>
        </row>
        <row r="1376">
          <cell r="A1376">
            <v>16669</v>
          </cell>
          <cell r="B1376" t="str">
            <v>Kasun</v>
          </cell>
          <cell r="C1376" t="str">
            <v>Illankoon</v>
          </cell>
          <cell r="D1376" t="str">
            <v>Team Member - PDC</v>
          </cell>
          <cell r="E1376" t="str">
            <v>Impact Protection - SI</v>
          </cell>
          <cell r="F1376" t="str">
            <v>Impact Protection - Product Development Centre - SI</v>
          </cell>
          <cell r="G1376" t="str">
            <v>Male</v>
          </cell>
        </row>
        <row r="1377">
          <cell r="A1377">
            <v>16670</v>
          </cell>
          <cell r="B1377" t="str">
            <v>Kasun</v>
          </cell>
          <cell r="C1377" t="str">
            <v>Malaka</v>
          </cell>
          <cell r="D1377" t="str">
            <v>Team Member - Quality Assurance</v>
          </cell>
          <cell r="E1377" t="str">
            <v>Moulded Bra Cup - Quality Assurance - SI</v>
          </cell>
          <cell r="F1377" t="str">
            <v>Quality Assurance - MBC - SI</v>
          </cell>
          <cell r="G1377" t="str">
            <v>Male</v>
          </cell>
        </row>
        <row r="1378">
          <cell r="A1378">
            <v>16677</v>
          </cell>
          <cell r="B1378" t="str">
            <v>Avantha</v>
          </cell>
          <cell r="C1378" t="str">
            <v>Peiris</v>
          </cell>
          <cell r="D1378" t="str">
            <v>Team Member - Finishing</v>
          </cell>
          <cell r="E1378" t="str">
            <v>Close Comfort Program - Finishing - SI</v>
          </cell>
          <cell r="F1378" t="str">
            <v>Finishing S27 - A - SI</v>
          </cell>
          <cell r="G1378" t="str">
            <v>Male</v>
          </cell>
        </row>
        <row r="1379">
          <cell r="A1379">
            <v>16679</v>
          </cell>
          <cell r="B1379" t="str">
            <v>Anuradha</v>
          </cell>
          <cell r="C1379" t="str">
            <v>Dissanayaka</v>
          </cell>
          <cell r="D1379" t="str">
            <v>Team Member - Finished Goods Warehouse</v>
          </cell>
          <cell r="E1379" t="str">
            <v>Moulded Bra Cup - Finished Goods Warehouse - SI</v>
          </cell>
          <cell r="F1379" t="str">
            <v>Finished Good Warehouse - MBC - SI</v>
          </cell>
          <cell r="G1379" t="str">
            <v>Male</v>
          </cell>
        </row>
        <row r="1380">
          <cell r="A1380">
            <v>16680</v>
          </cell>
          <cell r="B1380" t="str">
            <v>Sajith</v>
          </cell>
          <cell r="C1380" t="str">
            <v>Kahadawala</v>
          </cell>
          <cell r="D1380" t="str">
            <v>Team Member - Finished Goods Warehouse</v>
          </cell>
          <cell r="E1380" t="str">
            <v>Moulded Bra Cup - Finished Goods Warehouse - SI</v>
          </cell>
          <cell r="F1380" t="str">
            <v>Finished Good Warehouse - MBC - SI</v>
          </cell>
          <cell r="G1380" t="str">
            <v>Male</v>
          </cell>
        </row>
        <row r="1381">
          <cell r="A1381">
            <v>16688</v>
          </cell>
          <cell r="B1381" t="str">
            <v>Thakshila</v>
          </cell>
          <cell r="C1381" t="str">
            <v>Samaranayaka</v>
          </cell>
          <cell r="D1381" t="str">
            <v>Team Member - PDC</v>
          </cell>
          <cell r="E1381" t="str">
            <v>Moulded Bra Cup - Product Development Centre - SI</v>
          </cell>
          <cell r="F1381" t="str">
            <v>MBC - Product Development Centre - SI</v>
          </cell>
          <cell r="G1381" t="str">
            <v>Female</v>
          </cell>
        </row>
        <row r="1382">
          <cell r="A1382">
            <v>16690</v>
          </cell>
          <cell r="B1382" t="str">
            <v>Sachini</v>
          </cell>
          <cell r="C1382" t="str">
            <v>De Silva</v>
          </cell>
          <cell r="D1382" t="str">
            <v>Senior Merchandiser - Development</v>
          </cell>
          <cell r="E1382" t="str">
            <v>Close Comfort Program - Marketing - SI</v>
          </cell>
          <cell r="F1382" t="str">
            <v>Marketing - CCP - SI</v>
          </cell>
          <cell r="G1382" t="str">
            <v>Female</v>
          </cell>
        </row>
        <row r="1383">
          <cell r="A1383">
            <v>16692</v>
          </cell>
          <cell r="B1383" t="str">
            <v>Isuru</v>
          </cell>
          <cell r="C1383" t="str">
            <v>Madhushan</v>
          </cell>
          <cell r="D1383" t="str">
            <v>Team Member - Machine Maintenance</v>
          </cell>
          <cell r="E1383" t="str">
            <v>Close Comfort Program - MM - Printing - SI</v>
          </cell>
          <cell r="F1383" t="str">
            <v>Printing MM - CCP - SI</v>
          </cell>
          <cell r="G1383" t="str">
            <v>Male</v>
          </cell>
        </row>
        <row r="1384">
          <cell r="A1384">
            <v>16693</v>
          </cell>
          <cell r="B1384" t="str">
            <v>Osanda</v>
          </cell>
          <cell r="C1384" t="str">
            <v>Nawanjana</v>
          </cell>
          <cell r="D1384" t="str">
            <v>Team Leader - Cutting</v>
          </cell>
          <cell r="E1384" t="str">
            <v>Close Comfort Program - Cutting - SI</v>
          </cell>
          <cell r="F1384" t="str">
            <v>CCP - Factory 03 Cutting - SI</v>
          </cell>
          <cell r="G1384" t="str">
            <v>Male</v>
          </cell>
        </row>
        <row r="1385">
          <cell r="A1385">
            <v>16706</v>
          </cell>
          <cell r="B1385" t="str">
            <v>Nirosha</v>
          </cell>
          <cell r="C1385" t="str">
            <v>Madushani</v>
          </cell>
          <cell r="D1385" t="str">
            <v>Team Member - Printing</v>
          </cell>
          <cell r="E1385" t="str">
            <v>Close Comfort Program - Quality Assurance - SI</v>
          </cell>
          <cell r="F1385" t="str">
            <v>Quality Assurance - CCP - SI</v>
          </cell>
          <cell r="G1385" t="str">
            <v>Female</v>
          </cell>
        </row>
        <row r="1386">
          <cell r="A1386">
            <v>16713</v>
          </cell>
          <cell r="B1386" t="str">
            <v>Harsha</v>
          </cell>
          <cell r="C1386" t="str">
            <v>Moragoda</v>
          </cell>
          <cell r="D1386" t="str">
            <v>Team Member - Cutting</v>
          </cell>
          <cell r="E1386" t="str">
            <v>Moulded Bra Cup - Cutting - SI</v>
          </cell>
          <cell r="F1386" t="str">
            <v>MBC - Cutting - SI</v>
          </cell>
          <cell r="G1386" t="str">
            <v>Male</v>
          </cell>
        </row>
        <row r="1387">
          <cell r="A1387">
            <v>16718</v>
          </cell>
          <cell r="B1387" t="str">
            <v>Dinesha</v>
          </cell>
          <cell r="C1387" t="str">
            <v>Muthumali</v>
          </cell>
          <cell r="D1387" t="str">
            <v>Team Member - Production</v>
          </cell>
          <cell r="E1387" t="str">
            <v>Moulded Bra Cup - Production - SI</v>
          </cell>
          <cell r="F1387" t="str">
            <v>Team - LB - 20A - SI</v>
          </cell>
          <cell r="G1387" t="str">
            <v>Female</v>
          </cell>
        </row>
        <row r="1388">
          <cell r="A1388">
            <v>16723</v>
          </cell>
          <cell r="B1388" t="str">
            <v>Lakshani</v>
          </cell>
          <cell r="C1388" t="str">
            <v>Liyanage</v>
          </cell>
          <cell r="D1388" t="str">
            <v>Team Leader - Production</v>
          </cell>
          <cell r="E1388" t="str">
            <v>Moulded Bra Cup - Production - SI</v>
          </cell>
          <cell r="F1388" t="str">
            <v>Team - LB - 16A - SI</v>
          </cell>
          <cell r="G1388" t="str">
            <v>Female</v>
          </cell>
        </row>
        <row r="1389">
          <cell r="A1389">
            <v>16726</v>
          </cell>
          <cell r="B1389" t="str">
            <v>Buddhika</v>
          </cell>
          <cell r="C1389" t="str">
            <v>Pushpakumara</v>
          </cell>
          <cell r="D1389" t="str">
            <v>Team Leader - Production</v>
          </cell>
          <cell r="E1389" t="str">
            <v>Moulded Bra Cup - Production - SI</v>
          </cell>
          <cell r="F1389" t="str">
            <v>Team - LB - 12A - SI</v>
          </cell>
          <cell r="G1389" t="str">
            <v>Male</v>
          </cell>
        </row>
        <row r="1390">
          <cell r="A1390">
            <v>16727</v>
          </cell>
          <cell r="B1390" t="str">
            <v>Damith</v>
          </cell>
          <cell r="C1390" t="str">
            <v>Thilakasiri</v>
          </cell>
          <cell r="D1390" t="str">
            <v>Team Member - Production</v>
          </cell>
          <cell r="E1390" t="str">
            <v>Moulded Bra Cup - Production - SI</v>
          </cell>
          <cell r="F1390" t="str">
            <v>Team - LB - 14A - SI</v>
          </cell>
          <cell r="G1390" t="str">
            <v>Male</v>
          </cell>
        </row>
        <row r="1391">
          <cell r="A1391">
            <v>16733</v>
          </cell>
          <cell r="B1391" t="str">
            <v>Sujini</v>
          </cell>
          <cell r="C1391" t="str">
            <v>Sanjeewani</v>
          </cell>
          <cell r="D1391" t="str">
            <v>Team Member - Finishing</v>
          </cell>
          <cell r="E1391" t="str">
            <v>Close Comfort Program - Finishing - SI</v>
          </cell>
          <cell r="F1391" t="str">
            <v>Finishing S25 - B - SI</v>
          </cell>
          <cell r="G1391" t="str">
            <v>Female</v>
          </cell>
        </row>
        <row r="1392">
          <cell r="A1392">
            <v>16739</v>
          </cell>
          <cell r="B1392" t="str">
            <v>Deshani</v>
          </cell>
          <cell r="C1392" t="str">
            <v>Welegedara</v>
          </cell>
          <cell r="D1392" t="str">
            <v>Team Member - Production</v>
          </cell>
          <cell r="E1392" t="str">
            <v>Moulded Bra Cup - Production - SI</v>
          </cell>
          <cell r="F1392" t="str">
            <v>Team - LB - 10A - SI</v>
          </cell>
          <cell r="G1392" t="str">
            <v>Female</v>
          </cell>
        </row>
        <row r="1393">
          <cell r="A1393">
            <v>16762</v>
          </cell>
          <cell r="B1393" t="str">
            <v>Supun</v>
          </cell>
          <cell r="C1393" t="str">
            <v>Darshana</v>
          </cell>
          <cell r="D1393" t="str">
            <v>Team Member - Cutting</v>
          </cell>
          <cell r="E1393" t="str">
            <v>Moulded Bra Cup - Cutting - SI</v>
          </cell>
          <cell r="F1393" t="str">
            <v>MBC - Cutting - SI</v>
          </cell>
          <cell r="G1393" t="str">
            <v>Male</v>
          </cell>
        </row>
        <row r="1394">
          <cell r="A1394">
            <v>16766</v>
          </cell>
          <cell r="B1394" t="str">
            <v>Darshaka</v>
          </cell>
          <cell r="C1394" t="str">
            <v>Nadun</v>
          </cell>
          <cell r="D1394" t="str">
            <v>Team Member - Cutting</v>
          </cell>
          <cell r="E1394" t="str">
            <v>Moulded Bra Cup - Cutting - SI</v>
          </cell>
          <cell r="F1394" t="str">
            <v>MBC - Cookie Cutting - SI</v>
          </cell>
          <cell r="G1394" t="str">
            <v>Male</v>
          </cell>
        </row>
        <row r="1395">
          <cell r="A1395">
            <v>16778</v>
          </cell>
          <cell r="B1395" t="str">
            <v>Dhanushka</v>
          </cell>
          <cell r="C1395" t="str">
            <v>Jeewantha</v>
          </cell>
          <cell r="D1395" t="str">
            <v>Team Member - Printing</v>
          </cell>
          <cell r="E1395" t="str">
            <v>Close Comfort Program - Quality Assurance - SI</v>
          </cell>
          <cell r="F1395" t="str">
            <v>Quality Assurance - CCP - SI</v>
          </cell>
          <cell r="G1395" t="str">
            <v>Male</v>
          </cell>
        </row>
        <row r="1396">
          <cell r="A1396">
            <v>16791</v>
          </cell>
          <cell r="B1396" t="str">
            <v>Lahiru</v>
          </cell>
          <cell r="C1396" t="str">
            <v>Weerasinghe</v>
          </cell>
          <cell r="D1396" t="str">
            <v>Team Member - Finishing</v>
          </cell>
          <cell r="E1396" t="str">
            <v>Close Comfort Program - Finishing - SI</v>
          </cell>
          <cell r="F1396" t="str">
            <v>Finishing S15 - B - SI</v>
          </cell>
          <cell r="G1396" t="str">
            <v>Male</v>
          </cell>
        </row>
        <row r="1397">
          <cell r="A1397">
            <v>16818</v>
          </cell>
          <cell r="B1397" t="str">
            <v>Surangika</v>
          </cell>
          <cell r="C1397" t="str">
            <v>Malkanthi</v>
          </cell>
          <cell r="D1397" t="str">
            <v>Team Member - Production</v>
          </cell>
          <cell r="E1397" t="str">
            <v>Moulded Bra Cup - Production - SI</v>
          </cell>
          <cell r="F1397" t="str">
            <v>Team - LB - 11B - SI</v>
          </cell>
          <cell r="G1397" t="str">
            <v>Female</v>
          </cell>
        </row>
        <row r="1398">
          <cell r="A1398">
            <v>16820</v>
          </cell>
          <cell r="B1398" t="str">
            <v>Ishara</v>
          </cell>
          <cell r="C1398" t="str">
            <v>Balasuriya</v>
          </cell>
          <cell r="D1398" t="str">
            <v>Team Member - Production</v>
          </cell>
          <cell r="E1398" t="str">
            <v>Moulded Bra Cup - Production - SI</v>
          </cell>
          <cell r="F1398" t="str">
            <v>Team - LB - 14A - SI</v>
          </cell>
          <cell r="G1398" t="str">
            <v>Female</v>
          </cell>
        </row>
        <row r="1399">
          <cell r="A1399">
            <v>16821</v>
          </cell>
          <cell r="B1399" t="str">
            <v>Madusha</v>
          </cell>
          <cell r="C1399" t="str">
            <v>Jayasekara</v>
          </cell>
          <cell r="D1399" t="str">
            <v>Team Member - Production</v>
          </cell>
          <cell r="E1399" t="str">
            <v>Moulded Bra Cup - Production - SI</v>
          </cell>
          <cell r="F1399" t="str">
            <v>Team - LB - 13B - SI</v>
          </cell>
          <cell r="G1399" t="str">
            <v>Male</v>
          </cell>
        </row>
        <row r="1400">
          <cell r="A1400">
            <v>16824</v>
          </cell>
          <cell r="B1400" t="str">
            <v>Malkanthi</v>
          </cell>
          <cell r="C1400" t="str">
            <v>Jayakodi</v>
          </cell>
          <cell r="D1400" t="str">
            <v>Team Member - Finishing</v>
          </cell>
          <cell r="E1400" t="str">
            <v>Close Comfort Program - Finishing - SI</v>
          </cell>
          <cell r="F1400" t="str">
            <v>Finishing S28 - B - SI</v>
          </cell>
          <cell r="G1400" t="str">
            <v>Female</v>
          </cell>
        </row>
        <row r="1401">
          <cell r="A1401">
            <v>16829</v>
          </cell>
          <cell r="B1401" t="str">
            <v>Nipuna</v>
          </cell>
          <cell r="C1401" t="str">
            <v>Niwunhalla</v>
          </cell>
          <cell r="D1401" t="str">
            <v>Group Leader - Production</v>
          </cell>
          <cell r="E1401" t="str">
            <v>Moulded Bra Cup - Production - SI</v>
          </cell>
          <cell r="F1401" t="str">
            <v>Production - MBC - SI</v>
          </cell>
          <cell r="G1401" t="str">
            <v>Male</v>
          </cell>
        </row>
        <row r="1402">
          <cell r="A1402">
            <v>16833</v>
          </cell>
          <cell r="B1402" t="str">
            <v>Thushara</v>
          </cell>
          <cell r="C1402" t="str">
            <v>Perera</v>
          </cell>
          <cell r="D1402" t="str">
            <v>Team Leader - Production</v>
          </cell>
          <cell r="E1402" t="str">
            <v>Moulded Bra Cup - Production - SI</v>
          </cell>
          <cell r="F1402" t="str">
            <v>Team - LB - 19A - SI</v>
          </cell>
          <cell r="G1402" t="str">
            <v>Male</v>
          </cell>
        </row>
        <row r="1403">
          <cell r="A1403">
            <v>16834</v>
          </cell>
          <cell r="B1403" t="str">
            <v>Tharindu</v>
          </cell>
          <cell r="C1403" t="str">
            <v>Aarachchi</v>
          </cell>
          <cell r="D1403" t="str">
            <v>Assistant - Technical</v>
          </cell>
          <cell r="E1403" t="str">
            <v>Close Comfort Program - Technical - SI</v>
          </cell>
          <cell r="F1403" t="str">
            <v>Technical - CCP - SI</v>
          </cell>
          <cell r="G1403" t="str">
            <v>Male</v>
          </cell>
        </row>
        <row r="1404">
          <cell r="A1404">
            <v>16847</v>
          </cell>
          <cell r="B1404" t="str">
            <v>Nilakshi</v>
          </cell>
          <cell r="C1404" t="str">
            <v>Perera</v>
          </cell>
          <cell r="D1404" t="str">
            <v>Team Member - Finishing</v>
          </cell>
          <cell r="E1404" t="str">
            <v>Close Comfort Program - Finishing - SI</v>
          </cell>
          <cell r="F1404" t="str">
            <v>Finishing S11 - B - SI</v>
          </cell>
          <cell r="G1404" t="str">
            <v>Female</v>
          </cell>
        </row>
        <row r="1405">
          <cell r="A1405">
            <v>16854</v>
          </cell>
          <cell r="B1405" t="str">
            <v>Nimesha</v>
          </cell>
          <cell r="C1405" t="str">
            <v>Lakmali</v>
          </cell>
          <cell r="D1405" t="str">
            <v>Team Member - Production</v>
          </cell>
          <cell r="E1405" t="str">
            <v>Moulded Bra Cup - Production - SI</v>
          </cell>
          <cell r="F1405" t="str">
            <v>Team - LB - 19A - SI</v>
          </cell>
          <cell r="G1405" t="str">
            <v>Female</v>
          </cell>
        </row>
        <row r="1406">
          <cell r="A1406">
            <v>16856</v>
          </cell>
          <cell r="B1406" t="str">
            <v>Asela</v>
          </cell>
          <cell r="C1406" t="str">
            <v>Fonseka</v>
          </cell>
          <cell r="D1406" t="str">
            <v>General Manager - Sales &amp; Marketing</v>
          </cell>
          <cell r="E1406" t="str">
            <v>Overseas - SI</v>
          </cell>
          <cell r="F1406" t="str">
            <v>Offshore - SI</v>
          </cell>
          <cell r="G1406" t="str">
            <v>Male</v>
          </cell>
        </row>
        <row r="1407">
          <cell r="A1407">
            <v>16857</v>
          </cell>
          <cell r="B1407" t="str">
            <v>Nadeekha</v>
          </cell>
          <cell r="C1407" t="str">
            <v>Leanage</v>
          </cell>
          <cell r="D1407" t="str">
            <v>Director - Product Development &amp; Innovation</v>
          </cell>
          <cell r="E1407" t="str">
            <v>Common - SI</v>
          </cell>
          <cell r="F1407" t="str">
            <v>Corporate - SI</v>
          </cell>
          <cell r="G1407" t="str">
            <v>Female</v>
          </cell>
        </row>
        <row r="1408">
          <cell r="A1408">
            <v>16858</v>
          </cell>
          <cell r="B1408" t="str">
            <v>Clarance</v>
          </cell>
          <cell r="C1408" t="str">
            <v>Fernando</v>
          </cell>
          <cell r="D1408" t="str">
            <v>Executive - Industrial Engineering</v>
          </cell>
          <cell r="E1408" t="str">
            <v>Close Comfort Program - Industrial Engineering - SI</v>
          </cell>
          <cell r="F1408" t="str">
            <v>Industrial Engineering - CCP - SI</v>
          </cell>
          <cell r="G1408" t="str">
            <v>Male</v>
          </cell>
        </row>
        <row r="1409">
          <cell r="A1409">
            <v>16866</v>
          </cell>
          <cell r="B1409" t="str">
            <v>Shamika</v>
          </cell>
          <cell r="C1409" t="str">
            <v>Chandrarathna</v>
          </cell>
          <cell r="D1409" t="str">
            <v>Team Member - PDC</v>
          </cell>
          <cell r="E1409" t="str">
            <v>Close Comfort Program - Product Development Centre - SI</v>
          </cell>
          <cell r="F1409" t="str">
            <v>Product Development Center - CCP - SI</v>
          </cell>
          <cell r="G1409" t="str">
            <v>Female</v>
          </cell>
        </row>
        <row r="1410">
          <cell r="A1410">
            <v>16872</v>
          </cell>
          <cell r="B1410" t="str">
            <v>Lakruwan</v>
          </cell>
          <cell r="C1410" t="str">
            <v>Wathsala</v>
          </cell>
          <cell r="D1410" t="str">
            <v>Team Member - Production</v>
          </cell>
          <cell r="E1410" t="str">
            <v>Moulded Bra Cup - Production - SI</v>
          </cell>
          <cell r="F1410" t="str">
            <v>Team - LB - 9A - SI</v>
          </cell>
          <cell r="G1410" t="str">
            <v>Male</v>
          </cell>
        </row>
        <row r="1411">
          <cell r="A1411">
            <v>16873</v>
          </cell>
          <cell r="B1411" t="str">
            <v>Purnima</v>
          </cell>
          <cell r="C1411" t="str">
            <v>Athukorala</v>
          </cell>
          <cell r="D1411" t="str">
            <v>Team Member - Production</v>
          </cell>
          <cell r="E1411" t="str">
            <v>Moulded Bra Cup - Production - SI</v>
          </cell>
          <cell r="F1411" t="str">
            <v>Team - LB - 9A - SI</v>
          </cell>
          <cell r="G1411" t="str">
            <v>Female</v>
          </cell>
        </row>
        <row r="1412">
          <cell r="A1412">
            <v>16885</v>
          </cell>
          <cell r="B1412" t="str">
            <v>Janith</v>
          </cell>
          <cell r="C1412" t="str">
            <v>Kumara</v>
          </cell>
          <cell r="D1412" t="str">
            <v>Team Member - Cutting</v>
          </cell>
          <cell r="E1412" t="str">
            <v>Close Comfort Program - Cutting - SI</v>
          </cell>
          <cell r="F1412" t="str">
            <v>CCP - Factory 01 Cutting - SI</v>
          </cell>
          <cell r="G1412" t="str">
            <v>Male</v>
          </cell>
        </row>
        <row r="1413">
          <cell r="A1413">
            <v>16925</v>
          </cell>
          <cell r="B1413" t="str">
            <v>Sulakshana</v>
          </cell>
          <cell r="C1413" t="str">
            <v>Geekiyanage</v>
          </cell>
          <cell r="D1413" t="str">
            <v>Assistant - Quality Assurance</v>
          </cell>
          <cell r="E1413" t="str">
            <v>Close Comfort Program - Quality Assurance - SI</v>
          </cell>
          <cell r="F1413" t="str">
            <v>Quality Assurance - CCP - SI</v>
          </cell>
          <cell r="G1413" t="str">
            <v>Male</v>
          </cell>
        </row>
        <row r="1414">
          <cell r="A1414">
            <v>16934</v>
          </cell>
          <cell r="B1414" t="str">
            <v>Sandun</v>
          </cell>
          <cell r="C1414" t="str">
            <v>Dilsara</v>
          </cell>
          <cell r="D1414" t="str">
            <v>Team Member - Lamination</v>
          </cell>
          <cell r="E1414" t="str">
            <v>Moulded Bra Cup - Lamination - SI</v>
          </cell>
          <cell r="F1414" t="str">
            <v>MBC - Lamination - SI</v>
          </cell>
          <cell r="G1414" t="str">
            <v>Male</v>
          </cell>
        </row>
        <row r="1415">
          <cell r="A1415">
            <v>16935</v>
          </cell>
          <cell r="B1415" t="str">
            <v>Anuruddhika</v>
          </cell>
          <cell r="C1415" t="str">
            <v>Megodawikrama</v>
          </cell>
          <cell r="D1415" t="str">
            <v>Team Member - Quality Assurance</v>
          </cell>
          <cell r="E1415" t="str">
            <v>Moulded Bra Cup - Quality Assurance - SI</v>
          </cell>
          <cell r="F1415" t="str">
            <v>Quality Assurance - MBC - SI</v>
          </cell>
          <cell r="G1415" t="str">
            <v>Female</v>
          </cell>
        </row>
        <row r="1416">
          <cell r="A1416">
            <v>16938</v>
          </cell>
          <cell r="B1416" t="str">
            <v>Senura</v>
          </cell>
          <cell r="C1416" t="str">
            <v>Lakruwan</v>
          </cell>
          <cell r="D1416" t="str">
            <v>Executive - Environmental Sustainability</v>
          </cell>
          <cell r="E1416" t="str">
            <v>Plant Maintenance - SI</v>
          </cell>
          <cell r="F1416" t="str">
            <v>Maintenance - Plant - SI</v>
          </cell>
          <cell r="G1416" t="str">
            <v>Male</v>
          </cell>
        </row>
        <row r="1417">
          <cell r="A1417">
            <v>16947</v>
          </cell>
          <cell r="B1417" t="str">
            <v>Kusumalatha</v>
          </cell>
          <cell r="C1417" t="str">
            <v>Jayasuriya</v>
          </cell>
          <cell r="D1417" t="str">
            <v>Team Member - Production</v>
          </cell>
          <cell r="E1417" t="str">
            <v>Moulded Bra Cup - Production - SI</v>
          </cell>
          <cell r="F1417" t="str">
            <v>Team - LB - 18B - SI</v>
          </cell>
          <cell r="G1417" t="str">
            <v>Female</v>
          </cell>
        </row>
        <row r="1418">
          <cell r="A1418">
            <v>16951</v>
          </cell>
          <cell r="B1418" t="str">
            <v>Pavithra</v>
          </cell>
          <cell r="C1418" t="str">
            <v>Senarathne</v>
          </cell>
          <cell r="D1418" t="str">
            <v>Team Member - Finishing</v>
          </cell>
          <cell r="E1418" t="str">
            <v>Close Comfort Program - Finishing - SI</v>
          </cell>
          <cell r="F1418" t="str">
            <v>Finishing S2 - A - SI</v>
          </cell>
          <cell r="G1418" t="str">
            <v>Female</v>
          </cell>
        </row>
        <row r="1419">
          <cell r="A1419">
            <v>16952</v>
          </cell>
          <cell r="B1419" t="str">
            <v>Buddhika</v>
          </cell>
          <cell r="C1419" t="str">
            <v>Samarakoon</v>
          </cell>
          <cell r="D1419" t="str">
            <v>Team Member - Lamination</v>
          </cell>
          <cell r="E1419" t="str">
            <v>Moulded Bra Cup - Lamination - SI</v>
          </cell>
          <cell r="F1419" t="str">
            <v>MBC - Lamination - SI</v>
          </cell>
          <cell r="G1419" t="str">
            <v>Male</v>
          </cell>
        </row>
        <row r="1420">
          <cell r="A1420">
            <v>16967</v>
          </cell>
          <cell r="B1420" t="str">
            <v>Nadeesha</v>
          </cell>
          <cell r="C1420" t="str">
            <v>Sewwandi</v>
          </cell>
          <cell r="D1420" t="str">
            <v>Team Member - Finishing</v>
          </cell>
          <cell r="E1420" t="str">
            <v>Close Comfort Program - Finishing - SI</v>
          </cell>
          <cell r="F1420" t="str">
            <v>Finishing S25 - A - SI</v>
          </cell>
          <cell r="G1420" t="str">
            <v>Female</v>
          </cell>
        </row>
        <row r="1421">
          <cell r="A1421">
            <v>16968</v>
          </cell>
          <cell r="B1421" t="str">
            <v>Pinsara</v>
          </cell>
          <cell r="C1421" t="str">
            <v>Sewwandi</v>
          </cell>
          <cell r="D1421" t="str">
            <v>Team Member - Finishing</v>
          </cell>
          <cell r="E1421" t="str">
            <v>Close Comfort Program - Finishing - SI</v>
          </cell>
          <cell r="F1421" t="str">
            <v>Finishing S25 - A - SI</v>
          </cell>
          <cell r="G1421" t="str">
            <v>Female</v>
          </cell>
        </row>
        <row r="1422">
          <cell r="A1422">
            <v>16992</v>
          </cell>
          <cell r="B1422" t="str">
            <v>Ravindu</v>
          </cell>
          <cell r="C1422" t="str">
            <v>Ashan</v>
          </cell>
          <cell r="D1422" t="str">
            <v>Team Member - Quality Assurance</v>
          </cell>
          <cell r="E1422" t="str">
            <v>Moulded Bra Cup - Quality Assurance - SI</v>
          </cell>
          <cell r="F1422" t="str">
            <v>Quality Assurance - MBC - SI</v>
          </cell>
          <cell r="G1422" t="str">
            <v>Male</v>
          </cell>
        </row>
        <row r="1423">
          <cell r="A1423">
            <v>17002</v>
          </cell>
          <cell r="B1423" t="str">
            <v>Gayani</v>
          </cell>
          <cell r="C1423" t="str">
            <v>Wickramasinghe</v>
          </cell>
          <cell r="D1423" t="str">
            <v>Team Member - Printing</v>
          </cell>
          <cell r="E1423" t="str">
            <v>Close Comfort Program - Printing - SI</v>
          </cell>
          <cell r="F1423" t="str">
            <v>Factory 01 - Printing - B - SI</v>
          </cell>
          <cell r="G1423" t="str">
            <v>Female</v>
          </cell>
        </row>
        <row r="1424">
          <cell r="A1424">
            <v>17012</v>
          </cell>
          <cell r="B1424" t="str">
            <v>Wajira</v>
          </cell>
          <cell r="C1424" t="str">
            <v>Wijerathna</v>
          </cell>
          <cell r="D1424" t="str">
            <v>Team Leader - Production</v>
          </cell>
          <cell r="E1424" t="str">
            <v>Moulded Bra Cup - Production - SI</v>
          </cell>
          <cell r="F1424" t="str">
            <v>Team - LB - 16B - SI</v>
          </cell>
          <cell r="G1424" t="str">
            <v>Male</v>
          </cell>
        </row>
        <row r="1425">
          <cell r="A1425">
            <v>17013</v>
          </cell>
          <cell r="B1425" t="str">
            <v>Janaka</v>
          </cell>
          <cell r="C1425" t="str">
            <v>Tharanga</v>
          </cell>
          <cell r="D1425" t="str">
            <v>Team Member - Finishing</v>
          </cell>
          <cell r="E1425" t="str">
            <v>Close Comfort Program - Finishing - SI</v>
          </cell>
          <cell r="F1425" t="str">
            <v>Finishing S25 - B - SI</v>
          </cell>
          <cell r="G1425" t="str">
            <v>Male</v>
          </cell>
        </row>
        <row r="1426">
          <cell r="A1426">
            <v>17019</v>
          </cell>
          <cell r="B1426" t="str">
            <v>Lahiru</v>
          </cell>
          <cell r="C1426" t="str">
            <v>Dasanayaka</v>
          </cell>
          <cell r="D1426" t="str">
            <v>Senior Executive - Pattern Technologist</v>
          </cell>
          <cell r="E1426" t="str">
            <v>Close Comfort Program - Product Development Centre - SI</v>
          </cell>
          <cell r="F1426" t="str">
            <v>Product Development Center - CCP - SI</v>
          </cell>
          <cell r="G1426" t="str">
            <v>Male</v>
          </cell>
        </row>
        <row r="1427">
          <cell r="A1427">
            <v>17029</v>
          </cell>
          <cell r="B1427" t="str">
            <v>Lahiru</v>
          </cell>
          <cell r="C1427" t="str">
            <v>Kumara</v>
          </cell>
          <cell r="D1427" t="str">
            <v>Recorder - Production</v>
          </cell>
          <cell r="E1427" t="str">
            <v>Close Comfort Program - Finishing - SI</v>
          </cell>
          <cell r="F1427" t="str">
            <v>Factory 03 - Finishing - B - SI</v>
          </cell>
          <cell r="G1427" t="str">
            <v>Male</v>
          </cell>
        </row>
        <row r="1428">
          <cell r="A1428">
            <v>17046</v>
          </cell>
          <cell r="B1428" t="str">
            <v>Hasani</v>
          </cell>
          <cell r="C1428" t="str">
            <v>Gunathunga</v>
          </cell>
          <cell r="D1428" t="str">
            <v>Team Member - Printing</v>
          </cell>
          <cell r="E1428" t="str">
            <v>Close Comfort Program - Printing - SI</v>
          </cell>
          <cell r="F1428" t="str">
            <v>Factory 01 - Printing - A - SI</v>
          </cell>
          <cell r="G1428" t="str">
            <v>Female</v>
          </cell>
        </row>
        <row r="1429">
          <cell r="A1429">
            <v>17060</v>
          </cell>
          <cell r="B1429" t="str">
            <v>Asitha</v>
          </cell>
          <cell r="C1429" t="str">
            <v>Udayakumara</v>
          </cell>
          <cell r="D1429" t="str">
            <v>Assistant - Quality Assurance</v>
          </cell>
          <cell r="E1429" t="str">
            <v>Close Comfort Program - Quality Assurance - SI</v>
          </cell>
          <cell r="F1429" t="str">
            <v>Quality Assurance - CCP - SI</v>
          </cell>
          <cell r="G1429" t="str">
            <v>Male</v>
          </cell>
        </row>
        <row r="1430">
          <cell r="A1430">
            <v>17066</v>
          </cell>
          <cell r="B1430" t="str">
            <v>Kushil</v>
          </cell>
          <cell r="C1430" t="str">
            <v>Jayasundara</v>
          </cell>
          <cell r="D1430" t="str">
            <v>Executive - Work Study</v>
          </cell>
          <cell r="E1430" t="str">
            <v>Moulded Bra Cup - Industrial Engineering - SI</v>
          </cell>
          <cell r="F1430" t="str">
            <v>Industrial Engineering - MBC - SI</v>
          </cell>
          <cell r="G1430" t="str">
            <v>Male</v>
          </cell>
        </row>
        <row r="1431">
          <cell r="A1431">
            <v>17067</v>
          </cell>
          <cell r="B1431" t="str">
            <v>Sudheera</v>
          </cell>
          <cell r="C1431" t="str">
            <v>Gunathilaka</v>
          </cell>
          <cell r="D1431" t="str">
            <v>Executive - Work Study</v>
          </cell>
          <cell r="E1431" t="str">
            <v>Moulded Bra Cup - Industrial Engineering - SI</v>
          </cell>
          <cell r="F1431" t="str">
            <v>Industrial Engineering - MBC - SI</v>
          </cell>
          <cell r="G1431" t="str">
            <v>Male</v>
          </cell>
        </row>
        <row r="1432">
          <cell r="A1432">
            <v>17068</v>
          </cell>
          <cell r="B1432" t="str">
            <v>Indika</v>
          </cell>
          <cell r="C1432" t="str">
            <v>Arachchi</v>
          </cell>
          <cell r="D1432" t="str">
            <v>Team Member - Raw Material Warehouse</v>
          </cell>
          <cell r="E1432" t="str">
            <v>Moulded Bra Cup - Raw Material Warehouse - SI</v>
          </cell>
          <cell r="F1432" t="str">
            <v>MBC - Raw Material Warehouse - SI</v>
          </cell>
          <cell r="G1432" t="str">
            <v>Male</v>
          </cell>
        </row>
        <row r="1433">
          <cell r="A1433">
            <v>17074</v>
          </cell>
          <cell r="B1433" t="str">
            <v>Jayani</v>
          </cell>
          <cell r="C1433" t="str">
            <v>Chandramali</v>
          </cell>
          <cell r="D1433" t="str">
            <v>Team Member - Quality Assurance</v>
          </cell>
          <cell r="E1433" t="str">
            <v>Close Comfort Program - Quality Assurance - SI</v>
          </cell>
          <cell r="F1433" t="str">
            <v>CCP - Finishing Quality - SI</v>
          </cell>
          <cell r="G1433" t="str">
            <v>Female</v>
          </cell>
        </row>
        <row r="1434">
          <cell r="A1434">
            <v>17089</v>
          </cell>
          <cell r="B1434" t="str">
            <v>Harshani</v>
          </cell>
          <cell r="C1434" t="str">
            <v>Nadeeka</v>
          </cell>
          <cell r="D1434" t="str">
            <v>Team Member - Production</v>
          </cell>
          <cell r="E1434" t="str">
            <v>Moulded Bra Cup - Production - SI</v>
          </cell>
          <cell r="F1434" t="str">
            <v>Team - LB - 17A - SI</v>
          </cell>
          <cell r="G1434" t="str">
            <v>Female</v>
          </cell>
        </row>
        <row r="1435">
          <cell r="A1435">
            <v>17093</v>
          </cell>
          <cell r="B1435" t="str">
            <v>Kumuduni</v>
          </cell>
          <cell r="C1435" t="str">
            <v>Kumuduni</v>
          </cell>
          <cell r="D1435" t="str">
            <v>Team Member - Production</v>
          </cell>
          <cell r="E1435" t="str">
            <v>Moulded Bra Cup - Production - SI</v>
          </cell>
          <cell r="F1435" t="str">
            <v>Team - LB - 15B - SI</v>
          </cell>
          <cell r="G1435" t="str">
            <v>Female</v>
          </cell>
        </row>
        <row r="1436">
          <cell r="A1436">
            <v>17099</v>
          </cell>
          <cell r="B1436" t="str">
            <v>Chayani</v>
          </cell>
          <cell r="C1436" t="str">
            <v>Madushani</v>
          </cell>
          <cell r="D1436" t="str">
            <v>Team Member - Production</v>
          </cell>
          <cell r="E1436" t="str">
            <v>Moulded Bra Cup - Production - SI</v>
          </cell>
          <cell r="F1436" t="str">
            <v>Team - LB - 7A - SI</v>
          </cell>
          <cell r="G1436" t="str">
            <v>Female</v>
          </cell>
        </row>
        <row r="1437">
          <cell r="A1437">
            <v>17100</v>
          </cell>
          <cell r="B1437" t="str">
            <v>Sobana</v>
          </cell>
          <cell r="C1437" t="str">
            <v>Sobana</v>
          </cell>
          <cell r="D1437" t="str">
            <v>Team Member - Production</v>
          </cell>
          <cell r="E1437" t="str">
            <v>Moulded Bra Cup - Production - SI</v>
          </cell>
          <cell r="F1437" t="str">
            <v>Team - LB - 13B - SI</v>
          </cell>
          <cell r="G1437" t="str">
            <v>Female</v>
          </cell>
        </row>
        <row r="1438">
          <cell r="A1438">
            <v>17102</v>
          </cell>
          <cell r="B1438" t="str">
            <v>Priya</v>
          </cell>
          <cell r="C1438" t="str">
            <v>Priya</v>
          </cell>
          <cell r="D1438" t="str">
            <v>Team Member - Production</v>
          </cell>
          <cell r="E1438" t="str">
            <v>Moulded Bra Cup - Production - SI</v>
          </cell>
          <cell r="F1438" t="str">
            <v>Team - LB - 13B - SI</v>
          </cell>
          <cell r="G1438" t="str">
            <v>Female</v>
          </cell>
        </row>
        <row r="1439">
          <cell r="A1439">
            <v>17112</v>
          </cell>
          <cell r="B1439" t="str">
            <v>Deepa</v>
          </cell>
          <cell r="C1439" t="str">
            <v>Priyangi</v>
          </cell>
          <cell r="D1439" t="str">
            <v>Team Member - Production</v>
          </cell>
          <cell r="E1439" t="str">
            <v>Moulded Bra Cup - Production - SI</v>
          </cell>
          <cell r="F1439" t="str">
            <v>Team - LB - 7A - SI</v>
          </cell>
          <cell r="G1439" t="str">
            <v>Female</v>
          </cell>
        </row>
        <row r="1440">
          <cell r="A1440">
            <v>17119</v>
          </cell>
          <cell r="B1440" t="str">
            <v>Asiru</v>
          </cell>
          <cell r="C1440" t="str">
            <v>Nonis</v>
          </cell>
          <cell r="D1440" t="str">
            <v>Senior Executive - Financial Entrepreneur</v>
          </cell>
          <cell r="E1440" t="str">
            <v>Moulded Bra Cup - Product Development Centre - SI</v>
          </cell>
          <cell r="F1440" t="str">
            <v>MBC - Research &amp; Innovation - SI</v>
          </cell>
          <cell r="G1440" t="str">
            <v>Male</v>
          </cell>
        </row>
        <row r="1441">
          <cell r="A1441">
            <v>17122</v>
          </cell>
          <cell r="B1441" t="str">
            <v>Vimukthi</v>
          </cell>
          <cell r="C1441" t="str">
            <v>Kumarathunga</v>
          </cell>
          <cell r="D1441" t="str">
            <v>Team Member - Cutting</v>
          </cell>
          <cell r="E1441" t="str">
            <v>Moulded Bra Cup - Cutting - SI</v>
          </cell>
          <cell r="F1441" t="str">
            <v>MBC - Cutting - SI</v>
          </cell>
          <cell r="G1441" t="str">
            <v>Male</v>
          </cell>
        </row>
        <row r="1442">
          <cell r="A1442">
            <v>17134</v>
          </cell>
          <cell r="B1442" t="str">
            <v>Mohan</v>
          </cell>
          <cell r="C1442" t="str">
            <v>Namarathna</v>
          </cell>
          <cell r="D1442" t="str">
            <v>Team Member - PDC</v>
          </cell>
          <cell r="E1442" t="str">
            <v>Moulded Bra Cup - Product Development Centre - SI</v>
          </cell>
          <cell r="F1442" t="str">
            <v>MBC - Product Development Centre - SI</v>
          </cell>
          <cell r="G1442" t="str">
            <v>Male</v>
          </cell>
        </row>
        <row r="1443">
          <cell r="A1443">
            <v>17137</v>
          </cell>
          <cell r="B1443" t="str">
            <v>Chathura</v>
          </cell>
          <cell r="C1443" t="str">
            <v>Mataraarachchi</v>
          </cell>
          <cell r="D1443" t="str">
            <v xml:space="preserve">Senior Executive - Engineering </v>
          </cell>
          <cell r="E1443" t="str">
            <v>Overseas - SI</v>
          </cell>
          <cell r="F1443" t="str">
            <v>Offshore - SI</v>
          </cell>
          <cell r="G1443" t="str">
            <v>Male</v>
          </cell>
        </row>
        <row r="1444">
          <cell r="A1444">
            <v>17147</v>
          </cell>
          <cell r="B1444" t="str">
            <v>Dushantha</v>
          </cell>
          <cell r="C1444" t="str">
            <v>Dissanayake</v>
          </cell>
          <cell r="D1444" t="str">
            <v>Team Member - Production</v>
          </cell>
          <cell r="E1444" t="str">
            <v>Moulded Bra Cup - Production - SI</v>
          </cell>
          <cell r="F1444" t="str">
            <v>Team - LB - 11A - SI</v>
          </cell>
          <cell r="G1444" t="str">
            <v>Male</v>
          </cell>
        </row>
        <row r="1445">
          <cell r="A1445">
            <v>17150</v>
          </cell>
          <cell r="B1445" t="str">
            <v>Dilan</v>
          </cell>
          <cell r="C1445" t="str">
            <v>Priyadarshana</v>
          </cell>
          <cell r="D1445" t="str">
            <v>Team Member - Cutting</v>
          </cell>
          <cell r="E1445" t="str">
            <v>Moulded Bra Cup - Cutting - SI</v>
          </cell>
          <cell r="F1445" t="str">
            <v>MBC - Cutting - SI</v>
          </cell>
          <cell r="G1445" t="str">
            <v>Male</v>
          </cell>
        </row>
        <row r="1446">
          <cell r="A1446">
            <v>17157</v>
          </cell>
          <cell r="B1446" t="str">
            <v>Sajini</v>
          </cell>
          <cell r="C1446" t="str">
            <v>Iresha</v>
          </cell>
          <cell r="D1446" t="str">
            <v>Team Member - Production</v>
          </cell>
          <cell r="E1446" t="str">
            <v>Moulded Bra Cup - Production - SI</v>
          </cell>
          <cell r="F1446" t="str">
            <v>Team - LB - 19A - SI</v>
          </cell>
          <cell r="G1446" t="str">
            <v>Female</v>
          </cell>
        </row>
        <row r="1447">
          <cell r="A1447">
            <v>17162</v>
          </cell>
          <cell r="B1447" t="str">
            <v>Ashan</v>
          </cell>
          <cell r="C1447" t="str">
            <v>Milinda</v>
          </cell>
          <cell r="D1447" t="str">
            <v>Team Member - Printer</v>
          </cell>
          <cell r="E1447" t="str">
            <v>Close Comfort Program - Printing - SI</v>
          </cell>
          <cell r="F1447" t="str">
            <v>Factory 02 - Printing - B - SI</v>
          </cell>
          <cell r="G1447" t="str">
            <v>Male</v>
          </cell>
        </row>
        <row r="1448">
          <cell r="A1448">
            <v>17167</v>
          </cell>
          <cell r="B1448" t="str">
            <v>Malika</v>
          </cell>
          <cell r="C1448" t="str">
            <v>Malsara</v>
          </cell>
          <cell r="D1448" t="str">
            <v>Team Member - Cutting</v>
          </cell>
          <cell r="E1448" t="str">
            <v>Moulded Bra Cup - Cutting - SI</v>
          </cell>
          <cell r="F1448" t="str">
            <v>MBC - Cutting - SI</v>
          </cell>
          <cell r="G1448" t="str">
            <v>Male</v>
          </cell>
        </row>
        <row r="1449">
          <cell r="A1449">
            <v>17172</v>
          </cell>
          <cell r="B1449" t="str">
            <v>Niroshan</v>
          </cell>
          <cell r="C1449" t="str">
            <v>Priyadarshana</v>
          </cell>
          <cell r="D1449" t="str">
            <v>Team Member - Production</v>
          </cell>
          <cell r="E1449" t="str">
            <v>Moulded Bra Cup - Production - SI</v>
          </cell>
          <cell r="F1449" t="str">
            <v>Team - LB - 7A - SI</v>
          </cell>
          <cell r="G1449" t="str">
            <v>Male</v>
          </cell>
        </row>
        <row r="1450">
          <cell r="A1450">
            <v>17189</v>
          </cell>
          <cell r="B1450" t="str">
            <v>Nipun</v>
          </cell>
          <cell r="C1450" t="str">
            <v>Dayarathne</v>
          </cell>
          <cell r="D1450" t="str">
            <v>Team Member - Printing</v>
          </cell>
          <cell r="E1450" t="str">
            <v>Close Comfort Program - Printing - SI</v>
          </cell>
          <cell r="F1450" t="str">
            <v>Factory 02 - Printing - B - SI</v>
          </cell>
          <cell r="G1450" t="str">
            <v>Male</v>
          </cell>
        </row>
        <row r="1451">
          <cell r="A1451">
            <v>17192</v>
          </cell>
          <cell r="B1451" t="str">
            <v>Channa</v>
          </cell>
          <cell r="C1451" t="str">
            <v>Madushanka</v>
          </cell>
          <cell r="D1451" t="str">
            <v>Team Member - Printing</v>
          </cell>
          <cell r="E1451" t="str">
            <v>Close Comfort Program - Printing - SI</v>
          </cell>
          <cell r="F1451" t="str">
            <v>Factory 03 - Printing - A - SI</v>
          </cell>
          <cell r="G1451" t="str">
            <v>Male</v>
          </cell>
        </row>
        <row r="1452">
          <cell r="A1452">
            <v>17195</v>
          </cell>
          <cell r="B1452" t="str">
            <v>Thiwanka</v>
          </cell>
          <cell r="C1452" t="str">
            <v>Rajapaksha</v>
          </cell>
          <cell r="D1452" t="str">
            <v>Team Leader - Printing</v>
          </cell>
          <cell r="E1452" t="str">
            <v>Close Comfort Program - Printing - SI</v>
          </cell>
          <cell r="F1452" t="str">
            <v>Extrusion - B - SI</v>
          </cell>
          <cell r="G1452" t="str">
            <v>Male</v>
          </cell>
        </row>
        <row r="1453">
          <cell r="A1453">
            <v>17198</v>
          </cell>
          <cell r="B1453" t="str">
            <v>Chathurangani</v>
          </cell>
          <cell r="C1453" t="str">
            <v>Jayamali</v>
          </cell>
          <cell r="D1453" t="str">
            <v>Team Member - Material Quality Assurance</v>
          </cell>
          <cell r="E1453" t="str">
            <v>Material Quality Assurance - SI</v>
          </cell>
          <cell r="F1453" t="str">
            <v>MBC - Material Quality Assurance - SI</v>
          </cell>
          <cell r="G1453" t="str">
            <v>Female</v>
          </cell>
        </row>
        <row r="1454">
          <cell r="A1454">
            <v>17208</v>
          </cell>
          <cell r="B1454" t="str">
            <v>Sudath</v>
          </cell>
          <cell r="C1454" t="str">
            <v>Gammanage</v>
          </cell>
          <cell r="D1454" t="str">
            <v>Sample Technician</v>
          </cell>
          <cell r="E1454" t="str">
            <v>Moulded Bra Cup - Industrial Systems Engineering - SI</v>
          </cell>
          <cell r="F1454" t="str">
            <v>Industrial Engineering Solutions - SI</v>
          </cell>
          <cell r="G1454" t="str">
            <v>Male</v>
          </cell>
        </row>
        <row r="1455">
          <cell r="A1455">
            <v>17210</v>
          </cell>
          <cell r="B1455" t="str">
            <v>Rukshan</v>
          </cell>
          <cell r="C1455" t="str">
            <v>Moonemalle</v>
          </cell>
          <cell r="D1455" t="str">
            <v>Senior Engineer - Product Development</v>
          </cell>
          <cell r="E1455" t="str">
            <v>Impact Protection - SI</v>
          </cell>
          <cell r="F1455" t="str">
            <v>Impact Protection - PDC - SI</v>
          </cell>
          <cell r="G1455" t="str">
            <v>Male</v>
          </cell>
        </row>
        <row r="1456">
          <cell r="A1456">
            <v>17213</v>
          </cell>
          <cell r="B1456" t="str">
            <v>Shalika</v>
          </cell>
          <cell r="C1456" t="str">
            <v>Karunarathne</v>
          </cell>
          <cell r="D1456" t="str">
            <v>Assistant - Production</v>
          </cell>
          <cell r="E1456" t="str">
            <v>Impact Protection - SI</v>
          </cell>
          <cell r="F1456" t="str">
            <v>Impact Protection - Production - SI</v>
          </cell>
          <cell r="G1456" t="str">
            <v>Female</v>
          </cell>
        </row>
        <row r="1457">
          <cell r="A1457">
            <v>17215</v>
          </cell>
          <cell r="B1457" t="str">
            <v>Meruban</v>
          </cell>
          <cell r="C1457" t="str">
            <v>Begam</v>
          </cell>
          <cell r="D1457" t="str">
            <v>Team Leader - Finishing</v>
          </cell>
          <cell r="E1457" t="str">
            <v>Close Comfort Program - Finishing - SI</v>
          </cell>
          <cell r="F1457" t="str">
            <v>Finishing S3 - B - SI</v>
          </cell>
          <cell r="G1457" t="str">
            <v>Male</v>
          </cell>
        </row>
        <row r="1458">
          <cell r="A1458">
            <v>17217</v>
          </cell>
          <cell r="B1458" t="str">
            <v>Prabath</v>
          </cell>
          <cell r="C1458" t="str">
            <v>Jayavira</v>
          </cell>
          <cell r="D1458" t="str">
            <v>Team Leader - Finishing</v>
          </cell>
          <cell r="E1458" t="str">
            <v>Close Comfort Program - Finishing - SI</v>
          </cell>
          <cell r="F1458" t="str">
            <v>Finishing S24 - A - SI</v>
          </cell>
          <cell r="G1458" t="str">
            <v>Male</v>
          </cell>
        </row>
        <row r="1459">
          <cell r="A1459">
            <v>17233</v>
          </cell>
          <cell r="B1459" t="str">
            <v>Gihan</v>
          </cell>
          <cell r="C1459" t="str">
            <v>Senanayake</v>
          </cell>
          <cell r="D1459" t="str">
            <v>Senior Merchandiser - Development</v>
          </cell>
          <cell r="E1459" t="str">
            <v>Close Comfort Program - Marketing - SI</v>
          </cell>
          <cell r="F1459" t="str">
            <v>Marketing - CCP - SI</v>
          </cell>
          <cell r="G1459" t="str">
            <v>Male</v>
          </cell>
        </row>
        <row r="1460">
          <cell r="A1460">
            <v>17267</v>
          </cell>
          <cell r="B1460" t="str">
            <v>Buddhichapa</v>
          </cell>
          <cell r="C1460" t="str">
            <v>Watagoda</v>
          </cell>
          <cell r="D1460" t="str">
            <v>Senior Executive - Planning</v>
          </cell>
          <cell r="E1460" t="str">
            <v>Planning - SI</v>
          </cell>
          <cell r="F1460" t="str">
            <v>Planning - CCP - SI</v>
          </cell>
          <cell r="G1460" t="str">
            <v>Male</v>
          </cell>
        </row>
        <row r="1461">
          <cell r="A1461">
            <v>17274</v>
          </cell>
          <cell r="B1461" t="str">
            <v>Supun</v>
          </cell>
          <cell r="C1461" t="str">
            <v>Deshapriya</v>
          </cell>
          <cell r="D1461" t="str">
            <v>Team Member - Production</v>
          </cell>
          <cell r="E1461" t="str">
            <v>Moulded Bra Cup - Technical - SI</v>
          </cell>
          <cell r="F1461" t="str">
            <v>MBC - Technical - SI</v>
          </cell>
          <cell r="G1461" t="str">
            <v>Male</v>
          </cell>
        </row>
        <row r="1462">
          <cell r="A1462">
            <v>17275</v>
          </cell>
          <cell r="B1462" t="str">
            <v>Sandeepani</v>
          </cell>
          <cell r="C1462" t="str">
            <v>Madushika</v>
          </cell>
          <cell r="D1462" t="str">
            <v>Team Member - Production</v>
          </cell>
          <cell r="E1462" t="str">
            <v>Moulded Bra Cup - Production - SI</v>
          </cell>
          <cell r="F1462" t="str">
            <v>Team - LB - 15B - SI</v>
          </cell>
          <cell r="G1462" t="str">
            <v>Female</v>
          </cell>
        </row>
        <row r="1463">
          <cell r="A1463">
            <v>17277</v>
          </cell>
          <cell r="B1463" t="str">
            <v>Ureshika</v>
          </cell>
          <cell r="C1463" t="str">
            <v>Perera</v>
          </cell>
          <cell r="D1463" t="str">
            <v>Team Member - Printing</v>
          </cell>
          <cell r="E1463" t="str">
            <v>Close Comfort Program - Printing - SI</v>
          </cell>
          <cell r="F1463" t="str">
            <v>Factory 03 - Printing - A - SI</v>
          </cell>
          <cell r="G1463" t="str">
            <v>Female</v>
          </cell>
        </row>
        <row r="1464">
          <cell r="A1464">
            <v>17278</v>
          </cell>
          <cell r="B1464" t="str">
            <v>Rakitha</v>
          </cell>
          <cell r="C1464" t="str">
            <v>Soysa</v>
          </cell>
          <cell r="D1464" t="str">
            <v>Team Member - Material Quality Assurance</v>
          </cell>
          <cell r="E1464" t="str">
            <v>Material Quality Assurance - SI</v>
          </cell>
          <cell r="F1464" t="str">
            <v>CCP - Material Quality Assurance - SI</v>
          </cell>
          <cell r="G1464" t="str">
            <v>Male</v>
          </cell>
        </row>
        <row r="1465">
          <cell r="A1465">
            <v>17282</v>
          </cell>
          <cell r="B1465" t="str">
            <v>Sandya</v>
          </cell>
          <cell r="C1465" t="str">
            <v>Senevirathna</v>
          </cell>
          <cell r="D1465" t="str">
            <v>Team Member - Production</v>
          </cell>
          <cell r="E1465" t="str">
            <v>Moulded Bra Cup - Production - SI</v>
          </cell>
          <cell r="F1465" t="str">
            <v>Team - LB - 4A - SI</v>
          </cell>
          <cell r="G1465" t="str">
            <v>Female</v>
          </cell>
        </row>
        <row r="1466">
          <cell r="A1466">
            <v>17290</v>
          </cell>
          <cell r="B1466" t="str">
            <v>Nilukshi</v>
          </cell>
          <cell r="C1466" t="str">
            <v>Wijherathna</v>
          </cell>
          <cell r="D1466" t="str">
            <v>Team Member - Production</v>
          </cell>
          <cell r="E1466" t="str">
            <v>Moulded Bra Cup - Production - SI</v>
          </cell>
          <cell r="F1466" t="str">
            <v>Team - LB - 17B - SI</v>
          </cell>
          <cell r="G1466" t="str">
            <v>Female</v>
          </cell>
        </row>
        <row r="1467">
          <cell r="A1467">
            <v>17303</v>
          </cell>
          <cell r="B1467" t="str">
            <v>Inoka</v>
          </cell>
          <cell r="C1467" t="str">
            <v>Priyadarshani</v>
          </cell>
          <cell r="D1467" t="str">
            <v>Team Member - Finishing</v>
          </cell>
          <cell r="E1467" t="str">
            <v>Close Comfort Program - Finishing - SI</v>
          </cell>
          <cell r="F1467" t="str">
            <v>Finishing S11 - B - SI</v>
          </cell>
          <cell r="G1467" t="str">
            <v>Female</v>
          </cell>
        </row>
        <row r="1468">
          <cell r="A1468">
            <v>17304</v>
          </cell>
          <cell r="B1468" t="str">
            <v>Shalinda</v>
          </cell>
          <cell r="C1468" t="str">
            <v>Perera</v>
          </cell>
          <cell r="D1468" t="str">
            <v>Executive - Planning</v>
          </cell>
          <cell r="E1468" t="str">
            <v>Planning - SI</v>
          </cell>
          <cell r="F1468" t="str">
            <v>MBC - Planning - SI</v>
          </cell>
          <cell r="G1468" t="str">
            <v>Male</v>
          </cell>
        </row>
        <row r="1469">
          <cell r="A1469">
            <v>17309</v>
          </cell>
          <cell r="B1469" t="str">
            <v>Pubudu</v>
          </cell>
          <cell r="C1469" t="str">
            <v>Karunaratne</v>
          </cell>
          <cell r="D1469" t="str">
            <v>Executive - Plant Lean Enterprise</v>
          </cell>
          <cell r="E1469" t="str">
            <v>MOS - SI</v>
          </cell>
          <cell r="F1469" t="str">
            <v>Lean Enterprise - SI</v>
          </cell>
          <cell r="G1469" t="str">
            <v>Male</v>
          </cell>
        </row>
        <row r="1470">
          <cell r="A1470">
            <v>17315</v>
          </cell>
          <cell r="B1470" t="str">
            <v>Pasangi</v>
          </cell>
          <cell r="C1470" t="str">
            <v>Kodithuwakku</v>
          </cell>
          <cell r="D1470" t="str">
            <v>Technician - Product Development</v>
          </cell>
          <cell r="E1470" t="str">
            <v>Moulded Bra Cup - Product Development Centre - SI</v>
          </cell>
          <cell r="F1470" t="str">
            <v>MBC - Product Development Centre - SI</v>
          </cell>
          <cell r="G1470" t="str">
            <v>Female</v>
          </cell>
        </row>
        <row r="1471">
          <cell r="A1471">
            <v>17322</v>
          </cell>
          <cell r="B1471" t="str">
            <v>Savi</v>
          </cell>
          <cell r="C1471" t="str">
            <v>Wickramaarchchi</v>
          </cell>
          <cell r="D1471" t="str">
            <v>Senior Designer</v>
          </cell>
          <cell r="E1471" t="str">
            <v>Close Comfort Program - Product Development Centre - SI</v>
          </cell>
          <cell r="F1471" t="str">
            <v>Product Development Center - CCP - SI</v>
          </cell>
          <cell r="G1471" t="str">
            <v>Female</v>
          </cell>
        </row>
        <row r="1472">
          <cell r="A1472">
            <v>17325</v>
          </cell>
          <cell r="B1472" t="str">
            <v>Nishani</v>
          </cell>
          <cell r="C1472" t="str">
            <v>Wijesundara</v>
          </cell>
          <cell r="D1472" t="str">
            <v>Assistant - Product Development</v>
          </cell>
          <cell r="E1472" t="str">
            <v>Moulded Bra Cup - Product Development Centre - SI</v>
          </cell>
          <cell r="F1472" t="str">
            <v>MBC - Product Development Centre - SI</v>
          </cell>
          <cell r="G1472" t="str">
            <v>Female</v>
          </cell>
        </row>
        <row r="1473">
          <cell r="A1473">
            <v>17326</v>
          </cell>
          <cell r="B1473" t="str">
            <v>Roshan</v>
          </cell>
          <cell r="C1473" t="str">
            <v>Karunarathna</v>
          </cell>
          <cell r="D1473" t="str">
            <v>Team Member - CNC</v>
          </cell>
          <cell r="E1473" t="str">
            <v>Moulded Bra Cup - Computer Numerical Control - SI</v>
          </cell>
          <cell r="F1473" t="str">
            <v>Moulded Bra Cup - CNC - SI</v>
          </cell>
          <cell r="G1473" t="str">
            <v>Male</v>
          </cell>
        </row>
        <row r="1474">
          <cell r="A1474">
            <v>17328</v>
          </cell>
          <cell r="B1474" t="str">
            <v>Ruwan</v>
          </cell>
          <cell r="C1474" t="str">
            <v>Premarathne</v>
          </cell>
          <cell r="D1474" t="str">
            <v>Team Member - Production</v>
          </cell>
          <cell r="E1474" t="str">
            <v>Moulded Bra Cup - Production - SI</v>
          </cell>
          <cell r="F1474" t="str">
            <v>Team - LB - 15A - SI</v>
          </cell>
          <cell r="G1474" t="str">
            <v>Male</v>
          </cell>
        </row>
        <row r="1475">
          <cell r="A1475">
            <v>17331</v>
          </cell>
          <cell r="B1475" t="str">
            <v>Kushani</v>
          </cell>
          <cell r="C1475" t="str">
            <v>Jayasinghe</v>
          </cell>
          <cell r="D1475" t="str">
            <v>Executive - Plant Lean Enterprise</v>
          </cell>
          <cell r="E1475" t="str">
            <v>MOS - SI</v>
          </cell>
          <cell r="F1475" t="str">
            <v>Lean Enterprise - SI</v>
          </cell>
          <cell r="G1475" t="str">
            <v>Female</v>
          </cell>
        </row>
        <row r="1476">
          <cell r="A1476">
            <v>17333</v>
          </cell>
          <cell r="B1476" t="str">
            <v>Nuwansiri</v>
          </cell>
          <cell r="C1476" t="str">
            <v>Rathnayake</v>
          </cell>
          <cell r="D1476" t="str">
            <v>Team Member - Quality Assurance</v>
          </cell>
          <cell r="E1476" t="str">
            <v>Close Comfort Program - Quality Assurance - SI</v>
          </cell>
          <cell r="F1476" t="str">
            <v>Quality Assurance - CCP - SI</v>
          </cell>
          <cell r="G1476" t="str">
            <v>Male</v>
          </cell>
        </row>
        <row r="1477">
          <cell r="A1477">
            <v>17337</v>
          </cell>
          <cell r="B1477" t="str">
            <v>Sugandika</v>
          </cell>
          <cell r="C1477" t="str">
            <v>Lakmali</v>
          </cell>
          <cell r="D1477" t="str">
            <v>Team Member - Production</v>
          </cell>
          <cell r="E1477" t="str">
            <v>Moulded Bra Cup - Production - SI</v>
          </cell>
          <cell r="F1477" t="str">
            <v>Team - LB - 8B - SI</v>
          </cell>
          <cell r="G1477" t="str">
            <v>Female</v>
          </cell>
        </row>
        <row r="1478">
          <cell r="A1478">
            <v>17340</v>
          </cell>
          <cell r="B1478" t="str">
            <v>Harsha</v>
          </cell>
          <cell r="C1478" t="str">
            <v>Kumara</v>
          </cell>
          <cell r="D1478" t="str">
            <v>Team Member - Quality Assurance</v>
          </cell>
          <cell r="E1478" t="str">
            <v>Moulded Bra Cup - Quality Assurance - SI</v>
          </cell>
          <cell r="F1478" t="str">
            <v>Quality Assurance - MBC - SI</v>
          </cell>
          <cell r="G1478" t="str">
            <v>Male</v>
          </cell>
        </row>
        <row r="1479">
          <cell r="A1479">
            <v>17342</v>
          </cell>
          <cell r="B1479" t="str">
            <v>Thilini</v>
          </cell>
          <cell r="C1479" t="str">
            <v>Gamaethige</v>
          </cell>
          <cell r="D1479" t="str">
            <v>Team Member - Production</v>
          </cell>
          <cell r="E1479" t="str">
            <v>Moulded Bra Cup - Production - SI</v>
          </cell>
          <cell r="F1479" t="str">
            <v>Team - LB - 12B - SI</v>
          </cell>
          <cell r="G1479" t="str">
            <v>Female</v>
          </cell>
        </row>
        <row r="1480">
          <cell r="A1480">
            <v>17350</v>
          </cell>
          <cell r="B1480" t="str">
            <v>Lewani</v>
          </cell>
          <cell r="C1480" t="str">
            <v>Pathirana</v>
          </cell>
          <cell r="D1480" t="str">
            <v>Team Member - Production</v>
          </cell>
          <cell r="E1480" t="str">
            <v>Moulded Bra Cup - Production - SI</v>
          </cell>
          <cell r="F1480" t="str">
            <v>Team - LB - 17B - SI</v>
          </cell>
          <cell r="G1480" t="str">
            <v>Female</v>
          </cell>
        </row>
        <row r="1481">
          <cell r="A1481">
            <v>17354</v>
          </cell>
          <cell r="B1481" t="str">
            <v>Krishan</v>
          </cell>
          <cell r="C1481" t="str">
            <v>Rasanka</v>
          </cell>
          <cell r="D1481" t="str">
            <v>Senior Engineer - Product Design</v>
          </cell>
          <cell r="E1481" t="str">
            <v>Moulded Bra Cup - Product Development Centre - SI</v>
          </cell>
          <cell r="F1481" t="str">
            <v>MBC - Product Development Centre - SI</v>
          </cell>
          <cell r="G1481" t="str">
            <v>Male</v>
          </cell>
        </row>
        <row r="1482">
          <cell r="A1482">
            <v>17356</v>
          </cell>
          <cell r="B1482" t="str">
            <v>Rajapaksha</v>
          </cell>
          <cell r="C1482" t="str">
            <v>Rajapaksha</v>
          </cell>
          <cell r="D1482" t="str">
            <v>Team Member - Machine Maintenance</v>
          </cell>
          <cell r="E1482" t="str">
            <v>Moulded Bra Cup - Machine Maintenance - SI</v>
          </cell>
          <cell r="F1482" t="str">
            <v>Machinary Maintenance - MBC - SI</v>
          </cell>
          <cell r="G1482" t="str">
            <v>Male</v>
          </cell>
        </row>
        <row r="1483">
          <cell r="A1483">
            <v>17363</v>
          </cell>
          <cell r="B1483" t="str">
            <v>Malka</v>
          </cell>
          <cell r="C1483" t="str">
            <v>Madushani</v>
          </cell>
          <cell r="D1483" t="str">
            <v>Team Member - Production</v>
          </cell>
          <cell r="E1483" t="str">
            <v>Moulded Bra Cup - Production - SI</v>
          </cell>
          <cell r="F1483" t="str">
            <v>Team - LB - 6B - SI</v>
          </cell>
          <cell r="G1483" t="str">
            <v>Female</v>
          </cell>
        </row>
        <row r="1484">
          <cell r="A1484">
            <v>17398</v>
          </cell>
          <cell r="B1484" t="str">
            <v>Suwarnamali</v>
          </cell>
          <cell r="C1484" t="str">
            <v>Anuradha</v>
          </cell>
          <cell r="D1484" t="str">
            <v>Team Member - Finishing</v>
          </cell>
          <cell r="E1484" t="str">
            <v>Close Comfort Program - Finishing - SI</v>
          </cell>
          <cell r="F1484" t="str">
            <v>Finishing S15 - B - SI</v>
          </cell>
          <cell r="G1484" t="str">
            <v>Female</v>
          </cell>
        </row>
        <row r="1485">
          <cell r="A1485">
            <v>17407</v>
          </cell>
          <cell r="B1485" t="str">
            <v>Sandun</v>
          </cell>
          <cell r="C1485" t="str">
            <v>Weerasekara</v>
          </cell>
          <cell r="D1485" t="str">
            <v>Feeder</v>
          </cell>
          <cell r="E1485" t="str">
            <v>Moulded Bra Cup - Production - SI</v>
          </cell>
          <cell r="F1485" t="str">
            <v>Team - LB - 13A - SI</v>
          </cell>
          <cell r="G1485" t="str">
            <v>Male</v>
          </cell>
        </row>
        <row r="1486">
          <cell r="A1486">
            <v>17410</v>
          </cell>
          <cell r="B1486" t="str">
            <v>Nadeeka</v>
          </cell>
          <cell r="C1486" t="str">
            <v>Edirisinghe</v>
          </cell>
          <cell r="D1486" t="str">
            <v>Team Member - Production</v>
          </cell>
          <cell r="E1486" t="str">
            <v>Moulded Bra Cup - Production - SI</v>
          </cell>
          <cell r="F1486" t="str">
            <v>Team - LB - 19B - SI</v>
          </cell>
          <cell r="G1486" t="str">
            <v>Female</v>
          </cell>
        </row>
        <row r="1487">
          <cell r="A1487">
            <v>17411</v>
          </cell>
          <cell r="B1487" t="str">
            <v>Lakmali</v>
          </cell>
          <cell r="C1487" t="str">
            <v>Wasala</v>
          </cell>
          <cell r="D1487" t="str">
            <v>Team Member - Production</v>
          </cell>
          <cell r="E1487" t="str">
            <v>Moulded Bra Cup - Production - SI</v>
          </cell>
          <cell r="F1487" t="str">
            <v>Team - LB - 16A - SI</v>
          </cell>
          <cell r="G1487" t="str">
            <v>Female</v>
          </cell>
        </row>
        <row r="1488">
          <cell r="A1488">
            <v>17418</v>
          </cell>
          <cell r="B1488" t="str">
            <v>Iresha</v>
          </cell>
          <cell r="C1488" t="str">
            <v>Nadeeshani</v>
          </cell>
          <cell r="D1488" t="str">
            <v>Team Member - Production</v>
          </cell>
          <cell r="E1488" t="str">
            <v>Moulded Bra Cup - Production - SI</v>
          </cell>
          <cell r="F1488" t="str">
            <v>Team - LB - 8A - SI</v>
          </cell>
          <cell r="G1488" t="str">
            <v>Female</v>
          </cell>
        </row>
        <row r="1489">
          <cell r="A1489">
            <v>17425</v>
          </cell>
          <cell r="B1489" t="str">
            <v>Nuwan</v>
          </cell>
          <cell r="C1489" t="str">
            <v>Niroshana</v>
          </cell>
          <cell r="D1489" t="str">
            <v>Team Member - Cutting</v>
          </cell>
          <cell r="E1489" t="str">
            <v>Moulded Bra Cup - Cutting - SI</v>
          </cell>
          <cell r="F1489" t="str">
            <v>MBC - Cutting - SI</v>
          </cell>
          <cell r="G1489" t="str">
            <v>Male</v>
          </cell>
        </row>
        <row r="1490">
          <cell r="A1490">
            <v>17426</v>
          </cell>
          <cell r="B1490" t="str">
            <v>Viraj</v>
          </cell>
          <cell r="C1490" t="str">
            <v>Priyanjana</v>
          </cell>
          <cell r="D1490" t="str">
            <v>Team Member - Cutting</v>
          </cell>
          <cell r="E1490" t="str">
            <v>Moulded Bra Cup - Cutting - SI</v>
          </cell>
          <cell r="F1490" t="str">
            <v>MBC - Cutting - SI</v>
          </cell>
          <cell r="G1490" t="str">
            <v>Male</v>
          </cell>
        </row>
        <row r="1491">
          <cell r="A1491">
            <v>17441</v>
          </cell>
          <cell r="B1491" t="str">
            <v>Naveen</v>
          </cell>
          <cell r="C1491" t="str">
            <v>Wijerathne</v>
          </cell>
          <cell r="D1491" t="str">
            <v>Team Member - Production</v>
          </cell>
          <cell r="E1491" t="str">
            <v>Moulded Bra Cup - Production - SI</v>
          </cell>
          <cell r="F1491" t="str">
            <v>Team - LB - 14B - SI</v>
          </cell>
          <cell r="G1491" t="str">
            <v>Male</v>
          </cell>
        </row>
        <row r="1492">
          <cell r="A1492">
            <v>17445</v>
          </cell>
          <cell r="B1492" t="str">
            <v>Iresh</v>
          </cell>
          <cell r="C1492" t="str">
            <v>Ganepola</v>
          </cell>
          <cell r="D1492" t="str">
            <v>Team Member - Production</v>
          </cell>
          <cell r="E1492" t="str">
            <v>Moulded Bra Cup - Production - SI</v>
          </cell>
          <cell r="F1492" t="str">
            <v>Team - LB - 14A - SI</v>
          </cell>
          <cell r="G1492" t="str">
            <v>Male</v>
          </cell>
        </row>
        <row r="1493">
          <cell r="A1493">
            <v>17455</v>
          </cell>
          <cell r="B1493" t="str">
            <v>Sachini</v>
          </cell>
          <cell r="C1493" t="str">
            <v>Wickramasiri</v>
          </cell>
          <cell r="D1493" t="str">
            <v>Team Member - Finishing</v>
          </cell>
          <cell r="E1493" t="str">
            <v>Close Comfort Program - Finishing - SI</v>
          </cell>
          <cell r="F1493" t="str">
            <v>Finishing S2 - A - SI</v>
          </cell>
          <cell r="G1493" t="str">
            <v>Female</v>
          </cell>
        </row>
        <row r="1494">
          <cell r="A1494">
            <v>17456</v>
          </cell>
          <cell r="B1494" t="str">
            <v>Prabodha</v>
          </cell>
          <cell r="C1494" t="str">
            <v>Gunaratne</v>
          </cell>
          <cell r="D1494" t="str">
            <v>Team Member - Cutting</v>
          </cell>
          <cell r="E1494" t="str">
            <v>Moulded Bra Cup - Cutting - SI</v>
          </cell>
          <cell r="F1494" t="str">
            <v>MBC - Cutting - SI</v>
          </cell>
          <cell r="G1494" t="str">
            <v>Male</v>
          </cell>
        </row>
        <row r="1495">
          <cell r="A1495">
            <v>17463</v>
          </cell>
          <cell r="B1495" t="str">
            <v>Rashmi</v>
          </cell>
          <cell r="C1495" t="str">
            <v>Wickramasiri</v>
          </cell>
          <cell r="D1495" t="str">
            <v>Team Member - Finishing</v>
          </cell>
          <cell r="E1495" t="str">
            <v>Close Comfort Program - Finishing - SI</v>
          </cell>
          <cell r="F1495" t="str">
            <v>Finishing S28 - A - SI</v>
          </cell>
          <cell r="G1495" t="str">
            <v>Female</v>
          </cell>
        </row>
        <row r="1496">
          <cell r="A1496">
            <v>17472</v>
          </cell>
          <cell r="B1496" t="str">
            <v>Dilini</v>
          </cell>
          <cell r="C1496" t="str">
            <v>Tharaka</v>
          </cell>
          <cell r="D1496" t="str">
            <v>Team Member - Production</v>
          </cell>
          <cell r="E1496" t="str">
            <v>Moulded Bra Cup - Production - SI</v>
          </cell>
          <cell r="F1496" t="str">
            <v>Team - LB - 13A - SI</v>
          </cell>
          <cell r="G1496" t="str">
            <v>Female</v>
          </cell>
        </row>
        <row r="1497">
          <cell r="A1497">
            <v>17485</v>
          </cell>
          <cell r="B1497" t="str">
            <v>Jayashani</v>
          </cell>
          <cell r="C1497" t="str">
            <v>Jayashani</v>
          </cell>
          <cell r="D1497" t="str">
            <v>Team Member - Production</v>
          </cell>
          <cell r="E1497" t="str">
            <v>Moulded Bra Cup - Production - SI</v>
          </cell>
          <cell r="F1497" t="str">
            <v>Team - LB - 15A - SI</v>
          </cell>
          <cell r="G1497" t="str">
            <v>Female</v>
          </cell>
        </row>
        <row r="1498">
          <cell r="A1498">
            <v>17490</v>
          </cell>
          <cell r="B1498" t="str">
            <v>Chamal</v>
          </cell>
          <cell r="C1498" t="str">
            <v>Munaweerasinghe</v>
          </cell>
          <cell r="D1498" t="str">
            <v>Assistant - Quality Assurance</v>
          </cell>
          <cell r="E1498" t="str">
            <v>Close Comfort Program - Quality Assurance - SI</v>
          </cell>
          <cell r="F1498" t="str">
            <v>Quality Assurance - CCP - SI</v>
          </cell>
          <cell r="G1498" t="str">
            <v>Male</v>
          </cell>
        </row>
        <row r="1499">
          <cell r="A1499">
            <v>17495</v>
          </cell>
          <cell r="B1499" t="str">
            <v>Nimesh</v>
          </cell>
          <cell r="C1499" t="str">
            <v>Lakshan</v>
          </cell>
          <cell r="D1499" t="str">
            <v>Team Member - Material Quality Assurance</v>
          </cell>
          <cell r="E1499" t="str">
            <v>Material Quality Assurance - SI</v>
          </cell>
          <cell r="F1499" t="str">
            <v>MBC - Material Quality Assurance - SI</v>
          </cell>
          <cell r="G1499" t="str">
            <v>Male</v>
          </cell>
        </row>
        <row r="1500">
          <cell r="A1500">
            <v>17502</v>
          </cell>
          <cell r="B1500" t="str">
            <v>Lakshani</v>
          </cell>
          <cell r="C1500" t="str">
            <v>Thilakarathna</v>
          </cell>
          <cell r="D1500" t="str">
            <v>Team Member - Finishing</v>
          </cell>
          <cell r="E1500" t="str">
            <v>Close Comfort Program - Finishing - SI</v>
          </cell>
          <cell r="F1500" t="str">
            <v>Finishing S28 - A - SI</v>
          </cell>
          <cell r="G1500" t="str">
            <v>Female</v>
          </cell>
        </row>
        <row r="1501">
          <cell r="A1501">
            <v>17505</v>
          </cell>
          <cell r="B1501" t="str">
            <v>Chamil</v>
          </cell>
          <cell r="C1501" t="str">
            <v>Somarathna</v>
          </cell>
          <cell r="D1501" t="str">
            <v>Team Leader - Raw Material Warehouse</v>
          </cell>
          <cell r="E1501" t="str">
            <v>Moulded Bra Cup - Raw Material Warehouse - SI</v>
          </cell>
          <cell r="F1501" t="str">
            <v>MBC - Raw Material Warehouse - SI</v>
          </cell>
          <cell r="G1501" t="str">
            <v>Male</v>
          </cell>
        </row>
        <row r="1502">
          <cell r="A1502">
            <v>17529</v>
          </cell>
          <cell r="B1502" t="str">
            <v>Shashikala</v>
          </cell>
          <cell r="C1502" t="str">
            <v>Weerasena.</v>
          </cell>
          <cell r="D1502" t="str">
            <v>Team Member - Printing</v>
          </cell>
          <cell r="E1502" t="str">
            <v>Close Comfort Program - Printing - SI</v>
          </cell>
          <cell r="F1502" t="str">
            <v>Factory 02 - Printing - A - SI</v>
          </cell>
          <cell r="G1502" t="str">
            <v>Female</v>
          </cell>
        </row>
        <row r="1503">
          <cell r="A1503">
            <v>17532</v>
          </cell>
          <cell r="B1503" t="str">
            <v>Chathrika</v>
          </cell>
          <cell r="C1503" t="str">
            <v>Wasanthi</v>
          </cell>
          <cell r="D1503" t="str">
            <v>Team Member - Finishing</v>
          </cell>
          <cell r="E1503" t="str">
            <v>Close Comfort Program - Finishing - SI</v>
          </cell>
          <cell r="F1503" t="str">
            <v>Finishing S11 - B - SI</v>
          </cell>
          <cell r="G1503" t="str">
            <v>Female</v>
          </cell>
        </row>
        <row r="1504">
          <cell r="A1504">
            <v>17541</v>
          </cell>
          <cell r="B1504" t="str">
            <v>Thraka</v>
          </cell>
          <cell r="C1504" t="str">
            <v>Kumara</v>
          </cell>
          <cell r="D1504" t="str">
            <v>Team Member - Quality Assurance</v>
          </cell>
          <cell r="E1504" t="str">
            <v>Close Comfort Program - Quality Assurance - SI</v>
          </cell>
          <cell r="F1504" t="str">
            <v>CCP - Finishing Quality - SI</v>
          </cell>
          <cell r="G1504" t="str">
            <v>Male</v>
          </cell>
        </row>
        <row r="1505">
          <cell r="A1505">
            <v>17542</v>
          </cell>
          <cell r="B1505" t="str">
            <v>Janaka</v>
          </cell>
          <cell r="C1505" t="str">
            <v>Mendis</v>
          </cell>
          <cell r="D1505" t="str">
            <v>Team Member - Quality Assurance</v>
          </cell>
          <cell r="E1505" t="str">
            <v>Moulded Bra Cup - Quality Assurance - SI</v>
          </cell>
          <cell r="F1505" t="str">
            <v>Quality Assurance - MBC - SI</v>
          </cell>
          <cell r="G1505" t="str">
            <v>Male</v>
          </cell>
        </row>
        <row r="1506">
          <cell r="A1506">
            <v>17550</v>
          </cell>
          <cell r="B1506" t="str">
            <v>Nadeeka</v>
          </cell>
          <cell r="C1506" t="str">
            <v>Basnayaka</v>
          </cell>
          <cell r="D1506" t="str">
            <v>Team Member - Production</v>
          </cell>
          <cell r="E1506" t="str">
            <v>Moulded Bra Cup - Production - SI</v>
          </cell>
          <cell r="F1506" t="str">
            <v>Team - LB - 20A - SI</v>
          </cell>
          <cell r="G1506" t="str">
            <v>Female</v>
          </cell>
        </row>
        <row r="1507">
          <cell r="A1507">
            <v>17554</v>
          </cell>
          <cell r="B1507" t="str">
            <v>Yashoda</v>
          </cell>
          <cell r="C1507" t="str">
            <v>Mendis</v>
          </cell>
          <cell r="D1507" t="str">
            <v>Team Leader - Production</v>
          </cell>
          <cell r="E1507" t="str">
            <v>Moulded Bra Cup - Production - SI</v>
          </cell>
          <cell r="F1507" t="str">
            <v>Team - LB - 5A - SI</v>
          </cell>
          <cell r="G1507" t="str">
            <v>Female</v>
          </cell>
        </row>
        <row r="1508">
          <cell r="A1508">
            <v>17557</v>
          </cell>
          <cell r="B1508" t="str">
            <v>Sajith</v>
          </cell>
          <cell r="C1508" t="str">
            <v>Kulathunga</v>
          </cell>
          <cell r="D1508" t="str">
            <v>Team Member - Printing</v>
          </cell>
          <cell r="E1508" t="str">
            <v>Close Comfort Program - Quality Assurance - SI</v>
          </cell>
          <cell r="F1508" t="str">
            <v>Quality Assurance - CCP - SI</v>
          </cell>
          <cell r="G1508" t="str">
            <v>Male</v>
          </cell>
        </row>
        <row r="1509">
          <cell r="A1509">
            <v>17565</v>
          </cell>
          <cell r="B1509" t="str">
            <v>Arun</v>
          </cell>
          <cell r="C1509" t="str">
            <v>Pragash</v>
          </cell>
          <cell r="D1509" t="str">
            <v>Team Member - Cutting</v>
          </cell>
          <cell r="E1509" t="str">
            <v>Moulded Bra Cup - Cutting - SI</v>
          </cell>
          <cell r="F1509" t="str">
            <v>MBC - Cutting - SI</v>
          </cell>
          <cell r="G1509" t="str">
            <v>Female</v>
          </cell>
        </row>
        <row r="1510">
          <cell r="A1510">
            <v>17574</v>
          </cell>
          <cell r="B1510" t="str">
            <v>Anton</v>
          </cell>
          <cell r="C1510" t="str">
            <v>Rajakumaran</v>
          </cell>
          <cell r="D1510" t="str">
            <v>Team Member - Lamination</v>
          </cell>
          <cell r="E1510" t="str">
            <v>Moulded Bra Cup - Lamination - SI</v>
          </cell>
          <cell r="F1510" t="str">
            <v>MBC - Lamination - SI</v>
          </cell>
          <cell r="G1510" t="str">
            <v>Male</v>
          </cell>
        </row>
        <row r="1511">
          <cell r="A1511">
            <v>17575</v>
          </cell>
          <cell r="B1511" t="str">
            <v>Haritha</v>
          </cell>
          <cell r="C1511" t="str">
            <v>Wijesundara</v>
          </cell>
          <cell r="D1511" t="str">
            <v>Team Member - Printing</v>
          </cell>
          <cell r="E1511" t="str">
            <v>Close Comfort Program - Printing - SI</v>
          </cell>
          <cell r="F1511" t="str">
            <v>Factory 03 - Printing - B - SI</v>
          </cell>
          <cell r="G1511" t="str">
            <v>Male</v>
          </cell>
        </row>
        <row r="1512">
          <cell r="A1512">
            <v>17576</v>
          </cell>
          <cell r="B1512" t="str">
            <v>Chalana</v>
          </cell>
          <cell r="C1512" t="str">
            <v>Madusanka</v>
          </cell>
          <cell r="D1512" t="str">
            <v>Team Member - PDC</v>
          </cell>
          <cell r="E1512" t="str">
            <v>Moulded Bra Cup - Product Development Centre - SI</v>
          </cell>
          <cell r="F1512" t="str">
            <v>MBC - Product Development Centre - SI</v>
          </cell>
          <cell r="G1512" t="str">
            <v>Male</v>
          </cell>
        </row>
        <row r="1513">
          <cell r="A1513">
            <v>17577</v>
          </cell>
          <cell r="B1513" t="str">
            <v>Supun</v>
          </cell>
          <cell r="C1513" t="str">
            <v>Dilshan</v>
          </cell>
          <cell r="D1513" t="str">
            <v>Team Member - Finished Goods Warehouse</v>
          </cell>
          <cell r="E1513" t="str">
            <v>Moulded Bra Cup - Finished Goods Warehouse - SI</v>
          </cell>
          <cell r="F1513" t="str">
            <v>Finished Good Warehouse - MBC - SI</v>
          </cell>
          <cell r="G1513" t="str">
            <v>Male</v>
          </cell>
        </row>
        <row r="1514">
          <cell r="A1514">
            <v>17585</v>
          </cell>
          <cell r="B1514" t="str">
            <v>Sankha</v>
          </cell>
          <cell r="C1514" t="str">
            <v>Dilshan</v>
          </cell>
          <cell r="D1514" t="str">
            <v>Team Member - Printing</v>
          </cell>
          <cell r="E1514" t="str">
            <v>Close Comfort Program - Quality Assurance - SI</v>
          </cell>
          <cell r="F1514" t="str">
            <v>Quality Assurance - CCP - SI</v>
          </cell>
          <cell r="G1514" t="str">
            <v>Male</v>
          </cell>
        </row>
        <row r="1515">
          <cell r="A1515">
            <v>17586</v>
          </cell>
          <cell r="B1515" t="str">
            <v>Udeshika</v>
          </cell>
          <cell r="C1515" t="str">
            <v>Rowel</v>
          </cell>
          <cell r="D1515" t="str">
            <v>Team Member - Finishing</v>
          </cell>
          <cell r="E1515" t="str">
            <v>Close Comfort Program - Finishing - SI</v>
          </cell>
          <cell r="F1515" t="str">
            <v>Finishing S13 - B - SI</v>
          </cell>
          <cell r="G1515" t="str">
            <v>Female</v>
          </cell>
        </row>
        <row r="1516">
          <cell r="A1516">
            <v>17590</v>
          </cell>
          <cell r="B1516" t="str">
            <v>Dinil</v>
          </cell>
          <cell r="C1516" t="str">
            <v>Gunathilaka</v>
          </cell>
          <cell r="D1516" t="str">
            <v>Recorder - Production</v>
          </cell>
          <cell r="E1516" t="str">
            <v>Moulded Bra Cup - Production - SI</v>
          </cell>
          <cell r="F1516" t="str">
            <v>Team - LB - 10B - SI</v>
          </cell>
          <cell r="G1516" t="str">
            <v>Female</v>
          </cell>
        </row>
        <row r="1517">
          <cell r="A1517">
            <v>17596</v>
          </cell>
          <cell r="B1517" t="str">
            <v>Abeysiri</v>
          </cell>
          <cell r="C1517" t="str">
            <v>Kelani</v>
          </cell>
          <cell r="D1517" t="str">
            <v>Team Member - Lamination</v>
          </cell>
          <cell r="E1517" t="str">
            <v>Moulded Bra Cup - Lamination - SI</v>
          </cell>
          <cell r="F1517" t="str">
            <v>MBC - Lamination - SI</v>
          </cell>
          <cell r="G1517" t="str">
            <v>Male</v>
          </cell>
        </row>
        <row r="1518">
          <cell r="A1518">
            <v>17600</v>
          </cell>
          <cell r="B1518" t="str">
            <v>Danushi</v>
          </cell>
          <cell r="C1518" t="str">
            <v>Tharangani</v>
          </cell>
          <cell r="D1518" t="str">
            <v>Team Member - Finishing</v>
          </cell>
          <cell r="E1518" t="str">
            <v>Close Comfort Program - Finishing - SI</v>
          </cell>
          <cell r="F1518" t="str">
            <v>Finishing S5 - A - SI</v>
          </cell>
          <cell r="G1518" t="str">
            <v>Female</v>
          </cell>
        </row>
        <row r="1519">
          <cell r="A1519">
            <v>17602</v>
          </cell>
          <cell r="B1519" t="str">
            <v>Ishara</v>
          </cell>
          <cell r="C1519" t="str">
            <v>Perera</v>
          </cell>
          <cell r="D1519" t="str">
            <v>Team Leader - Printing</v>
          </cell>
          <cell r="E1519" t="str">
            <v>Close Comfort Program - Printing - SI</v>
          </cell>
          <cell r="F1519" t="str">
            <v>Factory 01 - Printing - B - SI</v>
          </cell>
          <cell r="G1519" t="str">
            <v>Male</v>
          </cell>
        </row>
        <row r="1520">
          <cell r="A1520">
            <v>17603</v>
          </cell>
          <cell r="B1520" t="str">
            <v>Mahinda</v>
          </cell>
          <cell r="C1520" t="str">
            <v>Kumara</v>
          </cell>
          <cell r="D1520" t="str">
            <v>Group Leader - Production</v>
          </cell>
          <cell r="E1520" t="str">
            <v>Close Comfort Program - Finishing - SI</v>
          </cell>
          <cell r="F1520" t="str">
            <v>Finishing S20 - B - SI</v>
          </cell>
          <cell r="G1520" t="str">
            <v>Male</v>
          </cell>
        </row>
        <row r="1521">
          <cell r="A1521">
            <v>17604</v>
          </cell>
          <cell r="B1521" t="str">
            <v>Nipun</v>
          </cell>
          <cell r="C1521" t="str">
            <v>Lakshan</v>
          </cell>
          <cell r="D1521" t="str">
            <v>Team Member - Printing</v>
          </cell>
          <cell r="E1521" t="str">
            <v>Close Comfort Program - Printing - SI</v>
          </cell>
          <cell r="F1521" t="str">
            <v>Factory 01 - Printing - B - SI</v>
          </cell>
          <cell r="G1521" t="str">
            <v>Male</v>
          </cell>
        </row>
        <row r="1522">
          <cell r="A1522">
            <v>17612</v>
          </cell>
          <cell r="B1522" t="str">
            <v>Mayil</v>
          </cell>
          <cell r="C1522" t="str">
            <v>Prasanna</v>
          </cell>
          <cell r="D1522" t="str">
            <v>Team Member - Production</v>
          </cell>
          <cell r="E1522" t="str">
            <v>Moulded Bra Cup - Production - SI</v>
          </cell>
          <cell r="F1522" t="str">
            <v>Team - LB - 5A - SI</v>
          </cell>
          <cell r="G1522" t="str">
            <v>Male</v>
          </cell>
        </row>
        <row r="1523">
          <cell r="A1523">
            <v>17616</v>
          </cell>
          <cell r="B1523" t="str">
            <v>Madusanka</v>
          </cell>
          <cell r="C1523" t="str">
            <v>Banneheka</v>
          </cell>
          <cell r="D1523" t="str">
            <v>Team Member - Lamination</v>
          </cell>
          <cell r="E1523" t="str">
            <v>Moulded Bra Cup - Lamination - SI</v>
          </cell>
          <cell r="F1523" t="str">
            <v>MBC - Lamination - SI</v>
          </cell>
          <cell r="G1523" t="str">
            <v>Male</v>
          </cell>
        </row>
        <row r="1524">
          <cell r="A1524">
            <v>17625</v>
          </cell>
          <cell r="B1524" t="str">
            <v>Sadaru</v>
          </cell>
          <cell r="C1524" t="str">
            <v>Maduranga</v>
          </cell>
          <cell r="D1524" t="str">
            <v>Team Member - Cutting</v>
          </cell>
          <cell r="E1524" t="str">
            <v>Moulded Bra Cup - Cutting - SI</v>
          </cell>
          <cell r="F1524" t="str">
            <v>MBC - Cutting - SI</v>
          </cell>
          <cell r="G1524" t="str">
            <v>Male</v>
          </cell>
        </row>
        <row r="1525">
          <cell r="A1525">
            <v>17626</v>
          </cell>
          <cell r="B1525" t="str">
            <v>Madhuwantha</v>
          </cell>
          <cell r="C1525" t="str">
            <v>Samarasekara</v>
          </cell>
          <cell r="D1525" t="str">
            <v>Team Member - Cutting</v>
          </cell>
          <cell r="E1525" t="str">
            <v>Moulded Bra Cup - Cutting - SI</v>
          </cell>
          <cell r="F1525" t="str">
            <v>MBC - Cutting - SI</v>
          </cell>
          <cell r="G1525" t="str">
            <v>Male</v>
          </cell>
        </row>
        <row r="1526">
          <cell r="A1526">
            <v>17629</v>
          </cell>
          <cell r="B1526" t="str">
            <v>Jayani</v>
          </cell>
          <cell r="C1526" t="str">
            <v>Kandegedara.</v>
          </cell>
          <cell r="D1526" t="str">
            <v>Team Member - Quality Assurance</v>
          </cell>
          <cell r="E1526" t="str">
            <v>Moulded Bra Cup - Quality Assurance - SI</v>
          </cell>
          <cell r="F1526" t="str">
            <v>Quality Assurance - MBC - SI</v>
          </cell>
          <cell r="G1526" t="str">
            <v>Female</v>
          </cell>
        </row>
        <row r="1527">
          <cell r="A1527">
            <v>17643</v>
          </cell>
          <cell r="B1527" t="str">
            <v>Kavindu</v>
          </cell>
          <cell r="C1527" t="str">
            <v>Manohara</v>
          </cell>
          <cell r="D1527" t="str">
            <v>Team Member - Production</v>
          </cell>
          <cell r="E1527" t="str">
            <v>Moulded Bra Cup - Production - SI</v>
          </cell>
          <cell r="F1527" t="str">
            <v>Team - LB - 13A - SI</v>
          </cell>
          <cell r="G1527" t="str">
            <v>Male</v>
          </cell>
        </row>
        <row r="1528">
          <cell r="A1528">
            <v>17649</v>
          </cell>
          <cell r="B1528" t="str">
            <v>Sunethra</v>
          </cell>
          <cell r="C1528" t="str">
            <v>Kumari</v>
          </cell>
          <cell r="D1528" t="str">
            <v>Team Member - Production</v>
          </cell>
          <cell r="E1528" t="str">
            <v>Moulded Bra Cup - Production - SI</v>
          </cell>
          <cell r="F1528" t="str">
            <v>Team - LB - 5B - SI</v>
          </cell>
          <cell r="G1528" t="str">
            <v>Female</v>
          </cell>
        </row>
        <row r="1529">
          <cell r="A1529">
            <v>17651</v>
          </cell>
          <cell r="B1529" t="str">
            <v>Sandya</v>
          </cell>
          <cell r="C1529" t="str">
            <v>Kumuduni</v>
          </cell>
          <cell r="D1529" t="str">
            <v>Team Member - Printing</v>
          </cell>
          <cell r="E1529" t="str">
            <v>Close Comfort Program - Printing - SI</v>
          </cell>
          <cell r="F1529" t="str">
            <v>Factory 03 - Printing - A - SI</v>
          </cell>
          <cell r="G1529" t="str">
            <v>Female</v>
          </cell>
        </row>
        <row r="1530">
          <cell r="A1530">
            <v>17653</v>
          </cell>
          <cell r="B1530" t="str">
            <v>Hashan</v>
          </cell>
          <cell r="C1530" t="str">
            <v>Madusanka</v>
          </cell>
          <cell r="D1530" t="str">
            <v>Recorder - Production</v>
          </cell>
          <cell r="E1530" t="str">
            <v>Close Comfort Program - MM - Finishing - SI</v>
          </cell>
          <cell r="F1530" t="str">
            <v>Finishing MM - CCP - SI</v>
          </cell>
          <cell r="G1530" t="str">
            <v>Male</v>
          </cell>
        </row>
        <row r="1531">
          <cell r="A1531">
            <v>17662</v>
          </cell>
          <cell r="B1531" t="str">
            <v>Lakmini</v>
          </cell>
          <cell r="C1531" t="str">
            <v>Dissanayake</v>
          </cell>
          <cell r="D1531" t="str">
            <v>Team Member - Technical</v>
          </cell>
          <cell r="E1531" t="str">
            <v>Moulded Bra Cup - Technical - SI</v>
          </cell>
          <cell r="F1531" t="str">
            <v>MBC - Technical - SI</v>
          </cell>
          <cell r="G1531" t="str">
            <v>Female</v>
          </cell>
        </row>
        <row r="1532">
          <cell r="A1532">
            <v>17665</v>
          </cell>
          <cell r="B1532" t="str">
            <v>Jeewani</v>
          </cell>
          <cell r="C1532" t="str">
            <v>Sewwandi</v>
          </cell>
          <cell r="D1532" t="str">
            <v>Team Member - Finishing</v>
          </cell>
          <cell r="E1532" t="str">
            <v>Close Comfort Program - Finishing - SI</v>
          </cell>
          <cell r="F1532" t="str">
            <v>Finishing S1 - B - SI</v>
          </cell>
          <cell r="G1532" t="str">
            <v>Female</v>
          </cell>
        </row>
        <row r="1533">
          <cell r="A1533">
            <v>17670</v>
          </cell>
          <cell r="B1533" t="str">
            <v>Sudeepa</v>
          </cell>
          <cell r="C1533" t="str">
            <v>Thlakarathne</v>
          </cell>
          <cell r="D1533" t="str">
            <v>Team Member - Finishing</v>
          </cell>
          <cell r="E1533" t="str">
            <v>Close Comfort Program - Finishing - SI</v>
          </cell>
          <cell r="F1533" t="str">
            <v>Finishing S19 - B - SI</v>
          </cell>
          <cell r="G1533" t="str">
            <v>Female</v>
          </cell>
        </row>
        <row r="1534">
          <cell r="A1534">
            <v>17671</v>
          </cell>
          <cell r="B1534" t="str">
            <v>Nimanthi</v>
          </cell>
          <cell r="C1534" t="str">
            <v>Madushani</v>
          </cell>
          <cell r="D1534" t="str">
            <v>Team Leader - Finishing</v>
          </cell>
          <cell r="E1534" t="str">
            <v>Close Comfort Program - Finishing - SI</v>
          </cell>
          <cell r="F1534" t="str">
            <v>Finishing S29 - B - SI</v>
          </cell>
          <cell r="G1534" t="str">
            <v>Female</v>
          </cell>
        </row>
        <row r="1535">
          <cell r="A1535">
            <v>17676</v>
          </cell>
          <cell r="B1535" t="str">
            <v>Hashini</v>
          </cell>
          <cell r="C1535" t="str">
            <v>Pathirana</v>
          </cell>
          <cell r="D1535" t="str">
            <v>Team Member - Quality Assurance</v>
          </cell>
          <cell r="E1535" t="str">
            <v>Close Comfort Program - Quality Assurance - SI</v>
          </cell>
          <cell r="F1535" t="str">
            <v>CCP - Finishing Quality - SI</v>
          </cell>
          <cell r="G1535" t="str">
            <v>Female</v>
          </cell>
        </row>
        <row r="1536">
          <cell r="A1536">
            <v>17685</v>
          </cell>
          <cell r="B1536" t="str">
            <v>Kasun</v>
          </cell>
          <cell r="C1536" t="str">
            <v>Illangasinghe</v>
          </cell>
          <cell r="D1536" t="str">
            <v>Manager - Maintenance</v>
          </cell>
          <cell r="E1536" t="str">
            <v>Plant Maintenance - SI</v>
          </cell>
          <cell r="F1536" t="str">
            <v>Maintenance - Plant - SI</v>
          </cell>
          <cell r="G1536" t="str">
            <v>Male</v>
          </cell>
        </row>
        <row r="1537">
          <cell r="A1537">
            <v>17688</v>
          </cell>
          <cell r="B1537" t="str">
            <v>Lakshika</v>
          </cell>
          <cell r="C1537" t="str">
            <v>Madushani</v>
          </cell>
          <cell r="D1537" t="str">
            <v>Team Member - Quality Assurance</v>
          </cell>
          <cell r="E1537" t="str">
            <v>Moulded Bra Cup - Quality Assurance - SI</v>
          </cell>
          <cell r="F1537" t="str">
            <v>Quality Assurance - MBC - SI</v>
          </cell>
          <cell r="G1537" t="str">
            <v>Female</v>
          </cell>
        </row>
        <row r="1538">
          <cell r="A1538">
            <v>17700</v>
          </cell>
          <cell r="B1538" t="str">
            <v>Wickramasinghe</v>
          </cell>
          <cell r="C1538" t="str">
            <v>Wickramasinghe</v>
          </cell>
          <cell r="D1538" t="str">
            <v>Team Member - Production</v>
          </cell>
          <cell r="E1538" t="str">
            <v>Moulded Bra Cup - Production - SI</v>
          </cell>
          <cell r="F1538" t="str">
            <v>Team - LB - 19A - SI</v>
          </cell>
          <cell r="G1538" t="str">
            <v>Female</v>
          </cell>
        </row>
        <row r="1539">
          <cell r="A1539">
            <v>17704</v>
          </cell>
          <cell r="B1539" t="str">
            <v>Harshani</v>
          </cell>
          <cell r="C1539" t="str">
            <v>Maduwanthi</v>
          </cell>
          <cell r="D1539" t="str">
            <v>Team Member - Production</v>
          </cell>
          <cell r="E1539" t="str">
            <v>Moulded Bra Cup - Production - SI</v>
          </cell>
          <cell r="F1539" t="str">
            <v>Team - LB - 6A - SI</v>
          </cell>
          <cell r="G1539" t="str">
            <v>Female</v>
          </cell>
        </row>
        <row r="1540">
          <cell r="A1540">
            <v>17707</v>
          </cell>
          <cell r="B1540" t="str">
            <v>Pubudu</v>
          </cell>
          <cell r="C1540" t="str">
            <v>Perera</v>
          </cell>
          <cell r="D1540" t="str">
            <v>Recorder - Production</v>
          </cell>
          <cell r="E1540" t="str">
            <v>Moulded Bra Cup - Production - SI</v>
          </cell>
          <cell r="F1540" t="str">
            <v>Team - LB - 10B - SI</v>
          </cell>
          <cell r="G1540" t="str">
            <v>Male</v>
          </cell>
        </row>
        <row r="1541">
          <cell r="A1541">
            <v>17708</v>
          </cell>
          <cell r="B1541" t="str">
            <v>Ranidu</v>
          </cell>
          <cell r="C1541" t="str">
            <v>Priyankara</v>
          </cell>
          <cell r="D1541" t="str">
            <v>Team Member - Production</v>
          </cell>
          <cell r="E1541" t="str">
            <v>Moulded Bra Cup - Production - SI</v>
          </cell>
          <cell r="F1541" t="str">
            <v>Team - LB - 14B - SI</v>
          </cell>
          <cell r="G1541" t="str">
            <v>Male</v>
          </cell>
        </row>
        <row r="1542">
          <cell r="A1542">
            <v>17712</v>
          </cell>
          <cell r="B1542" t="str">
            <v>Dhanushka</v>
          </cell>
          <cell r="C1542" t="str">
            <v>Dilshan</v>
          </cell>
          <cell r="D1542" t="str">
            <v>Team Member - Printing</v>
          </cell>
          <cell r="E1542" t="str">
            <v>Close Comfort Program - Printing - SI</v>
          </cell>
          <cell r="F1542" t="str">
            <v>Factory 03 - Printing - A - SI</v>
          </cell>
          <cell r="G1542" t="str">
            <v>Male</v>
          </cell>
        </row>
        <row r="1543">
          <cell r="A1543">
            <v>17721</v>
          </cell>
          <cell r="B1543" t="str">
            <v>Kasun</v>
          </cell>
          <cell r="C1543" t="str">
            <v>Perera</v>
          </cell>
          <cell r="D1543" t="str">
            <v>Team Member - Quality Assurance</v>
          </cell>
          <cell r="E1543" t="str">
            <v>Moulded Bra Cup - Quality Assurance - SI</v>
          </cell>
          <cell r="F1543" t="str">
            <v>Quality Assurance - MBC - SI</v>
          </cell>
          <cell r="G1543" t="str">
            <v>Male</v>
          </cell>
        </row>
        <row r="1544">
          <cell r="A1544">
            <v>17722</v>
          </cell>
          <cell r="B1544" t="str">
            <v>Kalana</v>
          </cell>
          <cell r="C1544" t="str">
            <v>Maduranga</v>
          </cell>
          <cell r="D1544" t="str">
            <v>Team Member - Machine Maintenance</v>
          </cell>
          <cell r="E1544" t="str">
            <v>Moulded Bra Cup - Machine Maintenance - SI</v>
          </cell>
          <cell r="F1544" t="str">
            <v>Machinary Maintenance - MBC - SI</v>
          </cell>
          <cell r="G1544" t="str">
            <v>Male</v>
          </cell>
        </row>
        <row r="1545">
          <cell r="A1545">
            <v>17723</v>
          </cell>
          <cell r="B1545" t="str">
            <v>Dulaj</v>
          </cell>
          <cell r="C1545" t="str">
            <v>Sandaruwan</v>
          </cell>
          <cell r="D1545" t="str">
            <v>Team Member - Machine Maintenance</v>
          </cell>
          <cell r="E1545" t="str">
            <v>Moulded Bra Cup - Machine Maintenance - SI</v>
          </cell>
          <cell r="F1545" t="str">
            <v>Machinary Maintenance - MBC - SI</v>
          </cell>
          <cell r="G1545" t="str">
            <v>Male</v>
          </cell>
        </row>
        <row r="1546">
          <cell r="A1546">
            <v>17731</v>
          </cell>
          <cell r="B1546" t="str">
            <v>Chathura</v>
          </cell>
          <cell r="C1546" t="str">
            <v>Dissanayaka</v>
          </cell>
          <cell r="D1546" t="str">
            <v>Team Member - Production</v>
          </cell>
          <cell r="E1546" t="str">
            <v>Moulded Bra Cup - Production - SI</v>
          </cell>
          <cell r="F1546" t="str">
            <v>Team - LB - 11B - SI</v>
          </cell>
          <cell r="G1546" t="str">
            <v>Male</v>
          </cell>
        </row>
        <row r="1547">
          <cell r="A1547">
            <v>17733</v>
          </cell>
          <cell r="B1547" t="str">
            <v>Priyantha</v>
          </cell>
          <cell r="C1547" t="str">
            <v>Kumara</v>
          </cell>
          <cell r="D1547" t="str">
            <v>Assistant - Machine Maintenance</v>
          </cell>
          <cell r="E1547" t="str">
            <v>Close Comfort Program - MM - Finishing - SI</v>
          </cell>
          <cell r="F1547" t="str">
            <v>Finishing MM - CCP - SI</v>
          </cell>
          <cell r="G1547" t="str">
            <v>Male</v>
          </cell>
        </row>
        <row r="1548">
          <cell r="A1548">
            <v>17740</v>
          </cell>
          <cell r="B1548" t="str">
            <v>Ranjani</v>
          </cell>
          <cell r="C1548" t="str">
            <v>Roopani</v>
          </cell>
          <cell r="D1548" t="str">
            <v>Team Member - Production</v>
          </cell>
          <cell r="E1548" t="str">
            <v>Moulded Bra Cup - Production - SI</v>
          </cell>
          <cell r="F1548" t="str">
            <v>Team - LB - 19B - SI</v>
          </cell>
          <cell r="G1548" t="str">
            <v>Female</v>
          </cell>
        </row>
        <row r="1549">
          <cell r="A1549">
            <v>17746</v>
          </cell>
          <cell r="B1549" t="str">
            <v>Sujan</v>
          </cell>
          <cell r="C1549" t="str">
            <v>Wijesinghe</v>
          </cell>
          <cell r="D1549" t="str">
            <v>Team Member - Cutting</v>
          </cell>
          <cell r="E1549" t="str">
            <v>Moulded Bra Cup - Cutting - SI</v>
          </cell>
          <cell r="F1549" t="str">
            <v>MBC - Cutting - SI</v>
          </cell>
          <cell r="G1549" t="str">
            <v>Male</v>
          </cell>
        </row>
        <row r="1550">
          <cell r="A1550">
            <v>17748</v>
          </cell>
          <cell r="B1550" t="str">
            <v>Menusha</v>
          </cell>
          <cell r="C1550" t="str">
            <v>Madumadawa</v>
          </cell>
          <cell r="D1550" t="str">
            <v>Assistant - Cutting</v>
          </cell>
          <cell r="E1550" t="str">
            <v>Close Comfort Program - Cutting - SI</v>
          </cell>
          <cell r="F1550" t="str">
            <v>Cutting - CCP - SI</v>
          </cell>
          <cell r="G1550" t="str">
            <v>Male</v>
          </cell>
        </row>
        <row r="1551">
          <cell r="A1551">
            <v>17760</v>
          </cell>
          <cell r="B1551" t="str">
            <v>Dhananjaya</v>
          </cell>
          <cell r="C1551" t="str">
            <v>Gunawardhana</v>
          </cell>
          <cell r="D1551" t="str">
            <v>Team Member - Printing</v>
          </cell>
          <cell r="E1551" t="str">
            <v>Close Comfort Program - Printing - SI</v>
          </cell>
          <cell r="F1551" t="str">
            <v>Factory 03 - Printing - A - SI</v>
          </cell>
          <cell r="G1551" t="str">
            <v>Male</v>
          </cell>
        </row>
        <row r="1552">
          <cell r="A1552">
            <v>17766</v>
          </cell>
          <cell r="B1552" t="str">
            <v>Chandima</v>
          </cell>
          <cell r="C1552" t="str">
            <v>Kumara</v>
          </cell>
          <cell r="D1552" t="str">
            <v>Fitter</v>
          </cell>
          <cell r="E1552" t="str">
            <v>Moulded Bra Cup - Computer Numerical Control - SI</v>
          </cell>
          <cell r="F1552" t="str">
            <v>Moulded Bra Cup - CNC - SI</v>
          </cell>
          <cell r="G1552" t="str">
            <v>Male</v>
          </cell>
        </row>
        <row r="1553">
          <cell r="A1553">
            <v>17767</v>
          </cell>
          <cell r="B1553" t="str">
            <v>Hashan</v>
          </cell>
          <cell r="C1553" t="str">
            <v>Maduwantha</v>
          </cell>
          <cell r="D1553" t="str">
            <v>Team Member - Cutting</v>
          </cell>
          <cell r="E1553" t="str">
            <v>Close Comfort Program - Cutting - SI</v>
          </cell>
          <cell r="F1553" t="str">
            <v>CCP - Factory 03 Cutting - SI</v>
          </cell>
          <cell r="G1553" t="str">
            <v>Male</v>
          </cell>
        </row>
        <row r="1554">
          <cell r="A1554">
            <v>17768</v>
          </cell>
          <cell r="B1554" t="str">
            <v>Menaka</v>
          </cell>
          <cell r="C1554" t="str">
            <v>Rajapaksha</v>
          </cell>
          <cell r="D1554" t="str">
            <v>Team Member - Technical</v>
          </cell>
          <cell r="E1554" t="str">
            <v>Moulded Bra Cup - Technical - SI</v>
          </cell>
          <cell r="F1554" t="str">
            <v>MBC - Technical - SI</v>
          </cell>
          <cell r="G1554" t="str">
            <v>Male</v>
          </cell>
        </row>
        <row r="1555">
          <cell r="A1555">
            <v>17769</v>
          </cell>
          <cell r="B1555" t="str">
            <v>Gayan</v>
          </cell>
          <cell r="C1555" t="str">
            <v>Perera</v>
          </cell>
          <cell r="D1555" t="str">
            <v>Team Member - Machine Maintenance</v>
          </cell>
          <cell r="E1555" t="str">
            <v>Moulded Bra Cup - Machine Maintenance - SI</v>
          </cell>
          <cell r="F1555" t="str">
            <v>Machinary Maintenance - MBC - SI</v>
          </cell>
          <cell r="G1555" t="str">
            <v>Male</v>
          </cell>
        </row>
        <row r="1556">
          <cell r="A1556">
            <v>17772</v>
          </cell>
          <cell r="B1556" t="str">
            <v>Shamiya</v>
          </cell>
          <cell r="C1556" t="str">
            <v>Jayawardana</v>
          </cell>
          <cell r="D1556" t="str">
            <v>Team Member - Finishing</v>
          </cell>
          <cell r="E1556" t="str">
            <v>Close Comfort Program - Finishing - SI</v>
          </cell>
          <cell r="F1556" t="str">
            <v>Finishing S15 - B - SI</v>
          </cell>
          <cell r="G1556" t="str">
            <v>Female</v>
          </cell>
        </row>
        <row r="1557">
          <cell r="A1557">
            <v>17777</v>
          </cell>
          <cell r="B1557" t="str">
            <v>Dilan</v>
          </cell>
          <cell r="C1557" t="str">
            <v>Perera</v>
          </cell>
          <cell r="D1557" t="str">
            <v>Merchandiser - Bulk</v>
          </cell>
          <cell r="E1557" t="str">
            <v>Close Comfort Program - Marketing - SI</v>
          </cell>
          <cell r="F1557" t="str">
            <v>Marketing - CCP - SI</v>
          </cell>
          <cell r="G1557" t="str">
            <v>Male</v>
          </cell>
        </row>
        <row r="1558">
          <cell r="A1558">
            <v>17782</v>
          </cell>
          <cell r="B1558" t="str">
            <v>Dushan</v>
          </cell>
          <cell r="C1558" t="str">
            <v>Ravindu</v>
          </cell>
          <cell r="D1558" t="str">
            <v>Team Member - Production</v>
          </cell>
          <cell r="E1558" t="str">
            <v>Moulded Bra Cup - Production - SI</v>
          </cell>
          <cell r="F1558" t="str">
            <v>Team - LB - 9B - SI</v>
          </cell>
          <cell r="G1558" t="str">
            <v>Male</v>
          </cell>
        </row>
        <row r="1559">
          <cell r="A1559">
            <v>17786</v>
          </cell>
          <cell r="B1559" t="str">
            <v>Madushanka</v>
          </cell>
          <cell r="C1559" t="str">
            <v>Madushanka</v>
          </cell>
          <cell r="D1559" t="str">
            <v>Team Leader - Production</v>
          </cell>
          <cell r="E1559" t="str">
            <v>Moulded Bra Cup - Production - SI</v>
          </cell>
          <cell r="F1559" t="str">
            <v>Team - LB - 17B - SI</v>
          </cell>
          <cell r="G1559" t="str">
            <v>Male</v>
          </cell>
        </row>
        <row r="1560">
          <cell r="A1560">
            <v>17795</v>
          </cell>
          <cell r="B1560" t="str">
            <v>Ruchira</v>
          </cell>
          <cell r="C1560" t="str">
            <v>Madushan</v>
          </cell>
          <cell r="D1560" t="str">
            <v>Team Member - Cutting</v>
          </cell>
          <cell r="E1560" t="str">
            <v>Close Comfort Program - Cutting - SI</v>
          </cell>
          <cell r="F1560" t="str">
            <v>CCP - Factory 01 Cutting - SI</v>
          </cell>
          <cell r="G1560" t="str">
            <v>Male</v>
          </cell>
        </row>
        <row r="1561">
          <cell r="A1561">
            <v>17798</v>
          </cell>
          <cell r="B1561" t="str">
            <v>Sameera</v>
          </cell>
          <cell r="C1561" t="str">
            <v>Lakruwan</v>
          </cell>
          <cell r="D1561" t="str">
            <v>Feeder</v>
          </cell>
          <cell r="E1561" t="str">
            <v>Close Comfort Program - Cutting - SI</v>
          </cell>
          <cell r="F1561" t="str">
            <v>CCP - Factory 01 Cutting - SI</v>
          </cell>
          <cell r="G1561" t="str">
            <v>Male</v>
          </cell>
        </row>
        <row r="1562">
          <cell r="A1562">
            <v>17799</v>
          </cell>
          <cell r="B1562" t="str">
            <v>Kasun</v>
          </cell>
          <cell r="C1562" t="str">
            <v>Gunawardhana</v>
          </cell>
          <cell r="D1562" t="str">
            <v>Team Member - Technical</v>
          </cell>
          <cell r="E1562" t="str">
            <v>Close Comfort Program - Technical - SI</v>
          </cell>
          <cell r="F1562" t="str">
            <v>Technical - CCP - SI</v>
          </cell>
          <cell r="G1562" t="str">
            <v>Male</v>
          </cell>
        </row>
        <row r="1563">
          <cell r="A1563">
            <v>17800</v>
          </cell>
          <cell r="B1563" t="str">
            <v>Pasindu</v>
          </cell>
          <cell r="C1563" t="str">
            <v>Lakshan</v>
          </cell>
          <cell r="D1563" t="str">
            <v>Team Member - Printing</v>
          </cell>
          <cell r="E1563" t="str">
            <v>Close Comfort Program - Printing - SI</v>
          </cell>
          <cell r="F1563" t="str">
            <v>Factory 01 - Printing - B - SI</v>
          </cell>
          <cell r="G1563" t="str">
            <v>Male</v>
          </cell>
        </row>
        <row r="1564">
          <cell r="A1564">
            <v>17811</v>
          </cell>
          <cell r="B1564" t="str">
            <v>Kasun</v>
          </cell>
          <cell r="C1564" t="str">
            <v>Kumara</v>
          </cell>
          <cell r="D1564" t="str">
            <v>Team Member - Machine Maintenance</v>
          </cell>
          <cell r="E1564" t="str">
            <v>Moulded Bra Cup - Machine Maintenance - SI</v>
          </cell>
          <cell r="F1564" t="str">
            <v>Machinary Maintenance - MBC - SI</v>
          </cell>
          <cell r="G1564" t="str">
            <v>Male</v>
          </cell>
        </row>
        <row r="1565">
          <cell r="A1565">
            <v>17813</v>
          </cell>
          <cell r="B1565" t="str">
            <v>Yeshan</v>
          </cell>
          <cell r="C1565" t="str">
            <v>Abeysekara</v>
          </cell>
          <cell r="D1565" t="str">
            <v>Assistant - Material Quality Assurance</v>
          </cell>
          <cell r="E1565" t="str">
            <v>Material Quality Assurance - SI</v>
          </cell>
          <cell r="F1565" t="str">
            <v>MBC - Material Quality Assurance - SI</v>
          </cell>
          <cell r="G1565" t="str">
            <v>Male</v>
          </cell>
        </row>
        <row r="1566">
          <cell r="A1566">
            <v>17823</v>
          </cell>
          <cell r="B1566" t="str">
            <v>Shahid</v>
          </cell>
          <cell r="C1566" t="str">
            <v>Bahudeen</v>
          </cell>
          <cell r="D1566" t="str">
            <v>Senior Merchandiser - Development</v>
          </cell>
          <cell r="E1566" t="str">
            <v>Moulded Bra Cup - Marketing - SI</v>
          </cell>
          <cell r="F1566" t="str">
            <v>Marketing - MBC - SI</v>
          </cell>
          <cell r="G1566" t="str">
            <v>Male</v>
          </cell>
        </row>
        <row r="1567">
          <cell r="A1567">
            <v>17826</v>
          </cell>
          <cell r="B1567" t="str">
            <v>Harsha</v>
          </cell>
          <cell r="C1567" t="str">
            <v>Senevirathne</v>
          </cell>
          <cell r="D1567" t="str">
            <v>Team Member - Lamination</v>
          </cell>
          <cell r="E1567" t="str">
            <v>Moulded Bra Cup - Lamination - SI</v>
          </cell>
          <cell r="F1567" t="str">
            <v>MBC - Lamination - SI</v>
          </cell>
          <cell r="G1567" t="str">
            <v>Male</v>
          </cell>
        </row>
        <row r="1568">
          <cell r="A1568">
            <v>17833</v>
          </cell>
          <cell r="B1568" t="str">
            <v>Manoj</v>
          </cell>
          <cell r="C1568" t="str">
            <v>Silva</v>
          </cell>
          <cell r="D1568" t="str">
            <v>Senior Executive - Planning</v>
          </cell>
          <cell r="E1568" t="str">
            <v>Close Comfort Program - Product Development Centre - SI</v>
          </cell>
          <cell r="F1568" t="str">
            <v>Product Development Center - CCP - SI</v>
          </cell>
          <cell r="G1568" t="str">
            <v>Male</v>
          </cell>
        </row>
        <row r="1569">
          <cell r="A1569">
            <v>17836</v>
          </cell>
          <cell r="B1569" t="str">
            <v>Gimash</v>
          </cell>
          <cell r="C1569" t="str">
            <v>Gunasekara</v>
          </cell>
          <cell r="D1569" t="str">
            <v>Team Member - Material Quality Assurance</v>
          </cell>
          <cell r="E1569" t="str">
            <v>Material Quality Assurance - SI</v>
          </cell>
          <cell r="F1569" t="str">
            <v>MBC - Material Quality Assurance - SI</v>
          </cell>
          <cell r="G1569" t="str">
            <v>Male</v>
          </cell>
        </row>
        <row r="1570">
          <cell r="A1570">
            <v>17837</v>
          </cell>
          <cell r="B1570" t="str">
            <v>Teshan</v>
          </cell>
          <cell r="C1570" t="str">
            <v>Chanuka</v>
          </cell>
          <cell r="D1570" t="str">
            <v>Team Member - Material Quality Assurance</v>
          </cell>
          <cell r="E1570" t="str">
            <v>Material Quality Assurance - SI</v>
          </cell>
          <cell r="F1570" t="str">
            <v>MBC - Material Quality Assurance - SI</v>
          </cell>
          <cell r="G1570" t="str">
            <v>Male</v>
          </cell>
        </row>
        <row r="1571">
          <cell r="A1571">
            <v>17841</v>
          </cell>
          <cell r="B1571" t="str">
            <v>Chathurika</v>
          </cell>
          <cell r="C1571" t="str">
            <v>Sandamali</v>
          </cell>
          <cell r="D1571" t="str">
            <v>Team Member - Production</v>
          </cell>
          <cell r="E1571" t="str">
            <v>Moulded Bra Cup - Production - SI</v>
          </cell>
          <cell r="F1571" t="str">
            <v>Team - LB - 19B - SI</v>
          </cell>
          <cell r="G1571" t="str">
            <v>Female</v>
          </cell>
        </row>
        <row r="1572">
          <cell r="A1572">
            <v>17848</v>
          </cell>
          <cell r="B1572" t="str">
            <v>Sureka</v>
          </cell>
          <cell r="C1572" t="str">
            <v>Fernando</v>
          </cell>
          <cell r="D1572" t="str">
            <v>Team Member - Production</v>
          </cell>
          <cell r="E1572" t="str">
            <v>Moulded Bra Cup - Production - SI</v>
          </cell>
          <cell r="F1572" t="str">
            <v>Team - LB - 8B - SI</v>
          </cell>
          <cell r="G1572" t="str">
            <v>Female</v>
          </cell>
        </row>
        <row r="1573">
          <cell r="A1573">
            <v>17851</v>
          </cell>
          <cell r="B1573" t="str">
            <v>Asanga</v>
          </cell>
          <cell r="C1573" t="str">
            <v>Sanjeewa</v>
          </cell>
          <cell r="D1573" t="str">
            <v>Team Member - Finished Goods Warehouse</v>
          </cell>
          <cell r="E1573" t="str">
            <v>Moulded Bra Cup - Finished Goods Warehouse - SI</v>
          </cell>
          <cell r="F1573" t="str">
            <v>Finished Good Warehouse - MBC - SI</v>
          </cell>
          <cell r="G1573" t="str">
            <v>Male</v>
          </cell>
        </row>
        <row r="1574">
          <cell r="A1574">
            <v>17852</v>
          </cell>
          <cell r="B1574" t="str">
            <v>Lishan</v>
          </cell>
          <cell r="C1574" t="str">
            <v>Warnakulasooriya</v>
          </cell>
          <cell r="D1574" t="str">
            <v>Team Member - Printing</v>
          </cell>
          <cell r="E1574" t="str">
            <v>Close Comfort Program - Printing - SI</v>
          </cell>
          <cell r="F1574" t="str">
            <v>Factory 02 - Printing - B - SI</v>
          </cell>
          <cell r="G1574" t="str">
            <v>Male</v>
          </cell>
        </row>
        <row r="1575">
          <cell r="A1575">
            <v>17861</v>
          </cell>
          <cell r="B1575" t="str">
            <v>Thilina</v>
          </cell>
          <cell r="C1575" t="str">
            <v>Sadamal</v>
          </cell>
          <cell r="D1575" t="str">
            <v>Feeder</v>
          </cell>
          <cell r="E1575" t="str">
            <v>Moulded Bra Cup - Production - SI</v>
          </cell>
          <cell r="F1575" t="str">
            <v>Team - LB - 18B - SI</v>
          </cell>
          <cell r="G1575" t="str">
            <v>Male</v>
          </cell>
        </row>
        <row r="1576">
          <cell r="A1576">
            <v>17864</v>
          </cell>
          <cell r="B1576" t="str">
            <v>Sameera</v>
          </cell>
          <cell r="C1576" t="str">
            <v>Wickramasinghe</v>
          </cell>
          <cell r="D1576" t="str">
            <v>Garment Technologist</v>
          </cell>
          <cell r="E1576" t="str">
            <v>Close Comfort Program - Product Development Centre - SI</v>
          </cell>
          <cell r="F1576" t="str">
            <v>Product Development Center - CCP - SI</v>
          </cell>
          <cell r="G1576" t="str">
            <v>Male</v>
          </cell>
        </row>
        <row r="1577">
          <cell r="A1577">
            <v>17867</v>
          </cell>
          <cell r="B1577" t="str">
            <v>Avishka</v>
          </cell>
          <cell r="C1577" t="str">
            <v>Malith</v>
          </cell>
          <cell r="D1577" t="str">
            <v>Team Member - Lamination</v>
          </cell>
          <cell r="E1577" t="str">
            <v>Moulded Bra Cup - Lamination - SI</v>
          </cell>
          <cell r="F1577" t="str">
            <v>MBC - Lamination - SI</v>
          </cell>
          <cell r="G1577" t="str">
            <v>Male</v>
          </cell>
        </row>
        <row r="1578">
          <cell r="A1578">
            <v>17894</v>
          </cell>
          <cell r="B1578" t="str">
            <v>Pushpakumara</v>
          </cell>
          <cell r="C1578" t="str">
            <v>Hurbet</v>
          </cell>
          <cell r="D1578" t="str">
            <v>Team Member - Finishing</v>
          </cell>
          <cell r="E1578" t="str">
            <v>Close Comfort Program - Quality Assurance - SI</v>
          </cell>
          <cell r="F1578" t="str">
            <v>Quality Assurance - CCP - SI</v>
          </cell>
          <cell r="G1578" t="str">
            <v>Male</v>
          </cell>
        </row>
        <row r="1579">
          <cell r="A1579">
            <v>17895</v>
          </cell>
          <cell r="B1579" t="str">
            <v>Dilshan</v>
          </cell>
          <cell r="C1579" t="str">
            <v>Maduranga</v>
          </cell>
          <cell r="D1579" t="str">
            <v>Assistant - Commercial</v>
          </cell>
          <cell r="E1579" t="str">
            <v>Commercial &amp; Logistics - SI</v>
          </cell>
          <cell r="F1579" t="str">
            <v>Logistics - SI</v>
          </cell>
          <cell r="G1579" t="str">
            <v>Male</v>
          </cell>
        </row>
        <row r="1580">
          <cell r="A1580">
            <v>17897</v>
          </cell>
          <cell r="B1580" t="str">
            <v>Nalinda</v>
          </cell>
          <cell r="C1580" t="str">
            <v>Gunawardhana</v>
          </cell>
          <cell r="D1580" t="str">
            <v>Team Member - Cutting</v>
          </cell>
          <cell r="E1580" t="str">
            <v>Moulded Bra Cup - Cutting - SI</v>
          </cell>
          <cell r="F1580" t="str">
            <v>MBC - Cutting - SI</v>
          </cell>
          <cell r="G1580" t="str">
            <v>Male</v>
          </cell>
        </row>
        <row r="1581">
          <cell r="A1581">
            <v>17898</v>
          </cell>
          <cell r="B1581" t="str">
            <v>Chamindu</v>
          </cell>
          <cell r="C1581" t="str">
            <v>Ranawaka</v>
          </cell>
          <cell r="D1581" t="str">
            <v>Team Member - Production</v>
          </cell>
          <cell r="E1581" t="str">
            <v>Moulded Bra Cup - Production - SI</v>
          </cell>
          <cell r="F1581" t="str">
            <v>Team - LB - 11B - SI</v>
          </cell>
          <cell r="G1581" t="str">
            <v>Male</v>
          </cell>
        </row>
        <row r="1582">
          <cell r="A1582">
            <v>17901</v>
          </cell>
          <cell r="B1582" t="str">
            <v>Pasindu</v>
          </cell>
          <cell r="C1582" t="str">
            <v>Semasiri</v>
          </cell>
          <cell r="D1582" t="str">
            <v>Team Member - Machine Maintenance</v>
          </cell>
          <cell r="E1582" t="str">
            <v>Moulded Bra Cup - Machine Maintenance - SI</v>
          </cell>
          <cell r="F1582" t="str">
            <v>Machinary Maintenance - MBC - SI</v>
          </cell>
          <cell r="G1582" t="str">
            <v>Male</v>
          </cell>
        </row>
        <row r="1583">
          <cell r="A1583">
            <v>17917</v>
          </cell>
          <cell r="B1583" t="str">
            <v>Pethum</v>
          </cell>
          <cell r="C1583" t="str">
            <v>Perera</v>
          </cell>
          <cell r="D1583" t="str">
            <v>Team Member - Material Quality Assurance</v>
          </cell>
          <cell r="E1583" t="str">
            <v>Material Quality Assurance - SI</v>
          </cell>
          <cell r="F1583" t="str">
            <v>MBC - Material Quality Assurance - SI</v>
          </cell>
          <cell r="G1583" t="str">
            <v>Male</v>
          </cell>
        </row>
        <row r="1584">
          <cell r="A1584">
            <v>17919</v>
          </cell>
          <cell r="B1584" t="str">
            <v>Chathuri</v>
          </cell>
          <cell r="C1584" t="str">
            <v>Malshani</v>
          </cell>
          <cell r="D1584" t="str">
            <v>Team Member - Finishing</v>
          </cell>
          <cell r="E1584" t="str">
            <v>Close Comfort Program - Finishing - SI</v>
          </cell>
          <cell r="F1584" t="str">
            <v>Finishing S10 - A - SI</v>
          </cell>
          <cell r="G1584" t="str">
            <v>Female</v>
          </cell>
        </row>
        <row r="1585">
          <cell r="A1585">
            <v>17930</v>
          </cell>
          <cell r="B1585" t="str">
            <v>Nilanga</v>
          </cell>
          <cell r="C1585" t="str">
            <v>Dias</v>
          </cell>
          <cell r="D1585" t="str">
            <v>Team Member - Production</v>
          </cell>
          <cell r="E1585" t="str">
            <v>Moulded Bra Cup - Production - SI</v>
          </cell>
          <cell r="F1585" t="str">
            <v>Team - LB - 3A - SI</v>
          </cell>
          <cell r="G1585" t="str">
            <v>Female</v>
          </cell>
        </row>
        <row r="1586">
          <cell r="A1586">
            <v>17950</v>
          </cell>
          <cell r="B1586" t="str">
            <v>Rushith</v>
          </cell>
          <cell r="C1586" t="str">
            <v>Lakshitha</v>
          </cell>
          <cell r="D1586" t="str">
            <v>Team Member - Lamination</v>
          </cell>
          <cell r="E1586" t="str">
            <v>Moulded Bra Cup - Lamination - SI</v>
          </cell>
          <cell r="F1586" t="str">
            <v>MBC - Lamination - SI</v>
          </cell>
          <cell r="G1586" t="str">
            <v>Male</v>
          </cell>
        </row>
        <row r="1587">
          <cell r="A1587">
            <v>17965</v>
          </cell>
          <cell r="B1587" t="str">
            <v>Anjali</v>
          </cell>
          <cell r="C1587" t="str">
            <v>Perera</v>
          </cell>
          <cell r="D1587" t="str">
            <v>Team Member - Production</v>
          </cell>
          <cell r="E1587" t="str">
            <v>Moulded Bra Cup - Production - SI</v>
          </cell>
          <cell r="F1587" t="str">
            <v>Team - LB - 8B - SI</v>
          </cell>
          <cell r="G1587" t="str">
            <v>Female</v>
          </cell>
        </row>
        <row r="1588">
          <cell r="A1588">
            <v>17966</v>
          </cell>
          <cell r="B1588" t="str">
            <v>Udayani</v>
          </cell>
          <cell r="C1588" t="str">
            <v>Kumari</v>
          </cell>
          <cell r="D1588" t="str">
            <v>Team Member - Production</v>
          </cell>
          <cell r="E1588" t="str">
            <v>Moulded Bra Cup - Production - SI</v>
          </cell>
          <cell r="F1588" t="str">
            <v>Team - LB - 15A - SI</v>
          </cell>
          <cell r="G1588" t="str">
            <v>Female</v>
          </cell>
        </row>
        <row r="1589">
          <cell r="A1589">
            <v>17969</v>
          </cell>
          <cell r="B1589" t="str">
            <v>Nadun</v>
          </cell>
          <cell r="C1589" t="str">
            <v>Sandaruwan</v>
          </cell>
          <cell r="D1589" t="str">
            <v>Team Member - Lamination</v>
          </cell>
          <cell r="E1589" t="str">
            <v>Moulded Bra Cup - Lamination - SI</v>
          </cell>
          <cell r="F1589" t="str">
            <v>MBC - Lamination - SI</v>
          </cell>
          <cell r="G1589" t="str">
            <v>Male</v>
          </cell>
        </row>
        <row r="1590">
          <cell r="A1590">
            <v>17974</v>
          </cell>
          <cell r="B1590" t="str">
            <v>Tharindu</v>
          </cell>
          <cell r="C1590" t="str">
            <v>Lakshitha</v>
          </cell>
          <cell r="D1590" t="str">
            <v>Team Member - Lamination</v>
          </cell>
          <cell r="E1590" t="str">
            <v>Moulded Bra Cup - Lamination - SI</v>
          </cell>
          <cell r="F1590" t="str">
            <v>MBC - Lamination - SI</v>
          </cell>
          <cell r="G1590" t="str">
            <v>Male</v>
          </cell>
        </row>
        <row r="1591">
          <cell r="A1591">
            <v>17976</v>
          </cell>
          <cell r="B1591" t="str">
            <v>Kumari</v>
          </cell>
          <cell r="C1591" t="str">
            <v>Kumari</v>
          </cell>
          <cell r="D1591" t="str">
            <v>Team Member - Finishing</v>
          </cell>
          <cell r="E1591" t="str">
            <v>Close Comfort Program - Finishing - SI</v>
          </cell>
          <cell r="F1591" t="str">
            <v>Finishing S24 - B - SI</v>
          </cell>
          <cell r="G1591" t="str">
            <v>Female</v>
          </cell>
        </row>
        <row r="1592">
          <cell r="A1592">
            <v>17978</v>
          </cell>
          <cell r="B1592" t="str">
            <v>Piumali</v>
          </cell>
          <cell r="C1592" t="str">
            <v>Nawarathne</v>
          </cell>
          <cell r="D1592" t="str">
            <v>Team Member - Quality Assurance</v>
          </cell>
          <cell r="E1592" t="str">
            <v>Close Comfort Program - Quality Assurance - SI</v>
          </cell>
          <cell r="F1592" t="str">
            <v>CCP - Finishing Quality - SI</v>
          </cell>
          <cell r="G1592" t="str">
            <v>Female</v>
          </cell>
        </row>
        <row r="1593">
          <cell r="A1593">
            <v>17979</v>
          </cell>
          <cell r="B1593" t="str">
            <v>Nirmani</v>
          </cell>
          <cell r="C1593" t="str">
            <v>Abesekara</v>
          </cell>
          <cell r="D1593" t="str">
            <v>Team Member - Production</v>
          </cell>
          <cell r="E1593" t="str">
            <v>Moulded Bra Cup - Production - SI</v>
          </cell>
          <cell r="F1593" t="str">
            <v>Team - LB - 11B - SI</v>
          </cell>
          <cell r="G1593" t="str">
            <v>Female</v>
          </cell>
        </row>
        <row r="1594">
          <cell r="A1594">
            <v>17985</v>
          </cell>
          <cell r="B1594" t="str">
            <v>Thakshila</v>
          </cell>
          <cell r="C1594" t="str">
            <v>Kumari</v>
          </cell>
          <cell r="D1594" t="str">
            <v>Team Member - Production</v>
          </cell>
          <cell r="E1594" t="str">
            <v>Moulded Bra Cup - Production - SI</v>
          </cell>
          <cell r="F1594" t="str">
            <v>Team - LB - 12A - SI</v>
          </cell>
          <cell r="G1594" t="str">
            <v>Female</v>
          </cell>
        </row>
        <row r="1595">
          <cell r="A1595">
            <v>18002</v>
          </cell>
          <cell r="B1595" t="str">
            <v>Madusha</v>
          </cell>
          <cell r="C1595" t="str">
            <v>De Silva</v>
          </cell>
          <cell r="D1595" t="str">
            <v>Senior Designer</v>
          </cell>
          <cell r="E1595" t="str">
            <v>Impact Protection - SI</v>
          </cell>
          <cell r="F1595" t="str">
            <v>Impact Protection - Marketing - SI</v>
          </cell>
          <cell r="G1595" t="str">
            <v>Female</v>
          </cell>
        </row>
        <row r="1596">
          <cell r="A1596">
            <v>18005</v>
          </cell>
          <cell r="B1596" t="str">
            <v>Nadun</v>
          </cell>
          <cell r="C1596" t="str">
            <v>Kaluarachchi</v>
          </cell>
          <cell r="D1596" t="str">
            <v>Team Member - Production</v>
          </cell>
          <cell r="E1596" t="str">
            <v>Moulded Bra Cup - Production - SI</v>
          </cell>
          <cell r="F1596" t="str">
            <v>Team - LB - 10B - SI</v>
          </cell>
          <cell r="G1596" t="str">
            <v>Male</v>
          </cell>
        </row>
        <row r="1597">
          <cell r="A1597">
            <v>18032</v>
          </cell>
          <cell r="B1597" t="str">
            <v>Chamara</v>
          </cell>
          <cell r="C1597" t="str">
            <v>Sanjeewa</v>
          </cell>
          <cell r="D1597" t="str">
            <v>Team Member - Lamination</v>
          </cell>
          <cell r="E1597" t="str">
            <v>Moulded Bra Cup - Lamination - SI</v>
          </cell>
          <cell r="F1597" t="str">
            <v>MBC - Lamination - SI</v>
          </cell>
          <cell r="G1597" t="str">
            <v>Male</v>
          </cell>
        </row>
        <row r="1598">
          <cell r="A1598">
            <v>18046</v>
          </cell>
          <cell r="B1598" t="str">
            <v>Nadeeka</v>
          </cell>
          <cell r="C1598" t="str">
            <v>Priyadarshani</v>
          </cell>
          <cell r="D1598" t="str">
            <v>Team Member - Cutting</v>
          </cell>
          <cell r="E1598" t="str">
            <v>Close Comfort Program - Cutting - SI</v>
          </cell>
          <cell r="F1598" t="str">
            <v>CCP - Factory 03 Cutting - SI</v>
          </cell>
          <cell r="G1598" t="str">
            <v>Female</v>
          </cell>
        </row>
        <row r="1599">
          <cell r="A1599">
            <v>18049</v>
          </cell>
          <cell r="B1599" t="str">
            <v>Ayesha</v>
          </cell>
          <cell r="C1599" t="str">
            <v>Lakmali</v>
          </cell>
          <cell r="D1599" t="str">
            <v>Team Member - Finishing</v>
          </cell>
          <cell r="E1599" t="str">
            <v>Close Comfort Program - Finishing - SI</v>
          </cell>
          <cell r="F1599" t="str">
            <v>Finishing S29 - B - SI</v>
          </cell>
          <cell r="G1599" t="str">
            <v>Female</v>
          </cell>
        </row>
        <row r="1600">
          <cell r="A1600">
            <v>18059</v>
          </cell>
          <cell r="B1600" t="str">
            <v>Navoda</v>
          </cell>
          <cell r="C1600" t="str">
            <v>Wikramasinghe</v>
          </cell>
          <cell r="D1600" t="str">
            <v>Team Member - Production</v>
          </cell>
          <cell r="E1600" t="str">
            <v>Moulded Bra Cup - Production - SI</v>
          </cell>
          <cell r="F1600" t="str">
            <v>Team - LB - 11B - SI</v>
          </cell>
          <cell r="G1600" t="str">
            <v>Female</v>
          </cell>
        </row>
        <row r="1601">
          <cell r="A1601">
            <v>18066</v>
          </cell>
          <cell r="B1601" t="str">
            <v>Hemantha</v>
          </cell>
          <cell r="C1601" t="str">
            <v>Bandara</v>
          </cell>
          <cell r="D1601" t="str">
            <v>Team Member - Production</v>
          </cell>
          <cell r="E1601" t="str">
            <v>Moulded Bra Cup - Production - SI</v>
          </cell>
          <cell r="F1601" t="str">
            <v>Team - LB - 8A - SI</v>
          </cell>
          <cell r="G1601" t="str">
            <v>Male</v>
          </cell>
        </row>
        <row r="1602">
          <cell r="A1602">
            <v>18067</v>
          </cell>
          <cell r="B1602" t="str">
            <v>Madawa</v>
          </cell>
          <cell r="C1602" t="str">
            <v>Thilakarathne</v>
          </cell>
          <cell r="D1602" t="str">
            <v>Team Member - Production</v>
          </cell>
          <cell r="E1602" t="str">
            <v>Moulded Bra Cup - Production - SI</v>
          </cell>
          <cell r="F1602" t="str">
            <v>Team - LB - 10A - SI</v>
          </cell>
          <cell r="G1602" t="str">
            <v>Male</v>
          </cell>
        </row>
        <row r="1603">
          <cell r="A1603">
            <v>18071</v>
          </cell>
          <cell r="B1603" t="str">
            <v>Pasindu</v>
          </cell>
          <cell r="C1603" t="str">
            <v>Gunawardena</v>
          </cell>
          <cell r="D1603" t="str">
            <v>Team Member - Technical</v>
          </cell>
          <cell r="E1603" t="str">
            <v>Moulded Bra Cup - Production - SI</v>
          </cell>
          <cell r="F1603" t="str">
            <v>Technical - Site - 04 - SI</v>
          </cell>
          <cell r="G1603" t="str">
            <v>Male</v>
          </cell>
        </row>
        <row r="1604">
          <cell r="A1604">
            <v>18075</v>
          </cell>
          <cell r="B1604" t="str">
            <v>Kasun</v>
          </cell>
          <cell r="C1604" t="str">
            <v>Priyadarshana</v>
          </cell>
          <cell r="D1604" t="str">
            <v>Team Member - Finishing</v>
          </cell>
          <cell r="E1604" t="str">
            <v>Close Comfort Program - Finishing - SI</v>
          </cell>
          <cell r="F1604" t="str">
            <v>Finishing S20 - B - SI</v>
          </cell>
          <cell r="G1604" t="str">
            <v>Male</v>
          </cell>
        </row>
        <row r="1605">
          <cell r="A1605">
            <v>18083</v>
          </cell>
          <cell r="B1605" t="str">
            <v>Ravindu</v>
          </cell>
          <cell r="C1605" t="str">
            <v>Gunawardana</v>
          </cell>
          <cell r="D1605" t="str">
            <v>Team Member - Machine Maintenance</v>
          </cell>
          <cell r="E1605" t="str">
            <v>Moulded Bra Cup - Machine Maintenance - SI</v>
          </cell>
          <cell r="F1605" t="str">
            <v>Machinary Maintenance - MBC - SI</v>
          </cell>
          <cell r="G1605" t="str">
            <v>Male</v>
          </cell>
        </row>
        <row r="1606">
          <cell r="A1606">
            <v>18084</v>
          </cell>
          <cell r="B1606" t="str">
            <v>Sithijaya</v>
          </cell>
          <cell r="C1606" t="str">
            <v>Wimukthi</v>
          </cell>
          <cell r="D1606" t="str">
            <v>Team Member - Lamination</v>
          </cell>
          <cell r="E1606" t="str">
            <v>Moulded Bra Cup - Lamination - SI</v>
          </cell>
          <cell r="F1606" t="str">
            <v>MBC - Lamination - SI</v>
          </cell>
          <cell r="G1606" t="str">
            <v>Male</v>
          </cell>
        </row>
        <row r="1607">
          <cell r="A1607">
            <v>18086</v>
          </cell>
          <cell r="B1607" t="str">
            <v>Janeth</v>
          </cell>
          <cell r="C1607" t="str">
            <v>Thilakarathne</v>
          </cell>
          <cell r="D1607" t="str">
            <v>Team Member - Cutting</v>
          </cell>
          <cell r="E1607" t="str">
            <v>Moulded Bra Cup - Cutting - SI</v>
          </cell>
          <cell r="F1607" t="str">
            <v>MBC - Cutting - SI</v>
          </cell>
          <cell r="G1607" t="str">
            <v>Male</v>
          </cell>
        </row>
        <row r="1608">
          <cell r="A1608">
            <v>18088</v>
          </cell>
          <cell r="B1608" t="str">
            <v>Sithum</v>
          </cell>
          <cell r="C1608" t="str">
            <v>Dhananjaya</v>
          </cell>
          <cell r="D1608" t="str">
            <v>Team Member - Cutting</v>
          </cell>
          <cell r="E1608" t="str">
            <v>Moulded Bra Cup - Cutting - SI</v>
          </cell>
          <cell r="F1608" t="str">
            <v>MBC - Cutting - SI</v>
          </cell>
          <cell r="G1608" t="str">
            <v>Male</v>
          </cell>
        </row>
        <row r="1609">
          <cell r="A1609">
            <v>18089</v>
          </cell>
          <cell r="B1609" t="str">
            <v>Sineth</v>
          </cell>
          <cell r="C1609" t="str">
            <v>Sandeepa</v>
          </cell>
          <cell r="D1609" t="str">
            <v>Senior Chemist</v>
          </cell>
          <cell r="E1609" t="str">
            <v>Impact Protection - SI</v>
          </cell>
          <cell r="F1609" t="str">
            <v>Impact Protection - PDC - SI</v>
          </cell>
          <cell r="G1609" t="str">
            <v>Male</v>
          </cell>
        </row>
        <row r="1610">
          <cell r="A1610">
            <v>18090</v>
          </cell>
          <cell r="B1610" t="str">
            <v xml:space="preserve">Tharani </v>
          </cell>
          <cell r="C1610" t="str">
            <v>Handagama</v>
          </cell>
          <cell r="D1610" t="str">
            <v>Senior Merchandiser - Development</v>
          </cell>
          <cell r="E1610" t="str">
            <v>Close Comfort Program - Marketing - SI</v>
          </cell>
          <cell r="F1610" t="str">
            <v>Marketing - CCP - SI</v>
          </cell>
          <cell r="G1610" t="str">
            <v>Female</v>
          </cell>
        </row>
        <row r="1611">
          <cell r="A1611">
            <v>18122</v>
          </cell>
          <cell r="B1611" t="str">
            <v>Tharindu</v>
          </cell>
          <cell r="C1611" t="str">
            <v>Wishwanath</v>
          </cell>
          <cell r="D1611" t="str">
            <v>Recorder - Production</v>
          </cell>
          <cell r="E1611" t="str">
            <v>Close Comfort Program - Printing - SI</v>
          </cell>
          <cell r="F1611" t="str">
            <v>Factory 03 - Printing - A - SI</v>
          </cell>
          <cell r="G1611" t="str">
            <v>Male</v>
          </cell>
        </row>
        <row r="1612">
          <cell r="A1612">
            <v>18141</v>
          </cell>
          <cell r="B1612" t="str">
            <v>Manjula</v>
          </cell>
          <cell r="C1612" t="str">
            <v>Manamperige</v>
          </cell>
          <cell r="D1612" t="str">
            <v>Team Member - Quality Assurance</v>
          </cell>
          <cell r="E1612" t="str">
            <v>Moulded Bra Cup - Quality Assurance - SI</v>
          </cell>
          <cell r="F1612" t="str">
            <v>Quality Assurance - MBC - SI</v>
          </cell>
          <cell r="G1612" t="str">
            <v>Female</v>
          </cell>
        </row>
        <row r="1613">
          <cell r="A1613">
            <v>18147</v>
          </cell>
          <cell r="B1613" t="str">
            <v>Chathura</v>
          </cell>
          <cell r="C1613" t="str">
            <v>Samuditha</v>
          </cell>
          <cell r="D1613" t="str">
            <v>Team Member - Quality Assurance</v>
          </cell>
          <cell r="E1613" t="str">
            <v>Moulded Bra Cup - Quality Assurance - SI</v>
          </cell>
          <cell r="F1613" t="str">
            <v>Quality Assurance - MBC - SI</v>
          </cell>
          <cell r="G1613" t="str">
            <v>Male</v>
          </cell>
        </row>
        <row r="1614">
          <cell r="A1614">
            <v>18150</v>
          </cell>
          <cell r="B1614" t="str">
            <v>Mohomad</v>
          </cell>
          <cell r="C1614" t="str">
            <v>Fazal</v>
          </cell>
          <cell r="D1614" t="str">
            <v>Feeder</v>
          </cell>
          <cell r="E1614" t="str">
            <v>Moulded Bra Cup - Production - SI</v>
          </cell>
          <cell r="F1614" t="str">
            <v>Team - LB - 13B - SI</v>
          </cell>
          <cell r="G1614" t="str">
            <v>Male</v>
          </cell>
        </row>
        <row r="1615">
          <cell r="A1615">
            <v>18155</v>
          </cell>
          <cell r="B1615" t="str">
            <v>Niroshani</v>
          </cell>
          <cell r="C1615" t="str">
            <v>Wickramarathne</v>
          </cell>
          <cell r="D1615" t="str">
            <v>Team Member - Production</v>
          </cell>
          <cell r="E1615" t="str">
            <v>Moulded Bra Cup - Production - SI</v>
          </cell>
          <cell r="F1615" t="str">
            <v>Team - LB - 5B - SI</v>
          </cell>
          <cell r="G1615" t="str">
            <v>Female</v>
          </cell>
        </row>
        <row r="1616">
          <cell r="A1616">
            <v>18169</v>
          </cell>
          <cell r="B1616" t="str">
            <v>Ruwini</v>
          </cell>
          <cell r="C1616" t="str">
            <v>Wimalarathne</v>
          </cell>
          <cell r="D1616" t="str">
            <v>Team Member - Production</v>
          </cell>
          <cell r="E1616" t="str">
            <v>Moulded Bra Cup - Production - SI</v>
          </cell>
          <cell r="F1616" t="str">
            <v>Team - LB - 8A - SI</v>
          </cell>
          <cell r="G1616" t="str">
            <v>Female</v>
          </cell>
        </row>
        <row r="1617">
          <cell r="A1617">
            <v>18173</v>
          </cell>
          <cell r="B1617" t="str">
            <v>Inoka</v>
          </cell>
          <cell r="C1617" t="str">
            <v>Dahanayake</v>
          </cell>
          <cell r="D1617" t="str">
            <v>Team Member - Quality Assurance</v>
          </cell>
          <cell r="E1617" t="str">
            <v>Close Comfort Program - Quality Assurance - SI</v>
          </cell>
          <cell r="F1617" t="str">
            <v>CCP - Finishing Quality - SI</v>
          </cell>
          <cell r="G1617" t="str">
            <v>Female</v>
          </cell>
        </row>
        <row r="1618">
          <cell r="A1618">
            <v>18181</v>
          </cell>
          <cell r="B1618" t="str">
            <v>Hiran</v>
          </cell>
          <cell r="C1618" t="str">
            <v>Mabulage</v>
          </cell>
          <cell r="D1618" t="str">
            <v>Team Member - Cutting</v>
          </cell>
          <cell r="E1618" t="str">
            <v>Close Comfort Program - Cutting - SI</v>
          </cell>
          <cell r="F1618" t="str">
            <v>CCP - Factory 01 Cutting - SI</v>
          </cell>
          <cell r="G1618" t="str">
            <v>Male</v>
          </cell>
        </row>
        <row r="1619">
          <cell r="A1619">
            <v>18182</v>
          </cell>
          <cell r="B1619" t="str">
            <v>Sithara</v>
          </cell>
          <cell r="C1619" t="str">
            <v>Weerathunga</v>
          </cell>
          <cell r="D1619" t="str">
            <v>Team Member - Quality Assurance</v>
          </cell>
          <cell r="E1619" t="str">
            <v>Moulded Bra Cup - Quality Assurance - SI</v>
          </cell>
          <cell r="F1619" t="str">
            <v>Quality Assurance - MBC - SI</v>
          </cell>
          <cell r="G1619" t="str">
            <v>Female</v>
          </cell>
        </row>
        <row r="1620">
          <cell r="A1620">
            <v>18194</v>
          </cell>
          <cell r="B1620" t="str">
            <v>Ayeshika</v>
          </cell>
          <cell r="C1620" t="str">
            <v>Rajapaksha</v>
          </cell>
          <cell r="D1620" t="str">
            <v>Team Member - Production</v>
          </cell>
          <cell r="E1620" t="str">
            <v>Moulded Bra Cup - Production - SI</v>
          </cell>
          <cell r="F1620" t="str">
            <v>Team - LB - 15A - SI</v>
          </cell>
          <cell r="G1620" t="str">
            <v>Female</v>
          </cell>
        </row>
        <row r="1621">
          <cell r="A1621">
            <v>18195</v>
          </cell>
          <cell r="B1621" t="str">
            <v>Kasun</v>
          </cell>
          <cell r="C1621" t="str">
            <v>Thiwanka</v>
          </cell>
          <cell r="D1621" t="str">
            <v>Team Member - Quality Assurance</v>
          </cell>
          <cell r="E1621" t="str">
            <v>Moulded Bra Cup - Quality Assurance - SI</v>
          </cell>
          <cell r="F1621" t="str">
            <v>Quality Assurance - MBC - SI</v>
          </cell>
          <cell r="G1621" t="str">
            <v>Male</v>
          </cell>
        </row>
        <row r="1622">
          <cell r="A1622">
            <v>18199</v>
          </cell>
          <cell r="B1622" t="str">
            <v>Nilmini</v>
          </cell>
          <cell r="C1622" t="str">
            <v>Senewirathna</v>
          </cell>
          <cell r="D1622" t="str">
            <v>Team Member - Printing</v>
          </cell>
          <cell r="E1622" t="str">
            <v>Close Comfort Program - Quality Assurance - SI</v>
          </cell>
          <cell r="F1622" t="str">
            <v>Quality Assurance - CCP - SI</v>
          </cell>
          <cell r="G1622" t="str">
            <v>Female</v>
          </cell>
        </row>
        <row r="1623">
          <cell r="A1623">
            <v>18202</v>
          </cell>
          <cell r="B1623" t="str">
            <v>Shantha</v>
          </cell>
          <cell r="C1623" t="str">
            <v>Hapukapuge</v>
          </cell>
          <cell r="D1623" t="str">
            <v>Team Member - Finishing</v>
          </cell>
          <cell r="E1623" t="str">
            <v>Close Comfort Program - Finishing - SI</v>
          </cell>
          <cell r="F1623" t="str">
            <v>Finishing S1 - A - SI</v>
          </cell>
          <cell r="G1623" t="str">
            <v>Male</v>
          </cell>
        </row>
        <row r="1624">
          <cell r="A1624">
            <v>18209</v>
          </cell>
          <cell r="B1624" t="str">
            <v>Anuruddha</v>
          </cell>
          <cell r="C1624" t="str">
            <v>Periyapperuma</v>
          </cell>
          <cell r="D1624" t="str">
            <v>Financial Controller</v>
          </cell>
          <cell r="E1624" t="str">
            <v>Common - SI</v>
          </cell>
          <cell r="F1624" t="str">
            <v>Finance - SI</v>
          </cell>
          <cell r="G1624" t="str">
            <v>Male</v>
          </cell>
        </row>
        <row r="1625">
          <cell r="A1625">
            <v>18211</v>
          </cell>
          <cell r="B1625" t="str">
            <v>Shriyani</v>
          </cell>
          <cell r="C1625" t="str">
            <v>Hemalatha</v>
          </cell>
          <cell r="D1625" t="str">
            <v>Team Member - Production</v>
          </cell>
          <cell r="E1625" t="str">
            <v>Moulded Bra Cup - Production - SI</v>
          </cell>
          <cell r="F1625" t="str">
            <v>Team - LB - 5A - SI</v>
          </cell>
          <cell r="G1625" t="str">
            <v>Female</v>
          </cell>
        </row>
        <row r="1626">
          <cell r="A1626">
            <v>18216</v>
          </cell>
          <cell r="B1626" t="str">
            <v>Sameera</v>
          </cell>
          <cell r="C1626" t="str">
            <v>Madushanka</v>
          </cell>
          <cell r="D1626" t="str">
            <v>Team Member - Machine Maintenance</v>
          </cell>
          <cell r="E1626" t="str">
            <v>Moulded Bra Cup - Machine Maintenance - SI</v>
          </cell>
          <cell r="F1626" t="str">
            <v>Machinary Maintenance - MBC - SI</v>
          </cell>
          <cell r="G1626" t="str">
            <v>Male</v>
          </cell>
        </row>
        <row r="1627">
          <cell r="A1627">
            <v>18223</v>
          </cell>
          <cell r="B1627" t="str">
            <v>Sithara</v>
          </cell>
          <cell r="C1627" t="str">
            <v>Maduranga</v>
          </cell>
          <cell r="D1627" t="str">
            <v>Assistant - Production</v>
          </cell>
          <cell r="E1627" t="str">
            <v>Close Comfort Program - Cutting - SI</v>
          </cell>
          <cell r="F1627" t="str">
            <v>CCP 2 - Cutting - SI</v>
          </cell>
          <cell r="G1627" t="str">
            <v>Male</v>
          </cell>
        </row>
        <row r="1628">
          <cell r="A1628">
            <v>18236</v>
          </cell>
          <cell r="B1628" t="str">
            <v>Tharindu</v>
          </cell>
          <cell r="C1628" t="str">
            <v>Mendis</v>
          </cell>
          <cell r="D1628" t="str">
            <v>Team Member - Cutting</v>
          </cell>
          <cell r="E1628" t="str">
            <v>Moulded Bra Cup - Cutting - SI</v>
          </cell>
          <cell r="F1628" t="str">
            <v>MBC - Cutting - SI</v>
          </cell>
          <cell r="G1628" t="str">
            <v>Male</v>
          </cell>
        </row>
        <row r="1629">
          <cell r="A1629">
            <v>18237</v>
          </cell>
          <cell r="B1629" t="str">
            <v>Thisara</v>
          </cell>
          <cell r="C1629" t="str">
            <v>Madusanka</v>
          </cell>
          <cell r="D1629" t="str">
            <v>Team Member - Cutting</v>
          </cell>
          <cell r="E1629" t="str">
            <v>Moulded Bra Cup - Cutting - SI</v>
          </cell>
          <cell r="F1629" t="str">
            <v>MBC - Cutting - SI</v>
          </cell>
          <cell r="G1629" t="str">
            <v>Male</v>
          </cell>
        </row>
        <row r="1630">
          <cell r="A1630">
            <v>18257</v>
          </cell>
          <cell r="B1630" t="str">
            <v>Kosala</v>
          </cell>
          <cell r="C1630" t="str">
            <v>Samankumari</v>
          </cell>
          <cell r="D1630" t="str">
            <v>Team Member - Finishing</v>
          </cell>
          <cell r="E1630" t="str">
            <v>Close Comfort Program - Finishing - SI</v>
          </cell>
          <cell r="F1630" t="str">
            <v>Finishing S19 - B - SI</v>
          </cell>
          <cell r="G1630" t="str">
            <v>Female</v>
          </cell>
        </row>
        <row r="1631">
          <cell r="A1631">
            <v>18258</v>
          </cell>
          <cell r="B1631" t="str">
            <v>Thamara</v>
          </cell>
          <cell r="C1631" t="str">
            <v>Munasinghe</v>
          </cell>
          <cell r="D1631" t="str">
            <v>Team Leader - Finishing</v>
          </cell>
          <cell r="E1631" t="str">
            <v>Close Comfort Program - Finishing - SI</v>
          </cell>
          <cell r="F1631" t="str">
            <v>Finishing S7 - A - SI</v>
          </cell>
          <cell r="G1631" t="str">
            <v>Female</v>
          </cell>
        </row>
        <row r="1632">
          <cell r="A1632">
            <v>18263</v>
          </cell>
          <cell r="B1632" t="str">
            <v>Chalana</v>
          </cell>
          <cell r="C1632" t="str">
            <v>Madhushanka</v>
          </cell>
          <cell r="D1632" t="str">
            <v>Team Member - Cutting</v>
          </cell>
          <cell r="E1632" t="str">
            <v>Moulded Bra Cup - Cutting - SI</v>
          </cell>
          <cell r="F1632" t="str">
            <v>MBC - Cutting - SI</v>
          </cell>
          <cell r="G1632" t="str">
            <v>Male</v>
          </cell>
        </row>
        <row r="1633">
          <cell r="A1633">
            <v>18266</v>
          </cell>
          <cell r="B1633" t="str">
            <v>Achini</v>
          </cell>
          <cell r="C1633" t="str">
            <v>Achini</v>
          </cell>
          <cell r="D1633" t="str">
            <v>Team Member - Finishing</v>
          </cell>
          <cell r="E1633" t="str">
            <v>Human Resources &amp; Administration - SI</v>
          </cell>
          <cell r="F1633" t="str">
            <v>Maternity - SI</v>
          </cell>
          <cell r="G1633" t="str">
            <v>Female</v>
          </cell>
        </row>
        <row r="1634">
          <cell r="A1634">
            <v>18274</v>
          </cell>
          <cell r="B1634" t="str">
            <v>Praneeth</v>
          </cell>
          <cell r="C1634" t="str">
            <v>Dilruksha</v>
          </cell>
          <cell r="D1634" t="str">
            <v>Team Member - Machine Maintenance</v>
          </cell>
          <cell r="E1634" t="str">
            <v>Close Comfort Program - MM - Finishing - SI</v>
          </cell>
          <cell r="F1634" t="str">
            <v>Finishing MM - CCP - SI</v>
          </cell>
          <cell r="G1634" t="str">
            <v>Male</v>
          </cell>
        </row>
        <row r="1635">
          <cell r="A1635">
            <v>18276</v>
          </cell>
          <cell r="B1635" t="str">
            <v>Malika</v>
          </cell>
          <cell r="C1635" t="str">
            <v>Kumaranayake</v>
          </cell>
          <cell r="D1635" t="str">
            <v>Team Member - Lamination</v>
          </cell>
          <cell r="E1635" t="str">
            <v>Moulded Bra Cup - Lamination - SI</v>
          </cell>
          <cell r="F1635" t="str">
            <v>MBC - Lamination - SI</v>
          </cell>
          <cell r="G1635" t="str">
            <v>Male</v>
          </cell>
        </row>
        <row r="1636">
          <cell r="A1636">
            <v>18280</v>
          </cell>
          <cell r="B1636" t="str">
            <v>Sangeeth</v>
          </cell>
          <cell r="C1636" t="str">
            <v>Perera</v>
          </cell>
          <cell r="D1636" t="str">
            <v>Team Member - Lamination</v>
          </cell>
          <cell r="E1636" t="str">
            <v>Moulded Bra Cup - Lamination - SI</v>
          </cell>
          <cell r="F1636" t="str">
            <v>MBC - Lamination - SI</v>
          </cell>
          <cell r="G1636" t="str">
            <v>Male</v>
          </cell>
        </row>
        <row r="1637">
          <cell r="A1637">
            <v>18282</v>
          </cell>
          <cell r="B1637" t="str">
            <v>Udara</v>
          </cell>
          <cell r="C1637" t="str">
            <v>Dissanayake</v>
          </cell>
          <cell r="D1637" t="str">
            <v>Team Member - Lamination</v>
          </cell>
          <cell r="E1637" t="str">
            <v>Moulded Bra Cup - Lamination - SI</v>
          </cell>
          <cell r="F1637" t="str">
            <v>MBC - Lamination - SI</v>
          </cell>
          <cell r="G1637" t="str">
            <v>Male</v>
          </cell>
        </row>
        <row r="1638">
          <cell r="A1638">
            <v>18285</v>
          </cell>
          <cell r="B1638" t="str">
            <v>Ravindra</v>
          </cell>
          <cell r="C1638" t="str">
            <v>Kumara</v>
          </cell>
          <cell r="D1638" t="str">
            <v>Team Member - Quality Assurance</v>
          </cell>
          <cell r="E1638" t="str">
            <v>Moulded Bra Cup - Quality Assurance - SI</v>
          </cell>
          <cell r="F1638" t="str">
            <v>Quality Assurance - MBC - SI</v>
          </cell>
          <cell r="G1638" t="str">
            <v>Male</v>
          </cell>
        </row>
        <row r="1639">
          <cell r="A1639">
            <v>18286</v>
          </cell>
          <cell r="B1639" t="str">
            <v>Lahiru</v>
          </cell>
          <cell r="C1639" t="str">
            <v>Madusanka</v>
          </cell>
          <cell r="D1639" t="str">
            <v>Team Member - Printing</v>
          </cell>
          <cell r="E1639" t="str">
            <v>Close Comfort Program - Printing - SI</v>
          </cell>
          <cell r="F1639" t="str">
            <v>Factory 02 - Printing - A - SI</v>
          </cell>
          <cell r="G1639" t="str">
            <v>Male</v>
          </cell>
        </row>
        <row r="1640">
          <cell r="A1640">
            <v>18288</v>
          </cell>
          <cell r="B1640" t="str">
            <v>Sulochana</v>
          </cell>
          <cell r="C1640" t="str">
            <v>Sadakelum</v>
          </cell>
          <cell r="D1640" t="str">
            <v>Team Member - Production</v>
          </cell>
          <cell r="E1640" t="str">
            <v>Moulded Bra Cup - Production - SI</v>
          </cell>
          <cell r="F1640" t="str">
            <v>Team - LB - 17B - SI</v>
          </cell>
          <cell r="G1640" t="str">
            <v>Male</v>
          </cell>
        </row>
        <row r="1641">
          <cell r="A1641">
            <v>18292</v>
          </cell>
          <cell r="B1641" t="str">
            <v>Lakmal</v>
          </cell>
          <cell r="C1641" t="str">
            <v>Chathuranga</v>
          </cell>
          <cell r="D1641" t="str">
            <v>Team Member - Material Quality Assurance</v>
          </cell>
          <cell r="E1641" t="str">
            <v>Material Quality Assurance - SI</v>
          </cell>
          <cell r="F1641" t="str">
            <v>MBC - Material Quality Assurance - SI</v>
          </cell>
          <cell r="G1641" t="str">
            <v>Male</v>
          </cell>
        </row>
        <row r="1642">
          <cell r="A1642">
            <v>18297</v>
          </cell>
          <cell r="B1642" t="str">
            <v>Dilshan</v>
          </cell>
          <cell r="C1642" t="str">
            <v>Nayanajith</v>
          </cell>
          <cell r="D1642" t="str">
            <v>Team Member - Finished Goods Warehouse</v>
          </cell>
          <cell r="E1642" t="str">
            <v>Moulded Bra Cup - Finished Goods Warehouse - SI</v>
          </cell>
          <cell r="F1642" t="str">
            <v>Finished Good Warehouse - MBC - SI</v>
          </cell>
          <cell r="G1642" t="str">
            <v>Male</v>
          </cell>
        </row>
        <row r="1643">
          <cell r="A1643">
            <v>18300</v>
          </cell>
          <cell r="B1643" t="str">
            <v>Mailwanagam</v>
          </cell>
          <cell r="C1643" t="str">
            <v>Mnjuladevi</v>
          </cell>
          <cell r="D1643" t="str">
            <v>Team Member - Production</v>
          </cell>
          <cell r="E1643" t="str">
            <v>Moulded Bra Cup - Production - SI</v>
          </cell>
          <cell r="F1643" t="str">
            <v>Team - LB - 16B - SI</v>
          </cell>
          <cell r="G1643" t="str">
            <v>Female</v>
          </cell>
        </row>
        <row r="1644">
          <cell r="A1644">
            <v>18309</v>
          </cell>
          <cell r="B1644" t="str">
            <v>Lakmal</v>
          </cell>
          <cell r="C1644" t="str">
            <v>Senavirathna</v>
          </cell>
          <cell r="D1644" t="str">
            <v>Assistant - Quality Assurance</v>
          </cell>
          <cell r="E1644" t="str">
            <v>Close Comfort Program - Quality Assurance - SI</v>
          </cell>
          <cell r="F1644" t="str">
            <v>Quality Assurance - CCP - SI</v>
          </cell>
          <cell r="G1644" t="str">
            <v>Male</v>
          </cell>
        </row>
        <row r="1645">
          <cell r="A1645">
            <v>18315</v>
          </cell>
          <cell r="B1645" t="str">
            <v>Anusha</v>
          </cell>
          <cell r="C1645" t="str">
            <v>Kumari</v>
          </cell>
          <cell r="D1645" t="str">
            <v>Team Member - Production</v>
          </cell>
          <cell r="E1645" t="str">
            <v>Moulded Bra Cup - Production - SI</v>
          </cell>
          <cell r="F1645" t="str">
            <v>Team - LB - 9B - SI</v>
          </cell>
          <cell r="G1645" t="str">
            <v>Female</v>
          </cell>
        </row>
        <row r="1646">
          <cell r="A1646">
            <v>18318</v>
          </cell>
          <cell r="B1646" t="str">
            <v>Chathurika</v>
          </cell>
          <cell r="C1646" t="str">
            <v>Suriyaarachchi</v>
          </cell>
          <cell r="D1646" t="str">
            <v>Team Member - Production</v>
          </cell>
          <cell r="E1646" t="str">
            <v>Moulded Bra Cup - Production - SI</v>
          </cell>
          <cell r="F1646" t="str">
            <v>Team - LB - 5B - SI</v>
          </cell>
          <cell r="G1646" t="str">
            <v>Female</v>
          </cell>
        </row>
        <row r="1647">
          <cell r="A1647">
            <v>18348</v>
          </cell>
          <cell r="B1647" t="str">
            <v>Shiranthi</v>
          </cell>
          <cell r="C1647" t="str">
            <v>Jayasinghe</v>
          </cell>
          <cell r="D1647" t="str">
            <v>Team Member - Production</v>
          </cell>
          <cell r="E1647" t="str">
            <v>Moulded Bra Cup - Production - SI</v>
          </cell>
          <cell r="F1647" t="str">
            <v>Team - LB - 15A - SI</v>
          </cell>
          <cell r="G1647" t="str">
            <v>Female</v>
          </cell>
        </row>
        <row r="1648">
          <cell r="A1648">
            <v>18351</v>
          </cell>
          <cell r="B1648" t="str">
            <v>Rathnayake</v>
          </cell>
          <cell r="C1648" t="str">
            <v>Rathnayake</v>
          </cell>
          <cell r="D1648" t="str">
            <v>Team Member - Production</v>
          </cell>
          <cell r="E1648" t="str">
            <v>Moulded Bra Cup - Production - SI</v>
          </cell>
          <cell r="F1648" t="str">
            <v>Team - LB - 20B - SI</v>
          </cell>
          <cell r="G1648" t="str">
            <v>Female</v>
          </cell>
        </row>
        <row r="1649">
          <cell r="A1649">
            <v>18354</v>
          </cell>
          <cell r="B1649" t="str">
            <v>Ujith</v>
          </cell>
          <cell r="C1649" t="str">
            <v>Champika</v>
          </cell>
          <cell r="D1649" t="str">
            <v>Team Leader - Printing</v>
          </cell>
          <cell r="E1649" t="str">
            <v>Close Comfort Program - Printing - SI</v>
          </cell>
          <cell r="F1649" t="str">
            <v>Factory 03 - Printing - B - SI</v>
          </cell>
          <cell r="G1649" t="str">
            <v>Male</v>
          </cell>
        </row>
        <row r="1650">
          <cell r="A1650">
            <v>18399</v>
          </cell>
          <cell r="B1650" t="str">
            <v>Shamali</v>
          </cell>
          <cell r="C1650" t="str">
            <v>Pushpa Kumari</v>
          </cell>
          <cell r="D1650" t="str">
            <v>Team Member - Production</v>
          </cell>
          <cell r="E1650" t="str">
            <v>Moulded Bra Cup - Production - SI</v>
          </cell>
          <cell r="F1650" t="str">
            <v>Team - LB - 9A - SI</v>
          </cell>
          <cell r="G1650" t="str">
            <v>Female</v>
          </cell>
        </row>
        <row r="1651">
          <cell r="A1651">
            <v>18421</v>
          </cell>
          <cell r="B1651" t="str">
            <v>Sivanandi</v>
          </cell>
          <cell r="C1651" t="str">
            <v>Subashini</v>
          </cell>
          <cell r="D1651" t="str">
            <v>Team Member - Finishing</v>
          </cell>
          <cell r="E1651" t="str">
            <v>Close Comfort Program - Finishing - SI</v>
          </cell>
          <cell r="F1651" t="str">
            <v>Finishing S23 - A - SI</v>
          </cell>
          <cell r="G1651" t="str">
            <v>Female</v>
          </cell>
        </row>
        <row r="1652">
          <cell r="A1652">
            <v>18425</v>
          </cell>
          <cell r="B1652" t="str">
            <v>Rajeev</v>
          </cell>
          <cell r="C1652" t="str">
            <v>Ganapathy</v>
          </cell>
          <cell r="D1652" t="str">
            <v>Deputy General Manager - Business Development</v>
          </cell>
          <cell r="E1652" t="str">
            <v>Impact Protection - SI</v>
          </cell>
          <cell r="F1652" t="str">
            <v>Impact Protection - Marketing - SI</v>
          </cell>
          <cell r="G1652" t="str">
            <v>Male</v>
          </cell>
        </row>
        <row r="1653">
          <cell r="A1653">
            <v>18431</v>
          </cell>
          <cell r="B1653" t="str">
            <v>Chatura</v>
          </cell>
          <cell r="C1653" t="str">
            <v>Rukshan</v>
          </cell>
          <cell r="D1653" t="str">
            <v>Team Member - Production</v>
          </cell>
          <cell r="E1653" t="str">
            <v>Moulded Bra Cup - Production - SI</v>
          </cell>
          <cell r="F1653" t="str">
            <v>Team - LB - 11A - SI</v>
          </cell>
          <cell r="G1653" t="str">
            <v>Male</v>
          </cell>
        </row>
        <row r="1654">
          <cell r="A1654">
            <v>18439</v>
          </cell>
          <cell r="B1654" t="str">
            <v>Pathmanathan</v>
          </cell>
          <cell r="C1654" t="str">
            <v>Chndraleka</v>
          </cell>
          <cell r="D1654" t="str">
            <v>Team Member - Production</v>
          </cell>
          <cell r="E1654" t="str">
            <v>Moulded Bra Cup - Production - SI</v>
          </cell>
          <cell r="F1654" t="str">
            <v>Team - LB - 3A - SI</v>
          </cell>
          <cell r="G1654" t="str">
            <v>Female</v>
          </cell>
        </row>
        <row r="1655">
          <cell r="A1655">
            <v>18442</v>
          </cell>
          <cell r="B1655" t="str">
            <v>Easakiyal</v>
          </cell>
          <cell r="C1655" t="str">
            <v>Kumara</v>
          </cell>
          <cell r="D1655" t="str">
            <v>Team Member - Material Quality Assurance</v>
          </cell>
          <cell r="E1655" t="str">
            <v>Material Quality Assurance - SI</v>
          </cell>
          <cell r="F1655" t="str">
            <v>CCP - Material Quality Assurance - SI</v>
          </cell>
          <cell r="G1655" t="str">
            <v>Male</v>
          </cell>
        </row>
        <row r="1656">
          <cell r="A1656">
            <v>18444</v>
          </cell>
          <cell r="B1656" t="str">
            <v>Supipi</v>
          </cell>
          <cell r="C1656" t="str">
            <v>Perera</v>
          </cell>
          <cell r="D1656" t="str">
            <v>Team Member - Production</v>
          </cell>
          <cell r="E1656" t="str">
            <v>Moulded Bra Cup - Production - SI</v>
          </cell>
          <cell r="F1656" t="str">
            <v>Team - LB - 4A - SI</v>
          </cell>
          <cell r="G1656" t="str">
            <v>Female</v>
          </cell>
        </row>
        <row r="1657">
          <cell r="A1657">
            <v>18445</v>
          </cell>
          <cell r="B1657" t="str">
            <v>Malintha</v>
          </cell>
          <cell r="C1657" t="str">
            <v>Malintha</v>
          </cell>
          <cell r="D1657" t="str">
            <v>Team Leader - Printing</v>
          </cell>
          <cell r="E1657" t="str">
            <v>Close Comfort Program - Printing - SI</v>
          </cell>
          <cell r="F1657" t="str">
            <v>Factory 03 - Printing - A - SI</v>
          </cell>
          <cell r="G1657" t="str">
            <v>Male</v>
          </cell>
        </row>
        <row r="1658">
          <cell r="A1658">
            <v>18473</v>
          </cell>
          <cell r="B1658" t="str">
            <v>Supun</v>
          </cell>
          <cell r="C1658" t="str">
            <v>Kumara</v>
          </cell>
          <cell r="D1658" t="str">
            <v>Team Member - Printing</v>
          </cell>
          <cell r="E1658" t="str">
            <v>Close Comfort Program - Quality Assurance - SI</v>
          </cell>
          <cell r="F1658" t="str">
            <v>Quality Assurance - CCP - SI</v>
          </cell>
          <cell r="G1658" t="str">
            <v>Male</v>
          </cell>
        </row>
        <row r="1659">
          <cell r="A1659">
            <v>18474</v>
          </cell>
          <cell r="B1659" t="str">
            <v>Sachinka</v>
          </cell>
          <cell r="C1659" t="str">
            <v>Thathsarana</v>
          </cell>
          <cell r="D1659" t="str">
            <v>Team Member - Printing</v>
          </cell>
          <cell r="E1659" t="str">
            <v>Close Comfort Program - Printing - SI</v>
          </cell>
          <cell r="F1659" t="str">
            <v>Factory 02 - Printing - B - SI</v>
          </cell>
          <cell r="G1659" t="str">
            <v>Male</v>
          </cell>
        </row>
        <row r="1660">
          <cell r="A1660">
            <v>18476</v>
          </cell>
          <cell r="B1660" t="str">
            <v>Batugoda</v>
          </cell>
          <cell r="C1660" t="str">
            <v>Batugoda</v>
          </cell>
          <cell r="D1660" t="str">
            <v>Team Member - Lamination</v>
          </cell>
          <cell r="E1660" t="str">
            <v>Moulded Bra Cup - Lamination - SI</v>
          </cell>
          <cell r="F1660" t="str">
            <v>MBC - Lamination - SI</v>
          </cell>
          <cell r="G1660" t="str">
            <v>Male</v>
          </cell>
        </row>
        <row r="1661">
          <cell r="A1661">
            <v>18478</v>
          </cell>
          <cell r="B1661" t="str">
            <v>Sihan</v>
          </cell>
          <cell r="C1661" t="str">
            <v>Dimanatha</v>
          </cell>
          <cell r="D1661" t="str">
            <v>Team Member - PDC</v>
          </cell>
          <cell r="E1661" t="str">
            <v>Moulded Bra Cup - Product Development Centre - SI</v>
          </cell>
          <cell r="F1661" t="str">
            <v>MBC - Product Development Centre - SI</v>
          </cell>
          <cell r="G1661" t="str">
            <v>Male</v>
          </cell>
        </row>
        <row r="1662">
          <cell r="A1662">
            <v>18480</v>
          </cell>
          <cell r="B1662" t="str">
            <v>Ashani</v>
          </cell>
          <cell r="C1662" t="str">
            <v>Iresha</v>
          </cell>
          <cell r="D1662" t="str">
            <v>Team Member - Finishing</v>
          </cell>
          <cell r="E1662" t="str">
            <v>Close Comfort Program - Finishing - SI</v>
          </cell>
          <cell r="F1662" t="str">
            <v>Finishing S29 - A - SI</v>
          </cell>
          <cell r="G1662" t="str">
            <v>Female</v>
          </cell>
        </row>
        <row r="1663">
          <cell r="A1663">
            <v>18482</v>
          </cell>
          <cell r="B1663" t="str">
            <v>Sanduni</v>
          </cell>
          <cell r="C1663" t="str">
            <v>Wickramasinghe</v>
          </cell>
          <cell r="D1663" t="str">
            <v>Team Member - Production</v>
          </cell>
          <cell r="E1663" t="str">
            <v>Moulded Bra Cup - Production - SI</v>
          </cell>
          <cell r="F1663" t="str">
            <v>Team - LB - 13A - SI</v>
          </cell>
          <cell r="G1663" t="str">
            <v>Female</v>
          </cell>
        </row>
        <row r="1664">
          <cell r="A1664">
            <v>18487</v>
          </cell>
          <cell r="B1664" t="str">
            <v>Nilmini</v>
          </cell>
          <cell r="C1664" t="str">
            <v>Edirisinghe</v>
          </cell>
          <cell r="D1664" t="str">
            <v>Team Member - Production</v>
          </cell>
          <cell r="E1664" t="str">
            <v>Moulded Bra Cup - Production - SI</v>
          </cell>
          <cell r="F1664" t="str">
            <v>Team - LB - 8B - SI</v>
          </cell>
          <cell r="G1664" t="str">
            <v>Female</v>
          </cell>
        </row>
        <row r="1665">
          <cell r="A1665">
            <v>18496</v>
          </cell>
          <cell r="B1665" t="str">
            <v>Dinuka</v>
          </cell>
          <cell r="C1665" t="str">
            <v>Prasad</v>
          </cell>
          <cell r="D1665" t="str">
            <v>Team Member - Lamination</v>
          </cell>
          <cell r="E1665" t="str">
            <v>Moulded Bra Cup - Lamination - SI</v>
          </cell>
          <cell r="F1665" t="str">
            <v>MBC - Lamination - SI</v>
          </cell>
          <cell r="G1665" t="str">
            <v>Male</v>
          </cell>
        </row>
        <row r="1666">
          <cell r="A1666">
            <v>18497</v>
          </cell>
          <cell r="B1666" t="str">
            <v>Sandun</v>
          </cell>
          <cell r="C1666" t="str">
            <v>Sampath</v>
          </cell>
          <cell r="D1666" t="str">
            <v>Team Member - Lamination</v>
          </cell>
          <cell r="E1666" t="str">
            <v>Moulded Bra Cup - Lamination - SI</v>
          </cell>
          <cell r="F1666" t="str">
            <v>MBC - Lamination - SI</v>
          </cell>
          <cell r="G1666" t="str">
            <v>Male</v>
          </cell>
        </row>
        <row r="1667">
          <cell r="A1667">
            <v>18507</v>
          </cell>
          <cell r="B1667" t="str">
            <v>Ishara</v>
          </cell>
          <cell r="C1667" t="str">
            <v>Madushan</v>
          </cell>
          <cell r="D1667" t="str">
            <v>Team Member - Cutting</v>
          </cell>
          <cell r="E1667" t="str">
            <v>Close Comfort Program - Cutting - SI</v>
          </cell>
          <cell r="F1667" t="str">
            <v>CCP - Factory 01 Cutting - SI</v>
          </cell>
          <cell r="G1667" t="str">
            <v>Male</v>
          </cell>
        </row>
        <row r="1668">
          <cell r="A1668">
            <v>18508</v>
          </cell>
          <cell r="B1668" t="str">
            <v>Namal</v>
          </cell>
          <cell r="C1668" t="str">
            <v>Pushpa Kumara</v>
          </cell>
          <cell r="D1668" t="str">
            <v>Team Member - Cutting</v>
          </cell>
          <cell r="E1668" t="str">
            <v>Close Comfort Program - Cutting - SI</v>
          </cell>
          <cell r="F1668" t="str">
            <v>CCP - Factory 01 Cutting - SI</v>
          </cell>
          <cell r="G1668" t="str">
            <v>Male</v>
          </cell>
        </row>
        <row r="1669">
          <cell r="A1669">
            <v>18517</v>
          </cell>
          <cell r="B1669" t="str">
            <v>Madushanka</v>
          </cell>
          <cell r="C1669" t="str">
            <v>Bandara</v>
          </cell>
          <cell r="D1669" t="str">
            <v>Team Member - Lamination</v>
          </cell>
          <cell r="E1669" t="str">
            <v>Moulded Bra Cup - Lamination - SI</v>
          </cell>
          <cell r="F1669" t="str">
            <v>MBC - Lamination - SI</v>
          </cell>
          <cell r="G1669" t="str">
            <v>Male</v>
          </cell>
        </row>
        <row r="1670">
          <cell r="A1670">
            <v>18518</v>
          </cell>
          <cell r="B1670" t="str">
            <v>Nilan</v>
          </cell>
          <cell r="C1670" t="str">
            <v>Ranjan</v>
          </cell>
          <cell r="D1670" t="str">
            <v>Team Member - Lamination</v>
          </cell>
          <cell r="E1670" t="str">
            <v>Moulded Bra Cup - Lamination - SI</v>
          </cell>
          <cell r="F1670" t="str">
            <v>MBC - Lamination - SI</v>
          </cell>
          <cell r="G1670" t="str">
            <v>Male</v>
          </cell>
        </row>
        <row r="1671">
          <cell r="A1671">
            <v>18523</v>
          </cell>
          <cell r="B1671" t="str">
            <v>Anjana</v>
          </cell>
          <cell r="C1671" t="str">
            <v>Udesh</v>
          </cell>
          <cell r="D1671" t="str">
            <v>Team Leader - Printing</v>
          </cell>
          <cell r="E1671" t="str">
            <v>Close Comfort Program - Printing - SI</v>
          </cell>
          <cell r="F1671" t="str">
            <v>Factory 01 - Printing - B - SI</v>
          </cell>
          <cell r="G1671" t="str">
            <v>Male</v>
          </cell>
        </row>
        <row r="1672">
          <cell r="A1672">
            <v>18525</v>
          </cell>
          <cell r="B1672" t="str">
            <v>Sudhara</v>
          </cell>
          <cell r="C1672" t="str">
            <v>Lakshan</v>
          </cell>
          <cell r="D1672" t="str">
            <v>Team Member - Finishing</v>
          </cell>
          <cell r="E1672" t="str">
            <v>Close Comfort Program - Finishing - SI</v>
          </cell>
          <cell r="F1672" t="str">
            <v>Finishing S25 - A - SI</v>
          </cell>
          <cell r="G1672" t="str">
            <v>Male</v>
          </cell>
        </row>
        <row r="1673">
          <cell r="A1673">
            <v>18527</v>
          </cell>
          <cell r="B1673" t="str">
            <v>Sajith</v>
          </cell>
          <cell r="C1673" t="str">
            <v>Frenando</v>
          </cell>
          <cell r="D1673" t="str">
            <v>Team Member - Cutting</v>
          </cell>
          <cell r="E1673" t="str">
            <v>Moulded Bra Cup - Cutting - SI</v>
          </cell>
          <cell r="F1673" t="str">
            <v>MBC - Cutting - SI</v>
          </cell>
          <cell r="G1673" t="str">
            <v>Male</v>
          </cell>
        </row>
        <row r="1674">
          <cell r="A1674">
            <v>18528</v>
          </cell>
          <cell r="B1674" t="str">
            <v>Tharindu</v>
          </cell>
          <cell r="C1674" t="str">
            <v>Gunarathne</v>
          </cell>
          <cell r="D1674" t="str">
            <v>Team Member - Cutting</v>
          </cell>
          <cell r="E1674" t="str">
            <v>Moulded Bra Cup - Cutting - SI</v>
          </cell>
          <cell r="F1674" t="str">
            <v>MBC - Cutting - SI</v>
          </cell>
          <cell r="G1674" t="str">
            <v>Male</v>
          </cell>
        </row>
        <row r="1675">
          <cell r="A1675">
            <v>18531</v>
          </cell>
          <cell r="B1675" t="str">
            <v>Madhuri</v>
          </cell>
          <cell r="C1675" t="str">
            <v>Aluthgedara</v>
          </cell>
          <cell r="D1675" t="str">
            <v>Team Member - Production</v>
          </cell>
          <cell r="E1675" t="str">
            <v>Moulded Bra Cup - Production - SI</v>
          </cell>
          <cell r="F1675" t="str">
            <v>Team - LB - 2B - SI</v>
          </cell>
          <cell r="G1675" t="str">
            <v>Female</v>
          </cell>
        </row>
        <row r="1676">
          <cell r="A1676">
            <v>18539</v>
          </cell>
          <cell r="B1676" t="str">
            <v>Ishan</v>
          </cell>
          <cell r="C1676" t="str">
            <v>Sandakelum</v>
          </cell>
          <cell r="D1676" t="str">
            <v>Team Member - Lamination</v>
          </cell>
          <cell r="E1676" t="str">
            <v>Moulded Bra Cup - Lamination - SI</v>
          </cell>
          <cell r="F1676" t="str">
            <v>MBC - Lamination - SI</v>
          </cell>
          <cell r="G1676" t="str">
            <v>Male</v>
          </cell>
        </row>
        <row r="1677">
          <cell r="A1677">
            <v>18540</v>
          </cell>
          <cell r="B1677" t="str">
            <v>Sithija</v>
          </cell>
          <cell r="C1677" t="str">
            <v>Anupama</v>
          </cell>
          <cell r="D1677" t="str">
            <v>Team Member - Printing</v>
          </cell>
          <cell r="E1677" t="str">
            <v>Close Comfort Program - Printing - SI</v>
          </cell>
          <cell r="F1677" t="str">
            <v>Extrusion - B - SI</v>
          </cell>
          <cell r="G1677" t="str">
            <v>Male</v>
          </cell>
        </row>
        <row r="1678">
          <cell r="A1678">
            <v>18546</v>
          </cell>
          <cell r="B1678" t="str">
            <v>Sachindu</v>
          </cell>
          <cell r="C1678" t="str">
            <v>Kumara</v>
          </cell>
          <cell r="D1678" t="str">
            <v>Team Member - Cutting</v>
          </cell>
          <cell r="E1678" t="str">
            <v>Moulded Bra Cup - Cutting - SI</v>
          </cell>
          <cell r="F1678" t="str">
            <v>MBC - Cutting - SI</v>
          </cell>
          <cell r="G1678" t="str">
            <v>Male</v>
          </cell>
        </row>
        <row r="1679">
          <cell r="A1679">
            <v>18551</v>
          </cell>
          <cell r="B1679" t="str">
            <v>Chamudith</v>
          </cell>
          <cell r="C1679" t="str">
            <v>Kaushalya</v>
          </cell>
          <cell r="D1679" t="str">
            <v>Team Member - Cutting</v>
          </cell>
          <cell r="E1679" t="str">
            <v>Moulded Bra Cup - Cutting - SI</v>
          </cell>
          <cell r="F1679" t="str">
            <v>MBC - Cutting - SI</v>
          </cell>
          <cell r="G1679" t="str">
            <v>Male</v>
          </cell>
        </row>
        <row r="1680">
          <cell r="A1680">
            <v>18553</v>
          </cell>
          <cell r="B1680" t="str">
            <v>Madunamal</v>
          </cell>
          <cell r="C1680" t="str">
            <v>Kumaranayaka</v>
          </cell>
          <cell r="D1680" t="str">
            <v>Team Member - Cutting</v>
          </cell>
          <cell r="E1680" t="str">
            <v>Moulded Bra Cup - Cutting - SI</v>
          </cell>
          <cell r="F1680" t="str">
            <v>MBC - Cutting - SI</v>
          </cell>
          <cell r="G1680" t="str">
            <v>Male</v>
          </cell>
        </row>
        <row r="1681">
          <cell r="A1681">
            <v>18559</v>
          </cell>
          <cell r="B1681" t="str">
            <v>Thamali</v>
          </cell>
          <cell r="C1681" t="str">
            <v>Chathurangi</v>
          </cell>
          <cell r="D1681" t="str">
            <v>Team Member - Production</v>
          </cell>
          <cell r="E1681" t="str">
            <v>Moulded Bra Cup - Production - SI</v>
          </cell>
          <cell r="F1681" t="str">
            <v>Team - LB - 9A - SI</v>
          </cell>
          <cell r="G1681" t="str">
            <v>Female</v>
          </cell>
        </row>
        <row r="1682">
          <cell r="A1682">
            <v>18570</v>
          </cell>
          <cell r="B1682" t="str">
            <v>Dumindu</v>
          </cell>
          <cell r="C1682" t="str">
            <v>Gallage</v>
          </cell>
          <cell r="D1682" t="str">
            <v>Team Member - Machine Maintenance</v>
          </cell>
          <cell r="E1682" t="str">
            <v>Close Comfort Program - MM - Printing - SI</v>
          </cell>
          <cell r="F1682" t="str">
            <v>Printing MM - CCP - SI</v>
          </cell>
          <cell r="G1682" t="str">
            <v>Male</v>
          </cell>
        </row>
        <row r="1683">
          <cell r="A1683">
            <v>18576</v>
          </cell>
          <cell r="B1683" t="str">
            <v>Tharindu</v>
          </cell>
          <cell r="C1683" t="str">
            <v>Madushanka</v>
          </cell>
          <cell r="D1683" t="str">
            <v>Team Member - Cutting</v>
          </cell>
          <cell r="E1683" t="str">
            <v>Moulded Bra Cup - Cutting - SI</v>
          </cell>
          <cell r="F1683" t="str">
            <v>MBC - Cutting - SI</v>
          </cell>
          <cell r="G1683" t="str">
            <v>Male</v>
          </cell>
        </row>
        <row r="1684">
          <cell r="A1684">
            <v>18577</v>
          </cell>
          <cell r="B1684" t="str">
            <v>Saman</v>
          </cell>
          <cell r="C1684" t="str">
            <v>Kumara</v>
          </cell>
          <cell r="D1684" t="str">
            <v>Team Member - Cutting</v>
          </cell>
          <cell r="E1684" t="str">
            <v>Moulded Bra Cup - Cutting - SI</v>
          </cell>
          <cell r="F1684" t="str">
            <v>MBC - Cutting - SI</v>
          </cell>
          <cell r="G1684" t="str">
            <v>Male</v>
          </cell>
        </row>
        <row r="1685">
          <cell r="A1685">
            <v>18579</v>
          </cell>
          <cell r="B1685" t="str">
            <v>Hashan</v>
          </cell>
          <cell r="C1685" t="str">
            <v>Jayarathne</v>
          </cell>
          <cell r="D1685" t="str">
            <v>Team Member - Cutting</v>
          </cell>
          <cell r="E1685" t="str">
            <v>Moulded Bra Cup - Cutting - SI</v>
          </cell>
          <cell r="F1685" t="str">
            <v>MBC - Cutting - SI</v>
          </cell>
          <cell r="G1685" t="str">
            <v>Male</v>
          </cell>
        </row>
        <row r="1686">
          <cell r="A1686">
            <v>18591</v>
          </cell>
          <cell r="B1686" t="str">
            <v>Chandani</v>
          </cell>
          <cell r="C1686" t="str">
            <v>Ranjanayaka</v>
          </cell>
          <cell r="D1686" t="str">
            <v>Team Member - Production</v>
          </cell>
          <cell r="E1686" t="str">
            <v>Moulded Bra Cup - Production - SI</v>
          </cell>
          <cell r="F1686" t="str">
            <v>Team - LB - 4A - SI</v>
          </cell>
          <cell r="G1686" t="str">
            <v>Female</v>
          </cell>
        </row>
        <row r="1687">
          <cell r="A1687">
            <v>18601</v>
          </cell>
          <cell r="B1687" t="str">
            <v>Sandun</v>
          </cell>
          <cell r="C1687" t="str">
            <v>Madushanka</v>
          </cell>
          <cell r="D1687" t="str">
            <v>Machinist</v>
          </cell>
          <cell r="E1687" t="str">
            <v>Moulded Bra Cup - Computer Numerical Control - SI</v>
          </cell>
          <cell r="F1687" t="str">
            <v>Moulded Bra Cup - CNC - SI</v>
          </cell>
          <cell r="G1687" t="str">
            <v>Male</v>
          </cell>
        </row>
        <row r="1688">
          <cell r="A1688">
            <v>18603</v>
          </cell>
          <cell r="B1688" t="str">
            <v>Heshan</v>
          </cell>
          <cell r="C1688" t="str">
            <v>Venura</v>
          </cell>
          <cell r="D1688" t="str">
            <v>Team Member - CNC</v>
          </cell>
          <cell r="E1688" t="str">
            <v>Moulded Bra Cup - Computer Numerical Control - SI</v>
          </cell>
          <cell r="F1688" t="str">
            <v>Moulded Bra Cup - CNC - SI</v>
          </cell>
          <cell r="G1688" t="str">
            <v>Male</v>
          </cell>
        </row>
        <row r="1689">
          <cell r="A1689">
            <v>18618</v>
          </cell>
          <cell r="B1689" t="str">
            <v>Harsha</v>
          </cell>
          <cell r="C1689" t="str">
            <v>Peiris</v>
          </cell>
          <cell r="D1689" t="str">
            <v>Team Member - Finished Goods Warehouse</v>
          </cell>
          <cell r="E1689" t="str">
            <v>Moulded Bra Cup - Finished Goods Warehouse - SI</v>
          </cell>
          <cell r="F1689" t="str">
            <v>Finished Good Warehouse - MBC - SI</v>
          </cell>
          <cell r="G1689" t="str">
            <v>Male</v>
          </cell>
        </row>
        <row r="1690">
          <cell r="A1690">
            <v>18622</v>
          </cell>
          <cell r="B1690" t="str">
            <v>Vishwa</v>
          </cell>
          <cell r="C1690" t="str">
            <v>Kavindu</v>
          </cell>
          <cell r="D1690" t="str">
            <v>Team Member - Printing</v>
          </cell>
          <cell r="E1690" t="str">
            <v>Close Comfort Program - Printing - SI</v>
          </cell>
          <cell r="F1690" t="str">
            <v>Factory 03 - Printing - A - SI</v>
          </cell>
          <cell r="G1690" t="str">
            <v>Male</v>
          </cell>
        </row>
        <row r="1691">
          <cell r="A1691">
            <v>18634</v>
          </cell>
          <cell r="B1691" t="str">
            <v>Tharindu</v>
          </cell>
          <cell r="C1691" t="str">
            <v>Koralage</v>
          </cell>
          <cell r="D1691" t="str">
            <v>Executive - Material Quality Assurance</v>
          </cell>
          <cell r="E1691" t="str">
            <v>Material Quality Assurance - SI</v>
          </cell>
          <cell r="F1691" t="str">
            <v>MBC - Material Quality Assurance - SI</v>
          </cell>
          <cell r="G1691" t="str">
            <v>Male</v>
          </cell>
        </row>
        <row r="1692">
          <cell r="A1692">
            <v>18636</v>
          </cell>
          <cell r="B1692" t="str">
            <v>Piyumi</v>
          </cell>
          <cell r="C1692" t="str">
            <v>Perera</v>
          </cell>
          <cell r="D1692" t="str">
            <v>Team Leader - Finishing</v>
          </cell>
          <cell r="E1692" t="str">
            <v>Close Comfort Program - Finishing - SI</v>
          </cell>
          <cell r="F1692" t="str">
            <v>Finishing S28 - B - SI</v>
          </cell>
          <cell r="G1692" t="str">
            <v>Female</v>
          </cell>
        </row>
        <row r="1693">
          <cell r="A1693">
            <v>18639</v>
          </cell>
          <cell r="B1693" t="str">
            <v>Thanuka</v>
          </cell>
          <cell r="C1693" t="str">
            <v>Kiribandara</v>
          </cell>
          <cell r="D1693" t="str">
            <v>Technician - Product Development</v>
          </cell>
          <cell r="E1693" t="str">
            <v>Moulded Bra Cup - Product Development Centre - SI</v>
          </cell>
          <cell r="F1693" t="str">
            <v>MBC - Product Development Centre - SI</v>
          </cell>
          <cell r="G1693" t="str">
            <v>Male</v>
          </cell>
        </row>
        <row r="1694">
          <cell r="A1694">
            <v>18641</v>
          </cell>
          <cell r="B1694" t="str">
            <v>Wasantha</v>
          </cell>
          <cell r="C1694" t="str">
            <v>Rubi</v>
          </cell>
          <cell r="D1694" t="str">
            <v>Team Member - Production</v>
          </cell>
          <cell r="E1694" t="str">
            <v>Moulded Bra Cup - Production - SI</v>
          </cell>
          <cell r="F1694" t="str">
            <v>Team - LB - 7A - SI</v>
          </cell>
          <cell r="G1694" t="str">
            <v>Female</v>
          </cell>
        </row>
        <row r="1695">
          <cell r="A1695">
            <v>18648</v>
          </cell>
          <cell r="B1695" t="str">
            <v>Susitha</v>
          </cell>
          <cell r="C1695" t="str">
            <v>Sandaruwan</v>
          </cell>
          <cell r="D1695" t="str">
            <v>Team Leader - Production</v>
          </cell>
          <cell r="E1695" t="str">
            <v>Moulded Bra Cup - Production - SI</v>
          </cell>
          <cell r="F1695" t="str">
            <v>Team - LB - 14B - SI</v>
          </cell>
          <cell r="G1695" t="str">
            <v>Male</v>
          </cell>
        </row>
        <row r="1696">
          <cell r="A1696">
            <v>18650</v>
          </cell>
          <cell r="B1696" t="str">
            <v>Menaka</v>
          </cell>
          <cell r="C1696" t="str">
            <v>Madushanka</v>
          </cell>
          <cell r="D1696" t="str">
            <v>Team Member - Cutting</v>
          </cell>
          <cell r="E1696" t="str">
            <v>Close Comfort Program - Cutting - SI</v>
          </cell>
          <cell r="F1696" t="str">
            <v>CCP - Factory 01 Cutting - SI</v>
          </cell>
          <cell r="G1696" t="str">
            <v>Male</v>
          </cell>
        </row>
        <row r="1697">
          <cell r="A1697">
            <v>18657</v>
          </cell>
          <cell r="B1697" t="str">
            <v>Ishan</v>
          </cell>
          <cell r="C1697" t="str">
            <v>Ariyarathna</v>
          </cell>
          <cell r="D1697" t="str">
            <v>Team Member - Production</v>
          </cell>
          <cell r="E1697" t="str">
            <v>Moulded Bra Cup - Production - SI</v>
          </cell>
          <cell r="F1697" t="str">
            <v>Team - LB - 9B - SI</v>
          </cell>
          <cell r="G1697" t="str">
            <v>Male</v>
          </cell>
        </row>
        <row r="1698">
          <cell r="A1698">
            <v>18659</v>
          </cell>
          <cell r="B1698" t="str">
            <v>Harsha</v>
          </cell>
          <cell r="C1698" t="str">
            <v>Chathuranga</v>
          </cell>
          <cell r="D1698" t="str">
            <v>Team Member - Cutting</v>
          </cell>
          <cell r="E1698" t="str">
            <v>MAS Department</v>
          </cell>
          <cell r="F1698" t="str">
            <v>Impact Protection - SI</v>
          </cell>
          <cell r="G1698" t="str">
            <v>Male</v>
          </cell>
        </row>
        <row r="1699">
          <cell r="A1699">
            <v>18662</v>
          </cell>
          <cell r="B1699" t="str">
            <v>Priyantha</v>
          </cell>
          <cell r="C1699" t="str">
            <v>Lakmal</v>
          </cell>
          <cell r="D1699" t="str">
            <v>Team Member - Production</v>
          </cell>
          <cell r="E1699" t="str">
            <v>Moulded Bra Cup - Production - SI</v>
          </cell>
          <cell r="F1699" t="str">
            <v>Team - LB - 10B - SI</v>
          </cell>
          <cell r="G1699" t="str">
            <v>Male</v>
          </cell>
        </row>
        <row r="1700">
          <cell r="A1700">
            <v>18692</v>
          </cell>
          <cell r="B1700" t="str">
            <v>Priyanjan</v>
          </cell>
          <cell r="C1700" t="str">
            <v>Pradeep</v>
          </cell>
          <cell r="D1700" t="str">
            <v>Team Member - Cutting</v>
          </cell>
          <cell r="E1700" t="str">
            <v>Moulded Bra Cup - Cutting - SI</v>
          </cell>
          <cell r="F1700" t="str">
            <v>MBC - Cutting - SI</v>
          </cell>
          <cell r="G1700" t="str">
            <v>Male</v>
          </cell>
        </row>
        <row r="1701">
          <cell r="A1701">
            <v>18693</v>
          </cell>
          <cell r="B1701" t="str">
            <v>Madhusanka</v>
          </cell>
          <cell r="C1701" t="str">
            <v>Rathnayaka</v>
          </cell>
          <cell r="D1701" t="str">
            <v>Team Member - Quality Assurance</v>
          </cell>
          <cell r="E1701" t="str">
            <v>Moulded Bra Cup - Quality Assurance - SI</v>
          </cell>
          <cell r="F1701" t="str">
            <v>Quality Assurance - MBC - SI</v>
          </cell>
          <cell r="G1701" t="str">
            <v>Male</v>
          </cell>
        </row>
        <row r="1702">
          <cell r="A1702">
            <v>18694</v>
          </cell>
          <cell r="B1702" t="str">
            <v>Rajendran</v>
          </cell>
          <cell r="C1702" t="str">
            <v>Sodeswari</v>
          </cell>
          <cell r="D1702" t="str">
            <v>Team Member - Finishing</v>
          </cell>
          <cell r="E1702" t="str">
            <v>Close Comfort Program - Finishing - SI</v>
          </cell>
          <cell r="F1702" t="str">
            <v>Finishing S2 - A - SI</v>
          </cell>
          <cell r="G1702" t="str">
            <v>Female</v>
          </cell>
        </row>
        <row r="1703">
          <cell r="A1703">
            <v>18699</v>
          </cell>
          <cell r="B1703" t="str">
            <v>Priyanthi</v>
          </cell>
          <cell r="C1703" t="str">
            <v>Priyanthi</v>
          </cell>
          <cell r="D1703" t="str">
            <v>Team Member - PDC</v>
          </cell>
          <cell r="E1703" t="str">
            <v>Close Comfort Program - Product Development Centre - SI</v>
          </cell>
          <cell r="F1703" t="str">
            <v>Product Development Center - CCP - SI</v>
          </cell>
          <cell r="G1703" t="str">
            <v>Female</v>
          </cell>
        </row>
        <row r="1704">
          <cell r="A1704">
            <v>18711</v>
          </cell>
          <cell r="B1704" t="str">
            <v>Thilini</v>
          </cell>
          <cell r="C1704" t="str">
            <v>Subashini</v>
          </cell>
          <cell r="D1704" t="str">
            <v>Team Member - Production</v>
          </cell>
          <cell r="E1704" t="str">
            <v>Moulded Bra Cup - Production - SI</v>
          </cell>
          <cell r="F1704" t="str">
            <v>Team - LB - 8A - SI</v>
          </cell>
          <cell r="G1704" t="str">
            <v>Female</v>
          </cell>
        </row>
        <row r="1705">
          <cell r="A1705">
            <v>18714</v>
          </cell>
          <cell r="B1705" t="str">
            <v>Manjula</v>
          </cell>
          <cell r="C1705" t="str">
            <v>Prasad</v>
          </cell>
          <cell r="D1705" t="str">
            <v>Team Member - Technical</v>
          </cell>
          <cell r="E1705" t="str">
            <v>Moulded Bra Cup - Technical - SI</v>
          </cell>
          <cell r="F1705" t="str">
            <v>MBC - Technical - SI</v>
          </cell>
          <cell r="G1705" t="str">
            <v>Male</v>
          </cell>
        </row>
        <row r="1706">
          <cell r="A1706">
            <v>18721</v>
          </cell>
          <cell r="B1706" t="str">
            <v>Kalum</v>
          </cell>
          <cell r="C1706" t="str">
            <v>Madusanka</v>
          </cell>
          <cell r="D1706" t="str">
            <v>Team Member - Cutting</v>
          </cell>
          <cell r="E1706" t="str">
            <v>Moulded Bra Cup - Cutting - SI</v>
          </cell>
          <cell r="F1706" t="str">
            <v>MBC - Cutting - SI</v>
          </cell>
          <cell r="G1706" t="str">
            <v>Male</v>
          </cell>
        </row>
        <row r="1707">
          <cell r="A1707">
            <v>18724</v>
          </cell>
          <cell r="B1707" t="str">
            <v>Sumudu</v>
          </cell>
          <cell r="C1707" t="str">
            <v>Indunil</v>
          </cell>
          <cell r="D1707" t="str">
            <v>Team Member - Ink Room</v>
          </cell>
          <cell r="E1707" t="str">
            <v>Close Comfort Program - Finishing - SI</v>
          </cell>
          <cell r="F1707" t="str">
            <v>Finishing S25 - A - SI</v>
          </cell>
          <cell r="G1707" t="str">
            <v>Male</v>
          </cell>
        </row>
        <row r="1708">
          <cell r="A1708">
            <v>18725</v>
          </cell>
          <cell r="B1708" t="str">
            <v>Sanjula</v>
          </cell>
          <cell r="C1708" t="str">
            <v>Kumari</v>
          </cell>
          <cell r="D1708" t="str">
            <v>Team Member - Production</v>
          </cell>
          <cell r="E1708" t="str">
            <v>Moulded Bra Cup - Production - SI</v>
          </cell>
          <cell r="F1708" t="str">
            <v>Team - LB - 11A - SI</v>
          </cell>
          <cell r="G1708" t="str">
            <v>Female</v>
          </cell>
        </row>
        <row r="1709">
          <cell r="A1709">
            <v>18726</v>
          </cell>
          <cell r="B1709" t="str">
            <v>Sumithra</v>
          </cell>
          <cell r="C1709" t="str">
            <v>Senavirathna</v>
          </cell>
          <cell r="D1709" t="str">
            <v>Team Member - Production</v>
          </cell>
          <cell r="E1709" t="str">
            <v>Moulded Bra Cup - Production - SI</v>
          </cell>
          <cell r="F1709" t="str">
            <v>Team - LB - 12A - SI</v>
          </cell>
          <cell r="G1709" t="str">
            <v>Female</v>
          </cell>
        </row>
        <row r="1710">
          <cell r="A1710">
            <v>18732</v>
          </cell>
          <cell r="B1710" t="str">
            <v>Chandrika</v>
          </cell>
          <cell r="C1710" t="str">
            <v>Thennakoon</v>
          </cell>
          <cell r="D1710" t="str">
            <v>Team Member - Production</v>
          </cell>
          <cell r="E1710" t="str">
            <v>Moulded Bra Cup - Production - SI</v>
          </cell>
          <cell r="F1710" t="str">
            <v>Team - LB - 8A - SI</v>
          </cell>
          <cell r="G1710" t="str">
            <v>Female</v>
          </cell>
        </row>
        <row r="1711">
          <cell r="A1711">
            <v>18735</v>
          </cell>
          <cell r="B1711" t="str">
            <v>Nadeeshan</v>
          </cell>
          <cell r="C1711" t="str">
            <v>Priyamal</v>
          </cell>
          <cell r="D1711" t="str">
            <v>Team Member - Production</v>
          </cell>
          <cell r="E1711" t="str">
            <v>Moulded Bra Cup - Production - SI</v>
          </cell>
          <cell r="F1711" t="str">
            <v>Team - LB - 3A - SI</v>
          </cell>
          <cell r="G1711" t="str">
            <v>Male</v>
          </cell>
        </row>
        <row r="1712">
          <cell r="A1712">
            <v>18737</v>
          </cell>
          <cell r="B1712" t="str">
            <v>Shehan</v>
          </cell>
          <cell r="C1712" t="str">
            <v>Maduwantha</v>
          </cell>
          <cell r="D1712" t="str">
            <v>Feeder</v>
          </cell>
          <cell r="E1712" t="str">
            <v>Moulded Bra Cup - Production - SI</v>
          </cell>
          <cell r="F1712" t="str">
            <v>Team - LB - 14A - SI</v>
          </cell>
          <cell r="G1712" t="str">
            <v>Male</v>
          </cell>
        </row>
        <row r="1713">
          <cell r="A1713">
            <v>18739</v>
          </cell>
          <cell r="B1713" t="str">
            <v>Nimali</v>
          </cell>
          <cell r="C1713" t="str">
            <v>Munasingha</v>
          </cell>
          <cell r="D1713" t="str">
            <v>Team Member - Production</v>
          </cell>
          <cell r="E1713" t="str">
            <v>Moulded Bra Cup - Production - SI</v>
          </cell>
          <cell r="F1713" t="str">
            <v>Team - LB - 6B - SI</v>
          </cell>
          <cell r="G1713" t="str">
            <v>Female</v>
          </cell>
        </row>
        <row r="1714">
          <cell r="A1714">
            <v>18746</v>
          </cell>
          <cell r="B1714" t="str">
            <v>Chanthaka</v>
          </cell>
          <cell r="C1714" t="str">
            <v>Mahesh</v>
          </cell>
          <cell r="D1714" t="str">
            <v>Team Member - Machine Maintenance</v>
          </cell>
          <cell r="E1714" t="str">
            <v>Moulded Bra Cup - Machine Maintenance - SI</v>
          </cell>
          <cell r="F1714" t="str">
            <v>Machinary Maintenance - MBC - SI</v>
          </cell>
          <cell r="G1714" t="str">
            <v>Male</v>
          </cell>
        </row>
        <row r="1715">
          <cell r="A1715">
            <v>18749</v>
          </cell>
          <cell r="B1715" t="str">
            <v>Kasun</v>
          </cell>
          <cell r="C1715" t="str">
            <v>Paranamana</v>
          </cell>
          <cell r="D1715" t="str">
            <v>Team Member - Machine Maintenance</v>
          </cell>
          <cell r="E1715" t="str">
            <v>Moulded Bra Cup - Machine Maintenance - SI</v>
          </cell>
          <cell r="F1715" t="str">
            <v>Machinary Maintenance - MBC - SI</v>
          </cell>
          <cell r="G1715" t="str">
            <v>Male</v>
          </cell>
        </row>
        <row r="1716">
          <cell r="A1716">
            <v>18750</v>
          </cell>
          <cell r="B1716" t="str">
            <v>Rajitha</v>
          </cell>
          <cell r="C1716" t="str">
            <v>Gunathilaka</v>
          </cell>
          <cell r="D1716" t="str">
            <v xml:space="preserve">Team Member - Technician </v>
          </cell>
          <cell r="E1716" t="str">
            <v>Moulded Bra Cup - Industrial Systems Engineering - SI</v>
          </cell>
          <cell r="F1716" t="str">
            <v>Industrial Engineering Solutions - SI</v>
          </cell>
          <cell r="G1716" t="str">
            <v>Male</v>
          </cell>
        </row>
        <row r="1717">
          <cell r="A1717">
            <v>18752</v>
          </cell>
          <cell r="B1717" t="str">
            <v>Kumari</v>
          </cell>
          <cell r="C1717" t="str">
            <v>Weerasooriya</v>
          </cell>
          <cell r="D1717" t="str">
            <v>Team Member - Production</v>
          </cell>
          <cell r="E1717" t="str">
            <v>Moulded Bra Cup - Production - SI</v>
          </cell>
          <cell r="F1717" t="str">
            <v>Team - LB - 16B - SI</v>
          </cell>
          <cell r="G1717" t="str">
            <v>Female</v>
          </cell>
        </row>
        <row r="1718">
          <cell r="A1718">
            <v>18755</v>
          </cell>
          <cell r="B1718" t="str">
            <v>Krishan</v>
          </cell>
          <cell r="C1718" t="str">
            <v>Kumara</v>
          </cell>
          <cell r="D1718" t="str">
            <v>Team Member - Finishing</v>
          </cell>
          <cell r="E1718" t="str">
            <v>Close Comfort Program - Finishing - SI</v>
          </cell>
          <cell r="F1718" t="str">
            <v>Finishing S10 - A - SI</v>
          </cell>
          <cell r="G1718" t="str">
            <v>Male</v>
          </cell>
        </row>
        <row r="1719">
          <cell r="A1719">
            <v>18788</v>
          </cell>
          <cell r="B1719" t="str">
            <v>Chamitha</v>
          </cell>
          <cell r="C1719" t="str">
            <v>Jayaweera</v>
          </cell>
          <cell r="D1719" t="str">
            <v>Team Member - Production</v>
          </cell>
          <cell r="E1719" t="str">
            <v>Moulded Bra Cup - Production - SI</v>
          </cell>
          <cell r="F1719" t="str">
            <v>Team - LB - 20A - SI</v>
          </cell>
          <cell r="G1719" t="str">
            <v>Female</v>
          </cell>
        </row>
        <row r="1720">
          <cell r="A1720">
            <v>18798</v>
          </cell>
          <cell r="B1720" t="str">
            <v>Thangasami</v>
          </cell>
          <cell r="C1720" t="str">
            <v>Menaka</v>
          </cell>
          <cell r="D1720" t="str">
            <v>Team Member - Finishing</v>
          </cell>
          <cell r="E1720" t="str">
            <v>Close Comfort Program - Finishing - SI</v>
          </cell>
          <cell r="F1720" t="str">
            <v>Finishing S13 - B - SI</v>
          </cell>
          <cell r="G1720" t="str">
            <v>Female</v>
          </cell>
        </row>
        <row r="1721">
          <cell r="A1721">
            <v>18805</v>
          </cell>
          <cell r="B1721" t="str">
            <v>Gayan</v>
          </cell>
          <cell r="C1721" t="str">
            <v>Rajapaksha</v>
          </cell>
          <cell r="D1721" t="str">
            <v>Team Member - Quality Assurance</v>
          </cell>
          <cell r="E1721" t="str">
            <v>Moulded Bra Cup - Quality Assurance - SI</v>
          </cell>
          <cell r="F1721" t="str">
            <v>Quality Assurance - MBC - SI</v>
          </cell>
          <cell r="G1721" t="str">
            <v>Female</v>
          </cell>
        </row>
        <row r="1722">
          <cell r="A1722">
            <v>18807</v>
          </cell>
          <cell r="B1722" t="str">
            <v>Nirushan</v>
          </cell>
          <cell r="C1722" t="str">
            <v>Dayananda</v>
          </cell>
          <cell r="D1722" t="str">
            <v>Team Member - Material Technology &amp; Sourcing</v>
          </cell>
          <cell r="E1722" t="str">
            <v>Material Technology &amp; Sourcing - SI</v>
          </cell>
          <cell r="F1722" t="str">
            <v>Material Technology - SI</v>
          </cell>
          <cell r="G1722" t="str">
            <v>Male</v>
          </cell>
        </row>
        <row r="1723">
          <cell r="A1723">
            <v>18809</v>
          </cell>
          <cell r="B1723" t="str">
            <v>Shenal</v>
          </cell>
          <cell r="C1723" t="str">
            <v>Rose</v>
          </cell>
          <cell r="D1723" t="str">
            <v>Senior Business Analyst</v>
          </cell>
          <cell r="E1723" t="str">
            <v>Moulded Bra Cup - Marketing - SI</v>
          </cell>
          <cell r="F1723" t="str">
            <v>Marketing - MBC - SI</v>
          </cell>
          <cell r="G1723" t="str">
            <v>Male</v>
          </cell>
        </row>
        <row r="1724">
          <cell r="A1724">
            <v>18811</v>
          </cell>
          <cell r="B1724" t="str">
            <v>Gayan</v>
          </cell>
          <cell r="C1724" t="str">
            <v>Wijayapala</v>
          </cell>
          <cell r="D1724" t="str">
            <v>Team Member - Quality Assurance</v>
          </cell>
          <cell r="E1724" t="str">
            <v>Moulded Bra Cup - Quality Assurance - SI</v>
          </cell>
          <cell r="F1724" t="str">
            <v>Quality Assurance - MBC - SI</v>
          </cell>
          <cell r="G1724" t="str">
            <v>Male</v>
          </cell>
        </row>
        <row r="1725">
          <cell r="A1725">
            <v>18822</v>
          </cell>
          <cell r="B1725" t="str">
            <v>Dulanjaya</v>
          </cell>
          <cell r="C1725" t="str">
            <v>Hashan</v>
          </cell>
          <cell r="D1725" t="str">
            <v>Team Member - Quality Assurance</v>
          </cell>
          <cell r="E1725" t="str">
            <v>Moulded Bra Cup - Quality Assurance - SI</v>
          </cell>
          <cell r="F1725" t="str">
            <v>Quality Assurance - MBC - SI</v>
          </cell>
          <cell r="G1725" t="str">
            <v>Male</v>
          </cell>
        </row>
        <row r="1726">
          <cell r="A1726">
            <v>18828</v>
          </cell>
          <cell r="B1726" t="str">
            <v>Sudesh</v>
          </cell>
          <cell r="C1726" t="str">
            <v>Chandana</v>
          </cell>
          <cell r="D1726" t="str">
            <v>Team Member - Machine Maintenance</v>
          </cell>
          <cell r="E1726" t="str">
            <v>Close Comfort Program - MM - Finishing - SI</v>
          </cell>
          <cell r="F1726" t="str">
            <v>Finishing MM - CCP - SI</v>
          </cell>
          <cell r="G1726" t="str">
            <v>Male</v>
          </cell>
        </row>
        <row r="1727">
          <cell r="A1727">
            <v>18829</v>
          </cell>
          <cell r="B1727" t="str">
            <v>Kasun</v>
          </cell>
          <cell r="C1727" t="str">
            <v>De Seram</v>
          </cell>
          <cell r="D1727" t="str">
            <v>Executive - Administration</v>
          </cell>
          <cell r="E1727" t="str">
            <v>Human Resources &amp; Administration - SI</v>
          </cell>
          <cell r="F1727" t="str">
            <v>Administration - SI</v>
          </cell>
          <cell r="G1727" t="str">
            <v>Male</v>
          </cell>
        </row>
        <row r="1728">
          <cell r="A1728">
            <v>18834</v>
          </cell>
          <cell r="B1728" t="str">
            <v>Subramaniyam</v>
          </cell>
          <cell r="C1728" t="str">
            <v>Bebiliya</v>
          </cell>
          <cell r="D1728" t="str">
            <v>Team Member - Production</v>
          </cell>
          <cell r="E1728" t="str">
            <v>Moulded Bra Cup - Production - SI</v>
          </cell>
          <cell r="F1728" t="str">
            <v>Team - LB - 4A - SI</v>
          </cell>
          <cell r="G1728" t="str">
            <v>Female</v>
          </cell>
        </row>
        <row r="1729">
          <cell r="A1729">
            <v>18842</v>
          </cell>
          <cell r="B1729" t="str">
            <v>Eranga</v>
          </cell>
          <cell r="C1729" t="str">
            <v>Madubashini</v>
          </cell>
          <cell r="D1729" t="str">
            <v>Team Member - Production</v>
          </cell>
          <cell r="E1729" t="str">
            <v>Moulded Bra Cup - Production - SI</v>
          </cell>
          <cell r="F1729" t="str">
            <v>Team - LB - 6A - SI</v>
          </cell>
          <cell r="G1729" t="str">
            <v>Female</v>
          </cell>
        </row>
        <row r="1730">
          <cell r="A1730">
            <v>18848</v>
          </cell>
          <cell r="B1730" t="str">
            <v>Dhanushka</v>
          </cell>
          <cell r="C1730" t="str">
            <v>Abeygunasekara</v>
          </cell>
          <cell r="D1730" t="str">
            <v>Assistant - Quality Assurance</v>
          </cell>
          <cell r="E1730"/>
          <cell r="F1730" t="str">
            <v>Impact Protection - QA - SI</v>
          </cell>
          <cell r="G1730" t="str">
            <v>Female</v>
          </cell>
        </row>
        <row r="1731">
          <cell r="A1731">
            <v>18857</v>
          </cell>
          <cell r="B1731" t="str">
            <v>Nisansala</v>
          </cell>
          <cell r="C1731" t="str">
            <v>Jayasingha</v>
          </cell>
          <cell r="D1731" t="str">
            <v>Team Member - Production</v>
          </cell>
          <cell r="E1731" t="str">
            <v>Moulded Bra Cup - Production - SI</v>
          </cell>
          <cell r="F1731" t="str">
            <v>Team - LB - 3A - SI</v>
          </cell>
          <cell r="G1731" t="str">
            <v>Female</v>
          </cell>
        </row>
        <row r="1732">
          <cell r="A1732">
            <v>18878</v>
          </cell>
          <cell r="B1732" t="str">
            <v>Manoja</v>
          </cell>
          <cell r="C1732" t="str">
            <v>Sandamali</v>
          </cell>
          <cell r="D1732" t="str">
            <v>Team Member - Production</v>
          </cell>
          <cell r="E1732" t="str">
            <v>Moulded Bra Cup - Production - SI</v>
          </cell>
          <cell r="F1732" t="str">
            <v>Team - LB - 9B - SI</v>
          </cell>
          <cell r="G1732" t="str">
            <v>Female</v>
          </cell>
        </row>
        <row r="1733">
          <cell r="A1733">
            <v>18888</v>
          </cell>
          <cell r="B1733" t="str">
            <v>Dilki</v>
          </cell>
          <cell r="C1733" t="str">
            <v>Dewage</v>
          </cell>
          <cell r="D1733" t="str">
            <v>Team Member - Production</v>
          </cell>
          <cell r="E1733" t="str">
            <v>Moulded Bra Cup - Production - SI</v>
          </cell>
          <cell r="F1733" t="str">
            <v>Team - LB - 15B - SI</v>
          </cell>
          <cell r="G1733" t="str">
            <v>Female</v>
          </cell>
        </row>
        <row r="1734">
          <cell r="A1734">
            <v>18890</v>
          </cell>
          <cell r="B1734" t="str">
            <v>Wasika</v>
          </cell>
          <cell r="C1734" t="str">
            <v>Samaraweera</v>
          </cell>
          <cell r="D1734" t="str">
            <v>Team Member - Production</v>
          </cell>
          <cell r="E1734" t="str">
            <v>Moulded Bra Cup - Production - SI</v>
          </cell>
          <cell r="F1734" t="str">
            <v>Team - LB - 2A - SI</v>
          </cell>
          <cell r="G1734" t="str">
            <v>Female</v>
          </cell>
        </row>
        <row r="1735">
          <cell r="A1735">
            <v>18895</v>
          </cell>
          <cell r="B1735" t="str">
            <v>Chandana</v>
          </cell>
          <cell r="C1735" t="str">
            <v>Manawarathna</v>
          </cell>
          <cell r="D1735" t="str">
            <v>Senior Merchandiser - Development</v>
          </cell>
          <cell r="E1735" t="str">
            <v>Close Comfort Program - Marketing - SI</v>
          </cell>
          <cell r="F1735" t="str">
            <v>Marketing - CCP - SI</v>
          </cell>
          <cell r="G1735" t="str">
            <v>Male</v>
          </cell>
        </row>
        <row r="1736">
          <cell r="A1736">
            <v>18896</v>
          </cell>
          <cell r="B1736" t="str">
            <v>Gayal</v>
          </cell>
          <cell r="C1736" t="str">
            <v>Nagahapitiya</v>
          </cell>
          <cell r="D1736" t="str">
            <v>Senior Executive - Product Development</v>
          </cell>
          <cell r="E1736" t="str">
            <v>Close Comfort Program - Product Development Centre - SI</v>
          </cell>
          <cell r="F1736" t="str">
            <v>Product Development Center - CCP - SI</v>
          </cell>
          <cell r="G1736" t="str">
            <v>Male</v>
          </cell>
        </row>
        <row r="1737">
          <cell r="A1737">
            <v>18897</v>
          </cell>
          <cell r="B1737" t="str">
            <v>Sisara</v>
          </cell>
          <cell r="C1737" t="str">
            <v>Gunawardana</v>
          </cell>
          <cell r="D1737" t="str">
            <v>Engineer - Product Development</v>
          </cell>
          <cell r="E1737" t="str">
            <v>Moulded Bra Cup - Product Development Centre - SI</v>
          </cell>
          <cell r="F1737" t="str">
            <v>MBC - Product Development Centre - SI</v>
          </cell>
          <cell r="G1737" t="str">
            <v>Male</v>
          </cell>
        </row>
        <row r="1738">
          <cell r="A1738">
            <v>18908</v>
          </cell>
          <cell r="B1738" t="str">
            <v>Madushika</v>
          </cell>
          <cell r="C1738" t="str">
            <v>Sandamali</v>
          </cell>
          <cell r="D1738" t="str">
            <v>Team Member - Production</v>
          </cell>
          <cell r="E1738" t="str">
            <v>Moulded Bra Cup - Production - SI</v>
          </cell>
          <cell r="F1738" t="str">
            <v>Team - LB - 19A - SI</v>
          </cell>
          <cell r="G1738" t="str">
            <v>Female</v>
          </cell>
        </row>
        <row r="1739">
          <cell r="A1739">
            <v>18913</v>
          </cell>
          <cell r="B1739" t="str">
            <v>Nipuni</v>
          </cell>
          <cell r="C1739" t="str">
            <v>Hansika</v>
          </cell>
          <cell r="D1739" t="str">
            <v>Team Member - Finishing</v>
          </cell>
          <cell r="E1739" t="str">
            <v>Close Comfort Program - Finishing - SI</v>
          </cell>
          <cell r="F1739" t="str">
            <v>Finishing S13 - B - SI</v>
          </cell>
          <cell r="G1739" t="str">
            <v>Female</v>
          </cell>
        </row>
        <row r="1740">
          <cell r="A1740">
            <v>18917</v>
          </cell>
          <cell r="B1740" t="str">
            <v>Rashan</v>
          </cell>
          <cell r="C1740" t="str">
            <v>Rathnasiri</v>
          </cell>
          <cell r="D1740" t="str">
            <v>Team Member - CNC</v>
          </cell>
          <cell r="E1740" t="str">
            <v>Moulded Bra Cup - Computer Numerical Control - SI</v>
          </cell>
          <cell r="F1740" t="str">
            <v>Moulded Bra Cup - CNC - SI</v>
          </cell>
          <cell r="G1740" t="str">
            <v>Male</v>
          </cell>
        </row>
        <row r="1741">
          <cell r="A1741">
            <v>18918</v>
          </cell>
          <cell r="B1741" t="str">
            <v>Maheshika</v>
          </cell>
          <cell r="C1741" t="str">
            <v>Sanduni</v>
          </cell>
          <cell r="D1741" t="str">
            <v>Team Member - Quality Assurance</v>
          </cell>
          <cell r="E1741" t="str">
            <v>Moulded Bra Cup - Quality Assurance - SI</v>
          </cell>
          <cell r="F1741" t="str">
            <v>Quality Assurance - MBC - SI</v>
          </cell>
          <cell r="G1741" t="str">
            <v>Female</v>
          </cell>
        </row>
        <row r="1742">
          <cell r="A1742">
            <v>18919</v>
          </cell>
          <cell r="B1742" t="str">
            <v>Lakshan</v>
          </cell>
          <cell r="C1742" t="str">
            <v>Pathirana</v>
          </cell>
          <cell r="D1742" t="str">
            <v>Team Member - PDC</v>
          </cell>
          <cell r="E1742" t="str">
            <v>Moulded Bra Cup - Product Development Centre - SI</v>
          </cell>
          <cell r="F1742" t="str">
            <v>MBC - Product Development Centre - SI</v>
          </cell>
          <cell r="G1742" t="str">
            <v>Male</v>
          </cell>
        </row>
        <row r="1743">
          <cell r="A1743">
            <v>18927</v>
          </cell>
          <cell r="B1743" t="str">
            <v>Chamali</v>
          </cell>
          <cell r="C1743" t="str">
            <v>Jayalal</v>
          </cell>
          <cell r="D1743" t="str">
            <v>Team Member - Cutting</v>
          </cell>
          <cell r="E1743" t="str">
            <v>Close Comfort Program - Cutting - SI</v>
          </cell>
          <cell r="F1743" t="str">
            <v>CCP - Factory 03 Cutting - SI</v>
          </cell>
          <cell r="G1743" t="str">
            <v>Female</v>
          </cell>
        </row>
        <row r="1744">
          <cell r="A1744">
            <v>18930</v>
          </cell>
          <cell r="B1744" t="str">
            <v>Dilmi</v>
          </cell>
          <cell r="C1744" t="str">
            <v>Theshala</v>
          </cell>
          <cell r="D1744" t="str">
            <v>Team Member - Finishing</v>
          </cell>
          <cell r="E1744" t="str">
            <v>Close Comfort Program - Finishing - SI</v>
          </cell>
          <cell r="F1744" t="str">
            <v>Finishing S21 - B - SI</v>
          </cell>
          <cell r="G1744" t="str">
            <v>Female</v>
          </cell>
        </row>
        <row r="1745">
          <cell r="A1745">
            <v>18937</v>
          </cell>
          <cell r="B1745" t="str">
            <v>Sandani</v>
          </cell>
          <cell r="C1745" t="str">
            <v>Dissanayake</v>
          </cell>
          <cell r="D1745" t="str">
            <v>Team Member - Production</v>
          </cell>
          <cell r="E1745" t="str">
            <v>Moulded Bra Cup - Production - SI</v>
          </cell>
          <cell r="F1745" t="str">
            <v>Team - LB - 15B - SI</v>
          </cell>
          <cell r="G1745" t="str">
            <v>Female</v>
          </cell>
        </row>
        <row r="1746">
          <cell r="A1746">
            <v>18952</v>
          </cell>
          <cell r="B1746" t="str">
            <v>Anushka</v>
          </cell>
          <cell r="C1746" t="str">
            <v>Weerakkodi</v>
          </cell>
          <cell r="D1746" t="str">
            <v>Team Member - PDC</v>
          </cell>
          <cell r="E1746" t="str">
            <v>Moulded Bra Cup - Product Development Centre - SI</v>
          </cell>
          <cell r="F1746" t="str">
            <v>MBC - Product Development Centre - SI</v>
          </cell>
          <cell r="G1746" t="str">
            <v>Male</v>
          </cell>
        </row>
        <row r="1747">
          <cell r="A1747">
            <v>18955</v>
          </cell>
          <cell r="B1747" t="str">
            <v>Imalka</v>
          </cell>
          <cell r="C1747" t="str">
            <v>Lakmali</v>
          </cell>
          <cell r="D1747" t="str">
            <v>Team Member - Finishing</v>
          </cell>
          <cell r="E1747" t="str">
            <v>Close Comfort Program - Finishing - SI</v>
          </cell>
          <cell r="F1747" t="str">
            <v>Finishing S5 - A - SI</v>
          </cell>
          <cell r="G1747" t="str">
            <v>Female</v>
          </cell>
        </row>
        <row r="1748">
          <cell r="A1748">
            <v>18958</v>
          </cell>
          <cell r="B1748" t="str">
            <v>Lahiru</v>
          </cell>
          <cell r="C1748" t="str">
            <v>Chathuranga</v>
          </cell>
          <cell r="D1748" t="str">
            <v>Team Member - Technical</v>
          </cell>
          <cell r="E1748" t="str">
            <v>Close Comfort Program - Technical - SI</v>
          </cell>
          <cell r="F1748" t="str">
            <v>Technical - CCP - SI</v>
          </cell>
          <cell r="G1748" t="str">
            <v>Male</v>
          </cell>
        </row>
        <row r="1749">
          <cell r="A1749">
            <v>18962</v>
          </cell>
          <cell r="B1749" t="str">
            <v>Priyani</v>
          </cell>
          <cell r="C1749" t="str">
            <v>Samarasinghe</v>
          </cell>
          <cell r="D1749" t="str">
            <v>Team Member - Printing</v>
          </cell>
          <cell r="E1749" t="str">
            <v>Close Comfort Program - Printing - SI</v>
          </cell>
          <cell r="F1749" t="str">
            <v>Factory 03 - Printing - A - SI</v>
          </cell>
          <cell r="G1749" t="str">
            <v>Female</v>
          </cell>
        </row>
        <row r="1750">
          <cell r="A1750">
            <v>18966</v>
          </cell>
          <cell r="B1750" t="str">
            <v>Janaka</v>
          </cell>
          <cell r="C1750" t="str">
            <v>Priyadarshana</v>
          </cell>
          <cell r="D1750" t="str">
            <v>Fitter</v>
          </cell>
          <cell r="E1750" t="str">
            <v>Plant Maintenance - SI</v>
          </cell>
          <cell r="F1750" t="str">
            <v>Maintenance - Plant - SI</v>
          </cell>
          <cell r="G1750" t="str">
            <v>Male</v>
          </cell>
        </row>
        <row r="1751">
          <cell r="A1751">
            <v>18967</v>
          </cell>
          <cell r="B1751" t="str">
            <v>Rasika</v>
          </cell>
          <cell r="C1751" t="str">
            <v>Munaweera</v>
          </cell>
          <cell r="D1751" t="str">
            <v>Recorder - Production</v>
          </cell>
          <cell r="E1751" t="str">
            <v>Close Comfort Program - Finishing - SI</v>
          </cell>
          <cell r="F1751" t="str">
            <v>Factory 03 - Finishing - B - SI</v>
          </cell>
          <cell r="G1751" t="str">
            <v>Male</v>
          </cell>
        </row>
        <row r="1752">
          <cell r="A1752">
            <v>18969</v>
          </cell>
          <cell r="B1752" t="str">
            <v>Poorni</v>
          </cell>
          <cell r="C1752" t="str">
            <v>Kakulandara</v>
          </cell>
          <cell r="D1752" t="str">
            <v>Team Member - Production</v>
          </cell>
          <cell r="E1752" t="str">
            <v>Moulded Bra Cup - Production - SI</v>
          </cell>
          <cell r="F1752" t="str">
            <v>Team - LB - 7B - SI</v>
          </cell>
          <cell r="G1752" t="str">
            <v>Female</v>
          </cell>
        </row>
        <row r="1753">
          <cell r="A1753">
            <v>18975</v>
          </cell>
          <cell r="B1753" t="str">
            <v>Shehan</v>
          </cell>
          <cell r="C1753" t="str">
            <v>Perera</v>
          </cell>
          <cell r="D1753" t="str">
            <v>Team Member - Cutting</v>
          </cell>
          <cell r="E1753" t="str">
            <v>Close Comfort Program - Cutting - SI</v>
          </cell>
          <cell r="F1753" t="str">
            <v>CCP - Factory 03 Cutting - SI</v>
          </cell>
          <cell r="G1753" t="str">
            <v>Male</v>
          </cell>
        </row>
        <row r="1754">
          <cell r="A1754">
            <v>18976</v>
          </cell>
          <cell r="B1754" t="str">
            <v>Hiruni</v>
          </cell>
          <cell r="C1754" t="str">
            <v>Maleesha</v>
          </cell>
          <cell r="D1754" t="str">
            <v>Team Member - Counter</v>
          </cell>
          <cell r="E1754" t="str">
            <v>Close Comfort Program - Printing - SI</v>
          </cell>
          <cell r="F1754" t="str">
            <v>Factory 01 - Printing - A - SI</v>
          </cell>
          <cell r="G1754" t="str">
            <v>Female</v>
          </cell>
        </row>
        <row r="1755">
          <cell r="A1755">
            <v>18977</v>
          </cell>
          <cell r="B1755" t="str">
            <v>Umesh</v>
          </cell>
          <cell r="C1755" t="str">
            <v>Kavindra</v>
          </cell>
          <cell r="D1755" t="str">
            <v>Team Leader - Printing</v>
          </cell>
          <cell r="E1755" t="str">
            <v>Close Comfort Program - Printing - SI</v>
          </cell>
          <cell r="F1755" t="str">
            <v>CCP 2 - Printing B - SI</v>
          </cell>
          <cell r="G1755" t="str">
            <v>Male</v>
          </cell>
        </row>
        <row r="1756">
          <cell r="A1756">
            <v>18983</v>
          </cell>
          <cell r="B1756" t="str">
            <v>Umesha</v>
          </cell>
          <cell r="C1756" t="str">
            <v>Erandi</v>
          </cell>
          <cell r="D1756" t="str">
            <v>Team Member - Production</v>
          </cell>
          <cell r="E1756" t="str">
            <v>Moulded Bra Cup - Production - SI</v>
          </cell>
          <cell r="F1756" t="str">
            <v>Team - LB - 15B - SI</v>
          </cell>
          <cell r="G1756" t="str">
            <v>Female</v>
          </cell>
        </row>
        <row r="1757">
          <cell r="A1757">
            <v>18985</v>
          </cell>
          <cell r="B1757" t="str">
            <v>Lahiru</v>
          </cell>
          <cell r="C1757" t="str">
            <v>Dissanayake</v>
          </cell>
          <cell r="D1757" t="str">
            <v>Recorder - Production</v>
          </cell>
          <cell r="E1757" t="str">
            <v>Close Comfort Program - Finishing - SI</v>
          </cell>
          <cell r="F1757" t="str">
            <v>Factory 03 - Finishing - B - SI</v>
          </cell>
          <cell r="G1757" t="str">
            <v>Male</v>
          </cell>
        </row>
        <row r="1758">
          <cell r="A1758">
            <v>18998</v>
          </cell>
          <cell r="B1758" t="str">
            <v>Kanchana</v>
          </cell>
          <cell r="C1758" t="str">
            <v>Wijerathna</v>
          </cell>
          <cell r="D1758" t="str">
            <v>Team Member - Quality Assurance</v>
          </cell>
          <cell r="E1758" t="str">
            <v>Moulded Bra Cup - Quality Assurance - SI</v>
          </cell>
          <cell r="F1758" t="str">
            <v>Quality Assurance - MBC - SI</v>
          </cell>
          <cell r="G1758" t="str">
            <v>Female</v>
          </cell>
        </row>
        <row r="1759">
          <cell r="A1759">
            <v>19004</v>
          </cell>
          <cell r="B1759" t="str">
            <v>Nimasha</v>
          </cell>
          <cell r="C1759" t="str">
            <v>Dilshani</v>
          </cell>
          <cell r="D1759" t="str">
            <v>Team Member - Finishing</v>
          </cell>
          <cell r="E1759" t="str">
            <v>Close Comfort Program - Finishing - SI</v>
          </cell>
          <cell r="F1759" t="str">
            <v>Finishing S15 - B - SI</v>
          </cell>
          <cell r="G1759" t="str">
            <v>Female</v>
          </cell>
        </row>
        <row r="1760">
          <cell r="A1760">
            <v>19006</v>
          </cell>
          <cell r="B1760" t="str">
            <v>Damitha</v>
          </cell>
          <cell r="C1760" t="str">
            <v>Herath</v>
          </cell>
          <cell r="D1760" t="str">
            <v>Assistant - Quality Assurance</v>
          </cell>
          <cell r="E1760" t="str">
            <v>Close Comfort Program - Quality Assurance - SI</v>
          </cell>
          <cell r="F1760" t="str">
            <v>CCP 2 - Quality Assurance - SI</v>
          </cell>
          <cell r="G1760" t="str">
            <v>Male</v>
          </cell>
        </row>
        <row r="1761">
          <cell r="A1761">
            <v>19013</v>
          </cell>
          <cell r="B1761" t="str">
            <v>Umesh</v>
          </cell>
          <cell r="C1761" t="str">
            <v>Felsiyanas</v>
          </cell>
          <cell r="D1761" t="str">
            <v>Assistant - Quality Assurance</v>
          </cell>
          <cell r="E1761" t="str">
            <v>Close Comfort Program - Product Development Centre - SI</v>
          </cell>
          <cell r="F1761" t="str">
            <v>Product Development Center - CCP - SI</v>
          </cell>
          <cell r="G1761" t="str">
            <v>Male</v>
          </cell>
        </row>
        <row r="1762">
          <cell r="A1762">
            <v>19014</v>
          </cell>
          <cell r="B1762" t="str">
            <v>Dhishan</v>
          </cell>
          <cell r="C1762" t="str">
            <v>Rachitha</v>
          </cell>
          <cell r="D1762" t="str">
            <v>Recorder - Production</v>
          </cell>
          <cell r="E1762" t="str">
            <v>Close Comfort Program - Printing - SI</v>
          </cell>
          <cell r="F1762" t="str">
            <v>Factory 03 - Printing - B - SI</v>
          </cell>
          <cell r="G1762" t="str">
            <v>Male</v>
          </cell>
        </row>
        <row r="1763">
          <cell r="A1763">
            <v>19020</v>
          </cell>
          <cell r="B1763" t="str">
            <v>Prasanna</v>
          </cell>
          <cell r="C1763" t="str">
            <v>Wikramasinghe</v>
          </cell>
          <cell r="D1763" t="str">
            <v>Team Member - Production</v>
          </cell>
          <cell r="E1763" t="str">
            <v>Moulded Bra Cup - Technical - SI</v>
          </cell>
          <cell r="F1763" t="str">
            <v>MBC - Technical - SI</v>
          </cell>
          <cell r="G1763" t="str">
            <v>Male</v>
          </cell>
        </row>
        <row r="1764">
          <cell r="A1764">
            <v>19021</v>
          </cell>
          <cell r="B1764" t="str">
            <v>Dilum</v>
          </cell>
          <cell r="C1764" t="str">
            <v>Madhushan</v>
          </cell>
          <cell r="D1764" t="str">
            <v>Team Leader - Printing</v>
          </cell>
          <cell r="E1764" t="str">
            <v>Close Comfort Program - Printing - SI</v>
          </cell>
          <cell r="F1764" t="str">
            <v>Factory 03 - Printing - B - SI</v>
          </cell>
          <cell r="G1764" t="str">
            <v>Female</v>
          </cell>
        </row>
        <row r="1765">
          <cell r="A1765">
            <v>19035</v>
          </cell>
          <cell r="B1765" t="str">
            <v>Saumya</v>
          </cell>
          <cell r="C1765" t="str">
            <v>Lakmali</v>
          </cell>
          <cell r="D1765" t="str">
            <v>Team Member - Finishing</v>
          </cell>
          <cell r="E1765" t="str">
            <v>Close Comfort Program - Finishing - SI</v>
          </cell>
          <cell r="F1765" t="str">
            <v>Finishing S27 - B - SI</v>
          </cell>
          <cell r="G1765" t="str">
            <v>Female</v>
          </cell>
        </row>
        <row r="1766">
          <cell r="A1766">
            <v>19047</v>
          </cell>
          <cell r="B1766" t="str">
            <v>Rushith</v>
          </cell>
          <cell r="C1766" t="str">
            <v>Madusanka</v>
          </cell>
          <cell r="D1766" t="str">
            <v>Team Member - Cutting</v>
          </cell>
          <cell r="E1766" t="str">
            <v>Moulded Bra Cup - Cutting - SI</v>
          </cell>
          <cell r="F1766" t="str">
            <v>MBC - Cookie Cutting - SI</v>
          </cell>
          <cell r="G1766" t="str">
            <v>Male</v>
          </cell>
        </row>
        <row r="1767">
          <cell r="A1767">
            <v>19064</v>
          </cell>
          <cell r="B1767" t="str">
            <v>Amila</v>
          </cell>
          <cell r="C1767" t="str">
            <v>Lakruwan</v>
          </cell>
          <cell r="D1767" t="str">
            <v>Fitter</v>
          </cell>
          <cell r="E1767" t="str">
            <v>Plant Maintenance - SI</v>
          </cell>
          <cell r="F1767" t="str">
            <v>Maintenance - Plant - SI</v>
          </cell>
          <cell r="G1767" t="str">
            <v>Male</v>
          </cell>
        </row>
        <row r="1768">
          <cell r="A1768">
            <v>19066</v>
          </cell>
          <cell r="B1768" t="str">
            <v>Eshan</v>
          </cell>
          <cell r="C1768" t="str">
            <v>Hiroshan</v>
          </cell>
          <cell r="D1768" t="str">
            <v>Team Member - Finishing</v>
          </cell>
          <cell r="E1768" t="str">
            <v>Close Comfort Program - Quality Assurance - SI</v>
          </cell>
          <cell r="F1768" t="str">
            <v>Quality Assurance - CCP - SI</v>
          </cell>
          <cell r="G1768" t="str">
            <v>Male</v>
          </cell>
        </row>
        <row r="1769">
          <cell r="A1769">
            <v>19077</v>
          </cell>
          <cell r="B1769" t="str">
            <v>Sanath</v>
          </cell>
          <cell r="C1769" t="str">
            <v>Madushanka</v>
          </cell>
          <cell r="D1769" t="str">
            <v>Team Member - Printing</v>
          </cell>
          <cell r="E1769" t="str">
            <v>Close Comfort Program - Quality Assurance - SI</v>
          </cell>
          <cell r="F1769" t="str">
            <v>Quality Assurance - CCP - SI</v>
          </cell>
          <cell r="G1769" t="str">
            <v>Male</v>
          </cell>
        </row>
        <row r="1770">
          <cell r="A1770">
            <v>19082</v>
          </cell>
          <cell r="B1770" t="str">
            <v>Prabath</v>
          </cell>
          <cell r="C1770" t="str">
            <v>Lakshitha</v>
          </cell>
          <cell r="D1770" t="str">
            <v>Team Member - PDC</v>
          </cell>
          <cell r="E1770" t="str">
            <v>Close Comfort Program - Product Development Centre - SI</v>
          </cell>
          <cell r="F1770" t="str">
            <v>Product Development Center - CCP - SI</v>
          </cell>
          <cell r="G1770" t="str">
            <v>Male</v>
          </cell>
        </row>
        <row r="1771">
          <cell r="A1771">
            <v>19091</v>
          </cell>
          <cell r="B1771" t="str">
            <v>Sajith</v>
          </cell>
          <cell r="C1771" t="str">
            <v>Priyankara</v>
          </cell>
          <cell r="D1771" t="str">
            <v>Team Member - Printing</v>
          </cell>
          <cell r="E1771" t="str">
            <v>Close Comfort Program - Printing - SI</v>
          </cell>
          <cell r="F1771" t="str">
            <v>Factory 02 - Printing - B - SI</v>
          </cell>
          <cell r="G1771" t="str">
            <v>Male</v>
          </cell>
        </row>
        <row r="1772">
          <cell r="A1772">
            <v>19093</v>
          </cell>
          <cell r="B1772" t="str">
            <v>Asanka</v>
          </cell>
          <cell r="C1772" t="str">
            <v>Kumara</v>
          </cell>
          <cell r="D1772" t="str">
            <v>Team Member - Technical</v>
          </cell>
          <cell r="E1772" t="str">
            <v>Close Comfort Program - Technical - SI</v>
          </cell>
          <cell r="F1772" t="str">
            <v>Technical - CCP - SI</v>
          </cell>
          <cell r="G1772" t="str">
            <v>Male</v>
          </cell>
        </row>
        <row r="1773">
          <cell r="A1773">
            <v>19101</v>
          </cell>
          <cell r="B1773" t="str">
            <v>Hashini</v>
          </cell>
          <cell r="C1773" t="str">
            <v>Nawarathna</v>
          </cell>
          <cell r="D1773" t="str">
            <v>Team Member - Production</v>
          </cell>
          <cell r="E1773" t="str">
            <v>Moulded Bra Cup - Production - SI</v>
          </cell>
          <cell r="F1773" t="str">
            <v>Team - LB - 4B - SI</v>
          </cell>
          <cell r="G1773" t="str">
            <v>Female</v>
          </cell>
        </row>
        <row r="1774">
          <cell r="A1774">
            <v>19102</v>
          </cell>
          <cell r="B1774" t="str">
            <v>Nadeeka</v>
          </cell>
          <cell r="C1774" t="str">
            <v>Niromi</v>
          </cell>
          <cell r="D1774" t="str">
            <v>Team Member - Production</v>
          </cell>
          <cell r="E1774" t="str">
            <v>Moulded Bra Cup - Production - SI</v>
          </cell>
          <cell r="F1774" t="str">
            <v>Team - LB - 11B - SI</v>
          </cell>
          <cell r="G1774" t="str">
            <v>Female</v>
          </cell>
        </row>
        <row r="1775">
          <cell r="A1775">
            <v>19118</v>
          </cell>
          <cell r="B1775" t="str">
            <v>Dilsha</v>
          </cell>
          <cell r="C1775" t="str">
            <v>Jayathunga</v>
          </cell>
          <cell r="D1775" t="str">
            <v>Team Member - Finishing</v>
          </cell>
          <cell r="E1775" t="str">
            <v>Close Comfort Program - Finishing - SI</v>
          </cell>
          <cell r="F1775" t="str">
            <v>Finishing S11 - A - SI</v>
          </cell>
          <cell r="G1775" t="str">
            <v>Female</v>
          </cell>
        </row>
        <row r="1776">
          <cell r="A1776">
            <v>19119</v>
          </cell>
          <cell r="B1776" t="str">
            <v>Tharindu</v>
          </cell>
          <cell r="C1776" t="str">
            <v>Rajasinghe</v>
          </cell>
          <cell r="D1776" t="str">
            <v>Team Member - CNC</v>
          </cell>
          <cell r="E1776" t="str">
            <v>Moulded Bra Cup - Computer Numerical Control - SI</v>
          </cell>
          <cell r="F1776" t="str">
            <v>Moulded Bra Cup - CNC - SI</v>
          </cell>
          <cell r="G1776" t="str">
            <v>Male</v>
          </cell>
        </row>
        <row r="1777">
          <cell r="A1777">
            <v>19121</v>
          </cell>
          <cell r="B1777" t="str">
            <v>Janaka</v>
          </cell>
          <cell r="C1777" t="str">
            <v>Sandaruwan</v>
          </cell>
          <cell r="D1777" t="str">
            <v>Team Member - Cutting</v>
          </cell>
          <cell r="E1777" t="str">
            <v>Moulded Bra Cup - Cutting - SI</v>
          </cell>
          <cell r="F1777" t="str">
            <v>MBC - Cutting - SI</v>
          </cell>
          <cell r="G1777" t="str">
            <v>Male</v>
          </cell>
        </row>
        <row r="1778">
          <cell r="A1778">
            <v>19123</v>
          </cell>
          <cell r="B1778" t="str">
            <v>Wasana</v>
          </cell>
          <cell r="C1778" t="str">
            <v>Kumari</v>
          </cell>
          <cell r="D1778" t="str">
            <v>Team Member - Production</v>
          </cell>
          <cell r="E1778" t="str">
            <v>Moulded Bra Cup - Production - SI</v>
          </cell>
          <cell r="F1778" t="str">
            <v>Team - LB - 6B - SI</v>
          </cell>
          <cell r="G1778" t="str">
            <v>Female</v>
          </cell>
        </row>
        <row r="1779">
          <cell r="A1779">
            <v>19131</v>
          </cell>
          <cell r="B1779" t="str">
            <v>Madhubashini</v>
          </cell>
          <cell r="C1779" t="str">
            <v>Wickramasinghe</v>
          </cell>
          <cell r="D1779" t="str">
            <v>Team Member - Production</v>
          </cell>
          <cell r="E1779" t="str">
            <v>Moulded Bra Cup - Production - SI</v>
          </cell>
          <cell r="F1779" t="str">
            <v>Team - LB - 16B - SI</v>
          </cell>
          <cell r="G1779" t="str">
            <v>Female</v>
          </cell>
        </row>
        <row r="1780">
          <cell r="A1780">
            <v>19136</v>
          </cell>
          <cell r="B1780" t="str">
            <v>Shiromila</v>
          </cell>
          <cell r="C1780" t="str">
            <v>Shiromila</v>
          </cell>
          <cell r="D1780" t="str">
            <v>Team Member - Printing</v>
          </cell>
          <cell r="E1780" t="str">
            <v>Close Comfort Program - Printing - SI</v>
          </cell>
          <cell r="F1780" t="str">
            <v>Factory 02 - Printing - B - SI</v>
          </cell>
          <cell r="G1780" t="str">
            <v>Female</v>
          </cell>
        </row>
        <row r="1781">
          <cell r="A1781">
            <v>19138</v>
          </cell>
          <cell r="B1781" t="str">
            <v>Udith</v>
          </cell>
          <cell r="C1781" t="str">
            <v>Bandara</v>
          </cell>
          <cell r="D1781" t="str">
            <v>Team Member - Printing</v>
          </cell>
          <cell r="E1781" t="str">
            <v>Close Comfort Program - Printing - SI</v>
          </cell>
          <cell r="F1781" t="str">
            <v>Factory 03 - Printing - A - SI</v>
          </cell>
          <cell r="G1781" t="str">
            <v>Male</v>
          </cell>
        </row>
        <row r="1782">
          <cell r="A1782">
            <v>19141</v>
          </cell>
          <cell r="B1782" t="str">
            <v>Praneeth</v>
          </cell>
          <cell r="C1782" t="str">
            <v>Fonseka</v>
          </cell>
          <cell r="D1782" t="str">
            <v>Executive - Human Resources</v>
          </cell>
          <cell r="E1782" t="str">
            <v>Human Resources &amp; Administration - SI</v>
          </cell>
          <cell r="F1782" t="str">
            <v>Human Resources - SI</v>
          </cell>
          <cell r="G1782" t="str">
            <v>Male</v>
          </cell>
        </row>
        <row r="1783">
          <cell r="A1783">
            <v>19148</v>
          </cell>
          <cell r="B1783" t="str">
            <v>Nishadini</v>
          </cell>
          <cell r="C1783" t="str">
            <v>Wickramasinghe</v>
          </cell>
          <cell r="D1783" t="str">
            <v>Team Member - Finishing</v>
          </cell>
          <cell r="E1783" t="str">
            <v>Close Comfort Program - Finishing - SI</v>
          </cell>
          <cell r="F1783" t="str">
            <v>Finishing S10 - A - SI</v>
          </cell>
          <cell r="G1783" t="str">
            <v>Female</v>
          </cell>
        </row>
        <row r="1784">
          <cell r="A1784">
            <v>19150</v>
          </cell>
          <cell r="B1784" t="str">
            <v>Probodhinee</v>
          </cell>
          <cell r="C1784" t="str">
            <v>Jayasinghe</v>
          </cell>
          <cell r="D1784" t="str">
            <v>Manager - Product Development</v>
          </cell>
          <cell r="E1784" t="str">
            <v>Moulded Bra Cup - Product Development Centre - SI</v>
          </cell>
          <cell r="F1784" t="str">
            <v>MBC - Product Development Centre - SI</v>
          </cell>
          <cell r="G1784" t="str">
            <v>Female</v>
          </cell>
        </row>
        <row r="1785">
          <cell r="A1785">
            <v>19153</v>
          </cell>
          <cell r="B1785" t="str">
            <v>Krishani</v>
          </cell>
          <cell r="C1785" t="str">
            <v>Bandara</v>
          </cell>
          <cell r="D1785" t="str">
            <v>Team Member - Production</v>
          </cell>
          <cell r="E1785" t="str">
            <v>Moulded Bra Cup - Production - SI</v>
          </cell>
          <cell r="F1785" t="str">
            <v>Team - LB - 3B - SI</v>
          </cell>
          <cell r="G1785" t="str">
            <v>Female</v>
          </cell>
        </row>
        <row r="1786">
          <cell r="A1786">
            <v>19159</v>
          </cell>
          <cell r="B1786" t="str">
            <v>Dilanka</v>
          </cell>
          <cell r="C1786" t="str">
            <v>Rathnayaka</v>
          </cell>
          <cell r="D1786" t="str">
            <v>Team Member - Production</v>
          </cell>
          <cell r="E1786" t="str">
            <v>Moulded Bra Cup - Production - SI</v>
          </cell>
          <cell r="F1786" t="str">
            <v>Team - LB - 20B - SI</v>
          </cell>
          <cell r="G1786" t="str">
            <v>Female</v>
          </cell>
        </row>
        <row r="1787">
          <cell r="A1787">
            <v>19165</v>
          </cell>
          <cell r="B1787" t="str">
            <v>Udara</v>
          </cell>
          <cell r="C1787" t="str">
            <v>Dilshan</v>
          </cell>
          <cell r="D1787" t="str">
            <v>Team Member - Machine Maintenance</v>
          </cell>
          <cell r="E1787" t="str">
            <v>Moulded Bra Cup - Machine Maintenance - SI</v>
          </cell>
          <cell r="F1787" t="str">
            <v>Machinary Maintenance - MBC - SI</v>
          </cell>
          <cell r="G1787" t="str">
            <v>Male</v>
          </cell>
        </row>
        <row r="1788">
          <cell r="A1788">
            <v>19171</v>
          </cell>
          <cell r="B1788" t="str">
            <v>Dhammi</v>
          </cell>
          <cell r="C1788" t="str">
            <v>Priyadarshani</v>
          </cell>
          <cell r="D1788" t="str">
            <v>Team Member - Finishing</v>
          </cell>
          <cell r="E1788" t="str">
            <v>Close Comfort Program - Finishing - SI</v>
          </cell>
          <cell r="F1788" t="str">
            <v>Finishing S9 - B - SI</v>
          </cell>
          <cell r="G1788" t="str">
            <v>Female</v>
          </cell>
        </row>
        <row r="1789">
          <cell r="A1789">
            <v>19180</v>
          </cell>
          <cell r="B1789" t="str">
            <v>Aruna</v>
          </cell>
          <cell r="C1789" t="str">
            <v>Konara</v>
          </cell>
          <cell r="D1789" t="str">
            <v>Team Member - Finished Goods Warehouse</v>
          </cell>
          <cell r="E1789" t="str">
            <v>Moulded Bra Cup - Finished Goods Warehouse - SI</v>
          </cell>
          <cell r="F1789" t="str">
            <v>Finished Good Warehouse - MBC - SI</v>
          </cell>
          <cell r="G1789" t="str">
            <v>Male</v>
          </cell>
        </row>
        <row r="1790">
          <cell r="A1790">
            <v>19182</v>
          </cell>
          <cell r="B1790" t="str">
            <v>Deshan</v>
          </cell>
          <cell r="C1790" t="str">
            <v>Gamage</v>
          </cell>
          <cell r="D1790" t="str">
            <v>Senior Executive - Planning</v>
          </cell>
          <cell r="E1790" t="str">
            <v>Planning - SI</v>
          </cell>
          <cell r="F1790" t="str">
            <v>MBC - Planning - SI</v>
          </cell>
          <cell r="G1790" t="str">
            <v>Male</v>
          </cell>
        </row>
        <row r="1791">
          <cell r="A1791">
            <v>19186</v>
          </cell>
          <cell r="B1791" t="str">
            <v>Sachith</v>
          </cell>
          <cell r="C1791" t="str">
            <v>Rukshan</v>
          </cell>
          <cell r="D1791" t="str">
            <v>Team Member - Cutting</v>
          </cell>
          <cell r="E1791" t="str">
            <v>Moulded Bra Cup - Cutting - SI</v>
          </cell>
          <cell r="F1791" t="str">
            <v>MBC - Cutting - SI</v>
          </cell>
          <cell r="G1791" t="str">
            <v>Male</v>
          </cell>
        </row>
        <row r="1792">
          <cell r="A1792">
            <v>19190</v>
          </cell>
          <cell r="B1792" t="str">
            <v>Nayomi</v>
          </cell>
          <cell r="C1792" t="str">
            <v>Sharmila</v>
          </cell>
          <cell r="D1792" t="str">
            <v>Team Member - Cutting</v>
          </cell>
          <cell r="E1792" t="str">
            <v>Close Comfort Program - Cutting - SI</v>
          </cell>
          <cell r="F1792" t="str">
            <v>CCP - Factory 03 Cutting - SI</v>
          </cell>
          <cell r="G1792" t="str">
            <v>Female</v>
          </cell>
        </row>
        <row r="1793">
          <cell r="A1793">
            <v>19196</v>
          </cell>
          <cell r="B1793" t="str">
            <v>Dananjaya</v>
          </cell>
          <cell r="C1793" t="str">
            <v>Sampath</v>
          </cell>
          <cell r="D1793" t="str">
            <v>Assistant - Machine Maintenance</v>
          </cell>
          <cell r="E1793" t="str">
            <v>Close Comfort Program - MM - Printing - SI</v>
          </cell>
          <cell r="F1793" t="str">
            <v>Printing MM - CCP - SI</v>
          </cell>
          <cell r="G1793" t="str">
            <v>Male</v>
          </cell>
        </row>
        <row r="1794">
          <cell r="A1794">
            <v>19203</v>
          </cell>
          <cell r="B1794" t="str">
            <v>Shashika</v>
          </cell>
          <cell r="C1794" t="str">
            <v>Weerasekara</v>
          </cell>
          <cell r="D1794" t="str">
            <v>Team Member - PDC</v>
          </cell>
          <cell r="E1794" t="str">
            <v>Close Comfort Program - Product Development Centre - SI</v>
          </cell>
          <cell r="F1794" t="str">
            <v>Product Development Center - CCP - SI</v>
          </cell>
          <cell r="G1794" t="str">
            <v>Male</v>
          </cell>
        </row>
        <row r="1795">
          <cell r="A1795">
            <v>19209</v>
          </cell>
          <cell r="B1795" t="str">
            <v>Ranuka</v>
          </cell>
          <cell r="C1795" t="str">
            <v>Soysa</v>
          </cell>
          <cell r="D1795" t="str">
            <v>Team Member - Machine Maintenance</v>
          </cell>
          <cell r="E1795" t="str">
            <v>Moulded Bra Cup - Machine Maintenance - SI</v>
          </cell>
          <cell r="F1795" t="str">
            <v>Machinary Maintenance - MBC - SI</v>
          </cell>
          <cell r="G1795" t="str">
            <v>Male</v>
          </cell>
        </row>
        <row r="1796">
          <cell r="A1796">
            <v>19213</v>
          </cell>
          <cell r="B1796" t="str">
            <v>Nimesha</v>
          </cell>
          <cell r="C1796" t="str">
            <v>Jayathilaka</v>
          </cell>
          <cell r="D1796" t="str">
            <v>Team Member - Production</v>
          </cell>
          <cell r="E1796" t="str">
            <v>Moulded Bra Cup - Production - SI</v>
          </cell>
          <cell r="F1796" t="str">
            <v>Team - LB - 13B - SI</v>
          </cell>
          <cell r="G1796" t="str">
            <v>Female</v>
          </cell>
        </row>
        <row r="1797">
          <cell r="A1797">
            <v>19218</v>
          </cell>
          <cell r="B1797" t="str">
            <v>Ishara</v>
          </cell>
          <cell r="C1797" t="str">
            <v>Weerasinghe</v>
          </cell>
          <cell r="D1797" t="str">
            <v>Team Member - Production</v>
          </cell>
          <cell r="E1797" t="str">
            <v>Moulded Bra Cup - Production - SI</v>
          </cell>
          <cell r="F1797" t="str">
            <v>Team - LB - 11B - SI</v>
          </cell>
          <cell r="G1797" t="str">
            <v>Female</v>
          </cell>
        </row>
        <row r="1798">
          <cell r="A1798">
            <v>19221</v>
          </cell>
          <cell r="B1798" t="str">
            <v>Pradeepa</v>
          </cell>
          <cell r="C1798" t="str">
            <v>Priyadarshani</v>
          </cell>
          <cell r="D1798" t="str">
            <v>Team Member - Production</v>
          </cell>
          <cell r="E1798" t="str">
            <v>Moulded Bra Cup - Production - SI</v>
          </cell>
          <cell r="F1798" t="str">
            <v>Team - LB - 3B - SI</v>
          </cell>
          <cell r="G1798" t="str">
            <v>Female</v>
          </cell>
        </row>
        <row r="1799">
          <cell r="A1799">
            <v>19222</v>
          </cell>
          <cell r="B1799" t="str">
            <v>Anuradha</v>
          </cell>
          <cell r="C1799" t="str">
            <v>Gunathilaka</v>
          </cell>
          <cell r="D1799" t="str">
            <v>Fitter</v>
          </cell>
          <cell r="E1799" t="str">
            <v>Moulded Bra Cup - Computer Numerical Control - SI</v>
          </cell>
          <cell r="F1799" t="str">
            <v>Moulded Bra Cup - CNC - SI</v>
          </cell>
          <cell r="G1799" t="str">
            <v>Male</v>
          </cell>
        </row>
        <row r="1800">
          <cell r="A1800">
            <v>19223</v>
          </cell>
          <cell r="B1800" t="str">
            <v>Pasindu</v>
          </cell>
          <cell r="C1800" t="str">
            <v>Wijesinghe</v>
          </cell>
          <cell r="D1800" t="str">
            <v>Fitter</v>
          </cell>
          <cell r="E1800" t="str">
            <v>Moulded Bra Cup - Computer Numerical Control - SI</v>
          </cell>
          <cell r="F1800" t="str">
            <v>Moulded Bra Cup - CNC - SI</v>
          </cell>
          <cell r="G1800" t="str">
            <v>Male</v>
          </cell>
        </row>
        <row r="1801">
          <cell r="A1801">
            <v>19235</v>
          </cell>
          <cell r="B1801" t="str">
            <v>Sandun</v>
          </cell>
          <cell r="C1801" t="str">
            <v>Kosala</v>
          </cell>
          <cell r="D1801" t="str">
            <v>Team Member - Machine Maintenance</v>
          </cell>
          <cell r="E1801" t="str">
            <v>Moulded Bra Cup - Machine Maintenance - SI</v>
          </cell>
          <cell r="F1801" t="str">
            <v>Machinary Maintenance - MBC - SI</v>
          </cell>
          <cell r="G1801" t="str">
            <v>Male</v>
          </cell>
        </row>
        <row r="1802">
          <cell r="A1802">
            <v>19244</v>
          </cell>
          <cell r="B1802" t="str">
            <v>Devin</v>
          </cell>
          <cell r="C1802" t="str">
            <v>Melaka</v>
          </cell>
          <cell r="D1802" t="str">
            <v>Merchandiser - Development</v>
          </cell>
          <cell r="E1802" t="str">
            <v>Close Comfort Program - Marketing - SI</v>
          </cell>
          <cell r="F1802" t="str">
            <v>Marketing - CCP - SI</v>
          </cell>
          <cell r="G1802" t="str">
            <v>Male</v>
          </cell>
        </row>
        <row r="1803">
          <cell r="A1803">
            <v>19252</v>
          </cell>
          <cell r="B1803" t="str">
            <v>Dilushan</v>
          </cell>
          <cell r="C1803" t="str">
            <v>Rathnayake</v>
          </cell>
          <cell r="D1803" t="str">
            <v>Team Member - Machine Maintenance</v>
          </cell>
          <cell r="E1803" t="str">
            <v>Moulded Bra Cup - Machine Maintenance - SI</v>
          </cell>
          <cell r="F1803" t="str">
            <v>Machinary Maintenance - MBC - SI</v>
          </cell>
          <cell r="G1803" t="str">
            <v>Male</v>
          </cell>
        </row>
        <row r="1804">
          <cell r="A1804">
            <v>19255</v>
          </cell>
          <cell r="B1804" t="str">
            <v>Sasanka</v>
          </cell>
          <cell r="C1804" t="str">
            <v>Fernando</v>
          </cell>
          <cell r="D1804" t="str">
            <v>Team Member - Printing</v>
          </cell>
          <cell r="E1804" t="str">
            <v>Close Comfort Program - Quality Assurance - SI</v>
          </cell>
          <cell r="F1804" t="str">
            <v>Quality Assurance - CCP - SI</v>
          </cell>
          <cell r="G1804" t="str">
            <v>Male</v>
          </cell>
        </row>
        <row r="1805">
          <cell r="A1805">
            <v>19257</v>
          </cell>
          <cell r="B1805" t="str">
            <v>Navodha</v>
          </cell>
          <cell r="C1805" t="str">
            <v>Jayarathna</v>
          </cell>
          <cell r="D1805" t="str">
            <v>Team Member - Sub Stores</v>
          </cell>
          <cell r="E1805" t="str">
            <v>Close Comfort Program - Printing - SI</v>
          </cell>
          <cell r="F1805" t="str">
            <v>Factory 03 - Printing - B - SI</v>
          </cell>
          <cell r="G1805" t="str">
            <v>Male</v>
          </cell>
        </row>
        <row r="1806">
          <cell r="A1806">
            <v>19260</v>
          </cell>
          <cell r="B1806" t="str">
            <v>Imalka</v>
          </cell>
          <cell r="C1806" t="str">
            <v>Sewwamdi</v>
          </cell>
          <cell r="D1806" t="str">
            <v>Team Member - Production</v>
          </cell>
          <cell r="E1806" t="str">
            <v>Moulded Bra Cup - Production - SI</v>
          </cell>
          <cell r="F1806" t="str">
            <v>Team - LB - 16B - SI</v>
          </cell>
          <cell r="G1806" t="str">
            <v>Female</v>
          </cell>
        </row>
        <row r="1807">
          <cell r="A1807">
            <v>19261</v>
          </cell>
          <cell r="B1807" t="str">
            <v>Nirosha</v>
          </cell>
          <cell r="C1807" t="str">
            <v>Kumari</v>
          </cell>
          <cell r="D1807" t="str">
            <v>Team Member - Production</v>
          </cell>
          <cell r="E1807" t="str">
            <v>Moulded Bra Cup - Production - SI</v>
          </cell>
          <cell r="F1807" t="str">
            <v>Team - LB - 11B - SI</v>
          </cell>
          <cell r="G1807" t="str">
            <v>Female</v>
          </cell>
        </row>
        <row r="1808">
          <cell r="A1808">
            <v>19263</v>
          </cell>
          <cell r="B1808" t="str">
            <v>Krishanika</v>
          </cell>
          <cell r="C1808" t="str">
            <v>Sakunthala</v>
          </cell>
          <cell r="D1808" t="str">
            <v>Team Member - Production</v>
          </cell>
          <cell r="E1808" t="str">
            <v>Moulded Bra Cup - Production - SI</v>
          </cell>
          <cell r="F1808" t="str">
            <v>Team - LB - 19B - SI</v>
          </cell>
          <cell r="G1808" t="str">
            <v>Female</v>
          </cell>
        </row>
        <row r="1809">
          <cell r="A1809">
            <v>19268</v>
          </cell>
          <cell r="B1809" t="str">
            <v>Nadeesha</v>
          </cell>
          <cell r="C1809" t="str">
            <v>Kumara</v>
          </cell>
          <cell r="D1809" t="str">
            <v>Team Member - Production</v>
          </cell>
          <cell r="E1809" t="str">
            <v>Moulded Bra Cup - Production - SI</v>
          </cell>
          <cell r="F1809" t="str">
            <v>Team - LB - 14B - SI</v>
          </cell>
          <cell r="G1809" t="str">
            <v>Male</v>
          </cell>
        </row>
        <row r="1810">
          <cell r="A1810">
            <v>19273</v>
          </cell>
          <cell r="B1810" t="str">
            <v>Gehan</v>
          </cell>
          <cell r="C1810" t="str">
            <v>Samuel</v>
          </cell>
          <cell r="D1810" t="str">
            <v>Assistant Manager - Human Resources Development</v>
          </cell>
          <cell r="E1810" t="str">
            <v>Human Resources &amp; Administration - SI</v>
          </cell>
          <cell r="F1810" t="str">
            <v>Human Resources - SI</v>
          </cell>
          <cell r="G1810" t="str">
            <v>Male</v>
          </cell>
        </row>
        <row r="1811">
          <cell r="A1811">
            <v>19275</v>
          </cell>
          <cell r="B1811" t="str">
            <v>Umayangani</v>
          </cell>
          <cell r="C1811" t="str">
            <v>Umayangani</v>
          </cell>
          <cell r="D1811" t="str">
            <v>Team Member - Finishing</v>
          </cell>
          <cell r="E1811" t="str">
            <v>Close Comfort Program - Finishing - SI</v>
          </cell>
          <cell r="F1811" t="str">
            <v>Finishing S24 - B - SI</v>
          </cell>
          <cell r="G1811" t="str">
            <v>Female</v>
          </cell>
        </row>
        <row r="1812">
          <cell r="A1812">
            <v>19281</v>
          </cell>
          <cell r="B1812" t="str">
            <v>Harshana</v>
          </cell>
          <cell r="C1812" t="str">
            <v>Goonathilake</v>
          </cell>
          <cell r="D1812" t="str">
            <v>Executive - Plant Lean Enterprise</v>
          </cell>
          <cell r="E1812" t="str">
            <v>MOS - SI</v>
          </cell>
          <cell r="F1812" t="str">
            <v>Lean Enterprise - SI</v>
          </cell>
          <cell r="G1812" t="str">
            <v>Male</v>
          </cell>
        </row>
        <row r="1813">
          <cell r="A1813">
            <v>19288</v>
          </cell>
          <cell r="B1813" t="str">
            <v>Lahiru</v>
          </cell>
          <cell r="C1813" t="str">
            <v>Madhusanka</v>
          </cell>
          <cell r="D1813" t="str">
            <v>Team Member - Quality Assurance</v>
          </cell>
          <cell r="E1813" t="str">
            <v>Close Comfort Program - Quality Assurance - SI</v>
          </cell>
          <cell r="F1813" t="str">
            <v>CCP - Printing Quality - SI</v>
          </cell>
          <cell r="G1813" t="str">
            <v>Male</v>
          </cell>
        </row>
        <row r="1814">
          <cell r="A1814">
            <v>19308</v>
          </cell>
          <cell r="B1814" t="str">
            <v>Iireshika</v>
          </cell>
          <cell r="C1814" t="str">
            <v>Prabodhini</v>
          </cell>
          <cell r="D1814" t="str">
            <v>Team Member - Finishing</v>
          </cell>
          <cell r="E1814" t="str">
            <v>Close Comfort Program - Finishing - SI</v>
          </cell>
          <cell r="F1814" t="str">
            <v>Finishing S18 - A - SI</v>
          </cell>
          <cell r="G1814" t="str">
            <v>Female</v>
          </cell>
        </row>
        <row r="1815">
          <cell r="A1815">
            <v>19310</v>
          </cell>
          <cell r="B1815" t="str">
            <v>Dilani</v>
          </cell>
          <cell r="C1815" t="str">
            <v>Chathurangi</v>
          </cell>
          <cell r="D1815" t="str">
            <v>Team Member - Finishing</v>
          </cell>
          <cell r="E1815" t="str">
            <v>Close Comfort Program - Finishing - SI</v>
          </cell>
          <cell r="F1815" t="str">
            <v>Finishing S11 - A - SI</v>
          </cell>
          <cell r="G1815" t="str">
            <v>Female</v>
          </cell>
        </row>
        <row r="1816">
          <cell r="A1816">
            <v>19311</v>
          </cell>
          <cell r="B1816" t="str">
            <v>Dilini</v>
          </cell>
          <cell r="C1816" t="str">
            <v>Dilrukshi</v>
          </cell>
          <cell r="D1816" t="str">
            <v>Team Leader - Finishing</v>
          </cell>
          <cell r="E1816" t="str">
            <v>Close Comfort Program - Finishing - SI</v>
          </cell>
          <cell r="F1816" t="str">
            <v>Finishing S17 - A - SI</v>
          </cell>
          <cell r="G1816" t="str">
            <v>Female</v>
          </cell>
        </row>
        <row r="1817">
          <cell r="A1817">
            <v>19319</v>
          </cell>
          <cell r="B1817" t="str">
            <v>Naganadan</v>
          </cell>
          <cell r="C1817" t="str">
            <v>Krishnaweni</v>
          </cell>
          <cell r="D1817" t="str">
            <v>Team Member - Production</v>
          </cell>
          <cell r="E1817" t="str">
            <v>Moulded Bra Cup - Production - SI</v>
          </cell>
          <cell r="F1817" t="str">
            <v>Team - LB - 3A - SI</v>
          </cell>
          <cell r="G1817" t="str">
            <v>Female</v>
          </cell>
        </row>
        <row r="1818">
          <cell r="A1818">
            <v>19321</v>
          </cell>
          <cell r="B1818" t="str">
            <v>Iresha</v>
          </cell>
          <cell r="C1818" t="str">
            <v>Dilshani</v>
          </cell>
          <cell r="D1818" t="str">
            <v>Team Member - Production</v>
          </cell>
          <cell r="E1818" t="str">
            <v>Moulded Bra Cup - Production - SI</v>
          </cell>
          <cell r="F1818" t="str">
            <v>Team - LB - 3B - SI</v>
          </cell>
          <cell r="G1818" t="str">
            <v>Female</v>
          </cell>
        </row>
        <row r="1819">
          <cell r="A1819">
            <v>19332</v>
          </cell>
          <cell r="B1819" t="str">
            <v>Ranjith</v>
          </cell>
          <cell r="C1819" t="str">
            <v>Samarathunga</v>
          </cell>
          <cell r="D1819" t="str">
            <v>Team Member - Printing</v>
          </cell>
          <cell r="E1819" t="str">
            <v>Close Comfort Program - Printing - SI</v>
          </cell>
          <cell r="F1819" t="str">
            <v>Factory 02 - Printing - A - SI</v>
          </cell>
          <cell r="G1819" t="str">
            <v>Male</v>
          </cell>
        </row>
        <row r="1820">
          <cell r="A1820">
            <v>19335</v>
          </cell>
          <cell r="B1820" t="str">
            <v>Harith</v>
          </cell>
          <cell r="C1820" t="str">
            <v>Fernando</v>
          </cell>
          <cell r="D1820" t="str">
            <v>Senior Merchandiser - Development</v>
          </cell>
          <cell r="E1820" t="str">
            <v>Close Comfort Program - Marketing - SI</v>
          </cell>
          <cell r="F1820" t="str">
            <v>Marketing - CCP - SI</v>
          </cell>
          <cell r="G1820" t="str">
            <v>Male</v>
          </cell>
        </row>
        <row r="1821">
          <cell r="A1821">
            <v>19336</v>
          </cell>
          <cell r="B1821" t="str">
            <v>Priyangani</v>
          </cell>
          <cell r="C1821" t="str">
            <v>Rathnayaka</v>
          </cell>
          <cell r="D1821" t="str">
            <v>Team Leader - Finishing</v>
          </cell>
          <cell r="E1821" t="str">
            <v>Close Comfort Program - Finishing - SI</v>
          </cell>
          <cell r="F1821" t="str">
            <v>Finishing S4 - B - SI</v>
          </cell>
          <cell r="G1821" t="str">
            <v>Female</v>
          </cell>
        </row>
        <row r="1822">
          <cell r="A1822">
            <v>19339</v>
          </cell>
          <cell r="B1822" t="str">
            <v>Sakuni</v>
          </cell>
          <cell r="C1822" t="str">
            <v>Bandara</v>
          </cell>
          <cell r="D1822" t="str">
            <v>Team Member - Finishing</v>
          </cell>
          <cell r="E1822" t="str">
            <v>Close Comfort Program - Finishing - SI</v>
          </cell>
          <cell r="F1822" t="str">
            <v>Finishing S29 - A - SI</v>
          </cell>
          <cell r="G1822" t="str">
            <v>Female</v>
          </cell>
        </row>
        <row r="1823">
          <cell r="A1823">
            <v>19347</v>
          </cell>
          <cell r="B1823" t="str">
            <v>Madushani</v>
          </cell>
          <cell r="C1823" t="str">
            <v>Munasinghe</v>
          </cell>
          <cell r="D1823" t="str">
            <v>Team Member - Finishing</v>
          </cell>
          <cell r="E1823" t="str">
            <v>Close Comfort Program - Finishing - SI</v>
          </cell>
          <cell r="F1823" t="str">
            <v>Finishing S27 - B - SI</v>
          </cell>
          <cell r="G1823" t="str">
            <v>Female</v>
          </cell>
        </row>
        <row r="1824">
          <cell r="A1824">
            <v>19351</v>
          </cell>
          <cell r="B1824" t="str">
            <v>Shanaka</v>
          </cell>
          <cell r="C1824" t="str">
            <v>Mihiranga</v>
          </cell>
          <cell r="D1824" t="str">
            <v>Team Member - PDC</v>
          </cell>
          <cell r="E1824" t="str">
            <v>Moulded Bra Cup - Product Development Centre - SI</v>
          </cell>
          <cell r="F1824" t="str">
            <v>MBC - Product Development Centre - SI</v>
          </cell>
          <cell r="G1824" t="str">
            <v>Male</v>
          </cell>
        </row>
        <row r="1825">
          <cell r="A1825">
            <v>19352</v>
          </cell>
          <cell r="B1825" t="str">
            <v>Meena</v>
          </cell>
          <cell r="C1825" t="str">
            <v>Roshini</v>
          </cell>
          <cell r="D1825" t="str">
            <v>Team Member - Finishing</v>
          </cell>
          <cell r="E1825" t="str">
            <v>Close Comfort Program - Finishing - SI</v>
          </cell>
          <cell r="F1825" t="str">
            <v>Finishing S17 - A - SI</v>
          </cell>
          <cell r="G1825" t="str">
            <v>Female</v>
          </cell>
        </row>
        <row r="1826">
          <cell r="A1826">
            <v>19358</v>
          </cell>
          <cell r="B1826" t="str">
            <v>Shanika</v>
          </cell>
          <cell r="C1826" t="str">
            <v>Udurawana</v>
          </cell>
          <cell r="D1826" t="str">
            <v>Team Leader - Finishing</v>
          </cell>
          <cell r="E1826" t="str">
            <v>Close Comfort Program - Finishing - SI</v>
          </cell>
          <cell r="F1826" t="str">
            <v>Finishing S19 - B - SI</v>
          </cell>
          <cell r="G1826" t="str">
            <v>Female</v>
          </cell>
        </row>
        <row r="1827">
          <cell r="A1827">
            <v>19359</v>
          </cell>
          <cell r="B1827" t="str">
            <v>Akmimana</v>
          </cell>
          <cell r="C1827" t="str">
            <v>Nadeeshani</v>
          </cell>
          <cell r="D1827" t="str">
            <v>Team Leader - Finishing</v>
          </cell>
          <cell r="E1827" t="str">
            <v>Close Comfort Program - Finishing - SI</v>
          </cell>
          <cell r="F1827" t="str">
            <v>Finishing S15 - B - SI</v>
          </cell>
          <cell r="G1827" t="str">
            <v>Female</v>
          </cell>
        </row>
        <row r="1828">
          <cell r="A1828">
            <v>19360</v>
          </cell>
          <cell r="B1828" t="str">
            <v>Dunedika</v>
          </cell>
          <cell r="C1828" t="str">
            <v>Lasanthi</v>
          </cell>
          <cell r="D1828" t="str">
            <v>Team Member - Finishing</v>
          </cell>
          <cell r="E1828" t="str">
            <v>Close Comfort Program - Finishing - SI</v>
          </cell>
          <cell r="F1828" t="str">
            <v>Finishing S21 - B - SI</v>
          </cell>
          <cell r="G1828" t="str">
            <v>Female</v>
          </cell>
        </row>
        <row r="1829">
          <cell r="A1829">
            <v>19370</v>
          </cell>
          <cell r="B1829" t="str">
            <v>Heelbaddeni</v>
          </cell>
          <cell r="C1829" t="str">
            <v>Priyanthi</v>
          </cell>
          <cell r="D1829" t="str">
            <v>Team Member - Finishing</v>
          </cell>
          <cell r="E1829" t="str">
            <v>Human Resources &amp; Administration - SI</v>
          </cell>
          <cell r="F1829" t="str">
            <v>Maternity - SI</v>
          </cell>
          <cell r="G1829" t="str">
            <v>Female</v>
          </cell>
        </row>
        <row r="1830">
          <cell r="A1830">
            <v>19374</v>
          </cell>
          <cell r="B1830" t="str">
            <v>Pasindu</v>
          </cell>
          <cell r="C1830" t="str">
            <v>Jayawardhana</v>
          </cell>
          <cell r="D1830" t="str">
            <v>Team Member - Cutting</v>
          </cell>
          <cell r="E1830" t="str">
            <v>Close Comfort Program - Cutting - SI</v>
          </cell>
          <cell r="F1830" t="str">
            <v>CCP - Factory 01 Cutting - SI</v>
          </cell>
          <cell r="G1830" t="str">
            <v>Male</v>
          </cell>
        </row>
        <row r="1831">
          <cell r="A1831">
            <v>19377</v>
          </cell>
          <cell r="B1831" t="str">
            <v>Wasana</v>
          </cell>
          <cell r="C1831" t="str">
            <v>Arambewatta</v>
          </cell>
          <cell r="D1831" t="str">
            <v>Team Leader - Finishing</v>
          </cell>
          <cell r="E1831" t="str">
            <v>Close Comfort Program - Finishing - SI</v>
          </cell>
          <cell r="F1831" t="str">
            <v>Finishing S21 - A - SI</v>
          </cell>
          <cell r="G1831" t="str">
            <v>Female</v>
          </cell>
        </row>
        <row r="1832">
          <cell r="A1832">
            <v>19384</v>
          </cell>
          <cell r="B1832" t="str">
            <v>Eshan</v>
          </cell>
          <cell r="C1832" t="str">
            <v>Kumara</v>
          </cell>
          <cell r="D1832" t="str">
            <v>Team Member - Cutting</v>
          </cell>
          <cell r="E1832" t="str">
            <v>Moulded Bra Cup - Cutting - SI</v>
          </cell>
          <cell r="F1832" t="str">
            <v>MBC - Cutting - SI</v>
          </cell>
          <cell r="G1832" t="str">
            <v>Male</v>
          </cell>
        </row>
        <row r="1833">
          <cell r="A1833">
            <v>19391</v>
          </cell>
          <cell r="B1833" t="str">
            <v>Gayan</v>
          </cell>
          <cell r="C1833" t="str">
            <v>Madusanka</v>
          </cell>
          <cell r="D1833" t="str">
            <v>Team Member - Production</v>
          </cell>
          <cell r="E1833" t="str">
            <v>Moulded Bra Cup - Production - SI</v>
          </cell>
          <cell r="F1833" t="str">
            <v>Team - LB - 11B - SI</v>
          </cell>
          <cell r="G1833" t="str">
            <v>Male</v>
          </cell>
        </row>
        <row r="1834">
          <cell r="A1834">
            <v>19395</v>
          </cell>
          <cell r="B1834" t="str">
            <v>Naagitha</v>
          </cell>
          <cell r="C1834" t="str">
            <v>Liyanage</v>
          </cell>
          <cell r="D1834" t="str">
            <v>Executive - Technical</v>
          </cell>
          <cell r="E1834" t="str">
            <v>Close Comfort Program - Technical - SI</v>
          </cell>
          <cell r="F1834" t="str">
            <v>Technical - CCP - SI</v>
          </cell>
          <cell r="G1834" t="str">
            <v>Male</v>
          </cell>
        </row>
        <row r="1835">
          <cell r="A1835">
            <v>19404</v>
          </cell>
          <cell r="B1835" t="str">
            <v>Nirosha</v>
          </cell>
          <cell r="C1835" t="str">
            <v>Damayanthi</v>
          </cell>
          <cell r="D1835" t="str">
            <v>Team Member - Production</v>
          </cell>
          <cell r="E1835" t="str">
            <v>Moulded Bra Cup - Production - SI</v>
          </cell>
          <cell r="F1835" t="str">
            <v>Team - LB - 16A - SI</v>
          </cell>
          <cell r="G1835" t="str">
            <v>Female</v>
          </cell>
        </row>
        <row r="1836">
          <cell r="A1836">
            <v>19406</v>
          </cell>
          <cell r="B1836" t="str">
            <v>Iresha</v>
          </cell>
          <cell r="C1836" t="str">
            <v>Madumali</v>
          </cell>
          <cell r="D1836" t="str">
            <v>Team Member - Production</v>
          </cell>
          <cell r="E1836" t="str">
            <v>Moulded Bra Cup - Production - SI</v>
          </cell>
          <cell r="F1836" t="str">
            <v>Team - LB - 19B - SI</v>
          </cell>
          <cell r="G1836" t="str">
            <v>Female</v>
          </cell>
        </row>
        <row r="1837">
          <cell r="A1837">
            <v>19411</v>
          </cell>
          <cell r="B1837" t="str">
            <v>Damayanthi</v>
          </cell>
          <cell r="C1837" t="str">
            <v>Damayanthi</v>
          </cell>
          <cell r="D1837" t="str">
            <v>Team Member - Production</v>
          </cell>
          <cell r="E1837" t="str">
            <v>Moulded Bra Cup - Production - SI</v>
          </cell>
          <cell r="F1837" t="str">
            <v>Team - LB - 19B - SI</v>
          </cell>
          <cell r="G1837" t="str">
            <v>Female</v>
          </cell>
        </row>
        <row r="1838">
          <cell r="A1838">
            <v>19418</v>
          </cell>
          <cell r="B1838" t="str">
            <v>Ravindana</v>
          </cell>
          <cell r="C1838" t="str">
            <v>Prarthana</v>
          </cell>
          <cell r="D1838" t="str">
            <v>Team Member - Production</v>
          </cell>
          <cell r="E1838" t="str">
            <v>Moulded Bra Cup - Production - SI</v>
          </cell>
          <cell r="F1838" t="str">
            <v>Team - LB - 19B - SI</v>
          </cell>
          <cell r="G1838" t="str">
            <v>Female</v>
          </cell>
        </row>
        <row r="1839">
          <cell r="A1839">
            <v>19419</v>
          </cell>
          <cell r="B1839" t="str">
            <v>Nimesha</v>
          </cell>
          <cell r="C1839" t="str">
            <v>Sandamali</v>
          </cell>
          <cell r="D1839" t="str">
            <v>Team Member - Production</v>
          </cell>
          <cell r="E1839" t="str">
            <v>Moulded Bra Cup - Production - SI</v>
          </cell>
          <cell r="F1839" t="str">
            <v>Team - LB - 6A - SI</v>
          </cell>
          <cell r="G1839" t="str">
            <v>Female</v>
          </cell>
        </row>
        <row r="1840">
          <cell r="A1840">
            <v>19423</v>
          </cell>
          <cell r="B1840" t="str">
            <v>Ranil</v>
          </cell>
          <cell r="C1840" t="str">
            <v>Jayarathna</v>
          </cell>
          <cell r="D1840" t="str">
            <v>Team Member - Quality Assurance</v>
          </cell>
          <cell r="E1840" t="str">
            <v>Close Comfort Program - Quality Assurance - SI</v>
          </cell>
          <cell r="F1840" t="str">
            <v>CCP - Finishing Quality - SI</v>
          </cell>
          <cell r="G1840" t="str">
            <v>Male</v>
          </cell>
        </row>
        <row r="1841">
          <cell r="A1841">
            <v>19431</v>
          </cell>
          <cell r="B1841" t="str">
            <v>Pradeep</v>
          </cell>
          <cell r="C1841" t="str">
            <v>Chathuranga</v>
          </cell>
          <cell r="D1841" t="str">
            <v>Team Member - Cutting</v>
          </cell>
          <cell r="E1841" t="str">
            <v>Close Comfort Program - Cutting - SI</v>
          </cell>
          <cell r="F1841" t="str">
            <v>CCP - Factory 03 Cutting - SI</v>
          </cell>
          <cell r="G1841" t="str">
            <v>Male</v>
          </cell>
        </row>
        <row r="1842">
          <cell r="A1842">
            <v>19433</v>
          </cell>
          <cell r="B1842" t="str">
            <v>Sachin</v>
          </cell>
          <cell r="C1842" t="str">
            <v>Disanayaka</v>
          </cell>
          <cell r="D1842" t="str">
            <v>Team Member - Cutting</v>
          </cell>
          <cell r="E1842" t="str">
            <v>Moulded Bra Cup - Cutting - SI</v>
          </cell>
          <cell r="F1842" t="str">
            <v>MBC - Cutting - SI</v>
          </cell>
          <cell r="G1842" t="str">
            <v>Male</v>
          </cell>
        </row>
        <row r="1843">
          <cell r="A1843">
            <v>19441</v>
          </cell>
          <cell r="B1843" t="str">
            <v>Renuka</v>
          </cell>
          <cell r="C1843" t="str">
            <v>Sandaruwan</v>
          </cell>
          <cell r="D1843" t="str">
            <v>Team Leader - Raw Material Warehouse</v>
          </cell>
          <cell r="E1843" t="str">
            <v>Moulded Bra Cup - Raw Material Warehouse - SI</v>
          </cell>
          <cell r="F1843" t="str">
            <v>MBC - Raw Material Warehouse - SI</v>
          </cell>
          <cell r="G1843" t="str">
            <v>Male</v>
          </cell>
        </row>
        <row r="1844">
          <cell r="A1844">
            <v>19442</v>
          </cell>
          <cell r="B1844" t="str">
            <v>Sachini</v>
          </cell>
          <cell r="C1844" t="str">
            <v>Erandi</v>
          </cell>
          <cell r="D1844" t="str">
            <v>Team Member - PDC</v>
          </cell>
          <cell r="E1844" t="str">
            <v>Moulded Bra Cup - Product Development Centre - SI</v>
          </cell>
          <cell r="F1844" t="str">
            <v>MBC - Product Development Centre - SI</v>
          </cell>
          <cell r="G1844" t="str">
            <v>Female</v>
          </cell>
        </row>
        <row r="1845">
          <cell r="A1845">
            <v>19447</v>
          </cell>
          <cell r="B1845" t="str">
            <v>Udayangani</v>
          </cell>
          <cell r="C1845" t="str">
            <v>Udayangani</v>
          </cell>
          <cell r="D1845" t="str">
            <v>Team Member - Production</v>
          </cell>
          <cell r="E1845" t="str">
            <v>Moulded Bra Cup - Production - SI</v>
          </cell>
          <cell r="F1845" t="str">
            <v>Team - LB - 19A - SI</v>
          </cell>
          <cell r="G1845" t="str">
            <v>Female</v>
          </cell>
        </row>
        <row r="1846">
          <cell r="A1846">
            <v>19451</v>
          </cell>
          <cell r="B1846" t="str">
            <v>Madushanka</v>
          </cell>
          <cell r="C1846" t="str">
            <v>Lakmal</v>
          </cell>
          <cell r="D1846" t="str">
            <v>Team Member - Printing</v>
          </cell>
          <cell r="E1846" t="str">
            <v>Close Comfort Program - Printing - SI</v>
          </cell>
          <cell r="F1846" t="str">
            <v>Factory 03 - Printing - A - SI</v>
          </cell>
          <cell r="G1846" t="str">
            <v>Male</v>
          </cell>
        </row>
        <row r="1847">
          <cell r="A1847">
            <v>19470</v>
          </cell>
          <cell r="B1847" t="str">
            <v>Vinura</v>
          </cell>
          <cell r="C1847" t="str">
            <v>Munasinghe</v>
          </cell>
          <cell r="D1847" t="str">
            <v>Fitter</v>
          </cell>
          <cell r="E1847" t="str">
            <v>Moulded Bra Cup - Computer Numerical Control - SI</v>
          </cell>
          <cell r="F1847" t="str">
            <v>Moulded Bra Cup - CNC - SI</v>
          </cell>
          <cell r="G1847" t="str">
            <v>Male</v>
          </cell>
        </row>
        <row r="1848">
          <cell r="A1848">
            <v>19473</v>
          </cell>
          <cell r="B1848" t="str">
            <v>Chathurangi</v>
          </cell>
          <cell r="C1848" t="str">
            <v>Perera</v>
          </cell>
          <cell r="D1848" t="str">
            <v>Team Member - Finishing</v>
          </cell>
          <cell r="E1848" t="str">
            <v>Close Comfort Program - Finishing - SI</v>
          </cell>
          <cell r="F1848" t="str">
            <v>Finishing S25 - B - SI</v>
          </cell>
          <cell r="G1848" t="str">
            <v>Female</v>
          </cell>
        </row>
        <row r="1849">
          <cell r="A1849">
            <v>19480</v>
          </cell>
          <cell r="B1849" t="str">
            <v>Saranga</v>
          </cell>
          <cell r="C1849" t="str">
            <v>Wikramasiri</v>
          </cell>
          <cell r="D1849" t="str">
            <v>Team Member - Production</v>
          </cell>
          <cell r="E1849" t="str">
            <v>Moulded Bra Cup - Production - SI</v>
          </cell>
          <cell r="F1849" t="str">
            <v>Team - LB - 11A - SI</v>
          </cell>
          <cell r="G1849" t="str">
            <v>Male</v>
          </cell>
        </row>
        <row r="1850">
          <cell r="A1850">
            <v>19482</v>
          </cell>
          <cell r="B1850" t="str">
            <v>Lakshitha</v>
          </cell>
          <cell r="C1850" t="str">
            <v>Kulasena</v>
          </cell>
          <cell r="D1850" t="str">
            <v>Team Member - Production</v>
          </cell>
          <cell r="E1850" t="str">
            <v>Moulded Bra Cup - Production - SI</v>
          </cell>
          <cell r="F1850" t="str">
            <v>Team - LB - 9A - SI</v>
          </cell>
          <cell r="G1850" t="str">
            <v>Male</v>
          </cell>
        </row>
        <row r="1851">
          <cell r="A1851">
            <v>19483</v>
          </cell>
          <cell r="B1851" t="str">
            <v>Chinthana</v>
          </cell>
          <cell r="C1851" t="str">
            <v>Ramanayaka</v>
          </cell>
          <cell r="D1851" t="str">
            <v>Team Member - Cutting</v>
          </cell>
          <cell r="E1851" t="str">
            <v>Close Comfort Program - Cutting - SI</v>
          </cell>
          <cell r="F1851" t="str">
            <v>CCP - Factory 01 Cutting - SI</v>
          </cell>
          <cell r="G1851" t="str">
            <v>Male</v>
          </cell>
        </row>
        <row r="1852">
          <cell r="A1852">
            <v>19489</v>
          </cell>
          <cell r="B1852" t="str">
            <v>Nirosha</v>
          </cell>
          <cell r="C1852" t="str">
            <v>Jayasinghe</v>
          </cell>
          <cell r="D1852" t="str">
            <v>Team Member - Finishing</v>
          </cell>
          <cell r="E1852" t="str">
            <v>Close Comfort Program - Finishing - SI</v>
          </cell>
          <cell r="F1852" t="str">
            <v>Finishing S24 - A - SI</v>
          </cell>
          <cell r="G1852" t="str">
            <v>Female</v>
          </cell>
        </row>
        <row r="1853">
          <cell r="A1853">
            <v>19493</v>
          </cell>
          <cell r="B1853" t="str">
            <v>Prasanna</v>
          </cell>
          <cell r="C1853" t="str">
            <v>Kumara</v>
          </cell>
          <cell r="D1853" t="str">
            <v>Team Member - Production</v>
          </cell>
          <cell r="E1853" t="str">
            <v>Moulded Bra Cup - Production - SI</v>
          </cell>
          <cell r="F1853" t="str">
            <v>Team - LB - 11A - SI</v>
          </cell>
          <cell r="G1853" t="str">
            <v>Male</v>
          </cell>
        </row>
        <row r="1854">
          <cell r="A1854">
            <v>19497</v>
          </cell>
          <cell r="B1854" t="str">
            <v>Sumila</v>
          </cell>
          <cell r="C1854" t="str">
            <v>Sandaruwan</v>
          </cell>
          <cell r="D1854" t="str">
            <v>Group Leader - Production</v>
          </cell>
          <cell r="E1854" t="str">
            <v>Close Comfort Program - Printing - SI</v>
          </cell>
          <cell r="F1854" t="str">
            <v>Factory 03 - Printing - A - SI</v>
          </cell>
          <cell r="G1854" t="str">
            <v>Male</v>
          </cell>
        </row>
        <row r="1855">
          <cell r="A1855">
            <v>19499</v>
          </cell>
          <cell r="B1855" t="str">
            <v>Dushan</v>
          </cell>
          <cell r="C1855" t="str">
            <v>Tharindu</v>
          </cell>
          <cell r="D1855" t="str">
            <v>Team Member - Printing</v>
          </cell>
          <cell r="E1855" t="str">
            <v>Close Comfort Program - Printing - SI</v>
          </cell>
          <cell r="F1855" t="str">
            <v>Extrusion - A - SI</v>
          </cell>
          <cell r="G1855" t="str">
            <v>Male</v>
          </cell>
        </row>
        <row r="1856">
          <cell r="A1856">
            <v>19511</v>
          </cell>
          <cell r="B1856" t="str">
            <v>Lahiru</v>
          </cell>
          <cell r="C1856" t="str">
            <v>Bimsara</v>
          </cell>
          <cell r="D1856" t="str">
            <v>Team Member - Cutting</v>
          </cell>
          <cell r="E1856" t="str">
            <v>Close Comfort Program - Cutting - SI</v>
          </cell>
          <cell r="F1856" t="str">
            <v>CCP - Factory 01 Cutting - SI</v>
          </cell>
          <cell r="G1856" t="str">
            <v>Male</v>
          </cell>
        </row>
        <row r="1857">
          <cell r="A1857">
            <v>19516</v>
          </cell>
          <cell r="B1857" t="str">
            <v>Thilina</v>
          </cell>
          <cell r="C1857" t="str">
            <v>kalahe</v>
          </cell>
          <cell r="D1857" t="str">
            <v>Senior Engineer - Product Design</v>
          </cell>
          <cell r="E1857" t="str">
            <v>Close Comfort Program - Product Development Centre - SI</v>
          </cell>
          <cell r="F1857" t="str">
            <v>Product Development Center - CCP - SI</v>
          </cell>
          <cell r="G1857" t="str">
            <v>Male</v>
          </cell>
        </row>
        <row r="1858">
          <cell r="A1858">
            <v>19525</v>
          </cell>
          <cell r="B1858" t="str">
            <v>Yapa</v>
          </cell>
          <cell r="C1858" t="str">
            <v>Amarasekara</v>
          </cell>
          <cell r="D1858" t="str">
            <v>Team Member - Finished Goods Warehouse</v>
          </cell>
          <cell r="E1858" t="str">
            <v>Moulded Bra Cup - Finished Goods Warehouse - SI</v>
          </cell>
          <cell r="F1858" t="str">
            <v>Finished Good Warehouse - MBC - SI</v>
          </cell>
          <cell r="G1858" t="str">
            <v>Male</v>
          </cell>
        </row>
        <row r="1859">
          <cell r="A1859">
            <v>19526</v>
          </cell>
          <cell r="B1859" t="str">
            <v>Sachithramal</v>
          </cell>
          <cell r="C1859" t="str">
            <v>Bandara</v>
          </cell>
          <cell r="D1859" t="str">
            <v>Fitter</v>
          </cell>
          <cell r="E1859" t="str">
            <v>Moulded Bra Cup - Computer Numerical Control - SI</v>
          </cell>
          <cell r="F1859" t="str">
            <v>Moulded Bra Cup - CNC - SI</v>
          </cell>
          <cell r="G1859" t="str">
            <v>Male</v>
          </cell>
        </row>
        <row r="1860">
          <cell r="A1860">
            <v>19531</v>
          </cell>
          <cell r="B1860" t="str">
            <v>Prasad</v>
          </cell>
          <cell r="C1860" t="str">
            <v>Ranasinghe</v>
          </cell>
          <cell r="D1860" t="str">
            <v>Team Member - Machine Maintenance</v>
          </cell>
          <cell r="E1860" t="str">
            <v>Close Comfort Program - MM - Finishing - SI</v>
          </cell>
          <cell r="F1860" t="str">
            <v>Finishing MM - CCP - SI</v>
          </cell>
          <cell r="G1860" t="str">
            <v>Male</v>
          </cell>
        </row>
        <row r="1861">
          <cell r="A1861">
            <v>19533</v>
          </cell>
          <cell r="B1861" t="str">
            <v>Kasun</v>
          </cell>
          <cell r="C1861" t="str">
            <v>Withanapathirana</v>
          </cell>
          <cell r="D1861" t="str">
            <v>Team Member - Cutting</v>
          </cell>
          <cell r="E1861" t="str">
            <v>Close Comfort Program - Printing - SI</v>
          </cell>
          <cell r="F1861" t="str">
            <v>Section 04 - Printing - A - SI</v>
          </cell>
          <cell r="G1861" t="str">
            <v>Male</v>
          </cell>
        </row>
        <row r="1862">
          <cell r="A1862">
            <v>19556</v>
          </cell>
          <cell r="B1862" t="str">
            <v>Nilanthi</v>
          </cell>
          <cell r="C1862" t="str">
            <v>Shamalee</v>
          </cell>
          <cell r="D1862" t="str">
            <v>Team Member - Production</v>
          </cell>
          <cell r="E1862" t="str">
            <v>Moulded Bra Cup - Production - SI</v>
          </cell>
          <cell r="F1862" t="str">
            <v>Team - LB - 9A - SI</v>
          </cell>
          <cell r="G1862" t="str">
            <v>Female</v>
          </cell>
        </row>
        <row r="1863">
          <cell r="A1863">
            <v>19571</v>
          </cell>
          <cell r="B1863" t="str">
            <v>Yamuna</v>
          </cell>
          <cell r="C1863" t="str">
            <v>Kumari</v>
          </cell>
          <cell r="D1863" t="str">
            <v>Team Member - Production</v>
          </cell>
          <cell r="E1863" t="str">
            <v>Moulded Bra Cup - Production - SI</v>
          </cell>
          <cell r="F1863" t="str">
            <v>Team - LB - 17B - SI</v>
          </cell>
          <cell r="G1863" t="str">
            <v>Female</v>
          </cell>
        </row>
        <row r="1864">
          <cell r="A1864">
            <v>19574</v>
          </cell>
          <cell r="B1864" t="str">
            <v>Tharindi</v>
          </cell>
          <cell r="C1864" t="str">
            <v>Sarangi</v>
          </cell>
          <cell r="D1864" t="str">
            <v>Team Member - Production</v>
          </cell>
          <cell r="E1864" t="str">
            <v>Moulded Bra Cup - Production - SI</v>
          </cell>
          <cell r="F1864" t="str">
            <v>Team - LB - 20B - SI</v>
          </cell>
          <cell r="G1864" t="str">
            <v>Female</v>
          </cell>
        </row>
        <row r="1865">
          <cell r="A1865">
            <v>19584</v>
          </cell>
          <cell r="B1865" t="str">
            <v>Rasanga</v>
          </cell>
          <cell r="C1865" t="str">
            <v>Premathilaka</v>
          </cell>
          <cell r="D1865" t="str">
            <v>Team Member - Machine Maintenance</v>
          </cell>
          <cell r="E1865" t="str">
            <v>Moulded Bra Cup - Machine Maintenance - SI</v>
          </cell>
          <cell r="F1865" t="str">
            <v>Machinary Maintenance - MBC - SI</v>
          </cell>
          <cell r="G1865" t="str">
            <v>Male</v>
          </cell>
        </row>
        <row r="1866">
          <cell r="A1866">
            <v>19598</v>
          </cell>
          <cell r="B1866" t="str">
            <v>Buddika</v>
          </cell>
          <cell r="C1866" t="str">
            <v>Siriwardana</v>
          </cell>
          <cell r="D1866" t="str">
            <v>Team Member - Printing</v>
          </cell>
          <cell r="E1866" t="str">
            <v>Close Comfort Program - Quality Assurance - SI</v>
          </cell>
          <cell r="F1866" t="str">
            <v>Quality Assurance - CCP - SI</v>
          </cell>
          <cell r="G1866" t="str">
            <v>Male</v>
          </cell>
        </row>
        <row r="1867">
          <cell r="A1867">
            <v>19601</v>
          </cell>
          <cell r="B1867" t="str">
            <v>Ravindu</v>
          </cell>
          <cell r="C1867" t="str">
            <v>Jayasundara</v>
          </cell>
          <cell r="D1867" t="str">
            <v>Assistant - Material Technology</v>
          </cell>
          <cell r="E1867" t="str">
            <v>MAS Department</v>
          </cell>
          <cell r="F1867" t="str">
            <v>Material Technology &amp; Sourcing - SI</v>
          </cell>
          <cell r="G1867" t="str">
            <v>Male</v>
          </cell>
        </row>
        <row r="1868">
          <cell r="A1868">
            <v>19612</v>
          </cell>
          <cell r="B1868" t="str">
            <v>Isuru</v>
          </cell>
          <cell r="C1868" t="str">
            <v>Kumara</v>
          </cell>
          <cell r="D1868" t="str">
            <v>Feeder</v>
          </cell>
          <cell r="E1868" t="str">
            <v>Moulded Bra Cup - Production - SI</v>
          </cell>
          <cell r="F1868" t="str">
            <v>Team - LB - 10B - SI</v>
          </cell>
          <cell r="G1868" t="str">
            <v>Male</v>
          </cell>
        </row>
        <row r="1869">
          <cell r="A1869">
            <v>19621</v>
          </cell>
          <cell r="B1869" t="str">
            <v>Nipun</v>
          </cell>
          <cell r="C1869" t="str">
            <v>Dilshan</v>
          </cell>
          <cell r="D1869" t="str">
            <v>Team Member - Printing</v>
          </cell>
          <cell r="E1869" t="str">
            <v>Close Comfort Program - Printing - SI</v>
          </cell>
          <cell r="F1869" t="str">
            <v>Factory 02 - Printing - B - SI</v>
          </cell>
          <cell r="G1869" t="str">
            <v>Male</v>
          </cell>
        </row>
        <row r="1870">
          <cell r="A1870">
            <v>19625</v>
          </cell>
          <cell r="B1870" t="str">
            <v>Lakshan</v>
          </cell>
          <cell r="C1870" t="str">
            <v>Lakshan</v>
          </cell>
          <cell r="D1870" t="str">
            <v>Team Member - Cutting</v>
          </cell>
          <cell r="E1870" t="str">
            <v>Close Comfort Program - Cutting - SI</v>
          </cell>
          <cell r="F1870" t="str">
            <v>CCP - Factory 01 Cutting - SI</v>
          </cell>
          <cell r="G1870" t="str">
            <v>Male</v>
          </cell>
        </row>
        <row r="1871">
          <cell r="A1871">
            <v>19630</v>
          </cell>
          <cell r="B1871" t="str">
            <v>Madusanka</v>
          </cell>
          <cell r="C1871" t="str">
            <v>Madusanka</v>
          </cell>
          <cell r="D1871" t="str">
            <v>Team Member - Cutting</v>
          </cell>
          <cell r="E1871" t="str">
            <v>Close Comfort Program - Cutting - SI</v>
          </cell>
          <cell r="F1871" t="str">
            <v>CCP - Factory 03 Cutting - SI</v>
          </cell>
          <cell r="G1871" t="str">
            <v>Male</v>
          </cell>
        </row>
        <row r="1872">
          <cell r="A1872">
            <v>19632</v>
          </cell>
          <cell r="B1872" t="str">
            <v>Sasindu</v>
          </cell>
          <cell r="C1872" t="str">
            <v>Jayasundara</v>
          </cell>
          <cell r="D1872" t="str">
            <v>Team Leader - Printing</v>
          </cell>
          <cell r="E1872" t="str">
            <v>Close Comfort Program - Printing - SI</v>
          </cell>
          <cell r="F1872" t="str">
            <v>Factory 03 - Printing - B - SI</v>
          </cell>
          <cell r="G1872" t="str">
            <v>Male</v>
          </cell>
        </row>
        <row r="1873">
          <cell r="A1873">
            <v>19640</v>
          </cell>
          <cell r="B1873" t="str">
            <v>Sandaruwan</v>
          </cell>
          <cell r="C1873" t="str">
            <v>Sandaruwan</v>
          </cell>
          <cell r="D1873" t="str">
            <v>Team Member - Cutting</v>
          </cell>
          <cell r="E1873" t="str">
            <v>Close Comfort Program - Cutting - SI</v>
          </cell>
          <cell r="F1873" t="str">
            <v>CCP - Factory 03 Cutting - SI</v>
          </cell>
          <cell r="G1873" t="str">
            <v>Male</v>
          </cell>
        </row>
        <row r="1874">
          <cell r="A1874">
            <v>19645</v>
          </cell>
          <cell r="B1874" t="str">
            <v>Akila</v>
          </cell>
          <cell r="C1874" t="str">
            <v>Deshan</v>
          </cell>
          <cell r="D1874" t="str">
            <v>Team Member - Production</v>
          </cell>
          <cell r="E1874" t="str">
            <v>Moulded Bra Cup - Production - SI</v>
          </cell>
          <cell r="F1874" t="str">
            <v>Team - LB - 3A - SI</v>
          </cell>
          <cell r="G1874" t="str">
            <v>Male</v>
          </cell>
        </row>
        <row r="1875">
          <cell r="A1875">
            <v>19646</v>
          </cell>
          <cell r="B1875" t="str">
            <v>Ayesha</v>
          </cell>
          <cell r="C1875" t="str">
            <v>Jayasinghe</v>
          </cell>
          <cell r="D1875" t="str">
            <v>Team Member - Production</v>
          </cell>
          <cell r="E1875" t="str">
            <v>Moulded Bra Cup - Production - SI</v>
          </cell>
          <cell r="F1875" t="str">
            <v>Team - LB - 11B - SI</v>
          </cell>
          <cell r="G1875" t="str">
            <v>Female</v>
          </cell>
        </row>
        <row r="1876">
          <cell r="A1876">
            <v>19652</v>
          </cell>
          <cell r="B1876" t="str">
            <v>Akila</v>
          </cell>
          <cell r="C1876" t="str">
            <v>Isanka</v>
          </cell>
          <cell r="D1876" t="str">
            <v>Team Member - Production</v>
          </cell>
          <cell r="E1876" t="str">
            <v>Moulded Bra Cup - Production - SI</v>
          </cell>
          <cell r="F1876" t="str">
            <v>Team - LB - 2A - SI</v>
          </cell>
          <cell r="G1876" t="str">
            <v>Male</v>
          </cell>
        </row>
        <row r="1877">
          <cell r="A1877">
            <v>19657</v>
          </cell>
          <cell r="B1877" t="str">
            <v>Supun</v>
          </cell>
          <cell r="C1877" t="str">
            <v>Pushpakumara</v>
          </cell>
          <cell r="D1877" t="str">
            <v>Team Member - Cutting</v>
          </cell>
          <cell r="E1877" t="str">
            <v>Close Comfort Program - Cutting - SI</v>
          </cell>
          <cell r="F1877" t="str">
            <v>CCP - Factory 03 Cutting - SI</v>
          </cell>
          <cell r="G1877" t="str">
            <v>Male</v>
          </cell>
        </row>
        <row r="1878">
          <cell r="A1878">
            <v>19658</v>
          </cell>
          <cell r="B1878" t="str">
            <v>Rumesh</v>
          </cell>
          <cell r="C1878" t="str">
            <v>Rathnayaka</v>
          </cell>
          <cell r="D1878" t="str">
            <v>Team Member - Printing</v>
          </cell>
          <cell r="E1878" t="str">
            <v>Close Comfort Program - Printing - SI</v>
          </cell>
          <cell r="F1878" t="str">
            <v>Factory 03 - Printing - B - SI</v>
          </cell>
          <cell r="G1878" t="str">
            <v>Male</v>
          </cell>
        </row>
        <row r="1879">
          <cell r="A1879">
            <v>19660</v>
          </cell>
          <cell r="B1879" t="str">
            <v>Danushka</v>
          </cell>
          <cell r="C1879" t="str">
            <v>Madushanka</v>
          </cell>
          <cell r="D1879" t="str">
            <v>Team Member - Printing</v>
          </cell>
          <cell r="E1879" t="str">
            <v>Close Comfort Program - Printing - SI</v>
          </cell>
          <cell r="F1879" t="str">
            <v>Factory 03 - Printing - B - SI</v>
          </cell>
          <cell r="G1879" t="str">
            <v>Male</v>
          </cell>
        </row>
        <row r="1880">
          <cell r="A1880">
            <v>19672</v>
          </cell>
          <cell r="B1880" t="str">
            <v>Samith</v>
          </cell>
          <cell r="C1880" t="str">
            <v>Dasanayake</v>
          </cell>
          <cell r="D1880" t="str">
            <v>Team Member - Lamination</v>
          </cell>
          <cell r="E1880" t="str">
            <v>Moulded Bra Cup - Lamination - SI</v>
          </cell>
          <cell r="F1880" t="str">
            <v>MBC - Lamination - SI</v>
          </cell>
          <cell r="G1880" t="str">
            <v>Male</v>
          </cell>
        </row>
        <row r="1881">
          <cell r="A1881">
            <v>19675</v>
          </cell>
          <cell r="B1881" t="str">
            <v>Lakshan</v>
          </cell>
          <cell r="C1881" t="str">
            <v>Munasingha</v>
          </cell>
          <cell r="D1881" t="str">
            <v>Executive - Product Development</v>
          </cell>
          <cell r="E1881" t="str">
            <v>Close Comfort Program - Product Development Centre - SI</v>
          </cell>
          <cell r="F1881" t="str">
            <v>Product Development Center - CCP - SI</v>
          </cell>
          <cell r="G1881" t="str">
            <v>Male</v>
          </cell>
        </row>
        <row r="1882">
          <cell r="A1882">
            <v>19683</v>
          </cell>
          <cell r="B1882" t="str">
            <v>Dilshan</v>
          </cell>
          <cell r="C1882" t="str">
            <v>Dilshan</v>
          </cell>
          <cell r="D1882" t="str">
            <v>Team Member - Finishing</v>
          </cell>
          <cell r="E1882" t="str">
            <v>Close Comfort Program - Finishing - SI</v>
          </cell>
          <cell r="F1882" t="str">
            <v>Finishing S10 - A - SI</v>
          </cell>
          <cell r="G1882" t="str">
            <v>Male</v>
          </cell>
        </row>
        <row r="1883">
          <cell r="A1883">
            <v>19684</v>
          </cell>
          <cell r="B1883" t="str">
            <v>Kumuduni</v>
          </cell>
          <cell r="C1883" t="str">
            <v>Malkanthi</v>
          </cell>
          <cell r="D1883" t="str">
            <v>Team Member - Production</v>
          </cell>
          <cell r="E1883" t="str">
            <v>Moulded Bra Cup - Production - SI</v>
          </cell>
          <cell r="F1883" t="str">
            <v>Team - LB - 7A - SI</v>
          </cell>
          <cell r="G1883" t="str">
            <v>Female</v>
          </cell>
        </row>
        <row r="1884">
          <cell r="A1884">
            <v>19689</v>
          </cell>
          <cell r="B1884" t="str">
            <v>Nencey</v>
          </cell>
          <cell r="C1884" t="str">
            <v>Nencey</v>
          </cell>
          <cell r="D1884" t="str">
            <v>Team Member - Production</v>
          </cell>
          <cell r="E1884" t="str">
            <v>Moulded Bra Cup - Production - SI</v>
          </cell>
          <cell r="F1884" t="str">
            <v>Team - LB - 17B - SI</v>
          </cell>
          <cell r="G1884" t="str">
            <v>Female</v>
          </cell>
        </row>
        <row r="1885">
          <cell r="A1885">
            <v>19707</v>
          </cell>
          <cell r="B1885" t="str">
            <v>Vishara</v>
          </cell>
          <cell r="C1885" t="str">
            <v>Wanninayaka</v>
          </cell>
          <cell r="D1885" t="str">
            <v>Team Member - Lamination</v>
          </cell>
          <cell r="E1885" t="str">
            <v>Moulded Bra Cup - Lamination - SI</v>
          </cell>
          <cell r="F1885" t="str">
            <v>MBC - Lamination - SI</v>
          </cell>
          <cell r="G1885" t="str">
            <v>Male</v>
          </cell>
        </row>
        <row r="1886">
          <cell r="A1886">
            <v>19717</v>
          </cell>
          <cell r="B1886" t="str">
            <v>Krishanthi</v>
          </cell>
          <cell r="C1886" t="str">
            <v>Krishanthi</v>
          </cell>
          <cell r="D1886" t="str">
            <v>Team Member - Production</v>
          </cell>
          <cell r="E1886" t="str">
            <v>Moulded Bra Cup - Production - SI</v>
          </cell>
          <cell r="F1886" t="str">
            <v>Team - LB - 2A - SI</v>
          </cell>
          <cell r="G1886" t="str">
            <v>Female</v>
          </cell>
        </row>
        <row r="1887">
          <cell r="A1887">
            <v>19725</v>
          </cell>
          <cell r="B1887" t="str">
            <v>Thilini</v>
          </cell>
          <cell r="C1887" t="str">
            <v>Rasmika</v>
          </cell>
          <cell r="D1887" t="str">
            <v>Team Member - Production</v>
          </cell>
          <cell r="E1887" t="str">
            <v>Moulded Bra Cup - Production - SI</v>
          </cell>
          <cell r="F1887" t="str">
            <v>Team - LB - 13A - SI</v>
          </cell>
          <cell r="G1887" t="str">
            <v>Female</v>
          </cell>
        </row>
        <row r="1888">
          <cell r="A1888">
            <v>19728</v>
          </cell>
          <cell r="B1888" t="str">
            <v>Samitha</v>
          </cell>
          <cell r="C1888" t="str">
            <v>Wickramasinghe</v>
          </cell>
          <cell r="D1888" t="str">
            <v>Team Member - Cutting</v>
          </cell>
          <cell r="E1888" t="str">
            <v>Moulded Bra Cup - Cutting - SI</v>
          </cell>
          <cell r="F1888" t="str">
            <v>MBC - Cutting - SI</v>
          </cell>
          <cell r="G1888" t="str">
            <v>Male</v>
          </cell>
        </row>
        <row r="1889">
          <cell r="A1889">
            <v>19738</v>
          </cell>
          <cell r="B1889" t="str">
            <v>Viraj</v>
          </cell>
          <cell r="C1889" t="str">
            <v>Kirigalboda.</v>
          </cell>
          <cell r="D1889" t="str">
            <v>Team Member - PDC</v>
          </cell>
          <cell r="E1889" t="str">
            <v>Close Comfort Program - Product Development Centre - SI</v>
          </cell>
          <cell r="F1889" t="str">
            <v>Product Development Center - CCP - SI</v>
          </cell>
          <cell r="G1889" t="str">
            <v>Male</v>
          </cell>
        </row>
        <row r="1890">
          <cell r="A1890">
            <v>19741</v>
          </cell>
          <cell r="B1890" t="str">
            <v>Nuwan</v>
          </cell>
          <cell r="C1890" t="str">
            <v>Moragoda</v>
          </cell>
          <cell r="D1890" t="str">
            <v>Team Member - Finished Goods Warehouse</v>
          </cell>
          <cell r="E1890" t="str">
            <v>Moulded Bra Cup - Finished Goods Warehouse - SI</v>
          </cell>
          <cell r="F1890" t="str">
            <v>Finished Good Warehouse - MBC - SI</v>
          </cell>
          <cell r="G1890" t="str">
            <v>Male</v>
          </cell>
        </row>
        <row r="1891">
          <cell r="A1891">
            <v>19744</v>
          </cell>
          <cell r="B1891" t="str">
            <v>Anupama</v>
          </cell>
          <cell r="C1891" t="str">
            <v>Gunathilake</v>
          </cell>
          <cell r="D1891" t="str">
            <v>Executive - Business Entrepreneur</v>
          </cell>
          <cell r="E1891" t="str">
            <v>Moulded Bra Cup - Product Development Centre - SI</v>
          </cell>
          <cell r="F1891" t="str">
            <v>MBC - Research &amp; Innovation - SI</v>
          </cell>
          <cell r="G1891" t="str">
            <v>Female</v>
          </cell>
        </row>
        <row r="1892">
          <cell r="A1892">
            <v>19748</v>
          </cell>
          <cell r="B1892" t="str">
            <v>Samith</v>
          </cell>
          <cell r="C1892" t="str">
            <v>Bandara</v>
          </cell>
          <cell r="D1892" t="str">
            <v>Team Member - Technical</v>
          </cell>
          <cell r="E1892" t="str">
            <v>Moulded Bra Cup - Production - SI</v>
          </cell>
          <cell r="F1892" t="str">
            <v>Technical - Site - 04 - SI</v>
          </cell>
          <cell r="G1892" t="str">
            <v>Male</v>
          </cell>
        </row>
        <row r="1893">
          <cell r="A1893">
            <v>19751</v>
          </cell>
          <cell r="B1893" t="str">
            <v>Pathma</v>
          </cell>
          <cell r="C1893" t="str">
            <v>Jayalath</v>
          </cell>
          <cell r="D1893" t="str">
            <v>Team Member - Production</v>
          </cell>
          <cell r="E1893" t="str">
            <v>Moulded Bra Cup - Production - SI</v>
          </cell>
          <cell r="F1893" t="str">
            <v>Team - LB - 6A - SI</v>
          </cell>
          <cell r="G1893" t="str">
            <v>Female</v>
          </cell>
        </row>
        <row r="1894">
          <cell r="A1894">
            <v>19753</v>
          </cell>
          <cell r="B1894" t="str">
            <v>Sharmila</v>
          </cell>
          <cell r="C1894" t="str">
            <v>Devi</v>
          </cell>
          <cell r="D1894" t="str">
            <v>Team Member - Production</v>
          </cell>
          <cell r="E1894" t="str">
            <v>Moulded Bra Cup - Production - SI</v>
          </cell>
          <cell r="F1894" t="str">
            <v>Team - LB - 9A - SI</v>
          </cell>
          <cell r="G1894" t="str">
            <v>Female</v>
          </cell>
        </row>
        <row r="1895">
          <cell r="A1895">
            <v>19759</v>
          </cell>
          <cell r="B1895" t="str">
            <v>Nayana</v>
          </cell>
          <cell r="C1895" t="str">
            <v>Patabedige</v>
          </cell>
          <cell r="D1895" t="str">
            <v>Team Member - Production</v>
          </cell>
          <cell r="E1895" t="str">
            <v>Moulded Bra Cup - Production - SI</v>
          </cell>
          <cell r="F1895" t="str">
            <v>Team - LB - 2A - SI</v>
          </cell>
          <cell r="G1895" t="str">
            <v>Female</v>
          </cell>
        </row>
        <row r="1896">
          <cell r="A1896">
            <v>19763</v>
          </cell>
          <cell r="B1896" t="str">
            <v>Jenipas</v>
          </cell>
          <cell r="C1896" t="str">
            <v>Mary</v>
          </cell>
          <cell r="D1896" t="str">
            <v>Team Member - Production</v>
          </cell>
          <cell r="E1896" t="str">
            <v>Moulded Bra Cup - Production - SI</v>
          </cell>
          <cell r="F1896" t="str">
            <v>Team - LB - 2A - SI</v>
          </cell>
          <cell r="G1896" t="str">
            <v>Female</v>
          </cell>
        </row>
        <row r="1897">
          <cell r="A1897">
            <v>19764</v>
          </cell>
          <cell r="B1897" t="str">
            <v>Darshika</v>
          </cell>
          <cell r="C1897" t="str">
            <v>Senevirathna</v>
          </cell>
          <cell r="D1897" t="str">
            <v>Team Member - Production</v>
          </cell>
          <cell r="E1897" t="str">
            <v>Moulded Bra Cup - Production - SI</v>
          </cell>
          <cell r="F1897" t="str">
            <v>Team - LB - 7B - SI</v>
          </cell>
          <cell r="G1897" t="str">
            <v>Female</v>
          </cell>
        </row>
        <row r="1898">
          <cell r="A1898">
            <v>19769</v>
          </cell>
          <cell r="B1898" t="str">
            <v>Rukmani</v>
          </cell>
          <cell r="C1898" t="str">
            <v>Dilhani</v>
          </cell>
          <cell r="D1898" t="str">
            <v>Team Member - Production</v>
          </cell>
          <cell r="E1898" t="str">
            <v>Moulded Bra Cup - Production - SI</v>
          </cell>
          <cell r="F1898" t="str">
            <v>Team - LB - 10A - SI</v>
          </cell>
          <cell r="G1898" t="str">
            <v>Female</v>
          </cell>
        </row>
        <row r="1899">
          <cell r="A1899">
            <v>19775</v>
          </cell>
          <cell r="B1899" t="str">
            <v>Nimali</v>
          </cell>
          <cell r="C1899" t="str">
            <v>Sanderunu</v>
          </cell>
          <cell r="D1899" t="str">
            <v>Team Member - Production</v>
          </cell>
          <cell r="E1899" t="str">
            <v>Moulded Bra Cup - Production - SI</v>
          </cell>
          <cell r="F1899" t="str">
            <v>Team - LB - 8A - SI</v>
          </cell>
          <cell r="G1899" t="str">
            <v>Female</v>
          </cell>
        </row>
        <row r="1900">
          <cell r="A1900">
            <v>19780</v>
          </cell>
          <cell r="B1900" t="str">
            <v>Heshan</v>
          </cell>
          <cell r="C1900" t="str">
            <v>Kavinda</v>
          </cell>
          <cell r="D1900" t="str">
            <v>Team Member - Quality Assurance</v>
          </cell>
          <cell r="E1900" t="str">
            <v>Close Comfort Program - Quality Assurance - SI</v>
          </cell>
          <cell r="F1900" t="str">
            <v>CCP - Finishing Quality - SI</v>
          </cell>
          <cell r="G1900" t="str">
            <v>Male</v>
          </cell>
        </row>
        <row r="1901">
          <cell r="A1901">
            <v>19785</v>
          </cell>
          <cell r="B1901" t="str">
            <v>Bimsara</v>
          </cell>
          <cell r="C1901" t="str">
            <v>Mudannayaka</v>
          </cell>
          <cell r="D1901" t="str">
            <v>Team Member - Printing</v>
          </cell>
          <cell r="E1901" t="str">
            <v>Close Comfort Program - Printing - SI</v>
          </cell>
          <cell r="F1901" t="str">
            <v>Factory 03 - Printing - B - SI</v>
          </cell>
          <cell r="G1901" t="str">
            <v>Male</v>
          </cell>
        </row>
        <row r="1902">
          <cell r="A1902">
            <v>19788</v>
          </cell>
          <cell r="B1902" t="str">
            <v>Nadeera</v>
          </cell>
          <cell r="C1902" t="str">
            <v>Dilshan</v>
          </cell>
          <cell r="D1902" t="str">
            <v>Team Member - Printing</v>
          </cell>
          <cell r="E1902" t="str">
            <v>Close Comfort Program - Printing - SI</v>
          </cell>
          <cell r="F1902" t="str">
            <v>Factory 03 - Printing - A - SI</v>
          </cell>
          <cell r="G1902" t="str">
            <v>Male</v>
          </cell>
        </row>
        <row r="1903">
          <cell r="A1903">
            <v>19789</v>
          </cell>
          <cell r="B1903" t="str">
            <v>Gimara</v>
          </cell>
          <cell r="C1903" t="str">
            <v>Bandara</v>
          </cell>
          <cell r="D1903" t="str">
            <v>Team Member - Quality Assurance</v>
          </cell>
          <cell r="E1903" t="str">
            <v>Close Comfort Program - Quality Assurance - SI</v>
          </cell>
          <cell r="F1903" t="str">
            <v>CCP - Printing Quality - SI</v>
          </cell>
          <cell r="G1903" t="str">
            <v>Male</v>
          </cell>
        </row>
        <row r="1904">
          <cell r="A1904">
            <v>19797</v>
          </cell>
          <cell r="B1904" t="str">
            <v>Harshana</v>
          </cell>
          <cell r="C1904" t="str">
            <v>Herath</v>
          </cell>
          <cell r="D1904" t="str">
            <v>Team Member - Printing</v>
          </cell>
          <cell r="E1904" t="str">
            <v>Close Comfort Program - Printing - SI</v>
          </cell>
          <cell r="F1904" t="str">
            <v>Factory 02 - Printing - A - SI</v>
          </cell>
          <cell r="G1904" t="str">
            <v>Male</v>
          </cell>
        </row>
        <row r="1905">
          <cell r="A1905">
            <v>19822</v>
          </cell>
          <cell r="B1905" t="str">
            <v>Ishara</v>
          </cell>
          <cell r="C1905" t="str">
            <v>Kalpani</v>
          </cell>
          <cell r="D1905" t="str">
            <v>Team Member - Production</v>
          </cell>
          <cell r="E1905" t="str">
            <v>Moulded Bra Cup - Production - SI</v>
          </cell>
          <cell r="F1905" t="str">
            <v>Team - LB - 12B - SI</v>
          </cell>
          <cell r="G1905" t="str">
            <v>Female</v>
          </cell>
        </row>
        <row r="1906">
          <cell r="A1906">
            <v>19823</v>
          </cell>
          <cell r="B1906" t="str">
            <v>Sampath</v>
          </cell>
          <cell r="C1906" t="str">
            <v>Bandara</v>
          </cell>
          <cell r="D1906" t="str">
            <v>Team Member - Cutting</v>
          </cell>
          <cell r="E1906" t="str">
            <v>Moulded Bra Cup - Cutting - SI</v>
          </cell>
          <cell r="F1906" t="str">
            <v>MBC - Cutting - SI</v>
          </cell>
          <cell r="G1906" t="str">
            <v>Male</v>
          </cell>
        </row>
        <row r="1907">
          <cell r="A1907">
            <v>19826</v>
          </cell>
          <cell r="B1907" t="str">
            <v>Sagarika</v>
          </cell>
          <cell r="C1907" t="str">
            <v>Shyamali</v>
          </cell>
          <cell r="D1907" t="str">
            <v>Team Member - Production</v>
          </cell>
          <cell r="E1907" t="str">
            <v>Moulded Bra Cup - Production - SI</v>
          </cell>
          <cell r="F1907" t="str">
            <v>Team - LB - 1A - SI</v>
          </cell>
          <cell r="G1907" t="str">
            <v>Female</v>
          </cell>
        </row>
        <row r="1908">
          <cell r="A1908">
            <v>19829</v>
          </cell>
          <cell r="B1908" t="str">
            <v>Hansamali</v>
          </cell>
          <cell r="C1908" t="str">
            <v>Hansamali</v>
          </cell>
          <cell r="D1908" t="str">
            <v>Team Member - Quality Assurance</v>
          </cell>
          <cell r="E1908" t="str">
            <v>Moulded Bra Cup - Quality Assurance - SI</v>
          </cell>
          <cell r="F1908" t="str">
            <v>Quality Assurance - MBC - SI</v>
          </cell>
          <cell r="G1908" t="str">
            <v>Female</v>
          </cell>
        </row>
        <row r="1909">
          <cell r="A1909">
            <v>19832</v>
          </cell>
          <cell r="B1909" t="str">
            <v>Thushari</v>
          </cell>
          <cell r="C1909" t="str">
            <v>Tharangani</v>
          </cell>
          <cell r="D1909" t="str">
            <v>Team Member - Finishing</v>
          </cell>
          <cell r="E1909" t="str">
            <v>Close Comfort Program - Finishing - SI</v>
          </cell>
          <cell r="F1909" t="str">
            <v>Finishing S13 - A - SI</v>
          </cell>
          <cell r="G1909" t="str">
            <v>Female</v>
          </cell>
        </row>
        <row r="1910">
          <cell r="A1910">
            <v>19835</v>
          </cell>
          <cell r="B1910" t="str">
            <v>Lakshika</v>
          </cell>
          <cell r="C1910" t="str">
            <v>Madumali</v>
          </cell>
          <cell r="D1910" t="str">
            <v>Team Member - Finishing</v>
          </cell>
          <cell r="E1910" t="str">
            <v>Close Comfort Program - Finishing - SI</v>
          </cell>
          <cell r="F1910" t="str">
            <v>Finishing S11 - A - SI</v>
          </cell>
          <cell r="G1910" t="str">
            <v>Female</v>
          </cell>
        </row>
        <row r="1911">
          <cell r="A1911">
            <v>19840</v>
          </cell>
          <cell r="B1911" t="str">
            <v>Ruwani</v>
          </cell>
          <cell r="C1911" t="str">
            <v>Nisansala</v>
          </cell>
          <cell r="D1911" t="str">
            <v>Team Member - Finishing</v>
          </cell>
          <cell r="E1911" t="str">
            <v>Close Comfort Program - Finishing - SI</v>
          </cell>
          <cell r="F1911" t="str">
            <v>Finishing S28 - A - SI</v>
          </cell>
          <cell r="G1911" t="str">
            <v>Female</v>
          </cell>
        </row>
        <row r="1912">
          <cell r="A1912">
            <v>19845</v>
          </cell>
          <cell r="B1912" t="str">
            <v>Nandana</v>
          </cell>
          <cell r="C1912" t="str">
            <v>Priyantha</v>
          </cell>
          <cell r="D1912" t="str">
            <v>Team Member - Cutting</v>
          </cell>
          <cell r="E1912" t="str">
            <v>Moulded Bra Cup - Cutting - SI</v>
          </cell>
          <cell r="F1912" t="str">
            <v>MBC - Cutting - SI</v>
          </cell>
          <cell r="G1912" t="str">
            <v>Male</v>
          </cell>
        </row>
        <row r="1913">
          <cell r="A1913">
            <v>19856</v>
          </cell>
          <cell r="B1913" t="str">
            <v>Nirosha</v>
          </cell>
          <cell r="C1913" t="str">
            <v>Danapala</v>
          </cell>
          <cell r="D1913" t="str">
            <v>Team Member - Production</v>
          </cell>
          <cell r="E1913" t="str">
            <v>Moulded Bra Cup - Production - SI</v>
          </cell>
          <cell r="F1913" t="str">
            <v>Team - LB - 14A - SI</v>
          </cell>
          <cell r="G1913" t="str">
            <v>Female</v>
          </cell>
        </row>
        <row r="1914">
          <cell r="A1914">
            <v>19858</v>
          </cell>
          <cell r="B1914" t="str">
            <v>Wishmika</v>
          </cell>
          <cell r="C1914" t="str">
            <v>Kalapuge</v>
          </cell>
          <cell r="D1914" t="str">
            <v>Team Member - Finishing</v>
          </cell>
          <cell r="E1914" t="str">
            <v>Close Comfort Program - Finishing - SI</v>
          </cell>
          <cell r="F1914" t="str">
            <v>Finishing S9 - B - SI</v>
          </cell>
          <cell r="G1914" t="str">
            <v>Female</v>
          </cell>
        </row>
        <row r="1915">
          <cell r="A1915">
            <v>19862</v>
          </cell>
          <cell r="B1915" t="str">
            <v>Roshan</v>
          </cell>
          <cell r="C1915" t="str">
            <v>Bandara</v>
          </cell>
          <cell r="D1915" t="str">
            <v>Team Member - Raw Material Warehouse</v>
          </cell>
          <cell r="E1915" t="str">
            <v>Moulded Bra Cup - Raw Material Warehouse - SI</v>
          </cell>
          <cell r="F1915" t="str">
            <v>MBC - Raw Material Warehouse - SI</v>
          </cell>
          <cell r="G1915" t="str">
            <v>Male</v>
          </cell>
        </row>
        <row r="1916">
          <cell r="A1916">
            <v>19863</v>
          </cell>
          <cell r="B1916" t="str">
            <v>Rusiru</v>
          </cell>
          <cell r="C1916" t="str">
            <v>Jayawickrama</v>
          </cell>
          <cell r="D1916" t="str">
            <v>Executive - Product Design</v>
          </cell>
          <cell r="E1916" t="str">
            <v>Moulded Bra Cup - Product Development Centre - SI</v>
          </cell>
          <cell r="F1916" t="str">
            <v>MBC - Product Development Centre - SI</v>
          </cell>
          <cell r="G1916" t="str">
            <v>Male</v>
          </cell>
        </row>
        <row r="1917">
          <cell r="A1917">
            <v>19866</v>
          </cell>
          <cell r="B1917" t="str">
            <v>SAMEERA</v>
          </cell>
          <cell r="C1917" t="str">
            <v>FERNANDO</v>
          </cell>
          <cell r="D1917" t="str">
            <v>Team Leader - Finishing</v>
          </cell>
          <cell r="E1917" t="str">
            <v>Close Comfort Program - Finishing - SI</v>
          </cell>
          <cell r="F1917" t="str">
            <v>Finishing S23 - A - SI</v>
          </cell>
          <cell r="G1917" t="str">
            <v>Male</v>
          </cell>
        </row>
        <row r="1918">
          <cell r="A1918">
            <v>19873</v>
          </cell>
          <cell r="B1918" t="str">
            <v>Rasika</v>
          </cell>
          <cell r="C1918" t="str">
            <v>Damayanthi</v>
          </cell>
          <cell r="D1918" t="str">
            <v>Team Member - Finishing</v>
          </cell>
          <cell r="E1918" t="str">
            <v>Close Comfort Program - Finishing - SI</v>
          </cell>
          <cell r="F1918" t="str">
            <v>Finishing S25 - B - SI</v>
          </cell>
          <cell r="G1918" t="str">
            <v>Female</v>
          </cell>
        </row>
        <row r="1919">
          <cell r="A1919">
            <v>19879</v>
          </cell>
          <cell r="B1919" t="str">
            <v>Anusha</v>
          </cell>
          <cell r="C1919" t="str">
            <v>Dhanapala</v>
          </cell>
          <cell r="D1919" t="str">
            <v>Team Member - Production</v>
          </cell>
          <cell r="E1919" t="str">
            <v>Moulded Bra Cup - Production - SI</v>
          </cell>
          <cell r="F1919" t="str">
            <v>Team - LB - 4A - SI</v>
          </cell>
          <cell r="G1919" t="str">
            <v>Female</v>
          </cell>
        </row>
        <row r="1920">
          <cell r="A1920">
            <v>19884</v>
          </cell>
          <cell r="B1920" t="str">
            <v>Dulanja</v>
          </cell>
          <cell r="C1920" t="str">
            <v>Madushan</v>
          </cell>
          <cell r="D1920" t="str">
            <v>Team Member - PDC</v>
          </cell>
          <cell r="E1920" t="str">
            <v>Moulded Bra Cup - Product Development Centre - SI</v>
          </cell>
          <cell r="F1920" t="str">
            <v>MBC - Product Development Centre - SI</v>
          </cell>
          <cell r="G1920" t="str">
            <v>Male</v>
          </cell>
        </row>
        <row r="1921">
          <cell r="A1921">
            <v>19887</v>
          </cell>
          <cell r="B1921" t="str">
            <v>Malith</v>
          </cell>
          <cell r="C1921" t="str">
            <v>Thirimedura</v>
          </cell>
          <cell r="D1921" t="str">
            <v>Team Member - Production</v>
          </cell>
          <cell r="E1921" t="str">
            <v>Human Resources &amp; Administration - SI</v>
          </cell>
          <cell r="F1921" t="str">
            <v>Sports - SI</v>
          </cell>
          <cell r="G1921" t="str">
            <v>Male</v>
          </cell>
        </row>
        <row r="1922">
          <cell r="A1922">
            <v>19894</v>
          </cell>
          <cell r="B1922" t="str">
            <v>Sahan</v>
          </cell>
          <cell r="C1922" t="str">
            <v>Manorathna Acharige</v>
          </cell>
          <cell r="D1922" t="str">
            <v>Executive - Production</v>
          </cell>
          <cell r="E1922" t="str">
            <v>Close Comfort Program - Production - SI</v>
          </cell>
          <cell r="F1922" t="str">
            <v>CCP - Production - SI</v>
          </cell>
          <cell r="G1922" t="str">
            <v>Male</v>
          </cell>
        </row>
        <row r="1923">
          <cell r="A1923">
            <v>19896</v>
          </cell>
          <cell r="B1923" t="str">
            <v>Danushka</v>
          </cell>
          <cell r="C1923" t="str">
            <v>Ariyasena</v>
          </cell>
          <cell r="D1923" t="str">
            <v>Team Member - CNC</v>
          </cell>
          <cell r="E1923" t="str">
            <v>Moulded Bra Cup - Computer Numerical Control - SI</v>
          </cell>
          <cell r="F1923" t="str">
            <v>Moulded Bra Cup - CNC - SI</v>
          </cell>
          <cell r="G1923" t="str">
            <v>Male</v>
          </cell>
        </row>
        <row r="1924">
          <cell r="A1924">
            <v>19916</v>
          </cell>
          <cell r="B1924" t="str">
            <v>Anuranga</v>
          </cell>
          <cell r="C1924" t="str">
            <v>Anuranga</v>
          </cell>
          <cell r="D1924" t="str">
            <v>Machinist</v>
          </cell>
          <cell r="E1924" t="str">
            <v>Moulded Bra Cup - Computer Numerical Control - SI</v>
          </cell>
          <cell r="F1924" t="str">
            <v>Moulded Bra Cup - CNC - SI</v>
          </cell>
          <cell r="G1924" t="str">
            <v>Male</v>
          </cell>
        </row>
        <row r="1925">
          <cell r="A1925">
            <v>19922</v>
          </cell>
          <cell r="B1925" t="str">
            <v>Lakmali</v>
          </cell>
          <cell r="C1925" t="str">
            <v>Priyadarshani</v>
          </cell>
          <cell r="D1925" t="str">
            <v>Team Member - Production</v>
          </cell>
          <cell r="E1925" t="str">
            <v>Moulded Bra Cup - Production - SI</v>
          </cell>
          <cell r="F1925" t="str">
            <v>Team - LB - 14B - SI</v>
          </cell>
          <cell r="G1925" t="str">
            <v>Female</v>
          </cell>
        </row>
        <row r="1926">
          <cell r="A1926">
            <v>19932</v>
          </cell>
          <cell r="B1926" t="str">
            <v>LASIKA</v>
          </cell>
          <cell r="C1926" t="str">
            <v>PUSHPALATHA</v>
          </cell>
          <cell r="D1926" t="str">
            <v>Team Leader - Finishing</v>
          </cell>
          <cell r="E1926" t="str">
            <v>Close Comfort Program - Finishing - SI</v>
          </cell>
          <cell r="F1926" t="str">
            <v>Finishing S11 - B - SI</v>
          </cell>
          <cell r="G1926" t="str">
            <v>Female</v>
          </cell>
        </row>
        <row r="1927">
          <cell r="A1927">
            <v>19934</v>
          </cell>
          <cell r="B1927" t="str">
            <v>Shermila</v>
          </cell>
          <cell r="C1927" t="str">
            <v>Jayakody</v>
          </cell>
          <cell r="D1927" t="str">
            <v>Senior Merchandiser - Development</v>
          </cell>
          <cell r="E1927" t="str">
            <v>Close Comfort Program - Marketing - SI</v>
          </cell>
          <cell r="F1927" t="str">
            <v>Marketing - CCP - SI</v>
          </cell>
          <cell r="G1927" t="str">
            <v>Female</v>
          </cell>
        </row>
        <row r="1928">
          <cell r="A1928">
            <v>19947</v>
          </cell>
          <cell r="B1928" t="str">
            <v>Demika</v>
          </cell>
          <cell r="C1928" t="str">
            <v>Madusanka</v>
          </cell>
          <cell r="D1928" t="str">
            <v>Team Member - Printing</v>
          </cell>
          <cell r="E1928" t="str">
            <v>Close Comfort Program - Printing - SI</v>
          </cell>
          <cell r="F1928" t="str">
            <v>Factory 03 - Printing - A - SI</v>
          </cell>
          <cell r="G1928" t="str">
            <v>Male</v>
          </cell>
        </row>
        <row r="1929">
          <cell r="A1929">
            <v>19959</v>
          </cell>
          <cell r="B1929" t="str">
            <v>Upul</v>
          </cell>
          <cell r="C1929" t="str">
            <v>Priyantha</v>
          </cell>
          <cell r="D1929" t="str">
            <v>Machinist</v>
          </cell>
          <cell r="E1929" t="str">
            <v>Moulded Bra Cup - Computer Numerical Control - SI</v>
          </cell>
          <cell r="F1929" t="str">
            <v>Moulded Bra Cup - CNC - SI</v>
          </cell>
          <cell r="G1929" t="str">
            <v>Male</v>
          </cell>
        </row>
        <row r="1930">
          <cell r="A1930">
            <v>19964</v>
          </cell>
          <cell r="B1930" t="str">
            <v>Kavitha</v>
          </cell>
          <cell r="C1930" t="str">
            <v>Kavitha</v>
          </cell>
          <cell r="D1930" t="str">
            <v>Team Member - Finishing</v>
          </cell>
          <cell r="E1930" t="str">
            <v>Close Comfort Program - Finishing - SI</v>
          </cell>
          <cell r="F1930" t="str">
            <v>Finishing S9 - B - SI</v>
          </cell>
          <cell r="G1930" t="str">
            <v>Female</v>
          </cell>
        </row>
        <row r="1931">
          <cell r="A1931">
            <v>19968</v>
          </cell>
          <cell r="B1931" t="str">
            <v>Sakunthala</v>
          </cell>
          <cell r="C1931" t="str">
            <v>Thilakarathna</v>
          </cell>
          <cell r="D1931" t="str">
            <v>Team Member - Production</v>
          </cell>
          <cell r="E1931" t="str">
            <v>Moulded Bra Cup - Production - SI</v>
          </cell>
          <cell r="F1931" t="str">
            <v>Team - LB - 12B - SI</v>
          </cell>
          <cell r="G1931" t="str">
            <v>Female</v>
          </cell>
        </row>
        <row r="1932">
          <cell r="A1932">
            <v>19976</v>
          </cell>
          <cell r="B1932" t="str">
            <v>Indika</v>
          </cell>
          <cell r="C1932" t="str">
            <v>Prasanna</v>
          </cell>
          <cell r="D1932" t="str">
            <v>Team Leader - Production</v>
          </cell>
          <cell r="E1932" t="str">
            <v>Moulded Bra Cup - Production - SI</v>
          </cell>
          <cell r="F1932" t="str">
            <v>Team - LB - 19B - SI</v>
          </cell>
          <cell r="G1932" t="str">
            <v>Male</v>
          </cell>
        </row>
        <row r="1933">
          <cell r="A1933">
            <v>19991</v>
          </cell>
          <cell r="B1933" t="str">
            <v>Piyumi</v>
          </cell>
          <cell r="C1933" t="str">
            <v>Madushika</v>
          </cell>
          <cell r="D1933" t="str">
            <v>Team Member - Production</v>
          </cell>
          <cell r="E1933" t="str">
            <v>Moulded Bra Cup - Production - SI</v>
          </cell>
          <cell r="F1933" t="str">
            <v>Team - LB - 6A - SI</v>
          </cell>
          <cell r="G1933" t="str">
            <v>Female</v>
          </cell>
        </row>
        <row r="1934">
          <cell r="A1934">
            <v>19992</v>
          </cell>
          <cell r="B1934" t="str">
            <v>Sajini</v>
          </cell>
          <cell r="C1934" t="str">
            <v>Niroshima</v>
          </cell>
          <cell r="D1934" t="str">
            <v>Team Member - Production</v>
          </cell>
          <cell r="E1934" t="str">
            <v>Moulded Bra Cup - Production - SI</v>
          </cell>
          <cell r="F1934" t="str">
            <v>Team - LB - 15A - SI</v>
          </cell>
          <cell r="G1934" t="str">
            <v>Female</v>
          </cell>
        </row>
        <row r="1935">
          <cell r="A1935">
            <v>20013</v>
          </cell>
          <cell r="B1935" t="str">
            <v>Ananda</v>
          </cell>
          <cell r="C1935" t="str">
            <v>Wijekoon</v>
          </cell>
          <cell r="D1935" t="str">
            <v>Team Member - Production</v>
          </cell>
          <cell r="E1935" t="str">
            <v>Moulded Bra Cup - Production - SI</v>
          </cell>
          <cell r="F1935" t="str">
            <v>Team - LB - 9B - SI</v>
          </cell>
          <cell r="G1935" t="str">
            <v>Male</v>
          </cell>
        </row>
        <row r="1936">
          <cell r="A1936">
            <v>20022</v>
          </cell>
          <cell r="B1936" t="str">
            <v>Sanjeewa</v>
          </cell>
          <cell r="C1936" t="str">
            <v>Herath</v>
          </cell>
          <cell r="D1936" t="str">
            <v>Team Member - Production</v>
          </cell>
          <cell r="E1936" t="str">
            <v>Moulded Bra Cup - Production - SI</v>
          </cell>
          <cell r="F1936" t="str">
            <v>Team - LB - 14B - SI</v>
          </cell>
          <cell r="G1936" t="str">
            <v>Male</v>
          </cell>
        </row>
        <row r="1937">
          <cell r="A1937">
            <v>20045</v>
          </cell>
          <cell r="B1937" t="str">
            <v>Bhashana</v>
          </cell>
          <cell r="C1937" t="str">
            <v>Rajapaksha</v>
          </cell>
          <cell r="D1937" t="str">
            <v>Team Member - Printing</v>
          </cell>
          <cell r="E1937" t="str">
            <v>Close Comfort Program - Printing - SI</v>
          </cell>
          <cell r="F1937" t="str">
            <v>Factory 03 - Printing - A - SI</v>
          </cell>
          <cell r="G1937" t="str">
            <v>Male</v>
          </cell>
        </row>
        <row r="1938">
          <cell r="A1938">
            <v>20052</v>
          </cell>
          <cell r="B1938" t="str">
            <v>Thamilselvi</v>
          </cell>
          <cell r="C1938" t="str">
            <v>Thamilselvi</v>
          </cell>
          <cell r="D1938" t="str">
            <v>Team Member - Finishing</v>
          </cell>
          <cell r="E1938" t="str">
            <v>Close Comfort Program - Finishing - SI</v>
          </cell>
          <cell r="F1938" t="str">
            <v>Finishing S13 - B - SI</v>
          </cell>
          <cell r="G1938" t="str">
            <v>Female</v>
          </cell>
        </row>
        <row r="1939">
          <cell r="A1939">
            <v>20054</v>
          </cell>
          <cell r="B1939" t="str">
            <v>Abiramy</v>
          </cell>
          <cell r="C1939" t="str">
            <v>Abiramy</v>
          </cell>
          <cell r="D1939" t="str">
            <v>Team Member - Printing</v>
          </cell>
          <cell r="E1939" t="str">
            <v>Close Comfort Program - Printing - SI</v>
          </cell>
          <cell r="F1939" t="str">
            <v>Factory 02 - Printing - A - SI</v>
          </cell>
          <cell r="G1939" t="str">
            <v>Female</v>
          </cell>
        </row>
        <row r="1940">
          <cell r="A1940">
            <v>20058</v>
          </cell>
          <cell r="B1940" t="str">
            <v>Manori</v>
          </cell>
          <cell r="C1940" t="str">
            <v>Abeyrathna</v>
          </cell>
          <cell r="D1940" t="str">
            <v>Team Member - Production</v>
          </cell>
          <cell r="E1940" t="str">
            <v>Moulded Bra Cup - Production - SI</v>
          </cell>
          <cell r="F1940" t="str">
            <v>Team - LB - 18B - SI</v>
          </cell>
          <cell r="G1940" t="str">
            <v>Female</v>
          </cell>
        </row>
        <row r="1941">
          <cell r="A1941">
            <v>20069</v>
          </cell>
          <cell r="B1941" t="str">
            <v>Kalpani</v>
          </cell>
          <cell r="C1941" t="str">
            <v>Rasangani</v>
          </cell>
          <cell r="D1941" t="str">
            <v>Team Member - Production</v>
          </cell>
          <cell r="E1941" t="str">
            <v>Moulded Bra Cup - Production - SI</v>
          </cell>
          <cell r="F1941" t="str">
            <v>Team - LB - 18B - SI</v>
          </cell>
          <cell r="G1941" t="str">
            <v>Female</v>
          </cell>
        </row>
        <row r="1942">
          <cell r="A1942">
            <v>20073</v>
          </cell>
          <cell r="B1942" t="str">
            <v>Saumya</v>
          </cell>
          <cell r="C1942" t="str">
            <v>Weerasinghe</v>
          </cell>
          <cell r="D1942" t="str">
            <v>Team Member - Finishing</v>
          </cell>
          <cell r="E1942" t="str">
            <v>Close Comfort Program - Finishing - SI</v>
          </cell>
          <cell r="F1942" t="str">
            <v>Finishing S10 - A - SI</v>
          </cell>
          <cell r="G1942" t="str">
            <v>Female</v>
          </cell>
        </row>
        <row r="1943">
          <cell r="A1943">
            <v>20087</v>
          </cell>
          <cell r="B1943" t="str">
            <v>Rangika</v>
          </cell>
          <cell r="C1943" t="str">
            <v>Lakshan</v>
          </cell>
          <cell r="D1943" t="str">
            <v>Team Member - Printing</v>
          </cell>
          <cell r="E1943" t="str">
            <v>Close Comfort Program - Printing - SI</v>
          </cell>
          <cell r="F1943" t="str">
            <v>Factory 02 - Printing - B - SI</v>
          </cell>
          <cell r="G1943" t="str">
            <v>Male</v>
          </cell>
        </row>
        <row r="1944">
          <cell r="A1944">
            <v>20093</v>
          </cell>
          <cell r="B1944" t="str">
            <v>Dinesh</v>
          </cell>
          <cell r="C1944" t="str">
            <v>Kumara</v>
          </cell>
          <cell r="D1944" t="str">
            <v>Team Member - Sub Stores</v>
          </cell>
          <cell r="E1944" t="str">
            <v>Close Comfort Program - Cutting - SI</v>
          </cell>
          <cell r="F1944" t="str">
            <v>Cutting - CCP - SI</v>
          </cell>
          <cell r="G1944" t="str">
            <v>Male</v>
          </cell>
        </row>
        <row r="1945">
          <cell r="A1945">
            <v>20100</v>
          </cell>
          <cell r="B1945" t="str">
            <v>Madusanka</v>
          </cell>
          <cell r="C1945" t="str">
            <v>Gunawardana</v>
          </cell>
          <cell r="D1945" t="str">
            <v>Team Member - Cutting</v>
          </cell>
          <cell r="E1945" t="str">
            <v>Moulded Bra Cup - Cutting - SI</v>
          </cell>
          <cell r="F1945" t="str">
            <v>MBC - Cutting - SI</v>
          </cell>
          <cell r="G1945" t="str">
            <v>Male</v>
          </cell>
        </row>
        <row r="1946">
          <cell r="A1946">
            <v>20110</v>
          </cell>
          <cell r="B1946" t="str">
            <v>Senaka</v>
          </cell>
          <cell r="C1946" t="str">
            <v>Premalal</v>
          </cell>
          <cell r="D1946" t="str">
            <v>Team Member - Production</v>
          </cell>
          <cell r="E1946" t="str">
            <v>Moulded Bra Cup - Production - SI</v>
          </cell>
          <cell r="F1946" t="str">
            <v>Team - LB - 10A - SI</v>
          </cell>
          <cell r="G1946" t="str">
            <v>Male</v>
          </cell>
        </row>
        <row r="1947">
          <cell r="A1947">
            <v>20112</v>
          </cell>
          <cell r="B1947" t="str">
            <v>Chalinda</v>
          </cell>
          <cell r="C1947" t="str">
            <v>Hettigoda</v>
          </cell>
          <cell r="D1947" t="str">
            <v>Executive - Planning</v>
          </cell>
          <cell r="E1947" t="str">
            <v>Planning - SI</v>
          </cell>
          <cell r="F1947" t="str">
            <v>MBC - Planning - SI</v>
          </cell>
          <cell r="G1947" t="str">
            <v>Male</v>
          </cell>
        </row>
        <row r="1948">
          <cell r="A1948">
            <v>20117</v>
          </cell>
          <cell r="B1948" t="str">
            <v>Madushani</v>
          </cell>
          <cell r="C1948" t="str">
            <v>Nissanka</v>
          </cell>
          <cell r="D1948" t="str">
            <v>Team Member - Finishing</v>
          </cell>
          <cell r="E1948" t="str">
            <v>Close Comfort Program - Finishing - SI</v>
          </cell>
          <cell r="F1948" t="str">
            <v>Finishing S3 - A - SI</v>
          </cell>
          <cell r="G1948" t="str">
            <v>Female</v>
          </cell>
        </row>
        <row r="1949">
          <cell r="A1949">
            <v>20122</v>
          </cell>
          <cell r="B1949" t="str">
            <v>Sama</v>
          </cell>
          <cell r="C1949" t="str">
            <v>Priyangani</v>
          </cell>
          <cell r="D1949" t="str">
            <v>Team Member - Production</v>
          </cell>
          <cell r="E1949" t="str">
            <v>Moulded Bra Cup - Production - SI</v>
          </cell>
          <cell r="F1949" t="str">
            <v>Team - LB - 4A - SI</v>
          </cell>
          <cell r="G1949" t="str">
            <v>Female</v>
          </cell>
        </row>
        <row r="1950">
          <cell r="A1950">
            <v>20125</v>
          </cell>
          <cell r="B1950" t="str">
            <v>Nishantha</v>
          </cell>
          <cell r="C1950" t="str">
            <v>Vimalarathna</v>
          </cell>
          <cell r="D1950" t="str">
            <v>Team Member - Printing</v>
          </cell>
          <cell r="E1950" t="str">
            <v>Close Comfort Program - Printing - SI</v>
          </cell>
          <cell r="F1950" t="str">
            <v>Factory 03 - Printing - A - SI</v>
          </cell>
          <cell r="G1950" t="str">
            <v>Male</v>
          </cell>
        </row>
        <row r="1951">
          <cell r="A1951">
            <v>20127</v>
          </cell>
          <cell r="B1951" t="str">
            <v>Manikpura</v>
          </cell>
          <cell r="C1951" t="str">
            <v>Sanjeewa</v>
          </cell>
          <cell r="D1951" t="str">
            <v>Team Member - Technical</v>
          </cell>
          <cell r="E1951" t="str">
            <v>Close Comfort Program - Technical - SI</v>
          </cell>
          <cell r="F1951" t="str">
            <v>Technical - CCP - SI</v>
          </cell>
          <cell r="G1951" t="str">
            <v>Male</v>
          </cell>
        </row>
        <row r="1952">
          <cell r="A1952">
            <v>20131</v>
          </cell>
          <cell r="B1952" t="str">
            <v>Waruna</v>
          </cell>
          <cell r="C1952" t="str">
            <v>Perera</v>
          </cell>
          <cell r="D1952" t="str">
            <v>Team Member - Cutting</v>
          </cell>
          <cell r="E1952" t="str">
            <v>Moulded Bra Cup - Cutting - SI</v>
          </cell>
          <cell r="F1952" t="str">
            <v>MBC - Cookie Cutting - SI</v>
          </cell>
          <cell r="G1952" t="str">
            <v>Male</v>
          </cell>
        </row>
        <row r="1953">
          <cell r="A1953">
            <v>20144</v>
          </cell>
          <cell r="B1953" t="str">
            <v>Jagath</v>
          </cell>
          <cell r="C1953" t="str">
            <v>Jagath</v>
          </cell>
          <cell r="D1953" t="str">
            <v>Team Member - Lamination</v>
          </cell>
          <cell r="E1953" t="str">
            <v>Moulded Bra Cup - Lamination - SI</v>
          </cell>
          <cell r="F1953" t="str">
            <v>MBC - Lamination - SI</v>
          </cell>
          <cell r="G1953" t="str">
            <v>Male</v>
          </cell>
        </row>
        <row r="1954">
          <cell r="A1954">
            <v>20162</v>
          </cell>
          <cell r="B1954" t="str">
            <v>Kosalani</v>
          </cell>
          <cell r="C1954" t="str">
            <v>Kosalani</v>
          </cell>
          <cell r="D1954" t="str">
            <v>Team Member - Finishing</v>
          </cell>
          <cell r="E1954" t="str">
            <v>Close Comfort Program - Finishing - SI</v>
          </cell>
          <cell r="F1954" t="str">
            <v>Finishing S9 - B - SI</v>
          </cell>
          <cell r="G1954" t="str">
            <v>Female</v>
          </cell>
        </row>
        <row r="1955">
          <cell r="A1955">
            <v>20165</v>
          </cell>
          <cell r="B1955" t="str">
            <v>Kaleisalvi</v>
          </cell>
          <cell r="C1955" t="str">
            <v>Kaleisalvi</v>
          </cell>
          <cell r="D1955" t="str">
            <v>Team Member - Production</v>
          </cell>
          <cell r="E1955" t="str">
            <v>Moulded Bra Cup - Production - SI</v>
          </cell>
          <cell r="F1955" t="str">
            <v>Team - LB - 5B - SI</v>
          </cell>
          <cell r="G1955" t="str">
            <v>Female</v>
          </cell>
        </row>
        <row r="1956">
          <cell r="A1956">
            <v>20166</v>
          </cell>
          <cell r="B1956" t="str">
            <v>Akila</v>
          </cell>
          <cell r="C1956" t="str">
            <v>Ranasinghe</v>
          </cell>
          <cell r="D1956" t="str">
            <v>Team Member - Sub Stores</v>
          </cell>
          <cell r="E1956" t="str">
            <v>Close Comfort Program - Printing - SI</v>
          </cell>
          <cell r="F1956" t="str">
            <v>Factory 03 - Printing - B - SI</v>
          </cell>
          <cell r="G1956" t="str">
            <v>Male</v>
          </cell>
        </row>
        <row r="1957">
          <cell r="A1957">
            <v>20167</v>
          </cell>
          <cell r="B1957" t="str">
            <v>Ishanka</v>
          </cell>
          <cell r="C1957" t="str">
            <v>Perera</v>
          </cell>
          <cell r="D1957" t="str">
            <v>Team Member - Production</v>
          </cell>
          <cell r="E1957" t="str">
            <v>Moulded Bra Cup - Production - SI</v>
          </cell>
          <cell r="F1957" t="str">
            <v>Team - LB - 9A - SI</v>
          </cell>
          <cell r="G1957" t="str">
            <v>Male</v>
          </cell>
        </row>
        <row r="1958">
          <cell r="A1958">
            <v>20169</v>
          </cell>
          <cell r="B1958" t="str">
            <v>Sangeeth</v>
          </cell>
          <cell r="C1958" t="str">
            <v>Rupasinghe</v>
          </cell>
          <cell r="D1958" t="str">
            <v>Team Member - Printer</v>
          </cell>
          <cell r="E1958" t="str">
            <v>Close Comfort Program - Printing - SI</v>
          </cell>
          <cell r="F1958" t="str">
            <v>Factory 02 - Printing - A - SI</v>
          </cell>
          <cell r="G1958" t="str">
            <v>Male</v>
          </cell>
        </row>
        <row r="1959">
          <cell r="A1959">
            <v>20171</v>
          </cell>
          <cell r="B1959" t="str">
            <v>Lalith</v>
          </cell>
          <cell r="C1959" t="str">
            <v>Kumara</v>
          </cell>
          <cell r="D1959" t="str">
            <v>Team Member - Production</v>
          </cell>
          <cell r="E1959" t="str">
            <v>Moulded Bra Cup - Production - SI</v>
          </cell>
          <cell r="F1959" t="str">
            <v>Team - LB - 2A - SI</v>
          </cell>
          <cell r="G1959" t="str">
            <v>Male</v>
          </cell>
        </row>
        <row r="1960">
          <cell r="A1960">
            <v>20175</v>
          </cell>
          <cell r="B1960" t="str">
            <v>Wathsala</v>
          </cell>
          <cell r="C1960" t="str">
            <v>Madumathi</v>
          </cell>
          <cell r="D1960" t="str">
            <v>Assistant - Human Resources</v>
          </cell>
          <cell r="E1960" t="str">
            <v>Human Resources &amp; Administration - SI</v>
          </cell>
          <cell r="F1960" t="str">
            <v>Human Resources - SI</v>
          </cell>
          <cell r="G1960" t="str">
            <v>Female</v>
          </cell>
        </row>
        <row r="1961">
          <cell r="A1961">
            <v>20181</v>
          </cell>
          <cell r="B1961" t="str">
            <v>Kumara</v>
          </cell>
          <cell r="C1961" t="str">
            <v>Kumara</v>
          </cell>
          <cell r="D1961" t="str">
            <v>Team Member - Printing</v>
          </cell>
          <cell r="E1961" t="str">
            <v>Close Comfort Program - Printing - SI</v>
          </cell>
          <cell r="F1961" t="str">
            <v>Factory 02 - Printing - A - SI</v>
          </cell>
          <cell r="G1961" t="str">
            <v>Male</v>
          </cell>
        </row>
        <row r="1962">
          <cell r="A1962">
            <v>20193</v>
          </cell>
          <cell r="B1962" t="str">
            <v>Tiyudar</v>
          </cell>
          <cell r="C1962" t="str">
            <v>Senarathna</v>
          </cell>
          <cell r="D1962" t="str">
            <v>Team Member - Printing</v>
          </cell>
          <cell r="E1962" t="str">
            <v>Close Comfort Program - Printing - SI</v>
          </cell>
          <cell r="F1962" t="str">
            <v>Factory 02 - Printing - A - SI</v>
          </cell>
          <cell r="G1962" t="str">
            <v>Male</v>
          </cell>
        </row>
        <row r="1963">
          <cell r="A1963">
            <v>20204</v>
          </cell>
          <cell r="B1963" t="str">
            <v>Pabasara</v>
          </cell>
          <cell r="C1963" t="str">
            <v>Kurukulasooriya</v>
          </cell>
          <cell r="D1963" t="str">
            <v>Team Member - Production</v>
          </cell>
          <cell r="E1963" t="str">
            <v>Moulded Bra Cup - Production - SI</v>
          </cell>
          <cell r="F1963" t="str">
            <v>Team - LB - 17A - SI</v>
          </cell>
          <cell r="G1963" t="str">
            <v>Female</v>
          </cell>
        </row>
        <row r="1964">
          <cell r="A1964">
            <v>20212</v>
          </cell>
          <cell r="B1964" t="str">
            <v>Kanthi</v>
          </cell>
          <cell r="C1964" t="str">
            <v>Kanthi</v>
          </cell>
          <cell r="D1964" t="str">
            <v>Team Member - Production</v>
          </cell>
          <cell r="E1964" t="str">
            <v>Moulded Bra Cup - Production - SI</v>
          </cell>
          <cell r="F1964" t="str">
            <v>Team - LB - 12A - SI</v>
          </cell>
          <cell r="G1964" t="str">
            <v>Female</v>
          </cell>
        </row>
        <row r="1965">
          <cell r="A1965">
            <v>20213</v>
          </cell>
          <cell r="B1965" t="str">
            <v>Jayamini</v>
          </cell>
          <cell r="C1965" t="str">
            <v>Roshanjani</v>
          </cell>
          <cell r="D1965" t="str">
            <v>Team Member - Production</v>
          </cell>
          <cell r="E1965" t="str">
            <v>Moulded Bra Cup - Production - SI</v>
          </cell>
          <cell r="F1965" t="str">
            <v>Team - LB - 9A - SI</v>
          </cell>
          <cell r="G1965" t="str">
            <v>Female</v>
          </cell>
        </row>
        <row r="1966">
          <cell r="A1966">
            <v>20217</v>
          </cell>
          <cell r="B1966" t="str">
            <v>Prabath</v>
          </cell>
          <cell r="C1966" t="str">
            <v>Sanjeewa</v>
          </cell>
          <cell r="D1966" t="str">
            <v>Team Member - Cutting</v>
          </cell>
          <cell r="E1966" t="str">
            <v>Close Comfort Program - Cutting - SI</v>
          </cell>
          <cell r="F1966" t="str">
            <v>CCP - Factory 01 Cutting - SI</v>
          </cell>
          <cell r="G1966" t="str">
            <v>Male</v>
          </cell>
        </row>
        <row r="1967">
          <cell r="A1967">
            <v>20218</v>
          </cell>
          <cell r="B1967" t="str">
            <v>Bashitha</v>
          </cell>
          <cell r="C1967" t="str">
            <v>Bhashitha</v>
          </cell>
          <cell r="D1967" t="str">
            <v>Team Member - Production</v>
          </cell>
          <cell r="E1967" t="str">
            <v>Moulded Bra Cup - Production - SI</v>
          </cell>
          <cell r="F1967" t="str">
            <v>Team - LB - 11A - SI</v>
          </cell>
          <cell r="G1967" t="str">
            <v>Male</v>
          </cell>
        </row>
        <row r="1968">
          <cell r="A1968">
            <v>20220</v>
          </cell>
          <cell r="B1968" t="str">
            <v>Hemasiri</v>
          </cell>
          <cell r="C1968" t="str">
            <v>Vitharana</v>
          </cell>
          <cell r="D1968" t="str">
            <v>Team Member - Printing</v>
          </cell>
          <cell r="E1968" t="str">
            <v>Close Comfort Program - Printing - SI</v>
          </cell>
          <cell r="F1968" t="str">
            <v>Factory 02 - Printing - A - SI</v>
          </cell>
          <cell r="G1968" t="str">
            <v>Male</v>
          </cell>
        </row>
        <row r="1969">
          <cell r="A1969">
            <v>20221</v>
          </cell>
          <cell r="B1969" t="str">
            <v>Thanuja</v>
          </cell>
          <cell r="C1969" t="str">
            <v>Rathnayaka</v>
          </cell>
          <cell r="D1969" t="str">
            <v>Team Member - Production</v>
          </cell>
          <cell r="E1969" t="str">
            <v>Moulded Bra Cup - Production - SI</v>
          </cell>
          <cell r="F1969" t="str">
            <v>Team - LB - 11B - SI</v>
          </cell>
          <cell r="G1969" t="str">
            <v>Female</v>
          </cell>
        </row>
        <row r="1970">
          <cell r="A1970">
            <v>20224</v>
          </cell>
          <cell r="B1970" t="str">
            <v>Sajani</v>
          </cell>
          <cell r="C1970" t="str">
            <v>Ruwanthika</v>
          </cell>
          <cell r="D1970" t="str">
            <v>Team Member - Production</v>
          </cell>
          <cell r="E1970" t="str">
            <v>Moulded Bra Cup - Production - SI</v>
          </cell>
          <cell r="F1970" t="str">
            <v>Team - LB - 9B - SI</v>
          </cell>
          <cell r="G1970" t="str">
            <v>Female</v>
          </cell>
        </row>
        <row r="1971">
          <cell r="A1971">
            <v>20232</v>
          </cell>
          <cell r="B1971" t="str">
            <v>Oshalini</v>
          </cell>
          <cell r="C1971" t="str">
            <v>Oshalini</v>
          </cell>
          <cell r="D1971" t="str">
            <v>Team Member - Production</v>
          </cell>
          <cell r="E1971" t="str">
            <v>Moulded Bra Cup - Production - SI</v>
          </cell>
          <cell r="F1971" t="str">
            <v>Team - LB - 3A - SI</v>
          </cell>
          <cell r="G1971" t="str">
            <v>Female</v>
          </cell>
        </row>
        <row r="1972">
          <cell r="A1972">
            <v>20238</v>
          </cell>
          <cell r="B1972" t="str">
            <v>Kanishka</v>
          </cell>
          <cell r="C1972" t="str">
            <v>Ranawaka</v>
          </cell>
          <cell r="D1972" t="str">
            <v>Team Member - Printing</v>
          </cell>
          <cell r="E1972" t="str">
            <v>Close Comfort Program - Printing - SI</v>
          </cell>
          <cell r="F1972" t="str">
            <v>Factory 02 - Printing - B - SI</v>
          </cell>
          <cell r="G1972" t="str">
            <v>Male</v>
          </cell>
        </row>
        <row r="1973">
          <cell r="A1973">
            <v>20241</v>
          </cell>
          <cell r="B1973" t="str">
            <v>Rajitha</v>
          </cell>
          <cell r="C1973" t="str">
            <v>Kumarathunga</v>
          </cell>
          <cell r="D1973" t="str">
            <v>Team Member - Lamination</v>
          </cell>
          <cell r="E1973" t="str">
            <v>Moulded Bra Cup - Lamination - SI</v>
          </cell>
          <cell r="F1973" t="str">
            <v>MBC - Lamination - SI</v>
          </cell>
          <cell r="G1973" t="str">
            <v>Male</v>
          </cell>
        </row>
        <row r="1974">
          <cell r="A1974">
            <v>20243</v>
          </cell>
          <cell r="B1974" t="str">
            <v>Anuradha</v>
          </cell>
          <cell r="C1974" t="str">
            <v>Priyadarshani</v>
          </cell>
          <cell r="D1974" t="str">
            <v>Team Member - Finishing</v>
          </cell>
          <cell r="E1974" t="str">
            <v>Close Comfort Program - Finishing - SI</v>
          </cell>
          <cell r="F1974" t="str">
            <v>Finishing S1 - B - SI</v>
          </cell>
          <cell r="G1974" t="str">
            <v>Female</v>
          </cell>
        </row>
        <row r="1975">
          <cell r="A1975">
            <v>20245</v>
          </cell>
          <cell r="B1975" t="str">
            <v>Wasana</v>
          </cell>
          <cell r="C1975" t="str">
            <v>Herath</v>
          </cell>
          <cell r="D1975" t="str">
            <v>Team Member - Production</v>
          </cell>
          <cell r="E1975" t="str">
            <v>Moulded Bra Cup - Production - SI</v>
          </cell>
          <cell r="F1975" t="str">
            <v>Team - LB - 9B - SI</v>
          </cell>
          <cell r="G1975" t="str">
            <v>Female</v>
          </cell>
        </row>
        <row r="1976">
          <cell r="A1976">
            <v>20246</v>
          </cell>
          <cell r="B1976" t="str">
            <v>Kumuduni</v>
          </cell>
          <cell r="C1976" t="str">
            <v>Herath</v>
          </cell>
          <cell r="D1976" t="str">
            <v>Team Member - Production</v>
          </cell>
          <cell r="E1976" t="str">
            <v>Moulded Bra Cup - Production - SI</v>
          </cell>
          <cell r="F1976" t="str">
            <v>Team - LB - 7B - SI</v>
          </cell>
          <cell r="G1976" t="str">
            <v>Female</v>
          </cell>
        </row>
        <row r="1977">
          <cell r="A1977">
            <v>20247</v>
          </cell>
          <cell r="B1977" t="str">
            <v>Tilusha</v>
          </cell>
          <cell r="C1977" t="str">
            <v>Damayanthi</v>
          </cell>
          <cell r="D1977" t="str">
            <v>Team Member - Production</v>
          </cell>
          <cell r="E1977" t="str">
            <v>Moulded Bra Cup - Production - SI</v>
          </cell>
          <cell r="F1977" t="str">
            <v>Team - LB - 19A - SI</v>
          </cell>
          <cell r="G1977" t="str">
            <v>Female</v>
          </cell>
        </row>
        <row r="1978">
          <cell r="A1978">
            <v>20250</v>
          </cell>
          <cell r="B1978" t="str">
            <v>Chaminda</v>
          </cell>
          <cell r="C1978" t="str">
            <v>Senadeera</v>
          </cell>
          <cell r="D1978" t="str">
            <v>Team Member - Printing</v>
          </cell>
          <cell r="E1978" t="str">
            <v>Close Comfort Program - Printing - SI</v>
          </cell>
          <cell r="F1978" t="str">
            <v>Factory 01 - Printing - A - SI</v>
          </cell>
          <cell r="G1978" t="str">
            <v>Male</v>
          </cell>
        </row>
        <row r="1979">
          <cell r="A1979">
            <v>20256</v>
          </cell>
          <cell r="B1979" t="str">
            <v>Anoma</v>
          </cell>
          <cell r="C1979" t="str">
            <v>Basnayake</v>
          </cell>
          <cell r="D1979" t="str">
            <v>Team Member - Printing</v>
          </cell>
          <cell r="E1979" t="str">
            <v>Close Comfort Program - Printing - SI</v>
          </cell>
          <cell r="F1979" t="str">
            <v>Factory 02 - Printing - B - SI</v>
          </cell>
          <cell r="G1979" t="str">
            <v>Female</v>
          </cell>
        </row>
        <row r="1980">
          <cell r="A1980">
            <v>20257</v>
          </cell>
          <cell r="B1980" t="str">
            <v>Supun</v>
          </cell>
          <cell r="C1980" t="str">
            <v>Madusanka</v>
          </cell>
          <cell r="D1980" t="str">
            <v>Team Member - Production</v>
          </cell>
          <cell r="E1980" t="str">
            <v>Moulded Bra Cup - Production - SI</v>
          </cell>
          <cell r="F1980" t="str">
            <v>Team - LB - 9B - SI</v>
          </cell>
          <cell r="G1980" t="str">
            <v>Male</v>
          </cell>
        </row>
        <row r="1981">
          <cell r="A1981">
            <v>20258</v>
          </cell>
          <cell r="B1981" t="str">
            <v>Eshan</v>
          </cell>
          <cell r="C1981" t="str">
            <v>Shanuka</v>
          </cell>
          <cell r="D1981" t="str">
            <v>Team Member - Production</v>
          </cell>
          <cell r="E1981" t="str">
            <v>Moulded Bra Cup - Production - SI</v>
          </cell>
          <cell r="F1981" t="str">
            <v>Team - LB - 9B - SI</v>
          </cell>
          <cell r="G1981" t="str">
            <v>Male</v>
          </cell>
        </row>
        <row r="1982">
          <cell r="A1982">
            <v>20263</v>
          </cell>
          <cell r="B1982" t="str">
            <v>Sangeeth</v>
          </cell>
          <cell r="C1982" t="str">
            <v>Samarasekara</v>
          </cell>
          <cell r="D1982" t="str">
            <v>Team Member - Printing</v>
          </cell>
          <cell r="E1982" t="str">
            <v>Close Comfort Program - Printing - SI</v>
          </cell>
          <cell r="F1982" t="str">
            <v>Factory 01 - Printing - A - SI</v>
          </cell>
          <cell r="G1982" t="str">
            <v>Male</v>
          </cell>
        </row>
        <row r="1983">
          <cell r="A1983">
            <v>20289</v>
          </cell>
          <cell r="B1983" t="str">
            <v>Suseema</v>
          </cell>
          <cell r="C1983" t="str">
            <v>Somarathna</v>
          </cell>
          <cell r="D1983" t="str">
            <v>Team Member - Finishing</v>
          </cell>
          <cell r="E1983" t="str">
            <v>Close Comfort Program - Finishing - SI</v>
          </cell>
          <cell r="F1983" t="str">
            <v>Finishing S9 - B - SI</v>
          </cell>
          <cell r="G1983" t="str">
            <v>Female</v>
          </cell>
        </row>
        <row r="1984">
          <cell r="A1984">
            <v>20293</v>
          </cell>
          <cell r="B1984" t="str">
            <v>Sanju</v>
          </cell>
          <cell r="C1984" t="str">
            <v>Jayasinghe</v>
          </cell>
          <cell r="D1984" t="str">
            <v>Team Member - Finishing</v>
          </cell>
          <cell r="E1984" t="str">
            <v>Close Comfort Program - Finishing - SI</v>
          </cell>
          <cell r="F1984" t="str">
            <v>Finishing S23 - A - SI</v>
          </cell>
          <cell r="G1984" t="str">
            <v>Male</v>
          </cell>
        </row>
        <row r="1985">
          <cell r="A1985">
            <v>20295</v>
          </cell>
          <cell r="B1985" t="str">
            <v>Priyanka</v>
          </cell>
          <cell r="C1985" t="str">
            <v>Kumari</v>
          </cell>
          <cell r="D1985" t="str">
            <v>Team Member - Production</v>
          </cell>
          <cell r="E1985" t="str">
            <v>Moulded Bra Cup - Production - SI</v>
          </cell>
          <cell r="F1985" t="str">
            <v>Team - LB - 9A - SI</v>
          </cell>
          <cell r="G1985" t="str">
            <v>Female</v>
          </cell>
        </row>
        <row r="1986">
          <cell r="A1986">
            <v>20313</v>
          </cell>
          <cell r="B1986" t="str">
            <v>Raveena</v>
          </cell>
          <cell r="C1986" t="str">
            <v>Bandara</v>
          </cell>
          <cell r="D1986" t="str">
            <v>Team Member - Production</v>
          </cell>
          <cell r="E1986" t="str">
            <v>Moulded Bra Cup - Production - SI</v>
          </cell>
          <cell r="F1986" t="str">
            <v>Team - LB - 8B - SI</v>
          </cell>
          <cell r="G1986" t="str">
            <v>Female</v>
          </cell>
        </row>
        <row r="1987">
          <cell r="A1987">
            <v>20317</v>
          </cell>
          <cell r="B1987" t="str">
            <v>Nimesha</v>
          </cell>
          <cell r="C1987" t="str">
            <v>Chathurani</v>
          </cell>
          <cell r="D1987" t="str">
            <v>Team Member - Production</v>
          </cell>
          <cell r="E1987" t="str">
            <v>Moulded Bra Cup - Production - SI</v>
          </cell>
          <cell r="F1987" t="str">
            <v>Team - LB - 15B - SI</v>
          </cell>
          <cell r="G1987" t="str">
            <v>Female</v>
          </cell>
        </row>
        <row r="1988">
          <cell r="A1988">
            <v>20318</v>
          </cell>
          <cell r="B1988" t="str">
            <v>Sumuduni</v>
          </cell>
          <cell r="C1988" t="str">
            <v>Gunarathna</v>
          </cell>
          <cell r="D1988" t="str">
            <v>Team Member - Production</v>
          </cell>
          <cell r="E1988" t="str">
            <v>Moulded Bra Cup - Production - SI</v>
          </cell>
          <cell r="F1988" t="str">
            <v>Team - LB - 2B - SI</v>
          </cell>
          <cell r="G1988" t="str">
            <v>Female</v>
          </cell>
        </row>
        <row r="1989">
          <cell r="A1989">
            <v>20321</v>
          </cell>
          <cell r="B1989" t="str">
            <v>Inoka</v>
          </cell>
          <cell r="C1989" t="str">
            <v>Apalegama</v>
          </cell>
          <cell r="D1989" t="str">
            <v>Team Member - Finishing</v>
          </cell>
          <cell r="E1989" t="str">
            <v>Close Comfort Program - Finishing - SI</v>
          </cell>
          <cell r="F1989" t="str">
            <v>Finishing S29 - B - SI</v>
          </cell>
          <cell r="G1989" t="str">
            <v>Female</v>
          </cell>
        </row>
        <row r="1990">
          <cell r="A1990">
            <v>20331</v>
          </cell>
          <cell r="B1990" t="str">
            <v>Kaushi</v>
          </cell>
          <cell r="C1990" t="str">
            <v>Udayangani</v>
          </cell>
          <cell r="D1990" t="str">
            <v>Team Member - Production</v>
          </cell>
          <cell r="E1990" t="str">
            <v>Moulded Bra Cup - Production - SI</v>
          </cell>
          <cell r="F1990" t="str">
            <v>Team - LB - 19A - SI</v>
          </cell>
          <cell r="G1990" t="str">
            <v>Female</v>
          </cell>
        </row>
        <row r="1991">
          <cell r="A1991">
            <v>20338</v>
          </cell>
          <cell r="B1991" t="str">
            <v>Sithara</v>
          </cell>
          <cell r="C1991" t="str">
            <v>Piyasena</v>
          </cell>
          <cell r="D1991" t="str">
            <v>Team Member - Production</v>
          </cell>
          <cell r="E1991" t="str">
            <v>Moulded Bra Cup - Production - SI</v>
          </cell>
          <cell r="F1991" t="str">
            <v>Team - LB - 20B - SI</v>
          </cell>
          <cell r="G1991" t="str">
            <v>Female</v>
          </cell>
        </row>
        <row r="1992">
          <cell r="A1992">
            <v>20342</v>
          </cell>
          <cell r="B1992" t="str">
            <v>Mithun</v>
          </cell>
          <cell r="C1992" t="str">
            <v>Akila</v>
          </cell>
          <cell r="D1992" t="str">
            <v>Team Member - Cutting</v>
          </cell>
          <cell r="E1992" t="str">
            <v>Moulded Bra Cup - Cutting - SI</v>
          </cell>
          <cell r="F1992" t="str">
            <v>MBC - Cutting - SI</v>
          </cell>
          <cell r="G1992" t="str">
            <v>Male</v>
          </cell>
        </row>
        <row r="1993">
          <cell r="A1993">
            <v>20349</v>
          </cell>
          <cell r="B1993" t="str">
            <v>Indika</v>
          </cell>
          <cell r="C1993" t="str">
            <v>Shokman</v>
          </cell>
          <cell r="D1993" t="str">
            <v>Team Member - Printing</v>
          </cell>
          <cell r="E1993" t="str">
            <v>Close Comfort Program - Printing - SI</v>
          </cell>
          <cell r="F1993" t="str">
            <v>Factory 02 - Printing - A - SI</v>
          </cell>
          <cell r="G1993" t="str">
            <v>Male</v>
          </cell>
        </row>
        <row r="1994">
          <cell r="A1994">
            <v>20352</v>
          </cell>
          <cell r="B1994" t="str">
            <v>Sameera</v>
          </cell>
          <cell r="C1994" t="str">
            <v>Chathuranga</v>
          </cell>
          <cell r="D1994" t="str">
            <v>Team Member - Cutting</v>
          </cell>
          <cell r="E1994" t="str">
            <v>Moulded Bra Cup - Cutting - SI</v>
          </cell>
          <cell r="F1994" t="str">
            <v>MBC - Cutting - SI</v>
          </cell>
          <cell r="G1994" t="str">
            <v>Male</v>
          </cell>
        </row>
        <row r="1995">
          <cell r="A1995">
            <v>20355</v>
          </cell>
          <cell r="B1995" t="str">
            <v>Denuka</v>
          </cell>
          <cell r="C1995" t="str">
            <v>Sandakelum</v>
          </cell>
          <cell r="D1995" t="str">
            <v>Team Member - Production</v>
          </cell>
          <cell r="E1995" t="str">
            <v>Moulded Bra Cup - Production - SI</v>
          </cell>
          <cell r="F1995" t="str">
            <v>Team - LB - 18A - SI</v>
          </cell>
          <cell r="G1995" t="str">
            <v>Male</v>
          </cell>
        </row>
        <row r="1996">
          <cell r="A1996">
            <v>20359</v>
          </cell>
          <cell r="B1996" t="str">
            <v>Themali</v>
          </cell>
          <cell r="C1996" t="str">
            <v>Thalahagedara</v>
          </cell>
          <cell r="D1996" t="str">
            <v>Team Member - Production</v>
          </cell>
          <cell r="E1996" t="str">
            <v>Moulded Bra Cup - Production - SI</v>
          </cell>
          <cell r="F1996" t="str">
            <v>Team - LB - 4B - SI</v>
          </cell>
          <cell r="G1996" t="str">
            <v>Female</v>
          </cell>
        </row>
        <row r="1997">
          <cell r="A1997">
            <v>20364</v>
          </cell>
          <cell r="B1997" t="str">
            <v>Charitha</v>
          </cell>
          <cell r="C1997" t="str">
            <v>Kumarapeli</v>
          </cell>
          <cell r="D1997" t="str">
            <v>Team Member - Printing</v>
          </cell>
          <cell r="E1997" t="str">
            <v>Close Comfort Program - Printing - SI</v>
          </cell>
          <cell r="F1997" t="str">
            <v>Factory 02 - Printing - A - SI</v>
          </cell>
          <cell r="G1997" t="str">
            <v>Male</v>
          </cell>
        </row>
        <row r="1998">
          <cell r="A1998">
            <v>20366</v>
          </cell>
          <cell r="B1998" t="str">
            <v>Chaminda</v>
          </cell>
          <cell r="C1998" t="str">
            <v>Bandara</v>
          </cell>
          <cell r="D1998" t="str">
            <v>Team Member - Technical</v>
          </cell>
          <cell r="E1998" t="str">
            <v>Close Comfort Program - Technical - SI</v>
          </cell>
          <cell r="F1998" t="str">
            <v>Technical - CCP - SI</v>
          </cell>
          <cell r="G1998" t="str">
            <v>Male</v>
          </cell>
        </row>
        <row r="1999">
          <cell r="A1999">
            <v>20367</v>
          </cell>
          <cell r="B1999" t="str">
            <v>Prasadika</v>
          </cell>
          <cell r="C1999" t="str">
            <v>Samaranayaka</v>
          </cell>
          <cell r="D1999" t="str">
            <v>Team Member - Production</v>
          </cell>
          <cell r="E1999" t="str">
            <v>Moulded Bra Cup - Production - SI</v>
          </cell>
          <cell r="F1999" t="str">
            <v>Team - LB - 7B - SI</v>
          </cell>
          <cell r="G1999" t="str">
            <v>Female</v>
          </cell>
        </row>
        <row r="2000">
          <cell r="A2000">
            <v>20369</v>
          </cell>
          <cell r="B2000" t="str">
            <v>Sudara</v>
          </cell>
          <cell r="C2000" t="str">
            <v>Prasad</v>
          </cell>
          <cell r="D2000" t="str">
            <v>Team Member - Printing</v>
          </cell>
          <cell r="E2000" t="str">
            <v>Close Comfort Program - Printing - SI</v>
          </cell>
          <cell r="F2000" t="str">
            <v>Factory 03 - Printing - B - SI</v>
          </cell>
          <cell r="G2000" t="str">
            <v>Male</v>
          </cell>
        </row>
        <row r="2001">
          <cell r="A2001">
            <v>20372</v>
          </cell>
          <cell r="B2001" t="str">
            <v>Wathsala</v>
          </cell>
          <cell r="C2001" t="str">
            <v>Wathsala</v>
          </cell>
          <cell r="D2001" t="str">
            <v>Team Member - Production</v>
          </cell>
          <cell r="E2001" t="str">
            <v>Moulded Bra Cup - Production - SI</v>
          </cell>
          <cell r="F2001" t="str">
            <v>Team - LB - 8B - SI</v>
          </cell>
          <cell r="G2001" t="str">
            <v>Female</v>
          </cell>
        </row>
        <row r="2002">
          <cell r="A2002">
            <v>20383</v>
          </cell>
          <cell r="B2002" t="str">
            <v>Piyumi</v>
          </cell>
          <cell r="C2002" t="str">
            <v>Karawita</v>
          </cell>
          <cell r="D2002" t="str">
            <v>Team Member - Production</v>
          </cell>
          <cell r="E2002" t="str">
            <v>Moulded Bra Cup - Production - SI</v>
          </cell>
          <cell r="F2002" t="str">
            <v>Team - LB - 20B - SI</v>
          </cell>
          <cell r="G2002" t="str">
            <v>Female</v>
          </cell>
        </row>
        <row r="2003">
          <cell r="A2003">
            <v>20388</v>
          </cell>
          <cell r="B2003" t="str">
            <v>Achala</v>
          </cell>
          <cell r="C2003" t="str">
            <v>Weerasinghe</v>
          </cell>
          <cell r="D2003" t="str">
            <v>Team Member - Finishing</v>
          </cell>
          <cell r="E2003" t="str">
            <v>Close Comfort Program - Finishing - SI</v>
          </cell>
          <cell r="F2003" t="str">
            <v>Finishing S15 - B - SI</v>
          </cell>
          <cell r="G2003" t="str">
            <v>Female</v>
          </cell>
        </row>
        <row r="2004">
          <cell r="A2004">
            <v>20390</v>
          </cell>
          <cell r="B2004" t="str">
            <v>Yasantha</v>
          </cell>
          <cell r="C2004" t="str">
            <v>Kasun</v>
          </cell>
          <cell r="D2004" t="str">
            <v>Team Member - Finished Goods Warehouse</v>
          </cell>
          <cell r="E2004" t="str">
            <v>Close Comfort Program - Finished Goods Warehouse - SI</v>
          </cell>
          <cell r="F2004" t="str">
            <v>Finished Good Warehouse - CCP - SI</v>
          </cell>
          <cell r="G2004" t="str">
            <v>Male</v>
          </cell>
        </row>
        <row r="2005">
          <cell r="A2005">
            <v>20397</v>
          </cell>
          <cell r="B2005" t="str">
            <v>Anushka</v>
          </cell>
          <cell r="C2005" t="str">
            <v>Dikkumbura</v>
          </cell>
          <cell r="D2005" t="str">
            <v>Team Member - Cutting</v>
          </cell>
          <cell r="E2005" t="str">
            <v>Close Comfort Program - Cutting - SI</v>
          </cell>
          <cell r="F2005" t="str">
            <v>CCP - Factory 01 Cutting - SI</v>
          </cell>
          <cell r="G2005" t="str">
            <v>Male</v>
          </cell>
        </row>
        <row r="2006">
          <cell r="A2006">
            <v>20410</v>
          </cell>
          <cell r="B2006" t="str">
            <v>Sanduni</v>
          </cell>
          <cell r="C2006" t="str">
            <v>Athukorala</v>
          </cell>
          <cell r="D2006" t="str">
            <v>Team Member - Production</v>
          </cell>
          <cell r="E2006" t="str">
            <v>Moulded Bra Cup - Production - SI</v>
          </cell>
          <cell r="F2006" t="str">
            <v>Team - LB - 9B - SI</v>
          </cell>
          <cell r="G2006" t="str">
            <v>Female</v>
          </cell>
        </row>
        <row r="2007">
          <cell r="A2007">
            <v>20414</v>
          </cell>
          <cell r="B2007" t="str">
            <v>Janith</v>
          </cell>
          <cell r="C2007" t="str">
            <v>Madusanka</v>
          </cell>
          <cell r="D2007" t="str">
            <v>Team Member - Cutting</v>
          </cell>
          <cell r="E2007" t="str">
            <v>Close Comfort Program - Cutting - SI</v>
          </cell>
          <cell r="F2007" t="str">
            <v>CCP - Factory 01 Cutting - SI</v>
          </cell>
          <cell r="G2007" t="str">
            <v>Male</v>
          </cell>
        </row>
        <row r="2008">
          <cell r="A2008">
            <v>20421</v>
          </cell>
          <cell r="B2008" t="str">
            <v>Kaushalya</v>
          </cell>
          <cell r="C2008" t="str">
            <v>Gamage</v>
          </cell>
          <cell r="D2008" t="str">
            <v>Team Member - Finishing</v>
          </cell>
          <cell r="E2008" t="str">
            <v>Close Comfort Program - Finishing - SI</v>
          </cell>
          <cell r="F2008" t="str">
            <v>Finishing S1 - B - SI</v>
          </cell>
          <cell r="G2008" t="str">
            <v>Female</v>
          </cell>
        </row>
        <row r="2009">
          <cell r="A2009">
            <v>20435</v>
          </cell>
          <cell r="B2009" t="str">
            <v>Dineth</v>
          </cell>
          <cell r="C2009" t="str">
            <v>Nisayuru</v>
          </cell>
          <cell r="D2009" t="str">
            <v>Team Member - Cutting</v>
          </cell>
          <cell r="E2009" t="str">
            <v>Close Comfort Program - Cutting - SI</v>
          </cell>
          <cell r="F2009" t="str">
            <v>CCP - Factory 03 Cutting - SI</v>
          </cell>
          <cell r="G2009" t="str">
            <v>Male</v>
          </cell>
        </row>
        <row r="2010">
          <cell r="A2010">
            <v>20436</v>
          </cell>
          <cell r="B2010" t="str">
            <v>Susantha</v>
          </cell>
          <cell r="C2010" t="str">
            <v>Ranasinghe</v>
          </cell>
          <cell r="D2010" t="str">
            <v>Team Member - Cutting</v>
          </cell>
          <cell r="E2010" t="str">
            <v>Moulded Bra Cup - Cutting - SI</v>
          </cell>
          <cell r="F2010" t="str">
            <v>MBC - Cutting - SI</v>
          </cell>
          <cell r="G2010" t="str">
            <v>Male</v>
          </cell>
        </row>
        <row r="2011">
          <cell r="A2011">
            <v>20437</v>
          </cell>
          <cell r="B2011" t="str">
            <v>Anjula</v>
          </cell>
          <cell r="C2011" t="str">
            <v>Umesh</v>
          </cell>
          <cell r="D2011" t="str">
            <v>Team Member - Production</v>
          </cell>
          <cell r="E2011" t="str">
            <v>Moulded Bra Cup - Production - SI</v>
          </cell>
          <cell r="F2011" t="str">
            <v>Team - LB - 10B - SI</v>
          </cell>
          <cell r="G2011" t="str">
            <v>Male</v>
          </cell>
        </row>
        <row r="2012">
          <cell r="A2012">
            <v>20451</v>
          </cell>
          <cell r="B2012" t="str">
            <v>Sanjeewa</v>
          </cell>
          <cell r="C2012" t="str">
            <v>Pushpakumara</v>
          </cell>
          <cell r="D2012" t="str">
            <v>Team Member - Cutting</v>
          </cell>
          <cell r="E2012" t="str">
            <v>Moulded Bra Cup - Cutting - SI</v>
          </cell>
          <cell r="F2012" t="str">
            <v>MBC - Cutting - SI</v>
          </cell>
          <cell r="G2012" t="str">
            <v>Male</v>
          </cell>
        </row>
        <row r="2013">
          <cell r="A2013">
            <v>20452</v>
          </cell>
          <cell r="B2013" t="str">
            <v>Isuru</v>
          </cell>
          <cell r="C2013" t="str">
            <v>Ranasinghe</v>
          </cell>
          <cell r="D2013" t="str">
            <v>Executive - Planning</v>
          </cell>
          <cell r="E2013" t="str">
            <v>Planning - SI</v>
          </cell>
          <cell r="F2013" t="str">
            <v>Planning - CCP - SI</v>
          </cell>
          <cell r="G2013" t="str">
            <v>Male</v>
          </cell>
        </row>
        <row r="2014">
          <cell r="A2014">
            <v>20456</v>
          </cell>
          <cell r="B2014" t="str">
            <v>Tilanka</v>
          </cell>
          <cell r="C2014" t="str">
            <v>Madushan</v>
          </cell>
          <cell r="D2014" t="str">
            <v>Team Member - Finished Goods Warehouse</v>
          </cell>
          <cell r="E2014" t="str">
            <v>Close Comfort Program - Finished Goods Warehouse - SI</v>
          </cell>
          <cell r="F2014" t="str">
            <v>Finished Good Warehouse - CCP - SI</v>
          </cell>
          <cell r="G2014" t="str">
            <v>Male</v>
          </cell>
        </row>
        <row r="2015">
          <cell r="A2015">
            <v>20457</v>
          </cell>
          <cell r="B2015" t="str">
            <v>Jeewan</v>
          </cell>
          <cell r="C2015" t="str">
            <v>Kumara</v>
          </cell>
          <cell r="D2015" t="str">
            <v>Team Member - Lamination</v>
          </cell>
          <cell r="E2015" t="str">
            <v>Moulded Bra Cup - Lamination - SI</v>
          </cell>
          <cell r="F2015" t="str">
            <v>MBC - Lamination - SI</v>
          </cell>
          <cell r="G2015" t="str">
            <v>Male</v>
          </cell>
        </row>
        <row r="2016">
          <cell r="A2016">
            <v>20470</v>
          </cell>
          <cell r="B2016" t="str">
            <v>Richard</v>
          </cell>
          <cell r="C2016" t="str">
            <v>Kevin</v>
          </cell>
          <cell r="D2016" t="str">
            <v>Team Member - Printing</v>
          </cell>
          <cell r="E2016" t="str">
            <v>Close Comfort Program - Printing - SI</v>
          </cell>
          <cell r="F2016" t="str">
            <v>Factory 03 - Printing - A - SI</v>
          </cell>
          <cell r="G2016" t="str">
            <v>Male</v>
          </cell>
        </row>
        <row r="2017">
          <cell r="A2017">
            <v>20472</v>
          </cell>
          <cell r="B2017" t="str">
            <v>Nirmana</v>
          </cell>
          <cell r="C2017" t="str">
            <v>Virajith</v>
          </cell>
          <cell r="D2017" t="str">
            <v>Team Leader - Printing</v>
          </cell>
          <cell r="E2017" t="str">
            <v>Close Comfort Program - Printing - SI</v>
          </cell>
          <cell r="F2017" t="str">
            <v>Factory 03 - Printing - B - SI</v>
          </cell>
          <cell r="G2017" t="str">
            <v>Male</v>
          </cell>
        </row>
        <row r="2018">
          <cell r="A2018">
            <v>20473</v>
          </cell>
          <cell r="B2018" t="str">
            <v>Madushi</v>
          </cell>
          <cell r="C2018" t="str">
            <v>Chathurika</v>
          </cell>
          <cell r="D2018" t="str">
            <v>Team Member - Production</v>
          </cell>
          <cell r="E2018" t="str">
            <v>Moulded Bra Cup - Production - SI</v>
          </cell>
          <cell r="F2018" t="str">
            <v>Team - LB - 18A - SI</v>
          </cell>
          <cell r="G2018" t="str">
            <v>Female</v>
          </cell>
        </row>
        <row r="2019">
          <cell r="A2019">
            <v>20478</v>
          </cell>
          <cell r="B2019" t="str">
            <v>Nishan</v>
          </cell>
          <cell r="C2019" t="str">
            <v>Madushanka</v>
          </cell>
          <cell r="D2019" t="str">
            <v>Team Member - Cutting</v>
          </cell>
          <cell r="E2019" t="str">
            <v>Moulded Bra Cup - Cutting - SI</v>
          </cell>
          <cell r="F2019" t="str">
            <v>MBC - Cutting - SI</v>
          </cell>
          <cell r="G2019" t="str">
            <v>Male</v>
          </cell>
        </row>
        <row r="2020">
          <cell r="A2020">
            <v>20491</v>
          </cell>
          <cell r="B2020" t="str">
            <v>Subramanium</v>
          </cell>
          <cell r="C2020" t="str">
            <v>Thiyagaraja</v>
          </cell>
          <cell r="D2020" t="str">
            <v>Team Member - Material Quality Assurance</v>
          </cell>
          <cell r="E2020" t="str">
            <v>Material Quality Assurance - SI</v>
          </cell>
          <cell r="F2020" t="str">
            <v>MBC - Material Quality Assurance - SI</v>
          </cell>
          <cell r="G2020" t="str">
            <v>Male</v>
          </cell>
        </row>
        <row r="2021">
          <cell r="A2021">
            <v>20511</v>
          </cell>
          <cell r="B2021" t="str">
            <v>Ayantha</v>
          </cell>
          <cell r="C2021" t="str">
            <v>Randika</v>
          </cell>
          <cell r="D2021" t="str">
            <v>Team Member - Raw Material Warehouse</v>
          </cell>
          <cell r="E2021" t="str">
            <v>Moulded Bra Cup - Raw Material Warehouse - SI</v>
          </cell>
          <cell r="F2021" t="str">
            <v>MBC - Raw Material Warehouse - SI</v>
          </cell>
          <cell r="G2021" t="str">
            <v>Male</v>
          </cell>
        </row>
        <row r="2022">
          <cell r="A2022">
            <v>20514</v>
          </cell>
          <cell r="B2022" t="str">
            <v>Dasun</v>
          </cell>
          <cell r="C2022" t="str">
            <v>Makavita</v>
          </cell>
          <cell r="D2022" t="str">
            <v>Team Member - Cutting</v>
          </cell>
          <cell r="E2022" t="str">
            <v>Close Comfort Program - Cutting - SI</v>
          </cell>
          <cell r="F2022" t="str">
            <v>CCP - Factory 03 Cutting - SI</v>
          </cell>
          <cell r="G2022" t="str">
            <v>Male</v>
          </cell>
        </row>
        <row r="2023">
          <cell r="A2023">
            <v>20515</v>
          </cell>
          <cell r="B2023" t="str">
            <v>Bhagya</v>
          </cell>
          <cell r="C2023" t="str">
            <v>Sandamali</v>
          </cell>
          <cell r="D2023" t="str">
            <v>Team Member - Quality Assurance</v>
          </cell>
          <cell r="E2023" t="str">
            <v>Human Resources &amp; Administration - SI</v>
          </cell>
          <cell r="F2023" t="str">
            <v>Maternity - SI</v>
          </cell>
          <cell r="G2023" t="str">
            <v>Female</v>
          </cell>
        </row>
        <row r="2024">
          <cell r="A2024">
            <v>20517</v>
          </cell>
          <cell r="B2024" t="str">
            <v>Nuwan</v>
          </cell>
          <cell r="C2024" t="str">
            <v>Munasinghe</v>
          </cell>
          <cell r="D2024" t="str">
            <v>Team Member - Cutting</v>
          </cell>
          <cell r="E2024" t="str">
            <v>Moulded Bra Cup - Cutting - SI</v>
          </cell>
          <cell r="F2024" t="str">
            <v>MBC - Cutting - SI</v>
          </cell>
          <cell r="G2024" t="str">
            <v>Male</v>
          </cell>
        </row>
        <row r="2025">
          <cell r="A2025">
            <v>20519</v>
          </cell>
          <cell r="B2025" t="str">
            <v>Navod</v>
          </cell>
          <cell r="C2025" t="str">
            <v>Dilanka</v>
          </cell>
          <cell r="D2025" t="str">
            <v>Team Member - Cutting</v>
          </cell>
          <cell r="E2025" t="str">
            <v>Moulded Bra Cup - Cutting - SI</v>
          </cell>
          <cell r="F2025" t="str">
            <v>MBC - Cutting - SI</v>
          </cell>
          <cell r="G2025" t="str">
            <v>Male</v>
          </cell>
        </row>
        <row r="2026">
          <cell r="A2026">
            <v>20521</v>
          </cell>
          <cell r="B2026" t="str">
            <v>Sandareka</v>
          </cell>
          <cell r="C2026" t="str">
            <v>Kumudumali</v>
          </cell>
          <cell r="D2026" t="str">
            <v>Team Member - Production</v>
          </cell>
          <cell r="E2026" t="str">
            <v>Moulded Bra Cup - Production - SI</v>
          </cell>
          <cell r="F2026" t="str">
            <v>Team - LB - 11B - SI</v>
          </cell>
          <cell r="G2026" t="str">
            <v>Female</v>
          </cell>
        </row>
        <row r="2027">
          <cell r="A2027">
            <v>20530</v>
          </cell>
          <cell r="B2027" t="str">
            <v>Thilini</v>
          </cell>
          <cell r="C2027" t="str">
            <v>Sewwandi</v>
          </cell>
          <cell r="D2027" t="str">
            <v>Team Member - Production</v>
          </cell>
          <cell r="E2027" t="str">
            <v>Moulded Bra Cup - Production - SI</v>
          </cell>
          <cell r="F2027" t="str">
            <v>Team - LB - 11A - SI</v>
          </cell>
          <cell r="G2027" t="str">
            <v>Female</v>
          </cell>
        </row>
        <row r="2028">
          <cell r="A2028">
            <v>20534</v>
          </cell>
          <cell r="B2028" t="str">
            <v>Chamili</v>
          </cell>
          <cell r="C2028" t="str">
            <v>Maduwanthi</v>
          </cell>
          <cell r="D2028" t="str">
            <v>Team Member - Production</v>
          </cell>
          <cell r="E2028" t="str">
            <v>Moulded Bra Cup - Production - SI</v>
          </cell>
          <cell r="F2028" t="str">
            <v>Team - LB - 20A - SI</v>
          </cell>
          <cell r="G2028" t="str">
            <v>Female</v>
          </cell>
        </row>
        <row r="2029">
          <cell r="A2029">
            <v>20536</v>
          </cell>
          <cell r="B2029" t="str">
            <v>Thilini</v>
          </cell>
          <cell r="C2029" t="str">
            <v>Sewwandi</v>
          </cell>
          <cell r="D2029" t="str">
            <v>Team Leader - Finishing</v>
          </cell>
          <cell r="E2029" t="str">
            <v>Close Comfort Program - Finishing - SI</v>
          </cell>
          <cell r="F2029" t="str">
            <v>Finishing S2 - B - SI</v>
          </cell>
          <cell r="G2029" t="str">
            <v>Female</v>
          </cell>
        </row>
        <row r="2030">
          <cell r="A2030">
            <v>20539</v>
          </cell>
          <cell r="B2030" t="str">
            <v>Ishan</v>
          </cell>
          <cell r="C2030" t="str">
            <v>Rathnayaka</v>
          </cell>
          <cell r="D2030" t="str">
            <v>Team Member - Quality Assurance</v>
          </cell>
          <cell r="E2030" t="str">
            <v>Close Comfort Program - Quality Assurance - SI</v>
          </cell>
          <cell r="F2030" t="str">
            <v>CCP - Printing Quality - SI</v>
          </cell>
          <cell r="G2030" t="str">
            <v>Male</v>
          </cell>
        </row>
        <row r="2031">
          <cell r="A2031">
            <v>20555</v>
          </cell>
          <cell r="B2031" t="str">
            <v>Sajini</v>
          </cell>
          <cell r="C2031" t="str">
            <v>Premajayantha</v>
          </cell>
          <cell r="D2031" t="str">
            <v>Team Member - Finishing</v>
          </cell>
          <cell r="E2031" t="str">
            <v>Close Comfort Program - Finishing - SI</v>
          </cell>
          <cell r="F2031" t="str">
            <v>Finishing S20 - B - SI</v>
          </cell>
          <cell r="G2031" t="str">
            <v>Female</v>
          </cell>
        </row>
        <row r="2032">
          <cell r="A2032">
            <v>20557</v>
          </cell>
          <cell r="B2032" t="str">
            <v>Dinesh</v>
          </cell>
          <cell r="C2032" t="str">
            <v>Priyasad</v>
          </cell>
          <cell r="D2032" t="str">
            <v>Team Member - Finishing</v>
          </cell>
          <cell r="E2032" t="str">
            <v>Close Comfort Program - Finishing - SI</v>
          </cell>
          <cell r="F2032" t="str">
            <v>Finishing S25 - B - SI</v>
          </cell>
          <cell r="G2032" t="str">
            <v>Male</v>
          </cell>
        </row>
        <row r="2033">
          <cell r="A2033">
            <v>20574</v>
          </cell>
          <cell r="B2033" t="str">
            <v>Sanjaya</v>
          </cell>
          <cell r="C2033" t="str">
            <v>Kumara</v>
          </cell>
          <cell r="D2033" t="str">
            <v>Team Member - Printing</v>
          </cell>
          <cell r="E2033" t="str">
            <v>Close Comfort Program - Printing - SI</v>
          </cell>
          <cell r="F2033" t="str">
            <v>Factory 02 - Printing - A - SI</v>
          </cell>
          <cell r="G2033" t="str">
            <v>Male</v>
          </cell>
        </row>
        <row r="2034">
          <cell r="A2034">
            <v>20579</v>
          </cell>
          <cell r="B2034" t="str">
            <v>Chandika</v>
          </cell>
          <cell r="C2034" t="str">
            <v>Supun</v>
          </cell>
          <cell r="D2034" t="str">
            <v>Team Member - Cutting</v>
          </cell>
          <cell r="E2034" t="str">
            <v>Moulded Bra Cup - Cutting - SI</v>
          </cell>
          <cell r="F2034" t="str">
            <v>MBC - Cutting - SI</v>
          </cell>
          <cell r="G2034" t="str">
            <v>Male</v>
          </cell>
        </row>
        <row r="2035">
          <cell r="A2035">
            <v>20587</v>
          </cell>
          <cell r="B2035" t="str">
            <v>Alagan</v>
          </cell>
          <cell r="C2035" t="str">
            <v>Thirukeswaran</v>
          </cell>
          <cell r="D2035" t="str">
            <v>Team Member - Printing</v>
          </cell>
          <cell r="E2035" t="str">
            <v>Close Comfort Program - Printing - SI</v>
          </cell>
          <cell r="F2035" t="str">
            <v>Factory 02 - Printing - B - SI</v>
          </cell>
          <cell r="G2035" t="str">
            <v>Male</v>
          </cell>
        </row>
        <row r="2036">
          <cell r="A2036">
            <v>20591</v>
          </cell>
          <cell r="B2036" t="str">
            <v>Shashin</v>
          </cell>
          <cell r="C2036" t="str">
            <v>Sulakshana</v>
          </cell>
          <cell r="D2036" t="str">
            <v>Team Member - Cutting</v>
          </cell>
          <cell r="E2036" t="str">
            <v>Close Comfort Program - Printing - SI</v>
          </cell>
          <cell r="F2036" t="str">
            <v>Factory 03 - Printing - A - SI</v>
          </cell>
          <cell r="G2036" t="str">
            <v>Male</v>
          </cell>
        </row>
        <row r="2037">
          <cell r="A2037">
            <v>20605</v>
          </cell>
          <cell r="B2037" t="str">
            <v>Sanduni</v>
          </cell>
          <cell r="C2037" t="str">
            <v>Sakunthala</v>
          </cell>
          <cell r="D2037" t="str">
            <v>Team Member - Finishing</v>
          </cell>
          <cell r="E2037" t="str">
            <v>Close Comfort Program - Finishing - SI</v>
          </cell>
          <cell r="F2037" t="str">
            <v>Finishing S13 - A - SI</v>
          </cell>
          <cell r="G2037" t="str">
            <v>Female</v>
          </cell>
        </row>
        <row r="2038">
          <cell r="A2038">
            <v>20614</v>
          </cell>
          <cell r="B2038" t="str">
            <v>Upali</v>
          </cell>
          <cell r="C2038" t="str">
            <v>Karunarathne</v>
          </cell>
          <cell r="D2038" t="str">
            <v>Team Member - Finishing</v>
          </cell>
          <cell r="E2038" t="str">
            <v>Close Comfort Program - Quality Assurance - SI</v>
          </cell>
          <cell r="F2038" t="str">
            <v>Quality Assurance - CCP - SI</v>
          </cell>
          <cell r="G2038" t="str">
            <v>Male</v>
          </cell>
        </row>
        <row r="2039">
          <cell r="A2039">
            <v>20615</v>
          </cell>
          <cell r="B2039" t="str">
            <v>Lahiru</v>
          </cell>
          <cell r="C2039" t="str">
            <v>Dananjaya</v>
          </cell>
          <cell r="D2039" t="str">
            <v>Team Member - Quality Assurance</v>
          </cell>
          <cell r="E2039" t="str">
            <v>Moulded Bra Cup - Quality Assurance - SI</v>
          </cell>
          <cell r="F2039" t="str">
            <v>Quality Assurance - MBC - SI</v>
          </cell>
          <cell r="G2039" t="str">
            <v>Male</v>
          </cell>
        </row>
        <row r="2040">
          <cell r="A2040">
            <v>20621</v>
          </cell>
          <cell r="B2040" t="str">
            <v>Irangani</v>
          </cell>
          <cell r="C2040" t="str">
            <v xml:space="preserve">Meargal </v>
          </cell>
          <cell r="D2040" t="str">
            <v>Team Member - Finishing</v>
          </cell>
          <cell r="E2040" t="str">
            <v>Close Comfort Program - Finishing - SI</v>
          </cell>
          <cell r="F2040" t="str">
            <v>Finishing S27 - B - SI</v>
          </cell>
          <cell r="G2040" t="str">
            <v>Female</v>
          </cell>
        </row>
        <row r="2041">
          <cell r="A2041">
            <v>20622</v>
          </cell>
          <cell r="B2041" t="str">
            <v>Saman</v>
          </cell>
          <cell r="C2041" t="str">
            <v>Kumara</v>
          </cell>
          <cell r="D2041" t="str">
            <v>Team Member - Machine Maintenance</v>
          </cell>
          <cell r="E2041" t="str">
            <v>Close Comfort Program - MM - Printing - SI</v>
          </cell>
          <cell r="F2041" t="str">
            <v>Printing MM - CCP - SI</v>
          </cell>
          <cell r="G2041" t="str">
            <v>Male</v>
          </cell>
        </row>
        <row r="2042">
          <cell r="A2042">
            <v>20624</v>
          </cell>
          <cell r="B2042" t="str">
            <v>Subashini</v>
          </cell>
          <cell r="C2042" t="str">
            <v>Wijekoon</v>
          </cell>
          <cell r="D2042" t="str">
            <v>Team Member - Printing</v>
          </cell>
          <cell r="E2042" t="str">
            <v>Close Comfort Program - Quality Assurance - SI</v>
          </cell>
          <cell r="F2042" t="str">
            <v>Quality Assurance - CCP - SI</v>
          </cell>
          <cell r="G2042" t="str">
            <v>Female</v>
          </cell>
        </row>
        <row r="2043">
          <cell r="A2043">
            <v>20627</v>
          </cell>
          <cell r="B2043" t="str">
            <v>Madushan</v>
          </cell>
          <cell r="C2043" t="str">
            <v>Sandakelum</v>
          </cell>
          <cell r="D2043" t="str">
            <v>Team Member - Cutting</v>
          </cell>
          <cell r="E2043" t="str">
            <v>Moulded Bra Cup - Cutting - SI</v>
          </cell>
          <cell r="F2043" t="str">
            <v>MBC - Cookie Cutting - SI</v>
          </cell>
          <cell r="G2043" t="str">
            <v>Male</v>
          </cell>
        </row>
        <row r="2044">
          <cell r="A2044">
            <v>20643</v>
          </cell>
          <cell r="B2044" t="str">
            <v>Danuka</v>
          </cell>
          <cell r="C2044" t="str">
            <v>Perera</v>
          </cell>
          <cell r="D2044" t="str">
            <v>Team Member - Printing</v>
          </cell>
          <cell r="E2044" t="str">
            <v>Close Comfort Program - Printing - SI</v>
          </cell>
          <cell r="F2044" t="str">
            <v>Factory 02 - Printing - B - SI</v>
          </cell>
          <cell r="G2044" t="str">
            <v>Male</v>
          </cell>
        </row>
        <row r="2045">
          <cell r="A2045">
            <v>20653</v>
          </cell>
          <cell r="B2045" t="str">
            <v>Ruwan</v>
          </cell>
          <cell r="C2045" t="str">
            <v>Piyadasa</v>
          </cell>
          <cell r="D2045" t="str">
            <v>Team Leader - Printing</v>
          </cell>
          <cell r="E2045" t="str">
            <v>Close Comfort Program - Printing - SI</v>
          </cell>
          <cell r="F2045" t="str">
            <v>Factory 03 - Printing - B - SI</v>
          </cell>
          <cell r="G2045" t="str">
            <v>Male</v>
          </cell>
        </row>
        <row r="2046">
          <cell r="A2046">
            <v>20668</v>
          </cell>
          <cell r="B2046" t="str">
            <v>Madhura</v>
          </cell>
          <cell r="C2046" t="str">
            <v>Laksan</v>
          </cell>
          <cell r="D2046" t="str">
            <v>Team Leader - Printing</v>
          </cell>
          <cell r="E2046" t="str">
            <v>Close Comfort Program - Printing - SI</v>
          </cell>
          <cell r="F2046" t="str">
            <v>Factory 03 - Printing - A - SI</v>
          </cell>
          <cell r="G2046" t="str">
            <v>Male</v>
          </cell>
        </row>
        <row r="2047">
          <cell r="A2047">
            <v>20676</v>
          </cell>
          <cell r="B2047" t="str">
            <v>Sajeewa</v>
          </cell>
          <cell r="C2047" t="str">
            <v>Dassanayake</v>
          </cell>
          <cell r="D2047" t="str">
            <v>Team Member - Printing</v>
          </cell>
          <cell r="E2047" t="str">
            <v>Close Comfort Program - Printing - SI</v>
          </cell>
          <cell r="F2047" t="str">
            <v>Factory 01 - Printing - A - SI</v>
          </cell>
          <cell r="G2047" t="str">
            <v>Male</v>
          </cell>
        </row>
        <row r="2048">
          <cell r="A2048">
            <v>20677</v>
          </cell>
          <cell r="B2048" t="str">
            <v>Ravindu</v>
          </cell>
          <cell r="C2048" t="str">
            <v>Dharmakeerthi</v>
          </cell>
          <cell r="D2048" t="str">
            <v>Team Member - Printing</v>
          </cell>
          <cell r="E2048" t="str">
            <v>Close Comfort Program - Printing - SI</v>
          </cell>
          <cell r="F2048" t="str">
            <v>Factory 03 - Printing - B - SI</v>
          </cell>
          <cell r="G2048" t="str">
            <v>Male</v>
          </cell>
        </row>
        <row r="2049">
          <cell r="A2049">
            <v>20685</v>
          </cell>
          <cell r="B2049" t="str">
            <v>Roshani</v>
          </cell>
          <cell r="C2049" t="str">
            <v>Madushika</v>
          </cell>
          <cell r="D2049" t="str">
            <v>Team Member - Production</v>
          </cell>
          <cell r="E2049" t="str">
            <v>Moulded Bra Cup - Production - SI</v>
          </cell>
          <cell r="F2049" t="str">
            <v>Team - LB - 16A - SI</v>
          </cell>
          <cell r="G2049" t="str">
            <v>Female</v>
          </cell>
        </row>
        <row r="2050">
          <cell r="A2050">
            <v>20687</v>
          </cell>
          <cell r="B2050" t="str">
            <v>Imesh</v>
          </cell>
          <cell r="C2050" t="str">
            <v>Dananjaya</v>
          </cell>
          <cell r="D2050" t="str">
            <v>Team Member - Finishing</v>
          </cell>
          <cell r="E2050" t="str">
            <v>Close Comfort Program - Finishing - SI</v>
          </cell>
          <cell r="F2050" t="str">
            <v>Finishing S5 - A - SI</v>
          </cell>
          <cell r="G2050" t="str">
            <v>Male</v>
          </cell>
        </row>
        <row r="2051">
          <cell r="A2051">
            <v>20696</v>
          </cell>
          <cell r="B2051" t="str">
            <v>Sachintha</v>
          </cell>
          <cell r="C2051" t="str">
            <v>Kumara</v>
          </cell>
          <cell r="D2051" t="str">
            <v>Team Leader - Printing</v>
          </cell>
          <cell r="E2051" t="str">
            <v>Close Comfort Program - Printing - SI</v>
          </cell>
          <cell r="F2051" t="str">
            <v>Extrusion - A - SI</v>
          </cell>
          <cell r="G2051" t="str">
            <v>Male</v>
          </cell>
        </row>
        <row r="2052">
          <cell r="A2052">
            <v>20712</v>
          </cell>
          <cell r="B2052" t="str">
            <v>Tharushika</v>
          </cell>
          <cell r="C2052" t="str">
            <v>Weerasinghe</v>
          </cell>
          <cell r="D2052" t="str">
            <v>Team Member - Finishing</v>
          </cell>
          <cell r="E2052" t="str">
            <v>Close Comfort Program - Finishing - SI</v>
          </cell>
          <cell r="F2052" t="str">
            <v>Finishing S15 - B - SI</v>
          </cell>
          <cell r="G2052" t="str">
            <v>Female</v>
          </cell>
        </row>
        <row r="2053">
          <cell r="A2053">
            <v>20720</v>
          </cell>
          <cell r="B2053" t="str">
            <v>Susantha</v>
          </cell>
          <cell r="C2053" t="str">
            <v>Dilhan</v>
          </cell>
          <cell r="D2053" t="str">
            <v>Team Member - Machine Maintenance</v>
          </cell>
          <cell r="E2053" t="str">
            <v>Moulded Bra Cup - Machine Maintenance - SI</v>
          </cell>
          <cell r="F2053" t="str">
            <v>Machinary Maintenance - MBC - SI</v>
          </cell>
          <cell r="G2053" t="str">
            <v>Male</v>
          </cell>
        </row>
        <row r="2054">
          <cell r="A2054">
            <v>20728</v>
          </cell>
          <cell r="B2054" t="str">
            <v>Sapna</v>
          </cell>
          <cell r="C2054" t="str">
            <v>Krishani</v>
          </cell>
          <cell r="D2054" t="str">
            <v>Team Member - Quality Assurance</v>
          </cell>
          <cell r="E2054" t="str">
            <v>Moulded Bra Cup - Quality Assurance - SI</v>
          </cell>
          <cell r="F2054" t="str">
            <v>Quality Assurance - MBC - SI</v>
          </cell>
          <cell r="G2054" t="str">
            <v>Female</v>
          </cell>
        </row>
        <row r="2055">
          <cell r="A2055">
            <v>20735</v>
          </cell>
          <cell r="B2055" t="str">
            <v>Sanka</v>
          </cell>
          <cell r="C2055" t="str">
            <v>Sumedha</v>
          </cell>
          <cell r="D2055" t="str">
            <v>Team Member - Cutting</v>
          </cell>
          <cell r="E2055" t="str">
            <v>Close Comfort Program - Cutting - SI</v>
          </cell>
          <cell r="F2055" t="str">
            <v>CCP - Factory 03 Cutting - SI</v>
          </cell>
          <cell r="G2055" t="str">
            <v>Male</v>
          </cell>
        </row>
        <row r="2056">
          <cell r="A2056">
            <v>20737</v>
          </cell>
          <cell r="B2056" t="str">
            <v>Chamod</v>
          </cell>
          <cell r="C2056" t="str">
            <v>Kekulandara</v>
          </cell>
          <cell r="D2056" t="str">
            <v>Team Member - Cutting</v>
          </cell>
          <cell r="E2056" t="str">
            <v>Close Comfort Program - Cutting - SI</v>
          </cell>
          <cell r="F2056" t="str">
            <v>CCP - Factory 01 Cutting - SI</v>
          </cell>
          <cell r="G2056" t="str">
            <v>Male</v>
          </cell>
        </row>
        <row r="2057">
          <cell r="A2057">
            <v>20738</v>
          </cell>
          <cell r="B2057" t="str">
            <v>Samantha</v>
          </cell>
          <cell r="C2057" t="str">
            <v>Chandrasiri</v>
          </cell>
          <cell r="D2057" t="str">
            <v>Team Member - Machine Maintenance</v>
          </cell>
          <cell r="E2057" t="str">
            <v>Close Comfort Program - MM - Printing - SI</v>
          </cell>
          <cell r="F2057" t="str">
            <v>CCP 2 - Printing MM B - SI</v>
          </cell>
          <cell r="G2057" t="str">
            <v>Male</v>
          </cell>
        </row>
        <row r="2058">
          <cell r="A2058">
            <v>20747</v>
          </cell>
          <cell r="B2058" t="str">
            <v>Nirmala</v>
          </cell>
          <cell r="C2058" t="str">
            <v>Dilrukshi</v>
          </cell>
          <cell r="D2058" t="str">
            <v>Team Member - Quality Assurance</v>
          </cell>
          <cell r="E2058" t="str">
            <v>Moulded Bra Cup - Quality Assurance - SI</v>
          </cell>
          <cell r="F2058" t="str">
            <v>Quality Assurance - MBC - SI</v>
          </cell>
          <cell r="G2058" t="str">
            <v>Female</v>
          </cell>
        </row>
        <row r="2059">
          <cell r="A2059">
            <v>20762</v>
          </cell>
          <cell r="B2059" t="str">
            <v>Asanka</v>
          </cell>
          <cell r="C2059" t="str">
            <v>Disanayaka</v>
          </cell>
          <cell r="D2059" t="str">
            <v>Team Member - Printing</v>
          </cell>
          <cell r="E2059" t="str">
            <v>Close Comfort Program - Printing - SI</v>
          </cell>
          <cell r="F2059" t="str">
            <v>Factory 03 - Printing - B - SI</v>
          </cell>
          <cell r="G2059" t="str">
            <v>Male</v>
          </cell>
        </row>
        <row r="2060">
          <cell r="A2060">
            <v>20767</v>
          </cell>
          <cell r="B2060" t="str">
            <v>Manusha</v>
          </cell>
          <cell r="C2060" t="str">
            <v>De Silva</v>
          </cell>
          <cell r="D2060" t="str">
            <v>Team Member - Material Quality Assurance</v>
          </cell>
          <cell r="E2060" t="str">
            <v>Material Quality Assurance - SI</v>
          </cell>
          <cell r="F2060" t="str">
            <v>CCP - Material Quality Assurance - SI</v>
          </cell>
          <cell r="G2060" t="str">
            <v>Male</v>
          </cell>
        </row>
        <row r="2061">
          <cell r="A2061">
            <v>20784</v>
          </cell>
          <cell r="B2061" t="str">
            <v>Kanishka</v>
          </cell>
          <cell r="C2061" t="str">
            <v>Jayaweera</v>
          </cell>
          <cell r="D2061" t="str">
            <v>Team Leader - Printing</v>
          </cell>
          <cell r="E2061" t="str">
            <v>Close Comfort Program - Printing - SI</v>
          </cell>
          <cell r="F2061" t="str">
            <v>Factory 03 - Printing - A - SI</v>
          </cell>
          <cell r="G2061" t="str">
            <v>Male</v>
          </cell>
        </row>
        <row r="2062">
          <cell r="A2062">
            <v>20786</v>
          </cell>
          <cell r="B2062" t="str">
            <v>Dhananjaya</v>
          </cell>
          <cell r="C2062" t="str">
            <v>Pemathilake</v>
          </cell>
          <cell r="D2062" t="str">
            <v>Team Member - Printing</v>
          </cell>
          <cell r="E2062" t="str">
            <v>Close Comfort Program - Printing - SI</v>
          </cell>
          <cell r="F2062" t="str">
            <v>Factory 02 - Printing - A - SI</v>
          </cell>
          <cell r="G2062" t="str">
            <v>Male</v>
          </cell>
        </row>
        <row r="2063">
          <cell r="A2063">
            <v>20788</v>
          </cell>
          <cell r="B2063" t="str">
            <v>Dinuka</v>
          </cell>
          <cell r="C2063" t="str">
            <v>Kelum</v>
          </cell>
          <cell r="D2063" t="str">
            <v>Team Member - Printing</v>
          </cell>
          <cell r="E2063" t="str">
            <v>Close Comfort Program - Printing - SI</v>
          </cell>
          <cell r="F2063" t="str">
            <v>Factory 02 - Printing - B - SI</v>
          </cell>
          <cell r="G2063" t="str">
            <v>Male</v>
          </cell>
        </row>
        <row r="2064">
          <cell r="A2064">
            <v>20797</v>
          </cell>
          <cell r="B2064" t="str">
            <v>Sanjaya</v>
          </cell>
          <cell r="C2064" t="str">
            <v>Kumarasinghe</v>
          </cell>
          <cell r="D2064" t="str">
            <v>Team Leader - Printing</v>
          </cell>
          <cell r="E2064" t="str">
            <v>Close Comfort Program - Printing - SI</v>
          </cell>
          <cell r="F2064" t="str">
            <v>Factory 03 - Printing - B - SI</v>
          </cell>
          <cell r="G2064" t="str">
            <v>Male</v>
          </cell>
        </row>
        <row r="2065">
          <cell r="A2065">
            <v>20801</v>
          </cell>
          <cell r="B2065" t="str">
            <v>Ruchira</v>
          </cell>
          <cell r="C2065" t="str">
            <v>Sudeshana</v>
          </cell>
          <cell r="D2065" t="str">
            <v>Team Member - Printing</v>
          </cell>
          <cell r="E2065" t="str">
            <v>Close Comfort Program - Printing - SI</v>
          </cell>
          <cell r="F2065" t="str">
            <v>Factory 02 - Printing - B - SI</v>
          </cell>
          <cell r="G2065" t="str">
            <v>Male</v>
          </cell>
        </row>
        <row r="2066">
          <cell r="A2066">
            <v>20802</v>
          </cell>
          <cell r="B2066" t="str">
            <v>Chalana</v>
          </cell>
          <cell r="C2066" t="str">
            <v>Nawarathne</v>
          </cell>
          <cell r="D2066" t="str">
            <v>Team Member - Finishing</v>
          </cell>
          <cell r="E2066" t="str">
            <v>Close Comfort Program - Finishing - SI</v>
          </cell>
          <cell r="F2066" t="str">
            <v>Finishing S17 - A - SI</v>
          </cell>
          <cell r="G2066" t="str">
            <v>Male</v>
          </cell>
        </row>
        <row r="2067">
          <cell r="A2067">
            <v>20813</v>
          </cell>
          <cell r="B2067" t="str">
            <v>Achini</v>
          </cell>
          <cell r="C2067" t="str">
            <v>Madhushani</v>
          </cell>
          <cell r="D2067" t="str">
            <v>Team Member - Finishing</v>
          </cell>
          <cell r="E2067" t="str">
            <v>Close Comfort Program - Finishing - SI</v>
          </cell>
          <cell r="F2067" t="str">
            <v>Finishing S27 - B - SI</v>
          </cell>
          <cell r="G2067" t="str">
            <v>Female</v>
          </cell>
        </row>
        <row r="2068">
          <cell r="A2068">
            <v>20820</v>
          </cell>
          <cell r="B2068" t="str">
            <v>Pramod</v>
          </cell>
          <cell r="C2068" t="str">
            <v>Dhananja</v>
          </cell>
          <cell r="D2068" t="str">
            <v>Team Member - Packer</v>
          </cell>
          <cell r="E2068" t="str">
            <v>Close Comfort Program - Printing - SI</v>
          </cell>
          <cell r="F2068" t="str">
            <v>Factory 01 - Printing - A - SI</v>
          </cell>
          <cell r="G2068" t="str">
            <v>Male</v>
          </cell>
        </row>
        <row r="2069">
          <cell r="A2069">
            <v>20845</v>
          </cell>
          <cell r="B2069" t="str">
            <v>Roshan</v>
          </cell>
          <cell r="C2069" t="str">
            <v>Jayasinghe</v>
          </cell>
          <cell r="D2069" t="str">
            <v>Team Member - Printing</v>
          </cell>
          <cell r="E2069" t="str">
            <v>Close Comfort Program - Printing - SI</v>
          </cell>
          <cell r="F2069" t="str">
            <v>Factory 03 - Printing - B - SI</v>
          </cell>
          <cell r="G2069" t="str">
            <v>Male</v>
          </cell>
        </row>
        <row r="2070">
          <cell r="A2070">
            <v>20868</v>
          </cell>
          <cell r="B2070" t="str">
            <v>Manjula</v>
          </cell>
          <cell r="C2070" t="str">
            <v>Prasanna</v>
          </cell>
          <cell r="D2070" t="str">
            <v>Team Member - Production</v>
          </cell>
          <cell r="E2070" t="str">
            <v>Moulded Bra Cup - Production - SI</v>
          </cell>
          <cell r="F2070" t="str">
            <v>Team - LB - 12A - SI</v>
          </cell>
          <cell r="G2070" t="str">
            <v>Male</v>
          </cell>
        </row>
        <row r="2071">
          <cell r="A2071">
            <v>20869</v>
          </cell>
          <cell r="B2071" t="str">
            <v>Lakeesha</v>
          </cell>
          <cell r="C2071" t="str">
            <v>Wickramanayaka</v>
          </cell>
          <cell r="D2071" t="str">
            <v>Team Member - Quality Assurance</v>
          </cell>
          <cell r="E2071" t="str">
            <v>Close Comfort Program - Quality Assurance - SI</v>
          </cell>
          <cell r="F2071" t="str">
            <v>Quality Assurance - CCP - SI</v>
          </cell>
          <cell r="G2071" t="str">
            <v>Female</v>
          </cell>
        </row>
        <row r="2072">
          <cell r="A2072">
            <v>20888</v>
          </cell>
          <cell r="B2072" t="str">
            <v>Asanka</v>
          </cell>
          <cell r="C2072" t="str">
            <v>Sunimal</v>
          </cell>
          <cell r="D2072" t="str">
            <v>Team Member - Production</v>
          </cell>
          <cell r="E2072" t="str">
            <v>Moulded Bra Cup - Production - SI</v>
          </cell>
          <cell r="F2072" t="str">
            <v>Team - LB - 13B - SI</v>
          </cell>
          <cell r="G2072" t="str">
            <v>Male</v>
          </cell>
        </row>
        <row r="2073">
          <cell r="A2073">
            <v>20892</v>
          </cell>
          <cell r="B2073" t="str">
            <v>Kasun</v>
          </cell>
          <cell r="C2073" t="str">
            <v>Edirisinghe</v>
          </cell>
          <cell r="D2073" t="str">
            <v>Team Member - Printing</v>
          </cell>
          <cell r="E2073" t="str">
            <v>Close Comfort Program - Printing - SI</v>
          </cell>
          <cell r="F2073" t="str">
            <v>Factory 02 - Printing - B - SI</v>
          </cell>
          <cell r="G2073" t="str">
            <v>Male</v>
          </cell>
        </row>
        <row r="2074">
          <cell r="A2074">
            <v>20900</v>
          </cell>
          <cell r="B2074" t="str">
            <v>Tharanga</v>
          </cell>
          <cell r="C2074" t="str">
            <v>Siddeniya</v>
          </cell>
          <cell r="D2074" t="str">
            <v>Team Member - Cutting</v>
          </cell>
          <cell r="E2074" t="str">
            <v>Moulded Bra Cup - Cutting - SI</v>
          </cell>
          <cell r="F2074" t="str">
            <v>MBC - Cutting - SI</v>
          </cell>
          <cell r="G2074" t="str">
            <v>Male</v>
          </cell>
        </row>
        <row r="2075">
          <cell r="A2075">
            <v>20919</v>
          </cell>
          <cell r="B2075" t="str">
            <v>Mithuni</v>
          </cell>
          <cell r="C2075" t="str">
            <v>Aththanagoda</v>
          </cell>
          <cell r="D2075" t="str">
            <v>Team Member - Quality Assurance</v>
          </cell>
          <cell r="E2075" t="str">
            <v>Moulded Bra Cup - Quality Assurance - SI</v>
          </cell>
          <cell r="F2075" t="str">
            <v>Quality Assurance - MBC - SI</v>
          </cell>
          <cell r="G2075" t="str">
            <v>Female</v>
          </cell>
        </row>
        <row r="2076">
          <cell r="A2076">
            <v>20949</v>
          </cell>
          <cell r="B2076" t="str">
            <v>Ganga</v>
          </cell>
          <cell r="C2076" t="str">
            <v>Priyadarshani</v>
          </cell>
          <cell r="D2076" t="str">
            <v>Team Member - Production</v>
          </cell>
          <cell r="E2076" t="str">
            <v>Moulded Bra Cup - Production - SI</v>
          </cell>
          <cell r="F2076" t="str">
            <v>Team - LB - 16A - SI</v>
          </cell>
          <cell r="G2076" t="str">
            <v>Female</v>
          </cell>
        </row>
        <row r="2077">
          <cell r="A2077">
            <v>20950</v>
          </cell>
          <cell r="B2077" t="str">
            <v>Asangika</v>
          </cell>
          <cell r="C2077" t="str">
            <v>Karunathilaka</v>
          </cell>
          <cell r="D2077" t="str">
            <v>Team Member - Production</v>
          </cell>
          <cell r="E2077" t="str">
            <v>Moulded Bra Cup - Production - SI</v>
          </cell>
          <cell r="F2077" t="str">
            <v>Team - LB - 11A - SI</v>
          </cell>
          <cell r="G2077" t="str">
            <v>Female</v>
          </cell>
        </row>
        <row r="2078">
          <cell r="A2078">
            <v>20952</v>
          </cell>
          <cell r="B2078" t="str">
            <v>Ayeshika</v>
          </cell>
          <cell r="C2078" t="str">
            <v>Madushani</v>
          </cell>
          <cell r="D2078" t="str">
            <v>Team Member - Production</v>
          </cell>
          <cell r="E2078" t="str">
            <v>Moulded Bra Cup - Production - SI</v>
          </cell>
          <cell r="F2078" t="str">
            <v>Team - LB - 14A - SI</v>
          </cell>
          <cell r="G2078" t="str">
            <v>Female</v>
          </cell>
        </row>
        <row r="2079">
          <cell r="A2079">
            <v>20960</v>
          </cell>
          <cell r="B2079" t="str">
            <v>Lakmal</v>
          </cell>
          <cell r="C2079" t="str">
            <v>Hewawithrana</v>
          </cell>
          <cell r="D2079" t="str">
            <v>Team Member - Lamination</v>
          </cell>
          <cell r="E2079" t="str">
            <v>Moulded Bra Cup - Lamination - SI</v>
          </cell>
          <cell r="F2079" t="str">
            <v>MBC - Lamination - SI</v>
          </cell>
          <cell r="G2079" t="str">
            <v>Male</v>
          </cell>
        </row>
        <row r="2080">
          <cell r="A2080">
            <v>20969</v>
          </cell>
          <cell r="B2080" t="str">
            <v>Nadeesha</v>
          </cell>
          <cell r="C2080" t="str">
            <v>Amarasinghe</v>
          </cell>
          <cell r="D2080" t="str">
            <v>Team Member - Production</v>
          </cell>
          <cell r="E2080" t="str">
            <v>Moulded Bra Cup - Production - SI</v>
          </cell>
          <cell r="F2080" t="str">
            <v>Team - LB - 6A - SI</v>
          </cell>
          <cell r="G2080" t="str">
            <v>Female</v>
          </cell>
        </row>
        <row r="2081">
          <cell r="A2081">
            <v>20993</v>
          </cell>
          <cell r="B2081" t="str">
            <v>Sewmini</v>
          </cell>
          <cell r="C2081" t="str">
            <v>Dilrukshi</v>
          </cell>
          <cell r="D2081" t="str">
            <v>Team Member - Finishing</v>
          </cell>
          <cell r="E2081" t="str">
            <v>Close Comfort Program - Finishing - SI</v>
          </cell>
          <cell r="F2081" t="str">
            <v>Finishing S27 - B - SI</v>
          </cell>
          <cell r="G2081" t="str">
            <v>Female</v>
          </cell>
        </row>
        <row r="2082">
          <cell r="A2082">
            <v>21001</v>
          </cell>
          <cell r="B2082" t="str">
            <v>Rukmal</v>
          </cell>
          <cell r="C2082" t="str">
            <v>Thanuja</v>
          </cell>
          <cell r="D2082" t="str">
            <v>Team Member - Raw Material Warehouse</v>
          </cell>
          <cell r="E2082" t="str">
            <v>Moulded Bra Cup - Raw Material Warehouse - SI</v>
          </cell>
          <cell r="F2082" t="str">
            <v>MBC - Raw Material Warehouse - SI</v>
          </cell>
          <cell r="G2082" t="str">
            <v>Male</v>
          </cell>
        </row>
        <row r="2083">
          <cell r="A2083">
            <v>21011</v>
          </cell>
          <cell r="B2083" t="str">
            <v>Shyamali</v>
          </cell>
          <cell r="C2083" t="str">
            <v>Lakmali</v>
          </cell>
          <cell r="D2083" t="str">
            <v>Team Member - Production</v>
          </cell>
          <cell r="E2083" t="str">
            <v>Moulded Bra Cup - Production - SI</v>
          </cell>
          <cell r="F2083" t="str">
            <v>Team - LB - 3B - SI</v>
          </cell>
          <cell r="G2083" t="str">
            <v>Female</v>
          </cell>
        </row>
        <row r="2084">
          <cell r="A2084">
            <v>21014</v>
          </cell>
          <cell r="B2084" t="str">
            <v>Tharaka</v>
          </cell>
          <cell r="C2084" t="str">
            <v>Madhushan</v>
          </cell>
          <cell r="D2084" t="str">
            <v>Team Member - Finishing</v>
          </cell>
          <cell r="E2084" t="str">
            <v>Close Comfort Program - Finishing - SI</v>
          </cell>
          <cell r="F2084" t="str">
            <v>Finishing S10 - A - SI</v>
          </cell>
          <cell r="G2084" t="str">
            <v>Male</v>
          </cell>
        </row>
        <row r="2085">
          <cell r="A2085">
            <v>21029</v>
          </cell>
          <cell r="B2085" t="str">
            <v>Imalsha</v>
          </cell>
          <cell r="C2085" t="str">
            <v>Dilshara</v>
          </cell>
          <cell r="D2085" t="str">
            <v>Team Member - Finishing</v>
          </cell>
          <cell r="E2085" t="str">
            <v>Close Comfort Program - Finishing - SI</v>
          </cell>
          <cell r="F2085" t="str">
            <v>Finishing S27 - B - SI</v>
          </cell>
          <cell r="G2085" t="str">
            <v>Female</v>
          </cell>
        </row>
        <row r="2086">
          <cell r="A2086">
            <v>21031</v>
          </cell>
          <cell r="B2086" t="str">
            <v>Surangi</v>
          </cell>
          <cell r="C2086" t="str">
            <v>Ariyawansha</v>
          </cell>
          <cell r="D2086" t="str">
            <v>Team Member - Finishing</v>
          </cell>
          <cell r="E2086" t="str">
            <v>Close Comfort Program - Finishing - SI</v>
          </cell>
          <cell r="F2086" t="str">
            <v>Finishing S13 - B - SI</v>
          </cell>
          <cell r="G2086" t="str">
            <v>Female</v>
          </cell>
        </row>
        <row r="2087">
          <cell r="A2087">
            <v>21037</v>
          </cell>
          <cell r="B2087" t="str">
            <v>Piumi</v>
          </cell>
          <cell r="C2087" t="str">
            <v>Thakshila</v>
          </cell>
          <cell r="D2087" t="str">
            <v>Team Member - Production</v>
          </cell>
          <cell r="E2087" t="str">
            <v>Moulded Bra Cup - Production - SI</v>
          </cell>
          <cell r="F2087" t="str">
            <v>Team - LB - 20B - SI</v>
          </cell>
          <cell r="G2087" t="str">
            <v>Female</v>
          </cell>
        </row>
        <row r="2088">
          <cell r="A2088">
            <v>21050</v>
          </cell>
          <cell r="B2088" t="str">
            <v>Shashika</v>
          </cell>
          <cell r="C2088" t="str">
            <v>Gamage</v>
          </cell>
          <cell r="D2088" t="str">
            <v>Executive - Industrial Engineering</v>
          </cell>
          <cell r="E2088" t="str">
            <v>Close Comfort Program - Industrial Engineering - SI</v>
          </cell>
          <cell r="F2088" t="str">
            <v>Industrial Engineering - CCP - SI</v>
          </cell>
          <cell r="G2088" t="str">
            <v>Male</v>
          </cell>
        </row>
        <row r="2089">
          <cell r="A2089">
            <v>21055</v>
          </cell>
          <cell r="B2089" t="str">
            <v>Suranga</v>
          </cell>
          <cell r="C2089" t="str">
            <v>Sanjeewa</v>
          </cell>
          <cell r="D2089" t="str">
            <v>Team Member - Cutting</v>
          </cell>
          <cell r="E2089" t="str">
            <v>Moulded Bra Cup - Cutting - SI</v>
          </cell>
          <cell r="F2089" t="str">
            <v>MBC - Cutting - SI</v>
          </cell>
          <cell r="G2089" t="str">
            <v>Male</v>
          </cell>
        </row>
        <row r="2090">
          <cell r="A2090">
            <v>21057</v>
          </cell>
          <cell r="B2090" t="str">
            <v>Menaka</v>
          </cell>
          <cell r="C2090" t="str">
            <v>Dilshan</v>
          </cell>
          <cell r="D2090" t="str">
            <v>Team Member - Technical</v>
          </cell>
          <cell r="E2090" t="str">
            <v>Moulded Bra Cup - Production - SI</v>
          </cell>
          <cell r="F2090" t="str">
            <v>Technical - Site - 04 - SI</v>
          </cell>
          <cell r="G2090" t="str">
            <v>Male</v>
          </cell>
        </row>
        <row r="2091">
          <cell r="A2091">
            <v>21062</v>
          </cell>
          <cell r="B2091" t="str">
            <v xml:space="preserve">Raveena </v>
          </cell>
          <cell r="C2091" t="str">
            <v>Atapattu</v>
          </cell>
          <cell r="D2091" t="str">
            <v>Team Member - Finishing</v>
          </cell>
          <cell r="E2091" t="str">
            <v>Close Comfort Program - Finishing - SI</v>
          </cell>
          <cell r="F2091" t="str">
            <v>Finishing S18 - A - SI</v>
          </cell>
          <cell r="G2091" t="str">
            <v>Female</v>
          </cell>
        </row>
        <row r="2092">
          <cell r="A2092">
            <v>21072</v>
          </cell>
          <cell r="B2092" t="str">
            <v>Pradeepa</v>
          </cell>
          <cell r="C2092" t="str">
            <v>Wickramaarachchi</v>
          </cell>
          <cell r="D2092" t="str">
            <v>Team Member - Production</v>
          </cell>
          <cell r="E2092" t="str">
            <v>Moulded Bra Cup - Production - SI</v>
          </cell>
          <cell r="F2092" t="str">
            <v>Team - LB - 9A - SI</v>
          </cell>
          <cell r="G2092" t="str">
            <v>Female</v>
          </cell>
        </row>
        <row r="2093">
          <cell r="A2093">
            <v>21074</v>
          </cell>
          <cell r="B2093" t="str">
            <v>CHATHURIKA</v>
          </cell>
          <cell r="C2093" t="str">
            <v>SANDAMALI</v>
          </cell>
          <cell r="D2093" t="str">
            <v>Team Member - Finishing</v>
          </cell>
          <cell r="E2093" t="str">
            <v>Close Comfort Program - Finishing - SI</v>
          </cell>
          <cell r="F2093" t="str">
            <v>Finishing S15 - A - SI</v>
          </cell>
          <cell r="G2093" t="str">
            <v>Female</v>
          </cell>
        </row>
        <row r="2094">
          <cell r="A2094">
            <v>21079</v>
          </cell>
          <cell r="B2094" t="str">
            <v>Iresha</v>
          </cell>
          <cell r="C2094" t="str">
            <v>Sandamali</v>
          </cell>
          <cell r="D2094" t="str">
            <v>Team Member - Quality Assurance</v>
          </cell>
          <cell r="E2094" t="str">
            <v>Close Comfort Program - Quality Assurance - SI</v>
          </cell>
          <cell r="F2094" t="str">
            <v>CCP - Printing Quality - SI</v>
          </cell>
          <cell r="G2094" t="str">
            <v>Female</v>
          </cell>
        </row>
        <row r="2095">
          <cell r="A2095">
            <v>21098</v>
          </cell>
          <cell r="B2095" t="str">
            <v xml:space="preserve">Madhuwanthi </v>
          </cell>
          <cell r="C2095" t="str">
            <v>Athukorala</v>
          </cell>
          <cell r="D2095" t="str">
            <v>Team Member - Finishing</v>
          </cell>
          <cell r="E2095" t="str">
            <v>Close Comfort Program - Finishing - SI</v>
          </cell>
          <cell r="F2095" t="str">
            <v>Finishing S11 - B - SI</v>
          </cell>
          <cell r="G2095" t="str">
            <v>Female</v>
          </cell>
        </row>
        <row r="2096">
          <cell r="A2096">
            <v>21105</v>
          </cell>
          <cell r="B2096" t="str">
            <v xml:space="preserve">Nimanthika </v>
          </cell>
          <cell r="C2096" t="str">
            <v>Senavirathna</v>
          </cell>
          <cell r="D2096" t="str">
            <v>Team Member - Production</v>
          </cell>
          <cell r="E2096" t="str">
            <v>Moulded Bra Cup - Production - SI</v>
          </cell>
          <cell r="F2096" t="str">
            <v>Team - LB - 13B - SI</v>
          </cell>
          <cell r="G2096" t="str">
            <v>Female</v>
          </cell>
        </row>
        <row r="2097">
          <cell r="A2097">
            <v>21111</v>
          </cell>
          <cell r="B2097" t="str">
            <v xml:space="preserve">Pasindu </v>
          </cell>
          <cell r="C2097" t="str">
            <v>Dissanayaka</v>
          </cell>
          <cell r="D2097" t="str">
            <v>Team Member - Quality Assurance</v>
          </cell>
          <cell r="E2097" t="str">
            <v>Moulded Bra Cup - Quality Assurance - SI</v>
          </cell>
          <cell r="F2097" t="str">
            <v>Quality Assurance - MBC - SI</v>
          </cell>
          <cell r="G2097" t="str">
            <v>Male</v>
          </cell>
        </row>
        <row r="2098">
          <cell r="A2098">
            <v>21112</v>
          </cell>
          <cell r="B2098" t="str">
            <v>Shaluka</v>
          </cell>
          <cell r="C2098" t="str">
            <v>Ireshan</v>
          </cell>
          <cell r="D2098" t="str">
            <v>Team Member - Production</v>
          </cell>
          <cell r="E2098" t="str">
            <v>Moulded Bra Cup - Production - SI</v>
          </cell>
          <cell r="F2098" t="str">
            <v>Team - LB - 12A - SI</v>
          </cell>
          <cell r="G2098" t="str">
            <v>Male</v>
          </cell>
        </row>
        <row r="2099">
          <cell r="A2099">
            <v>21114</v>
          </cell>
          <cell r="B2099" t="str">
            <v>Jayasanka</v>
          </cell>
          <cell r="C2099" t="str">
            <v>Premalal</v>
          </cell>
          <cell r="D2099" t="str">
            <v>Team Member - Technical</v>
          </cell>
          <cell r="E2099" t="str">
            <v>Close Comfort Program - Technical - SI</v>
          </cell>
          <cell r="F2099" t="str">
            <v>CCP 2 - Technical - SI</v>
          </cell>
          <cell r="G2099" t="str">
            <v>Male</v>
          </cell>
        </row>
        <row r="2100">
          <cell r="A2100">
            <v>21115</v>
          </cell>
          <cell r="B2100" t="str">
            <v>Ashoka</v>
          </cell>
          <cell r="C2100" t="str">
            <v>Kumara</v>
          </cell>
          <cell r="D2100" t="str">
            <v>Team Member - Raw Material Warehouse</v>
          </cell>
          <cell r="E2100" t="str">
            <v>Moulded Bra Cup - Raw Material Warehouse - SI</v>
          </cell>
          <cell r="F2100" t="str">
            <v>MBC - Raw Material Warehouse - SI</v>
          </cell>
          <cell r="G2100" t="str">
            <v>Male</v>
          </cell>
        </row>
        <row r="2101">
          <cell r="A2101">
            <v>21124</v>
          </cell>
          <cell r="B2101" t="str">
            <v xml:space="preserve">Dilum </v>
          </cell>
          <cell r="C2101" t="str">
            <v>Randimal</v>
          </cell>
          <cell r="D2101" t="str">
            <v>Team Member - Cutting</v>
          </cell>
          <cell r="E2101" t="str">
            <v>Close Comfort Program - Cutting - SI</v>
          </cell>
          <cell r="F2101" t="str">
            <v>CCP - Factory 03 Cutting - SI</v>
          </cell>
          <cell r="G2101" t="str">
            <v>Male</v>
          </cell>
        </row>
        <row r="2102">
          <cell r="A2102">
            <v>21133</v>
          </cell>
          <cell r="B2102" t="str">
            <v>Niluka</v>
          </cell>
          <cell r="C2102" t="str">
            <v>Damayanthi</v>
          </cell>
          <cell r="D2102" t="str">
            <v>Team Member - Quality Assurance</v>
          </cell>
          <cell r="E2102" t="str">
            <v>Moulded Bra Cup - Quality Assurance - SI</v>
          </cell>
          <cell r="F2102" t="str">
            <v>Quality Assurance - MBC - SI</v>
          </cell>
          <cell r="G2102" t="str">
            <v>Female</v>
          </cell>
        </row>
        <row r="2103">
          <cell r="A2103">
            <v>21137</v>
          </cell>
          <cell r="B2103" t="str">
            <v>Madushan</v>
          </cell>
          <cell r="C2103" t="str">
            <v>Wijenayake</v>
          </cell>
          <cell r="D2103" t="str">
            <v>Team Member - Lamination</v>
          </cell>
          <cell r="E2103" t="str">
            <v>Moulded Bra Cup - Lamination - SI</v>
          </cell>
          <cell r="F2103" t="str">
            <v>MBC - Lamination - SI</v>
          </cell>
          <cell r="G2103" t="str">
            <v>Male</v>
          </cell>
        </row>
        <row r="2104">
          <cell r="A2104">
            <v>21140</v>
          </cell>
          <cell r="B2104" t="str">
            <v>Priyan</v>
          </cell>
          <cell r="C2104" t="str">
            <v>Perera</v>
          </cell>
          <cell r="D2104" t="str">
            <v>Team Member - Production</v>
          </cell>
          <cell r="E2104" t="str">
            <v>Human Resources &amp; Administration - SI</v>
          </cell>
          <cell r="F2104" t="str">
            <v>Sports - SI</v>
          </cell>
          <cell r="G2104" t="str">
            <v>Male</v>
          </cell>
        </row>
        <row r="2105">
          <cell r="A2105">
            <v>21148</v>
          </cell>
          <cell r="B2105" t="str">
            <v>Kosala</v>
          </cell>
          <cell r="C2105" t="str">
            <v>Mudiyanselage</v>
          </cell>
          <cell r="D2105" t="str">
            <v>Team Member - Printing</v>
          </cell>
          <cell r="E2105" t="str">
            <v>Close Comfort Program - Printing - SI</v>
          </cell>
          <cell r="F2105" t="str">
            <v>Factory 02 - Printing - B - SI</v>
          </cell>
          <cell r="G2105" t="str">
            <v>Male</v>
          </cell>
        </row>
        <row r="2106">
          <cell r="A2106">
            <v>21161</v>
          </cell>
          <cell r="B2106" t="str">
            <v>Chathun</v>
          </cell>
          <cell r="C2106" t="str">
            <v>Samarasinghe</v>
          </cell>
          <cell r="D2106" t="str">
            <v>Team Member - Maintenance</v>
          </cell>
          <cell r="E2106" t="str">
            <v>Plant Maintenance - SI</v>
          </cell>
          <cell r="F2106" t="str">
            <v>Maintenance - Plant - SI</v>
          </cell>
          <cell r="G2106" t="str">
            <v>Male</v>
          </cell>
        </row>
        <row r="2107">
          <cell r="A2107">
            <v>21165</v>
          </cell>
          <cell r="B2107" t="str">
            <v xml:space="preserve">Shanuka </v>
          </cell>
          <cell r="C2107" t="str">
            <v xml:space="preserve">Madhuranga </v>
          </cell>
          <cell r="D2107" t="str">
            <v>Assistant - Sales &amp; Marketing</v>
          </cell>
          <cell r="E2107" t="str">
            <v>Impact Protection - SI</v>
          </cell>
          <cell r="F2107" t="str">
            <v>Impact Protection - Marketing - SI</v>
          </cell>
          <cell r="G2107" t="str">
            <v>Male</v>
          </cell>
        </row>
        <row r="2108">
          <cell r="A2108">
            <v>21169</v>
          </cell>
          <cell r="B2108" t="str">
            <v>Nilusha</v>
          </cell>
          <cell r="C2108" t="str">
            <v xml:space="preserve">Marasinghe </v>
          </cell>
          <cell r="D2108" t="str">
            <v>Team Member - Maintenance</v>
          </cell>
          <cell r="E2108" t="str">
            <v>Plant Maintenance - SI</v>
          </cell>
          <cell r="F2108" t="str">
            <v>Maintenance - Plant - SI</v>
          </cell>
          <cell r="G2108" t="str">
            <v>Male</v>
          </cell>
        </row>
        <row r="2109">
          <cell r="A2109">
            <v>21179</v>
          </cell>
          <cell r="B2109" t="str">
            <v>Rino</v>
          </cell>
          <cell r="C2109" t="str">
            <v>Tekshila</v>
          </cell>
          <cell r="D2109" t="str">
            <v>Team Member - Printing</v>
          </cell>
          <cell r="E2109" t="str">
            <v>Close Comfort Program - Printing - SI</v>
          </cell>
          <cell r="F2109" t="str">
            <v>Factory 02 - Printing - A - SI</v>
          </cell>
          <cell r="G2109" t="str">
            <v>Female</v>
          </cell>
        </row>
        <row r="2110">
          <cell r="A2110">
            <v>21184</v>
          </cell>
          <cell r="B2110" t="str">
            <v>Sulochani</v>
          </cell>
          <cell r="C2110" t="str">
            <v>Nandasena</v>
          </cell>
          <cell r="D2110" t="str">
            <v>Team Member - Finishing</v>
          </cell>
          <cell r="E2110" t="str">
            <v>Close Comfort Program - Finishing - SI</v>
          </cell>
          <cell r="F2110" t="str">
            <v>Finishing S29 - B - SI</v>
          </cell>
          <cell r="G2110" t="str">
            <v>Female</v>
          </cell>
        </row>
        <row r="2111">
          <cell r="A2111">
            <v>21186</v>
          </cell>
          <cell r="B2111" t="str">
            <v>Pradeep</v>
          </cell>
          <cell r="C2111" t="str">
            <v>Kumara</v>
          </cell>
          <cell r="D2111" t="str">
            <v>Group Leader - Production</v>
          </cell>
          <cell r="E2111" t="str">
            <v>Close Comfort Program - Finishing - SI</v>
          </cell>
          <cell r="F2111" t="str">
            <v>Finishing S1 - A - SI</v>
          </cell>
          <cell r="G2111" t="str">
            <v>Male</v>
          </cell>
        </row>
        <row r="2112">
          <cell r="A2112">
            <v>21187</v>
          </cell>
          <cell r="B2112" t="str">
            <v>Nadeeshani</v>
          </cell>
          <cell r="C2112" t="str">
            <v>Liyanage</v>
          </cell>
          <cell r="D2112" t="str">
            <v>Assistant - Quality Assurance</v>
          </cell>
          <cell r="E2112" t="str">
            <v>Close Comfort Program - Quality Assurance - SI</v>
          </cell>
          <cell r="F2112" t="str">
            <v>Quality Assurance - CCP - SI</v>
          </cell>
          <cell r="G2112" t="str">
            <v>Female</v>
          </cell>
        </row>
        <row r="2113">
          <cell r="A2113">
            <v>21192</v>
          </cell>
          <cell r="B2113" t="str">
            <v>Wishwa</v>
          </cell>
          <cell r="C2113" t="str">
            <v>Darshani</v>
          </cell>
          <cell r="D2113" t="str">
            <v>Team Member - Finishing</v>
          </cell>
          <cell r="E2113" t="str">
            <v>Close Comfort Program - Finishing - SI</v>
          </cell>
          <cell r="F2113" t="str">
            <v>Finishing S22 - A - SI</v>
          </cell>
          <cell r="G2113" t="str">
            <v>Female</v>
          </cell>
        </row>
        <row r="2114">
          <cell r="A2114">
            <v>21200</v>
          </cell>
          <cell r="B2114" t="str">
            <v>Namal</v>
          </cell>
          <cell r="C2114" t="str">
            <v>Ranasingha</v>
          </cell>
          <cell r="D2114" t="str">
            <v>Team Member - Quality Assurance</v>
          </cell>
          <cell r="E2114" t="str">
            <v>Moulded Bra Cup - Production - SI</v>
          </cell>
          <cell r="F2114" t="str">
            <v>Quality Assurance - Site - 04 - SI</v>
          </cell>
          <cell r="G2114" t="str">
            <v>Male</v>
          </cell>
        </row>
        <row r="2115">
          <cell r="A2115">
            <v>21204</v>
          </cell>
          <cell r="B2115" t="str">
            <v>Shilpa</v>
          </cell>
          <cell r="C2115" t="str">
            <v>Udayangani</v>
          </cell>
          <cell r="D2115" t="str">
            <v>Team Member - Quality Assurance</v>
          </cell>
          <cell r="E2115" t="str">
            <v>Close Comfort Program - Quality Assurance - SI</v>
          </cell>
          <cell r="F2115" t="str">
            <v>CCP - Finishing Quality - SI</v>
          </cell>
          <cell r="G2115" t="str">
            <v>Female</v>
          </cell>
        </row>
        <row r="2116">
          <cell r="A2116">
            <v>21205</v>
          </cell>
          <cell r="B2116" t="str">
            <v>Nadeesha</v>
          </cell>
          <cell r="C2116" t="str">
            <v>Dineth</v>
          </cell>
          <cell r="D2116" t="str">
            <v>Team Member - PDC</v>
          </cell>
          <cell r="E2116" t="str">
            <v>Moulded Bra Cup - Product Development Centre - SI</v>
          </cell>
          <cell r="F2116" t="str">
            <v>MBC - Product Development Centre - SI</v>
          </cell>
          <cell r="G2116" t="str">
            <v>Male</v>
          </cell>
        </row>
        <row r="2117">
          <cell r="A2117">
            <v>21216</v>
          </cell>
          <cell r="B2117" t="str">
            <v xml:space="preserve">Edussuriyage </v>
          </cell>
          <cell r="C2117" t="str">
            <v>Shyamali</v>
          </cell>
          <cell r="D2117" t="str">
            <v>Team Member - Production</v>
          </cell>
          <cell r="E2117" t="str">
            <v>Moulded Bra Cup - Production - SI</v>
          </cell>
          <cell r="F2117" t="str">
            <v>Team - LB - 19A - SI</v>
          </cell>
          <cell r="G2117" t="str">
            <v>Female</v>
          </cell>
        </row>
        <row r="2118">
          <cell r="A2118">
            <v>21217</v>
          </cell>
          <cell r="B2118" t="str">
            <v>Sherin</v>
          </cell>
          <cell r="C2118" t="str">
            <v>Kushani</v>
          </cell>
          <cell r="D2118" t="str">
            <v>Team Member - Finishing</v>
          </cell>
          <cell r="E2118" t="str">
            <v>Close Comfort Program - Finishing - SI</v>
          </cell>
          <cell r="F2118" t="str">
            <v>Finishing S23 - B - SI</v>
          </cell>
          <cell r="G2118" t="str">
            <v>Female</v>
          </cell>
        </row>
        <row r="2119">
          <cell r="A2119">
            <v>21220</v>
          </cell>
          <cell r="B2119" t="str">
            <v xml:space="preserve">Ruwani </v>
          </cell>
          <cell r="C2119" t="str">
            <v>Liyanagunawardhana</v>
          </cell>
          <cell r="D2119" t="str">
            <v>Team Member - Production</v>
          </cell>
          <cell r="E2119" t="str">
            <v>Moulded Bra Cup - Production - SI</v>
          </cell>
          <cell r="F2119" t="str">
            <v>Team - LB - 3A - SI</v>
          </cell>
          <cell r="G2119" t="str">
            <v>Female</v>
          </cell>
        </row>
        <row r="2120">
          <cell r="A2120">
            <v>21225</v>
          </cell>
          <cell r="B2120" t="str">
            <v>Damitha</v>
          </cell>
          <cell r="C2120" t="str">
            <v>Bandara</v>
          </cell>
          <cell r="D2120" t="str">
            <v>Team Leader - Printing</v>
          </cell>
          <cell r="E2120" t="str">
            <v>Close Comfort Program - Printing - SI</v>
          </cell>
          <cell r="F2120" t="str">
            <v>Factory 03 - Printing - A - SI</v>
          </cell>
          <cell r="G2120" t="str">
            <v>Male</v>
          </cell>
        </row>
        <row r="2121">
          <cell r="A2121">
            <v>21227</v>
          </cell>
          <cell r="B2121" t="str">
            <v xml:space="preserve">Isanga </v>
          </cell>
          <cell r="C2121" t="str">
            <v>Wijerathna</v>
          </cell>
          <cell r="D2121" t="str">
            <v>Team Member - Finishing</v>
          </cell>
          <cell r="E2121" t="str">
            <v>Close Comfort Program - Finishing - SI</v>
          </cell>
          <cell r="F2121" t="str">
            <v>Finishing S13 - A - SI</v>
          </cell>
          <cell r="G2121" t="str">
            <v>Female</v>
          </cell>
        </row>
        <row r="2122">
          <cell r="A2122">
            <v>21230</v>
          </cell>
          <cell r="B2122" t="str">
            <v>Kumari</v>
          </cell>
          <cell r="C2122" t="str">
            <v>Priyangani</v>
          </cell>
          <cell r="D2122" t="str">
            <v>Team Leader - Finishing</v>
          </cell>
          <cell r="E2122" t="str">
            <v>Close Comfort Program - Finishing - SI</v>
          </cell>
          <cell r="F2122" t="str">
            <v>Finishing S15 - A - SI</v>
          </cell>
          <cell r="G2122" t="str">
            <v>Female</v>
          </cell>
        </row>
        <row r="2123">
          <cell r="A2123">
            <v>21239</v>
          </cell>
          <cell r="B2123" t="str">
            <v xml:space="preserve">Godage </v>
          </cell>
          <cell r="C2123" t="str">
            <v>Nelka</v>
          </cell>
          <cell r="D2123" t="str">
            <v>Team Member - Production</v>
          </cell>
          <cell r="E2123" t="str">
            <v>Moulded Bra Cup - Production - SI</v>
          </cell>
          <cell r="F2123" t="str">
            <v>Team - LB - 12B - SI</v>
          </cell>
          <cell r="G2123" t="str">
            <v>Female</v>
          </cell>
        </row>
        <row r="2124">
          <cell r="A2124">
            <v>21250</v>
          </cell>
          <cell r="B2124" t="str">
            <v>Rajitha</v>
          </cell>
          <cell r="C2124" t="str">
            <v>Rajasinghe</v>
          </cell>
          <cell r="D2124" t="str">
            <v>Team Member - Finishing</v>
          </cell>
          <cell r="E2124" t="str">
            <v>Close Comfort Program - Finishing - SI</v>
          </cell>
          <cell r="F2124" t="str">
            <v>Finishing S5 - B - SI</v>
          </cell>
          <cell r="G2124" t="str">
            <v>Female</v>
          </cell>
        </row>
        <row r="2125">
          <cell r="A2125">
            <v>21255</v>
          </cell>
          <cell r="B2125" t="str">
            <v>Kavishka</v>
          </cell>
          <cell r="C2125" t="str">
            <v>Madushan</v>
          </cell>
          <cell r="D2125" t="str">
            <v>Team Member - Sub Stores</v>
          </cell>
          <cell r="E2125" t="str">
            <v>Close Comfort Program - Cutting - SI</v>
          </cell>
          <cell r="F2125" t="str">
            <v>Cutting - CCP - SI</v>
          </cell>
          <cell r="G2125" t="str">
            <v>Male</v>
          </cell>
        </row>
        <row r="2126">
          <cell r="A2126">
            <v>21261</v>
          </cell>
          <cell r="B2126" t="str">
            <v xml:space="preserve">Dayan </v>
          </cell>
          <cell r="C2126" t="str">
            <v>Wijesundara</v>
          </cell>
          <cell r="D2126" t="str">
            <v>Team Member - PDC</v>
          </cell>
          <cell r="E2126" t="str">
            <v>Close Comfort Program - Product Development Centre - SI</v>
          </cell>
          <cell r="F2126" t="str">
            <v>Product Development Center - CCP - SI</v>
          </cell>
          <cell r="G2126" t="str">
            <v>Male</v>
          </cell>
        </row>
        <row r="2127">
          <cell r="A2127">
            <v>21267</v>
          </cell>
          <cell r="B2127" t="str">
            <v>Sivakumar</v>
          </cell>
          <cell r="C2127" t="str">
            <v>Kuganiya</v>
          </cell>
          <cell r="D2127" t="str">
            <v>Team Member - Production</v>
          </cell>
          <cell r="E2127" t="str">
            <v>Moulded Bra Cup - Production - SI</v>
          </cell>
          <cell r="F2127" t="str">
            <v>Team - LB - 5B - SI</v>
          </cell>
          <cell r="G2127" t="str">
            <v>Female</v>
          </cell>
        </row>
        <row r="2128">
          <cell r="A2128">
            <v>21269</v>
          </cell>
          <cell r="B2128" t="str">
            <v>Chandrika</v>
          </cell>
          <cell r="C2128" t="str">
            <v xml:space="preserve">Lakmali </v>
          </cell>
          <cell r="D2128" t="str">
            <v>Team Member - Production</v>
          </cell>
          <cell r="E2128" t="str">
            <v>Moulded Bra Cup - Production - SI</v>
          </cell>
          <cell r="F2128" t="str">
            <v>Team - LB - 8B - SI</v>
          </cell>
          <cell r="G2128" t="str">
            <v>Female</v>
          </cell>
        </row>
        <row r="2129">
          <cell r="A2129">
            <v>21280</v>
          </cell>
          <cell r="B2129" t="str">
            <v xml:space="preserve">Paramasivam </v>
          </cell>
          <cell r="C2129" t="str">
            <v>Mythily</v>
          </cell>
          <cell r="D2129" t="str">
            <v>Team Member - Finishing</v>
          </cell>
          <cell r="E2129" t="str">
            <v>Close Comfort Program - Finishing - SI</v>
          </cell>
          <cell r="F2129" t="str">
            <v>Finishing S27 - A - SI</v>
          </cell>
          <cell r="G2129" t="str">
            <v>Female</v>
          </cell>
        </row>
        <row r="2130">
          <cell r="A2130">
            <v>21291</v>
          </cell>
          <cell r="B2130" t="str">
            <v>Tharaka</v>
          </cell>
          <cell r="C2130" t="str">
            <v>Chathuranga</v>
          </cell>
          <cell r="D2130" t="str">
            <v>Team Member - Raw Material Warehouse</v>
          </cell>
          <cell r="E2130" t="str">
            <v>Moulded Bra Cup - Raw Material Warehouse - SI</v>
          </cell>
          <cell r="F2130" t="str">
            <v>MBC - Raw Material Warehouse - SI</v>
          </cell>
          <cell r="G2130" t="str">
            <v>Male</v>
          </cell>
        </row>
        <row r="2131">
          <cell r="A2131">
            <v>21320</v>
          </cell>
          <cell r="B2131" t="str">
            <v xml:space="preserve">Thusith </v>
          </cell>
          <cell r="C2131" t="str">
            <v>Harshana</v>
          </cell>
          <cell r="D2131" t="str">
            <v>Team Member - Cutting</v>
          </cell>
          <cell r="E2131" t="str">
            <v>Moulded Bra Cup - Cutting - SI</v>
          </cell>
          <cell r="F2131" t="str">
            <v>MBC - Cutting - SI</v>
          </cell>
          <cell r="G2131" t="str">
            <v>Male</v>
          </cell>
        </row>
        <row r="2132">
          <cell r="A2132">
            <v>21330</v>
          </cell>
          <cell r="B2132" t="str">
            <v>Lakma</v>
          </cell>
          <cell r="C2132" t="str">
            <v>Bandara</v>
          </cell>
          <cell r="D2132" t="str">
            <v>Team Member - Quality Assurance</v>
          </cell>
          <cell r="E2132" t="str">
            <v>Moulded Bra Cup - Quality Assurance - SI</v>
          </cell>
          <cell r="F2132" t="str">
            <v>Quality Assurance - MBC - SI</v>
          </cell>
          <cell r="G2132" t="str">
            <v>Female</v>
          </cell>
        </row>
        <row r="2133">
          <cell r="A2133">
            <v>21341</v>
          </cell>
          <cell r="B2133" t="str">
            <v>Priyangani</v>
          </cell>
          <cell r="C2133" t="str">
            <v>Rajapaksha</v>
          </cell>
          <cell r="D2133" t="str">
            <v>Team Member - Finishing</v>
          </cell>
          <cell r="E2133" t="str">
            <v>Close Comfort Program - Finishing - SI</v>
          </cell>
          <cell r="F2133" t="str">
            <v>Finishing S27 - A - SI</v>
          </cell>
          <cell r="G2133" t="str">
            <v>Female</v>
          </cell>
        </row>
        <row r="2134">
          <cell r="A2134">
            <v>21343</v>
          </cell>
          <cell r="B2134" t="str">
            <v>Nadeesha</v>
          </cell>
          <cell r="C2134" t="str">
            <v>Maduwanthi</v>
          </cell>
          <cell r="D2134" t="str">
            <v>Team Member - Production</v>
          </cell>
          <cell r="E2134" t="str">
            <v>Moulded Bra Cup - Production - SI</v>
          </cell>
          <cell r="F2134" t="str">
            <v>Team - LB - 19B - SI</v>
          </cell>
          <cell r="G2134" t="str">
            <v>Female</v>
          </cell>
        </row>
        <row r="2135">
          <cell r="A2135">
            <v>21358</v>
          </cell>
          <cell r="B2135" t="str">
            <v xml:space="preserve">Vishmi </v>
          </cell>
          <cell r="C2135" t="str">
            <v xml:space="preserve">Thalpage </v>
          </cell>
          <cell r="D2135" t="str">
            <v>Team Member - Finishing</v>
          </cell>
          <cell r="E2135" t="str">
            <v>Close Comfort Program - Finishing - SI</v>
          </cell>
          <cell r="F2135" t="str">
            <v>Finishing S24 - B - SI</v>
          </cell>
          <cell r="G2135" t="str">
            <v>Female</v>
          </cell>
        </row>
        <row r="2136">
          <cell r="A2136">
            <v>21362</v>
          </cell>
          <cell r="B2136" t="str">
            <v>Chamod</v>
          </cell>
          <cell r="C2136" t="str">
            <v>Lakshan</v>
          </cell>
          <cell r="D2136" t="str">
            <v>Team Member - Cutting</v>
          </cell>
          <cell r="E2136" t="str">
            <v>Moulded Bra Cup - Cutting - SI</v>
          </cell>
          <cell r="F2136" t="str">
            <v>MBC - Cutting - SI</v>
          </cell>
          <cell r="G2136" t="str">
            <v>Male</v>
          </cell>
        </row>
        <row r="2137">
          <cell r="A2137">
            <v>21364</v>
          </cell>
          <cell r="B2137" t="str">
            <v>Madushan</v>
          </cell>
          <cell r="C2137" t="str">
            <v>Aravinda</v>
          </cell>
          <cell r="D2137" t="str">
            <v>Team Member - Machine Maintenance</v>
          </cell>
          <cell r="E2137" t="str">
            <v>Close Comfort Program - MM - Printing - SI</v>
          </cell>
          <cell r="F2137" t="str">
            <v>Printing MM - CCP - SI</v>
          </cell>
          <cell r="G2137" t="str">
            <v>Male</v>
          </cell>
        </row>
        <row r="2138">
          <cell r="A2138">
            <v>21367</v>
          </cell>
          <cell r="B2138" t="str">
            <v>Kaveesha</v>
          </cell>
          <cell r="C2138" t="str">
            <v>Dilshani</v>
          </cell>
          <cell r="D2138" t="str">
            <v>Team Member - Quality Assurance</v>
          </cell>
          <cell r="E2138" t="str">
            <v>Moulded Bra Cup - Quality Assurance - SI</v>
          </cell>
          <cell r="F2138" t="str">
            <v>Quality Assurance - MBC - SI</v>
          </cell>
          <cell r="G2138" t="str">
            <v>Female</v>
          </cell>
        </row>
        <row r="2139">
          <cell r="A2139">
            <v>21370</v>
          </cell>
          <cell r="B2139" t="str">
            <v xml:space="preserve">Sachini </v>
          </cell>
          <cell r="C2139" t="str">
            <v>Tharuka</v>
          </cell>
          <cell r="D2139" t="str">
            <v>Team Member - Finishing</v>
          </cell>
          <cell r="E2139" t="str">
            <v>Close Comfort Program - Finishing - SI</v>
          </cell>
          <cell r="F2139" t="str">
            <v>Finishing S23 - B - SI</v>
          </cell>
          <cell r="G2139" t="str">
            <v>Female</v>
          </cell>
        </row>
        <row r="2140">
          <cell r="A2140">
            <v>21371</v>
          </cell>
          <cell r="B2140" t="str">
            <v xml:space="preserve">Sanduni </v>
          </cell>
          <cell r="C2140" t="str">
            <v xml:space="preserve">Danushika </v>
          </cell>
          <cell r="D2140" t="str">
            <v>Team Member - Finishing</v>
          </cell>
          <cell r="E2140" t="str">
            <v>Close Comfort Program - Finishing - SI</v>
          </cell>
          <cell r="F2140" t="str">
            <v>Finishing S23 - B - SI</v>
          </cell>
          <cell r="G2140" t="str">
            <v>Female</v>
          </cell>
        </row>
        <row r="2141">
          <cell r="A2141">
            <v>21375</v>
          </cell>
          <cell r="B2141" t="str">
            <v xml:space="preserve">Jaliya </v>
          </cell>
          <cell r="C2141" t="str">
            <v>Madusanka</v>
          </cell>
          <cell r="D2141" t="str">
            <v>Team Member - Cutting</v>
          </cell>
          <cell r="E2141" t="str">
            <v>Close Comfort Program - Cutting - SI</v>
          </cell>
          <cell r="F2141" t="str">
            <v>CCP - Factory 03 Cutting - SI</v>
          </cell>
          <cell r="G2141" t="str">
            <v>Male</v>
          </cell>
        </row>
        <row r="2142">
          <cell r="A2142">
            <v>21381</v>
          </cell>
          <cell r="B2142" t="str">
            <v>Suresh</v>
          </cell>
          <cell r="C2142" t="str">
            <v>Priyantha</v>
          </cell>
          <cell r="D2142" t="str">
            <v>Team Member - Sub Stores</v>
          </cell>
          <cell r="E2142" t="str">
            <v>Close Comfort Program - Printing - SI</v>
          </cell>
          <cell r="F2142" t="str">
            <v>Factory 02 - Printing - A - SI</v>
          </cell>
          <cell r="G2142" t="str">
            <v>Male</v>
          </cell>
        </row>
        <row r="2143">
          <cell r="A2143">
            <v>21389</v>
          </cell>
          <cell r="B2143" t="str">
            <v>Anusha</v>
          </cell>
          <cell r="C2143" t="str">
            <v>Rathnayake</v>
          </cell>
          <cell r="D2143" t="str">
            <v>Team Member - Finishing</v>
          </cell>
          <cell r="E2143" t="str">
            <v>Human Resources &amp; Administration - SI</v>
          </cell>
          <cell r="F2143" t="str">
            <v>Maternity - SI</v>
          </cell>
          <cell r="G2143" t="str">
            <v>Female</v>
          </cell>
        </row>
        <row r="2144">
          <cell r="A2144">
            <v>21396</v>
          </cell>
          <cell r="B2144" t="str">
            <v>Mary</v>
          </cell>
          <cell r="C2144" t="str">
            <v>Silva</v>
          </cell>
          <cell r="D2144" t="str">
            <v>Team Member - Printing</v>
          </cell>
          <cell r="E2144" t="str">
            <v>Close Comfort Program - Printing - SI</v>
          </cell>
          <cell r="F2144" t="str">
            <v>Factory 02 - Printing - A - SI</v>
          </cell>
          <cell r="G2144" t="str">
            <v>Female</v>
          </cell>
        </row>
        <row r="2145">
          <cell r="A2145">
            <v>21398</v>
          </cell>
          <cell r="B2145" t="str">
            <v>Suchithra</v>
          </cell>
          <cell r="C2145" t="str">
            <v>Vidushika</v>
          </cell>
          <cell r="D2145" t="str">
            <v>Team Member - Finishing</v>
          </cell>
          <cell r="E2145" t="str">
            <v>Close Comfort Program - Finishing - SI</v>
          </cell>
          <cell r="F2145" t="str">
            <v>Finishing S1 - A - SI</v>
          </cell>
          <cell r="G2145" t="str">
            <v>Female</v>
          </cell>
        </row>
        <row r="2146">
          <cell r="A2146">
            <v>21405</v>
          </cell>
          <cell r="B2146" t="str">
            <v>Dinusha</v>
          </cell>
          <cell r="C2146" t="str">
            <v>Dayarathna</v>
          </cell>
          <cell r="D2146" t="str">
            <v>Team Member - Production</v>
          </cell>
          <cell r="E2146" t="str">
            <v>Moulded Bra Cup - Production - SI</v>
          </cell>
          <cell r="F2146" t="str">
            <v>Team - LB - 6A - SI</v>
          </cell>
          <cell r="G2146" t="str">
            <v>Female</v>
          </cell>
        </row>
        <row r="2147">
          <cell r="A2147">
            <v>21407</v>
          </cell>
          <cell r="B2147" t="str">
            <v>Dilini</v>
          </cell>
          <cell r="C2147" t="str">
            <v>Nikshala</v>
          </cell>
          <cell r="D2147" t="str">
            <v>Team Member - Production</v>
          </cell>
          <cell r="E2147" t="str">
            <v>Moulded Bra Cup - Production - SI</v>
          </cell>
          <cell r="F2147" t="str">
            <v>Team - LB - 8A - SI</v>
          </cell>
          <cell r="G2147" t="str">
            <v>Female</v>
          </cell>
        </row>
        <row r="2148">
          <cell r="A2148">
            <v>21414</v>
          </cell>
          <cell r="B2148" t="str">
            <v>Nimesha</v>
          </cell>
          <cell r="C2148" t="str">
            <v>Samarajeewa</v>
          </cell>
          <cell r="D2148" t="str">
            <v>Recorder - Production</v>
          </cell>
          <cell r="E2148" t="str">
            <v>Moulded Bra Cup - Computer Numerical Control - SI</v>
          </cell>
          <cell r="F2148" t="str">
            <v>Moulded Bra Cup - CNC - SI</v>
          </cell>
          <cell r="G2148" t="str">
            <v>Female</v>
          </cell>
        </row>
        <row r="2149">
          <cell r="A2149">
            <v>21415</v>
          </cell>
          <cell r="B2149" t="str">
            <v>Anuradha</v>
          </cell>
          <cell r="C2149" t="str">
            <v>Kumari</v>
          </cell>
          <cell r="D2149" t="str">
            <v>Team Member - Finishing</v>
          </cell>
          <cell r="E2149" t="str">
            <v>Close Comfort Program - Finishing - SI</v>
          </cell>
          <cell r="F2149" t="str">
            <v>Finishing S27 - A - SI</v>
          </cell>
          <cell r="G2149" t="str">
            <v>Female</v>
          </cell>
        </row>
        <row r="2150">
          <cell r="A2150">
            <v>21429</v>
          </cell>
          <cell r="B2150" t="str">
            <v>Chathurika</v>
          </cell>
          <cell r="C2150" t="str">
            <v>Somadasa</v>
          </cell>
          <cell r="D2150" t="str">
            <v>Team Member - Finishing</v>
          </cell>
          <cell r="E2150" t="str">
            <v>Close Comfort Program - Finishing - SI</v>
          </cell>
          <cell r="F2150" t="str">
            <v>Finishing S22 - B - SI</v>
          </cell>
          <cell r="G2150" t="str">
            <v>Female</v>
          </cell>
        </row>
        <row r="2151">
          <cell r="A2151">
            <v>21439</v>
          </cell>
          <cell r="B2151" t="str">
            <v>Asanka</v>
          </cell>
          <cell r="C2151" t="str">
            <v>Jayawardena</v>
          </cell>
          <cell r="D2151" t="str">
            <v>Team Member - Printing</v>
          </cell>
          <cell r="E2151" t="str">
            <v>Close Comfort Program - Printing - SI</v>
          </cell>
          <cell r="F2151" t="str">
            <v>Factory 03 - Printing - A - SI</v>
          </cell>
          <cell r="G2151" t="str">
            <v>Male</v>
          </cell>
        </row>
        <row r="2152">
          <cell r="A2152">
            <v>21449</v>
          </cell>
          <cell r="B2152" t="str">
            <v>Chandana</v>
          </cell>
          <cell r="C2152" t="str">
            <v>Ruwantha</v>
          </cell>
          <cell r="D2152" t="str">
            <v>Team Member - Packer</v>
          </cell>
          <cell r="E2152" t="str">
            <v>Close Comfort Program - Finishing - SI</v>
          </cell>
          <cell r="F2152" t="str">
            <v>Finishing S25 - B - SI</v>
          </cell>
          <cell r="G2152" t="str">
            <v>Male</v>
          </cell>
        </row>
        <row r="2153">
          <cell r="A2153">
            <v>21450</v>
          </cell>
          <cell r="B2153" t="str">
            <v>Thanuja</v>
          </cell>
          <cell r="C2153" t="str">
            <v>Ediriweera</v>
          </cell>
          <cell r="D2153" t="str">
            <v>Team Member - Finishing</v>
          </cell>
          <cell r="E2153" t="str">
            <v>Close Comfort Program - Finishing - SI</v>
          </cell>
          <cell r="F2153" t="str">
            <v>Finishing S11 - B - SI</v>
          </cell>
          <cell r="G2153" t="str">
            <v>Female</v>
          </cell>
        </row>
        <row r="2154">
          <cell r="A2154">
            <v>21453</v>
          </cell>
          <cell r="B2154" t="str">
            <v>Saranga</v>
          </cell>
          <cell r="C2154" t="str">
            <v>Pieris</v>
          </cell>
          <cell r="D2154" t="str">
            <v>Team Member - Printing</v>
          </cell>
          <cell r="E2154" t="str">
            <v>Close Comfort Program - Quality Assurance - SI</v>
          </cell>
          <cell r="F2154" t="str">
            <v>Quality Assurance - CCP - SI</v>
          </cell>
          <cell r="G2154" t="str">
            <v>Male</v>
          </cell>
        </row>
        <row r="2155">
          <cell r="A2155">
            <v>21461</v>
          </cell>
          <cell r="B2155" t="str">
            <v>Sathiyaseelan</v>
          </cell>
          <cell r="C2155" t="str">
            <v>Sujikala</v>
          </cell>
          <cell r="D2155" t="str">
            <v>Team Member - Production</v>
          </cell>
          <cell r="E2155" t="str">
            <v>Moulded Bra Cup - Production - SI</v>
          </cell>
          <cell r="F2155" t="str">
            <v>Team - LB - 4B - SI</v>
          </cell>
          <cell r="G2155" t="str">
            <v>Female</v>
          </cell>
        </row>
        <row r="2156">
          <cell r="A2156">
            <v>21466</v>
          </cell>
          <cell r="B2156" t="str">
            <v>Alagappan</v>
          </cell>
          <cell r="C2156" t="str">
            <v>Kogilavani</v>
          </cell>
          <cell r="D2156" t="str">
            <v>Team Member - Finished Goods Warehouse</v>
          </cell>
          <cell r="E2156" t="str">
            <v>Close Comfort Program - Finished Goods Warehouse - SI</v>
          </cell>
          <cell r="F2156" t="str">
            <v>Finished Good Warehouse - CCP - SI</v>
          </cell>
          <cell r="G2156" t="str">
            <v>Female</v>
          </cell>
        </row>
        <row r="2157">
          <cell r="A2157">
            <v>21470</v>
          </cell>
          <cell r="B2157" t="str">
            <v>Mohomad</v>
          </cell>
          <cell r="C2157" t="str">
            <v>Rifas</v>
          </cell>
          <cell r="D2157" t="str">
            <v>Team Member - Raw Material Warehouse</v>
          </cell>
          <cell r="E2157" t="str">
            <v>Moulded Bra Cup - Raw Material Warehouse - SI</v>
          </cell>
          <cell r="F2157" t="str">
            <v>MBC - Raw Material Warehouse - SI</v>
          </cell>
          <cell r="G2157" t="str">
            <v>Male</v>
          </cell>
        </row>
        <row r="2158">
          <cell r="A2158">
            <v>21471</v>
          </cell>
          <cell r="B2158" t="str">
            <v>Chamara</v>
          </cell>
          <cell r="C2158" t="str">
            <v xml:space="preserve">Wickramaarachchi </v>
          </cell>
          <cell r="D2158" t="str">
            <v>Team Member - Injection Moulding</v>
          </cell>
          <cell r="E2158" t="str">
            <v>Impact Protection - SI</v>
          </cell>
          <cell r="F2158" t="str">
            <v>Impact Protection - PDC - SI</v>
          </cell>
          <cell r="G2158" t="str">
            <v>Male</v>
          </cell>
        </row>
        <row r="2159">
          <cell r="A2159">
            <v>21478</v>
          </cell>
          <cell r="B2159" t="str">
            <v>Lakshika</v>
          </cell>
          <cell r="C2159" t="str">
            <v>Kumari</v>
          </cell>
          <cell r="D2159" t="str">
            <v>Team Member - Finishing</v>
          </cell>
          <cell r="E2159" t="str">
            <v>Close Comfort Program - Finishing - SI</v>
          </cell>
          <cell r="F2159" t="str">
            <v>Finishing S28 - B - SI</v>
          </cell>
          <cell r="G2159" t="str">
            <v>Female</v>
          </cell>
        </row>
        <row r="2160">
          <cell r="A2160">
            <v>21479</v>
          </cell>
          <cell r="B2160" t="str">
            <v>Nisansala</v>
          </cell>
          <cell r="C2160" t="str">
            <v>Samanmali</v>
          </cell>
          <cell r="D2160" t="str">
            <v>Team Member - Finishing</v>
          </cell>
          <cell r="E2160" t="str">
            <v>Close Comfort Program - Finishing - SI</v>
          </cell>
          <cell r="F2160" t="str">
            <v>Finishing S5 - A - SI</v>
          </cell>
          <cell r="G2160" t="str">
            <v>Female</v>
          </cell>
        </row>
        <row r="2161">
          <cell r="A2161">
            <v>21484</v>
          </cell>
          <cell r="B2161" t="str">
            <v>Dhanushka</v>
          </cell>
          <cell r="C2161" t="str">
            <v>Jayasingha</v>
          </cell>
          <cell r="D2161" t="str">
            <v>Team Member - Traveler</v>
          </cell>
          <cell r="E2161" t="str">
            <v>Close Comfort Program - Finishing - SI</v>
          </cell>
          <cell r="F2161" t="str">
            <v>Factory 03 - Finishing - B - SI</v>
          </cell>
          <cell r="G2161" t="str">
            <v>Male</v>
          </cell>
        </row>
        <row r="2162">
          <cell r="A2162">
            <v>21493</v>
          </cell>
          <cell r="B2162" t="str">
            <v>Isuru</v>
          </cell>
          <cell r="C2162" t="str">
            <v>Kumara</v>
          </cell>
          <cell r="D2162" t="str">
            <v>Team Member - Printing</v>
          </cell>
          <cell r="E2162" t="str">
            <v>Close Comfort Program - Printing - SI</v>
          </cell>
          <cell r="F2162" t="str">
            <v>Factory 01 - Printing - A - SI</v>
          </cell>
          <cell r="G2162" t="str">
            <v>Male</v>
          </cell>
        </row>
        <row r="2163">
          <cell r="A2163">
            <v>21500</v>
          </cell>
          <cell r="B2163" t="str">
            <v>Chalitha</v>
          </cell>
          <cell r="C2163" t="str">
            <v>Dilhara</v>
          </cell>
          <cell r="D2163" t="str">
            <v>Team Member - Cutting</v>
          </cell>
          <cell r="E2163" t="str">
            <v>Close Comfort Program - Cutting - SI</v>
          </cell>
          <cell r="F2163" t="str">
            <v>CCP - Factory 01 Cutting - SI</v>
          </cell>
          <cell r="G2163" t="str">
            <v>Male</v>
          </cell>
        </row>
        <row r="2164">
          <cell r="A2164">
            <v>21504</v>
          </cell>
          <cell r="B2164" t="str">
            <v>Aruni</v>
          </cell>
          <cell r="C2164" t="str">
            <v>Silva</v>
          </cell>
          <cell r="D2164" t="str">
            <v>Team Member - Finishing</v>
          </cell>
          <cell r="E2164" t="str">
            <v>Close Comfort Program - Finishing - SI</v>
          </cell>
          <cell r="F2164" t="str">
            <v>Finishing S15 - B - SI</v>
          </cell>
          <cell r="G2164" t="str">
            <v>Female</v>
          </cell>
        </row>
        <row r="2165">
          <cell r="A2165">
            <v>21515</v>
          </cell>
          <cell r="B2165" t="str">
            <v>Kasun</v>
          </cell>
          <cell r="C2165" t="str">
            <v>Kumarathunga</v>
          </cell>
          <cell r="D2165" t="str">
            <v>Team Member - Printing</v>
          </cell>
          <cell r="E2165" t="str">
            <v>Close Comfort Program - Printing - SI</v>
          </cell>
          <cell r="F2165" t="str">
            <v>Factory 03 - Printing - A - SI</v>
          </cell>
          <cell r="G2165" t="str">
            <v>Male</v>
          </cell>
        </row>
        <row r="2166">
          <cell r="A2166">
            <v>21517</v>
          </cell>
          <cell r="B2166" t="str">
            <v>Chamila</v>
          </cell>
          <cell r="C2166" t="str">
            <v>Sudarshani</v>
          </cell>
          <cell r="D2166" t="str">
            <v>Team Member - Production</v>
          </cell>
          <cell r="E2166" t="str">
            <v>Moulded Bra Cup - Production - SI</v>
          </cell>
          <cell r="F2166" t="str">
            <v>Team - LB - 20A - SI</v>
          </cell>
          <cell r="G2166" t="str">
            <v>Female</v>
          </cell>
        </row>
        <row r="2167">
          <cell r="A2167">
            <v>21534</v>
          </cell>
          <cell r="B2167" t="str">
            <v>Supun</v>
          </cell>
          <cell r="C2167" t="str">
            <v>Deshaka</v>
          </cell>
          <cell r="D2167" t="str">
            <v>Team Member - Printing</v>
          </cell>
          <cell r="E2167" t="str">
            <v>Close Comfort Program - Printing - SI</v>
          </cell>
          <cell r="F2167" t="str">
            <v>Factory 03 - Printing - A - SI</v>
          </cell>
          <cell r="G2167" t="str">
            <v>Male</v>
          </cell>
        </row>
        <row r="2168">
          <cell r="A2168">
            <v>21540</v>
          </cell>
          <cell r="B2168" t="str">
            <v>Thushari</v>
          </cell>
          <cell r="C2168" t="str">
            <v>Cooray</v>
          </cell>
          <cell r="D2168" t="str">
            <v>Team Member - Finishing</v>
          </cell>
          <cell r="E2168" t="str">
            <v>Close Comfort Program - Finishing - SI</v>
          </cell>
          <cell r="F2168" t="str">
            <v>Finishing S2 - A - SI</v>
          </cell>
          <cell r="G2168" t="str">
            <v>Female</v>
          </cell>
        </row>
        <row r="2169">
          <cell r="A2169">
            <v>21541</v>
          </cell>
          <cell r="B2169" t="str">
            <v>Dilini</v>
          </cell>
          <cell r="C2169" t="str">
            <v>Bandara</v>
          </cell>
          <cell r="D2169" t="str">
            <v>Team Member - Finishing</v>
          </cell>
          <cell r="E2169" t="str">
            <v>Close Comfort Program - Finishing - SI</v>
          </cell>
          <cell r="F2169" t="str">
            <v>Finishing S11 - B - SI</v>
          </cell>
          <cell r="G2169" t="str">
            <v>Female</v>
          </cell>
        </row>
        <row r="2170">
          <cell r="A2170">
            <v>21543</v>
          </cell>
          <cell r="B2170" t="str">
            <v>Harshani</v>
          </cell>
          <cell r="C2170" t="str">
            <v>Kumari</v>
          </cell>
          <cell r="D2170" t="str">
            <v>Team Member - Production</v>
          </cell>
          <cell r="E2170" t="str">
            <v>Moulded Bra Cup - Production - SI</v>
          </cell>
          <cell r="F2170" t="str">
            <v>Team - LB - 9B - SI</v>
          </cell>
          <cell r="G2170" t="str">
            <v>Female</v>
          </cell>
        </row>
        <row r="2171">
          <cell r="A2171">
            <v>21551</v>
          </cell>
          <cell r="B2171" t="str">
            <v>Amila</v>
          </cell>
          <cell r="C2171" t="str">
            <v>Perera</v>
          </cell>
          <cell r="D2171" t="str">
            <v>Team Member - Printing</v>
          </cell>
          <cell r="E2171" t="str">
            <v>Close Comfort Program - Printing - SI</v>
          </cell>
          <cell r="F2171" t="str">
            <v>Factory 02 - Printing - A - SI</v>
          </cell>
          <cell r="G2171" t="str">
            <v>Male</v>
          </cell>
        </row>
        <row r="2172">
          <cell r="A2172">
            <v>21555</v>
          </cell>
          <cell r="B2172" t="str">
            <v>Jayani</v>
          </cell>
          <cell r="C2172" t="str">
            <v>Madhushika</v>
          </cell>
          <cell r="D2172" t="str">
            <v>Team Member - Production</v>
          </cell>
          <cell r="E2172" t="str">
            <v>Moulded Bra Cup - Production - SI</v>
          </cell>
          <cell r="F2172" t="str">
            <v>Team - LB - 20B - SI</v>
          </cell>
          <cell r="G2172" t="str">
            <v>Female</v>
          </cell>
        </row>
        <row r="2173">
          <cell r="A2173">
            <v>21557</v>
          </cell>
          <cell r="B2173" t="str">
            <v>Prabhashini</v>
          </cell>
          <cell r="C2173" t="str">
            <v>Garusinghe</v>
          </cell>
          <cell r="D2173" t="str">
            <v>Team Member - Finishing</v>
          </cell>
          <cell r="E2173" t="str">
            <v>Close Comfort Program - Finishing - SI</v>
          </cell>
          <cell r="F2173" t="str">
            <v>Finishing S27 - A - SI</v>
          </cell>
          <cell r="G2173" t="str">
            <v>Female</v>
          </cell>
        </row>
        <row r="2174">
          <cell r="A2174">
            <v>21565</v>
          </cell>
          <cell r="B2174" t="str">
            <v>Ruwani</v>
          </cell>
          <cell r="C2174" t="str">
            <v>Kaushalya</v>
          </cell>
          <cell r="D2174" t="str">
            <v>Team Member - Production</v>
          </cell>
          <cell r="E2174" t="str">
            <v>Moulded Bra Cup - Production - SI</v>
          </cell>
          <cell r="F2174" t="str">
            <v>Team - LB - 3B - SI</v>
          </cell>
          <cell r="G2174" t="str">
            <v>Female</v>
          </cell>
        </row>
        <row r="2175">
          <cell r="A2175">
            <v>21567</v>
          </cell>
          <cell r="B2175" t="str">
            <v>Kakulani</v>
          </cell>
          <cell r="C2175" t="str">
            <v>Nimeshika</v>
          </cell>
          <cell r="D2175" t="str">
            <v>Team Member - Production</v>
          </cell>
          <cell r="E2175" t="str">
            <v>Moulded Bra Cup - Production - SI</v>
          </cell>
          <cell r="F2175" t="str">
            <v>Team - LB - 20A - SI</v>
          </cell>
          <cell r="G2175" t="str">
            <v>Female</v>
          </cell>
        </row>
        <row r="2176">
          <cell r="A2176">
            <v>21576</v>
          </cell>
          <cell r="B2176" t="str">
            <v>Chathurika</v>
          </cell>
          <cell r="C2176" t="str">
            <v>Perera</v>
          </cell>
          <cell r="D2176" t="str">
            <v>Team Member - Finishing</v>
          </cell>
          <cell r="E2176" t="str">
            <v>Close Comfort Program - Finishing - SI</v>
          </cell>
          <cell r="F2176" t="str">
            <v>Finishing S11 - B - SI</v>
          </cell>
          <cell r="G2176" t="str">
            <v>Female</v>
          </cell>
        </row>
        <row r="2177">
          <cell r="A2177">
            <v>21582</v>
          </cell>
          <cell r="B2177" t="str">
            <v>Wasantha</v>
          </cell>
          <cell r="C2177" t="str">
            <v>Senavirathna</v>
          </cell>
          <cell r="D2177" t="str">
            <v>Team Member - Cutting</v>
          </cell>
          <cell r="E2177" t="str">
            <v>Close Comfort Program - Cutting - SI</v>
          </cell>
          <cell r="F2177" t="str">
            <v>CCP - Factory 03 Cutting - SI</v>
          </cell>
          <cell r="G2177" t="str">
            <v>Male</v>
          </cell>
        </row>
        <row r="2178">
          <cell r="A2178">
            <v>21590</v>
          </cell>
          <cell r="B2178" t="str">
            <v>Sadun</v>
          </cell>
          <cell r="C2178" t="str">
            <v>Chandrakumara</v>
          </cell>
          <cell r="D2178" t="str">
            <v>Team Member - Cutting</v>
          </cell>
          <cell r="E2178" t="str">
            <v>Moulded Bra Cup - Cutting - SI</v>
          </cell>
          <cell r="F2178" t="str">
            <v>MBC - Cutting - SI</v>
          </cell>
          <cell r="G2178" t="str">
            <v>Male</v>
          </cell>
        </row>
        <row r="2179">
          <cell r="A2179">
            <v>21591</v>
          </cell>
          <cell r="B2179" t="str">
            <v>Yasiru</v>
          </cell>
          <cell r="C2179" t="str">
            <v>Jothirathne</v>
          </cell>
          <cell r="D2179" t="str">
            <v>Team Member - Raw Material Warehouse</v>
          </cell>
          <cell r="E2179" t="str">
            <v>Moulded Bra Cup - Raw Material Warehouse - SI</v>
          </cell>
          <cell r="F2179" t="str">
            <v>MBC - Raw Material Warehouse - SI</v>
          </cell>
          <cell r="G2179" t="str">
            <v>Male</v>
          </cell>
        </row>
        <row r="2180">
          <cell r="A2180">
            <v>21594</v>
          </cell>
          <cell r="B2180" t="str">
            <v>Sithara</v>
          </cell>
          <cell r="C2180" t="str">
            <v>Wishwanthi</v>
          </cell>
          <cell r="D2180" t="str">
            <v>Team Member - Cutting</v>
          </cell>
          <cell r="E2180" t="str">
            <v>Close Comfort Program - Cutting - SI</v>
          </cell>
          <cell r="F2180" t="str">
            <v>CCP - Factory 03 Cutting - SI</v>
          </cell>
          <cell r="G2180" t="str">
            <v>Female</v>
          </cell>
        </row>
        <row r="2181">
          <cell r="A2181">
            <v>21596</v>
          </cell>
          <cell r="B2181" t="str">
            <v>Sellamma</v>
          </cell>
          <cell r="C2181" t="str">
            <v>Chandrani</v>
          </cell>
          <cell r="D2181" t="str">
            <v>Team Member - Finishing</v>
          </cell>
          <cell r="E2181" t="str">
            <v>Close Comfort Program - Finishing - SI</v>
          </cell>
          <cell r="F2181" t="str">
            <v>Finishing S13 - A - SI</v>
          </cell>
          <cell r="G2181" t="str">
            <v>Female</v>
          </cell>
        </row>
        <row r="2182">
          <cell r="A2182">
            <v>21599</v>
          </cell>
          <cell r="B2182" t="str">
            <v>Sepalika</v>
          </cell>
          <cell r="C2182" t="str">
            <v>Gunarathne</v>
          </cell>
          <cell r="D2182" t="str">
            <v>Team Member - Production</v>
          </cell>
          <cell r="E2182" t="str">
            <v>Moulded Bra Cup - Production - SI</v>
          </cell>
          <cell r="F2182" t="str">
            <v>Team - LB - 12B - SI</v>
          </cell>
          <cell r="G2182" t="str">
            <v>Female</v>
          </cell>
        </row>
        <row r="2183">
          <cell r="A2183">
            <v>21601</v>
          </cell>
          <cell r="B2183" t="str">
            <v>Uthpala</v>
          </cell>
          <cell r="C2183" t="str">
            <v>Perera</v>
          </cell>
          <cell r="D2183" t="str">
            <v>Team Member - Product Development</v>
          </cell>
          <cell r="E2183" t="str">
            <v>Moulded Bra Cup - Product Development Centre - SI</v>
          </cell>
          <cell r="F2183" t="str">
            <v>MBC - Product Development Centre - SI</v>
          </cell>
          <cell r="G2183" t="str">
            <v>Male</v>
          </cell>
        </row>
        <row r="2184">
          <cell r="A2184">
            <v>21604</v>
          </cell>
          <cell r="B2184" t="str">
            <v>Yasiru</v>
          </cell>
          <cell r="C2184" t="str">
            <v>Weerasinghe</v>
          </cell>
          <cell r="D2184" t="str">
            <v>Team Member - Cutting</v>
          </cell>
          <cell r="E2184" t="str">
            <v>Moulded Bra Cup - Cutting - SI</v>
          </cell>
          <cell r="F2184" t="str">
            <v>MBC - Cutting - SI</v>
          </cell>
          <cell r="G2184" t="str">
            <v>Male</v>
          </cell>
        </row>
        <row r="2185">
          <cell r="A2185">
            <v>21605</v>
          </cell>
          <cell r="B2185" t="str">
            <v>Isuru</v>
          </cell>
          <cell r="C2185" t="str">
            <v>Wijesiri</v>
          </cell>
          <cell r="D2185" t="str">
            <v>Team Member - Cutting</v>
          </cell>
          <cell r="E2185" t="str">
            <v>Moulded Bra Cup - Cutting - SI</v>
          </cell>
          <cell r="F2185" t="str">
            <v>MBC - Cutting - SI</v>
          </cell>
          <cell r="G2185" t="str">
            <v>Male</v>
          </cell>
        </row>
        <row r="2186">
          <cell r="A2186">
            <v>21609</v>
          </cell>
          <cell r="B2186" t="str">
            <v>Chamika</v>
          </cell>
          <cell r="C2186" t="str">
            <v>Wijesinghe</v>
          </cell>
          <cell r="D2186" t="str">
            <v>Team Member - Production</v>
          </cell>
          <cell r="E2186" t="str">
            <v>Moulded Bra Cup - Production - SI</v>
          </cell>
          <cell r="F2186" t="str">
            <v>Team - LB - 13B - SI</v>
          </cell>
          <cell r="G2186" t="str">
            <v>Male</v>
          </cell>
        </row>
        <row r="2187">
          <cell r="A2187">
            <v>21615</v>
          </cell>
          <cell r="B2187" t="str">
            <v>Thimira</v>
          </cell>
          <cell r="C2187" t="str">
            <v>Dilshan</v>
          </cell>
          <cell r="D2187" t="str">
            <v>Team Member - Cutting</v>
          </cell>
          <cell r="E2187" t="str">
            <v>Close Comfort Program - Cutting - SI</v>
          </cell>
          <cell r="F2187" t="str">
            <v>CCP - Factory 03 Cutting - SI</v>
          </cell>
          <cell r="G2187" t="str">
            <v>Male</v>
          </cell>
        </row>
        <row r="2188">
          <cell r="A2188">
            <v>21622</v>
          </cell>
          <cell r="B2188" t="str">
            <v>Kokila</v>
          </cell>
          <cell r="C2188" t="str">
            <v>Shiromali</v>
          </cell>
          <cell r="D2188" t="str">
            <v>Team Member - Finishing</v>
          </cell>
          <cell r="E2188" t="str">
            <v>Close Comfort Program - Finishing - SI</v>
          </cell>
          <cell r="F2188" t="str">
            <v>Finishing S25 - A - SI</v>
          </cell>
          <cell r="G2188" t="str">
            <v>Female</v>
          </cell>
        </row>
        <row r="2189">
          <cell r="A2189">
            <v>21624</v>
          </cell>
          <cell r="B2189" t="str">
            <v>Supun</v>
          </cell>
          <cell r="C2189" t="str">
            <v>Perera</v>
          </cell>
          <cell r="D2189" t="str">
            <v>Team Member - Production</v>
          </cell>
          <cell r="E2189" t="str">
            <v>Moulded Bra Cup - Production - SI</v>
          </cell>
          <cell r="F2189" t="str">
            <v>Team - LB - 12A - SI</v>
          </cell>
          <cell r="G2189" t="str">
            <v>Male</v>
          </cell>
        </row>
        <row r="2190">
          <cell r="A2190">
            <v>21628</v>
          </cell>
          <cell r="B2190" t="str">
            <v>Mohommed</v>
          </cell>
          <cell r="C2190" t="str">
            <v>Thanuhan</v>
          </cell>
          <cell r="D2190" t="str">
            <v>Team Member - Cutting</v>
          </cell>
          <cell r="E2190" t="str">
            <v>Close Comfort Program - Cutting - SI</v>
          </cell>
          <cell r="F2190" t="str">
            <v>CCP - Factory 01 Cutting - SI</v>
          </cell>
          <cell r="G2190" t="str">
            <v>Male</v>
          </cell>
        </row>
        <row r="2191">
          <cell r="A2191">
            <v>21630</v>
          </cell>
          <cell r="B2191" t="str">
            <v>Lalith</v>
          </cell>
          <cell r="C2191" t="str">
            <v>Ashanka</v>
          </cell>
          <cell r="D2191" t="str">
            <v>Team Member - PDC</v>
          </cell>
          <cell r="E2191" t="str">
            <v>Close Comfort Program - Product Development Centre - SI</v>
          </cell>
          <cell r="F2191" t="str">
            <v>Product Development Center - CCP - SI</v>
          </cell>
          <cell r="G2191" t="str">
            <v>Male</v>
          </cell>
        </row>
        <row r="2192">
          <cell r="A2192">
            <v>21643</v>
          </cell>
          <cell r="B2192" t="str">
            <v>Gimhani</v>
          </cell>
          <cell r="C2192" t="str">
            <v>Atalugama</v>
          </cell>
          <cell r="D2192" t="str">
            <v>Team Member - Production</v>
          </cell>
          <cell r="E2192" t="str">
            <v>Moulded Bra Cup - Production - SI</v>
          </cell>
          <cell r="F2192" t="str">
            <v>Team - LB - 12A - SI</v>
          </cell>
          <cell r="G2192" t="str">
            <v>Female</v>
          </cell>
        </row>
        <row r="2193">
          <cell r="A2193">
            <v>21647</v>
          </cell>
          <cell r="B2193" t="str">
            <v>Gayashan</v>
          </cell>
          <cell r="C2193" t="str">
            <v>Sasanka</v>
          </cell>
          <cell r="D2193" t="str">
            <v>Team Member - Printing</v>
          </cell>
          <cell r="E2193" t="str">
            <v>Close Comfort Program - Printing - SI</v>
          </cell>
          <cell r="F2193" t="str">
            <v>Extrusion - B - SI</v>
          </cell>
          <cell r="G2193" t="str">
            <v>Male</v>
          </cell>
        </row>
        <row r="2194">
          <cell r="A2194">
            <v>21651</v>
          </cell>
          <cell r="B2194" t="str">
            <v>Sameera</v>
          </cell>
          <cell r="C2194" t="str">
            <v>Niunhella</v>
          </cell>
          <cell r="D2194" t="str">
            <v>Team Member - Production</v>
          </cell>
          <cell r="E2194" t="str">
            <v>Moulded Bra Cup - Production - SI</v>
          </cell>
          <cell r="F2194" t="str">
            <v>Team - LB - 14A - SI</v>
          </cell>
          <cell r="G2194" t="str">
            <v>Male</v>
          </cell>
        </row>
        <row r="2195">
          <cell r="A2195">
            <v>21659</v>
          </cell>
          <cell r="B2195" t="str">
            <v>Hasanthi</v>
          </cell>
          <cell r="C2195" t="str">
            <v>Dilrukshi</v>
          </cell>
          <cell r="D2195" t="str">
            <v>Team Member - Production</v>
          </cell>
          <cell r="E2195" t="str">
            <v>Moulded Bra Cup - Production - SI</v>
          </cell>
          <cell r="F2195" t="str">
            <v>Team - LB - 9B - SI</v>
          </cell>
          <cell r="G2195" t="str">
            <v>Female</v>
          </cell>
        </row>
        <row r="2196">
          <cell r="A2196">
            <v>21668</v>
          </cell>
          <cell r="B2196" t="str">
            <v>Selwanayagam</v>
          </cell>
          <cell r="C2196" t="str">
            <v>Prasanth</v>
          </cell>
          <cell r="D2196" t="str">
            <v>Team Member - Cutting</v>
          </cell>
          <cell r="E2196" t="str">
            <v>Close Comfort Program - Cutting - SI</v>
          </cell>
          <cell r="F2196" t="str">
            <v>CCP - Factory 01 Cutting - SI</v>
          </cell>
          <cell r="G2196" t="str">
            <v>Male</v>
          </cell>
        </row>
        <row r="2197">
          <cell r="A2197">
            <v>21674</v>
          </cell>
          <cell r="B2197" t="str">
            <v>Maduranga</v>
          </cell>
          <cell r="C2197" t="str">
            <v>Kumara</v>
          </cell>
          <cell r="D2197" t="str">
            <v>Team Member - Printing</v>
          </cell>
          <cell r="E2197" t="str">
            <v>Close Comfort Program - Printing - SI</v>
          </cell>
          <cell r="F2197" t="str">
            <v>Factory 02 - Printing - B - SI</v>
          </cell>
          <cell r="G2197" t="str">
            <v>Male</v>
          </cell>
        </row>
        <row r="2198">
          <cell r="A2198">
            <v>21680</v>
          </cell>
          <cell r="B2198" t="str">
            <v>Chamod</v>
          </cell>
          <cell r="C2198" t="str">
            <v>Sandeepa</v>
          </cell>
          <cell r="D2198" t="str">
            <v>Team Member - Finished Goods Warehouse</v>
          </cell>
          <cell r="E2198" t="str">
            <v>Moulded Bra Cup - Finished Goods Warehouse - SI</v>
          </cell>
          <cell r="F2198" t="str">
            <v>Finished Good Warehouse - MBC - SI</v>
          </cell>
          <cell r="G2198" t="str">
            <v>Male</v>
          </cell>
        </row>
        <row r="2199">
          <cell r="A2199">
            <v>21697</v>
          </cell>
          <cell r="B2199" t="str">
            <v>Nadeera</v>
          </cell>
          <cell r="C2199" t="str">
            <v>Pramod</v>
          </cell>
          <cell r="D2199" t="str">
            <v>Team Leader - Raw Material Warehouse</v>
          </cell>
          <cell r="E2199" t="str">
            <v>Moulded Bra Cup - Raw Material Warehouse - SI</v>
          </cell>
          <cell r="F2199" t="str">
            <v>MBC - Raw Material Warehouse - SI</v>
          </cell>
          <cell r="G2199" t="str">
            <v>Male</v>
          </cell>
        </row>
        <row r="2200">
          <cell r="A2200">
            <v>21700</v>
          </cell>
          <cell r="B2200" t="str">
            <v>Chamod</v>
          </cell>
          <cell r="C2200" t="str">
            <v>Pasindu</v>
          </cell>
          <cell r="D2200" t="str">
            <v>Team Member - Printing</v>
          </cell>
          <cell r="E2200" t="str">
            <v>Close Comfort Program - Printing - SI</v>
          </cell>
          <cell r="F2200" t="str">
            <v>Factory 03 - Printing - A - SI</v>
          </cell>
          <cell r="G2200" t="str">
            <v>Male</v>
          </cell>
        </row>
        <row r="2201">
          <cell r="A2201">
            <v>21703</v>
          </cell>
          <cell r="B2201" t="str">
            <v>Piyumi</v>
          </cell>
          <cell r="C2201" t="str">
            <v>Kavindya</v>
          </cell>
          <cell r="D2201" t="str">
            <v>Team Member - Finishing</v>
          </cell>
          <cell r="E2201" t="str">
            <v>Close Comfort Program - Finishing - SI</v>
          </cell>
          <cell r="F2201" t="str">
            <v>Finishing S17 - B - SI</v>
          </cell>
          <cell r="G2201" t="str">
            <v>Female</v>
          </cell>
        </row>
        <row r="2202">
          <cell r="A2202">
            <v>21705</v>
          </cell>
          <cell r="B2202" t="str">
            <v>Chandrakanthi</v>
          </cell>
          <cell r="C2202" t="str">
            <v>Chandrakanthi</v>
          </cell>
          <cell r="D2202" t="str">
            <v>Team Member - Production</v>
          </cell>
          <cell r="E2202" t="str">
            <v>Moulded Bra Cup - Production - SI</v>
          </cell>
          <cell r="F2202" t="str">
            <v>Team - LB - 4B - SI</v>
          </cell>
          <cell r="G2202" t="str">
            <v>Female</v>
          </cell>
        </row>
        <row r="2203">
          <cell r="A2203">
            <v>21716</v>
          </cell>
          <cell r="B2203" t="str">
            <v>Geetha</v>
          </cell>
          <cell r="C2203" t="str">
            <v>Kanthi</v>
          </cell>
          <cell r="D2203" t="str">
            <v>Team Member - Finishing</v>
          </cell>
          <cell r="E2203" t="str">
            <v>Close Comfort Program - Finishing - SI</v>
          </cell>
          <cell r="F2203" t="str">
            <v>Finishing S10 - A - SI</v>
          </cell>
          <cell r="G2203" t="str">
            <v>Female</v>
          </cell>
        </row>
        <row r="2204">
          <cell r="A2204">
            <v>21727</v>
          </cell>
          <cell r="B2204" t="str">
            <v>Deshani</v>
          </cell>
          <cell r="C2204" t="str">
            <v>Somasiri</v>
          </cell>
          <cell r="D2204" t="str">
            <v>Team Member - Production</v>
          </cell>
          <cell r="E2204" t="str">
            <v>Impact Protection - SI</v>
          </cell>
          <cell r="F2204" t="str">
            <v>Impact Protection - Production - SI</v>
          </cell>
          <cell r="G2204" t="str">
            <v>Female</v>
          </cell>
        </row>
        <row r="2205">
          <cell r="A2205">
            <v>21728</v>
          </cell>
          <cell r="B2205" t="str">
            <v>Makaris</v>
          </cell>
          <cell r="C2205" t="str">
            <v>Anistala</v>
          </cell>
          <cell r="D2205" t="str">
            <v>Team Member - Production</v>
          </cell>
          <cell r="E2205" t="str">
            <v>Moulded Bra Cup - Production - SI</v>
          </cell>
          <cell r="F2205" t="str">
            <v>Team - LB - 4B - SI</v>
          </cell>
          <cell r="G2205" t="str">
            <v>Female</v>
          </cell>
        </row>
        <row r="2206">
          <cell r="A2206">
            <v>21731</v>
          </cell>
          <cell r="B2206" t="str">
            <v>Rebekha</v>
          </cell>
          <cell r="C2206" t="str">
            <v>Rebekha</v>
          </cell>
          <cell r="D2206" t="str">
            <v>Team Member - Production</v>
          </cell>
          <cell r="E2206" t="str">
            <v>Moulded Bra Cup - Production - SI</v>
          </cell>
          <cell r="F2206" t="str">
            <v>Team - LB - 4B - SI</v>
          </cell>
          <cell r="G2206" t="str">
            <v>Female</v>
          </cell>
        </row>
        <row r="2207">
          <cell r="A2207">
            <v>21735</v>
          </cell>
          <cell r="B2207" t="str">
            <v>Krishanthi</v>
          </cell>
          <cell r="C2207" t="str">
            <v>Jayaweera</v>
          </cell>
          <cell r="D2207" t="str">
            <v>Team Member - Production</v>
          </cell>
          <cell r="E2207" t="str">
            <v>Moulded Bra Cup - Production - SI</v>
          </cell>
          <cell r="F2207" t="str">
            <v>Team - LB - 3B - SI</v>
          </cell>
          <cell r="G2207" t="str">
            <v>Female</v>
          </cell>
        </row>
        <row r="2208">
          <cell r="A2208">
            <v>21736</v>
          </cell>
          <cell r="B2208" t="str">
            <v>Shalika</v>
          </cell>
          <cell r="C2208" t="str">
            <v>Priyadharshani</v>
          </cell>
          <cell r="D2208" t="str">
            <v>Team Member - Production</v>
          </cell>
          <cell r="E2208" t="str">
            <v>Moulded Bra Cup - Production - SI</v>
          </cell>
          <cell r="F2208" t="str">
            <v>Team - LB - 5B - SI</v>
          </cell>
          <cell r="G2208" t="str">
            <v>Female</v>
          </cell>
        </row>
        <row r="2209">
          <cell r="A2209">
            <v>21740</v>
          </cell>
          <cell r="B2209" t="str">
            <v>Sanjeewa</v>
          </cell>
          <cell r="C2209" t="str">
            <v>Seram</v>
          </cell>
          <cell r="D2209" t="str">
            <v>Team Member - Finishing</v>
          </cell>
          <cell r="E2209" t="str">
            <v>Close Comfort Program - Quality Assurance - SI</v>
          </cell>
          <cell r="F2209" t="str">
            <v>Quality Assurance - CCP - SI</v>
          </cell>
          <cell r="G2209" t="str">
            <v>Male</v>
          </cell>
        </row>
        <row r="2210">
          <cell r="A2210">
            <v>21744</v>
          </cell>
          <cell r="B2210" t="str">
            <v>Dulanjalee</v>
          </cell>
          <cell r="C2210" t="str">
            <v>Gunarathna</v>
          </cell>
          <cell r="D2210" t="str">
            <v>Team Member - Production</v>
          </cell>
          <cell r="E2210" t="str">
            <v>Moulded Bra Cup - Production - SI</v>
          </cell>
          <cell r="F2210" t="str">
            <v>Team - LB - 8B - SI</v>
          </cell>
          <cell r="G2210" t="str">
            <v>Female</v>
          </cell>
        </row>
        <row r="2211">
          <cell r="A2211">
            <v>21745</v>
          </cell>
          <cell r="B2211" t="str">
            <v>Nadeeka</v>
          </cell>
          <cell r="C2211" t="str">
            <v>Priyadarshani</v>
          </cell>
          <cell r="D2211" t="str">
            <v>Team Member - Production</v>
          </cell>
          <cell r="E2211" t="str">
            <v>Moulded Bra Cup - Production - SI</v>
          </cell>
          <cell r="F2211" t="str">
            <v>Team - LB - 12B - SI</v>
          </cell>
          <cell r="G2211" t="str">
            <v>Female</v>
          </cell>
        </row>
        <row r="2212">
          <cell r="A2212">
            <v>21747</v>
          </cell>
          <cell r="B2212" t="str">
            <v xml:space="preserve">Sandya </v>
          </cell>
          <cell r="C2212" t="str">
            <v>Sisara</v>
          </cell>
          <cell r="D2212" t="str">
            <v>Team Member - Finishing</v>
          </cell>
          <cell r="E2212" t="str">
            <v>Close Comfort Program - Finishing - SI</v>
          </cell>
          <cell r="F2212" t="str">
            <v>Finishing S29 - B - SI</v>
          </cell>
          <cell r="G2212" t="str">
            <v>Female</v>
          </cell>
        </row>
        <row r="2213">
          <cell r="A2213">
            <v>21755</v>
          </cell>
          <cell r="B2213" t="str">
            <v>Thilini</v>
          </cell>
          <cell r="C2213" t="str">
            <v>Balasooriya</v>
          </cell>
          <cell r="D2213" t="str">
            <v>Team Member - Cutting</v>
          </cell>
          <cell r="E2213" t="str">
            <v>Close Comfort Program - Cutting - SI</v>
          </cell>
          <cell r="F2213" t="str">
            <v>CCP - Factory 01 Cutting - SI</v>
          </cell>
          <cell r="G2213" t="str">
            <v>Female</v>
          </cell>
        </row>
        <row r="2214">
          <cell r="A2214">
            <v>21761</v>
          </cell>
          <cell r="B2214" t="str">
            <v>Dharshika</v>
          </cell>
          <cell r="C2214" t="str">
            <v>Wijerathne</v>
          </cell>
          <cell r="D2214" t="str">
            <v>Team Member - Finishing</v>
          </cell>
          <cell r="E2214" t="str">
            <v>Close Comfort Program - Finishing - SI</v>
          </cell>
          <cell r="F2214" t="str">
            <v>Finishing S20 - B - SI</v>
          </cell>
          <cell r="G2214" t="str">
            <v>Female</v>
          </cell>
        </row>
        <row r="2215">
          <cell r="A2215">
            <v>21766</v>
          </cell>
          <cell r="B2215" t="str">
            <v>Chandima</v>
          </cell>
          <cell r="C2215" t="str">
            <v>Dilrukshi</v>
          </cell>
          <cell r="D2215" t="str">
            <v>Team Member - Finishing</v>
          </cell>
          <cell r="E2215" t="str">
            <v>Close Comfort Program - Finishing - SI</v>
          </cell>
          <cell r="F2215" t="str">
            <v>Finishing S15 - B - SI</v>
          </cell>
          <cell r="G2215" t="str">
            <v>Female</v>
          </cell>
        </row>
        <row r="2216">
          <cell r="A2216">
            <v>21769</v>
          </cell>
          <cell r="B2216" t="str">
            <v>Maduwanthi</v>
          </cell>
          <cell r="C2216" t="str">
            <v>Suraweera</v>
          </cell>
          <cell r="D2216" t="str">
            <v>Team Member - Finishing</v>
          </cell>
          <cell r="E2216" t="str">
            <v>Close Comfort Program - Finishing - SI</v>
          </cell>
          <cell r="F2216" t="str">
            <v>Finishing S5 - A - SI</v>
          </cell>
          <cell r="G2216" t="str">
            <v>Female</v>
          </cell>
        </row>
        <row r="2217">
          <cell r="A2217">
            <v>21775</v>
          </cell>
          <cell r="B2217" t="str">
            <v>Sanjula</v>
          </cell>
          <cell r="C2217" t="str">
            <v>Jeewandara</v>
          </cell>
          <cell r="D2217" t="str">
            <v>Team Member - Production</v>
          </cell>
          <cell r="E2217" t="str">
            <v>Moulded Bra Cup - Production - SI</v>
          </cell>
          <cell r="F2217" t="str">
            <v>Team - LB - 9B - SI</v>
          </cell>
          <cell r="G2217" t="str">
            <v>Male</v>
          </cell>
        </row>
        <row r="2218">
          <cell r="A2218">
            <v>21780</v>
          </cell>
          <cell r="B2218" t="str">
            <v>Madara</v>
          </cell>
          <cell r="C2218" t="str">
            <v>Upamali</v>
          </cell>
          <cell r="D2218" t="str">
            <v>Team Member - Finishing</v>
          </cell>
          <cell r="E2218" t="str">
            <v>Close Comfort Program - Finishing - SI</v>
          </cell>
          <cell r="F2218" t="str">
            <v>Finishing S10 - A - SI</v>
          </cell>
          <cell r="G2218" t="str">
            <v>Female</v>
          </cell>
        </row>
        <row r="2219">
          <cell r="A2219">
            <v>21782</v>
          </cell>
          <cell r="B2219" t="str">
            <v>Niran</v>
          </cell>
          <cell r="C2219" t="str">
            <v>Ariyathunga</v>
          </cell>
          <cell r="D2219" t="str">
            <v>Team Member - Lamination</v>
          </cell>
          <cell r="E2219" t="str">
            <v>Moulded Bra Cup - Lamination - SI</v>
          </cell>
          <cell r="F2219" t="str">
            <v>MBC - Lamination - SI</v>
          </cell>
          <cell r="G2219" t="str">
            <v>Male</v>
          </cell>
        </row>
        <row r="2220">
          <cell r="A2220">
            <v>21790</v>
          </cell>
          <cell r="B2220" t="str">
            <v>Nishanthi</v>
          </cell>
          <cell r="C2220" t="str">
            <v>Rupasinghe</v>
          </cell>
          <cell r="D2220" t="str">
            <v>Team Member - Production</v>
          </cell>
          <cell r="E2220" t="str">
            <v>Moulded Bra Cup - Production - SI</v>
          </cell>
          <cell r="F2220" t="str">
            <v>Team - LB - 2A - SI</v>
          </cell>
          <cell r="G2220" t="str">
            <v>Female</v>
          </cell>
        </row>
        <row r="2221">
          <cell r="A2221">
            <v>21800</v>
          </cell>
          <cell r="B2221" t="str">
            <v>Madushani</v>
          </cell>
          <cell r="C2221" t="str">
            <v>Dissanayake</v>
          </cell>
          <cell r="D2221" t="str">
            <v>Team Member - Finishing</v>
          </cell>
          <cell r="E2221" t="str">
            <v>Close Comfort Program - Finishing - SI</v>
          </cell>
          <cell r="F2221" t="str">
            <v>Finishing S15 - A - SI</v>
          </cell>
          <cell r="G2221" t="str">
            <v>Female</v>
          </cell>
        </row>
        <row r="2222">
          <cell r="A2222">
            <v>21802</v>
          </cell>
          <cell r="B2222" t="str">
            <v>Madubashini</v>
          </cell>
          <cell r="C2222" t="str">
            <v>Nawarathna</v>
          </cell>
          <cell r="D2222" t="str">
            <v>Team Member - Production</v>
          </cell>
          <cell r="E2222" t="str">
            <v>Moulded Bra Cup - Production - SI</v>
          </cell>
          <cell r="F2222" t="str">
            <v>Team - LB - 2B - SI</v>
          </cell>
          <cell r="G2222" t="str">
            <v>Female</v>
          </cell>
        </row>
        <row r="2223">
          <cell r="A2223">
            <v>21806</v>
          </cell>
          <cell r="B2223" t="str">
            <v>Udayangani</v>
          </cell>
          <cell r="C2223" t="str">
            <v>Herath</v>
          </cell>
          <cell r="D2223" t="str">
            <v>Team Member - Finishing</v>
          </cell>
          <cell r="E2223" t="str">
            <v>Close Comfort Program - Finishing - SI</v>
          </cell>
          <cell r="F2223" t="str">
            <v>Finishing S24 - B - SI</v>
          </cell>
          <cell r="G2223" t="str">
            <v>Female</v>
          </cell>
        </row>
        <row r="2224">
          <cell r="A2224">
            <v>21810</v>
          </cell>
          <cell r="B2224" t="str">
            <v>Rajith</v>
          </cell>
          <cell r="C2224" t="str">
            <v>Wilegoda</v>
          </cell>
          <cell r="D2224" t="str">
            <v>Team Member - Printing</v>
          </cell>
          <cell r="E2224" t="str">
            <v>Close Comfort Program - Printing - SI</v>
          </cell>
          <cell r="F2224" t="str">
            <v>Factory 03 - Printing - B - SI</v>
          </cell>
          <cell r="G2224" t="str">
            <v>Male</v>
          </cell>
        </row>
        <row r="2225">
          <cell r="A2225">
            <v>21817</v>
          </cell>
          <cell r="B2225" t="str">
            <v>Supun</v>
          </cell>
          <cell r="C2225" t="str">
            <v>Iroshan</v>
          </cell>
          <cell r="D2225" t="str">
            <v>Team Member - Finishing</v>
          </cell>
          <cell r="E2225" t="str">
            <v>Close Comfort Program - Finishing - SI</v>
          </cell>
          <cell r="F2225" t="str">
            <v>Finishing S25 - A - SI</v>
          </cell>
          <cell r="G2225" t="str">
            <v>Male</v>
          </cell>
        </row>
        <row r="2226">
          <cell r="A2226">
            <v>21818</v>
          </cell>
          <cell r="B2226" t="str">
            <v>Vishaka</v>
          </cell>
          <cell r="C2226" t="str">
            <v>Samanthika</v>
          </cell>
          <cell r="D2226" t="str">
            <v>Team Member - Finishing</v>
          </cell>
          <cell r="E2226" t="str">
            <v>Close Comfort Program - Finishing - SI</v>
          </cell>
          <cell r="F2226" t="str">
            <v>Finishing S15 - B - SI</v>
          </cell>
          <cell r="G2226" t="str">
            <v>Female</v>
          </cell>
        </row>
        <row r="2227">
          <cell r="A2227">
            <v>21819</v>
          </cell>
          <cell r="B2227" t="str">
            <v>Jagath</v>
          </cell>
          <cell r="C2227" t="str">
            <v>Kumara</v>
          </cell>
          <cell r="D2227" t="str">
            <v>Team Member - Finishing</v>
          </cell>
          <cell r="E2227" t="str">
            <v>Close Comfort Program - Finishing - SI</v>
          </cell>
          <cell r="F2227" t="str">
            <v>Finishing S28 - A - SI</v>
          </cell>
          <cell r="G2227" t="str">
            <v>Male</v>
          </cell>
        </row>
        <row r="2228">
          <cell r="A2228">
            <v>21825</v>
          </cell>
          <cell r="B2228" t="str">
            <v>Sadaru</v>
          </cell>
          <cell r="C2228" t="str">
            <v>Mihishan</v>
          </cell>
          <cell r="D2228" t="str">
            <v>Team Member - Printing</v>
          </cell>
          <cell r="E2228" t="str">
            <v>Close Comfort Program - Printing - SI</v>
          </cell>
          <cell r="F2228" t="str">
            <v>Factory 03 - Printing - B - SI</v>
          </cell>
          <cell r="G2228" t="str">
            <v>Male</v>
          </cell>
        </row>
        <row r="2229">
          <cell r="A2229">
            <v>21826</v>
          </cell>
          <cell r="B2229" t="str">
            <v>Kelum</v>
          </cell>
          <cell r="C2229" t="str">
            <v>Asanka</v>
          </cell>
          <cell r="D2229" t="str">
            <v>Team Member - Cutting</v>
          </cell>
          <cell r="E2229" t="str">
            <v>Close Comfort Program - Cutting - SI</v>
          </cell>
          <cell r="F2229" t="str">
            <v>CCP - Factory 01 Cutting - SI</v>
          </cell>
          <cell r="G2229" t="str">
            <v>Male</v>
          </cell>
        </row>
        <row r="2230">
          <cell r="A2230">
            <v>21828</v>
          </cell>
          <cell r="B2230" t="str">
            <v>Nayana</v>
          </cell>
          <cell r="C2230" t="str">
            <v>Kumudini</v>
          </cell>
          <cell r="D2230" t="str">
            <v>Team Member - Finishing</v>
          </cell>
          <cell r="E2230" t="str">
            <v>Close Comfort Program - Finishing - SI</v>
          </cell>
          <cell r="F2230" t="str">
            <v>Finishing S13 - A - SI</v>
          </cell>
          <cell r="G2230" t="str">
            <v>Female</v>
          </cell>
        </row>
        <row r="2231">
          <cell r="A2231">
            <v>21839</v>
          </cell>
          <cell r="B2231" t="str">
            <v>Kalani</v>
          </cell>
          <cell r="C2231" t="str">
            <v>Sanjeewani</v>
          </cell>
          <cell r="D2231" t="str">
            <v>Team Member - Finishing</v>
          </cell>
          <cell r="E2231" t="str">
            <v>Close Comfort Program - Finishing - SI</v>
          </cell>
          <cell r="F2231" t="str">
            <v>Finishing S28 - B - SI</v>
          </cell>
          <cell r="G2231" t="str">
            <v>Female</v>
          </cell>
        </row>
        <row r="2232">
          <cell r="A2232">
            <v>21842</v>
          </cell>
          <cell r="B2232" t="str">
            <v>Nuwan</v>
          </cell>
          <cell r="C2232" t="str">
            <v>Wijesinghe</v>
          </cell>
          <cell r="D2232" t="str">
            <v>Team Member - Material Quality Assurance</v>
          </cell>
          <cell r="E2232" t="str">
            <v>Material Quality Assurance - SI</v>
          </cell>
          <cell r="F2232" t="str">
            <v>CCP - Material Quality Assurance - SI</v>
          </cell>
          <cell r="G2232" t="str">
            <v>Male</v>
          </cell>
        </row>
        <row r="2233">
          <cell r="A2233">
            <v>21843</v>
          </cell>
          <cell r="B2233" t="str">
            <v>Kenath</v>
          </cell>
          <cell r="C2233" t="str">
            <v>Madhusanka</v>
          </cell>
          <cell r="D2233" t="str">
            <v>Team Member - Maintenance</v>
          </cell>
          <cell r="E2233" t="str">
            <v>Plant Maintenance - SI</v>
          </cell>
          <cell r="F2233" t="str">
            <v>Maintenance - Plant - SI</v>
          </cell>
          <cell r="G2233" t="str">
            <v>Male</v>
          </cell>
        </row>
        <row r="2234">
          <cell r="A2234">
            <v>21847</v>
          </cell>
          <cell r="B2234" t="str">
            <v>Ranga</v>
          </cell>
          <cell r="C2234" t="str">
            <v>Perera</v>
          </cell>
          <cell r="D2234" t="str">
            <v>Team Member - Production</v>
          </cell>
          <cell r="E2234" t="str">
            <v>Moulded Bra Cup - Production - SI</v>
          </cell>
          <cell r="F2234" t="str">
            <v>Team - LB - 4A - SI</v>
          </cell>
          <cell r="G2234" t="str">
            <v>Female</v>
          </cell>
        </row>
        <row r="2235">
          <cell r="A2235">
            <v>21850</v>
          </cell>
          <cell r="B2235" t="str">
            <v>Nilusha</v>
          </cell>
          <cell r="C2235" t="str">
            <v>Pathiraja</v>
          </cell>
          <cell r="D2235" t="str">
            <v>Team Member - Cutting</v>
          </cell>
          <cell r="E2235" t="str">
            <v>Close Comfort Program - Cutting - SI</v>
          </cell>
          <cell r="F2235" t="str">
            <v>CCP - Factory 01 Cutting - SI</v>
          </cell>
          <cell r="G2235" t="str">
            <v>Female</v>
          </cell>
        </row>
        <row r="2236">
          <cell r="A2236">
            <v>21854</v>
          </cell>
          <cell r="B2236" t="str">
            <v>Najitha</v>
          </cell>
          <cell r="C2236" t="str">
            <v>Sakurani</v>
          </cell>
          <cell r="D2236" t="str">
            <v>Team Member - Finishing</v>
          </cell>
          <cell r="E2236" t="str">
            <v>Close Comfort Program - Finishing - SI</v>
          </cell>
          <cell r="F2236" t="str">
            <v>Finishing S15 - A - SI</v>
          </cell>
          <cell r="G2236" t="str">
            <v>Female</v>
          </cell>
        </row>
        <row r="2237">
          <cell r="A2237">
            <v>21857</v>
          </cell>
          <cell r="B2237" t="str">
            <v>Nadeeka</v>
          </cell>
          <cell r="C2237" t="str">
            <v>Kumara</v>
          </cell>
          <cell r="D2237" t="str">
            <v>Team Member - Cutting</v>
          </cell>
          <cell r="E2237" t="str">
            <v>Moulded Bra Cup - Cutting - SI</v>
          </cell>
          <cell r="F2237" t="str">
            <v>MBC - Cutting - SI</v>
          </cell>
          <cell r="G2237" t="str">
            <v>Male</v>
          </cell>
        </row>
        <row r="2238">
          <cell r="A2238">
            <v>21864</v>
          </cell>
          <cell r="B2238" t="str">
            <v>Nilanthi</v>
          </cell>
          <cell r="C2238" t="str">
            <v>Thushani</v>
          </cell>
          <cell r="D2238" t="str">
            <v>Team Member - Finishing</v>
          </cell>
          <cell r="E2238" t="str">
            <v>Close Comfort Program - Finishing - SI</v>
          </cell>
          <cell r="F2238" t="str">
            <v>Finishing S17 - B - SI</v>
          </cell>
          <cell r="G2238" t="str">
            <v>Female</v>
          </cell>
        </row>
        <row r="2239">
          <cell r="A2239">
            <v>21875</v>
          </cell>
          <cell r="B2239" t="str">
            <v>Rasika</v>
          </cell>
          <cell r="C2239" t="str">
            <v>Nawarathna</v>
          </cell>
          <cell r="D2239" t="str">
            <v>Team Member - Finishing</v>
          </cell>
          <cell r="E2239" t="str">
            <v>Close Comfort Program - Finishing - SI</v>
          </cell>
          <cell r="F2239" t="str">
            <v>Finishing S15 - B - SI</v>
          </cell>
          <cell r="G2239" t="str">
            <v>Female</v>
          </cell>
        </row>
        <row r="2240">
          <cell r="A2240">
            <v>21879</v>
          </cell>
          <cell r="B2240" t="str">
            <v>Dilini</v>
          </cell>
          <cell r="C2240" t="str">
            <v>Samarasekara</v>
          </cell>
          <cell r="D2240" t="str">
            <v>Senior Merchandiser - Development</v>
          </cell>
          <cell r="E2240" t="str">
            <v>Impact Protection - SI</v>
          </cell>
          <cell r="F2240" t="str">
            <v>Impact Protection - Marketing - SI</v>
          </cell>
          <cell r="G2240" t="str">
            <v>Female</v>
          </cell>
        </row>
        <row r="2241">
          <cell r="A2241">
            <v>21881</v>
          </cell>
          <cell r="B2241" t="str">
            <v>Kiruhani</v>
          </cell>
          <cell r="C2241" t="str">
            <v>Nirosha</v>
          </cell>
          <cell r="D2241" t="str">
            <v>Team Member - Production</v>
          </cell>
          <cell r="E2241" t="str">
            <v>Moulded Bra Cup - Production - SI</v>
          </cell>
          <cell r="F2241" t="str">
            <v>Team - LB - 16A - SI</v>
          </cell>
          <cell r="G2241" t="str">
            <v>Female</v>
          </cell>
        </row>
        <row r="2242">
          <cell r="A2242">
            <v>21889</v>
          </cell>
          <cell r="B2242" t="str">
            <v>Mihiri</v>
          </cell>
          <cell r="C2242" t="str">
            <v>Shashikala</v>
          </cell>
          <cell r="D2242" t="str">
            <v>Team Member - Production</v>
          </cell>
          <cell r="E2242" t="str">
            <v>Moulded Bra Cup - Production - SI</v>
          </cell>
          <cell r="F2242" t="str">
            <v>Team - LB - 19B - SI</v>
          </cell>
          <cell r="G2242" t="str">
            <v>Female</v>
          </cell>
        </row>
        <row r="2243">
          <cell r="A2243">
            <v>21891</v>
          </cell>
          <cell r="B2243" t="str">
            <v>Nilanthi</v>
          </cell>
          <cell r="C2243" t="str">
            <v>Kumari</v>
          </cell>
          <cell r="D2243" t="str">
            <v>Team Member - Finishing</v>
          </cell>
          <cell r="E2243" t="str">
            <v>Close Comfort Program - Finishing - SI</v>
          </cell>
          <cell r="F2243" t="str">
            <v>Finishing S28 - A - SI</v>
          </cell>
          <cell r="G2243" t="str">
            <v>Female</v>
          </cell>
        </row>
        <row r="2244">
          <cell r="A2244">
            <v>21894</v>
          </cell>
          <cell r="B2244" t="str">
            <v>Pasan</v>
          </cell>
          <cell r="C2244" t="str">
            <v>Madusanka</v>
          </cell>
          <cell r="D2244" t="str">
            <v>Team Member - PDC</v>
          </cell>
          <cell r="E2244" t="str">
            <v>Moulded Bra Cup - Product Development Centre - SI</v>
          </cell>
          <cell r="F2244" t="str">
            <v>MBC - Product Development Centre - SI</v>
          </cell>
          <cell r="G2244" t="str">
            <v>Male</v>
          </cell>
        </row>
        <row r="2245">
          <cell r="A2245">
            <v>21895</v>
          </cell>
          <cell r="B2245" t="str">
            <v>Iresh</v>
          </cell>
          <cell r="C2245" t="str">
            <v>Thennakoon</v>
          </cell>
          <cell r="D2245" t="str">
            <v>Fitter</v>
          </cell>
          <cell r="E2245" t="str">
            <v>Moulded Bra Cup - Computer Numerical Control - SI</v>
          </cell>
          <cell r="F2245" t="str">
            <v>Moulded Bra Cup - CNC - SI</v>
          </cell>
          <cell r="G2245" t="str">
            <v>Male</v>
          </cell>
        </row>
        <row r="2246">
          <cell r="A2246">
            <v>21897</v>
          </cell>
          <cell r="B2246" t="str">
            <v>Supun</v>
          </cell>
          <cell r="C2246" t="str">
            <v>Chinthaka</v>
          </cell>
          <cell r="D2246" t="str">
            <v>Team Member - PDC</v>
          </cell>
          <cell r="E2246" t="str">
            <v>Close Comfort Program - Product Development Centre - SI</v>
          </cell>
          <cell r="F2246" t="str">
            <v>Product Development Center - CCP - SI</v>
          </cell>
          <cell r="G2246" t="str">
            <v>Male</v>
          </cell>
        </row>
        <row r="2247">
          <cell r="A2247">
            <v>21906</v>
          </cell>
          <cell r="B2247" t="str">
            <v>Mahesh</v>
          </cell>
          <cell r="C2247" t="str">
            <v>Kumara</v>
          </cell>
          <cell r="D2247" t="str">
            <v>Team Member - Printing</v>
          </cell>
          <cell r="E2247" t="str">
            <v>Close Comfort Program - Printing - SI</v>
          </cell>
          <cell r="F2247" t="str">
            <v>Factory 02 - Printing - A - SI</v>
          </cell>
          <cell r="G2247" t="str">
            <v>Male</v>
          </cell>
        </row>
        <row r="2248">
          <cell r="A2248">
            <v>21909</v>
          </cell>
          <cell r="B2248" t="str">
            <v>Indra</v>
          </cell>
          <cell r="C2248" t="str">
            <v>Kumari</v>
          </cell>
          <cell r="D2248" t="str">
            <v>Team Member - Production</v>
          </cell>
          <cell r="E2248" t="str">
            <v>Moulded Bra Cup - Production - SI</v>
          </cell>
          <cell r="F2248" t="str">
            <v>Team - LB - 6B - SI</v>
          </cell>
          <cell r="G2248" t="str">
            <v>Female</v>
          </cell>
        </row>
        <row r="2249">
          <cell r="A2249">
            <v>21917</v>
          </cell>
          <cell r="B2249" t="str">
            <v>Nilantha</v>
          </cell>
          <cell r="C2249" t="str">
            <v>Udayabandara</v>
          </cell>
          <cell r="D2249" t="str">
            <v>Team Member - Cutting</v>
          </cell>
          <cell r="E2249" t="str">
            <v>Moulded Bra Cup - Cutting - SI</v>
          </cell>
          <cell r="F2249" t="str">
            <v>MBC - Cutting - SI</v>
          </cell>
          <cell r="G2249" t="str">
            <v>Male</v>
          </cell>
        </row>
        <row r="2250">
          <cell r="A2250">
            <v>21930</v>
          </cell>
          <cell r="B2250" t="str">
            <v>Isuru</v>
          </cell>
          <cell r="C2250" t="str">
            <v>Udayanga</v>
          </cell>
          <cell r="D2250" t="str">
            <v>Team Member - Machine Maintenance</v>
          </cell>
          <cell r="E2250" t="str">
            <v>Moulded Bra Cup - Machine Maintenance - SI</v>
          </cell>
          <cell r="F2250" t="str">
            <v>Machinary Maintenance - MBC - SI</v>
          </cell>
          <cell r="G2250" t="str">
            <v>Male</v>
          </cell>
        </row>
        <row r="2251">
          <cell r="A2251">
            <v>21944</v>
          </cell>
          <cell r="B2251" t="str">
            <v>Maduwanthi</v>
          </cell>
          <cell r="C2251" t="str">
            <v>Menike</v>
          </cell>
          <cell r="D2251" t="str">
            <v>Team Member - Finishing</v>
          </cell>
          <cell r="E2251" t="str">
            <v>Close Comfort Program - Finishing - SI</v>
          </cell>
          <cell r="F2251" t="str">
            <v>Finishing S11 - B - SI</v>
          </cell>
          <cell r="G2251" t="str">
            <v>Female</v>
          </cell>
        </row>
        <row r="2252">
          <cell r="A2252">
            <v>21947</v>
          </cell>
          <cell r="B2252" t="str">
            <v>Sandamali</v>
          </cell>
          <cell r="C2252" t="str">
            <v>Sandamali</v>
          </cell>
          <cell r="D2252" t="str">
            <v>Team Leader - Printing</v>
          </cell>
          <cell r="E2252" t="str">
            <v>Close Comfort Program - Printing - SI</v>
          </cell>
          <cell r="F2252" t="str">
            <v>Factory 03 - Printing - A - SI</v>
          </cell>
          <cell r="G2252" t="str">
            <v>Female</v>
          </cell>
        </row>
        <row r="2253">
          <cell r="A2253">
            <v>21948</v>
          </cell>
          <cell r="B2253" t="str">
            <v>Hasini</v>
          </cell>
          <cell r="C2253" t="str">
            <v>Gayathri</v>
          </cell>
          <cell r="D2253" t="str">
            <v>Team Member - Finishing</v>
          </cell>
          <cell r="E2253" t="str">
            <v>Close Comfort Program - Finishing - SI</v>
          </cell>
          <cell r="F2253" t="str">
            <v>Finishing S22 - B - SI</v>
          </cell>
          <cell r="G2253" t="str">
            <v>Female</v>
          </cell>
        </row>
        <row r="2254">
          <cell r="A2254">
            <v>21953</v>
          </cell>
          <cell r="B2254" t="str">
            <v>Damith</v>
          </cell>
          <cell r="C2254" t="str">
            <v>Rupasiri</v>
          </cell>
          <cell r="D2254" t="str">
            <v>Team Member - Machine Maintenance</v>
          </cell>
          <cell r="E2254" t="str">
            <v>Close Comfort Program - MM - Finishing - SI</v>
          </cell>
          <cell r="F2254" t="str">
            <v>Finishing MM - CCP - SI</v>
          </cell>
          <cell r="G2254" t="str">
            <v>Male</v>
          </cell>
        </row>
        <row r="2255">
          <cell r="A2255">
            <v>21954</v>
          </cell>
          <cell r="B2255" t="str">
            <v>Malinda</v>
          </cell>
          <cell r="C2255" t="str">
            <v>Rodrigo</v>
          </cell>
          <cell r="D2255" t="str">
            <v>Team Member - Machine Maintenance</v>
          </cell>
          <cell r="E2255" t="str">
            <v>Moulded Bra Cup - Machine Maintenance - SI</v>
          </cell>
          <cell r="F2255" t="str">
            <v>Machinary Maintenance - MBC - SI</v>
          </cell>
          <cell r="G2255" t="str">
            <v>Male</v>
          </cell>
        </row>
        <row r="2256">
          <cell r="A2256">
            <v>21956</v>
          </cell>
          <cell r="B2256" t="str">
            <v>Thashika</v>
          </cell>
          <cell r="C2256" t="str">
            <v>Rupasinghe</v>
          </cell>
          <cell r="D2256" t="str">
            <v>General Manager - Industrial Engineering</v>
          </cell>
          <cell r="E2256" t="str">
            <v>Common - SI</v>
          </cell>
          <cell r="F2256" t="str">
            <v>Corporate - SI</v>
          </cell>
          <cell r="G2256" t="str">
            <v>Female</v>
          </cell>
        </row>
        <row r="2257">
          <cell r="A2257">
            <v>21966</v>
          </cell>
          <cell r="B2257" t="str">
            <v>Nimesha</v>
          </cell>
          <cell r="C2257" t="str">
            <v>Ranathunga</v>
          </cell>
          <cell r="D2257" t="str">
            <v>Team Member - Production</v>
          </cell>
          <cell r="E2257" t="str">
            <v>Impact Protection - SI</v>
          </cell>
          <cell r="F2257" t="str">
            <v>Impact Protection - Production - SI</v>
          </cell>
          <cell r="G2257" t="str">
            <v>Female</v>
          </cell>
        </row>
        <row r="2258">
          <cell r="A2258">
            <v>21972</v>
          </cell>
          <cell r="B2258" t="str">
            <v>Vijitha</v>
          </cell>
          <cell r="C2258" t="str">
            <v>Vijitha</v>
          </cell>
          <cell r="D2258" t="str">
            <v>Team Member - Printing</v>
          </cell>
          <cell r="E2258" t="str">
            <v>Close Comfort Program - Printing - SI</v>
          </cell>
          <cell r="F2258" t="str">
            <v>Factory 03 - Printing - B - SI</v>
          </cell>
          <cell r="G2258" t="str">
            <v>Male</v>
          </cell>
        </row>
        <row r="2259">
          <cell r="A2259">
            <v>21973</v>
          </cell>
          <cell r="B2259" t="str">
            <v>Vishwajith</v>
          </cell>
          <cell r="C2259" t="str">
            <v>Hewage</v>
          </cell>
          <cell r="D2259" t="str">
            <v>Team Member - Machine Maintenance</v>
          </cell>
          <cell r="E2259" t="str">
            <v>Moulded Bra Cup - Machine Maintenance - SI</v>
          </cell>
          <cell r="F2259" t="str">
            <v>Machinary Maintenance - MBC - SI</v>
          </cell>
          <cell r="G2259" t="str">
            <v>Male</v>
          </cell>
        </row>
        <row r="2260">
          <cell r="A2260">
            <v>21978</v>
          </cell>
          <cell r="B2260" t="str">
            <v>Hasini</v>
          </cell>
          <cell r="C2260" t="str">
            <v>Umayangani</v>
          </cell>
          <cell r="D2260" t="str">
            <v>Team Member - Finishing</v>
          </cell>
          <cell r="E2260" t="str">
            <v>Close Comfort Program - Finishing - SI</v>
          </cell>
          <cell r="F2260" t="str">
            <v>Finishing S20 - A - SI</v>
          </cell>
          <cell r="G2260" t="str">
            <v>Female</v>
          </cell>
        </row>
        <row r="2261">
          <cell r="A2261">
            <v>21980</v>
          </cell>
          <cell r="B2261" t="str">
            <v>Swarna</v>
          </cell>
          <cell r="C2261" t="str">
            <v>Kanthi</v>
          </cell>
          <cell r="D2261" t="str">
            <v>Team Member - Finishing</v>
          </cell>
          <cell r="E2261" t="str">
            <v>Close Comfort Program - Finishing - SI</v>
          </cell>
          <cell r="F2261" t="str">
            <v>Finishing S27 - A - SI</v>
          </cell>
          <cell r="G2261" t="str">
            <v>Female</v>
          </cell>
        </row>
        <row r="2262">
          <cell r="A2262">
            <v>21981</v>
          </cell>
          <cell r="B2262" t="str">
            <v>Sachini</v>
          </cell>
          <cell r="C2262" t="str">
            <v>Sandamali</v>
          </cell>
          <cell r="D2262" t="str">
            <v>Team Member - Printing</v>
          </cell>
          <cell r="E2262" t="str">
            <v>Close Comfort Program - Quality Assurance - SI</v>
          </cell>
          <cell r="F2262" t="str">
            <v>Quality Assurance - CCP - SI</v>
          </cell>
          <cell r="G2262" t="str">
            <v>Female</v>
          </cell>
        </row>
        <row r="2263">
          <cell r="A2263">
            <v>21982</v>
          </cell>
          <cell r="B2263" t="str">
            <v>Sandun</v>
          </cell>
          <cell r="C2263" t="str">
            <v>Jayathilaka</v>
          </cell>
          <cell r="D2263" t="str">
            <v>Team Member - Finishing</v>
          </cell>
          <cell r="E2263" t="str">
            <v>Close Comfort Program - Finishing - SI</v>
          </cell>
          <cell r="F2263" t="str">
            <v>Finishing S18 - B - SI</v>
          </cell>
          <cell r="G2263" t="str">
            <v>Male</v>
          </cell>
        </row>
        <row r="2264">
          <cell r="A2264">
            <v>21984</v>
          </cell>
          <cell r="B2264" t="str">
            <v>Hasanthi</v>
          </cell>
          <cell r="C2264" t="str">
            <v>Nawarathne</v>
          </cell>
          <cell r="D2264" t="str">
            <v>Team Member - Finishing</v>
          </cell>
          <cell r="E2264" t="str">
            <v>Close Comfort Program - Finishing - SI</v>
          </cell>
          <cell r="F2264" t="str">
            <v>Finishing S24 - A - SI</v>
          </cell>
          <cell r="G2264" t="str">
            <v>Female</v>
          </cell>
        </row>
        <row r="2265">
          <cell r="A2265">
            <v>21987</v>
          </cell>
          <cell r="B2265" t="str">
            <v>Rasika</v>
          </cell>
          <cell r="C2265" t="str">
            <v>Sanjeewani</v>
          </cell>
          <cell r="D2265" t="str">
            <v>Team Member - Production</v>
          </cell>
          <cell r="E2265" t="str">
            <v>Moulded Bra Cup - Production - SI</v>
          </cell>
          <cell r="F2265" t="str">
            <v>Team - LB - 4A - SI</v>
          </cell>
          <cell r="G2265" t="str">
            <v>Female</v>
          </cell>
        </row>
        <row r="2266">
          <cell r="A2266">
            <v>21990</v>
          </cell>
          <cell r="B2266" t="str">
            <v>Madushani</v>
          </cell>
          <cell r="C2266" t="str">
            <v>Perera</v>
          </cell>
          <cell r="D2266" t="str">
            <v>Team Member - PDC</v>
          </cell>
          <cell r="E2266" t="str">
            <v>Moulded Bra Cup - Product Development Centre - SI</v>
          </cell>
          <cell r="F2266" t="str">
            <v>MBC - Product Development Centre - SI</v>
          </cell>
          <cell r="G2266" t="str">
            <v>Female</v>
          </cell>
        </row>
        <row r="2267">
          <cell r="A2267">
            <v>22017</v>
          </cell>
          <cell r="B2267" t="str">
            <v>Nalani</v>
          </cell>
          <cell r="C2267" t="str">
            <v>Kumari</v>
          </cell>
          <cell r="D2267" t="str">
            <v>Team Member - Production</v>
          </cell>
          <cell r="E2267" t="str">
            <v>Moulded Bra Cup - Production - SI</v>
          </cell>
          <cell r="F2267" t="str">
            <v>Team - LB - 11B - SI</v>
          </cell>
          <cell r="G2267" t="str">
            <v>Female</v>
          </cell>
        </row>
        <row r="2268">
          <cell r="A2268">
            <v>22021</v>
          </cell>
          <cell r="B2268" t="str">
            <v>Kasun</v>
          </cell>
          <cell r="C2268" t="str">
            <v>Srilal</v>
          </cell>
          <cell r="D2268" t="str">
            <v>Team Member - Finishing</v>
          </cell>
          <cell r="E2268" t="str">
            <v>Close Comfort Program - Finishing - SI</v>
          </cell>
          <cell r="F2268" t="str">
            <v>Finishing S10 - A - SI</v>
          </cell>
          <cell r="G2268" t="str">
            <v>Male</v>
          </cell>
        </row>
        <row r="2269">
          <cell r="A2269">
            <v>22030</v>
          </cell>
          <cell r="B2269" t="str">
            <v>Devika</v>
          </cell>
          <cell r="C2269" t="str">
            <v>Hemanthi</v>
          </cell>
          <cell r="D2269" t="str">
            <v>Team Member - Finishing</v>
          </cell>
          <cell r="E2269" t="str">
            <v>Close Comfort Program - Finishing - SI</v>
          </cell>
          <cell r="F2269" t="str">
            <v>Finishing S15 - B - SI</v>
          </cell>
          <cell r="G2269" t="str">
            <v>Female</v>
          </cell>
        </row>
        <row r="2270">
          <cell r="A2270">
            <v>22032</v>
          </cell>
          <cell r="B2270" t="str">
            <v>Isuru</v>
          </cell>
          <cell r="C2270" t="str">
            <v>Sanjula</v>
          </cell>
          <cell r="D2270" t="str">
            <v>Team Member - Cutting</v>
          </cell>
          <cell r="E2270" t="str">
            <v>Moulded Bra Cup - Cutting - SI</v>
          </cell>
          <cell r="F2270" t="str">
            <v>MBC - Cutting - SI</v>
          </cell>
          <cell r="G2270" t="str">
            <v>Male</v>
          </cell>
        </row>
        <row r="2271">
          <cell r="A2271">
            <v>22044</v>
          </cell>
          <cell r="B2271" t="str">
            <v>Nuwan</v>
          </cell>
          <cell r="C2271" t="str">
            <v>Chinthaka</v>
          </cell>
          <cell r="D2271" t="str">
            <v>Team Member - Cutting</v>
          </cell>
          <cell r="E2271" t="str">
            <v>Moulded Bra Cup - Cutting - SI</v>
          </cell>
          <cell r="F2271" t="str">
            <v>MBC - Cutting - SI</v>
          </cell>
          <cell r="G2271" t="str">
            <v>Male</v>
          </cell>
        </row>
        <row r="2272">
          <cell r="A2272">
            <v>22046</v>
          </cell>
          <cell r="B2272" t="str">
            <v>Shiranthika</v>
          </cell>
          <cell r="C2272" t="str">
            <v>Dilhani</v>
          </cell>
          <cell r="D2272" t="str">
            <v>Team Member - Finishing</v>
          </cell>
          <cell r="E2272" t="str">
            <v>Close Comfort Program - Finishing - SI</v>
          </cell>
          <cell r="F2272" t="str">
            <v>Finishing S13 - B - SI</v>
          </cell>
          <cell r="G2272" t="str">
            <v>Female</v>
          </cell>
        </row>
        <row r="2273">
          <cell r="A2273">
            <v>22047</v>
          </cell>
          <cell r="B2273" t="str">
            <v>Imalsha</v>
          </cell>
          <cell r="C2273" t="str">
            <v>Egodawaththa</v>
          </cell>
          <cell r="D2273" t="str">
            <v>Team Member - Production</v>
          </cell>
          <cell r="E2273" t="str">
            <v>Impact Protection - SI</v>
          </cell>
          <cell r="F2273" t="str">
            <v>Impact Protection - Production - SI</v>
          </cell>
          <cell r="G2273" t="str">
            <v>Female</v>
          </cell>
        </row>
        <row r="2274">
          <cell r="A2274">
            <v>22051</v>
          </cell>
          <cell r="B2274" t="str">
            <v>Ruwin</v>
          </cell>
          <cell r="C2274" t="str">
            <v>Ranasinghe</v>
          </cell>
          <cell r="D2274" t="str">
            <v>Merchandiser - Bulk</v>
          </cell>
          <cell r="E2274" t="str">
            <v>Moulded Bra Cup - Marketing - SI</v>
          </cell>
          <cell r="F2274" t="str">
            <v>Marketing - MBC - SI</v>
          </cell>
          <cell r="G2274" t="str">
            <v>Male</v>
          </cell>
        </row>
        <row r="2275">
          <cell r="A2275">
            <v>22053</v>
          </cell>
          <cell r="B2275" t="str">
            <v>Ganga</v>
          </cell>
          <cell r="C2275" t="str">
            <v>Krishanthika</v>
          </cell>
          <cell r="D2275" t="str">
            <v>Team Member - Finishing</v>
          </cell>
          <cell r="E2275" t="str">
            <v>Close Comfort Program - Finishing - SI</v>
          </cell>
          <cell r="F2275" t="str">
            <v>Finishing S29 - B - SI</v>
          </cell>
          <cell r="G2275" t="str">
            <v>Female</v>
          </cell>
        </row>
        <row r="2276">
          <cell r="A2276">
            <v>22054</v>
          </cell>
          <cell r="B2276" t="str">
            <v>Akila</v>
          </cell>
          <cell r="C2276" t="str">
            <v>Banu</v>
          </cell>
          <cell r="D2276" t="str">
            <v>Team Member - Production</v>
          </cell>
          <cell r="E2276" t="str">
            <v>Impact Protection - SI</v>
          </cell>
          <cell r="F2276" t="str">
            <v>Impact Protection - Production - SI</v>
          </cell>
          <cell r="G2276" t="str">
            <v>Female</v>
          </cell>
        </row>
        <row r="2277">
          <cell r="A2277">
            <v>22058</v>
          </cell>
          <cell r="B2277" t="str">
            <v>Pushparaja</v>
          </cell>
          <cell r="C2277" t="str">
            <v>Jeyamiladevi</v>
          </cell>
          <cell r="D2277" t="str">
            <v>Team Member - Production</v>
          </cell>
          <cell r="E2277" t="str">
            <v>Impact Protection - SI</v>
          </cell>
          <cell r="F2277" t="str">
            <v>Impact Protection - Production - SI</v>
          </cell>
          <cell r="G2277" t="str">
            <v>Female</v>
          </cell>
        </row>
        <row r="2278">
          <cell r="A2278">
            <v>22059</v>
          </cell>
          <cell r="B2278" t="str">
            <v>Hashani</v>
          </cell>
          <cell r="C2278" t="str">
            <v>Sasinika</v>
          </cell>
          <cell r="D2278" t="str">
            <v>Team Member - Production</v>
          </cell>
          <cell r="E2278" t="str">
            <v>Training School - SI</v>
          </cell>
          <cell r="F2278" t="str">
            <v>Training School - MBC - SI</v>
          </cell>
          <cell r="G2278" t="str">
            <v>Female</v>
          </cell>
        </row>
        <row r="2279">
          <cell r="A2279">
            <v>22060</v>
          </cell>
          <cell r="B2279" t="str">
            <v>Udayakumar</v>
          </cell>
          <cell r="C2279" t="str">
            <v>Keerthana</v>
          </cell>
          <cell r="D2279" t="str">
            <v>Team Member - Production</v>
          </cell>
          <cell r="E2279" t="str">
            <v>Impact Protection - SI</v>
          </cell>
          <cell r="F2279" t="str">
            <v>Impact Protection - Production - SI</v>
          </cell>
          <cell r="G2279" t="str">
            <v>Female</v>
          </cell>
        </row>
        <row r="2280">
          <cell r="A2280">
            <v>22062</v>
          </cell>
          <cell r="B2280" t="str">
            <v>Nimesha</v>
          </cell>
          <cell r="C2280" t="str">
            <v>Premathilaka</v>
          </cell>
          <cell r="D2280" t="str">
            <v>Team Member - Production</v>
          </cell>
          <cell r="E2280" t="str">
            <v>Impact Protection - SI</v>
          </cell>
          <cell r="F2280" t="str">
            <v>Impact Protection - Production - SI</v>
          </cell>
          <cell r="G2280" t="str">
            <v>Female</v>
          </cell>
        </row>
        <row r="2281">
          <cell r="A2281">
            <v>22063</v>
          </cell>
          <cell r="B2281" t="str">
            <v>Amirulla</v>
          </cell>
          <cell r="C2281" t="str">
            <v>Sailabanu</v>
          </cell>
          <cell r="D2281" t="str">
            <v>Team Member - Production</v>
          </cell>
          <cell r="E2281" t="str">
            <v>Impact Protection - SI</v>
          </cell>
          <cell r="F2281" t="str">
            <v>Impact Protection - Production - SI</v>
          </cell>
          <cell r="G2281" t="str">
            <v>Female</v>
          </cell>
        </row>
        <row r="2282">
          <cell r="A2282">
            <v>22065</v>
          </cell>
          <cell r="B2282" t="str">
            <v>Dinuja</v>
          </cell>
          <cell r="C2282" t="str">
            <v xml:space="preserve">Caldera </v>
          </cell>
          <cell r="D2282" t="str">
            <v>Business Analyst</v>
          </cell>
          <cell r="E2282" t="str">
            <v>Common - SI</v>
          </cell>
          <cell r="F2282" t="str">
            <v>Corporate - SI</v>
          </cell>
          <cell r="G2282" t="str">
            <v>Female</v>
          </cell>
        </row>
        <row r="2283">
          <cell r="A2283">
            <v>22074</v>
          </cell>
          <cell r="B2283" t="str">
            <v>Dharana</v>
          </cell>
          <cell r="C2283" t="str">
            <v>Perera</v>
          </cell>
          <cell r="D2283" t="str">
            <v>Team Member - Production</v>
          </cell>
          <cell r="E2283" t="str">
            <v>Impact Protection - SI</v>
          </cell>
          <cell r="F2283" t="str">
            <v>Impact Protection - Production - SI</v>
          </cell>
          <cell r="G2283" t="str">
            <v>Male</v>
          </cell>
        </row>
        <row r="2284">
          <cell r="A2284">
            <v>22076</v>
          </cell>
          <cell r="B2284" t="str">
            <v>Malisha</v>
          </cell>
          <cell r="C2284" t="str">
            <v>Piyumantha</v>
          </cell>
          <cell r="D2284" t="str">
            <v>Team Member - Production</v>
          </cell>
          <cell r="E2284" t="str">
            <v>Impact Protection - SI</v>
          </cell>
          <cell r="F2284" t="str">
            <v>Impact Protection - Production - SI</v>
          </cell>
          <cell r="G2284" t="str">
            <v>Male</v>
          </cell>
        </row>
        <row r="2285">
          <cell r="A2285">
            <v>22077</v>
          </cell>
          <cell r="B2285" t="str">
            <v>Pramod</v>
          </cell>
          <cell r="C2285" t="str">
            <v>Madushanka</v>
          </cell>
          <cell r="D2285" t="str">
            <v>Team Member - Production</v>
          </cell>
          <cell r="E2285" t="str">
            <v>Impact Protection - SI</v>
          </cell>
          <cell r="F2285" t="str">
            <v>Impact Protection - Production - SI</v>
          </cell>
          <cell r="G2285" t="str">
            <v>Male</v>
          </cell>
        </row>
        <row r="2286">
          <cell r="A2286">
            <v>22080</v>
          </cell>
          <cell r="B2286" t="str">
            <v>Withanage</v>
          </cell>
          <cell r="C2286" t="str">
            <v>Chaminda</v>
          </cell>
          <cell r="D2286" t="str">
            <v>Team Member - Production</v>
          </cell>
          <cell r="E2286" t="str">
            <v>Impact Protection - SI</v>
          </cell>
          <cell r="F2286" t="str">
            <v>Impact Protection - Production - SI</v>
          </cell>
          <cell r="G2286" t="str">
            <v>Male</v>
          </cell>
        </row>
        <row r="2287">
          <cell r="A2287">
            <v>22087</v>
          </cell>
          <cell r="B2287" t="str">
            <v>Angelo</v>
          </cell>
          <cell r="C2287" t="str">
            <v>Jesudason</v>
          </cell>
          <cell r="D2287" t="str">
            <v>General Manager - Technical</v>
          </cell>
          <cell r="E2287" t="str">
            <v>Close Comfort Program - Product Development Centre - SI</v>
          </cell>
          <cell r="F2287" t="str">
            <v>Product Development Center - CCP - SI</v>
          </cell>
          <cell r="G2287" t="str">
            <v>Male</v>
          </cell>
        </row>
        <row r="2288">
          <cell r="A2288">
            <v>22089</v>
          </cell>
          <cell r="B2288" t="str">
            <v>Suneth</v>
          </cell>
          <cell r="C2288" t="str">
            <v>Jayalath</v>
          </cell>
          <cell r="D2288" t="str">
            <v>Team Member - Production</v>
          </cell>
          <cell r="E2288" t="str">
            <v>Impact Protection - SI</v>
          </cell>
          <cell r="F2288" t="str">
            <v>Impact Protection - Production - SI</v>
          </cell>
          <cell r="G2288" t="str">
            <v>Male</v>
          </cell>
        </row>
        <row r="2289">
          <cell r="A2289">
            <v>22095</v>
          </cell>
          <cell r="B2289" t="str">
            <v>Dhanushka</v>
          </cell>
          <cell r="C2289" t="str">
            <v>Niranjala</v>
          </cell>
          <cell r="D2289" t="str">
            <v>Team Member - Production</v>
          </cell>
          <cell r="E2289" t="str">
            <v>Moulded Bra Cup - Production - SI</v>
          </cell>
          <cell r="F2289" t="str">
            <v>Team - LB - 19B - SI</v>
          </cell>
          <cell r="G2289" t="str">
            <v>Female</v>
          </cell>
        </row>
        <row r="2290">
          <cell r="A2290">
            <v>22097</v>
          </cell>
          <cell r="B2290" t="str">
            <v>Heshana</v>
          </cell>
          <cell r="C2290" t="str">
            <v>Sandeepani</v>
          </cell>
          <cell r="D2290" t="str">
            <v>Team Member - Production</v>
          </cell>
          <cell r="E2290" t="str">
            <v>Moulded Bra Cup - Production - SI</v>
          </cell>
          <cell r="F2290" t="str">
            <v>Team - LB - 9B - SI</v>
          </cell>
          <cell r="G2290" t="str">
            <v>Female</v>
          </cell>
        </row>
        <row r="2291">
          <cell r="A2291">
            <v>22098</v>
          </cell>
          <cell r="B2291" t="str">
            <v>Chamalka</v>
          </cell>
          <cell r="C2291" t="str">
            <v>Sherin</v>
          </cell>
          <cell r="D2291" t="str">
            <v>Team Member - Production</v>
          </cell>
          <cell r="E2291" t="str">
            <v>Moulded Bra Cup - Production - SI</v>
          </cell>
          <cell r="F2291" t="str">
            <v>Team - LB - 4B - SI</v>
          </cell>
          <cell r="G2291" t="str">
            <v>Female</v>
          </cell>
        </row>
        <row r="2292">
          <cell r="A2292">
            <v>22101</v>
          </cell>
          <cell r="B2292" t="str">
            <v>Nimanthi</v>
          </cell>
          <cell r="C2292" t="str">
            <v>Weearasinghe</v>
          </cell>
          <cell r="D2292" t="str">
            <v>Team Member - Production</v>
          </cell>
          <cell r="E2292" t="str">
            <v>Impact Protection - SI</v>
          </cell>
          <cell r="F2292" t="str">
            <v>Impact Protection - Production - SI</v>
          </cell>
          <cell r="G2292" t="str">
            <v>Female</v>
          </cell>
        </row>
        <row r="2293">
          <cell r="A2293">
            <v>22102</v>
          </cell>
          <cell r="B2293" t="str">
            <v>Damayanthi</v>
          </cell>
          <cell r="C2293" t="str">
            <v>Koorey</v>
          </cell>
          <cell r="D2293" t="str">
            <v>Team Member - Production</v>
          </cell>
          <cell r="E2293" t="str">
            <v>Impact Protection - SI</v>
          </cell>
          <cell r="F2293" t="str">
            <v>Impact Protection - Production - SI</v>
          </cell>
          <cell r="G2293" t="str">
            <v>Female</v>
          </cell>
        </row>
        <row r="2294">
          <cell r="A2294">
            <v>22106</v>
          </cell>
          <cell r="B2294" t="str">
            <v>Sudarshi</v>
          </cell>
          <cell r="C2294" t="str">
            <v>Pushpakumari</v>
          </cell>
          <cell r="D2294" t="str">
            <v>Team Member - Finishing</v>
          </cell>
          <cell r="E2294" t="str">
            <v>Close Comfort Program - Finishing - SI</v>
          </cell>
          <cell r="F2294" t="str">
            <v>Finishing S18 - B - SI</v>
          </cell>
          <cell r="G2294" t="str">
            <v>Female</v>
          </cell>
        </row>
        <row r="2295">
          <cell r="A2295">
            <v>22107</v>
          </cell>
          <cell r="B2295" t="str">
            <v>Kavindu</v>
          </cell>
          <cell r="C2295" t="str">
            <v>Dissanayaka</v>
          </cell>
          <cell r="D2295" t="str">
            <v>Team Member - Finished Goods Warehouse</v>
          </cell>
          <cell r="E2295" t="str">
            <v>Close Comfort Program - Finished Goods Warehouse - SI</v>
          </cell>
          <cell r="F2295" t="str">
            <v>Finished Good Warehouse - CCP - SI</v>
          </cell>
          <cell r="G2295" t="str">
            <v>Male</v>
          </cell>
        </row>
        <row r="2296">
          <cell r="A2296">
            <v>22109</v>
          </cell>
          <cell r="B2296" t="str">
            <v>Saduni</v>
          </cell>
          <cell r="C2296" t="str">
            <v>Aluthge</v>
          </cell>
          <cell r="D2296" t="str">
            <v>Team Member - Finishing</v>
          </cell>
          <cell r="E2296" t="str">
            <v>Close Comfort Program - Finishing - SI</v>
          </cell>
          <cell r="F2296" t="str">
            <v>Finishing S20 - A - SI</v>
          </cell>
          <cell r="G2296" t="str">
            <v>Female</v>
          </cell>
        </row>
        <row r="2297">
          <cell r="A2297">
            <v>22115</v>
          </cell>
          <cell r="B2297" t="str">
            <v>Ayodya</v>
          </cell>
          <cell r="C2297" t="str">
            <v>Basnayaka</v>
          </cell>
          <cell r="D2297" t="str">
            <v>Team Member - Production</v>
          </cell>
          <cell r="E2297" t="str">
            <v>Moulded Bra Cup - Production - SI</v>
          </cell>
          <cell r="F2297" t="str">
            <v>Team - LB - 20A - SI</v>
          </cell>
          <cell r="G2297" t="str">
            <v>Female</v>
          </cell>
        </row>
        <row r="2298">
          <cell r="A2298">
            <v>22117</v>
          </cell>
          <cell r="B2298" t="str">
            <v>Iroshika</v>
          </cell>
          <cell r="C2298" t="str">
            <v>Dulmini</v>
          </cell>
          <cell r="D2298" t="str">
            <v>Team Member - Finishing</v>
          </cell>
          <cell r="E2298" t="str">
            <v>Close Comfort Program - Quality Assurance - SI</v>
          </cell>
          <cell r="F2298" t="str">
            <v>Quality Assurance - CCP - SI</v>
          </cell>
          <cell r="G2298" t="str">
            <v>Female</v>
          </cell>
        </row>
        <row r="2299">
          <cell r="A2299">
            <v>22124</v>
          </cell>
          <cell r="B2299" t="str">
            <v>Wathsala</v>
          </cell>
          <cell r="C2299" t="str">
            <v>Solomon</v>
          </cell>
          <cell r="D2299" t="str">
            <v>Team Member - Printing</v>
          </cell>
          <cell r="E2299" t="str">
            <v>Close Comfort Program - Printing - SI</v>
          </cell>
          <cell r="F2299" t="str">
            <v>Factory 03 - Printing - A - SI</v>
          </cell>
          <cell r="G2299" t="str">
            <v>Male</v>
          </cell>
        </row>
        <row r="2300">
          <cell r="A2300">
            <v>22126</v>
          </cell>
          <cell r="B2300" t="str">
            <v>Thilina</v>
          </cell>
          <cell r="C2300" t="str">
            <v>Madushan</v>
          </cell>
          <cell r="D2300" t="str">
            <v>Team Member - Printing</v>
          </cell>
          <cell r="E2300" t="str">
            <v>Close Comfort Program - Printing - SI</v>
          </cell>
          <cell r="F2300" t="str">
            <v>Factory 03 - Printing - A - SI</v>
          </cell>
          <cell r="G2300" t="str">
            <v>Male</v>
          </cell>
        </row>
        <row r="2301">
          <cell r="A2301">
            <v>22128</v>
          </cell>
          <cell r="B2301" t="str">
            <v>Dasun</v>
          </cell>
          <cell r="C2301" t="str">
            <v>Samaraweera</v>
          </cell>
          <cell r="D2301" t="str">
            <v>Team Member - Technical</v>
          </cell>
          <cell r="E2301" t="str">
            <v>Close Comfort Program - Technical - SI</v>
          </cell>
          <cell r="F2301" t="str">
            <v>Technical - CCP - SI</v>
          </cell>
          <cell r="G2301" t="str">
            <v>Male</v>
          </cell>
        </row>
        <row r="2302">
          <cell r="A2302">
            <v>22129</v>
          </cell>
          <cell r="B2302" t="str">
            <v>Menuka</v>
          </cell>
          <cell r="C2302" t="str">
            <v>Arunapriya</v>
          </cell>
          <cell r="D2302" t="str">
            <v>Team Member - Cutting</v>
          </cell>
          <cell r="E2302" t="str">
            <v>Moulded Bra Cup - Cutting - SI</v>
          </cell>
          <cell r="F2302" t="str">
            <v>MBC - Cutting - SI</v>
          </cell>
          <cell r="G2302" t="str">
            <v>Male</v>
          </cell>
        </row>
        <row r="2303">
          <cell r="A2303">
            <v>22130</v>
          </cell>
          <cell r="B2303" t="str">
            <v>Gihan</v>
          </cell>
          <cell r="C2303" t="str">
            <v>Kavishka</v>
          </cell>
          <cell r="D2303" t="str">
            <v>Team Member - Production</v>
          </cell>
          <cell r="E2303" t="str">
            <v>Impact Protection - SI</v>
          </cell>
          <cell r="F2303" t="str">
            <v>Impact Protection - Production - SI</v>
          </cell>
          <cell r="G2303" t="str">
            <v>Male</v>
          </cell>
        </row>
        <row r="2304">
          <cell r="A2304">
            <v>22132</v>
          </cell>
          <cell r="B2304" t="str">
            <v>Dilshan</v>
          </cell>
          <cell r="C2304" t="str">
            <v>Perera</v>
          </cell>
          <cell r="D2304" t="str">
            <v>Team Member - Production</v>
          </cell>
          <cell r="E2304" t="str">
            <v>Impact Protection - SI</v>
          </cell>
          <cell r="F2304" t="str">
            <v>Impact Protection - Production - SI</v>
          </cell>
          <cell r="G2304" t="str">
            <v>Male</v>
          </cell>
        </row>
        <row r="2305">
          <cell r="A2305">
            <v>22133</v>
          </cell>
          <cell r="B2305" t="str">
            <v>Pavithra</v>
          </cell>
          <cell r="C2305" t="str">
            <v>Silva</v>
          </cell>
          <cell r="D2305" t="str">
            <v>Team Member - Production</v>
          </cell>
          <cell r="E2305" t="str">
            <v>Moulded Bra Cup - Production - SI</v>
          </cell>
          <cell r="F2305" t="str">
            <v>Team - LB - 4A - SI</v>
          </cell>
          <cell r="G2305" t="str">
            <v>Female</v>
          </cell>
        </row>
        <row r="2306">
          <cell r="A2306">
            <v>22141</v>
          </cell>
          <cell r="B2306" t="str">
            <v>Sandun</v>
          </cell>
          <cell r="C2306" t="str">
            <v>Dilanka</v>
          </cell>
          <cell r="D2306" t="str">
            <v>Team Member - Maintenance</v>
          </cell>
          <cell r="E2306" t="str">
            <v>Plant Maintenance - SI</v>
          </cell>
          <cell r="F2306" t="str">
            <v>Maintenance - Plant - SI</v>
          </cell>
          <cell r="G2306" t="str">
            <v>Male</v>
          </cell>
        </row>
        <row r="2307">
          <cell r="A2307">
            <v>22144</v>
          </cell>
          <cell r="B2307" t="str">
            <v>Hasitha</v>
          </cell>
          <cell r="C2307" t="str">
            <v>lakmali</v>
          </cell>
          <cell r="D2307" t="str">
            <v>Team Member - Finishing</v>
          </cell>
          <cell r="E2307" t="str">
            <v>Close Comfort Program - Finishing - SI</v>
          </cell>
          <cell r="F2307" t="str">
            <v>Finishing S15 - B - SI</v>
          </cell>
          <cell r="G2307" t="str">
            <v>Female</v>
          </cell>
        </row>
        <row r="2308">
          <cell r="A2308">
            <v>22146</v>
          </cell>
          <cell r="B2308" t="str">
            <v>Nirosha</v>
          </cell>
          <cell r="C2308" t="str">
            <v xml:space="preserve"> Irangani</v>
          </cell>
          <cell r="D2308" t="str">
            <v>Team Leader - Finishing</v>
          </cell>
          <cell r="E2308" t="str">
            <v>Close Comfort Program - Finishing - SI</v>
          </cell>
          <cell r="F2308" t="str">
            <v>Finishing S5 - B - SI</v>
          </cell>
          <cell r="G2308" t="str">
            <v>Female</v>
          </cell>
        </row>
        <row r="2309">
          <cell r="A2309">
            <v>22149</v>
          </cell>
          <cell r="B2309" t="str">
            <v>Goshitha</v>
          </cell>
          <cell r="C2309" t="str">
            <v>Herath</v>
          </cell>
          <cell r="D2309" t="str">
            <v>Team Member - Printing</v>
          </cell>
          <cell r="E2309" t="str">
            <v>Close Comfort Program - Printing - SI</v>
          </cell>
          <cell r="F2309" t="str">
            <v>Factory 03 - Printing - B - SI</v>
          </cell>
          <cell r="G2309" t="str">
            <v>Male</v>
          </cell>
        </row>
        <row r="2310">
          <cell r="A2310">
            <v>22159</v>
          </cell>
          <cell r="B2310" t="str">
            <v>Nadeeshani</v>
          </cell>
          <cell r="C2310" t="str">
            <v>Wijethunga</v>
          </cell>
          <cell r="D2310" t="str">
            <v>Team Member - Finishing</v>
          </cell>
          <cell r="E2310" t="str">
            <v>Close Comfort Program - Finishing - SI</v>
          </cell>
          <cell r="F2310" t="str">
            <v>Finishing S29 - A - SI</v>
          </cell>
          <cell r="G2310" t="str">
            <v>Female</v>
          </cell>
        </row>
        <row r="2311">
          <cell r="A2311">
            <v>22162</v>
          </cell>
          <cell r="B2311" t="str">
            <v>Tharindu</v>
          </cell>
          <cell r="C2311" t="str">
            <v>Herath</v>
          </cell>
          <cell r="D2311" t="str">
            <v>Team Member - Printing</v>
          </cell>
          <cell r="E2311" t="str">
            <v>Close Comfort Program - Printing - SI</v>
          </cell>
          <cell r="F2311" t="str">
            <v>Factory 01 - Printing - A - SI</v>
          </cell>
          <cell r="G2311" t="str">
            <v>Male</v>
          </cell>
        </row>
        <row r="2312">
          <cell r="A2312">
            <v>22165</v>
          </cell>
          <cell r="B2312" t="str">
            <v>Narada</v>
          </cell>
          <cell r="C2312" t="str">
            <v>Sampath</v>
          </cell>
          <cell r="D2312" t="str">
            <v>Team Member - Printing</v>
          </cell>
          <cell r="E2312" t="str">
            <v>Close Comfort Program - Printing - SI</v>
          </cell>
          <cell r="F2312" t="str">
            <v>Factory 01 - Printing - B - SI</v>
          </cell>
          <cell r="G2312" t="str">
            <v>Male</v>
          </cell>
        </row>
        <row r="2313">
          <cell r="A2313">
            <v>22169</v>
          </cell>
          <cell r="B2313" t="str">
            <v>Kavindu</v>
          </cell>
          <cell r="C2313" t="str">
            <v>Lakshan</v>
          </cell>
          <cell r="D2313" t="str">
            <v>Team Member - Printing</v>
          </cell>
          <cell r="E2313" t="str">
            <v>Close Comfort Program - Printing - SI</v>
          </cell>
          <cell r="F2313" t="str">
            <v>Factory 01 - Printing - B - SI</v>
          </cell>
          <cell r="G2313" t="str">
            <v>Male</v>
          </cell>
        </row>
        <row r="2314">
          <cell r="A2314">
            <v>22171</v>
          </cell>
          <cell r="B2314" t="str">
            <v>Sheran</v>
          </cell>
          <cell r="C2314" t="str">
            <v>Madushanka</v>
          </cell>
          <cell r="D2314" t="str">
            <v>Team Member - Printing</v>
          </cell>
          <cell r="E2314" t="str">
            <v>Close Comfort Program - Printing - SI</v>
          </cell>
          <cell r="F2314" t="str">
            <v>Extrusion - B - SI</v>
          </cell>
          <cell r="G2314" t="str">
            <v>Male</v>
          </cell>
        </row>
        <row r="2315">
          <cell r="A2315">
            <v>22174</v>
          </cell>
          <cell r="B2315" t="str">
            <v>Nimantha</v>
          </cell>
          <cell r="C2315" t="str">
            <v>Jayasinghe</v>
          </cell>
          <cell r="D2315" t="str">
            <v>Team Member - Finished Goods Warehouse</v>
          </cell>
          <cell r="E2315" t="str">
            <v>Close Comfort Program - Finished Goods Warehouse - SI</v>
          </cell>
          <cell r="F2315" t="str">
            <v>Finished Good Warehouse - CCP - SI</v>
          </cell>
          <cell r="G2315" t="str">
            <v>Male</v>
          </cell>
        </row>
        <row r="2316">
          <cell r="A2316">
            <v>22175</v>
          </cell>
          <cell r="B2316" t="str">
            <v>Oshadha</v>
          </cell>
          <cell r="C2316" t="str">
            <v>Ayeshmantha</v>
          </cell>
          <cell r="D2316" t="str">
            <v>Team Member - PDC</v>
          </cell>
          <cell r="E2316" t="str">
            <v>Close Comfort Program - Product Development Centre - SI</v>
          </cell>
          <cell r="F2316" t="str">
            <v>Product Development Center - CCP - SI</v>
          </cell>
          <cell r="G2316" t="str">
            <v>Male</v>
          </cell>
        </row>
        <row r="2317">
          <cell r="A2317">
            <v>22176</v>
          </cell>
          <cell r="B2317" t="str">
            <v>Dilum</v>
          </cell>
          <cell r="C2317" t="str">
            <v>Priyadarshana</v>
          </cell>
          <cell r="D2317" t="str">
            <v>Team Member - Quality Assurance</v>
          </cell>
          <cell r="E2317" t="str">
            <v>Close Comfort Program - Quality Assurance - SI</v>
          </cell>
          <cell r="F2317" t="str">
            <v>CCP - Printing Quality - SI</v>
          </cell>
          <cell r="G2317" t="str">
            <v>Male</v>
          </cell>
        </row>
        <row r="2318">
          <cell r="A2318">
            <v>22177</v>
          </cell>
          <cell r="B2318" t="str">
            <v>Ganeshan</v>
          </cell>
          <cell r="C2318" t="str">
            <v>Kalayyamudan</v>
          </cell>
          <cell r="D2318" t="str">
            <v>Team Member - Finishing</v>
          </cell>
          <cell r="E2318" t="str">
            <v>Close Comfort Program - Finishing - SI</v>
          </cell>
          <cell r="F2318" t="str">
            <v>Finishing S9 - B - SI</v>
          </cell>
          <cell r="G2318" t="str">
            <v>Male</v>
          </cell>
        </row>
        <row r="2319">
          <cell r="A2319">
            <v>22181</v>
          </cell>
          <cell r="B2319" t="str">
            <v>Chathurangani</v>
          </cell>
          <cell r="C2319" t="str">
            <v>Dissanayaka</v>
          </cell>
          <cell r="D2319" t="str">
            <v>Team Member - Production</v>
          </cell>
          <cell r="E2319" t="str">
            <v>Moulded Bra Cup - Production - SI</v>
          </cell>
          <cell r="F2319" t="str">
            <v>Team - LB - 11B - SI</v>
          </cell>
          <cell r="G2319" t="str">
            <v>Female</v>
          </cell>
        </row>
        <row r="2320">
          <cell r="A2320">
            <v>22185</v>
          </cell>
          <cell r="B2320" t="str">
            <v>Anuruddha</v>
          </cell>
          <cell r="C2320" t="str">
            <v>Weerasingha</v>
          </cell>
          <cell r="D2320" t="str">
            <v>Team Member - Finishing</v>
          </cell>
          <cell r="E2320" t="str">
            <v>Close Comfort Program - Finishing - SI</v>
          </cell>
          <cell r="F2320" t="str">
            <v>Finishing S13 - A - SI</v>
          </cell>
          <cell r="G2320" t="str">
            <v>Male</v>
          </cell>
        </row>
        <row r="2321">
          <cell r="A2321">
            <v>22187</v>
          </cell>
          <cell r="B2321" t="str">
            <v>Suresh</v>
          </cell>
          <cell r="C2321" t="str">
            <v>Thilakaratne</v>
          </cell>
          <cell r="D2321" t="str">
            <v>Team Member - Printing</v>
          </cell>
          <cell r="E2321" t="str">
            <v>Close Comfort Program - Printing - SI</v>
          </cell>
          <cell r="F2321" t="str">
            <v>Factory 02 - Printing - B - SI</v>
          </cell>
          <cell r="G2321" t="str">
            <v>Male</v>
          </cell>
        </row>
        <row r="2322">
          <cell r="A2322">
            <v>22191</v>
          </cell>
          <cell r="B2322" t="str">
            <v>Priyal</v>
          </cell>
          <cell r="C2322" t="str">
            <v>Madhuwantha</v>
          </cell>
          <cell r="D2322" t="str">
            <v>Team Member - Printing</v>
          </cell>
          <cell r="E2322" t="str">
            <v>Close Comfort Program - Printing - SI</v>
          </cell>
          <cell r="F2322" t="str">
            <v>Factory 01 - Printing - A - SI</v>
          </cell>
          <cell r="G2322" t="str">
            <v>Male</v>
          </cell>
        </row>
        <row r="2323">
          <cell r="A2323">
            <v>22193</v>
          </cell>
          <cell r="B2323" t="str">
            <v>Tiron</v>
          </cell>
          <cell r="C2323" t="str">
            <v>Madhusanka</v>
          </cell>
          <cell r="D2323" t="str">
            <v>Team Leader - Printing</v>
          </cell>
          <cell r="E2323" t="str">
            <v>Close Comfort Program - Printing - SI</v>
          </cell>
          <cell r="F2323" t="str">
            <v>Extrusion - A - SI</v>
          </cell>
          <cell r="G2323" t="str">
            <v>Male</v>
          </cell>
        </row>
        <row r="2324">
          <cell r="A2324">
            <v>22194</v>
          </cell>
          <cell r="B2324" t="str">
            <v>Thevindu</v>
          </cell>
          <cell r="C2324" t="str">
            <v>Dilshan</v>
          </cell>
          <cell r="D2324" t="str">
            <v>Team Member - Printing</v>
          </cell>
          <cell r="E2324" t="str">
            <v>Close Comfort Program - Printing - SI</v>
          </cell>
          <cell r="F2324" t="str">
            <v>Factory 01 - Printing - A - SI</v>
          </cell>
          <cell r="G2324" t="str">
            <v>Male</v>
          </cell>
        </row>
        <row r="2325">
          <cell r="A2325">
            <v>22200</v>
          </cell>
          <cell r="B2325" t="str">
            <v>Nuwan</v>
          </cell>
          <cell r="C2325" t="str">
            <v>Sampth</v>
          </cell>
          <cell r="D2325" t="str">
            <v>Team Member - Machine Maintenance</v>
          </cell>
          <cell r="E2325" t="str">
            <v>Close Comfort Program - MM - Finishing - SI</v>
          </cell>
          <cell r="F2325" t="str">
            <v>Finishing MM - CCP - SI</v>
          </cell>
          <cell r="G2325" t="str">
            <v>Male</v>
          </cell>
        </row>
        <row r="2326">
          <cell r="A2326">
            <v>22208</v>
          </cell>
          <cell r="B2326" t="str">
            <v>Sandamali</v>
          </cell>
          <cell r="C2326" t="str">
            <v>Liyanage</v>
          </cell>
          <cell r="D2326" t="str">
            <v>Team Member - Finishing</v>
          </cell>
          <cell r="E2326" t="str">
            <v>Close Comfort Program - Finishing - SI</v>
          </cell>
          <cell r="F2326" t="str">
            <v>Finishing S18 - A - SI</v>
          </cell>
          <cell r="G2326" t="str">
            <v>Female</v>
          </cell>
        </row>
        <row r="2327">
          <cell r="A2327">
            <v>22210</v>
          </cell>
          <cell r="B2327" t="str">
            <v>Padmini</v>
          </cell>
          <cell r="C2327" t="str">
            <v>Perera</v>
          </cell>
          <cell r="D2327" t="str">
            <v>Team Member - Finishing</v>
          </cell>
          <cell r="E2327" t="str">
            <v>Close Comfort Program - Finishing - SI</v>
          </cell>
          <cell r="F2327" t="str">
            <v>Finishing S19 - A - SI</v>
          </cell>
          <cell r="G2327" t="str">
            <v>Female</v>
          </cell>
        </row>
        <row r="2328">
          <cell r="A2328">
            <v>22216</v>
          </cell>
          <cell r="B2328" t="str">
            <v>Inoka</v>
          </cell>
          <cell r="C2328" t="str">
            <v>Darshani</v>
          </cell>
          <cell r="D2328" t="str">
            <v>Team Member - Production</v>
          </cell>
          <cell r="E2328" t="str">
            <v>Moulded Bra Cup - Production - SI</v>
          </cell>
          <cell r="F2328" t="str">
            <v>Team - LB - 11A - SI</v>
          </cell>
          <cell r="G2328" t="str">
            <v>Female</v>
          </cell>
        </row>
        <row r="2329">
          <cell r="A2329">
            <v>22219</v>
          </cell>
          <cell r="B2329" t="str">
            <v>Sameera</v>
          </cell>
          <cell r="C2329" t="str">
            <v>Rajapaksha</v>
          </cell>
          <cell r="D2329" t="str">
            <v>Team Member - Fabric Moulding</v>
          </cell>
          <cell r="E2329" t="str">
            <v>Moulded Bra Cup - Production - SI</v>
          </cell>
          <cell r="F2329" t="str">
            <v>MBC - Fabric Moulding - SI</v>
          </cell>
          <cell r="G2329" t="str">
            <v>Male</v>
          </cell>
        </row>
        <row r="2330">
          <cell r="A2330">
            <v>22221</v>
          </cell>
          <cell r="B2330" t="str">
            <v>Sonali</v>
          </cell>
          <cell r="C2330" t="str">
            <v>Perera</v>
          </cell>
          <cell r="D2330" t="str">
            <v>Team Member - Quality Assurance</v>
          </cell>
          <cell r="E2330" t="str">
            <v>Moulded Bra Cup - Quality Assurance - SI</v>
          </cell>
          <cell r="F2330" t="str">
            <v>Quality Assurance - MBC - SI</v>
          </cell>
          <cell r="G2330" t="str">
            <v>Female</v>
          </cell>
        </row>
        <row r="2331">
          <cell r="A2331">
            <v>22223</v>
          </cell>
          <cell r="B2331" t="str">
            <v>Dinesha</v>
          </cell>
          <cell r="C2331" t="str">
            <v>Kumari</v>
          </cell>
          <cell r="D2331" t="str">
            <v>Team Member - Finishing</v>
          </cell>
          <cell r="E2331" t="str">
            <v>Close Comfort Program - Finishing - SI</v>
          </cell>
          <cell r="F2331" t="str">
            <v>Finishing S17 - B - SI</v>
          </cell>
          <cell r="G2331" t="str">
            <v>Female</v>
          </cell>
        </row>
        <row r="2332">
          <cell r="A2332">
            <v>22225</v>
          </cell>
          <cell r="B2332" t="str">
            <v>Kavindu</v>
          </cell>
          <cell r="C2332" t="str">
            <v>Perera</v>
          </cell>
          <cell r="D2332" t="str">
            <v>Team Member - Finishing</v>
          </cell>
          <cell r="E2332" t="str">
            <v>Close Comfort Program - Quality Assurance - SI</v>
          </cell>
          <cell r="F2332" t="str">
            <v>Quality Assurance - CCP - SI</v>
          </cell>
          <cell r="G2332" t="str">
            <v>Male</v>
          </cell>
        </row>
        <row r="2333">
          <cell r="A2333">
            <v>22233</v>
          </cell>
          <cell r="B2333" t="str">
            <v>Rajith</v>
          </cell>
          <cell r="C2333" t="str">
            <v>Kavinga</v>
          </cell>
          <cell r="D2333" t="str">
            <v>Team Leader - Production</v>
          </cell>
          <cell r="E2333" t="str">
            <v>Moulded Bra Cup - Production - SI</v>
          </cell>
          <cell r="F2333" t="str">
            <v>Team - LB - 14A - SI</v>
          </cell>
          <cell r="G2333" t="str">
            <v>Male</v>
          </cell>
        </row>
        <row r="2334">
          <cell r="A2334">
            <v>22234</v>
          </cell>
          <cell r="B2334" t="str">
            <v>Sithuruwan</v>
          </cell>
          <cell r="C2334" t="str">
            <v>Rathnayake</v>
          </cell>
          <cell r="D2334" t="str">
            <v>Team Member - Finished Goods Warehouse</v>
          </cell>
          <cell r="E2334" t="str">
            <v>Close Comfort Program - Finished Goods Warehouse - SI</v>
          </cell>
          <cell r="F2334" t="str">
            <v>Finished Good Warehouse - CCP - SI</v>
          </cell>
          <cell r="G2334" t="str">
            <v>Male</v>
          </cell>
        </row>
        <row r="2335">
          <cell r="A2335">
            <v>22235</v>
          </cell>
          <cell r="B2335" t="str">
            <v>Devika</v>
          </cell>
          <cell r="C2335" t="str">
            <v>Kumari</v>
          </cell>
          <cell r="D2335" t="str">
            <v>Team Member - Finishing</v>
          </cell>
          <cell r="E2335" t="str">
            <v>Close Comfort Program - Finishing - SI</v>
          </cell>
          <cell r="F2335" t="str">
            <v>Finishing S11 - A - SI</v>
          </cell>
          <cell r="G2335" t="str">
            <v>Female</v>
          </cell>
        </row>
        <row r="2336">
          <cell r="A2336">
            <v>22237</v>
          </cell>
          <cell r="B2336" t="str">
            <v>Nisansala</v>
          </cell>
          <cell r="C2336" t="str">
            <v>Madushani</v>
          </cell>
          <cell r="D2336" t="str">
            <v>Team Member - Finishing</v>
          </cell>
          <cell r="E2336" t="str">
            <v>Close Comfort Program - Finishing - SI</v>
          </cell>
          <cell r="F2336" t="str">
            <v>Finishing S22 - A - SI</v>
          </cell>
          <cell r="G2336" t="str">
            <v>Female</v>
          </cell>
        </row>
        <row r="2337">
          <cell r="A2337">
            <v>22239</v>
          </cell>
          <cell r="B2337" t="str">
            <v>Poornima</v>
          </cell>
          <cell r="C2337" t="str">
            <v>Ranaweera</v>
          </cell>
          <cell r="D2337" t="str">
            <v>Team Member - Finishing</v>
          </cell>
          <cell r="E2337" t="str">
            <v>Human Resources &amp; Administration - SI</v>
          </cell>
          <cell r="F2337" t="str">
            <v>Maternity - SI</v>
          </cell>
          <cell r="G2337" t="str">
            <v>Female</v>
          </cell>
        </row>
        <row r="2338">
          <cell r="A2338">
            <v>22247</v>
          </cell>
          <cell r="B2338" t="str">
            <v>Shehan</v>
          </cell>
          <cell r="C2338" t="str">
            <v>Sandaruwan</v>
          </cell>
          <cell r="D2338" t="str">
            <v>Team Member - Printing</v>
          </cell>
          <cell r="E2338" t="str">
            <v>Close Comfort Program - Printing - SI</v>
          </cell>
          <cell r="F2338" t="str">
            <v>Factory 01 - Printing - B - SI</v>
          </cell>
          <cell r="G2338" t="str">
            <v>Male</v>
          </cell>
        </row>
        <row r="2339">
          <cell r="A2339">
            <v>22259</v>
          </cell>
          <cell r="B2339" t="str">
            <v>Ayesh</v>
          </cell>
          <cell r="C2339" t="str">
            <v>Wikramasinghe</v>
          </cell>
          <cell r="D2339" t="str">
            <v>Team Member - Production</v>
          </cell>
          <cell r="E2339" t="str">
            <v>Moulded Bra Cup - Production - SI</v>
          </cell>
          <cell r="F2339" t="str">
            <v>Team - LB - 20A - SI</v>
          </cell>
          <cell r="G2339" t="str">
            <v>Male</v>
          </cell>
        </row>
        <row r="2340">
          <cell r="A2340">
            <v>22268</v>
          </cell>
          <cell r="B2340" t="str">
            <v>Kasun</v>
          </cell>
          <cell r="C2340" t="str">
            <v>Sandaruwan</v>
          </cell>
          <cell r="D2340" t="str">
            <v>Team Member - Printing</v>
          </cell>
          <cell r="E2340" t="str">
            <v>Close Comfort Program - Printing - SI</v>
          </cell>
          <cell r="F2340" t="str">
            <v>Factory 01 - Printing - B - SI</v>
          </cell>
          <cell r="G2340" t="str">
            <v>Male</v>
          </cell>
        </row>
        <row r="2341">
          <cell r="A2341">
            <v>22269</v>
          </cell>
          <cell r="B2341" t="str">
            <v>Lahiru</v>
          </cell>
          <cell r="C2341" t="str">
            <v>Madumal</v>
          </cell>
          <cell r="D2341" t="str">
            <v>Team Member - Printing</v>
          </cell>
          <cell r="E2341" t="str">
            <v>Close Comfort Program - Printing - SI</v>
          </cell>
          <cell r="F2341" t="str">
            <v>Factory 03 - Printing - A - SI</v>
          </cell>
          <cell r="G2341" t="str">
            <v>Male</v>
          </cell>
        </row>
        <row r="2342">
          <cell r="A2342">
            <v>22273</v>
          </cell>
          <cell r="B2342" t="str">
            <v>Thushan</v>
          </cell>
          <cell r="C2342" t="str">
            <v>Shakila</v>
          </cell>
          <cell r="D2342" t="str">
            <v>Team Member - Finishing</v>
          </cell>
          <cell r="E2342" t="str">
            <v>Close Comfort Program - Quality Assurance - SI</v>
          </cell>
          <cell r="F2342" t="str">
            <v>Quality Assurance - CCP - SI</v>
          </cell>
          <cell r="G2342" t="str">
            <v>Male</v>
          </cell>
        </row>
        <row r="2343">
          <cell r="A2343">
            <v>22275</v>
          </cell>
          <cell r="B2343" t="str">
            <v>Amali</v>
          </cell>
          <cell r="C2343" t="str">
            <v>Udayangani</v>
          </cell>
          <cell r="D2343" t="str">
            <v>Team Member - Production</v>
          </cell>
          <cell r="E2343" t="str">
            <v>Moulded Bra Cup - Production - SI</v>
          </cell>
          <cell r="F2343" t="str">
            <v>Team - LB - 9B - SI</v>
          </cell>
          <cell r="G2343" t="str">
            <v>Female</v>
          </cell>
        </row>
        <row r="2344">
          <cell r="A2344">
            <v>22276</v>
          </cell>
          <cell r="B2344" t="str">
            <v>Lakshika</v>
          </cell>
          <cell r="C2344" t="str">
            <v>Disanayaka</v>
          </cell>
          <cell r="D2344" t="str">
            <v>Team Member - Production</v>
          </cell>
          <cell r="E2344" t="str">
            <v>Moulded Bra Cup - Production - SI</v>
          </cell>
          <cell r="F2344" t="str">
            <v>Team - LB - 3B - SI</v>
          </cell>
          <cell r="G2344" t="str">
            <v>Female</v>
          </cell>
        </row>
        <row r="2345">
          <cell r="A2345">
            <v>22277</v>
          </cell>
          <cell r="B2345" t="str">
            <v>Harshani</v>
          </cell>
          <cell r="C2345" t="str">
            <v>Jayasinghe</v>
          </cell>
          <cell r="D2345" t="str">
            <v>Team Member - Production</v>
          </cell>
          <cell r="E2345" t="str">
            <v>Moulded Bra Cup - Production - SI</v>
          </cell>
          <cell r="F2345" t="str">
            <v>Team - LB - 3B - SI</v>
          </cell>
          <cell r="G2345" t="str">
            <v>Female</v>
          </cell>
        </row>
        <row r="2346">
          <cell r="A2346">
            <v>22279</v>
          </cell>
          <cell r="B2346" t="str">
            <v>Vimukthi</v>
          </cell>
          <cell r="C2346" t="str">
            <v>Madusanka</v>
          </cell>
          <cell r="D2346" t="str">
            <v>Team Member - Printing</v>
          </cell>
          <cell r="E2346" t="str">
            <v>Close Comfort Program - Printing - SI</v>
          </cell>
          <cell r="F2346" t="str">
            <v>Factory 03 - Printing - B - SI</v>
          </cell>
          <cell r="G2346" t="str">
            <v>Male</v>
          </cell>
        </row>
        <row r="2347">
          <cell r="A2347">
            <v>22286</v>
          </cell>
          <cell r="B2347" t="str">
            <v>Merry</v>
          </cell>
          <cell r="C2347" t="str">
            <v>Perera</v>
          </cell>
          <cell r="D2347" t="str">
            <v>Team Member - Finishing</v>
          </cell>
          <cell r="E2347" t="str">
            <v>Close Comfort Program - Finishing - SI</v>
          </cell>
          <cell r="F2347" t="str">
            <v>Finishing S18 - B - SI</v>
          </cell>
          <cell r="G2347" t="str">
            <v>Female</v>
          </cell>
        </row>
        <row r="2348">
          <cell r="A2348">
            <v>22295</v>
          </cell>
          <cell r="B2348" t="str">
            <v>Dilan</v>
          </cell>
          <cell r="C2348" t="str">
            <v>Vijesinghe</v>
          </cell>
          <cell r="D2348" t="str">
            <v>Team Member - Printing</v>
          </cell>
          <cell r="E2348" t="str">
            <v>Close Comfort Program - Printing - SI</v>
          </cell>
          <cell r="F2348" t="str">
            <v>Factory 03 - Printing - A - SI</v>
          </cell>
          <cell r="G2348" t="str">
            <v>Male</v>
          </cell>
        </row>
        <row r="2349">
          <cell r="A2349">
            <v>22297</v>
          </cell>
          <cell r="B2349" t="str">
            <v>Konara Mudiyanselage Naveen</v>
          </cell>
          <cell r="C2349" t="str">
            <v>Deemantha</v>
          </cell>
          <cell r="D2349" t="str">
            <v>Team Member - Product Development</v>
          </cell>
          <cell r="E2349" t="str">
            <v>Close Comfort Program - Product Development Centre - SI</v>
          </cell>
          <cell r="F2349" t="str">
            <v>Product Development Center - CCP - SI</v>
          </cell>
          <cell r="G2349" t="str">
            <v>Male</v>
          </cell>
        </row>
        <row r="2350">
          <cell r="A2350">
            <v>22299</v>
          </cell>
          <cell r="B2350" t="str">
            <v>Dulanjani</v>
          </cell>
          <cell r="C2350" t="str">
            <v>Nandasena</v>
          </cell>
          <cell r="D2350" t="str">
            <v>Team Member - Finishing</v>
          </cell>
          <cell r="E2350" t="str">
            <v>Close Comfort Program - Finishing - SI</v>
          </cell>
          <cell r="F2350" t="str">
            <v>Finishing S1 - A - SI</v>
          </cell>
          <cell r="G2350" t="str">
            <v>Female</v>
          </cell>
        </row>
        <row r="2351">
          <cell r="A2351">
            <v>22305</v>
          </cell>
          <cell r="B2351" t="str">
            <v>Chintha</v>
          </cell>
          <cell r="C2351" t="str">
            <v>Vithanage</v>
          </cell>
          <cell r="D2351" t="str">
            <v>Team Member - Finishing</v>
          </cell>
          <cell r="E2351" t="str">
            <v>Close Comfort Program - Finishing - SI</v>
          </cell>
          <cell r="F2351" t="str">
            <v>Finishing S24 - B - SI</v>
          </cell>
          <cell r="G2351" t="str">
            <v>Female</v>
          </cell>
        </row>
        <row r="2352">
          <cell r="A2352">
            <v>22306</v>
          </cell>
          <cell r="B2352" t="str">
            <v>Kaushalya</v>
          </cell>
          <cell r="C2352" t="str">
            <v>Kumari</v>
          </cell>
          <cell r="D2352" t="str">
            <v>Team Member - Finishing</v>
          </cell>
          <cell r="E2352" t="str">
            <v>Close Comfort Program - Finishing - SI</v>
          </cell>
          <cell r="F2352" t="str">
            <v>Finishing S28 - B - SI</v>
          </cell>
          <cell r="G2352" t="str">
            <v>Female</v>
          </cell>
        </row>
        <row r="2353">
          <cell r="A2353">
            <v>22313</v>
          </cell>
          <cell r="B2353" t="str">
            <v>Palitha</v>
          </cell>
          <cell r="C2353" t="str">
            <v>Kumara</v>
          </cell>
          <cell r="D2353" t="str">
            <v>Team Member - Printing</v>
          </cell>
          <cell r="E2353" t="str">
            <v>Close Comfort Program - Printing - SI</v>
          </cell>
          <cell r="F2353" t="str">
            <v>Factory 03 - Printing - A - SI</v>
          </cell>
          <cell r="G2353" t="str">
            <v>Male</v>
          </cell>
        </row>
        <row r="2354">
          <cell r="A2354">
            <v>22323</v>
          </cell>
          <cell r="B2354" t="str">
            <v>Erandi</v>
          </cell>
          <cell r="C2354" t="str">
            <v>Samaranayaka</v>
          </cell>
          <cell r="D2354" t="str">
            <v>Team Member - Production</v>
          </cell>
          <cell r="E2354" t="str">
            <v>Moulded Bra Cup - Production - SI</v>
          </cell>
          <cell r="F2354" t="str">
            <v>Team - LB - 16B - SI</v>
          </cell>
          <cell r="G2354" t="str">
            <v>Female</v>
          </cell>
        </row>
        <row r="2355">
          <cell r="A2355">
            <v>22324</v>
          </cell>
          <cell r="B2355" t="str">
            <v>Samarasinghe</v>
          </cell>
          <cell r="C2355" t="str">
            <v>Sandamali</v>
          </cell>
          <cell r="D2355" t="str">
            <v>Team Member - Finishing</v>
          </cell>
          <cell r="E2355" t="str">
            <v>Close Comfort Program - Finishing - SI</v>
          </cell>
          <cell r="F2355" t="str">
            <v>Finishing S11 - B - SI</v>
          </cell>
          <cell r="G2355" t="str">
            <v>Female</v>
          </cell>
        </row>
        <row r="2356">
          <cell r="A2356">
            <v>22325</v>
          </cell>
          <cell r="B2356" t="str">
            <v>Wasanthakumara</v>
          </cell>
          <cell r="C2356" t="str">
            <v>Krishanthani</v>
          </cell>
          <cell r="D2356" t="str">
            <v>Team Member - Finishing</v>
          </cell>
          <cell r="E2356" t="str">
            <v>Close Comfort Program - Finishing - SI</v>
          </cell>
          <cell r="F2356" t="str">
            <v>Finishing S27 - A - SI</v>
          </cell>
          <cell r="G2356" t="str">
            <v>Female</v>
          </cell>
        </row>
        <row r="2357">
          <cell r="A2357">
            <v>22330</v>
          </cell>
          <cell r="B2357" t="str">
            <v>Madushan</v>
          </cell>
          <cell r="C2357" t="str">
            <v xml:space="preserve">Gunasinghe </v>
          </cell>
          <cell r="D2357" t="str">
            <v>Team Member - Printing</v>
          </cell>
          <cell r="E2357" t="str">
            <v>Close Comfort Program - Printing - SI</v>
          </cell>
          <cell r="F2357" t="str">
            <v>Factory 03 - Printing - B - SI</v>
          </cell>
          <cell r="G2357" t="str">
            <v>Male</v>
          </cell>
        </row>
        <row r="2358">
          <cell r="A2358">
            <v>22344</v>
          </cell>
          <cell r="B2358" t="str">
            <v>Tharaka</v>
          </cell>
          <cell r="C2358" t="str">
            <v>Vijekone</v>
          </cell>
          <cell r="D2358" t="str">
            <v>Team Member - Production</v>
          </cell>
          <cell r="E2358" t="str">
            <v>Moulded Bra Cup - Production - SI</v>
          </cell>
          <cell r="F2358" t="str">
            <v>Team - LB - 20B - SI</v>
          </cell>
          <cell r="G2358" t="str">
            <v>Female</v>
          </cell>
        </row>
        <row r="2359">
          <cell r="A2359">
            <v>22346</v>
          </cell>
          <cell r="B2359" t="str">
            <v>Lahiru</v>
          </cell>
          <cell r="C2359" t="str">
            <v>Gimhana</v>
          </cell>
          <cell r="D2359" t="str">
            <v>Team Member - Printing</v>
          </cell>
          <cell r="E2359" t="str">
            <v>Close Comfort Program - Printing - SI</v>
          </cell>
          <cell r="F2359" t="str">
            <v>Factory 03 - Printing - A - SI</v>
          </cell>
          <cell r="G2359" t="str">
            <v>Male</v>
          </cell>
        </row>
        <row r="2360">
          <cell r="A2360">
            <v>22347</v>
          </cell>
          <cell r="B2360" t="str">
            <v>Chathuranga</v>
          </cell>
          <cell r="C2360" t="str">
            <v>Abeywickrama</v>
          </cell>
          <cell r="D2360" t="str">
            <v>Team Member - Printing</v>
          </cell>
          <cell r="E2360" t="str">
            <v>Close Comfort Program - Printing - SI</v>
          </cell>
          <cell r="F2360" t="str">
            <v>Extrusion - A - SI</v>
          </cell>
          <cell r="G2360" t="str">
            <v>Male</v>
          </cell>
        </row>
        <row r="2361">
          <cell r="A2361">
            <v>22355</v>
          </cell>
          <cell r="B2361" t="str">
            <v>Samitha</v>
          </cell>
          <cell r="C2361" t="str">
            <v>Sndaruwan</v>
          </cell>
          <cell r="D2361" t="str">
            <v>Team Member - Printing</v>
          </cell>
          <cell r="E2361" t="str">
            <v>Close Comfort Program - Printing - SI</v>
          </cell>
          <cell r="F2361" t="str">
            <v>Factory 01 - Printing - B - SI</v>
          </cell>
          <cell r="G2361" t="str">
            <v>Female</v>
          </cell>
        </row>
        <row r="2362">
          <cell r="A2362">
            <v>22356</v>
          </cell>
          <cell r="B2362" t="str">
            <v>Thisaranga</v>
          </cell>
          <cell r="C2362" t="str">
            <v>Rankoth</v>
          </cell>
          <cell r="D2362" t="str">
            <v>Team Member - Printing</v>
          </cell>
          <cell r="E2362" t="str">
            <v>Close Comfort Program - Printing - SI</v>
          </cell>
          <cell r="F2362" t="str">
            <v>Factory 01 - Printing - A - SI</v>
          </cell>
          <cell r="G2362" t="str">
            <v>Male</v>
          </cell>
        </row>
        <row r="2363">
          <cell r="A2363">
            <v>22363</v>
          </cell>
          <cell r="B2363" t="str">
            <v>Saman</v>
          </cell>
          <cell r="C2363" t="str">
            <v>Kumara</v>
          </cell>
          <cell r="D2363" t="str">
            <v>Team Member - Printing</v>
          </cell>
          <cell r="E2363" t="str">
            <v>Close Comfort Program - Printing - SI</v>
          </cell>
          <cell r="F2363" t="str">
            <v>Factory 01 - Printing - A - SI</v>
          </cell>
          <cell r="G2363" t="str">
            <v>Male</v>
          </cell>
        </row>
        <row r="2364">
          <cell r="A2364">
            <v>22365</v>
          </cell>
          <cell r="B2364" t="str">
            <v>Dinuhsa</v>
          </cell>
          <cell r="C2364" t="str">
            <v>Lakmali</v>
          </cell>
          <cell r="D2364" t="str">
            <v>Team Member - Finishing</v>
          </cell>
          <cell r="E2364" t="str">
            <v>Close Comfort Program - Finishing - SI</v>
          </cell>
          <cell r="F2364" t="str">
            <v>Finishing S9 - B - SI</v>
          </cell>
          <cell r="G2364" t="str">
            <v>Female</v>
          </cell>
        </row>
        <row r="2365">
          <cell r="A2365">
            <v>22369</v>
          </cell>
          <cell r="B2365" t="str">
            <v>Roshana</v>
          </cell>
          <cell r="C2365" t="str">
            <v>Mary</v>
          </cell>
          <cell r="D2365" t="str">
            <v>Team Member - Finishing</v>
          </cell>
          <cell r="E2365" t="str">
            <v>Close Comfort Program - Finishing - SI</v>
          </cell>
          <cell r="F2365" t="str">
            <v>Finishing S2 - B - SI</v>
          </cell>
          <cell r="G2365" t="str">
            <v>Female</v>
          </cell>
        </row>
        <row r="2366">
          <cell r="A2366">
            <v>22376</v>
          </cell>
          <cell r="B2366" t="str">
            <v>Viraj</v>
          </cell>
          <cell r="C2366" t="str">
            <v>Thusitha</v>
          </cell>
          <cell r="D2366" t="str">
            <v>Team Member - Printing</v>
          </cell>
          <cell r="E2366" t="str">
            <v>Close Comfort Program - Printing - SI</v>
          </cell>
          <cell r="F2366" t="str">
            <v>Factory 01 - Printing - A - SI</v>
          </cell>
          <cell r="G2366" t="str">
            <v>Male</v>
          </cell>
        </row>
        <row r="2367">
          <cell r="A2367">
            <v>22377</v>
          </cell>
          <cell r="B2367" t="str">
            <v>Malshan</v>
          </cell>
          <cell r="C2367" t="str">
            <v>Prasanna</v>
          </cell>
          <cell r="D2367" t="str">
            <v>Team Member - Printing</v>
          </cell>
          <cell r="E2367" t="str">
            <v>Close Comfort Program - Printing - SI</v>
          </cell>
          <cell r="F2367" t="str">
            <v>Factory 01 - Printing - A - SI</v>
          </cell>
          <cell r="G2367" t="str">
            <v>Male</v>
          </cell>
        </row>
        <row r="2368">
          <cell r="A2368">
            <v>22381</v>
          </cell>
          <cell r="B2368" t="str">
            <v>Aruna</v>
          </cell>
          <cell r="C2368" t="str">
            <v>Kumara</v>
          </cell>
          <cell r="D2368" t="str">
            <v>Team Member - Printing</v>
          </cell>
          <cell r="E2368" t="str">
            <v>Close Comfort Program - Technical - SI</v>
          </cell>
          <cell r="F2368" t="str">
            <v>CCP 2 - Technical - SI</v>
          </cell>
          <cell r="G2368" t="str">
            <v>Male</v>
          </cell>
        </row>
        <row r="2369">
          <cell r="A2369">
            <v>22387</v>
          </cell>
          <cell r="B2369" t="str">
            <v>Madushani</v>
          </cell>
          <cell r="C2369" t="str">
            <v>Perera</v>
          </cell>
          <cell r="D2369" t="str">
            <v>Team Member - Finishing</v>
          </cell>
          <cell r="E2369" t="str">
            <v>Close Comfort Program - Finishing - SI</v>
          </cell>
          <cell r="F2369" t="str">
            <v>Finishing S10 - A - SI</v>
          </cell>
          <cell r="G2369" t="str">
            <v>Female</v>
          </cell>
        </row>
        <row r="2370">
          <cell r="A2370">
            <v>22390</v>
          </cell>
          <cell r="B2370" t="str">
            <v>Pradeep</v>
          </cell>
          <cell r="C2370" t="str">
            <v>Wimalasena</v>
          </cell>
          <cell r="D2370" t="str">
            <v>Group Leader - Production</v>
          </cell>
          <cell r="E2370" t="str">
            <v>Close Comfort Program - Printing - SI</v>
          </cell>
          <cell r="F2370" t="str">
            <v>Factory 03 - Printing - A - SI</v>
          </cell>
          <cell r="G2370" t="str">
            <v>Male</v>
          </cell>
        </row>
        <row r="2371">
          <cell r="A2371">
            <v>22398</v>
          </cell>
          <cell r="B2371" t="str">
            <v>Lakshan</v>
          </cell>
          <cell r="C2371" t="str">
            <v>Jeewantha</v>
          </cell>
          <cell r="D2371" t="str">
            <v>Team Member - Printing</v>
          </cell>
          <cell r="E2371" t="str">
            <v>Close Comfort Program - Printing - SI</v>
          </cell>
          <cell r="F2371" t="str">
            <v>Factory 03 - Printing - A - SI</v>
          </cell>
          <cell r="G2371" t="str">
            <v>Male</v>
          </cell>
        </row>
        <row r="2372">
          <cell r="A2372">
            <v>22402</v>
          </cell>
          <cell r="B2372" t="str">
            <v>Chamara</v>
          </cell>
          <cell r="C2372" t="str">
            <v>Priyasanka</v>
          </cell>
          <cell r="D2372" t="str">
            <v>Team Member - PDC</v>
          </cell>
          <cell r="E2372" t="str">
            <v>Impact Protection - SI</v>
          </cell>
          <cell r="F2372" t="str">
            <v>Impact Protection - Product Development Centre - SI</v>
          </cell>
          <cell r="G2372" t="str">
            <v>Male</v>
          </cell>
        </row>
        <row r="2373">
          <cell r="A2373">
            <v>22406</v>
          </cell>
          <cell r="B2373" t="str">
            <v>Thakshila</v>
          </cell>
          <cell r="C2373" t="str">
            <v>Anuradhi</v>
          </cell>
          <cell r="D2373" t="str">
            <v>Team Member - Printing</v>
          </cell>
          <cell r="E2373" t="str">
            <v>Close Comfort Program - Quality Assurance - SI</v>
          </cell>
          <cell r="F2373" t="str">
            <v>Quality Assurance - CCP - SI</v>
          </cell>
          <cell r="G2373" t="str">
            <v>Female</v>
          </cell>
        </row>
        <row r="2374">
          <cell r="A2374">
            <v>22407</v>
          </cell>
          <cell r="B2374" t="str">
            <v>Govindi</v>
          </cell>
          <cell r="C2374" t="str">
            <v>Samaranayaka</v>
          </cell>
          <cell r="D2374" t="str">
            <v>Team Member - Finishing</v>
          </cell>
          <cell r="E2374" t="str">
            <v>Close Comfort Program - Finishing - SI</v>
          </cell>
          <cell r="F2374" t="str">
            <v>Finishing S18 - B - SI</v>
          </cell>
          <cell r="G2374" t="str">
            <v>Female</v>
          </cell>
        </row>
        <row r="2375">
          <cell r="A2375">
            <v>22408</v>
          </cell>
          <cell r="B2375" t="str">
            <v>Pushpa</v>
          </cell>
          <cell r="C2375" t="str">
            <v>Kumari</v>
          </cell>
          <cell r="D2375" t="str">
            <v>Team Member - Finishing</v>
          </cell>
          <cell r="E2375" t="str">
            <v>Close Comfort Program - Finishing - SI</v>
          </cell>
          <cell r="F2375" t="str">
            <v>Finishing S13 - B - SI</v>
          </cell>
          <cell r="G2375" t="str">
            <v>Female</v>
          </cell>
        </row>
        <row r="2376">
          <cell r="A2376">
            <v>22409</v>
          </cell>
          <cell r="B2376" t="str">
            <v>Kumari</v>
          </cell>
          <cell r="C2376" t="str">
            <v>Herath</v>
          </cell>
          <cell r="D2376" t="str">
            <v>Team Member - Finishing</v>
          </cell>
          <cell r="E2376" t="str">
            <v>Close Comfort Program - Finishing - SI</v>
          </cell>
          <cell r="F2376" t="str">
            <v>Finishing S17 - B - SI</v>
          </cell>
          <cell r="G2376" t="str">
            <v>Female</v>
          </cell>
        </row>
        <row r="2377">
          <cell r="A2377">
            <v>22415</v>
          </cell>
          <cell r="B2377" t="str">
            <v>Nishantha</v>
          </cell>
          <cell r="C2377" t="str">
            <v>Nishantha</v>
          </cell>
          <cell r="D2377" t="str">
            <v>Team Member - Sub Stores</v>
          </cell>
          <cell r="E2377" t="str">
            <v>Close Comfort Program - Cutting - SI</v>
          </cell>
          <cell r="F2377" t="str">
            <v>Cutting - CCP - SI</v>
          </cell>
          <cell r="G2377" t="str">
            <v>Male</v>
          </cell>
        </row>
        <row r="2378">
          <cell r="A2378">
            <v>22416</v>
          </cell>
          <cell r="B2378" t="str">
            <v>Sameera</v>
          </cell>
          <cell r="C2378" t="str">
            <v>Mahesh</v>
          </cell>
          <cell r="D2378" t="str">
            <v>Team Member - Printing</v>
          </cell>
          <cell r="E2378" t="str">
            <v>Close Comfort Program - Printing - SI</v>
          </cell>
          <cell r="F2378" t="str">
            <v>Factory 01 - Printing - A - SI</v>
          </cell>
          <cell r="G2378" t="str">
            <v>Male</v>
          </cell>
        </row>
        <row r="2379">
          <cell r="A2379">
            <v>22427</v>
          </cell>
          <cell r="B2379" t="str">
            <v>Chalani</v>
          </cell>
          <cell r="C2379" t="str">
            <v>Dilrangi</v>
          </cell>
          <cell r="D2379" t="str">
            <v>Team Member - Finishing</v>
          </cell>
          <cell r="E2379" t="str">
            <v>Close Comfort Program - Finishing - SI</v>
          </cell>
          <cell r="F2379" t="str">
            <v>Finishing S23 - B - SI</v>
          </cell>
          <cell r="G2379" t="str">
            <v>Female</v>
          </cell>
        </row>
        <row r="2380">
          <cell r="A2380">
            <v>22429</v>
          </cell>
          <cell r="B2380" t="str">
            <v>Buddika</v>
          </cell>
          <cell r="C2380" t="str">
            <v>Chathurangi</v>
          </cell>
          <cell r="D2380" t="str">
            <v>Team Member - Finishing</v>
          </cell>
          <cell r="E2380" t="str">
            <v>Close Comfort Program - Finishing - SI</v>
          </cell>
          <cell r="F2380" t="str">
            <v>Finishing S20 - A - SI</v>
          </cell>
          <cell r="G2380" t="str">
            <v>Female</v>
          </cell>
        </row>
        <row r="2381">
          <cell r="A2381">
            <v>22431</v>
          </cell>
          <cell r="B2381" t="str">
            <v>Chanaka</v>
          </cell>
          <cell r="C2381" t="str">
            <v>Vijerathna</v>
          </cell>
          <cell r="D2381" t="str">
            <v>Team Member - Printing</v>
          </cell>
          <cell r="E2381" t="str">
            <v>Close Comfort Program - Printing - SI</v>
          </cell>
          <cell r="F2381" t="str">
            <v>Factory 01 - Printing - B - SI</v>
          </cell>
          <cell r="G2381" t="str">
            <v>Male</v>
          </cell>
        </row>
        <row r="2382">
          <cell r="A2382">
            <v>22435</v>
          </cell>
          <cell r="B2382" t="str">
            <v>Sumithra</v>
          </cell>
          <cell r="C2382" t="str">
            <v>Priyadarshani</v>
          </cell>
          <cell r="D2382" t="str">
            <v>Team Member - Finishing</v>
          </cell>
          <cell r="E2382" t="str">
            <v>Close Comfort Program - Finishing - SI</v>
          </cell>
          <cell r="F2382" t="str">
            <v>Finishing S13 - A - SI</v>
          </cell>
          <cell r="G2382" t="str">
            <v>Female</v>
          </cell>
        </row>
        <row r="2383">
          <cell r="A2383">
            <v>22437</v>
          </cell>
          <cell r="B2383" t="str">
            <v>Shashikala</v>
          </cell>
          <cell r="C2383" t="str">
            <v>Jayathunga</v>
          </cell>
          <cell r="D2383" t="str">
            <v>Team Member - Finishing</v>
          </cell>
          <cell r="E2383" t="str">
            <v>Close Comfort Program - Finishing - SI</v>
          </cell>
          <cell r="F2383" t="str">
            <v>Finishing S17 - A - SI</v>
          </cell>
          <cell r="G2383" t="str">
            <v>Female</v>
          </cell>
        </row>
        <row r="2384">
          <cell r="A2384">
            <v>22441</v>
          </cell>
          <cell r="B2384" t="str">
            <v>Hashani</v>
          </cell>
          <cell r="C2384" t="str">
            <v>Buthpitiya</v>
          </cell>
          <cell r="D2384" t="str">
            <v>Team Member - Finishing</v>
          </cell>
          <cell r="E2384" t="str">
            <v>Close Comfort Program - Finishing - SI</v>
          </cell>
          <cell r="F2384" t="str">
            <v>Finishing S13 - A - SI</v>
          </cell>
          <cell r="G2384" t="str">
            <v>Female</v>
          </cell>
        </row>
        <row r="2385">
          <cell r="A2385">
            <v>22445</v>
          </cell>
          <cell r="B2385" t="str">
            <v xml:space="preserve">Pradeep </v>
          </cell>
          <cell r="C2385" t="str">
            <v>Banneheka</v>
          </cell>
          <cell r="D2385" t="str">
            <v>Team Member - Printer</v>
          </cell>
          <cell r="E2385" t="str">
            <v>Close Comfort Program - Printing - SI</v>
          </cell>
          <cell r="F2385" t="str">
            <v>Section 04 - Printing - A - SI</v>
          </cell>
          <cell r="G2385" t="str">
            <v>Male</v>
          </cell>
        </row>
        <row r="2386">
          <cell r="A2386">
            <v>22459</v>
          </cell>
          <cell r="B2386" t="str">
            <v>Buddhika</v>
          </cell>
          <cell r="C2386" t="str">
            <v>Kumari</v>
          </cell>
          <cell r="D2386" t="str">
            <v>Team Member - Quality Assurance</v>
          </cell>
          <cell r="E2386" t="str">
            <v>Close Comfort Program - Quality Assurance - SI</v>
          </cell>
          <cell r="F2386" t="str">
            <v>CCP - Finishing Quality - SI</v>
          </cell>
          <cell r="G2386" t="str">
            <v>Female</v>
          </cell>
        </row>
        <row r="2387">
          <cell r="A2387">
            <v>22461</v>
          </cell>
          <cell r="B2387" t="str">
            <v>Nissansala</v>
          </cell>
          <cell r="C2387" t="str">
            <v>Jayasooriya</v>
          </cell>
          <cell r="D2387" t="str">
            <v>Team Member - Production</v>
          </cell>
          <cell r="E2387" t="str">
            <v>Moulded Bra Cup - Production - SI</v>
          </cell>
          <cell r="F2387" t="str">
            <v>Team - LB - 6A - SI</v>
          </cell>
          <cell r="G2387" t="str">
            <v>Female</v>
          </cell>
        </row>
        <row r="2388">
          <cell r="A2388">
            <v>22471</v>
          </cell>
          <cell r="B2388" t="str">
            <v>Nirasha</v>
          </cell>
          <cell r="C2388" t="str">
            <v>Rathnayaka</v>
          </cell>
          <cell r="D2388" t="str">
            <v>Team Member - Finishing</v>
          </cell>
          <cell r="E2388" t="str">
            <v>Close Comfort Program - Finishing - SI</v>
          </cell>
          <cell r="F2388" t="str">
            <v>Finishing S1 - A - SI</v>
          </cell>
          <cell r="G2388" t="str">
            <v>Female</v>
          </cell>
        </row>
        <row r="2389">
          <cell r="A2389">
            <v>22473</v>
          </cell>
          <cell r="B2389" t="str">
            <v>Hemantha</v>
          </cell>
          <cell r="C2389" t="str">
            <v>Pushpa Kumara</v>
          </cell>
          <cell r="D2389" t="str">
            <v>Team Member - Printing</v>
          </cell>
          <cell r="E2389" t="str">
            <v>Close Comfort Program - Printing - SI</v>
          </cell>
          <cell r="F2389" t="str">
            <v>Factory 03 - Printing - B - SI</v>
          </cell>
          <cell r="G2389" t="str">
            <v>Male</v>
          </cell>
        </row>
        <row r="2390">
          <cell r="A2390">
            <v>22480</v>
          </cell>
          <cell r="B2390" t="str">
            <v>Nirosha</v>
          </cell>
          <cell r="C2390" t="str">
            <v>Silva</v>
          </cell>
          <cell r="D2390" t="str">
            <v>Team Member - Finishing</v>
          </cell>
          <cell r="E2390" t="str">
            <v>Close Comfort Program - Finishing - SI</v>
          </cell>
          <cell r="F2390" t="str">
            <v>Finishing S29 - B - SI</v>
          </cell>
          <cell r="G2390" t="str">
            <v>Female</v>
          </cell>
        </row>
        <row r="2391">
          <cell r="A2391">
            <v>22482</v>
          </cell>
          <cell r="B2391" t="str">
            <v>Chamani</v>
          </cell>
          <cell r="C2391" t="str">
            <v>Praboda</v>
          </cell>
          <cell r="D2391" t="str">
            <v>Team Member - Printing</v>
          </cell>
          <cell r="E2391" t="str">
            <v>Close Comfort Program - Printing - SI</v>
          </cell>
          <cell r="F2391" t="str">
            <v>Factory 02 - Printing - A - SI</v>
          </cell>
          <cell r="G2391" t="str">
            <v>Female</v>
          </cell>
        </row>
        <row r="2392">
          <cell r="A2392">
            <v>22487</v>
          </cell>
          <cell r="B2392" t="str">
            <v>Dilushi</v>
          </cell>
          <cell r="C2392" t="str">
            <v>Perera</v>
          </cell>
          <cell r="D2392" t="str">
            <v>Team Member - Finishing</v>
          </cell>
          <cell r="E2392" t="str">
            <v>Close Comfort Program - Finishing - SI</v>
          </cell>
          <cell r="F2392" t="str">
            <v>Finishing S13 - B - SI</v>
          </cell>
          <cell r="G2392" t="str">
            <v>Female</v>
          </cell>
        </row>
        <row r="2393">
          <cell r="A2393">
            <v>22490</v>
          </cell>
          <cell r="B2393" t="str">
            <v>Dilini</v>
          </cell>
          <cell r="C2393" t="str">
            <v>Wijeewantha</v>
          </cell>
          <cell r="D2393" t="str">
            <v>Team Leader - Finishing</v>
          </cell>
          <cell r="E2393" t="str">
            <v>Close Comfort Program - Finishing - SI</v>
          </cell>
          <cell r="F2393" t="str">
            <v>Finishing S18 - A - SI</v>
          </cell>
          <cell r="G2393" t="str">
            <v>Female</v>
          </cell>
        </row>
        <row r="2394">
          <cell r="A2394">
            <v>22501</v>
          </cell>
          <cell r="B2394" t="str">
            <v>Sisira</v>
          </cell>
          <cell r="C2394" t="str">
            <v xml:space="preserve"> Kumara</v>
          </cell>
          <cell r="D2394" t="str">
            <v>Team Member - Printing</v>
          </cell>
          <cell r="E2394" t="str">
            <v>Close Comfort Program - Printing - SI</v>
          </cell>
          <cell r="F2394" t="str">
            <v>Factory 02 - Printing - B - SI</v>
          </cell>
          <cell r="G2394" t="str">
            <v>Male</v>
          </cell>
        </row>
        <row r="2395">
          <cell r="A2395">
            <v>22505</v>
          </cell>
          <cell r="B2395" t="str">
            <v>Thakshila</v>
          </cell>
          <cell r="C2395" t="str">
            <v>Kumari</v>
          </cell>
          <cell r="D2395" t="str">
            <v>Team Member - Production</v>
          </cell>
          <cell r="E2395" t="str">
            <v>Moulded Bra Cup - Production - SI</v>
          </cell>
          <cell r="F2395" t="str">
            <v>Team - LB - 20B - SI</v>
          </cell>
          <cell r="G2395" t="str">
            <v>Female</v>
          </cell>
        </row>
        <row r="2396">
          <cell r="A2396">
            <v>22509</v>
          </cell>
          <cell r="B2396" t="str">
            <v>Chathuri</v>
          </cell>
          <cell r="C2396" t="str">
            <v>Habaragamuwa</v>
          </cell>
          <cell r="D2396" t="str">
            <v>Team Member - Production</v>
          </cell>
          <cell r="E2396" t="str">
            <v>Moulded Bra Cup - Production - SI</v>
          </cell>
          <cell r="F2396" t="str">
            <v>Team - LB - 12A - SI</v>
          </cell>
          <cell r="G2396" t="str">
            <v>Female</v>
          </cell>
        </row>
        <row r="2397">
          <cell r="A2397">
            <v>22512</v>
          </cell>
          <cell r="B2397" t="str">
            <v>Deepika</v>
          </cell>
          <cell r="C2397" t="str">
            <v>Menike</v>
          </cell>
          <cell r="D2397" t="str">
            <v>Team Member - Printing</v>
          </cell>
          <cell r="E2397" t="str">
            <v>Close Comfort Program - Printing - SI</v>
          </cell>
          <cell r="F2397" t="str">
            <v>Factory 03 - Printing - B - SI</v>
          </cell>
          <cell r="G2397" t="str">
            <v>Female</v>
          </cell>
        </row>
        <row r="2398">
          <cell r="A2398">
            <v>22514</v>
          </cell>
          <cell r="B2398" t="str">
            <v>Lilani</v>
          </cell>
          <cell r="C2398" t="str">
            <v>Samudini</v>
          </cell>
          <cell r="D2398" t="str">
            <v>Team Member - PDC</v>
          </cell>
          <cell r="E2398" t="str">
            <v>Close Comfort Program - Product Development Centre - SI</v>
          </cell>
          <cell r="F2398" t="str">
            <v>Product Development Center - CCP - SI</v>
          </cell>
          <cell r="G2398" t="str">
            <v>Female</v>
          </cell>
        </row>
        <row r="2399">
          <cell r="A2399">
            <v>22518</v>
          </cell>
          <cell r="B2399" t="str">
            <v>Rangani</v>
          </cell>
          <cell r="C2399" t="str">
            <v>Madushika</v>
          </cell>
          <cell r="D2399" t="str">
            <v>Team Member - Production</v>
          </cell>
          <cell r="E2399" t="str">
            <v>Moulded Bra Cup - Production - SI</v>
          </cell>
          <cell r="F2399" t="str">
            <v>Team - LB - 8A - SI</v>
          </cell>
          <cell r="G2399" t="str">
            <v>Female</v>
          </cell>
        </row>
        <row r="2400">
          <cell r="A2400">
            <v>22519</v>
          </cell>
          <cell r="B2400" t="str">
            <v>Rawathi</v>
          </cell>
          <cell r="C2400" t="str">
            <v>Rawathi</v>
          </cell>
          <cell r="D2400" t="str">
            <v>Team Member - Production</v>
          </cell>
          <cell r="E2400" t="str">
            <v>Moulded Bra Cup - Production - SI</v>
          </cell>
          <cell r="F2400" t="str">
            <v>Team - LB - 3A - SI</v>
          </cell>
          <cell r="G2400" t="str">
            <v>Female</v>
          </cell>
        </row>
        <row r="2401">
          <cell r="A2401">
            <v>22523</v>
          </cell>
          <cell r="B2401" t="str">
            <v>Nilmini</v>
          </cell>
          <cell r="C2401" t="str">
            <v>Priyadarshani</v>
          </cell>
          <cell r="D2401" t="str">
            <v>Team Member - Production</v>
          </cell>
          <cell r="E2401" t="str">
            <v>Moulded Bra Cup - Production - SI</v>
          </cell>
          <cell r="F2401" t="str">
            <v>Team - LB - 11B - SI</v>
          </cell>
          <cell r="G2401" t="str">
            <v>Female</v>
          </cell>
        </row>
        <row r="2402">
          <cell r="A2402">
            <v>22525</v>
          </cell>
          <cell r="B2402" t="str">
            <v>Nimesha</v>
          </cell>
          <cell r="C2402" t="str">
            <v>Rathnayaka</v>
          </cell>
          <cell r="D2402" t="str">
            <v>Team Member - Finishing</v>
          </cell>
          <cell r="E2402" t="str">
            <v>Close Comfort Program - Finishing - SI</v>
          </cell>
          <cell r="F2402" t="str">
            <v>Finishing S2 - B - SI</v>
          </cell>
          <cell r="G2402" t="str">
            <v>Female</v>
          </cell>
        </row>
        <row r="2403">
          <cell r="A2403">
            <v>22528</v>
          </cell>
          <cell r="B2403" t="str">
            <v>Gayani</v>
          </cell>
          <cell r="C2403" t="str">
            <v>Anuruddika</v>
          </cell>
          <cell r="D2403" t="str">
            <v>Team Member - Finishing</v>
          </cell>
          <cell r="E2403" t="str">
            <v>Close Comfort Program - Finishing - SI</v>
          </cell>
          <cell r="F2403" t="str">
            <v>Finishing S28 - B - SI</v>
          </cell>
          <cell r="G2403" t="str">
            <v>Female</v>
          </cell>
        </row>
        <row r="2404">
          <cell r="A2404">
            <v>22529</v>
          </cell>
          <cell r="B2404" t="str">
            <v>Kalpani</v>
          </cell>
          <cell r="C2404" t="str">
            <v>Nimasha</v>
          </cell>
          <cell r="D2404" t="str">
            <v>Team Member - Production</v>
          </cell>
          <cell r="E2404" t="str">
            <v>Moulded Bra Cup - Production - SI</v>
          </cell>
          <cell r="F2404" t="str">
            <v>Team - LB - 13A - SI</v>
          </cell>
          <cell r="G2404" t="str">
            <v>Female</v>
          </cell>
        </row>
        <row r="2405">
          <cell r="A2405">
            <v>22535</v>
          </cell>
          <cell r="B2405" t="str">
            <v>Ishara</v>
          </cell>
          <cell r="C2405" t="str">
            <v>Madushani</v>
          </cell>
          <cell r="D2405" t="str">
            <v>Team Member - Printing</v>
          </cell>
          <cell r="E2405" t="str">
            <v>Close Comfort Program - Printing - SI</v>
          </cell>
          <cell r="F2405" t="str">
            <v>Factory 03 - Printing - B - SI</v>
          </cell>
          <cell r="G2405" t="str">
            <v>Female</v>
          </cell>
        </row>
        <row r="2406">
          <cell r="A2406">
            <v>22540</v>
          </cell>
          <cell r="B2406" t="str">
            <v>Nalika</v>
          </cell>
          <cell r="C2406" t="str">
            <v>Badullage</v>
          </cell>
          <cell r="D2406" t="str">
            <v>Team Member - Printing</v>
          </cell>
          <cell r="E2406" t="str">
            <v>Close Comfort Program - Printing - SI</v>
          </cell>
          <cell r="F2406" t="str">
            <v>Factory 03 - Printing - A - SI</v>
          </cell>
          <cell r="G2406" t="str">
            <v>Female</v>
          </cell>
        </row>
        <row r="2407">
          <cell r="A2407">
            <v>22548</v>
          </cell>
          <cell r="B2407" t="str">
            <v>Anupama</v>
          </cell>
          <cell r="C2407" t="str">
            <v>Habaragamuwa</v>
          </cell>
          <cell r="D2407" t="str">
            <v>Team Member - Printing</v>
          </cell>
          <cell r="E2407" t="str">
            <v>Close Comfort Program - Printing - SI</v>
          </cell>
          <cell r="F2407" t="str">
            <v>Factory 03 - Printing - A - SI</v>
          </cell>
          <cell r="G2407" t="str">
            <v>Female</v>
          </cell>
        </row>
        <row r="2408">
          <cell r="A2408">
            <v>22559</v>
          </cell>
          <cell r="B2408" t="str">
            <v>Nimesha</v>
          </cell>
          <cell r="C2408" t="str">
            <v>Rajakaruna</v>
          </cell>
          <cell r="D2408" t="str">
            <v>Team Member - Printing</v>
          </cell>
          <cell r="E2408" t="str">
            <v>Close Comfort Program - Printing - SI</v>
          </cell>
          <cell r="F2408" t="str">
            <v>Factory 03 - Printing - A - SI</v>
          </cell>
          <cell r="G2408" t="str">
            <v>Female</v>
          </cell>
        </row>
        <row r="2409">
          <cell r="A2409">
            <v>22563</v>
          </cell>
          <cell r="B2409" t="str">
            <v>Sachin</v>
          </cell>
          <cell r="C2409" t="str">
            <v>Premalal</v>
          </cell>
          <cell r="D2409" t="str">
            <v>Team Member - Printing</v>
          </cell>
          <cell r="E2409" t="str">
            <v>Close Comfort Program - Printing - SI</v>
          </cell>
          <cell r="F2409" t="str">
            <v>Factory 03 - Printing - B - SI</v>
          </cell>
          <cell r="G2409" t="str">
            <v>Male</v>
          </cell>
        </row>
        <row r="2410">
          <cell r="A2410">
            <v>22564</v>
          </cell>
          <cell r="B2410" t="str">
            <v>Sangar</v>
          </cell>
          <cell r="C2410" t="str">
            <v>Vinsika</v>
          </cell>
          <cell r="D2410" t="str">
            <v>Team Member - Printing</v>
          </cell>
          <cell r="E2410" t="str">
            <v>Close Comfort Program - Printing - SI</v>
          </cell>
          <cell r="F2410" t="str">
            <v>Factory 03 - Printing - A - SI</v>
          </cell>
          <cell r="G2410" t="str">
            <v>Female</v>
          </cell>
        </row>
        <row r="2411">
          <cell r="A2411">
            <v>22569</v>
          </cell>
          <cell r="B2411" t="str">
            <v>Yasmin</v>
          </cell>
          <cell r="C2411" t="str">
            <v>Mushafar</v>
          </cell>
          <cell r="D2411" t="str">
            <v>Team Member - Printing</v>
          </cell>
          <cell r="E2411" t="str">
            <v>Close Comfort Program - Printing - SI</v>
          </cell>
          <cell r="F2411" t="str">
            <v>Factory 03 - Printing - B - SI</v>
          </cell>
          <cell r="G2411" t="str">
            <v>Male</v>
          </cell>
        </row>
        <row r="2412">
          <cell r="A2412">
            <v>22574</v>
          </cell>
          <cell r="B2412" t="str">
            <v>Hansika</v>
          </cell>
          <cell r="C2412" t="str">
            <v>Disanayaka</v>
          </cell>
          <cell r="D2412" t="str">
            <v>Team Member - Finishing</v>
          </cell>
          <cell r="E2412" t="str">
            <v>Close Comfort Program - Finishing - SI</v>
          </cell>
          <cell r="F2412" t="str">
            <v>Finishing S13 - A - SI</v>
          </cell>
          <cell r="G2412" t="str">
            <v>Female</v>
          </cell>
        </row>
        <row r="2413">
          <cell r="A2413">
            <v>22577</v>
          </cell>
          <cell r="B2413" t="str">
            <v>Chamila</v>
          </cell>
          <cell r="C2413" t="str">
            <v>Perera</v>
          </cell>
          <cell r="D2413" t="str">
            <v>Team Member - Finishing</v>
          </cell>
          <cell r="E2413" t="str">
            <v>Close Comfort Program - Finishing - SI</v>
          </cell>
          <cell r="F2413" t="str">
            <v>Finishing S18 - B - SI</v>
          </cell>
          <cell r="G2413" t="str">
            <v>Female</v>
          </cell>
        </row>
        <row r="2414">
          <cell r="A2414">
            <v>22580</v>
          </cell>
          <cell r="B2414" t="str">
            <v>Rashmi</v>
          </cell>
          <cell r="C2414" t="str">
            <v>Himaya</v>
          </cell>
          <cell r="D2414" t="str">
            <v>Team Member - Finishing</v>
          </cell>
          <cell r="E2414" t="str">
            <v>Close Comfort Program - Finishing - SI</v>
          </cell>
          <cell r="F2414" t="str">
            <v>Finishing S13 - B - SI</v>
          </cell>
          <cell r="G2414" t="str">
            <v>Female</v>
          </cell>
        </row>
        <row r="2415">
          <cell r="A2415">
            <v>22581</v>
          </cell>
          <cell r="B2415" t="str">
            <v>Hiroshani</v>
          </cell>
          <cell r="C2415" t="str">
            <v>Mangala</v>
          </cell>
          <cell r="D2415" t="str">
            <v>Team Member - Finishing</v>
          </cell>
          <cell r="E2415" t="str">
            <v>Close Comfort Program - Finishing - SI</v>
          </cell>
          <cell r="F2415" t="str">
            <v>Finishing S17 - B - SI</v>
          </cell>
          <cell r="G2415" t="str">
            <v>Female</v>
          </cell>
        </row>
        <row r="2416">
          <cell r="A2416">
            <v>22586</v>
          </cell>
          <cell r="B2416" t="str">
            <v>Anusha</v>
          </cell>
          <cell r="C2416" t="str">
            <v>Deepani</v>
          </cell>
          <cell r="D2416" t="str">
            <v>Team Member - Printing</v>
          </cell>
          <cell r="E2416" t="str">
            <v>Close Comfort Program - Printing - SI</v>
          </cell>
          <cell r="F2416" t="str">
            <v>Factory 03 - Printing - B - SI</v>
          </cell>
          <cell r="G2416" t="str">
            <v>Female</v>
          </cell>
        </row>
        <row r="2417">
          <cell r="A2417">
            <v>22588</v>
          </cell>
          <cell r="B2417" t="str">
            <v>Dulip</v>
          </cell>
          <cell r="C2417" t="str">
            <v>Saranga</v>
          </cell>
          <cell r="D2417" t="str">
            <v>Team Member - Printing</v>
          </cell>
          <cell r="E2417" t="str">
            <v>Close Comfort Program - Printing - SI</v>
          </cell>
          <cell r="F2417" t="str">
            <v>Factory 03 - Printing - B - SI</v>
          </cell>
          <cell r="G2417" t="str">
            <v>Male</v>
          </cell>
        </row>
        <row r="2418">
          <cell r="A2418">
            <v>22589</v>
          </cell>
          <cell r="B2418" t="str">
            <v>Nishshanka</v>
          </cell>
          <cell r="C2418" t="str">
            <v>Ariyarathna</v>
          </cell>
          <cell r="D2418" t="str">
            <v>Team Member - Printing</v>
          </cell>
          <cell r="E2418" t="str">
            <v>Close Comfort Program - Printing - SI</v>
          </cell>
          <cell r="F2418" t="str">
            <v>Factory 03 - Printing - B - SI</v>
          </cell>
          <cell r="G2418" t="str">
            <v>Male</v>
          </cell>
        </row>
        <row r="2419">
          <cell r="A2419">
            <v>22606</v>
          </cell>
          <cell r="B2419" t="str">
            <v>Chanuka</v>
          </cell>
          <cell r="C2419" t="str">
            <v>Chandrasiri</v>
          </cell>
          <cell r="D2419" t="str">
            <v>Team Member - Printing</v>
          </cell>
          <cell r="E2419" t="str">
            <v>Close Comfort Program - Printing - SI</v>
          </cell>
          <cell r="F2419" t="str">
            <v>Factory 03 - Printing - B - SI</v>
          </cell>
          <cell r="G2419" t="str">
            <v>Male</v>
          </cell>
        </row>
        <row r="2420">
          <cell r="A2420">
            <v>22612</v>
          </cell>
          <cell r="B2420" t="str">
            <v xml:space="preserve">Manori </v>
          </cell>
          <cell r="C2420" t="str">
            <v>Kumari</v>
          </cell>
          <cell r="D2420" t="str">
            <v>Team Member - Finishing</v>
          </cell>
          <cell r="E2420" t="str">
            <v>Close Comfort Program - Finishing - SI</v>
          </cell>
          <cell r="F2420" t="str">
            <v>Finishing S13 - B - SI</v>
          </cell>
          <cell r="G2420" t="str">
            <v>Female</v>
          </cell>
        </row>
        <row r="2421">
          <cell r="A2421">
            <v>22620</v>
          </cell>
          <cell r="B2421" t="str">
            <v>Chathura</v>
          </cell>
          <cell r="C2421" t="str">
            <v>Navinda</v>
          </cell>
          <cell r="D2421" t="str">
            <v>Team Member - Product Development</v>
          </cell>
          <cell r="E2421" t="str">
            <v>Close Comfort Program - Product Development Centre - SI</v>
          </cell>
          <cell r="F2421" t="str">
            <v>Product Development Center - CCP - SI</v>
          </cell>
          <cell r="G2421" t="str">
            <v>Male</v>
          </cell>
        </row>
        <row r="2422">
          <cell r="A2422">
            <v>22621</v>
          </cell>
          <cell r="B2422" t="str">
            <v>Hettiyadura Nisansala Sandamali</v>
          </cell>
          <cell r="C2422" t="str">
            <v>Fernando</v>
          </cell>
          <cell r="D2422" t="str">
            <v>Team Member - Finishing</v>
          </cell>
          <cell r="E2422" t="str">
            <v>Close Comfort Program - Finishing - SI</v>
          </cell>
          <cell r="F2422" t="str">
            <v>Finishing S18 - A - SI</v>
          </cell>
          <cell r="G2422" t="str">
            <v>Female</v>
          </cell>
        </row>
        <row r="2423">
          <cell r="A2423">
            <v>22628</v>
          </cell>
          <cell r="B2423" t="str">
            <v>Hashan</v>
          </cell>
          <cell r="C2423" t="str">
            <v>Buddhika</v>
          </cell>
          <cell r="D2423" t="str">
            <v>Team Member - Printing</v>
          </cell>
          <cell r="E2423" t="str">
            <v>Close Comfort Program - Printing - SI</v>
          </cell>
          <cell r="F2423" t="str">
            <v>Factory 02 - Printing - B - SI</v>
          </cell>
          <cell r="G2423" t="str">
            <v>Male</v>
          </cell>
        </row>
        <row r="2424">
          <cell r="A2424">
            <v>22632</v>
          </cell>
          <cell r="B2424" t="str">
            <v xml:space="preserve">Sachini </v>
          </cell>
          <cell r="C2424" t="str">
            <v xml:space="preserve">Udeshika </v>
          </cell>
          <cell r="D2424" t="str">
            <v>Team Member - Printing</v>
          </cell>
          <cell r="E2424" t="str">
            <v>Close Comfort Program - Printing - SI</v>
          </cell>
          <cell r="F2424" t="str">
            <v>Factory 03 - Printing - A - SI</v>
          </cell>
          <cell r="G2424" t="str">
            <v>Female</v>
          </cell>
        </row>
        <row r="2425">
          <cell r="A2425">
            <v>22635</v>
          </cell>
          <cell r="B2425" t="str">
            <v>Aruna</v>
          </cell>
          <cell r="C2425" t="str">
            <v>Jayakodi</v>
          </cell>
          <cell r="D2425" t="str">
            <v>Team Member - Printing</v>
          </cell>
          <cell r="E2425" t="str">
            <v>Close Comfort Program - Printing - SI</v>
          </cell>
          <cell r="F2425" t="str">
            <v>Factory 03 - Printing - B - SI</v>
          </cell>
          <cell r="G2425" t="str">
            <v>Male</v>
          </cell>
        </row>
        <row r="2426">
          <cell r="A2426">
            <v>22636</v>
          </cell>
          <cell r="B2426" t="str">
            <v>Sagith</v>
          </cell>
          <cell r="C2426" t="str">
            <v>Sandaruwan</v>
          </cell>
          <cell r="D2426" t="str">
            <v>Team Member - Printing</v>
          </cell>
          <cell r="E2426" t="str">
            <v>Close Comfort Program - Printing - SI</v>
          </cell>
          <cell r="F2426" t="str">
            <v>Factory 03 - Printing - A - SI</v>
          </cell>
          <cell r="G2426" t="str">
            <v>Male</v>
          </cell>
        </row>
        <row r="2427">
          <cell r="A2427">
            <v>22639</v>
          </cell>
          <cell r="B2427" t="str">
            <v>Wasantha</v>
          </cell>
          <cell r="C2427" t="str">
            <v>Kumar</v>
          </cell>
          <cell r="D2427" t="str">
            <v>Team Member - Printing</v>
          </cell>
          <cell r="E2427" t="str">
            <v>Close Comfort Program - Printing - SI</v>
          </cell>
          <cell r="F2427" t="str">
            <v>Section 04 - Printing - B - SI</v>
          </cell>
          <cell r="G2427" t="str">
            <v>Male</v>
          </cell>
        </row>
        <row r="2428">
          <cell r="A2428">
            <v>22640</v>
          </cell>
          <cell r="B2428" t="str">
            <v xml:space="preserve">Sachith </v>
          </cell>
          <cell r="C2428" t="str">
            <v>Wickramaarachchi</v>
          </cell>
          <cell r="D2428" t="str">
            <v>Team Member - Printing</v>
          </cell>
          <cell r="E2428" t="str">
            <v>Close Comfort Program - Printing - SI</v>
          </cell>
          <cell r="F2428" t="str">
            <v>Factory 03 - Printing - A - SI</v>
          </cell>
          <cell r="G2428" t="str">
            <v>Male</v>
          </cell>
        </row>
        <row r="2429">
          <cell r="A2429">
            <v>22654</v>
          </cell>
          <cell r="B2429" t="str">
            <v>Nilmini</v>
          </cell>
          <cell r="C2429" t="str">
            <v>Jayawardana</v>
          </cell>
          <cell r="D2429" t="str">
            <v>Team Member - Production</v>
          </cell>
          <cell r="E2429" t="str">
            <v>Moulded Bra Cup - Production - SI</v>
          </cell>
          <cell r="F2429" t="str">
            <v>Team - LB - 11B - SI</v>
          </cell>
          <cell r="G2429" t="str">
            <v>Female</v>
          </cell>
        </row>
        <row r="2430">
          <cell r="A2430">
            <v>22655</v>
          </cell>
          <cell r="B2430" t="str">
            <v>Vijayan</v>
          </cell>
          <cell r="C2430" t="str">
            <v>Santhosh</v>
          </cell>
          <cell r="D2430" t="str">
            <v>Team Member - Printing</v>
          </cell>
          <cell r="E2430" t="str">
            <v>Close Comfort Program - Printing - SI</v>
          </cell>
          <cell r="F2430" t="str">
            <v>Factory 02 - Printing - B - SI</v>
          </cell>
          <cell r="G2430" t="str">
            <v>Male</v>
          </cell>
        </row>
        <row r="2431">
          <cell r="A2431">
            <v>22658</v>
          </cell>
          <cell r="B2431" t="str">
            <v>Sahan</v>
          </cell>
          <cell r="C2431" t="str">
            <v>Madushanka</v>
          </cell>
          <cell r="D2431" t="str">
            <v>Team Member - Printing</v>
          </cell>
          <cell r="E2431" t="str">
            <v>Close Comfort Program - Printing - SI</v>
          </cell>
          <cell r="F2431" t="str">
            <v>Factory 01 - Printing - B - SI</v>
          </cell>
          <cell r="G2431" t="str">
            <v>Male</v>
          </cell>
        </row>
        <row r="2432">
          <cell r="A2432">
            <v>22664</v>
          </cell>
          <cell r="B2432" t="str">
            <v xml:space="preserve">Isuri </v>
          </cell>
          <cell r="C2432" t="str">
            <v>Samaraweera</v>
          </cell>
          <cell r="D2432" t="str">
            <v>Team Member - Packer</v>
          </cell>
          <cell r="E2432" t="str">
            <v>Close Comfort Program - Finishing - SI</v>
          </cell>
          <cell r="F2432" t="str">
            <v>Finishing S25 - A - SI</v>
          </cell>
          <cell r="G2432" t="str">
            <v>Female</v>
          </cell>
        </row>
        <row r="2433">
          <cell r="A2433">
            <v>22668</v>
          </cell>
          <cell r="B2433" t="str">
            <v>Thamara</v>
          </cell>
          <cell r="C2433" t="str">
            <v>Withana</v>
          </cell>
          <cell r="D2433" t="str">
            <v>Team Member - Printing</v>
          </cell>
          <cell r="E2433" t="str">
            <v>Close Comfort Program - Printing - SI</v>
          </cell>
          <cell r="F2433" t="str">
            <v>Factory 03 - Printing - A - SI</v>
          </cell>
          <cell r="G2433" t="str">
            <v>Male</v>
          </cell>
        </row>
        <row r="2434">
          <cell r="A2434">
            <v>22669</v>
          </cell>
          <cell r="B2434" t="str">
            <v>Danushka</v>
          </cell>
          <cell r="C2434" t="str">
            <v>Perera</v>
          </cell>
          <cell r="D2434" t="str">
            <v>Team Leader - Finishing</v>
          </cell>
          <cell r="E2434" t="str">
            <v>Close Comfort Program - Finishing - SI</v>
          </cell>
          <cell r="F2434" t="str">
            <v>Finishing S10 - B - SI</v>
          </cell>
          <cell r="G2434" t="str">
            <v>Male</v>
          </cell>
        </row>
        <row r="2435">
          <cell r="A2435">
            <v>22671</v>
          </cell>
          <cell r="B2435" t="str">
            <v>Mohan</v>
          </cell>
          <cell r="C2435" t="str">
            <v>Sajeepan</v>
          </cell>
          <cell r="D2435" t="str">
            <v>Team Member - Cutting</v>
          </cell>
          <cell r="E2435" t="str">
            <v>Close Comfort Program - Cutting - SI</v>
          </cell>
          <cell r="F2435" t="str">
            <v>CCP - Factory 03 Cutting - SI</v>
          </cell>
          <cell r="G2435" t="str">
            <v>Male</v>
          </cell>
        </row>
        <row r="2436">
          <cell r="A2436">
            <v>22675</v>
          </cell>
          <cell r="B2436" t="str">
            <v>Rashmila</v>
          </cell>
          <cell r="C2436" t="str">
            <v>Rushani</v>
          </cell>
          <cell r="D2436" t="str">
            <v>Team Member - Production</v>
          </cell>
          <cell r="E2436" t="str">
            <v>Moulded Bra Cup - Production - SI</v>
          </cell>
          <cell r="F2436" t="str">
            <v>Team - LB - 2A - SI</v>
          </cell>
          <cell r="G2436" t="str">
            <v>Female</v>
          </cell>
        </row>
        <row r="2437">
          <cell r="A2437">
            <v>22676</v>
          </cell>
          <cell r="B2437" t="str">
            <v>Dilmi</v>
          </cell>
          <cell r="C2437" t="str">
            <v xml:space="preserve">Vijesinghe </v>
          </cell>
          <cell r="D2437" t="str">
            <v>Team Member - Finishing</v>
          </cell>
          <cell r="E2437" t="str">
            <v>Close Comfort Program - Finishing - SI</v>
          </cell>
          <cell r="F2437" t="str">
            <v>Finishing S15 - B - SI</v>
          </cell>
          <cell r="G2437" t="str">
            <v>Female</v>
          </cell>
        </row>
        <row r="2438">
          <cell r="A2438">
            <v>22680</v>
          </cell>
          <cell r="B2438" t="str">
            <v>Sanjeewani</v>
          </cell>
          <cell r="C2438" t="str">
            <v>Herath</v>
          </cell>
          <cell r="D2438" t="str">
            <v>Team Member - Finishing</v>
          </cell>
          <cell r="E2438" t="str">
            <v>Close Comfort Program - Finishing - SI</v>
          </cell>
          <cell r="F2438" t="str">
            <v>Finishing S13 - A - SI</v>
          </cell>
          <cell r="G2438" t="str">
            <v>Female</v>
          </cell>
        </row>
        <row r="2439">
          <cell r="A2439">
            <v>22681</v>
          </cell>
          <cell r="B2439" t="str">
            <v xml:space="preserve">Sumudu </v>
          </cell>
          <cell r="C2439" t="str">
            <v>Abeysundera</v>
          </cell>
          <cell r="D2439" t="str">
            <v>Team Member - Printing</v>
          </cell>
          <cell r="E2439" t="str">
            <v>Close Comfort Program - Printing - SI</v>
          </cell>
          <cell r="F2439" t="str">
            <v>Factory 02 - Printing - B - SI</v>
          </cell>
          <cell r="G2439" t="str">
            <v>Male</v>
          </cell>
        </row>
        <row r="2440">
          <cell r="A2440">
            <v>22682</v>
          </cell>
          <cell r="B2440" t="str">
            <v>Aravinda</v>
          </cell>
          <cell r="C2440" t="str">
            <v>Vijesooriya</v>
          </cell>
          <cell r="D2440" t="str">
            <v>Team Member - Moulding</v>
          </cell>
          <cell r="E2440" t="str">
            <v>Close Comfort Program - Printing - SI</v>
          </cell>
          <cell r="F2440" t="str">
            <v>Factory 03 - Printing - A - SI</v>
          </cell>
          <cell r="G2440" t="str">
            <v>Male</v>
          </cell>
        </row>
        <row r="2441">
          <cell r="A2441">
            <v>22684</v>
          </cell>
          <cell r="B2441" t="str">
            <v xml:space="preserve">Sisira </v>
          </cell>
          <cell r="C2441" t="str">
            <v>Thennakone</v>
          </cell>
          <cell r="D2441" t="str">
            <v>Team Member - Printing</v>
          </cell>
          <cell r="E2441" t="str">
            <v>Close Comfort Program - Printing - SI</v>
          </cell>
          <cell r="F2441" t="str">
            <v>Factory 02 - Printing - A - SI</v>
          </cell>
          <cell r="G2441" t="str">
            <v>Male</v>
          </cell>
        </row>
        <row r="2442">
          <cell r="A2442">
            <v>22686</v>
          </cell>
          <cell r="B2442" t="str">
            <v>Dilanka</v>
          </cell>
          <cell r="C2442" t="str">
            <v>Senevirathna</v>
          </cell>
          <cell r="D2442" t="str">
            <v>Assistant - Product Development</v>
          </cell>
          <cell r="E2442"/>
          <cell r="F2442" t="str">
            <v>Product Development Center - IM - SI</v>
          </cell>
          <cell r="G2442" t="str">
            <v>Male</v>
          </cell>
        </row>
        <row r="2443">
          <cell r="A2443">
            <v>22687</v>
          </cell>
          <cell r="B2443" t="str">
            <v>Isuru</v>
          </cell>
          <cell r="C2443" t="str">
            <v>Sameera</v>
          </cell>
          <cell r="D2443" t="str">
            <v>Team Member - Printing</v>
          </cell>
          <cell r="E2443" t="str">
            <v>Close Comfort Program - Printing - SI</v>
          </cell>
          <cell r="F2443" t="str">
            <v>Factory 03 - Printing - A - SI</v>
          </cell>
          <cell r="G2443" t="str">
            <v>Male</v>
          </cell>
        </row>
        <row r="2444">
          <cell r="A2444">
            <v>22689</v>
          </cell>
          <cell r="B2444" t="str">
            <v xml:space="preserve">Chanaka </v>
          </cell>
          <cell r="C2444" t="str">
            <v>Kumara</v>
          </cell>
          <cell r="D2444" t="str">
            <v>Team Member - Cutting</v>
          </cell>
          <cell r="E2444" t="str">
            <v>Close Comfort Program - Cutting - SI</v>
          </cell>
          <cell r="F2444" t="str">
            <v>CCP - Factory 01 Cutting - SI</v>
          </cell>
          <cell r="G2444" t="str">
            <v>Male</v>
          </cell>
        </row>
        <row r="2445">
          <cell r="A2445">
            <v>22690</v>
          </cell>
          <cell r="B2445" t="str">
            <v>Anukshi</v>
          </cell>
          <cell r="C2445" t="str">
            <v>Madurangi</v>
          </cell>
          <cell r="D2445" t="str">
            <v>Team Member - Production</v>
          </cell>
          <cell r="E2445" t="str">
            <v>Moulded Bra Cup - Production - SI</v>
          </cell>
          <cell r="F2445" t="str">
            <v>Team - LB - 4A - SI</v>
          </cell>
          <cell r="G2445" t="str">
            <v>Female</v>
          </cell>
        </row>
        <row r="2446">
          <cell r="A2446">
            <v>22691</v>
          </cell>
          <cell r="B2446" t="str">
            <v>Sanjula</v>
          </cell>
          <cell r="C2446" t="str">
            <v>Jayawickrama</v>
          </cell>
          <cell r="D2446" t="str">
            <v>Team Member - Cutting</v>
          </cell>
          <cell r="E2446" t="str">
            <v>Close Comfort Program - Cutting - SI</v>
          </cell>
          <cell r="F2446" t="str">
            <v>CCP - Factory 01 Cutting - SI</v>
          </cell>
          <cell r="G2446" t="str">
            <v>Male</v>
          </cell>
        </row>
        <row r="2447">
          <cell r="A2447">
            <v>22693</v>
          </cell>
          <cell r="B2447" t="str">
            <v>Gayan</v>
          </cell>
          <cell r="C2447" t="str">
            <v>Udugamasooriya</v>
          </cell>
          <cell r="D2447" t="str">
            <v>Team Member - Finishing</v>
          </cell>
          <cell r="E2447" t="str">
            <v>Close Comfort Program - Finishing - SI</v>
          </cell>
          <cell r="F2447" t="str">
            <v>Finishing S29 - A - SI</v>
          </cell>
          <cell r="G2447" t="str">
            <v>Male</v>
          </cell>
        </row>
        <row r="2448">
          <cell r="A2448">
            <v>22695</v>
          </cell>
          <cell r="B2448" t="str">
            <v>Kasun</v>
          </cell>
          <cell r="C2448" t="str">
            <v>Nalinda</v>
          </cell>
          <cell r="D2448" t="str">
            <v>Team Member - Printing</v>
          </cell>
          <cell r="E2448" t="str">
            <v>Close Comfort Program - Printing - SI</v>
          </cell>
          <cell r="F2448" t="str">
            <v>Factory 03 - Printing - A - SI</v>
          </cell>
          <cell r="G2448" t="str">
            <v>Male</v>
          </cell>
        </row>
        <row r="2449">
          <cell r="A2449">
            <v>22697</v>
          </cell>
          <cell r="B2449" t="str">
            <v>Katimuthu</v>
          </cell>
          <cell r="C2449" t="str">
            <v>Sri Daran</v>
          </cell>
          <cell r="D2449" t="str">
            <v>Team Member - Printing</v>
          </cell>
          <cell r="E2449" t="str">
            <v>Close Comfort Program - Printing - SI</v>
          </cell>
          <cell r="F2449" t="str">
            <v>Factory 02 - Printing - A - SI</v>
          </cell>
          <cell r="G2449" t="str">
            <v>Male</v>
          </cell>
        </row>
        <row r="2450">
          <cell r="A2450">
            <v>22702</v>
          </cell>
          <cell r="B2450" t="str">
            <v>Erangi</v>
          </cell>
          <cell r="C2450" t="str">
            <v>Lamahewa</v>
          </cell>
          <cell r="D2450" t="str">
            <v>Team Member - Finishing</v>
          </cell>
          <cell r="E2450" t="str">
            <v>Close Comfort Program - Finishing - SI</v>
          </cell>
          <cell r="F2450" t="str">
            <v>Finishing S3 - B - SI</v>
          </cell>
          <cell r="G2450" t="str">
            <v>Female</v>
          </cell>
        </row>
        <row r="2451">
          <cell r="A2451">
            <v>22706</v>
          </cell>
          <cell r="B2451" t="str">
            <v>Nirosha</v>
          </cell>
          <cell r="C2451" t="str">
            <v>Kumari</v>
          </cell>
          <cell r="D2451" t="str">
            <v>Team Member - Finishing</v>
          </cell>
          <cell r="E2451" t="str">
            <v>Close Comfort Program - Finishing - SI</v>
          </cell>
          <cell r="F2451" t="str">
            <v>Finishing S28 - B - SI</v>
          </cell>
          <cell r="G2451" t="str">
            <v>Female</v>
          </cell>
        </row>
        <row r="2452">
          <cell r="A2452">
            <v>22707</v>
          </cell>
          <cell r="B2452" t="str">
            <v>Hasitha</v>
          </cell>
          <cell r="C2452" t="str">
            <v>Dissanayaka</v>
          </cell>
          <cell r="D2452" t="str">
            <v>Team Member - Finishing</v>
          </cell>
          <cell r="E2452" t="str">
            <v>Close Comfort Program - Finishing - SI</v>
          </cell>
          <cell r="F2452" t="str">
            <v>Finishing S15 - A - SI</v>
          </cell>
          <cell r="G2452" t="str">
            <v>Male</v>
          </cell>
        </row>
        <row r="2453">
          <cell r="A2453">
            <v>22708</v>
          </cell>
          <cell r="B2453" t="str">
            <v>Ishani</v>
          </cell>
          <cell r="C2453" t="str">
            <v>Wickramasingha</v>
          </cell>
          <cell r="D2453" t="str">
            <v>Team Member - Finishing</v>
          </cell>
          <cell r="E2453" t="str">
            <v>Close Comfort Program - Finishing - SI</v>
          </cell>
          <cell r="F2453" t="str">
            <v>Finishing S15 - A - SI</v>
          </cell>
          <cell r="G2453" t="str">
            <v>Female</v>
          </cell>
        </row>
        <row r="2454">
          <cell r="A2454">
            <v>22715</v>
          </cell>
          <cell r="B2454" t="str">
            <v>Sanduni</v>
          </cell>
          <cell r="C2454" t="str">
            <v>Piyumika</v>
          </cell>
          <cell r="D2454" t="str">
            <v>Team Member - Finishing</v>
          </cell>
          <cell r="E2454" t="str">
            <v>Close Comfort Program - Finishing - SI</v>
          </cell>
          <cell r="F2454" t="str">
            <v>Finishing S15 - A - SI</v>
          </cell>
          <cell r="G2454" t="str">
            <v>Female</v>
          </cell>
        </row>
        <row r="2455">
          <cell r="A2455">
            <v>22719</v>
          </cell>
          <cell r="B2455" t="str">
            <v>Anjana</v>
          </cell>
          <cell r="C2455" t="str">
            <v>Rajapaksha</v>
          </cell>
          <cell r="D2455" t="str">
            <v>Team Member - Cutting</v>
          </cell>
          <cell r="E2455" t="str">
            <v>Close Comfort Program - Cutting - SI</v>
          </cell>
          <cell r="F2455" t="str">
            <v>CCP - Factory 01 Cutting - SI</v>
          </cell>
          <cell r="G2455" t="str">
            <v>Male</v>
          </cell>
        </row>
        <row r="2456">
          <cell r="A2456">
            <v>22721</v>
          </cell>
          <cell r="B2456" t="str">
            <v>Sathyaraja</v>
          </cell>
          <cell r="C2456" t="str">
            <v>Sathyaraja</v>
          </cell>
          <cell r="D2456" t="str">
            <v>Team Member - Production</v>
          </cell>
          <cell r="E2456" t="str">
            <v>Impact Protection - SI</v>
          </cell>
          <cell r="F2456" t="str">
            <v>Impact Protection - Production - SI</v>
          </cell>
          <cell r="G2456" t="str">
            <v>Male</v>
          </cell>
        </row>
        <row r="2457">
          <cell r="A2457">
            <v>22722</v>
          </cell>
          <cell r="B2457" t="str">
            <v>Nishadi</v>
          </cell>
          <cell r="C2457" t="str">
            <v>Randika</v>
          </cell>
          <cell r="D2457" t="str">
            <v>Team Member - Finishing</v>
          </cell>
          <cell r="E2457" t="str">
            <v>Close Comfort Program - Finishing - SI</v>
          </cell>
          <cell r="F2457" t="str">
            <v>Finishing S19 - A - SI</v>
          </cell>
          <cell r="G2457" t="str">
            <v>Female</v>
          </cell>
        </row>
        <row r="2458">
          <cell r="A2458">
            <v>22727</v>
          </cell>
          <cell r="B2458" t="str">
            <v>Ushan</v>
          </cell>
          <cell r="C2458" t="str">
            <v>Senarathna</v>
          </cell>
          <cell r="D2458" t="str">
            <v>Team Member - Finishing</v>
          </cell>
          <cell r="E2458" t="str">
            <v>Close Comfort Program - Finishing - SI</v>
          </cell>
          <cell r="F2458" t="str">
            <v>Finishing S28 - B - SI</v>
          </cell>
          <cell r="G2458" t="str">
            <v>Male</v>
          </cell>
        </row>
        <row r="2459">
          <cell r="A2459">
            <v>22728</v>
          </cell>
          <cell r="B2459" t="str">
            <v>Supun</v>
          </cell>
          <cell r="C2459" t="str">
            <v>Hettiarachchi</v>
          </cell>
          <cell r="D2459" t="str">
            <v>Recorder - Production</v>
          </cell>
          <cell r="E2459" t="str">
            <v>Close Comfort Program - Finishing - SI</v>
          </cell>
          <cell r="F2459" t="str">
            <v>Finishing S25 - A - SI</v>
          </cell>
          <cell r="G2459" t="str">
            <v>Male</v>
          </cell>
        </row>
        <row r="2460">
          <cell r="A2460">
            <v>22735</v>
          </cell>
          <cell r="B2460" t="str">
            <v>Paranjothi</v>
          </cell>
          <cell r="C2460" t="str">
            <v>Ilawarashi</v>
          </cell>
          <cell r="D2460" t="str">
            <v>Team Member - Production</v>
          </cell>
          <cell r="E2460" t="str">
            <v>Moulded Bra Cup - Production - SI</v>
          </cell>
          <cell r="F2460" t="str">
            <v>Team - LB - 11B - SI</v>
          </cell>
          <cell r="G2460" t="str">
            <v>Female</v>
          </cell>
        </row>
        <row r="2461">
          <cell r="A2461">
            <v>22736</v>
          </cell>
          <cell r="B2461" t="str">
            <v>Sandya</v>
          </cell>
          <cell r="C2461" t="str">
            <v>Kumari</v>
          </cell>
          <cell r="D2461" t="str">
            <v>Team Member - Finishing</v>
          </cell>
          <cell r="E2461" t="str">
            <v>Close Comfort Program - Finishing - SI</v>
          </cell>
          <cell r="F2461" t="str">
            <v>Finishing S9 - B - SI</v>
          </cell>
          <cell r="G2461" t="str">
            <v>Female</v>
          </cell>
        </row>
        <row r="2462">
          <cell r="A2462">
            <v>22739</v>
          </cell>
          <cell r="B2462" t="str">
            <v>Shashikala</v>
          </cell>
          <cell r="C2462" t="str">
            <v>Udayangani</v>
          </cell>
          <cell r="D2462" t="str">
            <v>Team Member - Finishing</v>
          </cell>
          <cell r="E2462" t="str">
            <v>Close Comfort Program - Finishing - SI</v>
          </cell>
          <cell r="F2462" t="str">
            <v>Finishing S18 - B - SI</v>
          </cell>
          <cell r="G2462" t="str">
            <v>Male</v>
          </cell>
        </row>
        <row r="2463">
          <cell r="A2463">
            <v>22740</v>
          </cell>
          <cell r="B2463" t="str">
            <v>Dilan</v>
          </cell>
          <cell r="C2463" t="str">
            <v>Kumara</v>
          </cell>
          <cell r="D2463" t="str">
            <v>Team Member - Finishing</v>
          </cell>
          <cell r="E2463" t="str">
            <v>Close Comfort Program - Finishing - SI</v>
          </cell>
          <cell r="F2463" t="str">
            <v>Finishing S18 - A - SI</v>
          </cell>
          <cell r="G2463" t="str">
            <v>Male</v>
          </cell>
        </row>
        <row r="2464">
          <cell r="A2464">
            <v>22741</v>
          </cell>
          <cell r="B2464" t="str">
            <v>Malith</v>
          </cell>
          <cell r="C2464" t="str">
            <v xml:space="preserve">Pabasara </v>
          </cell>
          <cell r="D2464" t="str">
            <v>Team Member - Finishing</v>
          </cell>
          <cell r="E2464" t="str">
            <v>Close Comfort Program - Finishing - SI</v>
          </cell>
          <cell r="F2464" t="str">
            <v>Finishing S28 - A - SI</v>
          </cell>
          <cell r="G2464" t="str">
            <v>Male</v>
          </cell>
        </row>
        <row r="2465">
          <cell r="A2465">
            <v>22742</v>
          </cell>
          <cell r="B2465" t="str">
            <v>Damayantha</v>
          </cell>
          <cell r="C2465" t="str">
            <v>Wickramasinghe</v>
          </cell>
          <cell r="D2465" t="str">
            <v>Team Member - Finishing</v>
          </cell>
          <cell r="E2465" t="str">
            <v>Close Comfort Program - Finishing - SI</v>
          </cell>
          <cell r="F2465" t="str">
            <v>Finishing S27 - B - SI</v>
          </cell>
          <cell r="G2465" t="str">
            <v>Male</v>
          </cell>
        </row>
        <row r="2466">
          <cell r="A2466">
            <v>22744</v>
          </cell>
          <cell r="B2466" t="str">
            <v>Saumya</v>
          </cell>
          <cell r="C2466" t="str">
            <v>Perera</v>
          </cell>
          <cell r="D2466" t="str">
            <v>Team Member - Finishing</v>
          </cell>
          <cell r="E2466" t="str">
            <v>Close Comfort Program - Finishing - SI</v>
          </cell>
          <cell r="F2466" t="str">
            <v>Finishing S11 - B - SI</v>
          </cell>
          <cell r="G2466" t="str">
            <v>Female</v>
          </cell>
        </row>
        <row r="2467">
          <cell r="A2467">
            <v>22756</v>
          </cell>
          <cell r="B2467" t="str">
            <v>Damith</v>
          </cell>
          <cell r="C2467" t="str">
            <v>Madusanka</v>
          </cell>
          <cell r="D2467" t="str">
            <v>Team Member - Finishing</v>
          </cell>
          <cell r="E2467" t="str">
            <v>Close Comfort Program - Finishing - SI</v>
          </cell>
          <cell r="F2467" t="str">
            <v>Finishing S10 - A - SI</v>
          </cell>
          <cell r="G2467" t="str">
            <v>Male</v>
          </cell>
        </row>
        <row r="2468">
          <cell r="A2468">
            <v>22757</v>
          </cell>
          <cell r="B2468" t="str">
            <v>Disna</v>
          </cell>
          <cell r="C2468" t="str">
            <v>Weerasinghe</v>
          </cell>
          <cell r="D2468" t="str">
            <v>Team Member - Printing</v>
          </cell>
          <cell r="E2468" t="str">
            <v>Close Comfort Program - Printing - SI</v>
          </cell>
          <cell r="F2468" t="str">
            <v>Factory 03 - Printing - B - SI</v>
          </cell>
          <cell r="G2468" t="str">
            <v>Female</v>
          </cell>
        </row>
        <row r="2469">
          <cell r="A2469">
            <v>22762</v>
          </cell>
          <cell r="B2469" t="str">
            <v>Gimhani</v>
          </cell>
          <cell r="C2469" t="str">
            <v>Sumathipala</v>
          </cell>
          <cell r="D2469" t="str">
            <v>Team Member - Finishing</v>
          </cell>
          <cell r="E2469" t="str">
            <v>Close Comfort Program - Finishing - SI</v>
          </cell>
          <cell r="F2469" t="str">
            <v>Finishing S2 - B - SI</v>
          </cell>
          <cell r="G2469" t="str">
            <v>Female</v>
          </cell>
        </row>
        <row r="2470">
          <cell r="A2470">
            <v>22765</v>
          </cell>
          <cell r="B2470" t="str">
            <v>Danushka</v>
          </cell>
          <cell r="C2470" t="str">
            <v>Gayani</v>
          </cell>
          <cell r="D2470" t="str">
            <v>Senior Technician - Product Development</v>
          </cell>
          <cell r="E2470" t="str">
            <v>Moulded Bra Cup - Product Development Centre - SI</v>
          </cell>
          <cell r="F2470" t="str">
            <v>MBC - Product Development Centre - SI</v>
          </cell>
          <cell r="G2470" t="str">
            <v>Female</v>
          </cell>
        </row>
        <row r="2471">
          <cell r="A2471">
            <v>22766</v>
          </cell>
          <cell r="B2471" t="str">
            <v>Nimashani</v>
          </cell>
          <cell r="C2471" t="str">
            <v>Perera</v>
          </cell>
          <cell r="D2471" t="str">
            <v>Team Member - Production</v>
          </cell>
          <cell r="E2471" t="str">
            <v>Moulded Bra Cup - Production - SI</v>
          </cell>
          <cell r="F2471" t="str">
            <v>Team - LB - 12B - SI</v>
          </cell>
          <cell r="G2471" t="str">
            <v>Female</v>
          </cell>
        </row>
        <row r="2472">
          <cell r="A2472">
            <v>22778</v>
          </cell>
          <cell r="B2472" t="str">
            <v xml:space="preserve">Kaveesha </v>
          </cell>
          <cell r="C2472" t="str">
            <v>Rashmikara</v>
          </cell>
          <cell r="D2472" t="str">
            <v>Team Member - Printing</v>
          </cell>
          <cell r="E2472" t="str">
            <v>Close Comfort Program - Printing - SI</v>
          </cell>
          <cell r="F2472" t="str">
            <v>Factory 01 - Printing - A - SI</v>
          </cell>
          <cell r="G2472" t="str">
            <v>Male</v>
          </cell>
        </row>
        <row r="2473">
          <cell r="A2473">
            <v>22782</v>
          </cell>
          <cell r="B2473" t="str">
            <v>Pasindu</v>
          </cell>
          <cell r="C2473" t="str">
            <v>Adhikari</v>
          </cell>
          <cell r="D2473" t="str">
            <v>Team Member - Printing</v>
          </cell>
          <cell r="E2473" t="str">
            <v>Close Comfort Program - Printing - SI</v>
          </cell>
          <cell r="F2473" t="str">
            <v>Factory 03 - Printing - B - SI</v>
          </cell>
          <cell r="G2473" t="str">
            <v>Male</v>
          </cell>
        </row>
        <row r="2474">
          <cell r="A2474">
            <v>22783</v>
          </cell>
          <cell r="B2474" t="str">
            <v>Lahiru</v>
          </cell>
          <cell r="C2474" t="str">
            <v>Hemachandra</v>
          </cell>
          <cell r="D2474" t="str">
            <v>Team Member - Product Development</v>
          </cell>
          <cell r="E2474" t="str">
            <v>Material Technology &amp; Sourcing - SI</v>
          </cell>
          <cell r="F2474" t="str">
            <v>Material Technology - SI</v>
          </cell>
          <cell r="G2474" t="str">
            <v>Male</v>
          </cell>
        </row>
        <row r="2475">
          <cell r="A2475">
            <v>22787</v>
          </cell>
          <cell r="B2475" t="str">
            <v>Tharanga</v>
          </cell>
          <cell r="C2475" t="str">
            <v>Madhusanka</v>
          </cell>
          <cell r="D2475" t="str">
            <v>Team Member - Cutting</v>
          </cell>
          <cell r="E2475" t="str">
            <v>Close Comfort Program - Cutting - SI</v>
          </cell>
          <cell r="F2475" t="str">
            <v>CCP - Factory 01 Cutting - SI</v>
          </cell>
          <cell r="G2475" t="str">
            <v>Male</v>
          </cell>
        </row>
        <row r="2476">
          <cell r="A2476">
            <v>22790</v>
          </cell>
          <cell r="B2476" t="str">
            <v>Uditha</v>
          </cell>
          <cell r="C2476" t="str">
            <v>Perera</v>
          </cell>
          <cell r="D2476" t="str">
            <v>Team Member - Cutting</v>
          </cell>
          <cell r="E2476" t="str">
            <v>Close Comfort Program - Cutting - SI</v>
          </cell>
          <cell r="F2476" t="str">
            <v>CCP - Factory 03 Cutting - SI</v>
          </cell>
          <cell r="G2476" t="str">
            <v>Male</v>
          </cell>
        </row>
        <row r="2477">
          <cell r="A2477">
            <v>22791</v>
          </cell>
          <cell r="B2477" t="str">
            <v>Piyumika</v>
          </cell>
          <cell r="C2477" t="str">
            <v>Rathnayaka</v>
          </cell>
          <cell r="D2477" t="str">
            <v>Team Member - Finishing</v>
          </cell>
          <cell r="E2477" t="str">
            <v>Close Comfort Program - Finishing - SI</v>
          </cell>
          <cell r="F2477" t="str">
            <v>Finishing S17 - A - SI</v>
          </cell>
          <cell r="G2477" t="str">
            <v>Female</v>
          </cell>
        </row>
        <row r="2478">
          <cell r="A2478">
            <v>22792</v>
          </cell>
          <cell r="B2478" t="str">
            <v>Isuru</v>
          </cell>
          <cell r="C2478" t="str">
            <v>Lakshan</v>
          </cell>
          <cell r="D2478" t="str">
            <v>Team Member - Printing</v>
          </cell>
          <cell r="E2478" t="str">
            <v>Close Comfort Program - Printing - SI</v>
          </cell>
          <cell r="F2478" t="str">
            <v>Factory 03 - Printing - B - SI</v>
          </cell>
          <cell r="G2478" t="str">
            <v>Male</v>
          </cell>
        </row>
        <row r="2479">
          <cell r="A2479">
            <v>22794</v>
          </cell>
          <cell r="B2479" t="str">
            <v>Dhanushka</v>
          </cell>
          <cell r="C2479" t="str">
            <v>Dhanushka</v>
          </cell>
          <cell r="D2479" t="str">
            <v>Team Member - Cutting</v>
          </cell>
          <cell r="E2479" t="str">
            <v>Moulded Bra Cup - Cutting - SI</v>
          </cell>
          <cell r="F2479" t="str">
            <v>Component Cutting - SI</v>
          </cell>
          <cell r="G2479" t="str">
            <v>Male</v>
          </cell>
        </row>
        <row r="2480">
          <cell r="A2480">
            <v>22795</v>
          </cell>
          <cell r="B2480" t="str">
            <v>Wickrama</v>
          </cell>
          <cell r="C2480" t="str">
            <v>Chanthuranga</v>
          </cell>
          <cell r="D2480" t="str">
            <v>Team Member - Printing</v>
          </cell>
          <cell r="E2480" t="str">
            <v>Close Comfort Program - Printing - SI</v>
          </cell>
          <cell r="F2480" t="str">
            <v>Factory 01 - Printing - B - SI</v>
          </cell>
          <cell r="G2480" t="str">
            <v>Male</v>
          </cell>
        </row>
        <row r="2481">
          <cell r="A2481">
            <v>22796</v>
          </cell>
          <cell r="B2481" t="str">
            <v>Supun</v>
          </cell>
          <cell r="C2481" t="str">
            <v>Hetti Arachchi</v>
          </cell>
          <cell r="D2481" t="str">
            <v>Team Member - Production</v>
          </cell>
          <cell r="E2481" t="str">
            <v>Impact Protection - SI</v>
          </cell>
          <cell r="F2481" t="str">
            <v>Impact Protection - Production - SI</v>
          </cell>
          <cell r="G2481" t="str">
            <v>Female</v>
          </cell>
        </row>
        <row r="2482">
          <cell r="A2482">
            <v>22797</v>
          </cell>
          <cell r="B2482" t="str">
            <v>Shiroma</v>
          </cell>
          <cell r="C2482" t="str">
            <v>Damayanthi</v>
          </cell>
          <cell r="D2482" t="str">
            <v>Team Member - Machine Maintenance</v>
          </cell>
          <cell r="E2482" t="str">
            <v>Close Comfort Program - MM - Finishing - SI</v>
          </cell>
          <cell r="F2482" t="str">
            <v>Finishing MM - CCP - SI</v>
          </cell>
          <cell r="G2482" t="str">
            <v>Female</v>
          </cell>
        </row>
        <row r="2483">
          <cell r="A2483">
            <v>22800</v>
          </cell>
          <cell r="B2483" t="str">
            <v>Sakunthala</v>
          </cell>
          <cell r="C2483" t="str">
            <v>Rajasekara</v>
          </cell>
          <cell r="D2483" t="str">
            <v>Team Member - Finishing</v>
          </cell>
          <cell r="E2483" t="str">
            <v>Close Comfort Program - Finishing - SI</v>
          </cell>
          <cell r="F2483" t="str">
            <v>Finishing S15 - A - SI</v>
          </cell>
          <cell r="G2483" t="str">
            <v>Female</v>
          </cell>
        </row>
        <row r="2484">
          <cell r="A2484">
            <v>22805</v>
          </cell>
          <cell r="B2484" t="str">
            <v>Surangika</v>
          </cell>
          <cell r="C2484" t="str">
            <v>Kumari</v>
          </cell>
          <cell r="D2484" t="str">
            <v>Team Member - Finishing</v>
          </cell>
          <cell r="E2484" t="str">
            <v>Close Comfort Program - Finishing - SI</v>
          </cell>
          <cell r="F2484" t="str">
            <v>Finishing S11 - B - SI</v>
          </cell>
          <cell r="G2484" t="str">
            <v>Female</v>
          </cell>
        </row>
        <row r="2485">
          <cell r="A2485">
            <v>22808</v>
          </cell>
          <cell r="B2485" t="str">
            <v>Nishan</v>
          </cell>
          <cell r="C2485" t="str">
            <v>Manohara</v>
          </cell>
          <cell r="D2485" t="str">
            <v>Team Member - Cutting</v>
          </cell>
          <cell r="E2485" t="str">
            <v>Moulded Bra Cup - Cutting - SI</v>
          </cell>
          <cell r="F2485" t="str">
            <v>MBC - Cutting - SI</v>
          </cell>
          <cell r="G2485" t="str">
            <v>Male</v>
          </cell>
        </row>
        <row r="2486">
          <cell r="A2486">
            <v>22812</v>
          </cell>
          <cell r="B2486" t="str">
            <v>Nimal</v>
          </cell>
          <cell r="C2486" t="str">
            <v>Bandara</v>
          </cell>
          <cell r="D2486" t="str">
            <v>Team Member - Cutting</v>
          </cell>
          <cell r="E2486" t="str">
            <v>Close Comfort Program - Cutting - SI</v>
          </cell>
          <cell r="F2486" t="str">
            <v>CCP - Factory 01 Cutting - SI</v>
          </cell>
          <cell r="G2486" t="str">
            <v>Male</v>
          </cell>
        </row>
        <row r="2487">
          <cell r="A2487">
            <v>22817</v>
          </cell>
          <cell r="B2487" t="str">
            <v>Dammika</v>
          </cell>
          <cell r="C2487" t="str">
            <v>Padmasiri</v>
          </cell>
          <cell r="D2487" t="str">
            <v>Assistant - Industrial Engineering</v>
          </cell>
          <cell r="E2487" t="str">
            <v>Moulded Bra Cup - Product Development Centre - SI</v>
          </cell>
          <cell r="F2487" t="str">
            <v>MBC - Product Development Centre - SI</v>
          </cell>
          <cell r="G2487" t="str">
            <v>Male</v>
          </cell>
        </row>
        <row r="2488">
          <cell r="A2488">
            <v>22818</v>
          </cell>
          <cell r="B2488" t="str">
            <v>Rasi</v>
          </cell>
          <cell r="C2488" t="str">
            <v>Kumar</v>
          </cell>
          <cell r="D2488" t="str">
            <v>Team Member - Finishing</v>
          </cell>
          <cell r="E2488" t="str">
            <v>Close Comfort Program - Finishing - SI</v>
          </cell>
          <cell r="F2488" t="str">
            <v>Finishing S23 - B - SI</v>
          </cell>
          <cell r="G2488" t="str">
            <v>Male</v>
          </cell>
        </row>
        <row r="2489">
          <cell r="A2489">
            <v>22819</v>
          </cell>
          <cell r="B2489" t="str">
            <v>Lahiru</v>
          </cell>
          <cell r="C2489" t="str">
            <v>Jayasinghe</v>
          </cell>
          <cell r="D2489" t="str">
            <v>Team Member - Finishing</v>
          </cell>
          <cell r="E2489" t="str">
            <v>Close Comfort Program - Finishing - SI</v>
          </cell>
          <cell r="F2489" t="str">
            <v>Finishing S28 - B - SI</v>
          </cell>
          <cell r="G2489" t="str">
            <v>Male</v>
          </cell>
        </row>
        <row r="2490">
          <cell r="A2490">
            <v>22820</v>
          </cell>
          <cell r="B2490" t="str">
            <v>Sanduni</v>
          </cell>
          <cell r="C2490" t="str">
            <v>Jayawardana</v>
          </cell>
          <cell r="D2490" t="str">
            <v>Team Member - Finishing</v>
          </cell>
          <cell r="E2490" t="str">
            <v>Close Comfort Program - Finishing - SI</v>
          </cell>
          <cell r="F2490" t="str">
            <v>Finishing S23 - B - SI</v>
          </cell>
          <cell r="G2490" t="str">
            <v>Female</v>
          </cell>
        </row>
        <row r="2491">
          <cell r="A2491">
            <v>22827</v>
          </cell>
          <cell r="B2491" t="str">
            <v>Priyangika</v>
          </cell>
          <cell r="C2491" t="str">
            <v>Disanayaka</v>
          </cell>
          <cell r="D2491" t="str">
            <v>Team Member - Finishing</v>
          </cell>
          <cell r="E2491" t="str">
            <v>Close Comfort Program - Finishing - SI</v>
          </cell>
          <cell r="F2491" t="str">
            <v>Finishing S29 - A - SI</v>
          </cell>
          <cell r="G2491" t="str">
            <v>Female</v>
          </cell>
        </row>
        <row r="2492">
          <cell r="A2492">
            <v>22829</v>
          </cell>
          <cell r="B2492" t="str">
            <v xml:space="preserve">Yehan </v>
          </cell>
          <cell r="C2492" t="str">
            <v>Nadeesha</v>
          </cell>
          <cell r="D2492" t="str">
            <v>Team Member - Cutting</v>
          </cell>
          <cell r="E2492" t="str">
            <v>Moulded Bra Cup - Cutting - SI</v>
          </cell>
          <cell r="F2492" t="str">
            <v>MBC - Cutting - SI</v>
          </cell>
          <cell r="G2492" t="str">
            <v>Male</v>
          </cell>
        </row>
        <row r="2493">
          <cell r="A2493">
            <v>22830</v>
          </cell>
          <cell r="B2493" t="str">
            <v>Lahiru</v>
          </cell>
          <cell r="C2493" t="str">
            <v>Lakshan</v>
          </cell>
          <cell r="D2493" t="str">
            <v>Team Member - Printing</v>
          </cell>
          <cell r="E2493" t="str">
            <v>Close Comfort Program - Printing - SI</v>
          </cell>
          <cell r="F2493" t="str">
            <v>Factory 03 - Printing - B - SI</v>
          </cell>
          <cell r="G2493" t="str">
            <v>Male</v>
          </cell>
        </row>
        <row r="2494">
          <cell r="A2494">
            <v>22833</v>
          </cell>
          <cell r="B2494" t="str">
            <v>Prasanna</v>
          </cell>
          <cell r="C2494" t="str">
            <v>Kusumsiri</v>
          </cell>
          <cell r="D2494" t="str">
            <v>Team Member - Maintenance</v>
          </cell>
          <cell r="E2494" t="str">
            <v>Plant Maintenance - SI</v>
          </cell>
          <cell r="F2494" t="str">
            <v>Maintenance - Plant - SI</v>
          </cell>
          <cell r="G2494" t="str">
            <v>Male</v>
          </cell>
        </row>
        <row r="2495">
          <cell r="A2495">
            <v>22836</v>
          </cell>
          <cell r="B2495" t="str">
            <v>Dulanjani</v>
          </cell>
          <cell r="C2495" t="str">
            <v>Disanayaka</v>
          </cell>
          <cell r="D2495" t="str">
            <v>Team Member - Finishing</v>
          </cell>
          <cell r="E2495" t="str">
            <v>Close Comfort Program - Finishing - SI</v>
          </cell>
          <cell r="F2495" t="str">
            <v>Finishing S15 - A - SI</v>
          </cell>
          <cell r="G2495" t="str">
            <v>Female</v>
          </cell>
        </row>
        <row r="2496">
          <cell r="A2496">
            <v>22841</v>
          </cell>
          <cell r="B2496" t="str">
            <v>Chamila</v>
          </cell>
          <cell r="C2496" t="str">
            <v>Ranasinghe</v>
          </cell>
          <cell r="D2496" t="str">
            <v>Team Member - Production</v>
          </cell>
          <cell r="E2496" t="str">
            <v>Moulded Bra Cup - Production - SI</v>
          </cell>
          <cell r="F2496" t="str">
            <v>Team - LB - 13A - SI</v>
          </cell>
          <cell r="G2496" t="str">
            <v>Female</v>
          </cell>
        </row>
        <row r="2497">
          <cell r="A2497">
            <v>22845</v>
          </cell>
          <cell r="B2497" t="str">
            <v xml:space="preserve">Suranji </v>
          </cell>
          <cell r="C2497" t="str">
            <v>Weerasinghe</v>
          </cell>
          <cell r="D2497" t="str">
            <v>Team Member - Printing</v>
          </cell>
          <cell r="E2497" t="str">
            <v>Close Comfort Program - Printing - SI</v>
          </cell>
          <cell r="F2497" t="str">
            <v>Factory 03 - Printing - B - SI</v>
          </cell>
          <cell r="G2497" t="str">
            <v>Female</v>
          </cell>
        </row>
        <row r="2498">
          <cell r="A2498">
            <v>22847</v>
          </cell>
          <cell r="B2498" t="str">
            <v>Shehan</v>
          </cell>
          <cell r="C2498" t="str">
            <v>De Silva</v>
          </cell>
          <cell r="D2498" t="str">
            <v>Team Member - Product Development</v>
          </cell>
          <cell r="E2498" t="str">
            <v>Moulded Bra Cup - Product Development Centre - SI</v>
          </cell>
          <cell r="F2498" t="str">
            <v>MBC - Product Development Centre - SI</v>
          </cell>
          <cell r="G2498" t="str">
            <v>Male</v>
          </cell>
        </row>
        <row r="2499">
          <cell r="A2499">
            <v>22855</v>
          </cell>
          <cell r="B2499" t="str">
            <v>Chamali</v>
          </cell>
          <cell r="C2499" t="str">
            <v>Rajapaksha</v>
          </cell>
          <cell r="D2499" t="str">
            <v>Team Member - Finishing</v>
          </cell>
          <cell r="E2499" t="str">
            <v>Close Comfort Program - Finishing - SI</v>
          </cell>
          <cell r="F2499" t="str">
            <v>Finishing S15 - B - SI</v>
          </cell>
          <cell r="G2499" t="str">
            <v>Female</v>
          </cell>
        </row>
        <row r="2500">
          <cell r="A2500">
            <v>22856</v>
          </cell>
          <cell r="B2500" t="str">
            <v>Nirosha</v>
          </cell>
          <cell r="C2500" t="str">
            <v>Maduwanthi</v>
          </cell>
          <cell r="D2500" t="str">
            <v>Team Member - Finishing</v>
          </cell>
          <cell r="E2500" t="str">
            <v>Close Comfort Program - Finishing - SI</v>
          </cell>
          <cell r="F2500" t="str">
            <v>Finishing S17 - A - SI</v>
          </cell>
          <cell r="G2500" t="str">
            <v>Female</v>
          </cell>
        </row>
        <row r="2501">
          <cell r="A2501">
            <v>22861</v>
          </cell>
          <cell r="B2501" t="str">
            <v>Nimantha</v>
          </cell>
          <cell r="C2501" t="str">
            <v>Liyanage</v>
          </cell>
          <cell r="D2501" t="str">
            <v>Team Member - Production</v>
          </cell>
          <cell r="E2501" t="str">
            <v>Close Comfort Program - Printing - SI</v>
          </cell>
          <cell r="F2501" t="str">
            <v>Factory 02 - Printing - A - SI</v>
          </cell>
          <cell r="G2501" t="str">
            <v>Male</v>
          </cell>
        </row>
        <row r="2502">
          <cell r="A2502">
            <v>22863</v>
          </cell>
          <cell r="B2502" t="str">
            <v>Sampath</v>
          </cell>
          <cell r="C2502" t="str">
            <v>Kumara</v>
          </cell>
          <cell r="D2502" t="str">
            <v>Team Member - Raw Material Warehouse</v>
          </cell>
          <cell r="E2502" t="str">
            <v>Close Comfort Program - Raw Material Warehouse - SI</v>
          </cell>
          <cell r="F2502" t="str">
            <v>Raw Material Warehouse - CCP - SI</v>
          </cell>
          <cell r="G2502" t="str">
            <v>Male</v>
          </cell>
        </row>
        <row r="2503">
          <cell r="A2503">
            <v>22864</v>
          </cell>
          <cell r="B2503" t="str">
            <v xml:space="preserve">Najeef </v>
          </cell>
          <cell r="C2503" t="str">
            <v>Ashad</v>
          </cell>
          <cell r="D2503" t="str">
            <v>Team Member - Raw Material Warehouse</v>
          </cell>
          <cell r="E2503" t="str">
            <v>Moulded Bra Cup - Raw Material Warehouse - SI</v>
          </cell>
          <cell r="F2503" t="str">
            <v>MBC - Raw Material Warehouse - SI</v>
          </cell>
          <cell r="G2503" t="str">
            <v>Male</v>
          </cell>
        </row>
        <row r="2504">
          <cell r="A2504">
            <v>22865</v>
          </cell>
          <cell r="B2504" t="str">
            <v>Dinuka</v>
          </cell>
          <cell r="C2504" t="str">
            <v>Kavinda</v>
          </cell>
          <cell r="D2504" t="str">
            <v>Team Member - Cutting</v>
          </cell>
          <cell r="E2504" t="str">
            <v>Moulded Bra Cup - Cutting - SI</v>
          </cell>
          <cell r="F2504" t="str">
            <v>MBC - Cutting - SI</v>
          </cell>
          <cell r="G2504" t="str">
            <v>Male</v>
          </cell>
        </row>
        <row r="2505">
          <cell r="A2505">
            <v>22866</v>
          </cell>
          <cell r="B2505" t="str">
            <v>Dinidu</v>
          </cell>
          <cell r="C2505" t="str">
            <v>Samarakoon</v>
          </cell>
          <cell r="D2505" t="str">
            <v>Team Member - Cutting</v>
          </cell>
          <cell r="E2505" t="str">
            <v>Moulded Bra Cup - Cutting - SI</v>
          </cell>
          <cell r="F2505" t="str">
            <v>MBC - Cutting - SI</v>
          </cell>
          <cell r="G2505" t="str">
            <v>Male</v>
          </cell>
        </row>
        <row r="2506">
          <cell r="A2506">
            <v>22872</v>
          </cell>
          <cell r="B2506" t="str">
            <v>Nirosha</v>
          </cell>
          <cell r="C2506" t="str">
            <v>Madhuwanthi</v>
          </cell>
          <cell r="D2506" t="str">
            <v>Team Member - Finishing</v>
          </cell>
          <cell r="E2506" t="str">
            <v>Close Comfort Program - Finishing - SI</v>
          </cell>
          <cell r="F2506" t="str">
            <v>Finishing S13 - B - SI</v>
          </cell>
          <cell r="G2506" t="str">
            <v>Female</v>
          </cell>
        </row>
        <row r="2507">
          <cell r="A2507">
            <v>22873</v>
          </cell>
          <cell r="B2507" t="str">
            <v>Asha</v>
          </cell>
          <cell r="C2507" t="str">
            <v>Upamali</v>
          </cell>
          <cell r="D2507" t="str">
            <v>Team Member - Printing</v>
          </cell>
          <cell r="E2507" t="str">
            <v>Close Comfort Program - Printing - SI</v>
          </cell>
          <cell r="F2507" t="str">
            <v>Factory 02 - Printing - B - SI</v>
          </cell>
          <cell r="G2507" t="str">
            <v>Female</v>
          </cell>
        </row>
        <row r="2508">
          <cell r="A2508">
            <v>22874</v>
          </cell>
          <cell r="B2508" t="str">
            <v>Ishara</v>
          </cell>
          <cell r="C2508" t="str">
            <v>Priyadarshani</v>
          </cell>
          <cell r="D2508" t="str">
            <v>Team Member - Finishing</v>
          </cell>
          <cell r="E2508" t="str">
            <v>Close Comfort Program - Finishing - SI</v>
          </cell>
          <cell r="F2508" t="str">
            <v>Finishing S17 - A - SI</v>
          </cell>
          <cell r="G2508" t="str">
            <v>Female</v>
          </cell>
        </row>
        <row r="2509">
          <cell r="A2509">
            <v>22880</v>
          </cell>
          <cell r="B2509" t="str">
            <v xml:space="preserve">Lakshitha </v>
          </cell>
          <cell r="C2509" t="str">
            <v>Fernando</v>
          </cell>
          <cell r="D2509" t="str">
            <v>Team Member - Printing</v>
          </cell>
          <cell r="E2509" t="str">
            <v>Close Comfort Program - Printing - SI</v>
          </cell>
          <cell r="F2509" t="str">
            <v>Section 04 - Printing - A - SI</v>
          </cell>
          <cell r="G2509" t="str">
            <v>Male</v>
          </cell>
        </row>
        <row r="2510">
          <cell r="A2510">
            <v>22886</v>
          </cell>
          <cell r="B2510" t="str">
            <v xml:space="preserve">Shashini </v>
          </cell>
          <cell r="C2510" t="str">
            <v>Hettiarachchi</v>
          </cell>
          <cell r="D2510" t="str">
            <v>Team Member - Production</v>
          </cell>
          <cell r="E2510" t="str">
            <v>Moulded Bra Cup - Production - SI</v>
          </cell>
          <cell r="F2510" t="str">
            <v>Team - LB - 8A - SI</v>
          </cell>
          <cell r="G2510" t="str">
            <v>Female</v>
          </cell>
        </row>
        <row r="2511">
          <cell r="A2511">
            <v>22888</v>
          </cell>
          <cell r="B2511" t="str">
            <v>Divani</v>
          </cell>
          <cell r="C2511" t="str">
            <v>Warnakulasooriya</v>
          </cell>
          <cell r="D2511" t="str">
            <v>Merchandiser - Development</v>
          </cell>
          <cell r="E2511" t="str">
            <v>Close Comfort Program - Marketing - SI</v>
          </cell>
          <cell r="F2511" t="str">
            <v>Marketing - CCP - SI</v>
          </cell>
          <cell r="G2511" t="str">
            <v>Female</v>
          </cell>
        </row>
        <row r="2512">
          <cell r="A2512">
            <v>22892</v>
          </cell>
          <cell r="B2512" t="str">
            <v>Sanjeewani</v>
          </cell>
          <cell r="C2512" t="str">
            <v>Manike</v>
          </cell>
          <cell r="D2512" t="str">
            <v>Team Member - Finished Goods Warehouse</v>
          </cell>
          <cell r="E2512" t="str">
            <v>Moulded Bra Cup - Finished Goods Warehouse - SI</v>
          </cell>
          <cell r="F2512" t="str">
            <v>Finished Good Warehouse - MBC - SI</v>
          </cell>
          <cell r="G2512" t="str">
            <v>Female</v>
          </cell>
        </row>
        <row r="2513">
          <cell r="A2513">
            <v>22893</v>
          </cell>
          <cell r="B2513" t="str">
            <v>Darmendra</v>
          </cell>
          <cell r="C2513" t="str">
            <v>Fernando</v>
          </cell>
          <cell r="D2513" t="str">
            <v>Team Member - Printing</v>
          </cell>
          <cell r="E2513" t="str">
            <v>Close Comfort Program - Printing - SI</v>
          </cell>
          <cell r="F2513" t="str">
            <v>Factory 02 - Printing - A - SI</v>
          </cell>
          <cell r="G2513" t="str">
            <v>Male</v>
          </cell>
        </row>
        <row r="2514">
          <cell r="A2514">
            <v>22894</v>
          </cell>
          <cell r="B2514" t="str">
            <v>Rasikala</v>
          </cell>
          <cell r="C2514" t="str">
            <v>Ranjani</v>
          </cell>
          <cell r="D2514" t="str">
            <v>Team Member - Production</v>
          </cell>
          <cell r="E2514" t="str">
            <v>Moulded Bra Cup - Production - SI</v>
          </cell>
          <cell r="F2514" t="str">
            <v>Team - LB - 4B - SI</v>
          </cell>
          <cell r="G2514" t="str">
            <v>Female</v>
          </cell>
        </row>
        <row r="2515">
          <cell r="A2515">
            <v>22898</v>
          </cell>
          <cell r="B2515" t="str">
            <v>Selvanayagam</v>
          </cell>
          <cell r="C2515" t="str">
            <v>Vinodini</v>
          </cell>
          <cell r="D2515" t="str">
            <v>Team Member - Finishing</v>
          </cell>
          <cell r="E2515" t="str">
            <v>Close Comfort Program - Finishing - SI</v>
          </cell>
          <cell r="F2515" t="str">
            <v>Finishing S1 - B - SI</v>
          </cell>
          <cell r="G2515" t="str">
            <v>Female</v>
          </cell>
        </row>
        <row r="2516">
          <cell r="A2516">
            <v>22899</v>
          </cell>
          <cell r="B2516" t="str">
            <v>Rumesh</v>
          </cell>
          <cell r="C2516" t="str">
            <v>Sri</v>
          </cell>
          <cell r="D2516" t="str">
            <v>Team Member - Printing</v>
          </cell>
          <cell r="E2516" t="str">
            <v>Close Comfort Program - Printing - SI</v>
          </cell>
          <cell r="F2516" t="str">
            <v>Factory 01 - Printing - B - SI</v>
          </cell>
          <cell r="G2516" t="str">
            <v>Male</v>
          </cell>
        </row>
        <row r="2517">
          <cell r="A2517">
            <v>22902</v>
          </cell>
          <cell r="B2517" t="str">
            <v>Viduranga</v>
          </cell>
          <cell r="C2517" t="str">
            <v>Preamasiri</v>
          </cell>
          <cell r="D2517" t="str">
            <v>Team Member - Finishing</v>
          </cell>
          <cell r="E2517" t="str">
            <v>Close Comfort Program - Finishing - SI</v>
          </cell>
          <cell r="F2517" t="str">
            <v>Finishing S9 - B - SI</v>
          </cell>
          <cell r="G2517" t="str">
            <v>Male</v>
          </cell>
        </row>
        <row r="2518">
          <cell r="A2518">
            <v>22905</v>
          </cell>
          <cell r="B2518" t="str">
            <v xml:space="preserve">Thilanka </v>
          </cell>
          <cell r="C2518" t="str">
            <v>Artigala</v>
          </cell>
          <cell r="D2518" t="str">
            <v>Team Member - Finishing</v>
          </cell>
          <cell r="E2518" t="str">
            <v>Close Comfort Program - Finishing - SI</v>
          </cell>
          <cell r="F2518" t="str">
            <v>Finishing S4 - B - SI</v>
          </cell>
          <cell r="G2518" t="str">
            <v>Male</v>
          </cell>
        </row>
        <row r="2519">
          <cell r="A2519">
            <v>22906</v>
          </cell>
          <cell r="B2519" t="str">
            <v xml:space="preserve">Malka </v>
          </cell>
          <cell r="C2519" t="str">
            <v>Rajapaksha</v>
          </cell>
          <cell r="D2519" t="str">
            <v>Team Member - Finishing</v>
          </cell>
          <cell r="E2519" t="str">
            <v>Close Comfort Program - Finishing - SI</v>
          </cell>
          <cell r="F2519" t="str">
            <v>Finishing S29 - B - SI</v>
          </cell>
          <cell r="G2519" t="str">
            <v>Female</v>
          </cell>
        </row>
        <row r="2520">
          <cell r="A2520">
            <v>22909</v>
          </cell>
          <cell r="B2520" t="str">
            <v>Prabodha</v>
          </cell>
          <cell r="C2520" t="str">
            <v>Dulmini</v>
          </cell>
          <cell r="D2520" t="str">
            <v>Team Member - Printing</v>
          </cell>
          <cell r="E2520" t="str">
            <v>Close Comfort Program - Printing - SI</v>
          </cell>
          <cell r="F2520" t="str">
            <v>Factory 03 - Printing - B - SI</v>
          </cell>
          <cell r="G2520" t="str">
            <v>Female</v>
          </cell>
        </row>
        <row r="2521">
          <cell r="A2521">
            <v>22920</v>
          </cell>
          <cell r="B2521" t="str">
            <v xml:space="preserve">Lalani </v>
          </cell>
          <cell r="C2521" t="str">
            <v>Ranaweera</v>
          </cell>
          <cell r="D2521" t="str">
            <v>Team Member - Finishing</v>
          </cell>
          <cell r="E2521" t="str">
            <v>Close Comfort Program - Finishing - SI</v>
          </cell>
          <cell r="F2521" t="str">
            <v>Finishing S9 - B - SI</v>
          </cell>
          <cell r="G2521" t="str">
            <v>Female</v>
          </cell>
        </row>
        <row r="2522">
          <cell r="A2522">
            <v>22928</v>
          </cell>
          <cell r="B2522" t="str">
            <v xml:space="preserve">Harsha </v>
          </cell>
          <cell r="C2522" t="str">
            <v>Wijerathna</v>
          </cell>
          <cell r="D2522" t="str">
            <v>Team Member - Machine Maintenance</v>
          </cell>
          <cell r="E2522" t="str">
            <v>Close Comfort Program - MM - Finishing - SI</v>
          </cell>
          <cell r="F2522" t="str">
            <v>Finishing MM - CCP - SI</v>
          </cell>
          <cell r="G2522" t="str">
            <v>Male</v>
          </cell>
        </row>
        <row r="2523">
          <cell r="A2523">
            <v>22946</v>
          </cell>
          <cell r="B2523" t="str">
            <v>Sinali</v>
          </cell>
          <cell r="C2523" t="str">
            <v>Attanayake</v>
          </cell>
          <cell r="D2523" t="str">
            <v>Accounts Executive</v>
          </cell>
          <cell r="E2523" t="str">
            <v>Common - SI</v>
          </cell>
          <cell r="F2523" t="str">
            <v>Finance - SI</v>
          </cell>
          <cell r="G2523" t="str">
            <v>Female</v>
          </cell>
        </row>
        <row r="2524">
          <cell r="A2524">
            <v>22947</v>
          </cell>
          <cell r="B2524" t="str">
            <v>Anoja</v>
          </cell>
          <cell r="C2524" t="str">
            <v>Thennakoon</v>
          </cell>
          <cell r="D2524" t="str">
            <v>Technician - Product Development</v>
          </cell>
          <cell r="E2524" t="str">
            <v>Impact Protection - SI</v>
          </cell>
          <cell r="F2524" t="str">
            <v>Impact Protection - Production - SI</v>
          </cell>
          <cell r="G2524" t="str">
            <v>Female</v>
          </cell>
        </row>
        <row r="2525">
          <cell r="A2525">
            <v>22951</v>
          </cell>
          <cell r="B2525" t="str">
            <v>Sanjeewani</v>
          </cell>
          <cell r="C2525" t="str">
            <v>Jayathissa</v>
          </cell>
          <cell r="D2525" t="str">
            <v>Team Member - Finishing</v>
          </cell>
          <cell r="E2525" t="str">
            <v>Close Comfort Program - Finishing - SI</v>
          </cell>
          <cell r="F2525" t="str">
            <v>Finishing S2 - A - SI</v>
          </cell>
          <cell r="G2525" t="str">
            <v>Female</v>
          </cell>
        </row>
        <row r="2526">
          <cell r="A2526">
            <v>22952</v>
          </cell>
          <cell r="B2526" t="str">
            <v>Thakshala</v>
          </cell>
          <cell r="C2526" t="str">
            <v>Perera</v>
          </cell>
          <cell r="D2526" t="str">
            <v>Team Member - Finishing</v>
          </cell>
          <cell r="E2526" t="str">
            <v>Close Comfort Program - Finishing - SI</v>
          </cell>
          <cell r="F2526" t="str">
            <v>Finishing S1 - A - SI</v>
          </cell>
          <cell r="G2526" t="str">
            <v>Female</v>
          </cell>
        </row>
        <row r="2527">
          <cell r="A2527">
            <v>22957</v>
          </cell>
          <cell r="B2527" t="str">
            <v>Susantha</v>
          </cell>
          <cell r="C2527" t="str">
            <v>Balagamage</v>
          </cell>
          <cell r="D2527" t="str">
            <v>Team Member - Production</v>
          </cell>
          <cell r="E2527" t="str">
            <v>Close Comfort Program - Marketing - SI</v>
          </cell>
          <cell r="F2527" t="str">
            <v>Marketing - CCP - SI</v>
          </cell>
          <cell r="G2527" t="str">
            <v>Male</v>
          </cell>
        </row>
        <row r="2528">
          <cell r="A2528">
            <v>22959</v>
          </cell>
          <cell r="B2528" t="str">
            <v xml:space="preserve">Dilani </v>
          </cell>
          <cell r="C2528" t="str">
            <v xml:space="preserve">Dilani </v>
          </cell>
          <cell r="D2528" t="str">
            <v>Team Member - Cutting</v>
          </cell>
          <cell r="E2528" t="str">
            <v>Close Comfort Program - Cutting - SI</v>
          </cell>
          <cell r="F2528" t="str">
            <v>Cutting - CCP - SI</v>
          </cell>
          <cell r="G2528" t="str">
            <v>Female</v>
          </cell>
        </row>
        <row r="2529">
          <cell r="A2529">
            <v>22966</v>
          </cell>
          <cell r="B2529" t="str">
            <v>Oshan</v>
          </cell>
          <cell r="C2529" t="str">
            <v>Jayarathne</v>
          </cell>
          <cell r="D2529" t="str">
            <v>Team Member - Printing</v>
          </cell>
          <cell r="E2529" t="str">
            <v>Close Comfort Program - Printing - SI</v>
          </cell>
          <cell r="F2529" t="str">
            <v>Factory 01 - Printing - B - SI</v>
          </cell>
          <cell r="G2529" t="str">
            <v>Male</v>
          </cell>
        </row>
        <row r="2530">
          <cell r="A2530">
            <v>22976</v>
          </cell>
          <cell r="B2530" t="str">
            <v>Lakmali</v>
          </cell>
          <cell r="C2530" t="str">
            <v>Ekanayaka</v>
          </cell>
          <cell r="D2530" t="str">
            <v>Team Member - Finishing</v>
          </cell>
          <cell r="E2530" t="str">
            <v>Close Comfort Program - Finishing - SI</v>
          </cell>
          <cell r="F2530" t="str">
            <v>Finishing S18 - A - SI</v>
          </cell>
          <cell r="G2530" t="str">
            <v>Female</v>
          </cell>
        </row>
        <row r="2531">
          <cell r="A2531">
            <v>22981</v>
          </cell>
          <cell r="B2531" t="str">
            <v>Gayani</v>
          </cell>
          <cell r="C2531" t="str">
            <v xml:space="preserve">Kumari </v>
          </cell>
          <cell r="D2531" t="str">
            <v>Team Member - Finishing</v>
          </cell>
          <cell r="E2531" t="str">
            <v>Close Comfort Program - Finishing - SI</v>
          </cell>
          <cell r="F2531" t="str">
            <v>Finishing S22 - A - SI</v>
          </cell>
          <cell r="G2531" t="str">
            <v>Female</v>
          </cell>
        </row>
        <row r="2532">
          <cell r="A2532">
            <v>22983</v>
          </cell>
          <cell r="B2532" t="str">
            <v>Rangana</v>
          </cell>
          <cell r="C2532" t="str">
            <v>Erandi</v>
          </cell>
          <cell r="D2532" t="str">
            <v>Team Member - Finishing</v>
          </cell>
          <cell r="E2532" t="str">
            <v>Close Comfort Program - Finishing - SI</v>
          </cell>
          <cell r="F2532" t="str">
            <v>Finishing S22 - A - SI</v>
          </cell>
          <cell r="G2532" t="str">
            <v>Female</v>
          </cell>
        </row>
        <row r="2533">
          <cell r="A2533">
            <v>22984</v>
          </cell>
          <cell r="B2533" t="str">
            <v xml:space="preserve">Dilani </v>
          </cell>
          <cell r="C2533" t="str">
            <v>Gunawardhane</v>
          </cell>
          <cell r="D2533" t="str">
            <v>Team Member - Finishing</v>
          </cell>
          <cell r="E2533" t="str">
            <v>Close Comfort Program - Finishing - SI</v>
          </cell>
          <cell r="F2533" t="str">
            <v>Finishing S13 - A - SI</v>
          </cell>
          <cell r="G2533" t="str">
            <v>Female</v>
          </cell>
        </row>
        <row r="2534">
          <cell r="A2534">
            <v>22986</v>
          </cell>
          <cell r="B2534" t="str">
            <v>Sandamini</v>
          </cell>
          <cell r="C2534" t="str">
            <v xml:space="preserve">Sandya </v>
          </cell>
          <cell r="D2534" t="str">
            <v>Team Member - Finishing</v>
          </cell>
          <cell r="E2534" t="str">
            <v>Close Comfort Program - Finishing - SI</v>
          </cell>
          <cell r="F2534" t="str">
            <v>Finishing S2 - B - SI</v>
          </cell>
          <cell r="G2534" t="str">
            <v>Female</v>
          </cell>
        </row>
        <row r="2535">
          <cell r="A2535">
            <v>22990</v>
          </cell>
          <cell r="B2535" t="str">
            <v xml:space="preserve">Sundhararaj </v>
          </cell>
          <cell r="C2535" t="str">
            <v>Thayalini</v>
          </cell>
          <cell r="D2535" t="str">
            <v>Team Member - Production</v>
          </cell>
          <cell r="E2535" t="str">
            <v>Moulded Bra Cup - Production - SI</v>
          </cell>
          <cell r="F2535" t="str">
            <v>Team - LB - 8A - SI</v>
          </cell>
          <cell r="G2535" t="str">
            <v>Female</v>
          </cell>
        </row>
        <row r="2536">
          <cell r="A2536">
            <v>22997</v>
          </cell>
          <cell r="B2536" t="str">
            <v xml:space="preserve">Darshika </v>
          </cell>
          <cell r="C2536" t="str">
            <v>Mathiyalagan</v>
          </cell>
          <cell r="D2536" t="str">
            <v>Team Member - Finishing</v>
          </cell>
          <cell r="E2536" t="str">
            <v>Close Comfort Program - Finishing - SI</v>
          </cell>
          <cell r="F2536" t="str">
            <v>Finishing S11 - A - SI</v>
          </cell>
          <cell r="G2536" t="str">
            <v>Female</v>
          </cell>
        </row>
        <row r="2537">
          <cell r="A2537">
            <v>22999</v>
          </cell>
          <cell r="B2537" t="str">
            <v>Imesh</v>
          </cell>
          <cell r="C2537" t="str">
            <v>Kavinda</v>
          </cell>
          <cell r="D2537" t="str">
            <v>Team Member - Production</v>
          </cell>
          <cell r="E2537" t="str">
            <v>Close Comfort Program - Marketing - SI</v>
          </cell>
          <cell r="F2537" t="str">
            <v>Marketing - CCP - SI</v>
          </cell>
          <cell r="G2537" t="str">
            <v>Male</v>
          </cell>
        </row>
        <row r="2538">
          <cell r="A2538">
            <v>23001</v>
          </cell>
          <cell r="B2538" t="str">
            <v>Nalika</v>
          </cell>
          <cell r="C2538" t="str">
            <v>Madugasthenna</v>
          </cell>
          <cell r="D2538" t="str">
            <v>Team Member - Finishing</v>
          </cell>
          <cell r="E2538" t="str">
            <v>Close Comfort Program - Finishing - SI</v>
          </cell>
          <cell r="F2538" t="str">
            <v>Finishing S29 - B - SI</v>
          </cell>
          <cell r="G2538" t="str">
            <v>Female</v>
          </cell>
        </row>
        <row r="2539">
          <cell r="A2539">
            <v>23002</v>
          </cell>
          <cell r="B2539" t="str">
            <v>Emali</v>
          </cell>
          <cell r="C2539" t="str">
            <v>Thalagahagedara</v>
          </cell>
          <cell r="D2539" t="str">
            <v>Team Member - Production</v>
          </cell>
          <cell r="E2539" t="str">
            <v>Moulded Bra Cup - Production - SI</v>
          </cell>
          <cell r="F2539" t="str">
            <v>Team - LB - 12B - SI</v>
          </cell>
          <cell r="G2539" t="str">
            <v>Female</v>
          </cell>
        </row>
        <row r="2540">
          <cell r="A2540">
            <v>23004</v>
          </cell>
          <cell r="B2540" t="str">
            <v>Devin</v>
          </cell>
          <cell r="C2540" t="str">
            <v>Karunaratne</v>
          </cell>
          <cell r="D2540" t="str">
            <v>Senior Merchandiser - Bulk</v>
          </cell>
          <cell r="E2540" t="str">
            <v>Moulded Bra Cup - Marketing - SI</v>
          </cell>
          <cell r="F2540" t="str">
            <v>Marketing - MBC - SI</v>
          </cell>
          <cell r="G2540" t="str">
            <v>Male</v>
          </cell>
        </row>
        <row r="2541">
          <cell r="A2541">
            <v>23005</v>
          </cell>
          <cell r="B2541" t="str">
            <v>Nadeeka</v>
          </cell>
          <cell r="C2541" t="str">
            <v>Abeysinghe</v>
          </cell>
          <cell r="D2541" t="str">
            <v>Team Member - Finishing</v>
          </cell>
          <cell r="E2541" t="str">
            <v>Close Comfort Program - Finishing - SI</v>
          </cell>
          <cell r="F2541" t="str">
            <v>Finishing S11 - A - SI</v>
          </cell>
          <cell r="G2541" t="str">
            <v>Female</v>
          </cell>
        </row>
        <row r="2542">
          <cell r="A2542">
            <v>23009</v>
          </cell>
          <cell r="B2542" t="str">
            <v>Dasuni</v>
          </cell>
          <cell r="C2542" t="str">
            <v>Nisansala</v>
          </cell>
          <cell r="D2542" t="str">
            <v>Team Member - Production</v>
          </cell>
          <cell r="E2542" t="str">
            <v>Moulded Bra Cup - Production - SI</v>
          </cell>
          <cell r="F2542" t="str">
            <v>Team - LB - 20A - SI</v>
          </cell>
          <cell r="G2542" t="str">
            <v>Female</v>
          </cell>
        </row>
        <row r="2543">
          <cell r="A2543">
            <v>23011</v>
          </cell>
          <cell r="B2543" t="str">
            <v>Pramalsha</v>
          </cell>
          <cell r="C2543" t="str">
            <v>Hasharangi</v>
          </cell>
          <cell r="D2543" t="str">
            <v>Team Member - Production</v>
          </cell>
          <cell r="E2543" t="str">
            <v>Moulded Bra Cup - Production - SI</v>
          </cell>
          <cell r="F2543" t="str">
            <v>Team - LB - 12A - SI</v>
          </cell>
          <cell r="G2543" t="str">
            <v>Female</v>
          </cell>
        </row>
        <row r="2544">
          <cell r="A2544">
            <v>23013</v>
          </cell>
          <cell r="B2544" t="str">
            <v>Priyani</v>
          </cell>
          <cell r="C2544" t="str">
            <v xml:space="preserve">Nissansala </v>
          </cell>
          <cell r="D2544" t="str">
            <v>Team Member - Finishing</v>
          </cell>
          <cell r="E2544" t="str">
            <v>Close Comfort Program - Finishing - SI</v>
          </cell>
          <cell r="F2544" t="str">
            <v>Finishing S17 - A - SI</v>
          </cell>
          <cell r="G2544" t="str">
            <v>Female</v>
          </cell>
        </row>
        <row r="2545">
          <cell r="A2545">
            <v>23014</v>
          </cell>
          <cell r="B2545" t="str">
            <v>Thushara</v>
          </cell>
          <cell r="C2545" t="str">
            <v>Kumari</v>
          </cell>
          <cell r="D2545" t="str">
            <v>Team Member - Printing</v>
          </cell>
          <cell r="E2545" t="str">
            <v>Close Comfort Program - Printing - SI</v>
          </cell>
          <cell r="F2545" t="str">
            <v>Factory 03 - Printing - B - SI</v>
          </cell>
          <cell r="G2545" t="str">
            <v>Female</v>
          </cell>
        </row>
        <row r="2546">
          <cell r="A2546">
            <v>23019</v>
          </cell>
          <cell r="B2546" t="str">
            <v>Ishanthika</v>
          </cell>
          <cell r="C2546" t="str">
            <v>Gunathunga</v>
          </cell>
          <cell r="D2546" t="str">
            <v>Executive - Quality Assurance</v>
          </cell>
          <cell r="E2546" t="str">
            <v>Close Comfort Program - Quality Assurance - SI</v>
          </cell>
          <cell r="F2546" t="str">
            <v>Quality Assurance - CCP - SI</v>
          </cell>
          <cell r="G2546" t="str">
            <v>Female</v>
          </cell>
        </row>
        <row r="2547">
          <cell r="A2547">
            <v>23028</v>
          </cell>
          <cell r="B2547" t="str">
            <v>Madurekha</v>
          </cell>
          <cell r="C2547" t="str">
            <v>Kumari</v>
          </cell>
          <cell r="D2547" t="str">
            <v>Team Member - Finishing</v>
          </cell>
          <cell r="E2547" t="str">
            <v>Close Comfort Program - Finishing - SI</v>
          </cell>
          <cell r="F2547" t="str">
            <v>Finishing S17 - B - SI</v>
          </cell>
          <cell r="G2547" t="str">
            <v>Female</v>
          </cell>
        </row>
        <row r="2548">
          <cell r="A2548">
            <v>23034</v>
          </cell>
          <cell r="B2548" t="str">
            <v>Rasangika</v>
          </cell>
          <cell r="C2548" t="str">
            <v>Lakshani</v>
          </cell>
          <cell r="D2548" t="str">
            <v>Team Member - Finishing</v>
          </cell>
          <cell r="E2548" t="str">
            <v>Human Resources &amp; Administration - SI</v>
          </cell>
          <cell r="F2548" t="str">
            <v>Maternity - SI</v>
          </cell>
          <cell r="G2548" t="str">
            <v>Female</v>
          </cell>
        </row>
        <row r="2549">
          <cell r="A2549">
            <v>23045</v>
          </cell>
          <cell r="B2549" t="str">
            <v>Sanath</v>
          </cell>
          <cell r="C2549" t="str">
            <v>Kumara</v>
          </cell>
          <cell r="D2549" t="str">
            <v>Team Member - Finishing</v>
          </cell>
          <cell r="E2549" t="str">
            <v>Close Comfort Program - Finishing - SI</v>
          </cell>
          <cell r="F2549" t="str">
            <v>Finishing S28 - A - SI</v>
          </cell>
          <cell r="G2549" t="str">
            <v>Male</v>
          </cell>
        </row>
        <row r="2550">
          <cell r="A2550">
            <v>23050</v>
          </cell>
          <cell r="B2550" t="str">
            <v>Maldeniyage</v>
          </cell>
          <cell r="C2550" t="str">
            <v>Harshani</v>
          </cell>
          <cell r="D2550" t="str">
            <v>Team Member - Finishing</v>
          </cell>
          <cell r="E2550" t="str">
            <v>Close Comfort Program - Finishing - SI</v>
          </cell>
          <cell r="F2550" t="str">
            <v>Finishing S17 - A - SI</v>
          </cell>
          <cell r="G2550" t="str">
            <v>Female</v>
          </cell>
        </row>
        <row r="2551">
          <cell r="A2551">
            <v>23059</v>
          </cell>
          <cell r="B2551" t="str">
            <v>Kaushala</v>
          </cell>
          <cell r="C2551" t="str">
            <v>Lakmal</v>
          </cell>
          <cell r="D2551" t="str">
            <v>Team Member - Cutting</v>
          </cell>
          <cell r="E2551" t="str">
            <v>Close Comfort Program - Cutting - SI</v>
          </cell>
          <cell r="F2551" t="str">
            <v>CCP - Factory 01 Cutting - SI</v>
          </cell>
          <cell r="G2551" t="str">
            <v>Male</v>
          </cell>
        </row>
        <row r="2552">
          <cell r="A2552">
            <v>23062</v>
          </cell>
          <cell r="B2552" t="str">
            <v>Yasawathi</v>
          </cell>
          <cell r="C2552" t="str">
            <v>Munasingha</v>
          </cell>
          <cell r="D2552" t="str">
            <v>Team Member - Finishing</v>
          </cell>
          <cell r="E2552" t="str">
            <v>Close Comfort Program - Finishing - SI</v>
          </cell>
          <cell r="F2552" t="str">
            <v>Finishing S29 - A - SI</v>
          </cell>
          <cell r="G2552" t="str">
            <v>Female</v>
          </cell>
        </row>
        <row r="2553">
          <cell r="A2553">
            <v>23069</v>
          </cell>
          <cell r="B2553" t="str">
            <v>Rishi</v>
          </cell>
          <cell r="C2553" t="str">
            <v>Peshala</v>
          </cell>
          <cell r="D2553" t="str">
            <v>Team Member - Finishing</v>
          </cell>
          <cell r="E2553" t="str">
            <v>Close Comfort Program - Finishing - SI</v>
          </cell>
          <cell r="F2553" t="str">
            <v>Finishing S6 - A - SI</v>
          </cell>
          <cell r="G2553" t="str">
            <v>Female</v>
          </cell>
        </row>
        <row r="2554">
          <cell r="A2554">
            <v>23072</v>
          </cell>
          <cell r="B2554" t="str">
            <v>Niluka</v>
          </cell>
          <cell r="C2554" t="str">
            <v>Perera</v>
          </cell>
          <cell r="D2554" t="str">
            <v>Team Member - Finishing</v>
          </cell>
          <cell r="E2554" t="str">
            <v>Close Comfort Program - Finishing - SI</v>
          </cell>
          <cell r="F2554" t="str">
            <v>Finishing S28 - A - SI</v>
          </cell>
          <cell r="G2554" t="str">
            <v>Female</v>
          </cell>
        </row>
        <row r="2555">
          <cell r="A2555">
            <v>23075</v>
          </cell>
          <cell r="B2555" t="str">
            <v>Shanika</v>
          </cell>
          <cell r="C2555" t="str">
            <v>Sandaruwani</v>
          </cell>
          <cell r="D2555" t="str">
            <v>Team Member - Production</v>
          </cell>
          <cell r="E2555" t="str">
            <v>Moulded Bra Cup - Production - SI</v>
          </cell>
          <cell r="F2555" t="str">
            <v>Team - LB - 5B - SI</v>
          </cell>
          <cell r="G2555" t="str">
            <v>Female</v>
          </cell>
        </row>
        <row r="2556">
          <cell r="A2556">
            <v>23076</v>
          </cell>
          <cell r="B2556" t="str">
            <v>Isurupriya</v>
          </cell>
          <cell r="C2556" t="str">
            <v>Katugampola</v>
          </cell>
          <cell r="D2556" t="str">
            <v>Engineer - Product Design</v>
          </cell>
          <cell r="E2556" t="str">
            <v>Moulded Bra Cup - Product Development Centre - SI</v>
          </cell>
          <cell r="F2556" t="str">
            <v>MBC - Product Development Centre - SI</v>
          </cell>
          <cell r="G2556" t="str">
            <v>Male</v>
          </cell>
        </row>
        <row r="2557">
          <cell r="A2557">
            <v>23077</v>
          </cell>
          <cell r="B2557" t="str">
            <v>Vimukthi</v>
          </cell>
          <cell r="C2557" t="str">
            <v>Gunarathna</v>
          </cell>
          <cell r="D2557" t="str">
            <v>Graphic Designer</v>
          </cell>
          <cell r="E2557" t="str">
            <v>Close Comfort Program - Product Development Centre - SI</v>
          </cell>
          <cell r="F2557" t="str">
            <v>Product Development Center - CCP - SI</v>
          </cell>
          <cell r="G2557" t="str">
            <v>Male</v>
          </cell>
        </row>
        <row r="2558">
          <cell r="A2558">
            <v>23078</v>
          </cell>
          <cell r="B2558" t="str">
            <v>Samadhi</v>
          </cell>
          <cell r="C2558" t="str">
            <v>Paththinige</v>
          </cell>
          <cell r="D2558" t="str">
            <v>Engineer - Product Development</v>
          </cell>
          <cell r="E2558" t="str">
            <v>Close Comfort Program - Product Development Centre - SI</v>
          </cell>
          <cell r="F2558" t="str">
            <v>Product Development Center - CCP - SI</v>
          </cell>
          <cell r="G2558" t="str">
            <v>Female</v>
          </cell>
        </row>
        <row r="2559">
          <cell r="A2559">
            <v>23080</v>
          </cell>
          <cell r="B2559" t="str">
            <v>Santhusha</v>
          </cell>
          <cell r="C2559" t="str">
            <v>Fonseka</v>
          </cell>
          <cell r="D2559" t="str">
            <v>Executive - Sourcing &amp; Supply Chain</v>
          </cell>
          <cell r="E2559" t="str">
            <v>Sourcing &amp; Supply chain - SI</v>
          </cell>
          <cell r="F2559" t="str">
            <v>MBC - Purchasing - SI</v>
          </cell>
          <cell r="G2559" t="str">
            <v>Male</v>
          </cell>
        </row>
        <row r="2560">
          <cell r="A2560">
            <v>23081</v>
          </cell>
          <cell r="B2560" t="str">
            <v>Thisari</v>
          </cell>
          <cell r="C2560" t="str">
            <v>Sachinkala</v>
          </cell>
          <cell r="D2560" t="str">
            <v>Merchandiser - Development</v>
          </cell>
          <cell r="E2560" t="str">
            <v>Impact Protection - SI</v>
          </cell>
          <cell r="F2560" t="str">
            <v>Impact Protection - Marketing - SI</v>
          </cell>
          <cell r="G2560" t="str">
            <v>Female</v>
          </cell>
        </row>
        <row r="2561">
          <cell r="A2561">
            <v>23083</v>
          </cell>
          <cell r="B2561" t="str">
            <v>Lahiru</v>
          </cell>
          <cell r="C2561" t="str">
            <v>Sandaruwan</v>
          </cell>
          <cell r="D2561" t="str">
            <v>Team Member - Printing</v>
          </cell>
          <cell r="E2561" t="str">
            <v>Close Comfort Program - Printing - SI</v>
          </cell>
          <cell r="F2561" t="str">
            <v>Factory 01 - Printing - A - SI</v>
          </cell>
          <cell r="G2561" t="str">
            <v>Male</v>
          </cell>
        </row>
        <row r="2562">
          <cell r="A2562">
            <v>23084</v>
          </cell>
          <cell r="B2562" t="str">
            <v>Danushka</v>
          </cell>
          <cell r="C2562" t="str">
            <v>Weerawansa</v>
          </cell>
          <cell r="D2562" t="str">
            <v>Team Member - Printing</v>
          </cell>
          <cell r="E2562" t="str">
            <v>Close Comfort Program - Printing - SI</v>
          </cell>
          <cell r="F2562" t="str">
            <v>Factory 02 - Printing - A - SI</v>
          </cell>
          <cell r="G2562" t="str">
            <v>Male</v>
          </cell>
        </row>
        <row r="2563">
          <cell r="A2563">
            <v>23087</v>
          </cell>
          <cell r="B2563" t="str">
            <v>Nayana</v>
          </cell>
          <cell r="C2563" t="str">
            <v xml:space="preserve">Wimalasena </v>
          </cell>
          <cell r="D2563" t="str">
            <v>Team Member - Printing</v>
          </cell>
          <cell r="E2563" t="str">
            <v>Close Comfort Program - Printing - SI</v>
          </cell>
          <cell r="F2563" t="str">
            <v>Factory 02 - Printing - B - SI</v>
          </cell>
          <cell r="G2563" t="str">
            <v>Male</v>
          </cell>
        </row>
        <row r="2564">
          <cell r="A2564">
            <v>23088</v>
          </cell>
          <cell r="B2564" t="str">
            <v>Aloka</v>
          </cell>
          <cell r="C2564" t="str">
            <v>Kumara</v>
          </cell>
          <cell r="D2564" t="str">
            <v>Team Member - Printing</v>
          </cell>
          <cell r="E2564" t="str">
            <v>Close Comfort Program - Printing - SI</v>
          </cell>
          <cell r="F2564" t="str">
            <v>Factory 03 - Printing - A - SI</v>
          </cell>
          <cell r="G2564" t="str">
            <v>Male</v>
          </cell>
        </row>
        <row r="2565">
          <cell r="A2565">
            <v>23091</v>
          </cell>
          <cell r="B2565" t="str">
            <v>Anushka</v>
          </cell>
          <cell r="C2565" t="str">
            <v>Iresh</v>
          </cell>
          <cell r="D2565" t="str">
            <v>Team Member - Technical</v>
          </cell>
          <cell r="E2565" t="str">
            <v>Close Comfort Program - Technical - SI</v>
          </cell>
          <cell r="F2565" t="str">
            <v>Technical - CCP - SI</v>
          </cell>
          <cell r="G2565" t="str">
            <v>Male</v>
          </cell>
        </row>
        <row r="2566">
          <cell r="A2566">
            <v>23094</v>
          </cell>
          <cell r="B2566" t="str">
            <v>Arachchige</v>
          </cell>
          <cell r="C2566" t="str">
            <v>Madushan</v>
          </cell>
          <cell r="D2566" t="str">
            <v>Team Member - Printing</v>
          </cell>
          <cell r="E2566" t="str">
            <v>Close Comfort Program - Printing - SI</v>
          </cell>
          <cell r="F2566" t="str">
            <v>Factory 02 - Printing - A - SI</v>
          </cell>
          <cell r="G2566" t="str">
            <v>Male</v>
          </cell>
        </row>
        <row r="2567">
          <cell r="A2567">
            <v>23095</v>
          </cell>
          <cell r="B2567" t="str">
            <v>Supun</v>
          </cell>
          <cell r="C2567" t="str">
            <v>Bandara</v>
          </cell>
          <cell r="D2567" t="str">
            <v>Team Member - Quality Assurance</v>
          </cell>
          <cell r="E2567" t="str">
            <v>Moulded Bra Cup - Production - SI</v>
          </cell>
          <cell r="F2567" t="str">
            <v>Quality Assurance - Site - 04 - SI</v>
          </cell>
          <cell r="G2567" t="str">
            <v>Male</v>
          </cell>
        </row>
        <row r="2568">
          <cell r="A2568">
            <v>23097</v>
          </cell>
          <cell r="B2568" t="str">
            <v>Nuwan</v>
          </cell>
          <cell r="C2568" t="str">
            <v>Dissanayake</v>
          </cell>
          <cell r="D2568" t="str">
            <v>Team Member - Printing</v>
          </cell>
          <cell r="E2568" t="str">
            <v>Close Comfort Program - Printing - SI</v>
          </cell>
          <cell r="F2568" t="str">
            <v>Factory 02 - Printing - B - SI</v>
          </cell>
          <cell r="G2568" t="str">
            <v>Male</v>
          </cell>
        </row>
        <row r="2569">
          <cell r="A2569">
            <v>23098</v>
          </cell>
          <cell r="B2569" t="str">
            <v>Sudeera</v>
          </cell>
          <cell r="C2569" t="str">
            <v>Jayarathna</v>
          </cell>
          <cell r="D2569" t="str">
            <v>Team Member - PDC</v>
          </cell>
          <cell r="E2569" t="str">
            <v>Close Comfort Program - Product Development Centre - SI</v>
          </cell>
          <cell r="F2569" t="str">
            <v>Product Development Center - CCP - SI</v>
          </cell>
          <cell r="G2569" t="str">
            <v>Male</v>
          </cell>
        </row>
        <row r="2570">
          <cell r="A2570">
            <v>23100</v>
          </cell>
          <cell r="B2570" t="str">
            <v>Namila</v>
          </cell>
          <cell r="C2570" t="str">
            <v>Prasad</v>
          </cell>
          <cell r="D2570" t="str">
            <v>Team Member - Printing</v>
          </cell>
          <cell r="E2570" t="str">
            <v>Close Comfort Program - Printing - SI</v>
          </cell>
          <cell r="F2570" t="str">
            <v>Factory 03 - Printing - A - SI</v>
          </cell>
          <cell r="G2570" t="str">
            <v>Male</v>
          </cell>
        </row>
        <row r="2571">
          <cell r="A2571">
            <v>23103</v>
          </cell>
          <cell r="B2571" t="str">
            <v>Rumesh</v>
          </cell>
          <cell r="C2571" t="str">
            <v>Perera</v>
          </cell>
          <cell r="D2571" t="str">
            <v>Team Member - Printing</v>
          </cell>
          <cell r="E2571" t="str">
            <v>Close Comfort Program - Printing - SI</v>
          </cell>
          <cell r="F2571" t="str">
            <v>Factory 01 - Printing - A - SI</v>
          </cell>
          <cell r="G2571" t="str">
            <v>Male</v>
          </cell>
        </row>
        <row r="2572">
          <cell r="A2572">
            <v>23104</v>
          </cell>
          <cell r="B2572" t="str">
            <v>Muththaiya</v>
          </cell>
          <cell r="C2572" t="str">
            <v>Manoj</v>
          </cell>
          <cell r="D2572" t="str">
            <v>Team Member - Printing</v>
          </cell>
          <cell r="E2572" t="str">
            <v>Close Comfort Program - Printing - SI</v>
          </cell>
          <cell r="F2572" t="str">
            <v>Factory 01 - Printing - A - SI</v>
          </cell>
          <cell r="G2572" t="str">
            <v>Male</v>
          </cell>
        </row>
        <row r="2573">
          <cell r="A2573">
            <v>23107</v>
          </cell>
          <cell r="B2573" t="str">
            <v>Poorna</v>
          </cell>
          <cell r="C2573" t="str">
            <v>Ranasinghe</v>
          </cell>
          <cell r="D2573" t="str">
            <v>Team Member - Printing</v>
          </cell>
          <cell r="E2573" t="str">
            <v>Close Comfort Program - Printing - SI</v>
          </cell>
          <cell r="F2573" t="str">
            <v>Factory 01 - Printing - A - SI</v>
          </cell>
          <cell r="G2573" t="str">
            <v>Male</v>
          </cell>
        </row>
        <row r="2574">
          <cell r="A2574">
            <v>23115</v>
          </cell>
          <cell r="B2574" t="str">
            <v>Sewwandi</v>
          </cell>
          <cell r="C2574" t="str">
            <v>Tharuka</v>
          </cell>
          <cell r="D2574" t="str">
            <v>Team Member - Production</v>
          </cell>
          <cell r="E2574" t="str">
            <v>Moulded Bra Cup - Production - SI</v>
          </cell>
          <cell r="F2574" t="str">
            <v>Team - LB - 6B - SI</v>
          </cell>
          <cell r="G2574" t="str">
            <v>Female</v>
          </cell>
        </row>
        <row r="2575">
          <cell r="A2575">
            <v>23117</v>
          </cell>
          <cell r="B2575" t="str">
            <v>Shermila</v>
          </cell>
          <cell r="C2575" t="str">
            <v>Shirmila</v>
          </cell>
          <cell r="D2575" t="str">
            <v>Team Member - Production</v>
          </cell>
          <cell r="E2575" t="str">
            <v>Moulded Bra Cup - Production - SI</v>
          </cell>
          <cell r="F2575" t="str">
            <v>Team - LB - 2B - SI</v>
          </cell>
          <cell r="G2575" t="str">
            <v>Female</v>
          </cell>
        </row>
        <row r="2576">
          <cell r="A2576">
            <v>23122</v>
          </cell>
          <cell r="B2576" t="str">
            <v>Kasun</v>
          </cell>
          <cell r="C2576" t="str">
            <v>Sandeepa</v>
          </cell>
          <cell r="D2576" t="str">
            <v>Team Member - Quality Assurance</v>
          </cell>
          <cell r="E2576" t="str">
            <v>Close Comfort Program - Quality Assurance - SI</v>
          </cell>
          <cell r="F2576" t="str">
            <v>CCP - Finishing Quality - SI</v>
          </cell>
          <cell r="G2576" t="str">
            <v>Male</v>
          </cell>
        </row>
        <row r="2577">
          <cell r="A2577">
            <v>23133</v>
          </cell>
          <cell r="B2577" t="str">
            <v>Anushka</v>
          </cell>
          <cell r="C2577" t="str">
            <v>Madushani</v>
          </cell>
          <cell r="D2577" t="str">
            <v>Team Member - Finishing</v>
          </cell>
          <cell r="E2577" t="str">
            <v>Close Comfort Program - Finishing - SI</v>
          </cell>
          <cell r="F2577" t="str">
            <v>Finishing S1 - A - SI</v>
          </cell>
          <cell r="G2577" t="str">
            <v>Female</v>
          </cell>
        </row>
        <row r="2578">
          <cell r="A2578">
            <v>23137</v>
          </cell>
          <cell r="B2578" t="str">
            <v>Hashini</v>
          </cell>
          <cell r="C2578" t="str">
            <v>Sashikala</v>
          </cell>
          <cell r="D2578" t="str">
            <v>Team Member - Finishing</v>
          </cell>
          <cell r="E2578" t="str">
            <v>Close Comfort Program - Finishing - SI</v>
          </cell>
          <cell r="F2578" t="str">
            <v>Finishing S24 - B - SI</v>
          </cell>
          <cell r="G2578" t="str">
            <v>Female</v>
          </cell>
        </row>
        <row r="2579">
          <cell r="A2579">
            <v>23138</v>
          </cell>
          <cell r="B2579" t="str">
            <v xml:space="preserve">Dinithi </v>
          </cell>
          <cell r="C2579" t="str">
            <v>Lakshani</v>
          </cell>
          <cell r="D2579" t="str">
            <v>Team Member - Finishing</v>
          </cell>
          <cell r="E2579" t="str">
            <v>Close Comfort Program - Finishing - SI</v>
          </cell>
          <cell r="F2579" t="str">
            <v>Finishing S29 - B - SI</v>
          </cell>
          <cell r="G2579" t="str">
            <v>Female</v>
          </cell>
        </row>
        <row r="2580">
          <cell r="A2580">
            <v>23141</v>
          </cell>
          <cell r="B2580" t="str">
            <v>Nawoda</v>
          </cell>
          <cell r="C2580" t="str">
            <v>Kaushini</v>
          </cell>
          <cell r="D2580" t="str">
            <v>Team Member - Finishing</v>
          </cell>
          <cell r="E2580" t="str">
            <v>Close Comfort Program - Finishing - SI</v>
          </cell>
          <cell r="F2580" t="str">
            <v>Finishing S5 - B - SI</v>
          </cell>
          <cell r="G2580" t="str">
            <v>Female</v>
          </cell>
        </row>
        <row r="2581">
          <cell r="A2581">
            <v>23145</v>
          </cell>
          <cell r="B2581" t="str">
            <v>Shehan</v>
          </cell>
          <cell r="C2581" t="str">
            <v>Weerasinghe</v>
          </cell>
          <cell r="D2581" t="str">
            <v>Team Member - Printing</v>
          </cell>
          <cell r="E2581" t="str">
            <v>Close Comfort Program - Quality Assurance - SI</v>
          </cell>
          <cell r="F2581" t="str">
            <v>Quality Assurance - CCP - SI</v>
          </cell>
          <cell r="G2581" t="str">
            <v>Male</v>
          </cell>
        </row>
        <row r="2582">
          <cell r="A2582">
            <v>23148</v>
          </cell>
          <cell r="B2582" t="str">
            <v>Lakshmi</v>
          </cell>
          <cell r="C2582" t="str">
            <v>Hasinika</v>
          </cell>
          <cell r="D2582" t="str">
            <v>Team Member - Finishing</v>
          </cell>
          <cell r="E2582" t="str">
            <v>Close Comfort Program - Finishing - SI</v>
          </cell>
          <cell r="F2582" t="str">
            <v>Finishing S13 - A - SI</v>
          </cell>
          <cell r="G2582" t="str">
            <v>Female</v>
          </cell>
        </row>
        <row r="2583">
          <cell r="A2583">
            <v>23151</v>
          </cell>
          <cell r="B2583" t="str">
            <v>Saththiwel</v>
          </cell>
          <cell r="C2583" t="str">
            <v>Shyamala</v>
          </cell>
          <cell r="D2583" t="str">
            <v>Team Member - Finishing</v>
          </cell>
          <cell r="E2583" t="str">
            <v>Human Resources &amp; Administration - SI</v>
          </cell>
          <cell r="F2583" t="str">
            <v>Maternity - SI</v>
          </cell>
          <cell r="G2583" t="str">
            <v>Female</v>
          </cell>
        </row>
        <row r="2584">
          <cell r="A2584">
            <v>23158</v>
          </cell>
          <cell r="B2584" t="str">
            <v>Francis</v>
          </cell>
          <cell r="C2584" t="str">
            <v>Niraj</v>
          </cell>
          <cell r="D2584" t="str">
            <v>Team Member - Printing</v>
          </cell>
          <cell r="E2584" t="str">
            <v>Close Comfort Program - Printing - SI</v>
          </cell>
          <cell r="F2584" t="str">
            <v>Section 04 - Printing - A - SI</v>
          </cell>
          <cell r="G2584" t="str">
            <v>Male</v>
          </cell>
        </row>
        <row r="2585">
          <cell r="A2585">
            <v>23159</v>
          </cell>
          <cell r="B2585" t="str">
            <v>Mahela</v>
          </cell>
          <cell r="C2585" t="str">
            <v>Wijesinghe</v>
          </cell>
          <cell r="D2585" t="str">
            <v>Team Member - Quality Assurance</v>
          </cell>
          <cell r="E2585" t="str">
            <v>Close Comfort Program - Quality Assurance - SI</v>
          </cell>
          <cell r="F2585" t="str">
            <v>CCP - Printing Quality - SI</v>
          </cell>
          <cell r="G2585" t="str">
            <v>Male</v>
          </cell>
        </row>
        <row r="2586">
          <cell r="A2586">
            <v>23162</v>
          </cell>
          <cell r="B2586" t="str">
            <v>Sewwandi</v>
          </cell>
          <cell r="C2586" t="str">
            <v>Apsara</v>
          </cell>
          <cell r="D2586" t="str">
            <v>Team Member - Finishing</v>
          </cell>
          <cell r="E2586" t="str">
            <v>Close Comfort Program - Finishing - SI</v>
          </cell>
          <cell r="F2586" t="str">
            <v>Finishing S21 - B - SI</v>
          </cell>
          <cell r="G2586" t="str">
            <v>Female</v>
          </cell>
        </row>
        <row r="2587">
          <cell r="A2587">
            <v>23167</v>
          </cell>
          <cell r="B2587" t="str">
            <v>Nadeeka</v>
          </cell>
          <cell r="C2587" t="str">
            <v>Gunethilake</v>
          </cell>
          <cell r="D2587" t="str">
            <v>Team Member - Finishing</v>
          </cell>
          <cell r="E2587" t="str">
            <v>Close Comfort Program - Finishing - SI</v>
          </cell>
          <cell r="F2587" t="str">
            <v>Finishing S21 - A - SI</v>
          </cell>
          <cell r="G2587" t="str">
            <v>Female</v>
          </cell>
        </row>
        <row r="2588">
          <cell r="A2588">
            <v>23171</v>
          </cell>
          <cell r="B2588" t="str">
            <v>Shanika</v>
          </cell>
          <cell r="C2588" t="str">
            <v>Siriwardana</v>
          </cell>
          <cell r="D2588" t="str">
            <v>Team Member - Finishing</v>
          </cell>
          <cell r="E2588" t="str">
            <v>Close Comfort Program - Finishing - SI</v>
          </cell>
          <cell r="F2588" t="str">
            <v>Finishing S19 - A - SI</v>
          </cell>
          <cell r="G2588" t="str">
            <v>Female</v>
          </cell>
        </row>
        <row r="2589">
          <cell r="A2589">
            <v>23173</v>
          </cell>
          <cell r="B2589" t="str">
            <v>Shathishi</v>
          </cell>
          <cell r="C2589" t="str">
            <v>Madushani</v>
          </cell>
          <cell r="D2589" t="str">
            <v>Team Member - Production</v>
          </cell>
          <cell r="E2589" t="str">
            <v>Moulded Bra Cup - Production - SI</v>
          </cell>
          <cell r="F2589" t="str">
            <v>Team - LB - 16B - SI</v>
          </cell>
          <cell r="G2589" t="str">
            <v>Female</v>
          </cell>
        </row>
        <row r="2590">
          <cell r="A2590">
            <v>23174</v>
          </cell>
          <cell r="B2590" t="str">
            <v>Harshani</v>
          </cell>
          <cell r="C2590" t="str">
            <v>Maduwanthi</v>
          </cell>
          <cell r="D2590" t="str">
            <v>Team Member - Finishing</v>
          </cell>
          <cell r="E2590" t="str">
            <v>Close Comfort Program - Finishing - SI</v>
          </cell>
          <cell r="F2590" t="str">
            <v>Finishing S29 - B - SI</v>
          </cell>
          <cell r="G2590" t="str">
            <v>Female</v>
          </cell>
        </row>
        <row r="2591">
          <cell r="A2591">
            <v>23181</v>
          </cell>
          <cell r="B2591" t="str">
            <v>Eranga</v>
          </cell>
          <cell r="C2591" t="str">
            <v>Bandara</v>
          </cell>
          <cell r="D2591" t="str">
            <v>Team Member - Printing</v>
          </cell>
          <cell r="E2591" t="str">
            <v>Close Comfort Program - Printing - SI</v>
          </cell>
          <cell r="F2591" t="str">
            <v>Factory 01 - Printing - A - SI</v>
          </cell>
          <cell r="G2591" t="str">
            <v>Male</v>
          </cell>
        </row>
        <row r="2592">
          <cell r="A2592">
            <v>23185</v>
          </cell>
          <cell r="B2592" t="str">
            <v>Gihan</v>
          </cell>
          <cell r="C2592" t="str">
            <v>Hapuarachchi</v>
          </cell>
          <cell r="D2592" t="str">
            <v>Team Member - Raw Material Warehouse</v>
          </cell>
          <cell r="E2592" t="str">
            <v>Moulded Bra Cup - Raw Material Warehouse - SI</v>
          </cell>
          <cell r="F2592" t="str">
            <v>MBC - Raw Material Warehouse - SI</v>
          </cell>
          <cell r="G2592" t="str">
            <v>Male</v>
          </cell>
        </row>
        <row r="2593">
          <cell r="A2593">
            <v>23191</v>
          </cell>
          <cell r="B2593" t="str">
            <v>Sachee</v>
          </cell>
          <cell r="C2593" t="str">
            <v>Shamen</v>
          </cell>
          <cell r="D2593" t="str">
            <v>Team Member - Finishing</v>
          </cell>
          <cell r="E2593" t="str">
            <v>Close Comfort Program - Quality Assurance - SI</v>
          </cell>
          <cell r="F2593" t="str">
            <v>Quality Assurance - CCP - SI</v>
          </cell>
          <cell r="G2593" t="str">
            <v>Female</v>
          </cell>
        </row>
        <row r="2594">
          <cell r="A2594">
            <v>23194</v>
          </cell>
          <cell r="B2594" t="str">
            <v>Tharindu</v>
          </cell>
          <cell r="C2594" t="str">
            <v>Kumara</v>
          </cell>
          <cell r="D2594" t="str">
            <v>Team Member - Raw Material Warehouse</v>
          </cell>
          <cell r="E2594" t="str">
            <v>Moulded Bra Cup - Raw Material Warehouse - SI</v>
          </cell>
          <cell r="F2594" t="str">
            <v>MBC - Raw Material Warehouse - SI</v>
          </cell>
          <cell r="G2594" t="str">
            <v>Male</v>
          </cell>
        </row>
        <row r="2595">
          <cell r="A2595">
            <v>23196</v>
          </cell>
          <cell r="B2595" t="str">
            <v>Dilina</v>
          </cell>
          <cell r="C2595" t="str">
            <v>Kalhara</v>
          </cell>
          <cell r="D2595" t="str">
            <v>Team Member - Cutting</v>
          </cell>
          <cell r="E2595" t="str">
            <v>Moulded Bra Cup - Cutting - SI</v>
          </cell>
          <cell r="F2595" t="str">
            <v>MBC - Cutting - SI</v>
          </cell>
          <cell r="G2595" t="str">
            <v>Male</v>
          </cell>
        </row>
        <row r="2596">
          <cell r="A2596">
            <v>23202</v>
          </cell>
          <cell r="B2596" t="str">
            <v>Shenal</v>
          </cell>
          <cell r="C2596" t="str">
            <v>Dananjaya</v>
          </cell>
          <cell r="D2596" t="str">
            <v>Team Member - Production</v>
          </cell>
          <cell r="E2596" t="str">
            <v>Moulded Bra Cup - Production - SI</v>
          </cell>
          <cell r="F2596" t="str">
            <v>Team - LB - 10B - SI</v>
          </cell>
          <cell r="G2596" t="str">
            <v>Male</v>
          </cell>
        </row>
        <row r="2597">
          <cell r="A2597">
            <v>23206</v>
          </cell>
          <cell r="B2597" t="str">
            <v>Mohomed</v>
          </cell>
          <cell r="C2597" t="str">
            <v>Sajid</v>
          </cell>
          <cell r="D2597" t="str">
            <v>Team Member - Printing</v>
          </cell>
          <cell r="E2597" t="str">
            <v>Close Comfort Program - Printing - SI</v>
          </cell>
          <cell r="F2597" t="str">
            <v>Factory 03 - Printing - B - SI</v>
          </cell>
          <cell r="G2597" t="str">
            <v>Male</v>
          </cell>
        </row>
        <row r="2598">
          <cell r="A2598">
            <v>23208</v>
          </cell>
          <cell r="B2598" t="str">
            <v>Pubudu</v>
          </cell>
          <cell r="C2598" t="str">
            <v>Chandradasa</v>
          </cell>
          <cell r="D2598" t="str">
            <v>Team Member - Production</v>
          </cell>
          <cell r="E2598" t="str">
            <v>Moulded Bra Cup - Production - SI</v>
          </cell>
          <cell r="F2598" t="str">
            <v>Team - LB - 9B - SI</v>
          </cell>
          <cell r="G2598" t="str">
            <v>Male</v>
          </cell>
        </row>
        <row r="2599">
          <cell r="A2599">
            <v>23213</v>
          </cell>
          <cell r="B2599" t="str">
            <v>Ishan</v>
          </cell>
          <cell r="C2599" t="str">
            <v>Suranga</v>
          </cell>
          <cell r="D2599" t="str">
            <v>Team Member - Finished Goods Warehouse</v>
          </cell>
          <cell r="E2599" t="str">
            <v>Moulded Bra Cup - Finished Goods Warehouse - SI</v>
          </cell>
          <cell r="F2599" t="str">
            <v>Finished Good Warehouse - MBC - SI</v>
          </cell>
          <cell r="G2599" t="str">
            <v>Male</v>
          </cell>
        </row>
        <row r="2600">
          <cell r="A2600">
            <v>23215</v>
          </cell>
          <cell r="B2600" t="str">
            <v>Rashmika</v>
          </cell>
          <cell r="C2600" t="str">
            <v>Hettiarachchi</v>
          </cell>
          <cell r="D2600" t="str">
            <v>Team Member - Printing</v>
          </cell>
          <cell r="E2600" t="str">
            <v>Close Comfort Program - Printing - SI</v>
          </cell>
          <cell r="F2600" t="str">
            <v>Factory 01 - Printing - A - SI</v>
          </cell>
          <cell r="G2600" t="str">
            <v>Male</v>
          </cell>
        </row>
        <row r="2601">
          <cell r="A2601">
            <v>23217</v>
          </cell>
          <cell r="B2601" t="str">
            <v>Sachini</v>
          </cell>
          <cell r="C2601" t="str">
            <v>Madurangi</v>
          </cell>
          <cell r="D2601" t="str">
            <v>Team Member - Finishing</v>
          </cell>
          <cell r="E2601" t="str">
            <v>Close Comfort Program - Finishing - SI</v>
          </cell>
          <cell r="F2601" t="str">
            <v>Finishing S2 - A - SI</v>
          </cell>
          <cell r="G2601" t="str">
            <v>Female</v>
          </cell>
        </row>
        <row r="2602">
          <cell r="A2602">
            <v>23218</v>
          </cell>
          <cell r="B2602" t="str">
            <v>Shiromala</v>
          </cell>
          <cell r="C2602" t="str">
            <v>Hemapala</v>
          </cell>
          <cell r="D2602" t="str">
            <v>Team Member - Finishing</v>
          </cell>
          <cell r="E2602" t="str">
            <v>Close Comfort Program - Printing - SI</v>
          </cell>
          <cell r="F2602" t="str">
            <v>Factory 02 - Printing - A - SI</v>
          </cell>
          <cell r="G2602" t="str">
            <v>Female</v>
          </cell>
        </row>
        <row r="2603">
          <cell r="A2603">
            <v>23225</v>
          </cell>
          <cell r="B2603" t="str">
            <v>Sajee</v>
          </cell>
          <cell r="C2603" t="str">
            <v>Makavita</v>
          </cell>
          <cell r="D2603" t="str">
            <v>Team Member - Printer</v>
          </cell>
          <cell r="E2603" t="str">
            <v>Close Comfort Program - Printing - SI</v>
          </cell>
          <cell r="F2603" t="str">
            <v>Factory 02 - Printing - A - SI</v>
          </cell>
          <cell r="G2603" t="str">
            <v>Male</v>
          </cell>
        </row>
        <row r="2604">
          <cell r="A2604">
            <v>23229</v>
          </cell>
          <cell r="B2604" t="str">
            <v>Upeksha</v>
          </cell>
          <cell r="C2604" t="str">
            <v>Nuwanthi</v>
          </cell>
          <cell r="D2604" t="str">
            <v>Team Member - Finishing</v>
          </cell>
          <cell r="E2604" t="str">
            <v>Close Comfort Program - Finishing - SI</v>
          </cell>
          <cell r="F2604" t="str">
            <v>Finishing S29 - B - SI</v>
          </cell>
          <cell r="G2604" t="str">
            <v>Female</v>
          </cell>
        </row>
        <row r="2605">
          <cell r="A2605">
            <v>23232</v>
          </cell>
          <cell r="B2605" t="str">
            <v>Sachini</v>
          </cell>
          <cell r="C2605" t="str">
            <v>Tharuka</v>
          </cell>
          <cell r="D2605" t="str">
            <v>Team Member - Production</v>
          </cell>
          <cell r="E2605" t="str">
            <v>Moulded Bra Cup - Production - SI</v>
          </cell>
          <cell r="F2605" t="str">
            <v>Team - LB - 9B - SI</v>
          </cell>
          <cell r="G2605" t="str">
            <v>Female</v>
          </cell>
        </row>
        <row r="2606">
          <cell r="A2606">
            <v>23234</v>
          </cell>
          <cell r="B2606" t="str">
            <v>Punsara</v>
          </cell>
          <cell r="C2606" t="str">
            <v>Anushka</v>
          </cell>
          <cell r="D2606" t="str">
            <v>Team Member - Quality Assurance</v>
          </cell>
          <cell r="E2606" t="str">
            <v>Close Comfort Program - Quality Assurance - SI</v>
          </cell>
          <cell r="F2606" t="str">
            <v>CCP - Printing Quality - SI</v>
          </cell>
          <cell r="G2606" t="str">
            <v>Female</v>
          </cell>
        </row>
        <row r="2607">
          <cell r="A2607">
            <v>23241</v>
          </cell>
          <cell r="B2607" t="str">
            <v>Hansika</v>
          </cell>
          <cell r="C2607" t="str">
            <v>Sandeepani</v>
          </cell>
          <cell r="D2607" t="str">
            <v>Team Member - Quality Assurance</v>
          </cell>
          <cell r="E2607" t="str">
            <v>Close Comfort Program - Quality Assurance - SI</v>
          </cell>
          <cell r="F2607" t="str">
            <v>Quality Assurance - CCP - SI</v>
          </cell>
          <cell r="G2607" t="str">
            <v>Female</v>
          </cell>
        </row>
        <row r="2608">
          <cell r="A2608">
            <v>23246</v>
          </cell>
          <cell r="B2608" t="str">
            <v>Samanthi</v>
          </cell>
          <cell r="C2608" t="str">
            <v>Chandrapala</v>
          </cell>
          <cell r="D2608" t="str">
            <v>Team Member - Production</v>
          </cell>
          <cell r="E2608" t="str">
            <v>Human Resources &amp; Administration - SI</v>
          </cell>
          <cell r="F2608" t="str">
            <v>Maternity - SI</v>
          </cell>
          <cell r="G2608" t="str">
            <v>Female</v>
          </cell>
        </row>
        <row r="2609">
          <cell r="A2609">
            <v>23254</v>
          </cell>
          <cell r="B2609" t="str">
            <v>Kusal</v>
          </cell>
          <cell r="C2609" t="str">
            <v>Dharmarathna</v>
          </cell>
          <cell r="D2609" t="str">
            <v>Team Member - Production</v>
          </cell>
          <cell r="E2609" t="str">
            <v>Moulded Bra Cup - Production - SI</v>
          </cell>
          <cell r="F2609" t="str">
            <v>Team - LB - 9A - SI</v>
          </cell>
          <cell r="G2609" t="str">
            <v>Male</v>
          </cell>
        </row>
        <row r="2610">
          <cell r="A2610">
            <v>23261</v>
          </cell>
          <cell r="B2610" t="str">
            <v>Pavani</v>
          </cell>
          <cell r="C2610" t="str">
            <v>Madumika</v>
          </cell>
          <cell r="D2610" t="str">
            <v>Team Member - Quality Assurance</v>
          </cell>
          <cell r="E2610" t="str">
            <v>Close Comfort Program - Quality Assurance - SI</v>
          </cell>
          <cell r="F2610" t="str">
            <v>CCP - Printing Quality - SI</v>
          </cell>
          <cell r="G2610" t="str">
            <v>Female</v>
          </cell>
        </row>
        <row r="2611">
          <cell r="A2611">
            <v>23262</v>
          </cell>
          <cell r="B2611" t="str">
            <v>Sashika</v>
          </cell>
          <cell r="C2611" t="str">
            <v>Bandara</v>
          </cell>
          <cell r="D2611" t="str">
            <v>Team Member - Raw Material Warehouse</v>
          </cell>
          <cell r="E2611" t="str">
            <v>Moulded Bra Cup - Raw Material Warehouse - SI</v>
          </cell>
          <cell r="F2611" t="str">
            <v>MBC - Raw Material Warehouse - SI</v>
          </cell>
          <cell r="G2611" t="str">
            <v>Male</v>
          </cell>
        </row>
        <row r="2612">
          <cell r="A2612">
            <v>23263</v>
          </cell>
          <cell r="B2612" t="str">
            <v>Laksan</v>
          </cell>
          <cell r="C2612" t="str">
            <v>Rathnayaka</v>
          </cell>
          <cell r="D2612" t="str">
            <v>Team Member - Cutting</v>
          </cell>
          <cell r="E2612" t="str">
            <v>Moulded Bra Cup - Cutting - SI</v>
          </cell>
          <cell r="F2612" t="str">
            <v>MBC - Cutting - SI</v>
          </cell>
          <cell r="G2612" t="str">
            <v>Male</v>
          </cell>
        </row>
        <row r="2613">
          <cell r="A2613">
            <v>23265</v>
          </cell>
          <cell r="B2613" t="str">
            <v>Sadeep</v>
          </cell>
          <cell r="C2613" t="str">
            <v>Basnayaka</v>
          </cell>
          <cell r="D2613" t="str">
            <v>Team Member - Raw Material Warehouse</v>
          </cell>
          <cell r="E2613" t="str">
            <v>Moulded Bra Cup - Raw Material Warehouse - SI</v>
          </cell>
          <cell r="F2613" t="str">
            <v>MBC - Raw Material Warehouse - SI</v>
          </cell>
          <cell r="G2613" t="str">
            <v>Male</v>
          </cell>
        </row>
        <row r="2614">
          <cell r="A2614">
            <v>23268</v>
          </cell>
          <cell r="B2614" t="str">
            <v>Roshana</v>
          </cell>
          <cell r="C2614" t="str">
            <v>Basnayaka</v>
          </cell>
          <cell r="D2614" t="str">
            <v>Team Member - Raw Material Warehouse</v>
          </cell>
          <cell r="E2614" t="str">
            <v>Moulded Bra Cup - Raw Material Warehouse - SI</v>
          </cell>
          <cell r="F2614" t="str">
            <v>MBC - Raw Material Warehouse - SI</v>
          </cell>
          <cell r="G2614" t="str">
            <v>Male</v>
          </cell>
        </row>
        <row r="2615">
          <cell r="A2615">
            <v>23269</v>
          </cell>
          <cell r="B2615" t="str">
            <v>Lakmal</v>
          </cell>
          <cell r="C2615" t="str">
            <v>Jayakodi</v>
          </cell>
          <cell r="D2615" t="str">
            <v>Team Member - Printing</v>
          </cell>
          <cell r="E2615" t="str">
            <v>Close Comfort Program - Printing - SI</v>
          </cell>
          <cell r="F2615" t="str">
            <v>Factory 02 - Printing - A - SI</v>
          </cell>
          <cell r="G2615" t="str">
            <v>Male</v>
          </cell>
        </row>
        <row r="2616">
          <cell r="A2616">
            <v>23272</v>
          </cell>
          <cell r="B2616" t="str">
            <v>Tharushi</v>
          </cell>
          <cell r="C2616" t="str">
            <v>Samarakoon</v>
          </cell>
          <cell r="D2616" t="str">
            <v>Team Leader - Printing</v>
          </cell>
          <cell r="E2616" t="str">
            <v>Close Comfort Program - Printing - SI</v>
          </cell>
          <cell r="F2616" t="str">
            <v>Factory 02 - Printing - A - SI</v>
          </cell>
          <cell r="G2616" t="str">
            <v>Female</v>
          </cell>
        </row>
        <row r="2617">
          <cell r="A2617">
            <v>23277</v>
          </cell>
          <cell r="B2617" t="str">
            <v>Nadeesha</v>
          </cell>
          <cell r="C2617" t="str">
            <v>Kumara</v>
          </cell>
          <cell r="D2617" t="str">
            <v>Team Member - Quality Assurance</v>
          </cell>
          <cell r="E2617" t="str">
            <v>Close Comfort Program - Quality Assurance - SI</v>
          </cell>
          <cell r="F2617" t="str">
            <v>CCP - Printing Quality - SI</v>
          </cell>
          <cell r="G2617" t="str">
            <v>Male</v>
          </cell>
        </row>
        <row r="2618">
          <cell r="A2618">
            <v>23279</v>
          </cell>
          <cell r="B2618" t="str">
            <v>Chanuka</v>
          </cell>
          <cell r="C2618" t="str">
            <v>Ruwangana</v>
          </cell>
          <cell r="D2618" t="str">
            <v>Team Member - Production</v>
          </cell>
          <cell r="E2618" t="str">
            <v>Moulded Bra Cup - Production - SI</v>
          </cell>
          <cell r="F2618" t="str">
            <v>Team - LB - 10A - SI</v>
          </cell>
          <cell r="G2618" t="str">
            <v>Male</v>
          </cell>
        </row>
        <row r="2619">
          <cell r="A2619">
            <v>23280</v>
          </cell>
          <cell r="B2619" t="str">
            <v>Vimukthi</v>
          </cell>
          <cell r="C2619" t="str">
            <v>Kumara</v>
          </cell>
          <cell r="D2619" t="str">
            <v>Team Member - Production</v>
          </cell>
          <cell r="E2619" t="str">
            <v>Moulded Bra Cup - Production - SI</v>
          </cell>
          <cell r="F2619" t="str">
            <v>Team - LB - 10A - SI</v>
          </cell>
          <cell r="G2619" t="str">
            <v>Male</v>
          </cell>
        </row>
        <row r="2620">
          <cell r="A2620">
            <v>23283</v>
          </cell>
          <cell r="B2620" t="str">
            <v>Ruchira</v>
          </cell>
          <cell r="C2620" t="str">
            <v>Adhikari</v>
          </cell>
          <cell r="D2620" t="str">
            <v>Team Member - Material Quality Assurance</v>
          </cell>
          <cell r="E2620" t="str">
            <v>Material Quality Assurance - SI</v>
          </cell>
          <cell r="F2620" t="str">
            <v>MBC - Material Quality Assurance - SI</v>
          </cell>
          <cell r="G2620" t="str">
            <v>Male</v>
          </cell>
        </row>
        <row r="2621">
          <cell r="A2621">
            <v>23296</v>
          </cell>
          <cell r="B2621" t="str">
            <v>Peshala</v>
          </cell>
          <cell r="C2621" t="str">
            <v>Liyanaarachchi</v>
          </cell>
          <cell r="D2621" t="str">
            <v>Team Member - Finishing</v>
          </cell>
          <cell r="E2621" t="str">
            <v>Close Comfort Program - Finishing - SI</v>
          </cell>
          <cell r="F2621" t="str">
            <v>Finishing S21 - A - SI</v>
          </cell>
          <cell r="G2621" t="str">
            <v>Female</v>
          </cell>
        </row>
        <row r="2622">
          <cell r="A2622">
            <v>23304</v>
          </cell>
          <cell r="B2622" t="str">
            <v>Dinesh</v>
          </cell>
          <cell r="C2622" t="str">
            <v>Kumara</v>
          </cell>
          <cell r="D2622" t="str">
            <v>Team Member - Printing</v>
          </cell>
          <cell r="E2622" t="str">
            <v>Close Comfort Program - Printing - SI</v>
          </cell>
          <cell r="F2622" t="str">
            <v>Factory 01 - Printing - A - SI</v>
          </cell>
          <cell r="G2622" t="str">
            <v>Male</v>
          </cell>
        </row>
        <row r="2623">
          <cell r="A2623">
            <v>23305</v>
          </cell>
          <cell r="B2623" t="str">
            <v>Jayasekara</v>
          </cell>
          <cell r="C2623" t="str">
            <v>Madushan</v>
          </cell>
          <cell r="D2623" t="str">
            <v>Team Member - Printing</v>
          </cell>
          <cell r="E2623" t="str">
            <v>Close Comfort Program - Printing - SI</v>
          </cell>
          <cell r="F2623" t="str">
            <v>Factory 02 - Printing - B - SI</v>
          </cell>
          <cell r="G2623" t="str">
            <v>Male</v>
          </cell>
        </row>
        <row r="2624">
          <cell r="A2624">
            <v>23308</v>
          </cell>
          <cell r="B2624" t="str">
            <v>Harsha</v>
          </cell>
          <cell r="C2624" t="str">
            <v>Wickramaarachchi</v>
          </cell>
          <cell r="D2624" t="str">
            <v>Team Member - Printing</v>
          </cell>
          <cell r="E2624" t="str">
            <v>Close Comfort Program - Printing - SI</v>
          </cell>
          <cell r="F2624" t="str">
            <v>Factory 01 - Printing - A - SI</v>
          </cell>
          <cell r="G2624" t="str">
            <v>Male</v>
          </cell>
        </row>
        <row r="2625">
          <cell r="A2625">
            <v>23313</v>
          </cell>
          <cell r="B2625" t="str">
            <v>Kavishka</v>
          </cell>
          <cell r="C2625" t="str">
            <v>Perera</v>
          </cell>
          <cell r="D2625" t="str">
            <v>Team Member - Cutting</v>
          </cell>
          <cell r="E2625" t="str">
            <v>Close Comfort Program - Cutting - SI</v>
          </cell>
          <cell r="F2625" t="str">
            <v>CCP - Factory 03 Cutting - SI</v>
          </cell>
          <cell r="G2625" t="str">
            <v>Male</v>
          </cell>
        </row>
        <row r="2626">
          <cell r="A2626">
            <v>23316</v>
          </cell>
          <cell r="B2626" t="str">
            <v>Dhinushi</v>
          </cell>
          <cell r="C2626" t="str">
            <v>Heshani</v>
          </cell>
          <cell r="D2626" t="str">
            <v>Team Member - Quality Assurance</v>
          </cell>
          <cell r="E2626"/>
          <cell r="F2626" t="str">
            <v>Impact Protection - QA - SI</v>
          </cell>
          <cell r="G2626" t="str">
            <v>Female</v>
          </cell>
        </row>
        <row r="2627">
          <cell r="A2627">
            <v>23323</v>
          </cell>
          <cell r="B2627" t="str">
            <v>Sanjaya</v>
          </cell>
          <cell r="C2627" t="str">
            <v>Perera</v>
          </cell>
          <cell r="D2627" t="str">
            <v>Team Member - Printing</v>
          </cell>
          <cell r="E2627" t="str">
            <v>Close Comfort Program - Printing - SI</v>
          </cell>
          <cell r="F2627" t="str">
            <v>Factory 01 - Printing - A - SI</v>
          </cell>
          <cell r="G2627" t="str">
            <v>Male</v>
          </cell>
        </row>
        <row r="2628">
          <cell r="A2628">
            <v>23328</v>
          </cell>
          <cell r="B2628" t="str">
            <v>Sameera</v>
          </cell>
          <cell r="C2628" t="str">
            <v>Anuradha</v>
          </cell>
          <cell r="D2628" t="str">
            <v>Senior Merchandiser - Bulk</v>
          </cell>
          <cell r="E2628" t="str">
            <v>Impact Protection - SI</v>
          </cell>
          <cell r="F2628" t="str">
            <v>Impact Protection - Marketing - SI</v>
          </cell>
          <cell r="G2628" t="str">
            <v>Male</v>
          </cell>
        </row>
        <row r="2629">
          <cell r="A2629">
            <v>23331</v>
          </cell>
          <cell r="B2629" t="str">
            <v>Chinthaka</v>
          </cell>
          <cell r="C2629" t="str">
            <v>Bandara</v>
          </cell>
          <cell r="D2629" t="str">
            <v>Team Member - Printing</v>
          </cell>
          <cell r="E2629" t="str">
            <v>Close Comfort Program - Printing - SI</v>
          </cell>
          <cell r="F2629" t="str">
            <v>Factory 01 - Printing - B - SI</v>
          </cell>
          <cell r="G2629" t="str">
            <v>Male</v>
          </cell>
        </row>
        <row r="2630">
          <cell r="A2630">
            <v>23339</v>
          </cell>
          <cell r="B2630" t="str">
            <v>Amitha</v>
          </cell>
          <cell r="C2630" t="str">
            <v>Sanjeewani</v>
          </cell>
          <cell r="D2630" t="str">
            <v>Team Member - Finishing</v>
          </cell>
          <cell r="E2630" t="str">
            <v>Close Comfort Program - Finishing - SI</v>
          </cell>
          <cell r="F2630" t="str">
            <v>Finishing S11 - B - SI</v>
          </cell>
          <cell r="G2630" t="str">
            <v>Female</v>
          </cell>
        </row>
        <row r="2631">
          <cell r="A2631">
            <v>23340</v>
          </cell>
          <cell r="B2631" t="str">
            <v>Nayomi</v>
          </cell>
          <cell r="C2631" t="str">
            <v>Danushani</v>
          </cell>
          <cell r="D2631" t="str">
            <v>Team Member - Finishing</v>
          </cell>
          <cell r="E2631" t="str">
            <v>Close Comfort Program - Quality Assurance - SI</v>
          </cell>
          <cell r="F2631" t="str">
            <v>Quality Assurance - CCP - SI</v>
          </cell>
          <cell r="G2631" t="str">
            <v>Female</v>
          </cell>
        </row>
        <row r="2632">
          <cell r="A2632">
            <v>23342</v>
          </cell>
          <cell r="B2632" t="str">
            <v>Manoj</v>
          </cell>
          <cell r="C2632" t="str">
            <v>Silva</v>
          </cell>
          <cell r="D2632" t="str">
            <v>Team Member - Quality Assurance</v>
          </cell>
          <cell r="E2632" t="str">
            <v>Close Comfort Program - Quality Assurance - SI</v>
          </cell>
          <cell r="F2632" t="str">
            <v>Quality Assurance - CCP - SI</v>
          </cell>
          <cell r="G2632" t="str">
            <v>Male</v>
          </cell>
        </row>
        <row r="2633">
          <cell r="A2633">
            <v>23347</v>
          </cell>
          <cell r="B2633" t="str">
            <v>Deshani</v>
          </cell>
          <cell r="C2633" t="str">
            <v>Marasinghe</v>
          </cell>
          <cell r="D2633" t="str">
            <v>Team Member - Finishing</v>
          </cell>
          <cell r="E2633" t="str">
            <v>Close Comfort Program - Finishing - SI</v>
          </cell>
          <cell r="F2633" t="str">
            <v>Finishing S6 - A - SI</v>
          </cell>
          <cell r="G2633" t="str">
            <v>Female</v>
          </cell>
        </row>
        <row r="2634">
          <cell r="A2634">
            <v>23348</v>
          </cell>
          <cell r="B2634" t="str">
            <v>Champika</v>
          </cell>
          <cell r="C2634" t="str">
            <v>Priyadarshani</v>
          </cell>
          <cell r="D2634" t="str">
            <v>Team Member - Finishing</v>
          </cell>
          <cell r="E2634" t="str">
            <v>Close Comfort Program - Finishing - SI</v>
          </cell>
          <cell r="F2634" t="str">
            <v>Finishing S6 - B - SI</v>
          </cell>
          <cell r="G2634" t="str">
            <v>Female</v>
          </cell>
        </row>
        <row r="2635">
          <cell r="A2635">
            <v>23349</v>
          </cell>
          <cell r="B2635" t="str">
            <v>Dilhani</v>
          </cell>
          <cell r="C2635" t="str">
            <v>Upeshika</v>
          </cell>
          <cell r="D2635" t="str">
            <v>Team Member - Production</v>
          </cell>
          <cell r="E2635" t="str">
            <v>Moulded Bra Cup - Production - SI</v>
          </cell>
          <cell r="F2635" t="str">
            <v>Team - LB - 3B - SI</v>
          </cell>
          <cell r="G2635" t="str">
            <v>Female</v>
          </cell>
        </row>
        <row r="2636">
          <cell r="A2636">
            <v>23351</v>
          </cell>
          <cell r="B2636" t="str">
            <v>Dilrukshi</v>
          </cell>
          <cell r="C2636" t="str">
            <v>Madushani</v>
          </cell>
          <cell r="D2636" t="str">
            <v>Team Member - Finishing</v>
          </cell>
          <cell r="E2636" t="str">
            <v>Human Resources &amp; Administration - SI</v>
          </cell>
          <cell r="F2636" t="str">
            <v>Maternity - SI</v>
          </cell>
          <cell r="G2636" t="str">
            <v>Female</v>
          </cell>
        </row>
        <row r="2637">
          <cell r="A2637">
            <v>23353</v>
          </cell>
          <cell r="B2637" t="str">
            <v>Kokila</v>
          </cell>
          <cell r="C2637" t="str">
            <v>Dasanayake</v>
          </cell>
          <cell r="D2637" t="str">
            <v>Team Member - Finishing</v>
          </cell>
          <cell r="E2637" t="str">
            <v>Close Comfort Program - Finishing - SI</v>
          </cell>
          <cell r="F2637" t="str">
            <v>Finishing S6 - A - SI</v>
          </cell>
          <cell r="G2637" t="str">
            <v>Female</v>
          </cell>
        </row>
        <row r="2638">
          <cell r="A2638">
            <v>23356</v>
          </cell>
          <cell r="B2638" t="str">
            <v>Ishari</v>
          </cell>
          <cell r="C2638" t="str">
            <v>Kumari</v>
          </cell>
          <cell r="D2638" t="str">
            <v>Team Member - Finishing</v>
          </cell>
          <cell r="E2638" t="str">
            <v>Close Comfort Program - Finishing - SI</v>
          </cell>
          <cell r="F2638" t="str">
            <v>Finishing S29 - B - SI</v>
          </cell>
          <cell r="G2638" t="str">
            <v>Female</v>
          </cell>
        </row>
        <row r="2639">
          <cell r="A2639">
            <v>23362</v>
          </cell>
          <cell r="B2639" t="str">
            <v>Anoja</v>
          </cell>
          <cell r="C2639" t="str">
            <v>Perera</v>
          </cell>
          <cell r="D2639" t="str">
            <v>Team Member - Finishing</v>
          </cell>
          <cell r="E2639" t="str">
            <v>Close Comfort Program - Finishing - SI</v>
          </cell>
          <cell r="F2639" t="str">
            <v>Finishing S20 - B - SI</v>
          </cell>
          <cell r="G2639" t="str">
            <v>Female</v>
          </cell>
        </row>
        <row r="2640">
          <cell r="A2640">
            <v>23363</v>
          </cell>
          <cell r="B2640" t="str">
            <v>Sajith</v>
          </cell>
          <cell r="C2640" t="str">
            <v>Dilruksha</v>
          </cell>
          <cell r="D2640" t="str">
            <v>Team Member - Printing</v>
          </cell>
          <cell r="E2640" t="str">
            <v>Close Comfort Program - Printing - SI</v>
          </cell>
          <cell r="F2640" t="str">
            <v>Section 04 - Printing - A - SI</v>
          </cell>
          <cell r="G2640" t="str">
            <v>Male</v>
          </cell>
        </row>
        <row r="2641">
          <cell r="A2641">
            <v>23364</v>
          </cell>
          <cell r="B2641" t="str">
            <v>Sewwandi</v>
          </cell>
          <cell r="C2641" t="str">
            <v>Hettiarachchi</v>
          </cell>
          <cell r="D2641" t="str">
            <v>Team Member - Finishing</v>
          </cell>
          <cell r="E2641" t="str">
            <v>Close Comfort Program - Finishing - SI</v>
          </cell>
          <cell r="F2641" t="str">
            <v>Finishing S18 - A - SI</v>
          </cell>
          <cell r="G2641" t="str">
            <v>Female</v>
          </cell>
        </row>
        <row r="2642">
          <cell r="A2642">
            <v>23366</v>
          </cell>
          <cell r="B2642" t="str">
            <v>Dinesha</v>
          </cell>
          <cell r="C2642" t="str">
            <v>Somasiri</v>
          </cell>
          <cell r="D2642" t="str">
            <v>Assistant Manager - Technology Entrepreneur</v>
          </cell>
          <cell r="E2642" t="str">
            <v>MAS Department</v>
          </cell>
          <cell r="F2642" t="str">
            <v>Materials Innovation - SI</v>
          </cell>
          <cell r="G2642" t="str">
            <v>Female</v>
          </cell>
        </row>
        <row r="2643">
          <cell r="A2643">
            <v>23367</v>
          </cell>
          <cell r="B2643" t="str">
            <v>Keerthi</v>
          </cell>
          <cell r="C2643" t="str">
            <v>Munasinghe</v>
          </cell>
          <cell r="D2643" t="str">
            <v>Director - Manufacturing</v>
          </cell>
          <cell r="E2643" t="str">
            <v>Common - SI</v>
          </cell>
          <cell r="F2643" t="str">
            <v>Corporate - SI</v>
          </cell>
          <cell r="G2643" t="str">
            <v>Male</v>
          </cell>
        </row>
        <row r="2644">
          <cell r="A2644">
            <v>23370</v>
          </cell>
          <cell r="B2644" t="str">
            <v>Sajith</v>
          </cell>
          <cell r="C2644" t="str">
            <v>Perera</v>
          </cell>
          <cell r="D2644" t="str">
            <v>Team Member - Printing</v>
          </cell>
          <cell r="E2644" t="str">
            <v>Close Comfort Program - Printing - SI</v>
          </cell>
          <cell r="F2644" t="str">
            <v>Factory 02 - Printing - A - SI</v>
          </cell>
          <cell r="G2644" t="str">
            <v>Male</v>
          </cell>
        </row>
        <row r="2645">
          <cell r="A2645">
            <v>23371</v>
          </cell>
          <cell r="B2645" t="str">
            <v>Nimasha</v>
          </cell>
          <cell r="C2645" t="str">
            <v>Senanayaka</v>
          </cell>
          <cell r="D2645" t="str">
            <v>Team Member - Finishing</v>
          </cell>
          <cell r="E2645" t="str">
            <v>Close Comfort Program - Finishing - SI</v>
          </cell>
          <cell r="F2645" t="str">
            <v>Finishing S23 - A - SI</v>
          </cell>
          <cell r="G2645" t="str">
            <v>Female</v>
          </cell>
        </row>
        <row r="2646">
          <cell r="A2646">
            <v>23372</v>
          </cell>
          <cell r="B2646" t="str">
            <v>Achini</v>
          </cell>
          <cell r="C2646" t="str">
            <v>Perera</v>
          </cell>
          <cell r="D2646" t="str">
            <v>Team Member - Finishing</v>
          </cell>
          <cell r="E2646" t="str">
            <v>Close Comfort Program - Finishing - SI</v>
          </cell>
          <cell r="F2646" t="str">
            <v>Finishing S29 - B - SI</v>
          </cell>
          <cell r="G2646" t="str">
            <v>Female</v>
          </cell>
        </row>
        <row r="2647">
          <cell r="A2647">
            <v>23374</v>
          </cell>
          <cell r="B2647" t="str">
            <v>Priyadarshani</v>
          </cell>
          <cell r="C2647" t="str">
            <v>Rajapaksha</v>
          </cell>
          <cell r="D2647" t="str">
            <v>Team Member - Finishing</v>
          </cell>
          <cell r="E2647" t="str">
            <v>Close Comfort Program - Finishing - SI</v>
          </cell>
          <cell r="F2647" t="str">
            <v>Finishing S6 - A - SI</v>
          </cell>
          <cell r="G2647" t="str">
            <v>Female</v>
          </cell>
        </row>
        <row r="2648">
          <cell r="A2648">
            <v>23391</v>
          </cell>
          <cell r="B2648" t="str">
            <v>Anushka</v>
          </cell>
          <cell r="C2648" t="str">
            <v>Manuranga</v>
          </cell>
          <cell r="D2648" t="str">
            <v>Team Member - Printing</v>
          </cell>
          <cell r="E2648" t="str">
            <v>Close Comfort Program - Printing - SI</v>
          </cell>
          <cell r="F2648" t="str">
            <v>Factory 01 - Printing - A - SI</v>
          </cell>
          <cell r="G2648" t="str">
            <v>Male</v>
          </cell>
        </row>
        <row r="2649">
          <cell r="A2649">
            <v>23398</v>
          </cell>
          <cell r="B2649" t="str">
            <v>Avishka</v>
          </cell>
          <cell r="C2649" t="str">
            <v>Dananjaya</v>
          </cell>
          <cell r="D2649" t="str">
            <v>Team Member - Printing</v>
          </cell>
          <cell r="E2649" t="str">
            <v>Close Comfort Program - Printing - SI</v>
          </cell>
          <cell r="F2649" t="str">
            <v>Factory 01 - Printing - A - SI</v>
          </cell>
          <cell r="G2649" t="str">
            <v>Male</v>
          </cell>
        </row>
        <row r="2650">
          <cell r="A2650">
            <v>23402</v>
          </cell>
          <cell r="B2650" t="str">
            <v>Janaka</v>
          </cell>
          <cell r="C2650" t="str">
            <v>Maduranga</v>
          </cell>
          <cell r="D2650" t="str">
            <v>Team Member - Cutting</v>
          </cell>
          <cell r="E2650" t="str">
            <v>Close Comfort Program - Cutting - SI</v>
          </cell>
          <cell r="F2650" t="str">
            <v>CCP - Factory 01 Cutting - SI</v>
          </cell>
          <cell r="G2650" t="str">
            <v>Male</v>
          </cell>
        </row>
        <row r="2651">
          <cell r="A2651">
            <v>23403</v>
          </cell>
          <cell r="B2651" t="str">
            <v>Jayantha</v>
          </cell>
          <cell r="C2651" t="str">
            <v>Guruge</v>
          </cell>
          <cell r="D2651" t="str">
            <v>Team Member - Printing</v>
          </cell>
          <cell r="E2651" t="str">
            <v>Close Comfort Program - Printing - SI</v>
          </cell>
          <cell r="F2651" t="str">
            <v>Factory 03 - Printing - B - SI</v>
          </cell>
          <cell r="G2651" t="str">
            <v>Male</v>
          </cell>
        </row>
        <row r="2652">
          <cell r="A2652">
            <v>23408</v>
          </cell>
          <cell r="B2652" t="str">
            <v xml:space="preserve">Jayaraman </v>
          </cell>
          <cell r="C2652" t="str">
            <v>Babyshanthi</v>
          </cell>
          <cell r="D2652" t="str">
            <v>Team Member - Finishing</v>
          </cell>
          <cell r="E2652" t="str">
            <v>Close Comfort Program - Finishing - SI</v>
          </cell>
          <cell r="F2652" t="str">
            <v>Finishing S5 - B - SI</v>
          </cell>
          <cell r="G2652" t="str">
            <v>Female</v>
          </cell>
        </row>
        <row r="2653">
          <cell r="A2653">
            <v>23412</v>
          </cell>
          <cell r="B2653" t="str">
            <v>Dulanjali</v>
          </cell>
          <cell r="C2653" t="str">
            <v>Gunathilaka</v>
          </cell>
          <cell r="D2653" t="str">
            <v>Team Member - Finishing</v>
          </cell>
          <cell r="E2653" t="str">
            <v>Close Comfort Program - Finishing - SI</v>
          </cell>
          <cell r="F2653" t="str">
            <v>Finishing S6 - A - SI</v>
          </cell>
          <cell r="G2653" t="str">
            <v>Female</v>
          </cell>
        </row>
        <row r="2654">
          <cell r="A2654">
            <v>23415</v>
          </cell>
          <cell r="B2654" t="str">
            <v>Jesuthason</v>
          </cell>
          <cell r="C2654" t="str">
            <v>Malar</v>
          </cell>
          <cell r="D2654" t="str">
            <v>Team Member - Finishing</v>
          </cell>
          <cell r="E2654" t="str">
            <v>Close Comfort Program - Finishing - SI</v>
          </cell>
          <cell r="F2654" t="str">
            <v>Finishing S2 - B - SI</v>
          </cell>
          <cell r="G2654" t="str">
            <v>Female</v>
          </cell>
        </row>
        <row r="2655">
          <cell r="A2655">
            <v>23419</v>
          </cell>
          <cell r="B2655" t="str">
            <v>Rajika</v>
          </cell>
          <cell r="C2655" t="str">
            <v>Rajika</v>
          </cell>
          <cell r="D2655" t="str">
            <v>Team Member - Quality Assurance</v>
          </cell>
          <cell r="E2655" t="str">
            <v>Moulded Bra Cup - Production - SI</v>
          </cell>
          <cell r="F2655" t="str">
            <v>Quality Assurance - Site - 04 - SI</v>
          </cell>
          <cell r="G2655" t="str">
            <v>Female</v>
          </cell>
        </row>
        <row r="2656">
          <cell r="A2656">
            <v>23424</v>
          </cell>
          <cell r="B2656" t="str">
            <v>Sanath</v>
          </cell>
          <cell r="C2656" t="str">
            <v>Deshapiya</v>
          </cell>
          <cell r="D2656" t="str">
            <v>Team Member - Production</v>
          </cell>
          <cell r="E2656" t="str">
            <v>Moulded Bra Cup - Production - SI</v>
          </cell>
          <cell r="F2656" t="str">
            <v>Team - LB - 10B - SI</v>
          </cell>
          <cell r="G2656" t="str">
            <v>Male</v>
          </cell>
        </row>
        <row r="2657">
          <cell r="A2657">
            <v>23427</v>
          </cell>
          <cell r="B2657" t="str">
            <v>Himali</v>
          </cell>
          <cell r="C2657" t="str">
            <v>Jeewandara</v>
          </cell>
          <cell r="D2657" t="str">
            <v>Team Member - Finishing</v>
          </cell>
          <cell r="E2657" t="str">
            <v>Close Comfort Program - Finishing - SI</v>
          </cell>
          <cell r="F2657" t="str">
            <v>Finishing S6 - B - SI</v>
          </cell>
          <cell r="G2657" t="str">
            <v>Female</v>
          </cell>
        </row>
        <row r="2658">
          <cell r="A2658">
            <v>23429</v>
          </cell>
          <cell r="B2658" t="str">
            <v>Janaka</v>
          </cell>
          <cell r="C2658" t="str">
            <v>Prabod</v>
          </cell>
          <cell r="D2658" t="str">
            <v>Team Member - Machine Maintenance</v>
          </cell>
          <cell r="E2658" t="str">
            <v>Moulded Bra Cup - Machine Maintenance - SI</v>
          </cell>
          <cell r="F2658" t="str">
            <v>Machinary Maintenance - MBC - SI</v>
          </cell>
          <cell r="G2658" t="str">
            <v>Male</v>
          </cell>
        </row>
        <row r="2659">
          <cell r="A2659">
            <v>23430</v>
          </cell>
          <cell r="B2659" t="str">
            <v>Randika</v>
          </cell>
          <cell r="C2659" t="str">
            <v>Madushan</v>
          </cell>
          <cell r="D2659" t="str">
            <v>Team Member - Raw Material Warehouse</v>
          </cell>
          <cell r="E2659" t="str">
            <v>Moulded Bra Cup - Raw Material Warehouse - SI</v>
          </cell>
          <cell r="F2659" t="str">
            <v>MBC - Raw Material Warehouse - SI</v>
          </cell>
          <cell r="G2659" t="str">
            <v>Male</v>
          </cell>
        </row>
        <row r="2660">
          <cell r="A2660">
            <v>23432</v>
          </cell>
          <cell r="B2660" t="str">
            <v>Subramaniyam</v>
          </cell>
          <cell r="C2660" t="str">
            <v>Maduwadani</v>
          </cell>
          <cell r="D2660" t="str">
            <v>Team Member - Finishing</v>
          </cell>
          <cell r="E2660" t="str">
            <v>Close Comfort Program - Finishing - SI</v>
          </cell>
          <cell r="F2660" t="str">
            <v>Finishing S19 - B - SI</v>
          </cell>
          <cell r="G2660" t="str">
            <v>Female</v>
          </cell>
        </row>
        <row r="2661">
          <cell r="A2661">
            <v>23434</v>
          </cell>
          <cell r="B2661" t="str">
            <v>Saman</v>
          </cell>
          <cell r="C2661" t="str">
            <v>Kumara</v>
          </cell>
          <cell r="D2661" t="str">
            <v>Team Member - Printing</v>
          </cell>
          <cell r="E2661" t="str">
            <v>Close Comfort Program - Printing - SI</v>
          </cell>
          <cell r="F2661" t="str">
            <v>Factory 02 - Printing - A - SI</v>
          </cell>
          <cell r="G2661" t="str">
            <v>Female</v>
          </cell>
        </row>
        <row r="2662">
          <cell r="A2662">
            <v>23435</v>
          </cell>
          <cell r="B2662" t="str">
            <v>Dilshan</v>
          </cell>
          <cell r="C2662" t="str">
            <v>Dilruksha</v>
          </cell>
          <cell r="D2662" t="str">
            <v>Recorder - Production</v>
          </cell>
          <cell r="E2662" t="str">
            <v>Close Comfort Program - Printing - SI</v>
          </cell>
          <cell r="F2662" t="str">
            <v>Factory 02 - Printing - A - SI</v>
          </cell>
          <cell r="G2662" t="str">
            <v>Male</v>
          </cell>
        </row>
        <row r="2663">
          <cell r="A2663">
            <v>23436</v>
          </cell>
          <cell r="B2663" t="str">
            <v>Lahiru</v>
          </cell>
          <cell r="C2663" t="str">
            <v>Wasala</v>
          </cell>
          <cell r="D2663" t="str">
            <v>Team Member - Printing</v>
          </cell>
          <cell r="E2663" t="str">
            <v>Close Comfort Program - Printing - SI</v>
          </cell>
          <cell r="F2663" t="str">
            <v>Factory 02 - Printing - A - SI</v>
          </cell>
          <cell r="G2663" t="str">
            <v>Male</v>
          </cell>
        </row>
        <row r="2664">
          <cell r="A2664">
            <v>23437</v>
          </cell>
          <cell r="B2664" t="str">
            <v>Udayanga</v>
          </cell>
          <cell r="C2664" t="str">
            <v>Senavirathna</v>
          </cell>
          <cell r="D2664" t="str">
            <v>Team Member - Finishing</v>
          </cell>
          <cell r="E2664" t="str">
            <v>Close Comfort Program - Finishing - SI</v>
          </cell>
          <cell r="F2664" t="str">
            <v>Finishing S10 - A - SI</v>
          </cell>
          <cell r="G2664" t="str">
            <v>Male</v>
          </cell>
        </row>
        <row r="2665">
          <cell r="A2665">
            <v>23438</v>
          </cell>
          <cell r="B2665" t="str">
            <v>Sugath</v>
          </cell>
          <cell r="C2665" t="str">
            <v>Sandaruwan</v>
          </cell>
          <cell r="D2665" t="str">
            <v>Team Member - Finishing</v>
          </cell>
          <cell r="E2665" t="str">
            <v>Close Comfort Program - Finishing - SI</v>
          </cell>
          <cell r="F2665" t="str">
            <v>Finishing S9 - B - SI</v>
          </cell>
          <cell r="G2665" t="str">
            <v>Male</v>
          </cell>
        </row>
        <row r="2666">
          <cell r="A2666">
            <v>23439</v>
          </cell>
          <cell r="B2666" t="str">
            <v>Mohomed</v>
          </cell>
          <cell r="C2666" t="str">
            <v>Ashik</v>
          </cell>
          <cell r="D2666" t="str">
            <v>Team Member - Finishing</v>
          </cell>
          <cell r="E2666" t="str">
            <v>Close Comfort Program - Finishing - SI</v>
          </cell>
          <cell r="F2666" t="str">
            <v>Finishing S10 - A - SI</v>
          </cell>
          <cell r="G2666" t="str">
            <v>Male</v>
          </cell>
        </row>
        <row r="2667">
          <cell r="A2667">
            <v>23440</v>
          </cell>
          <cell r="B2667" t="str">
            <v>Ravindu</v>
          </cell>
          <cell r="C2667" t="str">
            <v>Jayaweera</v>
          </cell>
          <cell r="D2667" t="str">
            <v>Team Member - Finishing</v>
          </cell>
          <cell r="E2667" t="str">
            <v>Close Comfort Program - Finishing - SI</v>
          </cell>
          <cell r="F2667" t="str">
            <v>Finishing S5 - A - SI</v>
          </cell>
          <cell r="G2667" t="str">
            <v>Male</v>
          </cell>
        </row>
        <row r="2668">
          <cell r="A2668">
            <v>23443</v>
          </cell>
          <cell r="B2668" t="str">
            <v>Kavinda</v>
          </cell>
          <cell r="C2668" t="str">
            <v>Karunanayake</v>
          </cell>
          <cell r="D2668" t="str">
            <v>Executive - Sourcing &amp; Supply Chain</v>
          </cell>
          <cell r="E2668" t="str">
            <v>Sourcing &amp; Supply chain - SI</v>
          </cell>
          <cell r="F2668" t="str">
            <v>MBC - Purchasing - SI</v>
          </cell>
          <cell r="G2668" t="str">
            <v>Male</v>
          </cell>
        </row>
        <row r="2669">
          <cell r="A2669">
            <v>23444</v>
          </cell>
          <cell r="B2669" t="str">
            <v>Salika</v>
          </cell>
          <cell r="C2669" t="str">
            <v>Dissanayake</v>
          </cell>
          <cell r="D2669" t="str">
            <v>Team Member - Finishing</v>
          </cell>
          <cell r="E2669" t="str">
            <v>Close Comfort Program - Finishing - SI</v>
          </cell>
          <cell r="F2669" t="str">
            <v>Finishing S28 - B - SI</v>
          </cell>
          <cell r="G2669" t="str">
            <v>Female</v>
          </cell>
        </row>
        <row r="2670">
          <cell r="A2670">
            <v>23445</v>
          </cell>
          <cell r="B2670" t="str">
            <v>Kaushika</v>
          </cell>
          <cell r="C2670" t="str">
            <v>Maduwanthi</v>
          </cell>
          <cell r="D2670" t="str">
            <v>Team Member - Finishing</v>
          </cell>
          <cell r="E2670" t="str">
            <v>Close Comfort Program - Finishing - SI</v>
          </cell>
          <cell r="F2670" t="str">
            <v>Finishing S28 - A - SI</v>
          </cell>
          <cell r="G2670" t="str">
            <v>Female</v>
          </cell>
        </row>
        <row r="2671">
          <cell r="A2671">
            <v>23449</v>
          </cell>
          <cell r="B2671" t="str">
            <v>Rasara</v>
          </cell>
          <cell r="C2671" t="str">
            <v>Priyanga</v>
          </cell>
          <cell r="D2671" t="str">
            <v>Team Member - Sub Stores</v>
          </cell>
          <cell r="E2671" t="str">
            <v>Close Comfort Program - Finishing - SI</v>
          </cell>
          <cell r="F2671" t="str">
            <v>Finishing S25 - A - SI</v>
          </cell>
          <cell r="G2671" t="str">
            <v>Male</v>
          </cell>
        </row>
        <row r="2672">
          <cell r="A2672">
            <v>23450</v>
          </cell>
          <cell r="B2672" t="str">
            <v>Nipun</v>
          </cell>
          <cell r="C2672" t="str">
            <v>Kure</v>
          </cell>
          <cell r="D2672" t="str">
            <v>Team Member - Printing</v>
          </cell>
          <cell r="E2672" t="str">
            <v>Close Comfort Program - Printing - SI</v>
          </cell>
          <cell r="F2672" t="str">
            <v>Factory 02 - Printing - A - SI</v>
          </cell>
          <cell r="G2672" t="str">
            <v>Male</v>
          </cell>
        </row>
        <row r="2673">
          <cell r="A2673">
            <v>23456</v>
          </cell>
          <cell r="B2673" t="str">
            <v>Niluka</v>
          </cell>
          <cell r="C2673" t="str">
            <v>Kumari</v>
          </cell>
          <cell r="D2673" t="str">
            <v>Team Member - Finishing</v>
          </cell>
          <cell r="E2673" t="str">
            <v>Close Comfort Program - Finishing - SI</v>
          </cell>
          <cell r="F2673" t="str">
            <v>Finishing S24 - A - SI</v>
          </cell>
          <cell r="G2673" t="str">
            <v>Female</v>
          </cell>
        </row>
        <row r="2674">
          <cell r="A2674">
            <v>23458</v>
          </cell>
          <cell r="B2674" t="str">
            <v>Samarakoon</v>
          </cell>
          <cell r="C2674" t="str">
            <v>Ramani</v>
          </cell>
          <cell r="D2674" t="str">
            <v>Team Member - Finishing</v>
          </cell>
          <cell r="E2674" t="str">
            <v>Close Comfort Program - Finishing - SI</v>
          </cell>
          <cell r="F2674" t="str">
            <v>Finishing S27 - B - SI</v>
          </cell>
          <cell r="G2674" t="str">
            <v>Female</v>
          </cell>
        </row>
        <row r="2675">
          <cell r="A2675">
            <v>23459</v>
          </cell>
          <cell r="B2675" t="str">
            <v>Amila</v>
          </cell>
          <cell r="C2675" t="str">
            <v>Kumara</v>
          </cell>
          <cell r="D2675" t="str">
            <v>Team Member - Raw Material Warehouse</v>
          </cell>
          <cell r="E2675" t="str">
            <v>Moulded Bra Cup - Raw Material Warehouse - SI</v>
          </cell>
          <cell r="F2675" t="str">
            <v>MBC - Raw Material Warehouse - SI</v>
          </cell>
          <cell r="G2675" t="str">
            <v>Male</v>
          </cell>
        </row>
        <row r="2676">
          <cell r="A2676">
            <v>23461</v>
          </cell>
          <cell r="B2676" t="str">
            <v>Dinith</v>
          </cell>
          <cell r="C2676" t="str">
            <v>Kavinda</v>
          </cell>
          <cell r="D2676" t="str">
            <v>Team Member - Printing</v>
          </cell>
          <cell r="E2676" t="str">
            <v>Close Comfort Program - Printing - SI</v>
          </cell>
          <cell r="F2676" t="str">
            <v>Factory 01 - Printing - B - SI</v>
          </cell>
          <cell r="G2676" t="str">
            <v>Male</v>
          </cell>
        </row>
        <row r="2677">
          <cell r="A2677">
            <v>23462</v>
          </cell>
          <cell r="B2677" t="str">
            <v>Yuraj</v>
          </cell>
          <cell r="C2677" t="str">
            <v>Madusanka</v>
          </cell>
          <cell r="D2677" t="str">
            <v>Team Member - Printing</v>
          </cell>
          <cell r="E2677" t="str">
            <v>Close Comfort Program - Printing - SI</v>
          </cell>
          <cell r="F2677" t="str">
            <v>Factory 01 - Printing - B - SI</v>
          </cell>
          <cell r="G2677" t="str">
            <v>Male</v>
          </cell>
        </row>
        <row r="2678">
          <cell r="A2678">
            <v>23464</v>
          </cell>
          <cell r="B2678" t="str">
            <v>Lakshani</v>
          </cell>
          <cell r="C2678" t="str">
            <v>Aberathna</v>
          </cell>
          <cell r="D2678" t="str">
            <v>Team Member - Finishing</v>
          </cell>
          <cell r="E2678" t="str">
            <v>Close Comfort Program - Finishing - SI</v>
          </cell>
          <cell r="F2678" t="str">
            <v>Finishing S1 - B - SI</v>
          </cell>
          <cell r="G2678" t="str">
            <v>Female</v>
          </cell>
        </row>
        <row r="2679">
          <cell r="A2679">
            <v>23466</v>
          </cell>
          <cell r="B2679" t="str">
            <v>Samadhara</v>
          </cell>
          <cell r="C2679" t="str">
            <v>Rajarathna</v>
          </cell>
          <cell r="D2679" t="str">
            <v>Team Member - Finishing</v>
          </cell>
          <cell r="E2679" t="str">
            <v>Close Comfort Program - Finishing - SI</v>
          </cell>
          <cell r="F2679" t="str">
            <v>Finishing S19 - B - SI</v>
          </cell>
          <cell r="G2679" t="str">
            <v>Female</v>
          </cell>
        </row>
        <row r="2680">
          <cell r="A2680">
            <v>23468</v>
          </cell>
          <cell r="B2680" t="str">
            <v>Ashoka</v>
          </cell>
          <cell r="C2680" t="str">
            <v>Wijesinghe</v>
          </cell>
          <cell r="D2680" t="str">
            <v>Team Member - Finishing</v>
          </cell>
          <cell r="E2680" t="str">
            <v>Close Comfort Program - Finishing - SI</v>
          </cell>
          <cell r="F2680" t="str">
            <v>Finishing S15 - A - SI</v>
          </cell>
          <cell r="G2680" t="str">
            <v>Female</v>
          </cell>
        </row>
        <row r="2681">
          <cell r="A2681">
            <v>23470</v>
          </cell>
          <cell r="B2681" t="str">
            <v>Gayan</v>
          </cell>
          <cell r="C2681" t="str">
            <v>Dissanayaka</v>
          </cell>
          <cell r="D2681" t="str">
            <v>Team Member - Finishing</v>
          </cell>
          <cell r="E2681" t="str">
            <v>Training School - SI</v>
          </cell>
          <cell r="F2681" t="str">
            <v>Training School - CCP - SI</v>
          </cell>
          <cell r="G2681" t="str">
            <v>Male</v>
          </cell>
        </row>
        <row r="2682">
          <cell r="A2682">
            <v>23471</v>
          </cell>
          <cell r="B2682" t="str">
            <v>Rasika</v>
          </cell>
          <cell r="C2682" t="str">
            <v>Sampath</v>
          </cell>
          <cell r="D2682" t="str">
            <v>Team Member - Printing</v>
          </cell>
          <cell r="E2682" t="str">
            <v>Close Comfort Program - Printing - SI</v>
          </cell>
          <cell r="F2682" t="str">
            <v>Factory 02 - Printing - B - SI</v>
          </cell>
          <cell r="G2682" t="str">
            <v>Male</v>
          </cell>
        </row>
        <row r="2683">
          <cell r="A2683">
            <v>23472</v>
          </cell>
          <cell r="B2683" t="str">
            <v>Mark</v>
          </cell>
          <cell r="C2683" t="str">
            <v>Fernando</v>
          </cell>
          <cell r="D2683" t="str">
            <v>Merchandiser - Bulk</v>
          </cell>
          <cell r="E2683" t="str">
            <v>Close Comfort Program - Marketing - SI</v>
          </cell>
          <cell r="F2683" t="str">
            <v>Marketing - CCP - SI</v>
          </cell>
          <cell r="G2683" t="str">
            <v>Male</v>
          </cell>
        </row>
        <row r="2684">
          <cell r="A2684">
            <v>23479</v>
          </cell>
          <cell r="B2684" t="str">
            <v>Dayani</v>
          </cell>
          <cell r="C2684" t="str">
            <v>Indika</v>
          </cell>
          <cell r="D2684" t="str">
            <v>Team Member - Finishing</v>
          </cell>
          <cell r="E2684" t="str">
            <v>Close Comfort Program - Finishing - SI</v>
          </cell>
          <cell r="F2684" t="str">
            <v>Finishing S28 - B - SI</v>
          </cell>
          <cell r="G2684" t="str">
            <v>Female</v>
          </cell>
        </row>
        <row r="2685">
          <cell r="A2685">
            <v>23485</v>
          </cell>
          <cell r="B2685" t="str">
            <v xml:space="preserve">Roshan </v>
          </cell>
          <cell r="C2685" t="str">
            <v>Krishantha</v>
          </cell>
          <cell r="D2685" t="str">
            <v>Team Member - Finished Goods Warehouse</v>
          </cell>
          <cell r="E2685" t="str">
            <v>Moulded Bra Cup - Finished Goods Warehouse - SI</v>
          </cell>
          <cell r="F2685" t="str">
            <v>Finished Good Warehouse - MBC - SI</v>
          </cell>
          <cell r="G2685" t="str">
            <v>Male</v>
          </cell>
        </row>
        <row r="2686">
          <cell r="A2686">
            <v>23486</v>
          </cell>
          <cell r="B2686" t="str">
            <v>Malaka</v>
          </cell>
          <cell r="C2686" t="str">
            <v>Madushan</v>
          </cell>
          <cell r="D2686" t="str">
            <v>Team Member - Finished Goods Warehouse</v>
          </cell>
          <cell r="E2686" t="str">
            <v>Close Comfort Program - Finished Goods Warehouse - SI</v>
          </cell>
          <cell r="F2686" t="str">
            <v>Finished Good Warehouse - CCP - SI</v>
          </cell>
          <cell r="G2686" t="str">
            <v>Male</v>
          </cell>
        </row>
        <row r="2687">
          <cell r="A2687">
            <v>23488</v>
          </cell>
          <cell r="B2687" t="str">
            <v>Sudath</v>
          </cell>
          <cell r="C2687" t="str">
            <v>Perera</v>
          </cell>
          <cell r="D2687" t="str">
            <v>Team Member - Finished Goods Warehouse</v>
          </cell>
          <cell r="E2687" t="str">
            <v>Close Comfort Program - Finished Goods Warehouse - SI</v>
          </cell>
          <cell r="F2687" t="str">
            <v>Finished Good Warehouse - CCP - SI</v>
          </cell>
          <cell r="G2687" t="str">
            <v>Male</v>
          </cell>
        </row>
        <row r="2688">
          <cell r="A2688">
            <v>23494</v>
          </cell>
          <cell r="B2688" t="str">
            <v>Viraj</v>
          </cell>
          <cell r="C2688" t="str">
            <v>Sandaruwan</v>
          </cell>
          <cell r="D2688" t="str">
            <v>Team Member - Finished Goods Warehouse</v>
          </cell>
          <cell r="E2688" t="str">
            <v>Close Comfort Program - Finished Goods Warehouse - SI</v>
          </cell>
          <cell r="F2688" t="str">
            <v>Finished Good Warehouse - CCP - SI</v>
          </cell>
          <cell r="G2688" t="str">
            <v>Male</v>
          </cell>
        </row>
        <row r="2689">
          <cell r="A2689">
            <v>23496</v>
          </cell>
          <cell r="B2689" t="str">
            <v xml:space="preserve">Panagodage </v>
          </cell>
          <cell r="C2689" t="str">
            <v>Dilrukshi</v>
          </cell>
          <cell r="D2689" t="str">
            <v>Team Member - Finishing</v>
          </cell>
          <cell r="E2689" t="str">
            <v>Close Comfort Program - Quality Assurance - SI</v>
          </cell>
          <cell r="F2689" t="str">
            <v>Quality Assurance - CCP - SI</v>
          </cell>
          <cell r="G2689" t="str">
            <v>Female</v>
          </cell>
        </row>
        <row r="2690">
          <cell r="A2690">
            <v>23497</v>
          </cell>
          <cell r="B2690" t="str">
            <v>Praneeth</v>
          </cell>
          <cell r="C2690" t="str">
            <v>Rajapaksha</v>
          </cell>
          <cell r="D2690" t="str">
            <v>Team Member - PDC</v>
          </cell>
          <cell r="E2690" t="str">
            <v>Close Comfort Program - Product Development Centre - SI</v>
          </cell>
          <cell r="F2690" t="str">
            <v>Product Development Center - CCP - SI</v>
          </cell>
          <cell r="G2690" t="str">
            <v>Male</v>
          </cell>
        </row>
        <row r="2691">
          <cell r="A2691">
            <v>23507</v>
          </cell>
          <cell r="B2691" t="str">
            <v>Thusitha</v>
          </cell>
          <cell r="C2691" t="str">
            <v>Kumara</v>
          </cell>
          <cell r="D2691" t="str">
            <v>Feeder</v>
          </cell>
          <cell r="E2691" t="str">
            <v>Moulded Bra Cup - Production - SI</v>
          </cell>
          <cell r="F2691" t="str">
            <v>Team - LB - 20B - SI</v>
          </cell>
          <cell r="G2691" t="str">
            <v>Male</v>
          </cell>
        </row>
        <row r="2692">
          <cell r="A2692">
            <v>23511</v>
          </cell>
          <cell r="B2692" t="str">
            <v>Anjula</v>
          </cell>
          <cell r="C2692" t="str">
            <v>Keerthirathna</v>
          </cell>
          <cell r="D2692" t="str">
            <v>Team Member - Finishing</v>
          </cell>
          <cell r="E2692" t="str">
            <v>Close Comfort Program - Finishing - SI</v>
          </cell>
          <cell r="F2692" t="str">
            <v>Finishing S5 - B - SI</v>
          </cell>
          <cell r="G2692" t="str">
            <v>Female</v>
          </cell>
        </row>
        <row r="2693">
          <cell r="A2693">
            <v>23514</v>
          </cell>
          <cell r="B2693" t="str">
            <v>Lakmali</v>
          </cell>
          <cell r="C2693" t="str">
            <v>Lakmali</v>
          </cell>
          <cell r="D2693" t="str">
            <v>Team Member - Finishing</v>
          </cell>
          <cell r="E2693" t="str">
            <v>Close Comfort Program - Quality Assurance - SI</v>
          </cell>
          <cell r="F2693" t="str">
            <v>Quality Assurance - CCP - SI</v>
          </cell>
          <cell r="G2693" t="str">
            <v>Female</v>
          </cell>
        </row>
        <row r="2694">
          <cell r="A2694">
            <v>23516</v>
          </cell>
          <cell r="B2694" t="str">
            <v>Chathura</v>
          </cell>
          <cell r="C2694" t="str">
            <v>Sampath</v>
          </cell>
          <cell r="D2694" t="str">
            <v>Recorder - Production</v>
          </cell>
          <cell r="E2694" t="str">
            <v>Close Comfort Program - Printing - SI</v>
          </cell>
          <cell r="F2694" t="str">
            <v>Factory 01 - Printing - A - SI</v>
          </cell>
          <cell r="G2694" t="str">
            <v>Male</v>
          </cell>
        </row>
        <row r="2695">
          <cell r="A2695">
            <v>23518</v>
          </cell>
          <cell r="B2695" t="str">
            <v>Ujitha</v>
          </cell>
          <cell r="C2695" t="str">
            <v>Perera</v>
          </cell>
          <cell r="D2695" t="str">
            <v>Team Member - Printing</v>
          </cell>
          <cell r="E2695" t="str">
            <v>Close Comfort Program - Printing - SI</v>
          </cell>
          <cell r="F2695" t="str">
            <v>Factory 03 - Printing - B - SI</v>
          </cell>
          <cell r="G2695" t="str">
            <v>Male</v>
          </cell>
        </row>
        <row r="2696">
          <cell r="A2696">
            <v>23523</v>
          </cell>
          <cell r="B2696" t="str">
            <v>Nadeesa</v>
          </cell>
          <cell r="C2696" t="str">
            <v>Edirisinghe</v>
          </cell>
          <cell r="D2696" t="str">
            <v>Team Member - Finishing</v>
          </cell>
          <cell r="E2696" t="str">
            <v>Close Comfort Program - Finishing - SI</v>
          </cell>
          <cell r="F2696" t="str">
            <v>Finishing S29 - A - SI</v>
          </cell>
          <cell r="G2696" t="str">
            <v>Female</v>
          </cell>
        </row>
        <row r="2697">
          <cell r="A2697">
            <v>23525</v>
          </cell>
          <cell r="B2697" t="str">
            <v>Shanika</v>
          </cell>
          <cell r="C2697" t="str">
            <v>Sewwandi</v>
          </cell>
          <cell r="D2697" t="str">
            <v>Team Member - Finishing</v>
          </cell>
          <cell r="E2697" t="str">
            <v>Close Comfort Program - Finishing - SI</v>
          </cell>
          <cell r="F2697" t="str">
            <v>Finishing S6 - B - SI</v>
          </cell>
          <cell r="G2697" t="str">
            <v>Female</v>
          </cell>
        </row>
        <row r="2698">
          <cell r="A2698">
            <v>23531</v>
          </cell>
          <cell r="B2698" t="str">
            <v>Jayani</v>
          </cell>
          <cell r="C2698" t="str">
            <v>Dilsani</v>
          </cell>
          <cell r="D2698" t="str">
            <v>Team Member - Finishing</v>
          </cell>
          <cell r="E2698" t="str">
            <v>Close Comfort Program - Finishing - SI</v>
          </cell>
          <cell r="F2698" t="str">
            <v>Finishing S20 - B - SI</v>
          </cell>
          <cell r="G2698" t="str">
            <v>Female</v>
          </cell>
        </row>
        <row r="2699">
          <cell r="A2699">
            <v>23536</v>
          </cell>
          <cell r="B2699" t="str">
            <v>Mohandas</v>
          </cell>
          <cell r="C2699" t="str">
            <v>Vasanthamalar</v>
          </cell>
          <cell r="D2699" t="str">
            <v>Team Member - Finishing</v>
          </cell>
          <cell r="E2699" t="str">
            <v>Close Comfort Program - Finishing - SI</v>
          </cell>
          <cell r="F2699" t="str">
            <v>Finishing S6 - B - SI</v>
          </cell>
          <cell r="G2699" t="str">
            <v>Female</v>
          </cell>
        </row>
        <row r="2700">
          <cell r="A2700">
            <v>23538</v>
          </cell>
          <cell r="B2700" t="str">
            <v>Harshani</v>
          </cell>
          <cell r="C2700" t="str">
            <v>Rasangika</v>
          </cell>
          <cell r="D2700" t="str">
            <v>Team Member - Quality Assurance</v>
          </cell>
          <cell r="E2700" t="str">
            <v>Moulded Bra Cup - Quality Assurance - SI</v>
          </cell>
          <cell r="F2700" t="str">
            <v>Quality Assurance - MBC - SI</v>
          </cell>
          <cell r="G2700" t="str">
            <v>Female</v>
          </cell>
        </row>
        <row r="2701">
          <cell r="A2701">
            <v>23545</v>
          </cell>
          <cell r="B2701" t="str">
            <v>Kelum</v>
          </cell>
          <cell r="C2701" t="str">
            <v>Sampath</v>
          </cell>
          <cell r="D2701" t="str">
            <v>Team Member - Printing</v>
          </cell>
          <cell r="E2701" t="str">
            <v>Close Comfort Program - Printing - SI</v>
          </cell>
          <cell r="F2701" t="str">
            <v>Factory 03 - Printing - A - SI</v>
          </cell>
          <cell r="G2701" t="str">
            <v>Male</v>
          </cell>
        </row>
        <row r="2702">
          <cell r="A2702">
            <v>23547</v>
          </cell>
          <cell r="B2702" t="str">
            <v>Dinusha</v>
          </cell>
          <cell r="C2702" t="str">
            <v>Madurangi</v>
          </cell>
          <cell r="D2702" t="str">
            <v>Team Member - Finishing</v>
          </cell>
          <cell r="E2702" t="str">
            <v>Close Comfort Program - Finishing - SI</v>
          </cell>
          <cell r="F2702" t="str">
            <v>Finishing S23 - A - SI</v>
          </cell>
          <cell r="G2702" t="str">
            <v>Female</v>
          </cell>
        </row>
        <row r="2703">
          <cell r="A2703">
            <v>23548</v>
          </cell>
          <cell r="B2703" t="str">
            <v>Imali</v>
          </cell>
          <cell r="C2703" t="str">
            <v>Herath</v>
          </cell>
          <cell r="D2703" t="str">
            <v>Team Member - Finishing</v>
          </cell>
          <cell r="E2703" t="str">
            <v>Close Comfort Program - Finishing - SI</v>
          </cell>
          <cell r="F2703" t="str">
            <v>Finishing S29 - A - SI</v>
          </cell>
          <cell r="G2703" t="str">
            <v>Female</v>
          </cell>
        </row>
        <row r="2704">
          <cell r="A2704">
            <v>23550</v>
          </cell>
          <cell r="B2704" t="str">
            <v>Nimeshika</v>
          </cell>
          <cell r="C2704" t="str">
            <v>Maduwanthi</v>
          </cell>
          <cell r="D2704" t="str">
            <v>Team Member - Finishing</v>
          </cell>
          <cell r="E2704" t="str">
            <v>Close Comfort Program - Finishing - SI</v>
          </cell>
          <cell r="F2704" t="str">
            <v>Finishing S18 - A - SI</v>
          </cell>
          <cell r="G2704" t="str">
            <v>Female</v>
          </cell>
        </row>
        <row r="2705">
          <cell r="A2705">
            <v>23551</v>
          </cell>
          <cell r="B2705" t="str">
            <v>Himali</v>
          </cell>
          <cell r="C2705" t="str">
            <v>Rathnayake</v>
          </cell>
          <cell r="D2705" t="str">
            <v>Team Member - Finishing</v>
          </cell>
          <cell r="E2705" t="str">
            <v>Close Comfort Program - Finishing - SI</v>
          </cell>
          <cell r="F2705" t="str">
            <v>Finishing S2 - B - SI</v>
          </cell>
          <cell r="G2705" t="str">
            <v>Female</v>
          </cell>
        </row>
        <row r="2706">
          <cell r="A2706">
            <v>23553</v>
          </cell>
          <cell r="B2706" t="str">
            <v>Samadara</v>
          </cell>
          <cell r="C2706" t="str">
            <v>Athukorala</v>
          </cell>
          <cell r="D2706" t="str">
            <v>Team Member - Finishing</v>
          </cell>
          <cell r="E2706" t="str">
            <v>Close Comfort Program - Finishing - SI</v>
          </cell>
          <cell r="F2706" t="str">
            <v>Finishing S6 - B - SI</v>
          </cell>
          <cell r="G2706" t="str">
            <v>Female</v>
          </cell>
        </row>
        <row r="2707">
          <cell r="A2707">
            <v>23556</v>
          </cell>
          <cell r="B2707" t="str">
            <v>Amanthi</v>
          </cell>
          <cell r="C2707" t="str">
            <v>Lakshani</v>
          </cell>
          <cell r="D2707" t="str">
            <v>Team Member - Finishing</v>
          </cell>
          <cell r="E2707" t="str">
            <v>Close Comfort Program - Finishing - SI</v>
          </cell>
          <cell r="F2707" t="str">
            <v>Finishing S28 - A - SI</v>
          </cell>
          <cell r="G2707" t="str">
            <v>Female</v>
          </cell>
        </row>
        <row r="2708">
          <cell r="A2708">
            <v>23557</v>
          </cell>
          <cell r="B2708" t="str">
            <v>Udayantha</v>
          </cell>
          <cell r="C2708" t="str">
            <v>Wijayarathna</v>
          </cell>
          <cell r="D2708" t="str">
            <v>Team Member - Sub Stores</v>
          </cell>
          <cell r="E2708" t="str">
            <v>Close Comfort Program - Cutting - SI</v>
          </cell>
          <cell r="F2708" t="str">
            <v>Cutting - CCP - SI</v>
          </cell>
          <cell r="G2708" t="str">
            <v>Male</v>
          </cell>
        </row>
        <row r="2709">
          <cell r="A2709">
            <v>23563</v>
          </cell>
          <cell r="B2709" t="str">
            <v>Chanaka</v>
          </cell>
          <cell r="C2709" t="str">
            <v>Jayanatha</v>
          </cell>
          <cell r="D2709" t="str">
            <v>Group Leader - Cutting</v>
          </cell>
          <cell r="E2709" t="str">
            <v>Close Comfort Program - Cutting - SI</v>
          </cell>
          <cell r="F2709" t="str">
            <v>CCP - Factory 03 Cutting - SI</v>
          </cell>
          <cell r="G2709" t="str">
            <v>Male</v>
          </cell>
        </row>
        <row r="2710">
          <cell r="A2710">
            <v>23565</v>
          </cell>
          <cell r="B2710" t="str">
            <v>Naleem</v>
          </cell>
          <cell r="C2710" t="str">
            <v>Kadireshan</v>
          </cell>
          <cell r="D2710" t="str">
            <v>Team Member - PDC</v>
          </cell>
          <cell r="E2710" t="str">
            <v>Close Comfort Program - Product Development Centre - SI</v>
          </cell>
          <cell r="F2710" t="str">
            <v>Product Development Center - CCP - SI</v>
          </cell>
          <cell r="G2710" t="str">
            <v>Male</v>
          </cell>
        </row>
        <row r="2711">
          <cell r="A2711">
            <v>23566</v>
          </cell>
          <cell r="B2711" t="str">
            <v>Sulochana</v>
          </cell>
          <cell r="C2711" t="str">
            <v>Priyadarshani</v>
          </cell>
          <cell r="D2711" t="str">
            <v>Team Member - Finishing</v>
          </cell>
          <cell r="E2711" t="str">
            <v>Close Comfort Program - Finishing - SI</v>
          </cell>
          <cell r="F2711" t="str">
            <v>Finishing S20 - A - SI</v>
          </cell>
          <cell r="G2711" t="str">
            <v>Female</v>
          </cell>
        </row>
        <row r="2712">
          <cell r="A2712">
            <v>23570</v>
          </cell>
          <cell r="B2712" t="str">
            <v>Rukmal</v>
          </cell>
          <cell r="C2712" t="str">
            <v>Bandara</v>
          </cell>
          <cell r="D2712" t="str">
            <v>Feeder</v>
          </cell>
          <cell r="E2712" t="str">
            <v>Close Comfort Program - Printing - SI</v>
          </cell>
          <cell r="F2712" t="str">
            <v>Section 04 - Printing - B - SI</v>
          </cell>
          <cell r="G2712" t="str">
            <v>Male</v>
          </cell>
        </row>
        <row r="2713">
          <cell r="A2713">
            <v>23574</v>
          </cell>
          <cell r="B2713" t="str">
            <v>Subramaniyam</v>
          </cell>
          <cell r="C2713" t="str">
            <v>Jegadiswaran</v>
          </cell>
          <cell r="D2713" t="str">
            <v>Team Member - Printing</v>
          </cell>
          <cell r="E2713" t="str">
            <v>Close Comfort Program - Printing - SI</v>
          </cell>
          <cell r="F2713" t="str">
            <v>Factory 01 - Printing - B - SI</v>
          </cell>
          <cell r="G2713" t="str">
            <v>Male</v>
          </cell>
        </row>
        <row r="2714">
          <cell r="A2714">
            <v>23575</v>
          </cell>
          <cell r="B2714" t="str">
            <v>Selwaraj</v>
          </cell>
          <cell r="C2714" t="str">
            <v>Sadhasivam</v>
          </cell>
          <cell r="D2714" t="str">
            <v>Team Member - Printing</v>
          </cell>
          <cell r="E2714" t="str">
            <v>Close Comfort Program - Printing - SI</v>
          </cell>
          <cell r="F2714" t="str">
            <v>Factory 01 - Printing - B - SI</v>
          </cell>
          <cell r="G2714" t="str">
            <v>Male</v>
          </cell>
        </row>
        <row r="2715">
          <cell r="A2715">
            <v>23576</v>
          </cell>
          <cell r="B2715" t="str">
            <v>Sadhasivam</v>
          </cell>
          <cell r="C2715" t="str">
            <v>Ramasamy</v>
          </cell>
          <cell r="D2715" t="str">
            <v>Team Member - Printing</v>
          </cell>
          <cell r="E2715" t="str">
            <v>Close Comfort Program - Printing - SI</v>
          </cell>
          <cell r="F2715" t="str">
            <v>Factory 01 - Printing - B - SI</v>
          </cell>
          <cell r="G2715" t="str">
            <v>Male</v>
          </cell>
        </row>
        <row r="2716">
          <cell r="A2716">
            <v>23585</v>
          </cell>
          <cell r="B2716" t="str">
            <v>Kasun</v>
          </cell>
          <cell r="C2716" t="str">
            <v>Rajapaksha</v>
          </cell>
          <cell r="D2716" t="str">
            <v>Team Member - Quality Assurance</v>
          </cell>
          <cell r="E2716" t="str">
            <v>Close Comfort Program - Quality Assurance - SI</v>
          </cell>
          <cell r="F2716" t="str">
            <v>Quality Assurance - CCP - SI</v>
          </cell>
          <cell r="G2716" t="str">
            <v>Male</v>
          </cell>
        </row>
        <row r="2717">
          <cell r="A2717">
            <v>23587</v>
          </cell>
          <cell r="B2717" t="str">
            <v>Shanaka</v>
          </cell>
          <cell r="C2717" t="str">
            <v>Madushanka</v>
          </cell>
          <cell r="D2717" t="str">
            <v>Team Member - Printing</v>
          </cell>
          <cell r="E2717" t="str">
            <v>Close Comfort Program - Printing - SI</v>
          </cell>
          <cell r="F2717" t="str">
            <v>Extrusion - A - SI</v>
          </cell>
          <cell r="G2717" t="str">
            <v>Male</v>
          </cell>
        </row>
        <row r="2718">
          <cell r="A2718">
            <v>23589</v>
          </cell>
          <cell r="B2718" t="str">
            <v>Shahan</v>
          </cell>
          <cell r="C2718" t="str">
            <v>Maduwantha</v>
          </cell>
          <cell r="D2718" t="str">
            <v>Team Member - Printing</v>
          </cell>
          <cell r="E2718" t="str">
            <v>Close Comfort Program - Printing - SI</v>
          </cell>
          <cell r="F2718" t="str">
            <v>Extrusion - A - SI</v>
          </cell>
          <cell r="G2718" t="str">
            <v>Male</v>
          </cell>
        </row>
        <row r="2719">
          <cell r="A2719">
            <v>23593</v>
          </cell>
          <cell r="B2719" t="str">
            <v>Abhilashini</v>
          </cell>
          <cell r="C2719" t="str">
            <v>Wijerathne</v>
          </cell>
          <cell r="D2719" t="str">
            <v>Assistant - Machine Maintenance</v>
          </cell>
          <cell r="E2719" t="str">
            <v>Moulded Bra Cup - Machine Maintenance - SI</v>
          </cell>
          <cell r="F2719" t="str">
            <v>Machinary Maintenance - MBC - SI</v>
          </cell>
          <cell r="G2719" t="str">
            <v>Female</v>
          </cell>
        </row>
        <row r="2720">
          <cell r="A2720">
            <v>23603</v>
          </cell>
          <cell r="B2720" t="str">
            <v>Saroja</v>
          </cell>
          <cell r="C2720" t="str">
            <v>Sanjeewani</v>
          </cell>
          <cell r="D2720" t="str">
            <v>Team Member - Printing</v>
          </cell>
          <cell r="E2720" t="str">
            <v>Close Comfort Program - Printing - SI</v>
          </cell>
          <cell r="F2720" t="str">
            <v>Factory 01 - Printing - B - SI</v>
          </cell>
          <cell r="G2720" t="str">
            <v>Female</v>
          </cell>
        </row>
        <row r="2721">
          <cell r="A2721">
            <v>23611</v>
          </cell>
          <cell r="B2721" t="str">
            <v>Navodi</v>
          </cell>
          <cell r="C2721" t="str">
            <v xml:space="preserve">Bombuwalage </v>
          </cell>
          <cell r="D2721" t="str">
            <v>Team Member - Finishing</v>
          </cell>
          <cell r="E2721" t="str">
            <v>Close Comfort Program - Finishing - SI</v>
          </cell>
          <cell r="F2721" t="str">
            <v>Finishing S29 - B - SI</v>
          </cell>
          <cell r="G2721" t="str">
            <v>Female</v>
          </cell>
        </row>
        <row r="2722">
          <cell r="A2722">
            <v>23613</v>
          </cell>
          <cell r="B2722" t="str">
            <v>Danuji</v>
          </cell>
          <cell r="C2722" t="str">
            <v>Premarathne</v>
          </cell>
          <cell r="D2722" t="str">
            <v>Executive - Human Resources</v>
          </cell>
          <cell r="E2722" t="str">
            <v>Human Resources &amp; Administration - SI</v>
          </cell>
          <cell r="F2722" t="str">
            <v>Human Resources - SI</v>
          </cell>
          <cell r="G2722" t="str">
            <v>Female</v>
          </cell>
        </row>
        <row r="2723">
          <cell r="A2723">
            <v>23614</v>
          </cell>
          <cell r="B2723" t="str">
            <v>Raveen</v>
          </cell>
          <cell r="C2723" t="str">
            <v>Perera</v>
          </cell>
          <cell r="D2723" t="str">
            <v xml:space="preserve">Group Management Accountant </v>
          </cell>
          <cell r="E2723" t="str">
            <v>Common - SI</v>
          </cell>
          <cell r="F2723" t="str">
            <v>Finance - SI</v>
          </cell>
          <cell r="G2723" t="str">
            <v>Male</v>
          </cell>
        </row>
        <row r="2724">
          <cell r="A2724">
            <v>23617</v>
          </cell>
          <cell r="B2724" t="str">
            <v>Ishara</v>
          </cell>
          <cell r="C2724" t="str">
            <v>Rathnayaka</v>
          </cell>
          <cell r="D2724" t="str">
            <v>Recorder - Production</v>
          </cell>
          <cell r="E2724" t="str">
            <v>Close Comfort Program - Finishing - SI</v>
          </cell>
          <cell r="F2724" t="str">
            <v>Finishing S25 - A - SI</v>
          </cell>
          <cell r="G2724" t="str">
            <v>Male</v>
          </cell>
        </row>
        <row r="2725">
          <cell r="A2725">
            <v>23620</v>
          </cell>
          <cell r="B2725" t="str">
            <v>Nuwan</v>
          </cell>
          <cell r="C2725" t="str">
            <v>Tharaka</v>
          </cell>
          <cell r="D2725" t="str">
            <v>Team Member - Raw Material Warehouse</v>
          </cell>
          <cell r="E2725" t="str">
            <v>Moulded Bra Cup - Raw Material Warehouse - SI</v>
          </cell>
          <cell r="F2725" t="str">
            <v>MBC - Raw Material Warehouse - SI</v>
          </cell>
          <cell r="G2725" t="str">
            <v>Male</v>
          </cell>
        </row>
        <row r="2726">
          <cell r="A2726">
            <v>23622</v>
          </cell>
          <cell r="B2726" t="str">
            <v xml:space="preserve">Saman </v>
          </cell>
          <cell r="C2726" t="str">
            <v>Ranathunga</v>
          </cell>
          <cell r="D2726" t="str">
            <v>Team Member - Raw Material Warehouse</v>
          </cell>
          <cell r="E2726" t="str">
            <v>Moulded Bra Cup - Raw Material Warehouse - SI</v>
          </cell>
          <cell r="F2726" t="str">
            <v>MBC - Raw Material Warehouse - SI</v>
          </cell>
          <cell r="G2726" t="str">
            <v>Male</v>
          </cell>
        </row>
        <row r="2727">
          <cell r="A2727">
            <v>23624</v>
          </cell>
          <cell r="B2727" t="str">
            <v>Sadeepa</v>
          </cell>
          <cell r="C2727" t="str">
            <v>Disanayake</v>
          </cell>
          <cell r="D2727" t="str">
            <v>Team Member - Raw Material Warehouse</v>
          </cell>
          <cell r="E2727" t="str">
            <v>Moulded Bra Cup - Raw Material Warehouse - SI</v>
          </cell>
          <cell r="F2727" t="str">
            <v>MBC - Raw Material Warehouse - SI</v>
          </cell>
          <cell r="G2727" t="str">
            <v>Male</v>
          </cell>
        </row>
        <row r="2728">
          <cell r="A2728">
            <v>23627</v>
          </cell>
          <cell r="B2728" t="str">
            <v>Wasantha</v>
          </cell>
          <cell r="C2728" t="str">
            <v>Kumara</v>
          </cell>
          <cell r="D2728" t="str">
            <v>Team Leader - Cutting</v>
          </cell>
          <cell r="E2728" t="str">
            <v>Close Comfort Program - Cutting - SI</v>
          </cell>
          <cell r="F2728" t="str">
            <v>CCP - Factory 01 Cutting - SI</v>
          </cell>
          <cell r="G2728" t="str">
            <v>Male</v>
          </cell>
        </row>
        <row r="2729">
          <cell r="A2729">
            <v>23630</v>
          </cell>
          <cell r="B2729" t="str">
            <v>Himasha</v>
          </cell>
          <cell r="C2729" t="str">
            <v>Withanage</v>
          </cell>
          <cell r="D2729" t="str">
            <v>Team Member - Quality Assurance</v>
          </cell>
          <cell r="E2729" t="str">
            <v>Close Comfort Program - Quality Assurance - SI</v>
          </cell>
          <cell r="F2729" t="str">
            <v>CCP - Finishing Quality - SI</v>
          </cell>
          <cell r="G2729" t="str">
            <v>Female</v>
          </cell>
        </row>
        <row r="2730">
          <cell r="A2730">
            <v>23631</v>
          </cell>
          <cell r="B2730" t="str">
            <v>Sachini</v>
          </cell>
          <cell r="C2730" t="str">
            <v>Madurangi</v>
          </cell>
          <cell r="D2730" t="str">
            <v>Team Member - Quality Assurance</v>
          </cell>
          <cell r="E2730" t="str">
            <v>Close Comfort Program - Quality Assurance - SI</v>
          </cell>
          <cell r="F2730" t="str">
            <v>CCP - Finishing Quality - SI</v>
          </cell>
          <cell r="G2730" t="str">
            <v>Female</v>
          </cell>
        </row>
        <row r="2731">
          <cell r="A2731">
            <v>23641</v>
          </cell>
          <cell r="B2731" t="str">
            <v>Harshajith</v>
          </cell>
          <cell r="C2731" t="str">
            <v>Dananjaya</v>
          </cell>
          <cell r="D2731" t="str">
            <v>Team Member - Printing</v>
          </cell>
          <cell r="E2731" t="str">
            <v>Close Comfort Program - Printing - SI</v>
          </cell>
          <cell r="F2731" t="str">
            <v>Factory 02 - Printing - B - SI</v>
          </cell>
          <cell r="G2731" t="str">
            <v>Male</v>
          </cell>
        </row>
        <row r="2732">
          <cell r="A2732">
            <v>23646</v>
          </cell>
          <cell r="B2732" t="str">
            <v>Sachintha</v>
          </cell>
          <cell r="C2732" t="str">
            <v>Hettiarachchi</v>
          </cell>
          <cell r="D2732" t="str">
            <v>Team Member - Printing</v>
          </cell>
          <cell r="E2732" t="str">
            <v>Close Comfort Program - Printing - SI</v>
          </cell>
          <cell r="F2732" t="str">
            <v>Factory 01 - Printing - B - SI</v>
          </cell>
          <cell r="G2732" t="str">
            <v>Male</v>
          </cell>
        </row>
        <row r="2733">
          <cell r="A2733">
            <v>23650</v>
          </cell>
          <cell r="B2733" t="str">
            <v>Gimhani</v>
          </cell>
          <cell r="C2733" t="str">
            <v>Upeksha</v>
          </cell>
          <cell r="D2733" t="str">
            <v>Team Member - Finishing</v>
          </cell>
          <cell r="E2733" t="str">
            <v>Close Comfort Program - Finishing - SI</v>
          </cell>
          <cell r="F2733" t="str">
            <v>Finishing S23 - B - SI</v>
          </cell>
          <cell r="G2733" t="str">
            <v>Female</v>
          </cell>
        </row>
        <row r="2734">
          <cell r="A2734">
            <v>23652</v>
          </cell>
          <cell r="B2734" t="str">
            <v>Anjalee</v>
          </cell>
          <cell r="C2734" t="str">
            <v>Chathurika</v>
          </cell>
          <cell r="D2734" t="str">
            <v>Team Leader - Production</v>
          </cell>
          <cell r="E2734" t="str">
            <v>Training School - SI</v>
          </cell>
          <cell r="F2734" t="str">
            <v>Training School - MBC - SI</v>
          </cell>
          <cell r="G2734" t="str">
            <v>Female</v>
          </cell>
        </row>
        <row r="2735">
          <cell r="A2735">
            <v>23654</v>
          </cell>
          <cell r="B2735" t="str">
            <v>Rosani</v>
          </cell>
          <cell r="C2735" t="str">
            <v>Ranatunga</v>
          </cell>
          <cell r="D2735" t="str">
            <v>Team Member - Finishing</v>
          </cell>
          <cell r="E2735" t="str">
            <v>Close Comfort Program - Finishing - SI</v>
          </cell>
          <cell r="F2735" t="str">
            <v>Finishing S6 - B - SI</v>
          </cell>
          <cell r="G2735" t="str">
            <v>Female</v>
          </cell>
        </row>
        <row r="2736">
          <cell r="A2736">
            <v>23655</v>
          </cell>
          <cell r="B2736" t="str">
            <v>Thilina</v>
          </cell>
          <cell r="C2736" t="str">
            <v>Devappriya</v>
          </cell>
          <cell r="D2736" t="str">
            <v>Team Member - Finishing</v>
          </cell>
          <cell r="E2736" t="str">
            <v>Close Comfort Program - Quality Assurance - SI</v>
          </cell>
          <cell r="F2736" t="str">
            <v>Quality Assurance - CCP - SI</v>
          </cell>
          <cell r="G2736" t="str">
            <v>Male</v>
          </cell>
        </row>
        <row r="2737">
          <cell r="A2737">
            <v>23656</v>
          </cell>
          <cell r="B2737" t="str">
            <v>Dinushika</v>
          </cell>
          <cell r="C2737" t="str">
            <v>Hemarathna</v>
          </cell>
          <cell r="D2737" t="str">
            <v>Team Member - Finishing</v>
          </cell>
          <cell r="E2737" t="str">
            <v>Close Comfort Program - Finishing - SI</v>
          </cell>
          <cell r="F2737" t="str">
            <v>Finishing S11 - A - SI</v>
          </cell>
          <cell r="G2737" t="str">
            <v>Female</v>
          </cell>
        </row>
        <row r="2738">
          <cell r="A2738">
            <v>23661</v>
          </cell>
          <cell r="B2738" t="str">
            <v>Kandaiah</v>
          </cell>
          <cell r="C2738" t="str">
            <v>Chaminthakumar</v>
          </cell>
          <cell r="D2738" t="str">
            <v>Team Member - Printing</v>
          </cell>
          <cell r="E2738" t="str">
            <v>Close Comfort Program - Printing - SI</v>
          </cell>
          <cell r="F2738" t="str">
            <v>Factory 01 - Printing - B - SI</v>
          </cell>
          <cell r="G2738" t="str">
            <v>Male</v>
          </cell>
        </row>
        <row r="2739">
          <cell r="A2739">
            <v>23674</v>
          </cell>
          <cell r="B2739" t="str">
            <v>Lasith</v>
          </cell>
          <cell r="C2739" t="str">
            <v>Ilukpitiya</v>
          </cell>
          <cell r="D2739" t="str">
            <v>Team Member - Printing</v>
          </cell>
          <cell r="E2739" t="str">
            <v>Close Comfort Program - Printing - SI</v>
          </cell>
          <cell r="F2739" t="str">
            <v>Factory 01 - Printing - A - SI</v>
          </cell>
          <cell r="G2739" t="str">
            <v>Male</v>
          </cell>
        </row>
        <row r="2740">
          <cell r="A2740">
            <v>23678</v>
          </cell>
          <cell r="B2740" t="str">
            <v>Shanika</v>
          </cell>
          <cell r="C2740" t="str">
            <v>Sandamali</v>
          </cell>
          <cell r="D2740" t="str">
            <v>Team Member - Printing</v>
          </cell>
          <cell r="E2740" t="str">
            <v>Close Comfort Program - Quality Assurance - SI</v>
          </cell>
          <cell r="F2740" t="str">
            <v>Quality Assurance - CCP - SI</v>
          </cell>
          <cell r="G2740" t="str">
            <v>Female</v>
          </cell>
        </row>
        <row r="2741">
          <cell r="A2741">
            <v>23683</v>
          </cell>
          <cell r="B2741" t="str">
            <v>Malith</v>
          </cell>
          <cell r="C2741" t="str">
            <v>Wijewardhana</v>
          </cell>
          <cell r="D2741" t="str">
            <v>Team Member - Sub Stores</v>
          </cell>
          <cell r="E2741" t="str">
            <v>Close Comfort Program - Finishing - SI</v>
          </cell>
          <cell r="F2741" t="str">
            <v>Finishing S25 - A - SI</v>
          </cell>
          <cell r="G2741" t="str">
            <v>Male</v>
          </cell>
        </row>
        <row r="2742">
          <cell r="A2742">
            <v>23684</v>
          </cell>
          <cell r="B2742" t="str">
            <v>Dilki</v>
          </cell>
          <cell r="C2742" t="str">
            <v>Maduwanthi</v>
          </cell>
          <cell r="D2742" t="str">
            <v>Team Member - Finishing</v>
          </cell>
          <cell r="E2742" t="str">
            <v>Close Comfort Program - Finishing - SI</v>
          </cell>
          <cell r="F2742" t="str">
            <v>Finishing S6 - B - SI</v>
          </cell>
          <cell r="G2742" t="str">
            <v>Female</v>
          </cell>
        </row>
        <row r="2743">
          <cell r="A2743">
            <v>23685</v>
          </cell>
          <cell r="B2743" t="str">
            <v>Hansani</v>
          </cell>
          <cell r="C2743" t="str">
            <v>Shashikala</v>
          </cell>
          <cell r="D2743" t="str">
            <v>Team Member - Finishing</v>
          </cell>
          <cell r="E2743" t="str">
            <v>Human Resources &amp; Administration - SI</v>
          </cell>
          <cell r="F2743" t="str">
            <v>Maternity - SI</v>
          </cell>
          <cell r="G2743" t="str">
            <v>Female</v>
          </cell>
        </row>
        <row r="2744">
          <cell r="A2744">
            <v>23686</v>
          </cell>
          <cell r="B2744" t="str">
            <v>Rasangika</v>
          </cell>
          <cell r="C2744" t="str">
            <v>Samarakoon</v>
          </cell>
          <cell r="D2744" t="str">
            <v>Team Leader - Finishing</v>
          </cell>
          <cell r="E2744" t="str">
            <v>Close Comfort Program - Finishing - SI</v>
          </cell>
          <cell r="F2744" t="str">
            <v>Finishing S23 - B - SI</v>
          </cell>
          <cell r="G2744" t="str">
            <v>Female</v>
          </cell>
        </row>
        <row r="2745">
          <cell r="A2745">
            <v>23687</v>
          </cell>
          <cell r="B2745" t="str">
            <v>Ashani</v>
          </cell>
          <cell r="C2745" t="str">
            <v>Herath</v>
          </cell>
          <cell r="D2745" t="str">
            <v>Team Member - Finishing</v>
          </cell>
          <cell r="E2745" t="str">
            <v>Close Comfort Program - Finishing - SI</v>
          </cell>
          <cell r="F2745" t="str">
            <v>Finishing S5 - B - SI</v>
          </cell>
          <cell r="G2745" t="str">
            <v>Female</v>
          </cell>
        </row>
        <row r="2746">
          <cell r="A2746">
            <v>23688</v>
          </cell>
          <cell r="B2746" t="str">
            <v>Sanasala</v>
          </cell>
          <cell r="C2746" t="str">
            <v>Weerasinghe</v>
          </cell>
          <cell r="D2746" t="str">
            <v>Team Member - Finishing</v>
          </cell>
          <cell r="E2746" t="str">
            <v>Close Comfort Program - Finishing - SI</v>
          </cell>
          <cell r="F2746" t="str">
            <v>Finishing S29 - B - SI</v>
          </cell>
          <cell r="G2746" t="str">
            <v>Female</v>
          </cell>
        </row>
        <row r="2747">
          <cell r="A2747">
            <v>23691</v>
          </cell>
          <cell r="B2747" t="str">
            <v>Lahiru</v>
          </cell>
          <cell r="C2747" t="str">
            <v>Perera</v>
          </cell>
          <cell r="D2747" t="str">
            <v>Team Member - Printing</v>
          </cell>
          <cell r="E2747" t="str">
            <v>Close Comfort Program - Printing - SI</v>
          </cell>
          <cell r="F2747" t="str">
            <v>Factory 02 - Printing - B - SI</v>
          </cell>
          <cell r="G2747" t="str">
            <v>Male</v>
          </cell>
        </row>
        <row r="2748">
          <cell r="A2748">
            <v>23693</v>
          </cell>
          <cell r="B2748" t="str">
            <v>Hashan</v>
          </cell>
          <cell r="C2748" t="str">
            <v>Tharindu</v>
          </cell>
          <cell r="D2748" t="str">
            <v>Team Member - Printing</v>
          </cell>
          <cell r="E2748" t="str">
            <v>Close Comfort Program - Printing - SI</v>
          </cell>
          <cell r="F2748" t="str">
            <v>Factory 02 - Printing - B - SI</v>
          </cell>
          <cell r="G2748" t="str">
            <v>Male</v>
          </cell>
        </row>
        <row r="2749">
          <cell r="A2749">
            <v>23694</v>
          </cell>
          <cell r="B2749" t="str">
            <v>Ganeshan</v>
          </cell>
          <cell r="C2749" t="str">
            <v>Ganendran</v>
          </cell>
          <cell r="D2749" t="str">
            <v>Team Member - Printing</v>
          </cell>
          <cell r="E2749" t="str">
            <v>Close Comfort Program - Printing - SI</v>
          </cell>
          <cell r="F2749" t="str">
            <v>Factory 01 - Printing - A - SI</v>
          </cell>
          <cell r="G2749" t="str">
            <v>Male</v>
          </cell>
        </row>
        <row r="2750">
          <cell r="A2750">
            <v>23699</v>
          </cell>
          <cell r="B2750" t="str">
            <v>Dilhan</v>
          </cell>
          <cell r="C2750" t="str">
            <v>Pushpakumara</v>
          </cell>
          <cell r="D2750" t="str">
            <v>Team Member - Finishing</v>
          </cell>
          <cell r="E2750" t="str">
            <v>Close Comfort Program - Finishing - SI</v>
          </cell>
          <cell r="F2750" t="str">
            <v>Finishing S25 - A - SI</v>
          </cell>
          <cell r="G2750" t="str">
            <v>Male</v>
          </cell>
        </row>
        <row r="2751">
          <cell r="A2751">
            <v>23700</v>
          </cell>
          <cell r="B2751" t="str">
            <v>Dilanka</v>
          </cell>
          <cell r="C2751" t="str">
            <v>Dissanayaka</v>
          </cell>
          <cell r="D2751" t="str">
            <v>Team Member - Printer</v>
          </cell>
          <cell r="E2751" t="str">
            <v>Close Comfort Program - Printing - SI</v>
          </cell>
          <cell r="F2751" t="str">
            <v>Factory 02 - Printing - B - SI</v>
          </cell>
          <cell r="G2751" t="str">
            <v>Male</v>
          </cell>
        </row>
        <row r="2752">
          <cell r="A2752">
            <v>23701</v>
          </cell>
          <cell r="B2752" t="str">
            <v>Iresha</v>
          </cell>
          <cell r="C2752" t="str">
            <v>Rathnasekara</v>
          </cell>
          <cell r="D2752" t="str">
            <v>Team Member - Printing</v>
          </cell>
          <cell r="E2752" t="str">
            <v>Close Comfort Program - Printing - SI</v>
          </cell>
          <cell r="F2752" t="str">
            <v>Section 04 - Printing - A - SI</v>
          </cell>
          <cell r="G2752" t="str">
            <v>Female</v>
          </cell>
        </row>
        <row r="2753">
          <cell r="A2753">
            <v>23704</v>
          </cell>
          <cell r="B2753" t="str">
            <v>Bhagya</v>
          </cell>
          <cell r="C2753" t="str">
            <v>Dilshan</v>
          </cell>
          <cell r="D2753" t="str">
            <v>Team Member - Printing</v>
          </cell>
          <cell r="E2753" t="str">
            <v>Close Comfort Program - Printing - SI</v>
          </cell>
          <cell r="F2753" t="str">
            <v>Factory 03 - Printing - B - SI</v>
          </cell>
          <cell r="G2753" t="str">
            <v>Male</v>
          </cell>
        </row>
        <row r="2754">
          <cell r="A2754">
            <v>23705</v>
          </cell>
          <cell r="B2754" t="str">
            <v>Hasini</v>
          </cell>
          <cell r="C2754" t="str">
            <v>Rumeshika</v>
          </cell>
          <cell r="D2754" t="str">
            <v>Team Member - Production</v>
          </cell>
          <cell r="E2754" t="str">
            <v>Moulded Bra Cup - Production - SI</v>
          </cell>
          <cell r="F2754" t="str">
            <v>Team - LB - 18A - SI</v>
          </cell>
          <cell r="G2754" t="str">
            <v>Female</v>
          </cell>
        </row>
        <row r="2755">
          <cell r="A2755">
            <v>23707</v>
          </cell>
          <cell r="B2755" t="str">
            <v>Harshani</v>
          </cell>
          <cell r="C2755" t="str">
            <v>Perera</v>
          </cell>
          <cell r="D2755" t="str">
            <v>Team Member - Quality Assurance</v>
          </cell>
          <cell r="E2755" t="str">
            <v>Moulded Bra Cup - Quality Assurance - SI</v>
          </cell>
          <cell r="F2755" t="str">
            <v>Quality Assurance - MBC - SI</v>
          </cell>
          <cell r="G2755" t="str">
            <v>Female</v>
          </cell>
        </row>
        <row r="2756">
          <cell r="A2756">
            <v>23708</v>
          </cell>
          <cell r="B2756" t="str">
            <v>Nadeesha</v>
          </cell>
          <cell r="C2756" t="str">
            <v>Madhumali</v>
          </cell>
          <cell r="D2756" t="str">
            <v>Team Member - Finishing</v>
          </cell>
          <cell r="E2756" t="str">
            <v>Close Comfort Program - Finishing - SI</v>
          </cell>
          <cell r="F2756" t="str">
            <v>Finishing S29 - A - SI</v>
          </cell>
          <cell r="G2756" t="str">
            <v>Female</v>
          </cell>
        </row>
        <row r="2757">
          <cell r="A2757">
            <v>23711</v>
          </cell>
          <cell r="B2757" t="str">
            <v>Ashwini</v>
          </cell>
          <cell r="C2757" t="str">
            <v>Paul</v>
          </cell>
          <cell r="D2757" t="str">
            <v>Assistant - Sales &amp; Marketing</v>
          </cell>
          <cell r="E2757" t="str">
            <v>Moulded Bra Cup - Marketing - SI</v>
          </cell>
          <cell r="F2757" t="str">
            <v>Marketing - MBC - SI</v>
          </cell>
          <cell r="G2757" t="str">
            <v>Female</v>
          </cell>
        </row>
        <row r="2758">
          <cell r="A2758">
            <v>23712</v>
          </cell>
          <cell r="B2758" t="str">
            <v>Bimasha</v>
          </cell>
          <cell r="C2758" t="str">
            <v>Munasinghe</v>
          </cell>
          <cell r="D2758" t="str">
            <v>Executive - Product Design</v>
          </cell>
          <cell r="E2758" t="str">
            <v>Close Comfort Program - Product Development Centre - SI</v>
          </cell>
          <cell r="F2758" t="str">
            <v>Product Development Center - CCP - SI</v>
          </cell>
          <cell r="G2758" t="str">
            <v>Female</v>
          </cell>
        </row>
        <row r="2759">
          <cell r="A2759">
            <v>23719</v>
          </cell>
          <cell r="B2759" t="str">
            <v>Indunil</v>
          </cell>
          <cell r="C2759" t="str">
            <v>Deshappriya</v>
          </cell>
          <cell r="D2759" t="str">
            <v>Team Member - Printing</v>
          </cell>
          <cell r="E2759" t="str">
            <v>Close Comfort Program - Printing - SI</v>
          </cell>
          <cell r="F2759" t="str">
            <v>Factory 03 - Printing - B - SI</v>
          </cell>
          <cell r="G2759" t="str">
            <v>Male</v>
          </cell>
        </row>
        <row r="2760">
          <cell r="A2760">
            <v>23726</v>
          </cell>
          <cell r="B2760" t="str">
            <v>Damith</v>
          </cell>
          <cell r="C2760" t="str">
            <v>Madushanka</v>
          </cell>
          <cell r="D2760" t="str">
            <v>Team Member - Printing</v>
          </cell>
          <cell r="E2760" t="str">
            <v>Close Comfort Program - Printing - SI</v>
          </cell>
          <cell r="F2760" t="str">
            <v>Factory 02 - Printing - A - SI</v>
          </cell>
          <cell r="G2760" t="str">
            <v>Male</v>
          </cell>
        </row>
        <row r="2761">
          <cell r="A2761">
            <v>23727</v>
          </cell>
          <cell r="B2761" t="str">
            <v>Dilshan</v>
          </cell>
          <cell r="C2761" t="str">
            <v>Perera</v>
          </cell>
          <cell r="D2761" t="str">
            <v>Team Member - Finished Goods Warehouse</v>
          </cell>
          <cell r="E2761" t="str">
            <v>Moulded Bra Cup - Finished Goods Warehouse - SI</v>
          </cell>
          <cell r="F2761" t="str">
            <v>Finished Good Warehouse - MBC - SI</v>
          </cell>
          <cell r="G2761" t="str">
            <v>Male</v>
          </cell>
        </row>
        <row r="2762">
          <cell r="A2762">
            <v>23731</v>
          </cell>
          <cell r="B2762" t="str">
            <v>Saliya</v>
          </cell>
          <cell r="C2762" t="str">
            <v>Kumara</v>
          </cell>
          <cell r="D2762" t="str">
            <v>Feeder</v>
          </cell>
          <cell r="E2762" t="str">
            <v>Moulded Bra Cup - Production - SI</v>
          </cell>
          <cell r="F2762" t="str">
            <v>Team - LB - 10B - SI</v>
          </cell>
          <cell r="G2762" t="str">
            <v>Male</v>
          </cell>
        </row>
        <row r="2763">
          <cell r="A2763">
            <v>23736</v>
          </cell>
          <cell r="B2763" t="str">
            <v>Gayan</v>
          </cell>
          <cell r="C2763" t="str">
            <v>Weerasekara</v>
          </cell>
          <cell r="D2763" t="str">
            <v>Team Member - Quality Assurance</v>
          </cell>
          <cell r="E2763" t="str">
            <v>Moulded Bra Cup - Production - SI</v>
          </cell>
          <cell r="F2763" t="str">
            <v>Quality Assurance - Site - 04 - SI</v>
          </cell>
          <cell r="G2763" t="str">
            <v>Male</v>
          </cell>
        </row>
        <row r="2764">
          <cell r="A2764">
            <v>23743</v>
          </cell>
          <cell r="B2764" t="str">
            <v>Indunil</v>
          </cell>
          <cell r="C2764" t="str">
            <v>Ranasinghe</v>
          </cell>
          <cell r="D2764" t="str">
            <v>Team Member - Cutting</v>
          </cell>
          <cell r="E2764" t="str">
            <v>Close Comfort Program - Cutting - SI</v>
          </cell>
          <cell r="F2764" t="str">
            <v>CCP - Factory 03 Cutting - SI</v>
          </cell>
          <cell r="G2764" t="str">
            <v>Male</v>
          </cell>
        </row>
        <row r="2765">
          <cell r="A2765">
            <v>23744</v>
          </cell>
          <cell r="B2765" t="str">
            <v>Thushan</v>
          </cell>
          <cell r="C2765" t="str">
            <v>Shantha</v>
          </cell>
          <cell r="D2765" t="str">
            <v>Team Member - Raw Material Warehouse</v>
          </cell>
          <cell r="E2765" t="str">
            <v>Moulded Bra Cup - Raw Material Warehouse - SI</v>
          </cell>
          <cell r="F2765" t="str">
            <v>MBC - Raw Material Warehouse - SI</v>
          </cell>
          <cell r="G2765" t="str">
            <v>Male</v>
          </cell>
        </row>
        <row r="2766">
          <cell r="A2766">
            <v>23750</v>
          </cell>
          <cell r="B2766" t="str">
            <v>Asha</v>
          </cell>
          <cell r="C2766" t="str">
            <v>Bandara</v>
          </cell>
          <cell r="D2766" t="str">
            <v>Team Member - Production</v>
          </cell>
          <cell r="E2766" t="str">
            <v>Moulded Bra Cup - Production - SI</v>
          </cell>
          <cell r="F2766" t="str">
            <v>Team - LB - 17A - SI</v>
          </cell>
          <cell r="G2766" t="str">
            <v>Female</v>
          </cell>
        </row>
        <row r="2767">
          <cell r="A2767">
            <v>23759</v>
          </cell>
          <cell r="B2767" t="str">
            <v>Suresh</v>
          </cell>
          <cell r="C2767" t="str">
            <v>Silva</v>
          </cell>
          <cell r="D2767" t="str">
            <v>Engineer - Product Development</v>
          </cell>
          <cell r="E2767" t="str">
            <v>Close Comfort Program - Product Development Centre - SI</v>
          </cell>
          <cell r="F2767" t="str">
            <v>Product Development Center - CCP - SI</v>
          </cell>
          <cell r="G2767" t="str">
            <v>Male</v>
          </cell>
        </row>
        <row r="2768">
          <cell r="A2768">
            <v>23765</v>
          </cell>
          <cell r="B2768" t="str">
            <v>Lasantha</v>
          </cell>
          <cell r="C2768" t="str">
            <v>Medawattha</v>
          </cell>
          <cell r="D2768" t="str">
            <v>Team Member - Printing</v>
          </cell>
          <cell r="E2768" t="str">
            <v>Close Comfort Program - Printing - SI</v>
          </cell>
          <cell r="F2768" t="str">
            <v>Factory 01 - Printing - B - SI</v>
          </cell>
          <cell r="G2768" t="str">
            <v>Male</v>
          </cell>
        </row>
        <row r="2769">
          <cell r="A2769">
            <v>23767</v>
          </cell>
          <cell r="B2769" t="str">
            <v>Nadun</v>
          </cell>
          <cell r="C2769" t="str">
            <v>Jayarathna</v>
          </cell>
          <cell r="D2769" t="str">
            <v>Team Member - Printing</v>
          </cell>
          <cell r="E2769" t="str">
            <v>Close Comfort Program - Printing - SI</v>
          </cell>
          <cell r="F2769" t="str">
            <v>Factory 03 - Printing - B - SI</v>
          </cell>
          <cell r="G2769" t="str">
            <v>Male</v>
          </cell>
        </row>
        <row r="2770">
          <cell r="A2770">
            <v>23768</v>
          </cell>
          <cell r="B2770" t="str">
            <v>Iroshan</v>
          </cell>
          <cell r="C2770" t="str">
            <v>Rupasinghe</v>
          </cell>
          <cell r="D2770" t="str">
            <v>Team Member - Printing</v>
          </cell>
          <cell r="E2770" t="str">
            <v>Close Comfort Program - Printing - SI</v>
          </cell>
          <cell r="F2770" t="str">
            <v>Factory 02 - Printing - B - SI</v>
          </cell>
          <cell r="G2770" t="str">
            <v>Male</v>
          </cell>
        </row>
        <row r="2771">
          <cell r="A2771">
            <v>23773</v>
          </cell>
          <cell r="B2771" t="str">
            <v>Chanuka</v>
          </cell>
          <cell r="C2771" t="str">
            <v>Jayasingh</v>
          </cell>
          <cell r="D2771" t="str">
            <v>Team Member - Technical</v>
          </cell>
          <cell r="E2771" t="str">
            <v>Close Comfort Program - Technical - SI</v>
          </cell>
          <cell r="F2771" t="str">
            <v>Technical - CCP - SI</v>
          </cell>
          <cell r="G2771" t="str">
            <v>Male</v>
          </cell>
        </row>
        <row r="2772">
          <cell r="A2772">
            <v>23782</v>
          </cell>
          <cell r="B2772" t="str">
            <v>Asiri</v>
          </cell>
          <cell r="C2772" t="str">
            <v>Sampath</v>
          </cell>
          <cell r="D2772" t="str">
            <v>Team Member - Finishing</v>
          </cell>
          <cell r="E2772" t="str">
            <v>Close Comfort Program - Quality Assurance - SI</v>
          </cell>
          <cell r="F2772" t="str">
            <v>Quality Assurance - CCP - SI</v>
          </cell>
          <cell r="G2772" t="str">
            <v>Male</v>
          </cell>
        </row>
        <row r="2773">
          <cell r="A2773">
            <v>23784</v>
          </cell>
          <cell r="B2773" t="str">
            <v>Pradeep</v>
          </cell>
          <cell r="C2773" t="str">
            <v xml:space="preserve">Jayarathna </v>
          </cell>
          <cell r="D2773" t="str">
            <v>Team Member - Quality Assurance</v>
          </cell>
          <cell r="E2773" t="str">
            <v>Close Comfort Program - Quality Assurance - SI</v>
          </cell>
          <cell r="F2773" t="str">
            <v>Quality Assurance - CCP - SI</v>
          </cell>
          <cell r="G2773" t="str">
            <v>Male</v>
          </cell>
        </row>
        <row r="2774">
          <cell r="A2774">
            <v>23786</v>
          </cell>
          <cell r="B2774" t="str">
            <v>Ushan</v>
          </cell>
          <cell r="C2774" t="str">
            <v>Sandakalum</v>
          </cell>
          <cell r="D2774" t="str">
            <v>Team Member - Quality Assurance</v>
          </cell>
          <cell r="E2774" t="str">
            <v>Close Comfort Program - Quality Assurance - SI</v>
          </cell>
          <cell r="F2774" t="str">
            <v>Quality Assurance - CCP - SI</v>
          </cell>
          <cell r="G2774" t="str">
            <v>Male</v>
          </cell>
        </row>
        <row r="2775">
          <cell r="A2775">
            <v>23789</v>
          </cell>
          <cell r="B2775" t="str">
            <v>Paramjothy</v>
          </cell>
          <cell r="C2775" t="str">
            <v>Rukshani</v>
          </cell>
          <cell r="D2775" t="str">
            <v>Team Member - Printing</v>
          </cell>
          <cell r="E2775" t="str">
            <v>Close Comfort Program - Printing - SI</v>
          </cell>
          <cell r="F2775" t="str">
            <v>Factory 03 - Printing - B - SI</v>
          </cell>
          <cell r="G2775" t="str">
            <v>Female</v>
          </cell>
        </row>
        <row r="2776">
          <cell r="A2776">
            <v>23794</v>
          </cell>
          <cell r="B2776" t="str">
            <v>Kasun</v>
          </cell>
          <cell r="C2776" t="str">
            <v>Lakshan</v>
          </cell>
          <cell r="D2776" t="str">
            <v>Team Member - Printing</v>
          </cell>
          <cell r="E2776" t="str">
            <v>Close Comfort Program - Printing - SI</v>
          </cell>
          <cell r="F2776" t="str">
            <v>Factory 01 - Printing - A - SI</v>
          </cell>
          <cell r="G2776" t="str">
            <v>Male</v>
          </cell>
        </row>
        <row r="2777">
          <cell r="A2777">
            <v>23798</v>
          </cell>
          <cell r="B2777" t="str">
            <v>Tharaka</v>
          </cell>
          <cell r="C2777" t="str">
            <v>Nandasiri</v>
          </cell>
          <cell r="D2777" t="str">
            <v>Team Member - Printer</v>
          </cell>
          <cell r="E2777" t="str">
            <v>Close Comfort Program - Printing - SI</v>
          </cell>
          <cell r="F2777" t="str">
            <v>Factory 02 - Printing - B - SI</v>
          </cell>
          <cell r="G2777" t="str">
            <v>Male</v>
          </cell>
        </row>
        <row r="2778">
          <cell r="A2778">
            <v>23801</v>
          </cell>
          <cell r="B2778" t="str">
            <v>Nalinda</v>
          </cell>
          <cell r="C2778" t="str">
            <v>Wijesinghe</v>
          </cell>
          <cell r="D2778" t="str">
            <v>Team Member - Printing</v>
          </cell>
          <cell r="E2778" t="str">
            <v>Close Comfort Program - Printing - SI</v>
          </cell>
          <cell r="F2778" t="str">
            <v>Factory 03 - Printing - B - SI</v>
          </cell>
          <cell r="G2778" t="str">
            <v>Male</v>
          </cell>
        </row>
        <row r="2779">
          <cell r="A2779">
            <v>23802</v>
          </cell>
          <cell r="B2779" t="str">
            <v>Ruwan</v>
          </cell>
          <cell r="C2779" t="str">
            <v>Siriwardana</v>
          </cell>
          <cell r="D2779" t="str">
            <v>Team Member - Moulding</v>
          </cell>
          <cell r="E2779" t="str">
            <v>Close Comfort Program - Printing - SI</v>
          </cell>
          <cell r="F2779" t="str">
            <v>Factory 02 - Printing - B - SI</v>
          </cell>
          <cell r="G2779" t="str">
            <v>Male</v>
          </cell>
        </row>
        <row r="2780">
          <cell r="A2780">
            <v>23804</v>
          </cell>
          <cell r="B2780" t="str">
            <v>Damith</v>
          </cell>
          <cell r="C2780" t="str">
            <v>Sampath</v>
          </cell>
          <cell r="D2780" t="str">
            <v>Team Member - Printing</v>
          </cell>
          <cell r="E2780" t="str">
            <v>Close Comfort Program - Printing - SI</v>
          </cell>
          <cell r="F2780" t="str">
            <v>Factory 01 - Printing - B - SI</v>
          </cell>
          <cell r="G2780" t="str">
            <v>Male</v>
          </cell>
        </row>
        <row r="2781">
          <cell r="A2781">
            <v>23807</v>
          </cell>
          <cell r="B2781" t="str">
            <v>Chamod</v>
          </cell>
          <cell r="C2781" t="str">
            <v>Lakshan</v>
          </cell>
          <cell r="D2781" t="str">
            <v>Team Member - Moulding</v>
          </cell>
          <cell r="E2781" t="str">
            <v>Close Comfort Program - Printing - SI</v>
          </cell>
          <cell r="F2781" t="str">
            <v>Factory 03 - Printing - A - SI</v>
          </cell>
          <cell r="G2781" t="str">
            <v>Male</v>
          </cell>
        </row>
        <row r="2782">
          <cell r="A2782">
            <v>23812</v>
          </cell>
          <cell r="B2782" t="str">
            <v>Dulanjani</v>
          </cell>
          <cell r="C2782" t="str">
            <v>Lakmali</v>
          </cell>
          <cell r="D2782" t="str">
            <v>Team Member - Production</v>
          </cell>
          <cell r="E2782" t="str">
            <v>Moulded Bra Cup - Production - SI</v>
          </cell>
          <cell r="F2782" t="str">
            <v>Team - LB - 4B - SI</v>
          </cell>
          <cell r="G2782" t="str">
            <v>Female</v>
          </cell>
        </row>
        <row r="2783">
          <cell r="A2783">
            <v>23815</v>
          </cell>
          <cell r="B2783" t="str">
            <v>Nishanthi</v>
          </cell>
          <cell r="C2783" t="str">
            <v>Malkanthi</v>
          </cell>
          <cell r="D2783" t="str">
            <v>Team Member - Production</v>
          </cell>
          <cell r="E2783" t="str">
            <v>Moulded Bra Cup - Production - SI</v>
          </cell>
          <cell r="F2783" t="str">
            <v>Team - LB - 6B - SI</v>
          </cell>
          <cell r="G2783" t="str">
            <v>Female</v>
          </cell>
        </row>
        <row r="2784">
          <cell r="A2784">
            <v>23818</v>
          </cell>
          <cell r="B2784" t="str">
            <v>Thamara</v>
          </cell>
          <cell r="C2784" t="str">
            <v xml:space="preserve">Wickramage </v>
          </cell>
          <cell r="D2784" t="str">
            <v>Executive - Production</v>
          </cell>
          <cell r="E2784" t="str">
            <v>Close Comfort Program - Production - SI</v>
          </cell>
          <cell r="F2784" t="str">
            <v>CCP - Production - SI</v>
          </cell>
          <cell r="G2784" t="str">
            <v>Male</v>
          </cell>
        </row>
        <row r="2785">
          <cell r="A2785">
            <v>23820</v>
          </cell>
          <cell r="B2785" t="str">
            <v>Iresha</v>
          </cell>
          <cell r="C2785" t="str">
            <v>Priyadarshani</v>
          </cell>
          <cell r="D2785" t="str">
            <v>Team Member - PDC</v>
          </cell>
          <cell r="E2785" t="str">
            <v>Close Comfort Program - Product Development Centre - SI</v>
          </cell>
          <cell r="F2785" t="str">
            <v>Product Development Center - CCP - SI</v>
          </cell>
          <cell r="G2785" t="str">
            <v>Female</v>
          </cell>
        </row>
        <row r="2786">
          <cell r="A2786">
            <v>23821</v>
          </cell>
          <cell r="B2786" t="str">
            <v>Hiruni</v>
          </cell>
          <cell r="C2786" t="str">
            <v>Dananjalee</v>
          </cell>
          <cell r="D2786" t="str">
            <v>Team Member - PDC</v>
          </cell>
          <cell r="E2786" t="str">
            <v>Close Comfort Program - Product Development Centre - SI</v>
          </cell>
          <cell r="F2786" t="str">
            <v>Product Development Center - CCP - SI</v>
          </cell>
          <cell r="G2786" t="str">
            <v>Female</v>
          </cell>
        </row>
        <row r="2787">
          <cell r="A2787">
            <v>23824</v>
          </cell>
          <cell r="B2787" t="str">
            <v>Ashan</v>
          </cell>
          <cell r="C2787" t="str">
            <v>Dhananjaya</v>
          </cell>
          <cell r="D2787" t="str">
            <v>Team Member - Printing</v>
          </cell>
          <cell r="E2787" t="str">
            <v>Close Comfort Program - Printing - SI</v>
          </cell>
          <cell r="F2787" t="str">
            <v>Factory 02 - Printing - A - SI</v>
          </cell>
          <cell r="G2787" t="str">
            <v>Male</v>
          </cell>
        </row>
        <row r="2788">
          <cell r="A2788">
            <v>23825</v>
          </cell>
          <cell r="B2788" t="str">
            <v>Sathika</v>
          </cell>
          <cell r="C2788" t="str">
            <v>Jayawardhana</v>
          </cell>
          <cell r="D2788" t="str">
            <v>Team Member - Printing</v>
          </cell>
          <cell r="E2788" t="str">
            <v>Close Comfort Program - Printing - SI</v>
          </cell>
          <cell r="F2788" t="str">
            <v>Factory 02 - Printing - A - SI</v>
          </cell>
          <cell r="G2788" t="str">
            <v>Male</v>
          </cell>
        </row>
        <row r="2789">
          <cell r="A2789">
            <v>23826</v>
          </cell>
          <cell r="B2789" t="str">
            <v>Asanka</v>
          </cell>
          <cell r="C2789" t="str">
            <v>Lakmal</v>
          </cell>
          <cell r="D2789" t="str">
            <v>Team Member - Printing</v>
          </cell>
          <cell r="E2789" t="str">
            <v>Close Comfort Program - Printing - SI</v>
          </cell>
          <cell r="F2789" t="str">
            <v>Factory 02 - Printing - B - SI</v>
          </cell>
          <cell r="G2789" t="str">
            <v>Male</v>
          </cell>
        </row>
        <row r="2790">
          <cell r="A2790">
            <v>23830</v>
          </cell>
          <cell r="B2790" t="str">
            <v>Harshani</v>
          </cell>
          <cell r="C2790" t="str">
            <v>Indrajith</v>
          </cell>
          <cell r="D2790" t="str">
            <v>Team Member - Production</v>
          </cell>
          <cell r="E2790" t="str">
            <v>Moulded Bra Cup - Production - SI</v>
          </cell>
          <cell r="F2790" t="str">
            <v>Team - LB - 3A - SI</v>
          </cell>
          <cell r="G2790" t="str">
            <v>Female</v>
          </cell>
        </row>
        <row r="2791">
          <cell r="A2791">
            <v>23836</v>
          </cell>
          <cell r="B2791" t="str">
            <v>Kanchana</v>
          </cell>
          <cell r="C2791" t="str">
            <v>Gunawardhana</v>
          </cell>
          <cell r="D2791" t="str">
            <v>Team Member - Production</v>
          </cell>
          <cell r="E2791" t="str">
            <v>Moulded Bra Cup - Production - SI</v>
          </cell>
          <cell r="F2791" t="str">
            <v>Team - LB - 4B - SI</v>
          </cell>
          <cell r="G2791" t="str">
            <v>Female</v>
          </cell>
        </row>
        <row r="2792">
          <cell r="A2792">
            <v>23849</v>
          </cell>
          <cell r="B2792" t="str">
            <v>Chandika</v>
          </cell>
          <cell r="C2792" t="str">
            <v>Nadeeshan</v>
          </cell>
          <cell r="D2792" t="str">
            <v>Team Member - Ink Room</v>
          </cell>
          <cell r="E2792" t="str">
            <v>Close Comfort Program - Finishing - SI</v>
          </cell>
          <cell r="F2792" t="str">
            <v>Factory 01 - Finishing - B - SI</v>
          </cell>
          <cell r="G2792" t="str">
            <v>Male</v>
          </cell>
        </row>
        <row r="2793">
          <cell r="A2793">
            <v>23855</v>
          </cell>
          <cell r="B2793" t="str">
            <v>Nalaka</v>
          </cell>
          <cell r="C2793" t="str">
            <v>Gamagedara</v>
          </cell>
          <cell r="D2793" t="str">
            <v>Team Member - Finishing</v>
          </cell>
          <cell r="E2793" t="str">
            <v>Close Comfort Program - Finishing - SI</v>
          </cell>
          <cell r="F2793" t="str">
            <v>Finishing S28 - A - SI</v>
          </cell>
          <cell r="G2793" t="str">
            <v>Male</v>
          </cell>
        </row>
        <row r="2794">
          <cell r="A2794">
            <v>23860</v>
          </cell>
          <cell r="B2794" t="str">
            <v>Jonson</v>
          </cell>
          <cell r="C2794" t="str">
            <v>Ferween</v>
          </cell>
          <cell r="D2794" t="str">
            <v>Team Member - Printing</v>
          </cell>
          <cell r="E2794" t="str">
            <v>Close Comfort Program - Printing - SI</v>
          </cell>
          <cell r="F2794" t="str">
            <v>Factory 02 - Printing - A - SI</v>
          </cell>
          <cell r="G2794" t="str">
            <v>Male</v>
          </cell>
        </row>
        <row r="2795">
          <cell r="A2795">
            <v>23861</v>
          </cell>
          <cell r="B2795" t="str">
            <v>Krishantha</v>
          </cell>
          <cell r="C2795" t="str">
            <v>Kumar</v>
          </cell>
          <cell r="D2795" t="str">
            <v>Team Member - Printing</v>
          </cell>
          <cell r="E2795" t="str">
            <v>Close Comfort Program - Printing - SI</v>
          </cell>
          <cell r="F2795" t="str">
            <v>Section 04 - Printing - A - SI</v>
          </cell>
          <cell r="G2795" t="str">
            <v>Male</v>
          </cell>
        </row>
        <row r="2796">
          <cell r="A2796">
            <v>23863</v>
          </cell>
          <cell r="B2796" t="str">
            <v>Thejitha</v>
          </cell>
          <cell r="C2796" t="str">
            <v>Wijerathna</v>
          </cell>
          <cell r="D2796" t="str">
            <v>Team Member - Injection Moulding</v>
          </cell>
          <cell r="E2796" t="str">
            <v>Impact Protection - SI</v>
          </cell>
          <cell r="F2796" t="str">
            <v>Impact Protection - Production - SI</v>
          </cell>
          <cell r="G2796" t="str">
            <v>Male</v>
          </cell>
        </row>
        <row r="2797">
          <cell r="A2797">
            <v>23865</v>
          </cell>
          <cell r="B2797" t="str">
            <v>Ashani</v>
          </cell>
          <cell r="C2797" t="str">
            <v>Kuruppu</v>
          </cell>
          <cell r="D2797" t="str">
            <v>Team Member - PDC</v>
          </cell>
          <cell r="E2797" t="str">
            <v>Close Comfort Program - Product Development Centre - SI</v>
          </cell>
          <cell r="F2797" t="str">
            <v>Product Development Center - CCP - SI</v>
          </cell>
          <cell r="G2797" t="str">
            <v>Female</v>
          </cell>
        </row>
        <row r="2798">
          <cell r="A2798">
            <v>23871</v>
          </cell>
          <cell r="B2798" t="str">
            <v>Udeni</v>
          </cell>
          <cell r="C2798" t="str">
            <v>Rathnayake</v>
          </cell>
          <cell r="D2798" t="str">
            <v>Team Member - Printing</v>
          </cell>
          <cell r="E2798" t="str">
            <v>Close Comfort Program - Quality Assurance - SI</v>
          </cell>
          <cell r="F2798" t="str">
            <v>Quality Assurance - CCP - SI</v>
          </cell>
          <cell r="G2798" t="str">
            <v>Female</v>
          </cell>
        </row>
        <row r="2799">
          <cell r="A2799">
            <v>23872</v>
          </cell>
          <cell r="B2799" t="str">
            <v>Krishnamurthi</v>
          </cell>
          <cell r="C2799" t="str">
            <v>Prasath</v>
          </cell>
          <cell r="D2799" t="str">
            <v>Team Member - Printing</v>
          </cell>
          <cell r="E2799" t="str">
            <v>Close Comfort Program - Printing - SI</v>
          </cell>
          <cell r="F2799" t="str">
            <v>Factory 03 - Printing - A - SI</v>
          </cell>
          <cell r="G2799" t="str">
            <v>Male</v>
          </cell>
        </row>
        <row r="2800">
          <cell r="A2800">
            <v>23874</v>
          </cell>
          <cell r="B2800" t="str">
            <v>Hansanee</v>
          </cell>
          <cell r="C2800" t="str">
            <v>Kaushalya</v>
          </cell>
          <cell r="D2800" t="str">
            <v>Team Member - Printing</v>
          </cell>
          <cell r="E2800" t="str">
            <v>Close Comfort Program - Quality Assurance - SI</v>
          </cell>
          <cell r="F2800" t="str">
            <v>Quality Assurance - CCP - SI</v>
          </cell>
          <cell r="G2800" t="str">
            <v>Female</v>
          </cell>
        </row>
        <row r="2801">
          <cell r="A2801">
            <v>23877</v>
          </cell>
          <cell r="B2801" t="str">
            <v>Sirimeda</v>
          </cell>
          <cell r="C2801" t="str">
            <v>Kumara</v>
          </cell>
          <cell r="D2801" t="str">
            <v>Team Member - Injection Moulding</v>
          </cell>
          <cell r="E2801" t="str">
            <v>Impact Protection - SI</v>
          </cell>
          <cell r="F2801" t="str">
            <v>Impact Protection - Production - SI</v>
          </cell>
          <cell r="G2801" t="str">
            <v>Male</v>
          </cell>
        </row>
        <row r="2802">
          <cell r="A2802">
            <v>23878</v>
          </cell>
          <cell r="B2802" t="str">
            <v>Eranga</v>
          </cell>
          <cell r="C2802" t="str">
            <v>Rathnapala</v>
          </cell>
          <cell r="D2802" t="str">
            <v>Team Member - Cutting</v>
          </cell>
          <cell r="E2802" t="str">
            <v>Close Comfort Program - Cutting - SI</v>
          </cell>
          <cell r="F2802" t="str">
            <v>CCP - Factory 03 Cutting - SI</v>
          </cell>
          <cell r="G2802" t="str">
            <v>Male</v>
          </cell>
        </row>
        <row r="2803">
          <cell r="A2803">
            <v>23880</v>
          </cell>
          <cell r="B2803" t="str">
            <v>Ananthan</v>
          </cell>
          <cell r="C2803" t="str">
            <v>Gayathry</v>
          </cell>
          <cell r="D2803" t="str">
            <v>Team Member - Printing</v>
          </cell>
          <cell r="E2803" t="str">
            <v>Close Comfort Program - Printing - SI</v>
          </cell>
          <cell r="F2803" t="str">
            <v>Factory 02 - Printing - A - SI</v>
          </cell>
          <cell r="G2803" t="str">
            <v>Female</v>
          </cell>
        </row>
        <row r="2804">
          <cell r="A2804">
            <v>23884</v>
          </cell>
          <cell r="B2804" t="str">
            <v>Lakkani</v>
          </cell>
          <cell r="C2804" t="str">
            <v>Bamunuge</v>
          </cell>
          <cell r="D2804" t="str">
            <v>Team Member - Finishing</v>
          </cell>
          <cell r="E2804" t="str">
            <v>Close Comfort Program - Finishing - SI</v>
          </cell>
          <cell r="F2804" t="str">
            <v>Finishing S3 - B - SI</v>
          </cell>
          <cell r="G2804" t="str">
            <v>Female</v>
          </cell>
        </row>
        <row r="2805">
          <cell r="A2805">
            <v>23885</v>
          </cell>
          <cell r="B2805" t="str">
            <v>Prathibha</v>
          </cell>
          <cell r="C2805" t="str">
            <v>Weerasundara</v>
          </cell>
          <cell r="D2805" t="str">
            <v>Team Member - Printing</v>
          </cell>
          <cell r="E2805" t="str">
            <v>Training School - SI</v>
          </cell>
          <cell r="F2805" t="str">
            <v>Training School - CCP - SI</v>
          </cell>
          <cell r="G2805" t="str">
            <v>Female</v>
          </cell>
        </row>
        <row r="2806">
          <cell r="A2806">
            <v>23895</v>
          </cell>
          <cell r="B2806" t="str">
            <v>Ranil</v>
          </cell>
          <cell r="C2806" t="str">
            <v>Mayadunna</v>
          </cell>
          <cell r="D2806" t="str">
            <v>Team Member - Printing</v>
          </cell>
          <cell r="E2806" t="str">
            <v>Close Comfort Program - Printing - SI</v>
          </cell>
          <cell r="F2806" t="str">
            <v>Factory 02 - Printing - A - SI</v>
          </cell>
          <cell r="G2806" t="str">
            <v>Male</v>
          </cell>
        </row>
        <row r="2807">
          <cell r="A2807">
            <v>23897</v>
          </cell>
          <cell r="B2807" t="str">
            <v>Danushka</v>
          </cell>
          <cell r="C2807" t="str">
            <v>Udagedara</v>
          </cell>
          <cell r="D2807" t="str">
            <v>Team Member - Printing</v>
          </cell>
          <cell r="E2807" t="str">
            <v>Close Comfort Program - Printing - SI</v>
          </cell>
          <cell r="F2807" t="str">
            <v>Factory 03 - Printing - A - SI</v>
          </cell>
          <cell r="G2807" t="str">
            <v>Male</v>
          </cell>
        </row>
        <row r="2808">
          <cell r="A2808">
            <v>23899</v>
          </cell>
          <cell r="B2808" t="str">
            <v>Kavishka</v>
          </cell>
          <cell r="C2808" t="str">
            <v>Rajapaksha</v>
          </cell>
          <cell r="D2808" t="str">
            <v>Team Member - PDC</v>
          </cell>
          <cell r="E2808" t="str">
            <v>Close Comfort Program - Product Development Centre - SI</v>
          </cell>
          <cell r="F2808" t="str">
            <v>Product Development Center - CCP - SI</v>
          </cell>
          <cell r="G2808" t="str">
            <v>Male</v>
          </cell>
        </row>
        <row r="2809">
          <cell r="A2809">
            <v>23900</v>
          </cell>
          <cell r="B2809" t="str">
            <v>Ashen</v>
          </cell>
          <cell r="C2809" t="str">
            <v>Dimantha</v>
          </cell>
          <cell r="D2809" t="str">
            <v>Team Member - Printing</v>
          </cell>
          <cell r="E2809" t="str">
            <v>Close Comfort Program - Printing - SI</v>
          </cell>
          <cell r="F2809" t="str">
            <v>Factory 03 - Printing - B - SI</v>
          </cell>
          <cell r="G2809" t="str">
            <v>Male</v>
          </cell>
        </row>
        <row r="2810">
          <cell r="A2810">
            <v>23901</v>
          </cell>
          <cell r="B2810" t="str">
            <v>Sasmika</v>
          </cell>
          <cell r="C2810" t="str">
            <v>Basanayaka</v>
          </cell>
          <cell r="D2810" t="str">
            <v>Team Member - Cutting</v>
          </cell>
          <cell r="E2810" t="str">
            <v>Close Comfort Program - Cutting - SI</v>
          </cell>
          <cell r="F2810" t="str">
            <v>CCP - Factory 03 Cutting - SI</v>
          </cell>
          <cell r="G2810" t="str">
            <v>Male</v>
          </cell>
        </row>
        <row r="2811">
          <cell r="A2811">
            <v>23904</v>
          </cell>
          <cell r="B2811" t="str">
            <v>Rukshan</v>
          </cell>
          <cell r="C2811" t="str">
            <v>Viraj</v>
          </cell>
          <cell r="D2811" t="str">
            <v>Team Member - Printing</v>
          </cell>
          <cell r="E2811" t="str">
            <v>Close Comfort Program - Printing - SI</v>
          </cell>
          <cell r="F2811" t="str">
            <v>Factory 01 - Printing - B - SI</v>
          </cell>
          <cell r="G2811" t="str">
            <v>Male</v>
          </cell>
        </row>
        <row r="2812">
          <cell r="A2812">
            <v>23909</v>
          </cell>
          <cell r="B2812" t="str">
            <v>Ravindu</v>
          </cell>
          <cell r="C2812" t="str">
            <v>Gunathilaka</v>
          </cell>
          <cell r="D2812" t="str">
            <v>Team Member - Machine Maintenance</v>
          </cell>
          <cell r="E2812" t="str">
            <v>Close Comfort Program - MM - Finishing - SI</v>
          </cell>
          <cell r="F2812" t="str">
            <v>Finishing MM - CCP - SI</v>
          </cell>
          <cell r="G2812" t="str">
            <v>Male</v>
          </cell>
        </row>
        <row r="2813">
          <cell r="A2813">
            <v>23911</v>
          </cell>
          <cell r="B2813" t="str">
            <v>Madhura</v>
          </cell>
          <cell r="C2813" t="str">
            <v>Wijesooriya</v>
          </cell>
          <cell r="D2813" t="str">
            <v>Team Member - Production</v>
          </cell>
          <cell r="E2813" t="str">
            <v>Moulded Bra Cup - Production - SI</v>
          </cell>
          <cell r="F2813" t="str">
            <v>Team - LB - 10A - SI</v>
          </cell>
          <cell r="G2813" t="str">
            <v>Male</v>
          </cell>
        </row>
        <row r="2814">
          <cell r="A2814">
            <v>23923</v>
          </cell>
          <cell r="B2814" t="str">
            <v>Kasun</v>
          </cell>
          <cell r="C2814" t="str">
            <v>Kushara</v>
          </cell>
          <cell r="D2814" t="str">
            <v>Team Member - Printing</v>
          </cell>
          <cell r="E2814" t="str">
            <v>Close Comfort Program - Printing - SI</v>
          </cell>
          <cell r="F2814" t="str">
            <v>Factory 03 - Printing - A - SI</v>
          </cell>
          <cell r="G2814" t="str">
            <v>Male</v>
          </cell>
        </row>
        <row r="2815">
          <cell r="A2815">
            <v>23925</v>
          </cell>
          <cell r="B2815" t="str">
            <v>Dhanushka</v>
          </cell>
          <cell r="C2815" t="str">
            <v>Wijethunga</v>
          </cell>
          <cell r="D2815" t="str">
            <v>Team Member - Printing</v>
          </cell>
          <cell r="E2815" t="str">
            <v>Close Comfort Program - Quality Assurance - SI</v>
          </cell>
          <cell r="F2815" t="str">
            <v>Quality Assurance - CCP - SI</v>
          </cell>
          <cell r="G2815" t="str">
            <v>Male</v>
          </cell>
        </row>
        <row r="2816">
          <cell r="A2816">
            <v>23932</v>
          </cell>
          <cell r="B2816" t="str">
            <v>Uthpala</v>
          </cell>
          <cell r="C2816" t="str">
            <v>Gurusingha</v>
          </cell>
          <cell r="D2816" t="str">
            <v>Team Member - Finishing</v>
          </cell>
          <cell r="E2816" t="str">
            <v>Close Comfort Program - Finishing - SI</v>
          </cell>
          <cell r="F2816" t="str">
            <v>Finishing S15 - A - SI</v>
          </cell>
          <cell r="G2816" t="str">
            <v>Female</v>
          </cell>
        </row>
        <row r="2817">
          <cell r="A2817">
            <v>23940</v>
          </cell>
          <cell r="B2817" t="str">
            <v>Isuru</v>
          </cell>
          <cell r="C2817" t="str">
            <v>Dilshan</v>
          </cell>
          <cell r="D2817" t="str">
            <v>Team Member - Raw Material Warehouse</v>
          </cell>
          <cell r="E2817" t="str">
            <v>Moulded Bra Cup - Raw Material Warehouse - SI</v>
          </cell>
          <cell r="F2817" t="str">
            <v>MBC - Raw Material Warehouse - SI</v>
          </cell>
          <cell r="G2817" t="str">
            <v>Male</v>
          </cell>
        </row>
        <row r="2818">
          <cell r="A2818">
            <v>23942</v>
          </cell>
          <cell r="B2818" t="str">
            <v>Kamangi</v>
          </cell>
          <cell r="C2818" t="str">
            <v>Perera</v>
          </cell>
          <cell r="D2818" t="str">
            <v>Senior Engineer - Product Development</v>
          </cell>
          <cell r="E2818" t="str">
            <v>Moulded Bra Cup - Product Development Centre - SI</v>
          </cell>
          <cell r="F2818" t="str">
            <v>MBC - Product Development Centre - SI</v>
          </cell>
          <cell r="G2818" t="str">
            <v>Female</v>
          </cell>
        </row>
        <row r="2819">
          <cell r="A2819">
            <v>23943</v>
          </cell>
          <cell r="B2819" t="str">
            <v>Sahan</v>
          </cell>
          <cell r="C2819" t="str">
            <v>Nipuna</v>
          </cell>
          <cell r="D2819" t="str">
            <v>Executive - Production Engineering</v>
          </cell>
          <cell r="E2819" t="str">
            <v>Close Comfort Program - Production - SI</v>
          </cell>
          <cell r="F2819" t="str">
            <v>CCP - Production - SI</v>
          </cell>
          <cell r="G2819" t="str">
            <v>Male</v>
          </cell>
        </row>
        <row r="2820">
          <cell r="A2820">
            <v>23952</v>
          </cell>
          <cell r="B2820" t="str">
            <v>Jeewan</v>
          </cell>
          <cell r="C2820" t="str">
            <v>Piyarathna</v>
          </cell>
          <cell r="D2820" t="str">
            <v>Feeder</v>
          </cell>
          <cell r="E2820" t="str">
            <v>Close Comfort Program - Printing - SI</v>
          </cell>
          <cell r="F2820" t="str">
            <v>Extrusion - B - SI</v>
          </cell>
          <cell r="G2820" t="str">
            <v>Male</v>
          </cell>
        </row>
        <row r="2821">
          <cell r="A2821">
            <v>23954</v>
          </cell>
          <cell r="B2821" t="str">
            <v>Chamil</v>
          </cell>
          <cell r="C2821" t="str">
            <v>Kanchana</v>
          </cell>
          <cell r="D2821" t="str">
            <v>Team Leader - Printing</v>
          </cell>
          <cell r="E2821" t="str">
            <v>Close Comfort Program - Printing - SI</v>
          </cell>
          <cell r="F2821" t="str">
            <v>Section 04 - Printing - B - SI</v>
          </cell>
          <cell r="G2821" t="str">
            <v>Male</v>
          </cell>
        </row>
        <row r="2822">
          <cell r="A2822">
            <v>23957</v>
          </cell>
          <cell r="B2822" t="str">
            <v>Chaminda</v>
          </cell>
          <cell r="C2822" t="str">
            <v>kumara</v>
          </cell>
          <cell r="D2822" t="str">
            <v>Team Member - Printing</v>
          </cell>
          <cell r="E2822" t="str">
            <v>Close Comfort Program - Printing - SI</v>
          </cell>
          <cell r="F2822" t="str">
            <v>Factory 02 - Printing - A - SI</v>
          </cell>
          <cell r="G2822" t="str">
            <v>Male</v>
          </cell>
        </row>
        <row r="2823">
          <cell r="A2823">
            <v>23958</v>
          </cell>
          <cell r="B2823" t="str">
            <v>Omesh</v>
          </cell>
          <cell r="C2823" t="str">
            <v>Nirmal</v>
          </cell>
          <cell r="D2823" t="str">
            <v>Team Member - Printing</v>
          </cell>
          <cell r="E2823" t="str">
            <v>Close Comfort Program - Printing - SI</v>
          </cell>
          <cell r="F2823" t="str">
            <v>Factory 03 - Printing - B - SI</v>
          </cell>
          <cell r="G2823" t="str">
            <v>Male</v>
          </cell>
        </row>
        <row r="2824">
          <cell r="A2824">
            <v>23959</v>
          </cell>
          <cell r="B2824" t="str">
            <v>Hitihami</v>
          </cell>
          <cell r="C2824" t="str">
            <v>Premarathna</v>
          </cell>
          <cell r="D2824" t="str">
            <v>Team Member - Printing</v>
          </cell>
          <cell r="E2824" t="str">
            <v>Close Comfort Program - Printing - SI</v>
          </cell>
          <cell r="F2824" t="str">
            <v>Factory 02 - Printing - A - SI</v>
          </cell>
          <cell r="G2824" t="str">
            <v>Male</v>
          </cell>
        </row>
        <row r="2825">
          <cell r="A2825">
            <v>23963</v>
          </cell>
          <cell r="B2825" t="str">
            <v xml:space="preserve">Cader </v>
          </cell>
          <cell r="C2825" t="str">
            <v>Niyas</v>
          </cell>
          <cell r="D2825" t="str">
            <v>Team Member - Counter</v>
          </cell>
          <cell r="E2825" t="str">
            <v>Close Comfort Program - Printing - SI</v>
          </cell>
          <cell r="F2825" t="str">
            <v>Factory 02 - Printing - B - SI</v>
          </cell>
          <cell r="G2825" t="str">
            <v>Male</v>
          </cell>
        </row>
        <row r="2826">
          <cell r="A2826">
            <v>23973</v>
          </cell>
          <cell r="B2826" t="str">
            <v>Manoj</v>
          </cell>
          <cell r="C2826" t="str">
            <v>Kumara</v>
          </cell>
          <cell r="D2826" t="str">
            <v>Group Leader - Production</v>
          </cell>
          <cell r="E2826" t="str">
            <v>Close Comfort Program - Printing - SI</v>
          </cell>
          <cell r="F2826" t="str">
            <v>Printing - CCP - SI</v>
          </cell>
          <cell r="G2826" t="str">
            <v>Male</v>
          </cell>
        </row>
        <row r="2827">
          <cell r="A2827">
            <v>23983</v>
          </cell>
          <cell r="B2827" t="str">
            <v>Krishanthi</v>
          </cell>
          <cell r="C2827" t="str">
            <v>Kumari</v>
          </cell>
          <cell r="D2827" t="str">
            <v>Team Member - Printing</v>
          </cell>
          <cell r="E2827" t="str">
            <v>Close Comfort Program - Printing - SI</v>
          </cell>
          <cell r="F2827" t="str">
            <v>Factory 03 - Printing - B - SI</v>
          </cell>
          <cell r="G2827" t="str">
            <v>Female</v>
          </cell>
        </row>
        <row r="2828">
          <cell r="A2828">
            <v>23998</v>
          </cell>
          <cell r="B2828" t="str">
            <v>Sachithra</v>
          </cell>
          <cell r="C2828" t="str">
            <v>Chanaki</v>
          </cell>
          <cell r="D2828" t="str">
            <v>Team Member - PDC</v>
          </cell>
          <cell r="E2828" t="str">
            <v>Close Comfort Program - Product Development Centre - SI</v>
          </cell>
          <cell r="F2828" t="str">
            <v>Product Development Center - CCP - SI</v>
          </cell>
          <cell r="G2828" t="str">
            <v>Female</v>
          </cell>
        </row>
        <row r="2829">
          <cell r="A2829">
            <v>24008</v>
          </cell>
          <cell r="B2829" t="str">
            <v>Pasan</v>
          </cell>
          <cell r="C2829" t="str">
            <v>Sugathapala</v>
          </cell>
          <cell r="D2829" t="str">
            <v>Executive - Industrial Engineering</v>
          </cell>
          <cell r="E2829" t="str">
            <v>Close Comfort Program - Industrial Engineering - SI</v>
          </cell>
          <cell r="F2829" t="str">
            <v>Industrial Engineering - CCP - SI</v>
          </cell>
          <cell r="G2829" t="str">
            <v>Male</v>
          </cell>
        </row>
        <row r="2830">
          <cell r="A2830">
            <v>24011</v>
          </cell>
          <cell r="B2830" t="str">
            <v>Swarnalatha</v>
          </cell>
          <cell r="C2830" t="str">
            <v>Swarnalatha</v>
          </cell>
          <cell r="D2830" t="str">
            <v>Team Member - PDC</v>
          </cell>
          <cell r="E2830" t="str">
            <v>Close Comfort Program - Product Development Centre - SI</v>
          </cell>
          <cell r="F2830" t="str">
            <v>Product Development Center - CCP - SI</v>
          </cell>
          <cell r="G2830" t="str">
            <v>Female</v>
          </cell>
        </row>
        <row r="2831">
          <cell r="A2831">
            <v>24012</v>
          </cell>
          <cell r="B2831" t="str">
            <v>Jayanath</v>
          </cell>
          <cell r="C2831" t="str">
            <v>Bandara</v>
          </cell>
          <cell r="D2831" t="str">
            <v>Team Member - Printing</v>
          </cell>
          <cell r="E2831" t="str">
            <v>Close Comfort Program - Printing - SI</v>
          </cell>
          <cell r="F2831" t="str">
            <v>Factory 01 - Printing - A - SI</v>
          </cell>
          <cell r="G2831" t="str">
            <v>Male</v>
          </cell>
        </row>
        <row r="2832">
          <cell r="A2832">
            <v>24017</v>
          </cell>
          <cell r="B2832" t="str">
            <v>Nilmini</v>
          </cell>
          <cell r="C2832" t="str">
            <v>Ranasinghe</v>
          </cell>
          <cell r="D2832" t="str">
            <v>Team Member - Printing</v>
          </cell>
          <cell r="E2832" t="str">
            <v>Close Comfort Program - Printing - SI</v>
          </cell>
          <cell r="F2832" t="str">
            <v>Section 04 - Printing - B - SI</v>
          </cell>
          <cell r="G2832" t="str">
            <v>Female</v>
          </cell>
        </row>
        <row r="2833">
          <cell r="A2833">
            <v>24034</v>
          </cell>
          <cell r="B2833" t="str">
            <v>Hameesh</v>
          </cell>
          <cell r="C2833" t="str">
            <v>Aslam</v>
          </cell>
          <cell r="D2833" t="str">
            <v>Team Member - Printing</v>
          </cell>
          <cell r="E2833" t="str">
            <v>Close Comfort Program - Printing - SI</v>
          </cell>
          <cell r="F2833" t="str">
            <v>Factory 01 - Printing - A - SI</v>
          </cell>
          <cell r="G2833" t="str">
            <v>Male</v>
          </cell>
        </row>
        <row r="2834">
          <cell r="A2834">
            <v>24035</v>
          </cell>
          <cell r="B2834" t="str">
            <v>Janith</v>
          </cell>
          <cell r="C2834" t="str">
            <v>Kaushalya</v>
          </cell>
          <cell r="D2834" t="str">
            <v>Team Member - Printing</v>
          </cell>
          <cell r="E2834" t="str">
            <v>Close Comfort Program - Printing - SI</v>
          </cell>
          <cell r="F2834" t="str">
            <v>Factory 01 - Printing - A - SI</v>
          </cell>
          <cell r="G2834" t="str">
            <v>Male</v>
          </cell>
        </row>
        <row r="2835">
          <cell r="A2835">
            <v>24039</v>
          </cell>
          <cell r="B2835" t="str">
            <v>Dilhani</v>
          </cell>
          <cell r="C2835" t="str">
            <v>Dissanayaka</v>
          </cell>
          <cell r="D2835" t="str">
            <v>Team Member - Printing</v>
          </cell>
          <cell r="E2835" t="str">
            <v>Close Comfort Program - Printing - SI</v>
          </cell>
          <cell r="F2835" t="str">
            <v>Factory 01 - Printing - A - SI</v>
          </cell>
          <cell r="G2835" t="str">
            <v>Female</v>
          </cell>
        </row>
        <row r="2836">
          <cell r="A2836">
            <v>24054</v>
          </cell>
          <cell r="B2836" t="str">
            <v>Nirosha</v>
          </cell>
          <cell r="C2836" t="str">
            <v>Priyadarshani</v>
          </cell>
          <cell r="D2836" t="str">
            <v>Team Member - Finishing</v>
          </cell>
          <cell r="E2836" t="str">
            <v>Close Comfort Program - Finishing - SI</v>
          </cell>
          <cell r="F2836" t="str">
            <v>Finishing S13 - A - SI</v>
          </cell>
          <cell r="G2836" t="str">
            <v>Female</v>
          </cell>
        </row>
        <row r="2837">
          <cell r="A2837">
            <v>24069</v>
          </cell>
          <cell r="B2837" t="str">
            <v>Erandha</v>
          </cell>
          <cell r="C2837" t="str">
            <v>Bandara</v>
          </cell>
          <cell r="D2837" t="str">
            <v>Senior Executive - Production</v>
          </cell>
          <cell r="E2837" t="str">
            <v>Close Comfort Program - Production - SI</v>
          </cell>
          <cell r="F2837" t="str">
            <v>CCP - Production - SI</v>
          </cell>
          <cell r="G2837" t="str">
            <v>Male</v>
          </cell>
        </row>
        <row r="2838">
          <cell r="A2838">
            <v>24070</v>
          </cell>
          <cell r="B2838" t="str">
            <v>Kushan</v>
          </cell>
          <cell r="C2838" t="str">
            <v>Madumadawa</v>
          </cell>
          <cell r="D2838" t="str">
            <v>Executive - Cutting</v>
          </cell>
          <cell r="E2838" t="str">
            <v>Moulded Bra Cup - Cutting - SI</v>
          </cell>
          <cell r="F2838" t="str">
            <v>MBC - Cutting - SI</v>
          </cell>
          <cell r="G2838" t="str">
            <v>Male</v>
          </cell>
        </row>
        <row r="2839">
          <cell r="A2839">
            <v>24093</v>
          </cell>
          <cell r="B2839" t="str">
            <v>Sanath</v>
          </cell>
          <cell r="C2839" t="str">
            <v>Kumara</v>
          </cell>
          <cell r="D2839" t="str">
            <v>Team Member - Printing</v>
          </cell>
          <cell r="E2839" t="str">
            <v>Close Comfort Program - Printing - SI</v>
          </cell>
          <cell r="F2839" t="str">
            <v>Factory 02 - Printing - B - SI</v>
          </cell>
          <cell r="G2839" t="str">
            <v>Male</v>
          </cell>
        </row>
        <row r="2840">
          <cell r="A2840">
            <v>24097</v>
          </cell>
          <cell r="B2840" t="str">
            <v>Diwanka</v>
          </cell>
          <cell r="C2840" t="str">
            <v>Madushan</v>
          </cell>
          <cell r="D2840" t="str">
            <v>Team Member - Printing</v>
          </cell>
          <cell r="E2840" t="str">
            <v>Close Comfort Program - Printing - SI</v>
          </cell>
          <cell r="F2840" t="str">
            <v>Extrusion - B - SI</v>
          </cell>
          <cell r="G2840" t="str">
            <v>Male</v>
          </cell>
        </row>
        <row r="2841">
          <cell r="A2841">
            <v>24111</v>
          </cell>
          <cell r="B2841" t="str">
            <v>Sachin</v>
          </cell>
          <cell r="C2841" t="str">
            <v>Madhushanka</v>
          </cell>
          <cell r="D2841" t="str">
            <v>Team Member - Printer</v>
          </cell>
          <cell r="E2841" t="str">
            <v>Close Comfort Program - Printing - SI</v>
          </cell>
          <cell r="F2841" t="str">
            <v>Factory 02 - Printing - B - SI</v>
          </cell>
          <cell r="G2841" t="str">
            <v>Male</v>
          </cell>
        </row>
        <row r="2842">
          <cell r="A2842">
            <v>24115</v>
          </cell>
          <cell r="B2842" t="str">
            <v>Nadeeka</v>
          </cell>
          <cell r="C2842" t="str">
            <v>Nilanthi</v>
          </cell>
          <cell r="D2842" t="str">
            <v>Team Member - Finishing</v>
          </cell>
          <cell r="E2842" t="str">
            <v>Close Comfort Program - Finishing - SI</v>
          </cell>
          <cell r="F2842" t="str">
            <v>Finishing S15 - A - SI</v>
          </cell>
          <cell r="G2842" t="str">
            <v>Female</v>
          </cell>
        </row>
        <row r="2843">
          <cell r="A2843">
            <v>24117</v>
          </cell>
          <cell r="B2843" t="str">
            <v>Dinushika</v>
          </cell>
          <cell r="C2843" t="str">
            <v>Balasuriya</v>
          </cell>
          <cell r="D2843" t="str">
            <v>Team Member - Finishing</v>
          </cell>
          <cell r="E2843" t="str">
            <v>Close Comfort Program - Finishing - SI</v>
          </cell>
          <cell r="F2843" t="str">
            <v>Finishing S27 - B - SI</v>
          </cell>
          <cell r="G2843" t="str">
            <v>Female</v>
          </cell>
        </row>
        <row r="2844">
          <cell r="A2844">
            <v>24126</v>
          </cell>
          <cell r="B2844" t="str">
            <v>Vihanga</v>
          </cell>
          <cell r="C2844" t="str">
            <v>Ramanayake</v>
          </cell>
          <cell r="D2844" t="str">
            <v>Team Member - Printing</v>
          </cell>
          <cell r="E2844" t="str">
            <v>Close Comfort Program - Printing - SI</v>
          </cell>
          <cell r="F2844" t="str">
            <v>Factory 03 - Printing - A - SI</v>
          </cell>
          <cell r="G2844" t="str">
            <v>Male</v>
          </cell>
        </row>
        <row r="2845">
          <cell r="A2845">
            <v>24145</v>
          </cell>
          <cell r="B2845" t="str">
            <v>Waruni</v>
          </cell>
          <cell r="C2845" t="str">
            <v>Rupasinghe</v>
          </cell>
          <cell r="D2845" t="str">
            <v>Team Member - Finishing</v>
          </cell>
          <cell r="E2845" t="str">
            <v>Close Comfort Program - Finishing - SI</v>
          </cell>
          <cell r="F2845" t="str">
            <v>Finishing S21 - A - SI</v>
          </cell>
          <cell r="G2845" t="str">
            <v>Female</v>
          </cell>
        </row>
        <row r="2846">
          <cell r="A2846">
            <v>24156</v>
          </cell>
          <cell r="B2846" t="str">
            <v>Buddika</v>
          </cell>
          <cell r="C2846" t="str">
            <v>Madushan</v>
          </cell>
          <cell r="D2846" t="str">
            <v>Team Member - Printing</v>
          </cell>
          <cell r="E2846" t="str">
            <v>Close Comfort Program - Printing - SI</v>
          </cell>
          <cell r="F2846" t="str">
            <v>Factory 02 - Printing - B - SI</v>
          </cell>
          <cell r="G2846" t="str">
            <v>Male</v>
          </cell>
        </row>
        <row r="2847">
          <cell r="A2847">
            <v>24158</v>
          </cell>
          <cell r="B2847" t="str">
            <v>Saranga</v>
          </cell>
          <cell r="C2847" t="str">
            <v>Priyadarshani</v>
          </cell>
          <cell r="D2847" t="str">
            <v>Team Member - Printing</v>
          </cell>
          <cell r="E2847" t="str">
            <v>Close Comfort Program - Printing - SI</v>
          </cell>
          <cell r="F2847" t="str">
            <v>Factory 03 - Printing - B - SI</v>
          </cell>
          <cell r="G2847" t="str">
            <v>Female</v>
          </cell>
        </row>
        <row r="2848">
          <cell r="A2848">
            <v>24159</v>
          </cell>
          <cell r="B2848" t="str">
            <v>Tharindu</v>
          </cell>
          <cell r="C2848" t="str">
            <v>Chandrasiri</v>
          </cell>
          <cell r="D2848" t="str">
            <v>Team Member - Printing</v>
          </cell>
          <cell r="E2848" t="str">
            <v>Close Comfort Program - Printing - SI</v>
          </cell>
          <cell r="F2848" t="str">
            <v>Factory 02 - Printing - B - SI</v>
          </cell>
          <cell r="G2848" t="str">
            <v>Male</v>
          </cell>
        </row>
        <row r="2849">
          <cell r="A2849">
            <v>24167</v>
          </cell>
          <cell r="B2849" t="str">
            <v>Dinesh</v>
          </cell>
          <cell r="C2849" t="str">
            <v>Perera</v>
          </cell>
          <cell r="D2849" t="str">
            <v>Team Member - Printing</v>
          </cell>
          <cell r="E2849" t="str">
            <v>Close Comfort Program - Printing - SI</v>
          </cell>
          <cell r="F2849" t="str">
            <v>Factory 02 - Printing - A - SI</v>
          </cell>
          <cell r="G2849" t="str">
            <v>Male</v>
          </cell>
        </row>
        <row r="2850">
          <cell r="A2850">
            <v>24194</v>
          </cell>
          <cell r="B2850" t="str">
            <v>Lakshitha</v>
          </cell>
          <cell r="C2850" t="str">
            <v>Jayasekara</v>
          </cell>
          <cell r="D2850" t="str">
            <v>Team Member - Technical</v>
          </cell>
          <cell r="E2850" t="str">
            <v>Moulded Bra Cup - Production - SI</v>
          </cell>
          <cell r="F2850" t="str">
            <v>Technical - Site - 04 - SI</v>
          </cell>
          <cell r="G2850" t="str">
            <v>Male</v>
          </cell>
        </row>
        <row r="2851">
          <cell r="A2851">
            <v>24204</v>
          </cell>
          <cell r="B2851" t="str">
            <v>Sameendra</v>
          </cell>
          <cell r="C2851" t="str">
            <v xml:space="preserve">Maginaarachchi </v>
          </cell>
          <cell r="D2851" t="str">
            <v>Executive - Quality Assurance</v>
          </cell>
          <cell r="E2851" t="str">
            <v>Close Comfort Program - Quality Assurance - SI</v>
          </cell>
          <cell r="F2851" t="str">
            <v>Quality Assurance - CCP - SI</v>
          </cell>
          <cell r="G2851" t="str">
            <v>Male</v>
          </cell>
        </row>
        <row r="2852">
          <cell r="A2852">
            <v>24207</v>
          </cell>
          <cell r="B2852" t="str">
            <v>Gayan</v>
          </cell>
          <cell r="C2852" t="str">
            <v>Kumara</v>
          </cell>
          <cell r="D2852" t="str">
            <v>Team Member - Printing</v>
          </cell>
          <cell r="E2852" t="str">
            <v>Close Comfort Program - Printing - SI</v>
          </cell>
          <cell r="F2852" t="str">
            <v>Factory 02 - Printing - A - SI</v>
          </cell>
          <cell r="G2852" t="str">
            <v>Male</v>
          </cell>
        </row>
        <row r="2853">
          <cell r="A2853">
            <v>24208</v>
          </cell>
          <cell r="B2853" t="str">
            <v>Shanika</v>
          </cell>
          <cell r="C2853" t="str">
            <v>Maduwanthi</v>
          </cell>
          <cell r="D2853" t="str">
            <v>Team Member - Printing</v>
          </cell>
          <cell r="E2853" t="str">
            <v>Close Comfort Program - Printing - SI</v>
          </cell>
          <cell r="F2853" t="str">
            <v>Factory 03 - Printing - A - SI</v>
          </cell>
          <cell r="G2853" t="str">
            <v>Female</v>
          </cell>
        </row>
        <row r="2854">
          <cell r="A2854">
            <v>24211</v>
          </cell>
          <cell r="B2854" t="str">
            <v>Indrani</v>
          </cell>
          <cell r="C2854" t="str">
            <v>Nilmini</v>
          </cell>
          <cell r="D2854" t="str">
            <v>Team Member - Printing</v>
          </cell>
          <cell r="E2854" t="str">
            <v>Close Comfort Program - Printing - SI</v>
          </cell>
          <cell r="F2854" t="str">
            <v>Section 04 - Printing - B - SI</v>
          </cell>
          <cell r="G2854" t="str">
            <v>Female</v>
          </cell>
        </row>
        <row r="2855">
          <cell r="A2855">
            <v>24216</v>
          </cell>
          <cell r="B2855" t="str">
            <v>Dilan</v>
          </cell>
          <cell r="C2855" t="str">
            <v>Hasantha</v>
          </cell>
          <cell r="D2855" t="str">
            <v>Team Member - Cutting</v>
          </cell>
          <cell r="E2855" t="str">
            <v>Close Comfort Program - Cutting - SI</v>
          </cell>
          <cell r="F2855" t="str">
            <v>CCP - Factory 01 Cutting - SI</v>
          </cell>
          <cell r="G2855" t="str">
            <v>Male</v>
          </cell>
        </row>
        <row r="2856">
          <cell r="A2856">
            <v>24234</v>
          </cell>
          <cell r="B2856" t="str">
            <v>Niroshan</v>
          </cell>
          <cell r="C2856" t="str">
            <v>Madhuranga</v>
          </cell>
          <cell r="D2856" t="str">
            <v>Team Member - Printing</v>
          </cell>
          <cell r="E2856" t="str">
            <v>Close Comfort Program - Printing - SI</v>
          </cell>
          <cell r="F2856" t="str">
            <v>Factory 01 - Printing - A - SI</v>
          </cell>
          <cell r="G2856" t="str">
            <v>Male</v>
          </cell>
        </row>
        <row r="2857">
          <cell r="A2857">
            <v>24235</v>
          </cell>
          <cell r="B2857" t="str">
            <v>Kasun</v>
          </cell>
          <cell r="C2857" t="str">
            <v>Madhusanka</v>
          </cell>
          <cell r="D2857" t="str">
            <v>Team Leader - Printing</v>
          </cell>
          <cell r="E2857" t="str">
            <v>Close Comfort Program - Printing - SI</v>
          </cell>
          <cell r="F2857" t="str">
            <v>Section 04 - Printing - A - SI</v>
          </cell>
          <cell r="G2857" t="str">
            <v>Male</v>
          </cell>
        </row>
        <row r="2858">
          <cell r="A2858">
            <v>24236</v>
          </cell>
          <cell r="B2858" t="str">
            <v>Isuru</v>
          </cell>
          <cell r="C2858" t="str">
            <v>Kasihetti</v>
          </cell>
          <cell r="D2858" t="str">
            <v>Team Member - Printing</v>
          </cell>
          <cell r="E2858" t="str">
            <v>Close Comfort Program - Printing - SI</v>
          </cell>
          <cell r="F2858" t="str">
            <v>Factory 01 - Printing - B - SI</v>
          </cell>
          <cell r="G2858" t="str">
            <v>Male</v>
          </cell>
        </row>
        <row r="2859">
          <cell r="A2859">
            <v>24246</v>
          </cell>
          <cell r="B2859" t="str">
            <v>Madushika</v>
          </cell>
          <cell r="C2859" t="str">
            <v>Madushani</v>
          </cell>
          <cell r="D2859" t="str">
            <v>Team Member - PDC</v>
          </cell>
          <cell r="E2859" t="str">
            <v>Close Comfort Program - Product Development Centre - SI</v>
          </cell>
          <cell r="F2859" t="str">
            <v>Product Development Center - CCP - SI</v>
          </cell>
          <cell r="G2859" t="str">
            <v>Female</v>
          </cell>
        </row>
        <row r="2860">
          <cell r="A2860">
            <v>24253</v>
          </cell>
          <cell r="B2860" t="str">
            <v>Virash</v>
          </cell>
          <cell r="C2860" t="str">
            <v>Leshan</v>
          </cell>
          <cell r="D2860" t="str">
            <v>Team Member - Printing</v>
          </cell>
          <cell r="E2860" t="str">
            <v>Close Comfort Program - Printing - SI</v>
          </cell>
          <cell r="F2860" t="str">
            <v>Factory 02 - Printing - A - SI</v>
          </cell>
          <cell r="G2860" t="str">
            <v>Male</v>
          </cell>
        </row>
        <row r="2861">
          <cell r="A2861">
            <v>24264</v>
          </cell>
          <cell r="B2861" t="str">
            <v>Shashitha</v>
          </cell>
          <cell r="C2861" t="str">
            <v>Perera</v>
          </cell>
          <cell r="D2861" t="str">
            <v>Team Member - Printing</v>
          </cell>
          <cell r="E2861" t="str">
            <v>Close Comfort Program - Printing - SI</v>
          </cell>
          <cell r="F2861" t="str">
            <v>Extrusion - B - SI</v>
          </cell>
          <cell r="G2861" t="str">
            <v>Male</v>
          </cell>
        </row>
        <row r="2862">
          <cell r="A2862">
            <v>24267</v>
          </cell>
          <cell r="B2862" t="str">
            <v>Chamal</v>
          </cell>
          <cell r="C2862" t="str">
            <v>Weerasinghe</v>
          </cell>
          <cell r="D2862" t="str">
            <v>Team Member - Printing</v>
          </cell>
          <cell r="E2862" t="str">
            <v>Close Comfort Program - Printing - SI</v>
          </cell>
          <cell r="F2862" t="str">
            <v>Factory 01 - Printing - B - SI</v>
          </cell>
          <cell r="G2862" t="str">
            <v>Male</v>
          </cell>
        </row>
        <row r="2863">
          <cell r="A2863">
            <v>24269</v>
          </cell>
          <cell r="B2863" t="str">
            <v>Bhawantha</v>
          </cell>
          <cell r="C2863" t="str">
            <v>Nishshanka</v>
          </cell>
          <cell r="D2863" t="str">
            <v>Team Member - Printing</v>
          </cell>
          <cell r="E2863" t="str">
            <v>Close Comfort Program - Printing - SI</v>
          </cell>
          <cell r="F2863" t="str">
            <v>Factory 01 - Printing - A - SI</v>
          </cell>
          <cell r="G2863" t="str">
            <v>Male</v>
          </cell>
        </row>
        <row r="2864">
          <cell r="A2864">
            <v>24272</v>
          </cell>
          <cell r="B2864" t="str">
            <v>Tharushi</v>
          </cell>
          <cell r="C2864" t="str">
            <v>Senanayake</v>
          </cell>
          <cell r="D2864" t="str">
            <v>Team Member - Finishing</v>
          </cell>
          <cell r="E2864" t="str">
            <v>Close Comfort Program - Finishing - SI</v>
          </cell>
          <cell r="F2864" t="str">
            <v>Finishing S2 - A - SI</v>
          </cell>
          <cell r="G2864" t="str">
            <v>Female</v>
          </cell>
        </row>
        <row r="2865">
          <cell r="A2865">
            <v>24273</v>
          </cell>
          <cell r="B2865" t="str">
            <v>Deva</v>
          </cell>
          <cell r="C2865" t="str">
            <v>Divyanjalee</v>
          </cell>
          <cell r="D2865" t="str">
            <v>Team Member - Finishing</v>
          </cell>
          <cell r="E2865" t="str">
            <v>Close Comfort Program - Finishing - SI</v>
          </cell>
          <cell r="F2865" t="str">
            <v>Finishing S13 - B - SI</v>
          </cell>
          <cell r="G2865" t="str">
            <v>Female</v>
          </cell>
        </row>
        <row r="2866">
          <cell r="A2866">
            <v>24276</v>
          </cell>
          <cell r="B2866" t="str">
            <v>Dulith</v>
          </cell>
          <cell r="C2866" t="str">
            <v>Hettiarachchi</v>
          </cell>
          <cell r="D2866" t="str">
            <v>Executive - Industrial Engineering</v>
          </cell>
          <cell r="E2866" t="str">
            <v>Close Comfort Program - Industrial Engineering - SI</v>
          </cell>
          <cell r="F2866" t="str">
            <v>Industrial Engineering - CCP - SI</v>
          </cell>
          <cell r="G2866" t="str">
            <v>Male</v>
          </cell>
        </row>
        <row r="2867">
          <cell r="A2867">
            <v>24277</v>
          </cell>
          <cell r="B2867" t="str">
            <v xml:space="preserve">Charith </v>
          </cell>
          <cell r="C2867" t="str">
            <v>Ratnayake</v>
          </cell>
          <cell r="D2867" t="str">
            <v>Executive - Industrial Engineering</v>
          </cell>
          <cell r="E2867" t="str">
            <v>Close Comfort Program - Industrial Engineering - SI</v>
          </cell>
          <cell r="F2867" t="str">
            <v>Industrial Engineering - CCP - SI</v>
          </cell>
          <cell r="G2867" t="str">
            <v>Male</v>
          </cell>
        </row>
        <row r="2868">
          <cell r="A2868">
            <v>24286</v>
          </cell>
          <cell r="B2868" t="str">
            <v>Manimaran</v>
          </cell>
          <cell r="C2868" t="str">
            <v>Manimaran</v>
          </cell>
          <cell r="D2868" t="str">
            <v>Team Member - Printing</v>
          </cell>
          <cell r="E2868" t="str">
            <v>Close Comfort Program - Printing - SI</v>
          </cell>
          <cell r="F2868" t="str">
            <v>Factory 03 - Printing - A - SI</v>
          </cell>
          <cell r="G2868" t="str">
            <v>Male</v>
          </cell>
        </row>
        <row r="2869">
          <cell r="A2869">
            <v>24289</v>
          </cell>
          <cell r="B2869" t="str">
            <v>Sudarshana</v>
          </cell>
          <cell r="C2869" t="str">
            <v>Rudrigo</v>
          </cell>
          <cell r="D2869" t="str">
            <v>Team Member - Printing</v>
          </cell>
          <cell r="E2869" t="str">
            <v>Close Comfort Program - Printing - SI</v>
          </cell>
          <cell r="F2869" t="str">
            <v>Factory 03 - Printing - B - SI</v>
          </cell>
          <cell r="G2869" t="str">
            <v>Male</v>
          </cell>
        </row>
        <row r="2870">
          <cell r="A2870">
            <v>24303</v>
          </cell>
          <cell r="B2870" t="str">
            <v>Kavindu</v>
          </cell>
          <cell r="C2870" t="str">
            <v>Chamara</v>
          </cell>
          <cell r="D2870" t="str">
            <v>Team Member - PDC</v>
          </cell>
          <cell r="E2870" t="str">
            <v>Close Comfort Program - Product Development Centre - SI</v>
          </cell>
          <cell r="F2870" t="str">
            <v>Product Development Center - CCP - SI</v>
          </cell>
          <cell r="G2870" t="str">
            <v>Male</v>
          </cell>
        </row>
        <row r="2871">
          <cell r="A2871">
            <v>24305</v>
          </cell>
          <cell r="B2871" t="str">
            <v>Janith</v>
          </cell>
          <cell r="C2871" t="str">
            <v>Sandaruwan</v>
          </cell>
          <cell r="D2871" t="str">
            <v>Team Member - PDC</v>
          </cell>
          <cell r="E2871" t="str">
            <v>Close Comfort Program - Product Development Centre - SI</v>
          </cell>
          <cell r="F2871" t="str">
            <v>Product Development Center - CCP - SI</v>
          </cell>
          <cell r="G2871" t="str">
            <v>Male</v>
          </cell>
        </row>
        <row r="2872">
          <cell r="A2872">
            <v>24309</v>
          </cell>
          <cell r="B2872" t="str">
            <v>Hiruni</v>
          </cell>
          <cell r="C2872" t="str">
            <v>Udawaththa</v>
          </cell>
          <cell r="D2872" t="str">
            <v>Executive - Human Resources</v>
          </cell>
          <cell r="E2872" t="str">
            <v>Human Resources &amp; Administration - SI</v>
          </cell>
          <cell r="F2872" t="str">
            <v>Human Resources - SI</v>
          </cell>
          <cell r="G2872" t="str">
            <v>Female</v>
          </cell>
        </row>
        <row r="2873">
          <cell r="A2873">
            <v>24311</v>
          </cell>
          <cell r="B2873" t="str">
            <v>Upul</v>
          </cell>
          <cell r="C2873" t="str">
            <v>Nishantha</v>
          </cell>
          <cell r="D2873" t="str">
            <v>Team Member - Printing</v>
          </cell>
          <cell r="E2873" t="str">
            <v>Close Comfort Program - Printing - SI</v>
          </cell>
          <cell r="F2873" t="str">
            <v>Extrusion - A - SI</v>
          </cell>
          <cell r="G2873" t="str">
            <v>Male</v>
          </cell>
        </row>
        <row r="2874">
          <cell r="A2874">
            <v>24313</v>
          </cell>
          <cell r="B2874" t="str">
            <v>Thisaru</v>
          </cell>
          <cell r="C2874" t="str">
            <v>Hettiarachchi</v>
          </cell>
          <cell r="D2874" t="str">
            <v>Team Member - Printing</v>
          </cell>
          <cell r="E2874" t="str">
            <v>Close Comfort Program - Printing - SI</v>
          </cell>
          <cell r="F2874" t="str">
            <v>Section 04 - Printing - A - SI</v>
          </cell>
          <cell r="G2874" t="str">
            <v>Male</v>
          </cell>
        </row>
        <row r="2875">
          <cell r="A2875">
            <v>24324</v>
          </cell>
          <cell r="B2875" t="str">
            <v>Isuru</v>
          </cell>
          <cell r="C2875" t="str">
            <v>Dasanayake</v>
          </cell>
          <cell r="D2875" t="str">
            <v>Team Member - Printing</v>
          </cell>
          <cell r="E2875" t="str">
            <v>Close Comfort Program - Printing - SI</v>
          </cell>
          <cell r="F2875" t="str">
            <v>Factory 03 - Printing - A - SI</v>
          </cell>
          <cell r="G2875" t="str">
            <v>Male</v>
          </cell>
        </row>
        <row r="2876">
          <cell r="A2876">
            <v>24338</v>
          </cell>
          <cell r="B2876" t="str">
            <v>Nilushi</v>
          </cell>
          <cell r="C2876" t="str">
            <v>Malkanthi</v>
          </cell>
          <cell r="D2876" t="str">
            <v>Team Member - Finishing</v>
          </cell>
          <cell r="E2876" t="str">
            <v>Close Comfort Program - Finishing - SI</v>
          </cell>
          <cell r="F2876" t="str">
            <v>Finishing S21 - A - SI</v>
          </cell>
          <cell r="G2876" t="str">
            <v>Female</v>
          </cell>
        </row>
        <row r="2877">
          <cell r="A2877">
            <v>24341</v>
          </cell>
          <cell r="B2877" t="str">
            <v>Buddhika</v>
          </cell>
          <cell r="C2877" t="str">
            <v>Nisansala</v>
          </cell>
          <cell r="D2877" t="str">
            <v>Team Member - Finishing</v>
          </cell>
          <cell r="E2877" t="str">
            <v>Close Comfort Program - Finishing - SI</v>
          </cell>
          <cell r="F2877" t="str">
            <v>Finishing S29 - A - SI</v>
          </cell>
          <cell r="G2877" t="str">
            <v>Female</v>
          </cell>
        </row>
        <row r="2878">
          <cell r="A2878">
            <v>24348</v>
          </cell>
          <cell r="B2878" t="str">
            <v>Sahan</v>
          </cell>
          <cell r="C2878" t="str">
            <v>Karunanayake</v>
          </cell>
          <cell r="D2878" t="str">
            <v>Team Member - Printing</v>
          </cell>
          <cell r="E2878" t="str">
            <v>Close Comfort Program - Printing - SI</v>
          </cell>
          <cell r="F2878" t="str">
            <v>Factory 03 - Printing - A - SI</v>
          </cell>
          <cell r="G2878" t="str">
            <v>Male</v>
          </cell>
        </row>
        <row r="2879">
          <cell r="A2879">
            <v>24349</v>
          </cell>
          <cell r="B2879" t="str">
            <v>Sachithranga</v>
          </cell>
          <cell r="C2879" t="str">
            <v>Hetti Arachchi</v>
          </cell>
          <cell r="D2879" t="str">
            <v>Team Member - Printing</v>
          </cell>
          <cell r="E2879" t="str">
            <v>Close Comfort Program - Printing - SI</v>
          </cell>
          <cell r="F2879" t="str">
            <v>Factory 03 - Printing - B - SI</v>
          </cell>
          <cell r="G2879" t="str">
            <v>Male</v>
          </cell>
        </row>
        <row r="2880">
          <cell r="A2880">
            <v>24350</v>
          </cell>
          <cell r="B2880" t="str">
            <v>Pramitha</v>
          </cell>
          <cell r="C2880" t="str">
            <v>Dasanayake</v>
          </cell>
          <cell r="D2880" t="str">
            <v>Team Member - Printing</v>
          </cell>
          <cell r="E2880" t="str">
            <v>Close Comfort Program - Printing - SI</v>
          </cell>
          <cell r="F2880" t="str">
            <v>Factory 03 - Printing - B - SI</v>
          </cell>
          <cell r="G2880" t="str">
            <v>Male</v>
          </cell>
        </row>
        <row r="2881">
          <cell r="A2881">
            <v>24379</v>
          </cell>
          <cell r="B2881" t="str">
            <v>Jhoshap</v>
          </cell>
          <cell r="C2881" t="str">
            <v>Noorthumary</v>
          </cell>
          <cell r="D2881" t="str">
            <v>Team Member - Printing</v>
          </cell>
          <cell r="E2881" t="str">
            <v>Close Comfort Program - Printing - SI</v>
          </cell>
          <cell r="F2881" t="str">
            <v>Factory 03 - Printing - A - SI</v>
          </cell>
          <cell r="G2881" t="str">
            <v>Female</v>
          </cell>
        </row>
        <row r="2882">
          <cell r="A2882">
            <v>24398</v>
          </cell>
          <cell r="B2882" t="str">
            <v>Buddika</v>
          </cell>
          <cell r="C2882" t="str">
            <v>Vithanage</v>
          </cell>
          <cell r="D2882" t="str">
            <v>General Manager - Operations</v>
          </cell>
          <cell r="E2882" t="str">
            <v>Common - SI</v>
          </cell>
          <cell r="F2882" t="str">
            <v>Corporate - SI</v>
          </cell>
          <cell r="G2882" t="str">
            <v>Male</v>
          </cell>
        </row>
        <row r="2883">
          <cell r="A2883">
            <v>24399</v>
          </cell>
          <cell r="B2883" t="str">
            <v>Shanuka</v>
          </cell>
          <cell r="C2883" t="str">
            <v>Bandara</v>
          </cell>
          <cell r="D2883" t="str">
            <v>Executive - Production Engineering</v>
          </cell>
          <cell r="E2883" t="str">
            <v>Close Comfort Program - Production - SI</v>
          </cell>
          <cell r="F2883" t="str">
            <v>CCP - Production - SI</v>
          </cell>
          <cell r="G2883" t="str">
            <v>Male</v>
          </cell>
        </row>
        <row r="2884">
          <cell r="A2884">
            <v>24402</v>
          </cell>
          <cell r="B2884" t="str">
            <v>Lakshan</v>
          </cell>
          <cell r="C2884" t="str">
            <v>Halwala</v>
          </cell>
          <cell r="D2884" t="str">
            <v>Recorder - Production</v>
          </cell>
          <cell r="E2884" t="str">
            <v>Close Comfort Program - Printing - SI</v>
          </cell>
          <cell r="F2884" t="str">
            <v>Extrusion - SI</v>
          </cell>
          <cell r="G2884" t="str">
            <v>Male</v>
          </cell>
        </row>
        <row r="2885">
          <cell r="A2885">
            <v>24405</v>
          </cell>
          <cell r="B2885" t="str">
            <v>Mahesh</v>
          </cell>
          <cell r="C2885" t="str">
            <v>Pushpakumara</v>
          </cell>
          <cell r="D2885" t="str">
            <v>Team Member - Printing</v>
          </cell>
          <cell r="E2885" t="str">
            <v>Close Comfort Program - Printing - SI</v>
          </cell>
          <cell r="F2885" t="str">
            <v>Factory 02 - Printing - B - SI</v>
          </cell>
          <cell r="G2885" t="str">
            <v>Male</v>
          </cell>
        </row>
        <row r="2886">
          <cell r="A2886">
            <v>24414</v>
          </cell>
          <cell r="B2886" t="str">
            <v>Kumara</v>
          </cell>
          <cell r="C2886" t="str">
            <v>Kumara</v>
          </cell>
          <cell r="D2886" t="str">
            <v>Team Member - Cutting</v>
          </cell>
          <cell r="E2886" t="str">
            <v>Close Comfort Program - Cutting - SI</v>
          </cell>
          <cell r="F2886" t="str">
            <v>CCP - Factory 01 Cutting - SI</v>
          </cell>
          <cell r="G2886" t="str">
            <v>Male</v>
          </cell>
        </row>
        <row r="2887">
          <cell r="A2887">
            <v>24440</v>
          </cell>
          <cell r="B2887" t="str">
            <v>Rumalie</v>
          </cell>
          <cell r="C2887" t="str">
            <v>Perera</v>
          </cell>
          <cell r="D2887" t="str">
            <v>Assistant - Human Resources</v>
          </cell>
          <cell r="E2887" t="str">
            <v>Human Resources &amp; Administration - SI</v>
          </cell>
          <cell r="F2887" t="str">
            <v>Human Resources - SI</v>
          </cell>
          <cell r="G2887" t="str">
            <v>Female</v>
          </cell>
        </row>
        <row r="2888">
          <cell r="A2888">
            <v>24441</v>
          </cell>
          <cell r="B2888" t="str">
            <v>Bimal</v>
          </cell>
          <cell r="C2888" t="str">
            <v>Cooray</v>
          </cell>
          <cell r="D2888" t="str">
            <v>Executive - Technology Entrepreneur</v>
          </cell>
          <cell r="E2888" t="str">
            <v>MAS Department</v>
          </cell>
          <cell r="F2888" t="str">
            <v>Materials Innovation - SI</v>
          </cell>
          <cell r="G2888" t="str">
            <v>Male</v>
          </cell>
        </row>
        <row r="2889">
          <cell r="A2889">
            <v>24442</v>
          </cell>
          <cell r="B2889" t="str">
            <v>Pasan</v>
          </cell>
          <cell r="C2889" t="str">
            <v>Rangana</v>
          </cell>
          <cell r="D2889" t="str">
            <v>Executive - Quality Assurance</v>
          </cell>
          <cell r="E2889" t="str">
            <v>Close Comfort Program - Quality Assurance - SI</v>
          </cell>
          <cell r="F2889" t="str">
            <v>Quality Assurance - CCP - SI</v>
          </cell>
          <cell r="G2889" t="str">
            <v>Male</v>
          </cell>
        </row>
        <row r="2890">
          <cell r="A2890">
            <v>24444</v>
          </cell>
          <cell r="B2890" t="str">
            <v>Madhumani</v>
          </cell>
          <cell r="C2890" t="str">
            <v>Madhumani</v>
          </cell>
          <cell r="D2890" t="str">
            <v>Team Member - Finishing</v>
          </cell>
          <cell r="E2890" t="str">
            <v>Close Comfort Program - Finishing - SI</v>
          </cell>
          <cell r="F2890" t="str">
            <v>Finishing S11 - A - SI</v>
          </cell>
          <cell r="G2890" t="str">
            <v>Female</v>
          </cell>
        </row>
        <row r="2891">
          <cell r="A2891">
            <v>24454</v>
          </cell>
          <cell r="B2891" t="str">
            <v>Gayan</v>
          </cell>
          <cell r="C2891" t="str">
            <v>Dissanayake</v>
          </cell>
          <cell r="D2891" t="str">
            <v>Team Member - PDC</v>
          </cell>
          <cell r="E2891" t="str">
            <v>Close Comfort Program - Product Development Centre - SI</v>
          </cell>
          <cell r="F2891" t="str">
            <v>Product Development Center - CCP - SI</v>
          </cell>
          <cell r="G2891" t="str">
            <v>Male</v>
          </cell>
        </row>
        <row r="2892">
          <cell r="A2892">
            <v>24456</v>
          </cell>
          <cell r="B2892" t="str">
            <v>Pillai</v>
          </cell>
          <cell r="C2892" t="str">
            <v>Sridharan</v>
          </cell>
          <cell r="D2892" t="str">
            <v>Team Member - Counter</v>
          </cell>
          <cell r="E2892" t="str">
            <v>Close Comfort Program - Printing - SI</v>
          </cell>
          <cell r="F2892" t="str">
            <v>Factory 02 - Printing - B - SI</v>
          </cell>
          <cell r="G2892" t="str">
            <v>Male</v>
          </cell>
        </row>
        <row r="2893">
          <cell r="A2893">
            <v>24471</v>
          </cell>
          <cell r="B2893" t="str">
            <v>Surangika</v>
          </cell>
          <cell r="C2893" t="str">
            <v>Hemamali</v>
          </cell>
          <cell r="D2893" t="str">
            <v>Team Member - Finishing</v>
          </cell>
          <cell r="E2893" t="str">
            <v>Close Comfort Program - Finishing - SI</v>
          </cell>
          <cell r="F2893" t="str">
            <v>Finishing S11 - A - SI</v>
          </cell>
          <cell r="G2893" t="str">
            <v>Female</v>
          </cell>
        </row>
        <row r="2894">
          <cell r="A2894">
            <v>24472</v>
          </cell>
          <cell r="B2894" t="str">
            <v>Induranga</v>
          </cell>
          <cell r="C2894" t="str">
            <v>Sathsarani</v>
          </cell>
          <cell r="D2894" t="str">
            <v>Team Member - Finishing</v>
          </cell>
          <cell r="E2894" t="str">
            <v>Close Comfort Program - Finishing - SI</v>
          </cell>
          <cell r="F2894" t="str">
            <v>Finishing S28 - A - SI</v>
          </cell>
          <cell r="G2894" t="str">
            <v>Female</v>
          </cell>
        </row>
        <row r="2895">
          <cell r="A2895">
            <v>24474</v>
          </cell>
          <cell r="B2895" t="str">
            <v>Imesha</v>
          </cell>
          <cell r="C2895" t="str">
            <v>Rodrigo</v>
          </cell>
          <cell r="D2895" t="str">
            <v>Team Member - Finishing</v>
          </cell>
          <cell r="E2895" t="str">
            <v>Close Comfort Program - Finishing - SI</v>
          </cell>
          <cell r="F2895" t="str">
            <v>Finishing S25 - A - SI</v>
          </cell>
          <cell r="G2895" t="str">
            <v>Female</v>
          </cell>
        </row>
        <row r="2896">
          <cell r="A2896">
            <v>24475</v>
          </cell>
          <cell r="B2896" t="str">
            <v>Lalane</v>
          </cell>
          <cell r="C2896" t="str">
            <v>Dasa</v>
          </cell>
          <cell r="D2896" t="str">
            <v>Team Member - Cutting</v>
          </cell>
          <cell r="E2896" t="str">
            <v>Close Comfort Program - Cutting - SI</v>
          </cell>
          <cell r="F2896" t="str">
            <v>CCP - Factory 01 Cutting - SI</v>
          </cell>
          <cell r="G2896" t="str">
            <v>Female</v>
          </cell>
        </row>
        <row r="2897">
          <cell r="A2897">
            <v>24490</v>
          </cell>
          <cell r="B2897" t="str">
            <v>Nikeshi</v>
          </cell>
          <cell r="C2897" t="str">
            <v>Senavirathna</v>
          </cell>
          <cell r="D2897" t="str">
            <v>Team Member - Finishing</v>
          </cell>
          <cell r="E2897" t="str">
            <v>Human Resources &amp; Administration - SI</v>
          </cell>
          <cell r="F2897" t="str">
            <v>Maternity - SI</v>
          </cell>
          <cell r="G2897" t="str">
            <v>Female</v>
          </cell>
        </row>
        <row r="2898">
          <cell r="A2898">
            <v>24500</v>
          </cell>
          <cell r="B2898" t="str">
            <v>Gimhana</v>
          </cell>
          <cell r="C2898" t="str">
            <v>Sandaruwan</v>
          </cell>
          <cell r="D2898" t="str">
            <v>Team Member - Printing</v>
          </cell>
          <cell r="E2898" t="str">
            <v>Close Comfort Program - Printing - SI</v>
          </cell>
          <cell r="F2898" t="str">
            <v>Factory 03 - Printing - A - SI</v>
          </cell>
          <cell r="G2898" t="str">
            <v>Male</v>
          </cell>
        </row>
        <row r="2899">
          <cell r="A2899">
            <v>24510</v>
          </cell>
          <cell r="B2899" t="str">
            <v>Chamara</v>
          </cell>
          <cell r="C2899" t="str">
            <v>Jayanath</v>
          </cell>
          <cell r="D2899" t="str">
            <v>Executive - Production Engineering</v>
          </cell>
          <cell r="E2899" t="str">
            <v>Close Comfort Program - Production - SI</v>
          </cell>
          <cell r="F2899" t="str">
            <v>CCP - Production - SI</v>
          </cell>
          <cell r="G2899" t="str">
            <v>Male</v>
          </cell>
        </row>
        <row r="2900">
          <cell r="A2900">
            <v>24518</v>
          </cell>
          <cell r="B2900" t="str">
            <v>Supun</v>
          </cell>
          <cell r="C2900" t="str">
            <v>Kavishka</v>
          </cell>
          <cell r="D2900" t="str">
            <v>Team Member - Printing</v>
          </cell>
          <cell r="E2900" t="str">
            <v>Close Comfort Program - Printing - SI</v>
          </cell>
          <cell r="F2900" t="str">
            <v>Factory 01 - Printing - B - SI</v>
          </cell>
          <cell r="G2900" t="str">
            <v>Male</v>
          </cell>
        </row>
        <row r="2901">
          <cell r="A2901">
            <v>24519</v>
          </cell>
          <cell r="B2901" t="str">
            <v>Manoj</v>
          </cell>
          <cell r="C2901" t="str">
            <v>Pushpaka</v>
          </cell>
          <cell r="D2901" t="str">
            <v>Team Member - Printing</v>
          </cell>
          <cell r="E2901" t="str">
            <v>Close Comfort Program - Printing - SI</v>
          </cell>
          <cell r="F2901" t="str">
            <v>Factory 01 - Printing - B - SI</v>
          </cell>
          <cell r="G2901" t="str">
            <v>Male</v>
          </cell>
        </row>
        <row r="2902">
          <cell r="A2902">
            <v>24548</v>
          </cell>
          <cell r="B2902" t="str">
            <v>Sadun</v>
          </cell>
          <cell r="C2902" t="str">
            <v>Maduranga</v>
          </cell>
          <cell r="D2902" t="str">
            <v>Team Member - Printing</v>
          </cell>
          <cell r="E2902" t="str">
            <v>Close Comfort Program - Printing - SI</v>
          </cell>
          <cell r="F2902" t="str">
            <v>Factory 01 - Printing - A - SI</v>
          </cell>
          <cell r="G2902" t="str">
            <v>Male</v>
          </cell>
        </row>
        <row r="2903">
          <cell r="A2903">
            <v>24557</v>
          </cell>
          <cell r="B2903" t="str">
            <v>Maheshika</v>
          </cell>
          <cell r="C2903" t="str">
            <v>Karunarathna</v>
          </cell>
          <cell r="D2903" t="str">
            <v>Team Member - Finishing</v>
          </cell>
          <cell r="E2903" t="str">
            <v>Close Comfort Program - Finishing - SI</v>
          </cell>
          <cell r="F2903" t="str">
            <v>Finishing S23 - B - SI</v>
          </cell>
          <cell r="G2903" t="str">
            <v>Female</v>
          </cell>
        </row>
        <row r="2904">
          <cell r="A2904">
            <v>24577</v>
          </cell>
          <cell r="B2904" t="str">
            <v>Eranda</v>
          </cell>
          <cell r="C2904" t="str">
            <v>Shehan</v>
          </cell>
          <cell r="D2904" t="str">
            <v>Team Member - Cutting</v>
          </cell>
          <cell r="E2904" t="str">
            <v>Close Comfort Program - Cutting - SI</v>
          </cell>
          <cell r="F2904" t="str">
            <v>CCP - Factory 01 Cutting - SI</v>
          </cell>
          <cell r="G2904" t="str">
            <v>Male</v>
          </cell>
        </row>
        <row r="2905">
          <cell r="A2905">
            <v>24578</v>
          </cell>
          <cell r="B2905" t="str">
            <v>Gayeshan</v>
          </cell>
          <cell r="C2905" t="str">
            <v>Perera</v>
          </cell>
          <cell r="D2905" t="str">
            <v>Team Member - Printing</v>
          </cell>
          <cell r="E2905" t="str">
            <v>Close Comfort Program - Printing - SI</v>
          </cell>
          <cell r="F2905" t="str">
            <v>Factory 02 - Printing - A - SI</v>
          </cell>
          <cell r="G2905" t="str">
            <v>Male</v>
          </cell>
        </row>
        <row r="2906">
          <cell r="A2906">
            <v>24579</v>
          </cell>
          <cell r="B2906" t="str">
            <v>Amith</v>
          </cell>
          <cell r="C2906" t="str">
            <v>Roshan</v>
          </cell>
          <cell r="D2906" t="str">
            <v>Assistant - Quality Assurance</v>
          </cell>
          <cell r="E2906" t="str">
            <v>Moulded Bra Cup - Quality Assurance - SI</v>
          </cell>
          <cell r="F2906" t="str">
            <v>Quality Assurance - MBC - SI</v>
          </cell>
          <cell r="G2906" t="str">
            <v>Male</v>
          </cell>
        </row>
        <row r="2907">
          <cell r="A2907">
            <v>24580</v>
          </cell>
          <cell r="B2907" t="str">
            <v>Dilangi</v>
          </cell>
          <cell r="C2907" t="str">
            <v>Colambage</v>
          </cell>
          <cell r="D2907" t="str">
            <v>Executive - Human Resources Development</v>
          </cell>
          <cell r="E2907" t="str">
            <v>Human Resources &amp; Administration - SI</v>
          </cell>
          <cell r="F2907" t="str">
            <v>Human Resources - SI</v>
          </cell>
          <cell r="G2907" t="str">
            <v>Female</v>
          </cell>
        </row>
        <row r="2908">
          <cell r="A2908">
            <v>24582</v>
          </cell>
          <cell r="B2908" t="str">
            <v>Pasan</v>
          </cell>
          <cell r="C2908" t="str">
            <v>Manjith</v>
          </cell>
          <cell r="D2908" t="str">
            <v>Senior Executive - Maintenance and Engineering</v>
          </cell>
          <cell r="E2908" t="str">
            <v>Moulded Bra Cup - Production - SI</v>
          </cell>
          <cell r="F2908" t="str">
            <v>Production - MBC - SI</v>
          </cell>
          <cell r="G2908" t="str">
            <v>Male</v>
          </cell>
        </row>
        <row r="2909">
          <cell r="A2909">
            <v>24594</v>
          </cell>
          <cell r="B2909" t="str">
            <v>Thilini</v>
          </cell>
          <cell r="C2909" t="str">
            <v>Premalal</v>
          </cell>
          <cell r="D2909" t="str">
            <v>Team Member - Finishing</v>
          </cell>
          <cell r="E2909" t="str">
            <v>Close Comfort Program - Finishing - SI</v>
          </cell>
          <cell r="F2909" t="str">
            <v>Finishing S23 - A - SI</v>
          </cell>
          <cell r="G2909" t="str">
            <v>Female</v>
          </cell>
        </row>
        <row r="2910">
          <cell r="A2910">
            <v>24609</v>
          </cell>
          <cell r="B2910" t="str">
            <v>Shashini</v>
          </cell>
          <cell r="C2910" t="str">
            <v>Pabasara</v>
          </cell>
          <cell r="D2910" t="str">
            <v>Team Member - Finishing</v>
          </cell>
          <cell r="E2910" t="str">
            <v>Close Comfort Program - Finishing - SI</v>
          </cell>
          <cell r="F2910" t="str">
            <v>Finishing S27 - A - SI</v>
          </cell>
          <cell r="G2910" t="str">
            <v>Female</v>
          </cell>
        </row>
        <row r="2911">
          <cell r="A2911">
            <v>24611</v>
          </cell>
          <cell r="B2911" t="str">
            <v>Suranjika</v>
          </cell>
          <cell r="C2911" t="str">
            <v>Subodhani</v>
          </cell>
          <cell r="D2911" t="str">
            <v>Team Member - Finishing</v>
          </cell>
          <cell r="E2911" t="str">
            <v>Close Comfort Program - Finishing - SI</v>
          </cell>
          <cell r="F2911" t="str">
            <v>Finishing S11 - A - SI</v>
          </cell>
          <cell r="G2911" t="str">
            <v>Female</v>
          </cell>
        </row>
        <row r="2912">
          <cell r="A2912">
            <v>24613</v>
          </cell>
          <cell r="B2912" t="str">
            <v>Thilini</v>
          </cell>
          <cell r="C2912" t="str">
            <v>Sanjeewani</v>
          </cell>
          <cell r="D2912" t="str">
            <v>Team Member - Finishing</v>
          </cell>
          <cell r="E2912" t="str">
            <v>Close Comfort Program - Finishing - SI</v>
          </cell>
          <cell r="F2912" t="str">
            <v>Finishing S23 - B - SI</v>
          </cell>
          <cell r="G2912" t="str">
            <v>Female</v>
          </cell>
        </row>
        <row r="2913">
          <cell r="A2913">
            <v>24614</v>
          </cell>
          <cell r="B2913" t="str">
            <v>Malkanthi</v>
          </cell>
          <cell r="C2913" t="str">
            <v>Nawarathna</v>
          </cell>
          <cell r="D2913" t="str">
            <v>Team Member - Printing</v>
          </cell>
          <cell r="E2913" t="str">
            <v>Close Comfort Program - Printing - SI</v>
          </cell>
          <cell r="F2913" t="str">
            <v>Factory 01 - Printing - B - SI</v>
          </cell>
          <cell r="G2913" t="str">
            <v>Female</v>
          </cell>
        </row>
        <row r="2914">
          <cell r="A2914">
            <v>24615</v>
          </cell>
          <cell r="B2914" t="str">
            <v>Lilanthi</v>
          </cell>
          <cell r="C2914" t="str">
            <v>Premachandra</v>
          </cell>
          <cell r="D2914" t="str">
            <v>Team Member - Printing</v>
          </cell>
          <cell r="E2914" t="str">
            <v>Close Comfort Program - Printing - SI</v>
          </cell>
          <cell r="F2914" t="str">
            <v>Factory 01 - Printing - B - SI</v>
          </cell>
          <cell r="G2914" t="str">
            <v>Female</v>
          </cell>
        </row>
        <row r="2915">
          <cell r="A2915">
            <v>24617</v>
          </cell>
          <cell r="B2915" t="str">
            <v>Hansika</v>
          </cell>
          <cell r="C2915" t="str">
            <v>Piyumali</v>
          </cell>
          <cell r="D2915" t="str">
            <v>Team Member - Finishing</v>
          </cell>
          <cell r="E2915" t="str">
            <v>Close Comfort Program - Finishing - SI</v>
          </cell>
          <cell r="F2915" t="str">
            <v>Finishing S23 - B - SI</v>
          </cell>
          <cell r="G2915" t="str">
            <v>Female</v>
          </cell>
        </row>
        <row r="2916">
          <cell r="A2916">
            <v>24627</v>
          </cell>
          <cell r="B2916" t="str">
            <v>Nilmini</v>
          </cell>
          <cell r="C2916" t="str">
            <v>Kanchana</v>
          </cell>
          <cell r="D2916" t="str">
            <v>Team Member - Finishing</v>
          </cell>
          <cell r="E2916" t="str">
            <v>Close Comfort Program - Finishing - SI</v>
          </cell>
          <cell r="F2916" t="str">
            <v>Finishing S5 - A - SI</v>
          </cell>
          <cell r="G2916" t="str">
            <v>Female</v>
          </cell>
        </row>
        <row r="2917">
          <cell r="A2917">
            <v>24628</v>
          </cell>
          <cell r="B2917" t="str">
            <v>Disna</v>
          </cell>
          <cell r="C2917" t="str">
            <v>Manavadu</v>
          </cell>
          <cell r="D2917" t="str">
            <v>Team Member - Finishing</v>
          </cell>
          <cell r="E2917" t="str">
            <v>Close Comfort Program - Finishing - SI</v>
          </cell>
          <cell r="F2917" t="str">
            <v>Finishing S13 - B - SI</v>
          </cell>
          <cell r="G2917" t="str">
            <v>Female</v>
          </cell>
        </row>
        <row r="2918">
          <cell r="A2918">
            <v>24630</v>
          </cell>
          <cell r="B2918" t="str">
            <v>Vikum</v>
          </cell>
          <cell r="C2918" t="str">
            <v>Kulathunga</v>
          </cell>
          <cell r="D2918" t="str">
            <v>Senior Executive - Machine Maintenance</v>
          </cell>
          <cell r="E2918" t="str">
            <v>Moulded Bra Cup - Machine Maintenance - SI</v>
          </cell>
          <cell r="F2918" t="str">
            <v>Machinary Maintenance - MBC - SI</v>
          </cell>
          <cell r="G2918" t="str">
            <v>Male</v>
          </cell>
        </row>
        <row r="2919">
          <cell r="A2919">
            <v>24631</v>
          </cell>
          <cell r="B2919" t="str">
            <v>Nilanga</v>
          </cell>
          <cell r="C2919" t="str">
            <v>Ariyaperuma</v>
          </cell>
          <cell r="D2919" t="str">
            <v>Senior Executive - Pattern Technologist</v>
          </cell>
          <cell r="E2919" t="str">
            <v>Close Comfort Program - Product Development Centre - SI</v>
          </cell>
          <cell r="F2919" t="str">
            <v>Product Development Center - CCP - SI</v>
          </cell>
          <cell r="G2919" t="str">
            <v>Male</v>
          </cell>
        </row>
        <row r="2920">
          <cell r="A2920">
            <v>24632</v>
          </cell>
          <cell r="B2920" t="str">
            <v>Rushan</v>
          </cell>
          <cell r="C2920" t="str">
            <v>Fernando</v>
          </cell>
          <cell r="D2920" t="str">
            <v>Executive - Production Engineering</v>
          </cell>
          <cell r="E2920" t="str">
            <v>Moulded Bra Cup - Production - SI</v>
          </cell>
          <cell r="F2920" t="str">
            <v>Production - MBC - SI</v>
          </cell>
          <cell r="G2920" t="str">
            <v>Male</v>
          </cell>
        </row>
        <row r="2921">
          <cell r="A2921">
            <v>24633</v>
          </cell>
          <cell r="B2921" t="str">
            <v>Chamod</v>
          </cell>
          <cell r="C2921" t="str">
            <v>Mahanama</v>
          </cell>
          <cell r="D2921" t="str">
            <v>Assistant - Human Resources</v>
          </cell>
          <cell r="E2921" t="str">
            <v>Human Resources &amp; Administration - SI</v>
          </cell>
          <cell r="F2921" t="str">
            <v>Human Resources - SI</v>
          </cell>
          <cell r="G2921" t="str">
            <v>Male</v>
          </cell>
        </row>
        <row r="2922">
          <cell r="A2922">
            <v>24650</v>
          </cell>
          <cell r="B2922" t="str">
            <v>Nirosha</v>
          </cell>
          <cell r="C2922" t="str">
            <v>Niranjani</v>
          </cell>
          <cell r="D2922" t="str">
            <v>Team Member - Finishing</v>
          </cell>
          <cell r="E2922" t="str">
            <v>Close Comfort Program - Finishing - SI</v>
          </cell>
          <cell r="F2922" t="str">
            <v>Finishing S23 - B - SI</v>
          </cell>
          <cell r="G2922" t="str">
            <v>Female</v>
          </cell>
        </row>
        <row r="2923">
          <cell r="A2923">
            <v>24657</v>
          </cell>
          <cell r="B2923" t="str">
            <v>Hansika</v>
          </cell>
          <cell r="C2923" t="str">
            <v>Ranathunga</v>
          </cell>
          <cell r="D2923" t="str">
            <v>Team Member - Finishing</v>
          </cell>
          <cell r="E2923" t="str">
            <v>Close Comfort Program - Finishing - SI</v>
          </cell>
          <cell r="F2923" t="str">
            <v>Finishing S6 - A - SI</v>
          </cell>
          <cell r="G2923" t="str">
            <v>Female</v>
          </cell>
        </row>
        <row r="2924">
          <cell r="A2924">
            <v>24659</v>
          </cell>
          <cell r="B2924" t="str">
            <v>Milka</v>
          </cell>
          <cell r="C2924" t="str">
            <v>Vimarshika</v>
          </cell>
          <cell r="D2924" t="str">
            <v>Team Member - Finishing</v>
          </cell>
          <cell r="E2924" t="str">
            <v>Close Comfort Program - Finishing - SI</v>
          </cell>
          <cell r="F2924" t="str">
            <v>Finishing S23 - A - SI</v>
          </cell>
          <cell r="G2924" t="str">
            <v>Female</v>
          </cell>
        </row>
        <row r="2925">
          <cell r="A2925">
            <v>24660</v>
          </cell>
          <cell r="B2925" t="str">
            <v>Iresha</v>
          </cell>
          <cell r="C2925" t="str">
            <v>Chandrapala</v>
          </cell>
          <cell r="D2925" t="str">
            <v>Team Member - Finishing</v>
          </cell>
          <cell r="E2925" t="str">
            <v>Close Comfort Program - Finishing - SI</v>
          </cell>
          <cell r="F2925" t="str">
            <v>Finishing S5 - A - SI</v>
          </cell>
          <cell r="G2925" t="str">
            <v>Female</v>
          </cell>
        </row>
        <row r="2926">
          <cell r="A2926">
            <v>24668</v>
          </cell>
          <cell r="B2926" t="str">
            <v>Dinith</v>
          </cell>
          <cell r="C2926" t="str">
            <v>Atapattu</v>
          </cell>
          <cell r="D2926" t="str">
            <v>Executive - Production Engineering</v>
          </cell>
          <cell r="E2926" t="str">
            <v>Close Comfort Program - Production - SI</v>
          </cell>
          <cell r="F2926" t="str">
            <v>CCP - Production - SI</v>
          </cell>
          <cell r="G2926" t="str">
            <v>Male</v>
          </cell>
        </row>
        <row r="2927">
          <cell r="A2927">
            <v>24669</v>
          </cell>
          <cell r="B2927" t="str">
            <v>Govin</v>
          </cell>
          <cell r="C2927" t="str">
            <v xml:space="preserve">Amarasiri </v>
          </cell>
          <cell r="D2927" t="str">
            <v>Engineer - Product Design</v>
          </cell>
          <cell r="E2927" t="str">
            <v>Impact Protection - SI</v>
          </cell>
          <cell r="F2927" t="str">
            <v>Impact Protection - PDC - SI</v>
          </cell>
          <cell r="G2927" t="str">
            <v>Male</v>
          </cell>
        </row>
        <row r="2928">
          <cell r="A2928">
            <v>24672</v>
          </cell>
          <cell r="B2928" t="str">
            <v>Hansani</v>
          </cell>
          <cell r="C2928" t="str">
            <v>Udara</v>
          </cell>
          <cell r="D2928" t="str">
            <v>Team Member - PDC</v>
          </cell>
          <cell r="E2928" t="str">
            <v>Close Comfort Program - Product Development Centre - SI</v>
          </cell>
          <cell r="F2928" t="str">
            <v>Product Development Center - CCP - SI</v>
          </cell>
          <cell r="G2928" t="str">
            <v>Female</v>
          </cell>
        </row>
        <row r="2929">
          <cell r="A2929">
            <v>24685</v>
          </cell>
          <cell r="B2929" t="str">
            <v>Dilki</v>
          </cell>
          <cell r="C2929" t="str">
            <v>Kumari</v>
          </cell>
          <cell r="D2929" t="str">
            <v>Team Member - Finishing</v>
          </cell>
          <cell r="E2929" t="str">
            <v>Close Comfort Program - Finishing - SI</v>
          </cell>
          <cell r="F2929" t="str">
            <v>Finishing S5 - B - SI</v>
          </cell>
          <cell r="G2929" t="str">
            <v>Female</v>
          </cell>
        </row>
        <row r="2930">
          <cell r="A2930">
            <v>24686</v>
          </cell>
          <cell r="B2930" t="str">
            <v>Sudari</v>
          </cell>
          <cell r="C2930" t="str">
            <v>Nisansala</v>
          </cell>
          <cell r="D2930" t="str">
            <v>Team Member - Finishing</v>
          </cell>
          <cell r="E2930" t="str">
            <v>Close Comfort Program - Finishing - SI</v>
          </cell>
          <cell r="F2930" t="str">
            <v>Finishing S5 - B - SI</v>
          </cell>
          <cell r="G2930" t="str">
            <v>Female</v>
          </cell>
        </row>
        <row r="2931">
          <cell r="A2931">
            <v>24687</v>
          </cell>
          <cell r="B2931" t="str">
            <v>Sandiraraj</v>
          </cell>
          <cell r="C2931" t="str">
            <v>Damayanthi</v>
          </cell>
          <cell r="D2931" t="str">
            <v>Team Member - Finishing</v>
          </cell>
          <cell r="E2931" t="str">
            <v>Close Comfort Program - Finishing - SI</v>
          </cell>
          <cell r="F2931" t="str">
            <v>Finishing S23 - B - SI</v>
          </cell>
          <cell r="G2931" t="str">
            <v>Female</v>
          </cell>
        </row>
        <row r="2932">
          <cell r="A2932">
            <v>24702</v>
          </cell>
          <cell r="B2932" t="str">
            <v>Ranushma</v>
          </cell>
          <cell r="C2932" t="str">
            <v>Wickramaratne</v>
          </cell>
          <cell r="D2932" t="str">
            <v>Accounts Executive</v>
          </cell>
          <cell r="E2932" t="str">
            <v>Common - SI</v>
          </cell>
          <cell r="F2932" t="str">
            <v>Finance - SI</v>
          </cell>
          <cell r="G2932" t="str">
            <v>Female</v>
          </cell>
        </row>
        <row r="2933">
          <cell r="A2933">
            <v>24704</v>
          </cell>
          <cell r="B2933" t="str">
            <v>Dinalie</v>
          </cell>
          <cell r="C2933" t="str">
            <v>Seneviratne</v>
          </cell>
          <cell r="D2933" t="str">
            <v>Executive - Human Resources</v>
          </cell>
          <cell r="E2933" t="str">
            <v>Human Resources &amp; Administration - SI</v>
          </cell>
          <cell r="F2933" t="str">
            <v>Human Resources - SI</v>
          </cell>
          <cell r="G2933" t="str">
            <v>Female</v>
          </cell>
        </row>
        <row r="2934">
          <cell r="A2934">
            <v>24705</v>
          </cell>
          <cell r="B2934" t="str">
            <v>Priyangika</v>
          </cell>
          <cell r="C2934" t="str">
            <v>Priyangika</v>
          </cell>
          <cell r="D2934" t="str">
            <v>Team Member - Finishing</v>
          </cell>
          <cell r="E2934" t="str">
            <v>Close Comfort Program - Finishing - SI</v>
          </cell>
          <cell r="F2934" t="str">
            <v>Finishing S19 - B - SI</v>
          </cell>
          <cell r="G2934" t="str">
            <v>Female</v>
          </cell>
        </row>
        <row r="2935">
          <cell r="A2935">
            <v>24710</v>
          </cell>
          <cell r="B2935" t="str">
            <v xml:space="preserve">Peshani </v>
          </cell>
          <cell r="C2935" t="str">
            <v xml:space="preserve">Dilrukshi </v>
          </cell>
          <cell r="D2935" t="str">
            <v>Team Member - Finishing</v>
          </cell>
          <cell r="E2935" t="str">
            <v>Close Comfort Program - Finishing - SI</v>
          </cell>
          <cell r="F2935" t="str">
            <v>Finishing S3 - A - SI</v>
          </cell>
          <cell r="G2935" t="str">
            <v>Female</v>
          </cell>
        </row>
        <row r="2936">
          <cell r="A2936">
            <v>24713</v>
          </cell>
          <cell r="B2936" t="str">
            <v>Dilika</v>
          </cell>
          <cell r="C2936" t="str">
            <v>Gamage</v>
          </cell>
          <cell r="D2936" t="str">
            <v>Team Member - Printing</v>
          </cell>
          <cell r="E2936" t="str">
            <v>Close Comfort Program - Printing - SI</v>
          </cell>
          <cell r="F2936" t="str">
            <v>Factory 03 - Printing - B - SI</v>
          </cell>
          <cell r="G2936" t="str">
            <v>Female</v>
          </cell>
        </row>
        <row r="2937">
          <cell r="A2937">
            <v>24714</v>
          </cell>
          <cell r="B2937" t="str">
            <v>Ayoda</v>
          </cell>
          <cell r="C2937" t="str">
            <v>Jayathunga</v>
          </cell>
          <cell r="D2937" t="str">
            <v>Team Member - Printing</v>
          </cell>
          <cell r="E2937" t="str">
            <v>Close Comfort Program - Printing - SI</v>
          </cell>
          <cell r="F2937" t="str">
            <v>Factory 03 - Printing - B - SI</v>
          </cell>
          <cell r="G2937" t="str">
            <v>Female</v>
          </cell>
        </row>
        <row r="2938">
          <cell r="A2938">
            <v>24715</v>
          </cell>
          <cell r="B2938" t="str">
            <v>Samadhi</v>
          </cell>
          <cell r="C2938" t="str">
            <v>Madushani</v>
          </cell>
          <cell r="D2938" t="str">
            <v>Team Member - Printing</v>
          </cell>
          <cell r="E2938" t="str">
            <v>Close Comfort Program - Printing - SI</v>
          </cell>
          <cell r="F2938" t="str">
            <v>Factory 03 - Printing - A - SI</v>
          </cell>
          <cell r="G2938" t="str">
            <v>Female</v>
          </cell>
        </row>
        <row r="2939">
          <cell r="A2939">
            <v>24716</v>
          </cell>
          <cell r="B2939" t="str">
            <v>Nadeeshani</v>
          </cell>
          <cell r="C2939" t="str">
            <v>Priyangika</v>
          </cell>
          <cell r="D2939" t="str">
            <v>Team Member - Moulding</v>
          </cell>
          <cell r="E2939" t="str">
            <v>Close Comfort Program - Printing - SI</v>
          </cell>
          <cell r="F2939" t="str">
            <v>Factory 03 - Printing - A - SI</v>
          </cell>
          <cell r="G2939" t="str">
            <v>Female</v>
          </cell>
        </row>
        <row r="2940">
          <cell r="A2940">
            <v>24718</v>
          </cell>
          <cell r="B2940" t="str">
            <v>Sithara</v>
          </cell>
          <cell r="C2940" t="str">
            <v>Athukorala</v>
          </cell>
          <cell r="D2940" t="str">
            <v>Team Member - Finishing</v>
          </cell>
          <cell r="E2940" t="str">
            <v>Close Comfort Program - Finishing - SI</v>
          </cell>
          <cell r="F2940" t="str">
            <v>Finishing S3 - B - SI</v>
          </cell>
          <cell r="G2940" t="str">
            <v>Female</v>
          </cell>
        </row>
        <row r="2941">
          <cell r="A2941">
            <v>24719</v>
          </cell>
          <cell r="B2941" t="str">
            <v>Samanthi</v>
          </cell>
          <cell r="C2941" t="str">
            <v>Kumari</v>
          </cell>
          <cell r="D2941" t="str">
            <v>Team Member - Moulding</v>
          </cell>
          <cell r="E2941" t="str">
            <v>Close Comfort Program - Printing - SI</v>
          </cell>
          <cell r="F2941" t="str">
            <v>Factory 03 - Printing - A - SI</v>
          </cell>
          <cell r="G2941" t="str">
            <v>Female</v>
          </cell>
        </row>
        <row r="2942">
          <cell r="A2942">
            <v>24720</v>
          </cell>
          <cell r="B2942" t="str">
            <v>Rangika</v>
          </cell>
          <cell r="C2942" t="str">
            <v>Prasadi</v>
          </cell>
          <cell r="D2942" t="str">
            <v>Team Member - Printing</v>
          </cell>
          <cell r="E2942" t="str">
            <v>Close Comfort Program - Printing - SI</v>
          </cell>
          <cell r="F2942" t="str">
            <v>Factory 03 - Printing - B - SI</v>
          </cell>
          <cell r="G2942" t="str">
            <v>Female</v>
          </cell>
        </row>
        <row r="2943">
          <cell r="A2943">
            <v>24721</v>
          </cell>
          <cell r="B2943" t="str">
            <v>Pramila</v>
          </cell>
          <cell r="C2943" t="str">
            <v>Dismanthi</v>
          </cell>
          <cell r="D2943" t="str">
            <v>Team Member - Printing</v>
          </cell>
          <cell r="E2943" t="str">
            <v>Close Comfort Program - Printing - SI</v>
          </cell>
          <cell r="F2943" t="str">
            <v>Factory 03 - Printing - B - SI</v>
          </cell>
          <cell r="G2943" t="str">
            <v>Female</v>
          </cell>
        </row>
        <row r="2944">
          <cell r="A2944">
            <v>24722</v>
          </cell>
          <cell r="B2944" t="str">
            <v>Sihashani</v>
          </cell>
          <cell r="C2944" t="str">
            <v>Kalupathirana</v>
          </cell>
          <cell r="D2944" t="str">
            <v>Team Member - Printing</v>
          </cell>
          <cell r="E2944" t="str">
            <v>Close Comfort Program - Printing - SI</v>
          </cell>
          <cell r="F2944" t="str">
            <v>Factory 03 - Printing - B - SI</v>
          </cell>
          <cell r="G2944" t="str">
            <v>Female</v>
          </cell>
        </row>
        <row r="2945">
          <cell r="A2945">
            <v>24725</v>
          </cell>
          <cell r="B2945" t="str">
            <v>Ayesha</v>
          </cell>
          <cell r="C2945" t="str">
            <v>Wijesinghe</v>
          </cell>
          <cell r="D2945" t="str">
            <v>Team Member - Printing</v>
          </cell>
          <cell r="E2945" t="str">
            <v>Close Comfort Program - Printing - SI</v>
          </cell>
          <cell r="F2945" t="str">
            <v>Factory 03 - Printing - B - SI</v>
          </cell>
          <cell r="G2945" t="str">
            <v>Female</v>
          </cell>
        </row>
        <row r="2946">
          <cell r="A2946">
            <v>24728</v>
          </cell>
          <cell r="B2946" t="str">
            <v>Sujani</v>
          </cell>
          <cell r="C2946" t="str">
            <v>Athukorala</v>
          </cell>
          <cell r="D2946" t="str">
            <v>Team Member - Printing</v>
          </cell>
          <cell r="E2946" t="str">
            <v>Close Comfort Program - Printing - SI</v>
          </cell>
          <cell r="F2946" t="str">
            <v>Factory 03 - Printing - B - SI</v>
          </cell>
          <cell r="G2946" t="str">
            <v>Female</v>
          </cell>
        </row>
        <row r="2947">
          <cell r="A2947">
            <v>24729</v>
          </cell>
          <cell r="B2947" t="str">
            <v>Thushani</v>
          </cell>
          <cell r="C2947" t="str">
            <v>Nandasena</v>
          </cell>
          <cell r="D2947" t="str">
            <v>Team Member - Printing</v>
          </cell>
          <cell r="E2947" t="str">
            <v>Close Comfort Program - Printing - SI</v>
          </cell>
          <cell r="F2947" t="str">
            <v>Factory 02 - Printing - A - SI</v>
          </cell>
          <cell r="G2947" t="str">
            <v>Female</v>
          </cell>
        </row>
        <row r="2948">
          <cell r="A2948">
            <v>24730</v>
          </cell>
          <cell r="B2948" t="str">
            <v>Sunethra</v>
          </cell>
          <cell r="C2948" t="str">
            <v>Chathurangi</v>
          </cell>
          <cell r="D2948" t="str">
            <v>Team Member - Printing</v>
          </cell>
          <cell r="E2948" t="str">
            <v>Close Comfort Program - Printing - SI</v>
          </cell>
          <cell r="F2948" t="str">
            <v>Factory 03 - Printing - B - SI</v>
          </cell>
          <cell r="G2948" t="str">
            <v>Female</v>
          </cell>
        </row>
        <row r="2949">
          <cell r="A2949">
            <v>24731</v>
          </cell>
          <cell r="B2949" t="str">
            <v>Chamila</v>
          </cell>
          <cell r="C2949" t="str">
            <v>Priyangani</v>
          </cell>
          <cell r="D2949" t="str">
            <v>Team Member - Printing</v>
          </cell>
          <cell r="E2949" t="str">
            <v>Close Comfort Program - Printing - SI</v>
          </cell>
          <cell r="F2949" t="str">
            <v>Factory 03 - Printing - B - SI</v>
          </cell>
          <cell r="G2949" t="str">
            <v>Female</v>
          </cell>
        </row>
        <row r="2950">
          <cell r="A2950">
            <v>24732</v>
          </cell>
          <cell r="B2950" t="str">
            <v>Sandamali</v>
          </cell>
          <cell r="C2950" t="str">
            <v>Wickramasinghe</v>
          </cell>
          <cell r="D2950" t="str">
            <v>Team Member - Printing</v>
          </cell>
          <cell r="E2950" t="str">
            <v>Close Comfort Program - Printing - SI</v>
          </cell>
          <cell r="F2950" t="str">
            <v>Factory 03 - Printing - A - SI</v>
          </cell>
          <cell r="G2950" t="str">
            <v>Female</v>
          </cell>
        </row>
        <row r="2951">
          <cell r="A2951">
            <v>24733</v>
          </cell>
          <cell r="B2951" t="str">
            <v>Dilini</v>
          </cell>
          <cell r="C2951" t="str">
            <v>Sudarshani</v>
          </cell>
          <cell r="D2951" t="str">
            <v>Team Member - Printing</v>
          </cell>
          <cell r="E2951" t="str">
            <v>Close Comfort Program - Printing - SI</v>
          </cell>
          <cell r="F2951" t="str">
            <v>Factory 03 - Printing - A - SI</v>
          </cell>
          <cell r="G2951" t="str">
            <v>Female</v>
          </cell>
        </row>
        <row r="2952">
          <cell r="A2952">
            <v>24734</v>
          </cell>
          <cell r="B2952" t="str">
            <v>Nelum</v>
          </cell>
          <cell r="C2952" t="str">
            <v>Kumari</v>
          </cell>
          <cell r="D2952" t="str">
            <v>Team Member - Finishing</v>
          </cell>
          <cell r="E2952" t="str">
            <v>Close Comfort Program - Finishing - SI</v>
          </cell>
          <cell r="F2952" t="str">
            <v>Finishing S3 - B - SI</v>
          </cell>
          <cell r="G2952" t="str">
            <v>Female</v>
          </cell>
        </row>
        <row r="2953">
          <cell r="A2953">
            <v>24735</v>
          </cell>
          <cell r="B2953" t="str">
            <v>Theja</v>
          </cell>
          <cell r="C2953" t="str">
            <v>Sandamali</v>
          </cell>
          <cell r="D2953" t="str">
            <v>Team Member - Finishing</v>
          </cell>
          <cell r="E2953" t="str">
            <v>Close Comfort Program - Finishing - SI</v>
          </cell>
          <cell r="F2953" t="str">
            <v>Finishing S10 - A - SI</v>
          </cell>
          <cell r="G2953" t="str">
            <v>Female</v>
          </cell>
        </row>
        <row r="2954">
          <cell r="A2954">
            <v>24736</v>
          </cell>
          <cell r="B2954" t="str">
            <v>Nimeshika</v>
          </cell>
          <cell r="C2954" t="str">
            <v>Madubhashini</v>
          </cell>
          <cell r="D2954" t="str">
            <v>Team Member - Finishing</v>
          </cell>
          <cell r="E2954" t="str">
            <v>Close Comfort Program - Finishing - SI</v>
          </cell>
          <cell r="F2954" t="str">
            <v>Finishing S3 - B - SI</v>
          </cell>
          <cell r="G2954" t="str">
            <v>Female</v>
          </cell>
        </row>
        <row r="2955">
          <cell r="A2955">
            <v>24738</v>
          </cell>
          <cell r="B2955" t="str">
            <v>Madushani</v>
          </cell>
          <cell r="C2955" t="str">
            <v>Wickramasingha</v>
          </cell>
          <cell r="D2955" t="str">
            <v>Team Member - Finishing</v>
          </cell>
          <cell r="E2955" t="str">
            <v>Close Comfort Program - Finishing - SI</v>
          </cell>
          <cell r="F2955" t="str">
            <v>Finishing S3 - B - SI</v>
          </cell>
          <cell r="G2955" t="str">
            <v>Female</v>
          </cell>
        </row>
        <row r="2956">
          <cell r="A2956">
            <v>24739</v>
          </cell>
          <cell r="B2956" t="str">
            <v>Genisha</v>
          </cell>
          <cell r="C2956" t="str">
            <v>Perera</v>
          </cell>
          <cell r="D2956" t="str">
            <v>Team Member - Finishing</v>
          </cell>
          <cell r="E2956" t="str">
            <v>Close Comfort Program - Finishing - SI</v>
          </cell>
          <cell r="F2956" t="str">
            <v>Finishing S21 - B - SI</v>
          </cell>
          <cell r="G2956" t="str">
            <v>Female</v>
          </cell>
        </row>
        <row r="2957">
          <cell r="A2957">
            <v>24741</v>
          </cell>
          <cell r="B2957" t="str">
            <v>Wasana</v>
          </cell>
          <cell r="C2957" t="str">
            <v>Kumari</v>
          </cell>
          <cell r="D2957" t="str">
            <v>Team Member - Finishing</v>
          </cell>
          <cell r="E2957" t="str">
            <v>Close Comfort Program - Finishing - SI</v>
          </cell>
          <cell r="F2957" t="str">
            <v>Finishing S9 - B - SI</v>
          </cell>
          <cell r="G2957" t="str">
            <v>Female</v>
          </cell>
        </row>
        <row r="2958">
          <cell r="A2958">
            <v>24742</v>
          </cell>
          <cell r="B2958" t="str">
            <v>Sandamani</v>
          </cell>
          <cell r="C2958" t="str">
            <v>Abewickrama</v>
          </cell>
          <cell r="D2958" t="str">
            <v>Team Member - Printing</v>
          </cell>
          <cell r="E2958" t="str">
            <v>Close Comfort Program - Printing - SI</v>
          </cell>
          <cell r="F2958" t="str">
            <v>Section 04 - Printing - A - SI</v>
          </cell>
          <cell r="G2958" t="str">
            <v>Female</v>
          </cell>
        </row>
        <row r="2959">
          <cell r="A2959">
            <v>24744</v>
          </cell>
          <cell r="B2959" t="str">
            <v>Ruwani</v>
          </cell>
          <cell r="C2959" t="str">
            <v>Godigamuwa</v>
          </cell>
          <cell r="D2959" t="str">
            <v>Team Member - Printing</v>
          </cell>
          <cell r="E2959" t="str">
            <v>Close Comfort Program - Printing - SI</v>
          </cell>
          <cell r="F2959" t="str">
            <v>Factory 02 - Printing - A - SI</v>
          </cell>
          <cell r="G2959" t="str">
            <v>Female</v>
          </cell>
        </row>
        <row r="2960">
          <cell r="A2960">
            <v>24748</v>
          </cell>
          <cell r="B2960" t="str">
            <v>Harshika</v>
          </cell>
          <cell r="C2960" t="str">
            <v>Sandarangani</v>
          </cell>
          <cell r="D2960" t="str">
            <v>Team Member - Finishing</v>
          </cell>
          <cell r="E2960" t="str">
            <v>Close Comfort Program - Finishing - SI</v>
          </cell>
          <cell r="F2960" t="str">
            <v>Finishing S14 - A - SI</v>
          </cell>
          <cell r="G2960" t="str">
            <v>Female</v>
          </cell>
        </row>
        <row r="2961">
          <cell r="A2961">
            <v>24750</v>
          </cell>
          <cell r="B2961" t="str">
            <v>Dilani</v>
          </cell>
          <cell r="C2961" t="str">
            <v>Madushani</v>
          </cell>
          <cell r="D2961" t="str">
            <v>Team Member - Finishing</v>
          </cell>
          <cell r="E2961" t="str">
            <v>Close Comfort Program - Finishing - SI</v>
          </cell>
          <cell r="F2961" t="str">
            <v>Finishing S1 - B - SI</v>
          </cell>
          <cell r="G2961" t="str">
            <v>Female</v>
          </cell>
        </row>
        <row r="2962">
          <cell r="A2962">
            <v>24751</v>
          </cell>
          <cell r="B2962" t="str">
            <v>Sudeshika</v>
          </cell>
          <cell r="C2962" t="str">
            <v>Rajapaksha</v>
          </cell>
          <cell r="D2962" t="str">
            <v>Team Member - Finishing</v>
          </cell>
          <cell r="E2962" t="str">
            <v>Close Comfort Program - Finishing - SI</v>
          </cell>
          <cell r="F2962" t="str">
            <v>Finishing S3 - A - SI</v>
          </cell>
          <cell r="G2962" t="str">
            <v>Female</v>
          </cell>
        </row>
        <row r="2963">
          <cell r="A2963">
            <v>24755</v>
          </cell>
          <cell r="B2963" t="str">
            <v>Lakshani</v>
          </cell>
          <cell r="C2963" t="str">
            <v>Bandara</v>
          </cell>
          <cell r="D2963" t="str">
            <v>Team Member - Finishing</v>
          </cell>
          <cell r="E2963" t="str">
            <v>Close Comfort Program - Finishing - SI</v>
          </cell>
          <cell r="F2963" t="str">
            <v>Finishing S9 - B - SI</v>
          </cell>
          <cell r="G2963" t="str">
            <v>Female</v>
          </cell>
        </row>
        <row r="2964">
          <cell r="A2964">
            <v>24759</v>
          </cell>
          <cell r="B2964" t="str">
            <v>Darshika</v>
          </cell>
          <cell r="C2964" t="str">
            <v>Madhushani</v>
          </cell>
          <cell r="D2964" t="str">
            <v>Team Member - Finishing</v>
          </cell>
          <cell r="E2964" t="str">
            <v>Close Comfort Program - Finishing - SI</v>
          </cell>
          <cell r="F2964" t="str">
            <v>Finishing S11 - B - SI</v>
          </cell>
          <cell r="G2964" t="str">
            <v>Female</v>
          </cell>
        </row>
        <row r="2965">
          <cell r="A2965">
            <v>24761</v>
          </cell>
          <cell r="B2965" t="str">
            <v>Sachini</v>
          </cell>
          <cell r="C2965" t="str">
            <v>Hetti Arachchi</v>
          </cell>
          <cell r="D2965" t="str">
            <v>Team Member - Finishing</v>
          </cell>
          <cell r="E2965" t="str">
            <v>Close Comfort Program - Finishing - SI</v>
          </cell>
          <cell r="F2965" t="str">
            <v>Finishing S3 - A - SI</v>
          </cell>
          <cell r="G2965" t="str">
            <v>Female</v>
          </cell>
        </row>
        <row r="2966">
          <cell r="A2966">
            <v>24762</v>
          </cell>
          <cell r="B2966" t="str">
            <v>Rajeindran</v>
          </cell>
          <cell r="C2966" t="str">
            <v>Dayani</v>
          </cell>
          <cell r="D2966" t="str">
            <v>Team Member - Printing</v>
          </cell>
          <cell r="E2966" t="str">
            <v>Close Comfort Program - Printing - SI</v>
          </cell>
          <cell r="F2966" t="str">
            <v>Factory 03 - Printing - A - SI</v>
          </cell>
          <cell r="G2966" t="str">
            <v>Female</v>
          </cell>
        </row>
        <row r="2967">
          <cell r="A2967">
            <v>24765</v>
          </cell>
          <cell r="B2967" t="str">
            <v>Thushari</v>
          </cell>
          <cell r="C2967" t="str">
            <v>Dissanayake</v>
          </cell>
          <cell r="D2967" t="str">
            <v>Team Member - Printing</v>
          </cell>
          <cell r="E2967" t="str">
            <v>Close Comfort Program - Printing - SI</v>
          </cell>
          <cell r="F2967" t="str">
            <v>Factory 03 - Printing - A - SI</v>
          </cell>
          <cell r="G2967" t="str">
            <v>Female</v>
          </cell>
        </row>
        <row r="2968">
          <cell r="A2968">
            <v>24768</v>
          </cell>
          <cell r="B2968" t="str">
            <v>Sarala</v>
          </cell>
          <cell r="C2968" t="str">
            <v>Selvaraj</v>
          </cell>
          <cell r="D2968" t="str">
            <v>Team Member - Printing</v>
          </cell>
          <cell r="E2968" t="str">
            <v>Close Comfort Program - Printing - SI</v>
          </cell>
          <cell r="F2968" t="str">
            <v>Factory 02 - Printing - B - SI</v>
          </cell>
          <cell r="G2968" t="str">
            <v>Female</v>
          </cell>
        </row>
        <row r="2969">
          <cell r="A2969">
            <v>24769</v>
          </cell>
          <cell r="B2969" t="str">
            <v>Hasan</v>
          </cell>
          <cell r="C2969" t="str">
            <v>Fareena</v>
          </cell>
          <cell r="D2969" t="str">
            <v>Team Member - Printing</v>
          </cell>
          <cell r="E2969" t="str">
            <v>Close Comfort Program - Printing - SI</v>
          </cell>
          <cell r="F2969" t="str">
            <v>Factory 03 - Printing - A - SI</v>
          </cell>
          <cell r="G2969" t="str">
            <v>Female</v>
          </cell>
        </row>
        <row r="2970">
          <cell r="A2970">
            <v>24770</v>
          </cell>
          <cell r="B2970" t="str">
            <v>Baby</v>
          </cell>
          <cell r="C2970" t="str">
            <v>Ramya</v>
          </cell>
          <cell r="D2970" t="str">
            <v>Team Member - Printing</v>
          </cell>
          <cell r="E2970" t="str">
            <v>Close Comfort Program - Printing - SI</v>
          </cell>
          <cell r="F2970" t="str">
            <v>Factory 03 - Printing - A - SI</v>
          </cell>
          <cell r="G2970" t="str">
            <v>Female</v>
          </cell>
        </row>
        <row r="2971">
          <cell r="A2971">
            <v>24771</v>
          </cell>
          <cell r="B2971" t="str">
            <v>Thulei</v>
          </cell>
          <cell r="C2971" t="str">
            <v>Kumari</v>
          </cell>
          <cell r="D2971" t="str">
            <v>Team Member - Printing</v>
          </cell>
          <cell r="E2971" t="str">
            <v>Close Comfort Program - Printing - SI</v>
          </cell>
          <cell r="F2971" t="str">
            <v>Factory 03 - Printing - A - SI</v>
          </cell>
          <cell r="G2971" t="str">
            <v>Female</v>
          </cell>
        </row>
        <row r="2972">
          <cell r="A2972">
            <v>24773</v>
          </cell>
          <cell r="B2972" t="str">
            <v>Natasha</v>
          </cell>
          <cell r="C2972" t="str">
            <v>Athapaththu</v>
          </cell>
          <cell r="D2972" t="str">
            <v>Team Member - Printing</v>
          </cell>
          <cell r="E2972" t="str">
            <v>Close Comfort Program - Printing - SI</v>
          </cell>
          <cell r="F2972" t="str">
            <v>Factory 02 - Printing - B - SI</v>
          </cell>
          <cell r="G2972" t="str">
            <v>Female</v>
          </cell>
        </row>
        <row r="2973">
          <cell r="A2973">
            <v>24774</v>
          </cell>
          <cell r="B2973" t="str">
            <v>Gayathri</v>
          </cell>
          <cell r="C2973" t="str">
            <v>Gunarathne</v>
          </cell>
          <cell r="D2973" t="str">
            <v>Team Member - Printing</v>
          </cell>
          <cell r="E2973" t="str">
            <v>Close Comfort Program - Printing - SI</v>
          </cell>
          <cell r="F2973" t="str">
            <v>Factory 03 - Printing - B - SI</v>
          </cell>
          <cell r="G2973" t="str">
            <v>Female</v>
          </cell>
        </row>
        <row r="2974">
          <cell r="A2974">
            <v>24775</v>
          </cell>
          <cell r="B2974" t="str">
            <v>Prarthana</v>
          </cell>
          <cell r="C2974" t="str">
            <v>Nivithigala</v>
          </cell>
          <cell r="D2974" t="str">
            <v>Team Member - Printing</v>
          </cell>
          <cell r="E2974" t="str">
            <v>Close Comfort Program - Printing - SI</v>
          </cell>
          <cell r="F2974" t="str">
            <v>Extrusion - B - SI</v>
          </cell>
          <cell r="G2974" t="str">
            <v>Female</v>
          </cell>
        </row>
        <row r="2975">
          <cell r="A2975">
            <v>24776</v>
          </cell>
          <cell r="B2975" t="str">
            <v>Ashoka</v>
          </cell>
          <cell r="C2975" t="str">
            <v>Kumarihami</v>
          </cell>
          <cell r="D2975" t="str">
            <v>Team Member - Printing</v>
          </cell>
          <cell r="E2975" t="str">
            <v>Close Comfort Program - Printing - SI</v>
          </cell>
          <cell r="F2975" t="str">
            <v>Factory 03 - Printing - B - SI</v>
          </cell>
          <cell r="G2975" t="str">
            <v>Female</v>
          </cell>
        </row>
        <row r="2976">
          <cell r="A2976">
            <v>24777</v>
          </cell>
          <cell r="B2976" t="str">
            <v>Amila</v>
          </cell>
          <cell r="C2976" t="str">
            <v>Priyadharshani</v>
          </cell>
          <cell r="D2976" t="str">
            <v>Team Member - Printing</v>
          </cell>
          <cell r="E2976" t="str">
            <v>Close Comfort Program - Printing - SI</v>
          </cell>
          <cell r="F2976" t="str">
            <v>Factory 03 - Printing - B - SI</v>
          </cell>
          <cell r="G2976" t="str">
            <v>Female</v>
          </cell>
        </row>
        <row r="2977">
          <cell r="A2977">
            <v>24778</v>
          </cell>
          <cell r="B2977" t="str">
            <v>Jayani</v>
          </cell>
          <cell r="C2977" t="str">
            <v>Malkanthi</v>
          </cell>
          <cell r="D2977" t="str">
            <v>Team Member - Printing</v>
          </cell>
          <cell r="E2977" t="str">
            <v>Close Comfort Program - Printing - SI</v>
          </cell>
          <cell r="F2977" t="str">
            <v>Factory 03 - Printing - A - SI</v>
          </cell>
          <cell r="G2977" t="str">
            <v>Female</v>
          </cell>
        </row>
        <row r="2978">
          <cell r="A2978">
            <v>24782</v>
          </cell>
          <cell r="B2978" t="str">
            <v>Rashmi</v>
          </cell>
          <cell r="C2978" t="str">
            <v>Kumarathunga</v>
          </cell>
          <cell r="D2978" t="str">
            <v>Team Member - Printing</v>
          </cell>
          <cell r="E2978" t="str">
            <v>Close Comfort Program - Printing - SI</v>
          </cell>
          <cell r="F2978" t="str">
            <v>Factory 03 - Printing - B - SI</v>
          </cell>
          <cell r="G2978" t="str">
            <v>Female</v>
          </cell>
        </row>
        <row r="2979">
          <cell r="A2979">
            <v>24789</v>
          </cell>
          <cell r="B2979" t="str">
            <v>Anusha</v>
          </cell>
          <cell r="C2979" t="str">
            <v>Karunarathne</v>
          </cell>
          <cell r="D2979" t="str">
            <v>Team Member - Printing</v>
          </cell>
          <cell r="E2979" t="str">
            <v>Close Comfort Program - Printing - SI</v>
          </cell>
          <cell r="F2979" t="str">
            <v>Factory 03 - Printing - B - SI</v>
          </cell>
          <cell r="G2979" t="str">
            <v>Female</v>
          </cell>
        </row>
        <row r="2980">
          <cell r="A2980">
            <v>24790</v>
          </cell>
          <cell r="B2980" t="str">
            <v>Lakmini</v>
          </cell>
          <cell r="C2980" t="str">
            <v>Lakmini</v>
          </cell>
          <cell r="D2980" t="str">
            <v>Team Member - Printing</v>
          </cell>
          <cell r="E2980" t="str">
            <v>Close Comfort Program - Printing - SI</v>
          </cell>
          <cell r="F2980" t="str">
            <v>Factory 03 - Printing - A - SI</v>
          </cell>
          <cell r="G2980" t="str">
            <v>Female</v>
          </cell>
        </row>
        <row r="2981">
          <cell r="A2981">
            <v>24791</v>
          </cell>
          <cell r="B2981" t="str">
            <v>Virushi</v>
          </cell>
          <cell r="C2981" t="str">
            <v>Nadeema</v>
          </cell>
          <cell r="D2981" t="str">
            <v>Team Member - Printing</v>
          </cell>
          <cell r="E2981" t="str">
            <v>Close Comfort Program - Printing - SI</v>
          </cell>
          <cell r="F2981" t="str">
            <v>Factory 03 - Printing - A - SI</v>
          </cell>
          <cell r="G2981" t="str">
            <v>Female</v>
          </cell>
        </row>
        <row r="2982">
          <cell r="A2982">
            <v>24793</v>
          </cell>
          <cell r="B2982" t="str">
            <v>Sriyani</v>
          </cell>
          <cell r="C2982" t="str">
            <v>Mallika</v>
          </cell>
          <cell r="D2982" t="str">
            <v>Team Member - Printing</v>
          </cell>
          <cell r="E2982" t="str">
            <v>Close Comfort Program - Printing - SI</v>
          </cell>
          <cell r="F2982" t="str">
            <v>Factory 03 - Printing - A - SI</v>
          </cell>
          <cell r="G2982" t="str">
            <v>Female</v>
          </cell>
        </row>
        <row r="2983">
          <cell r="A2983">
            <v>24797</v>
          </cell>
          <cell r="B2983" t="str">
            <v>Prathibha</v>
          </cell>
          <cell r="C2983" t="str">
            <v>Vitharanage</v>
          </cell>
          <cell r="D2983" t="str">
            <v>Team Member - Printing</v>
          </cell>
          <cell r="E2983" t="str">
            <v>Close Comfort Program - Printing - SI</v>
          </cell>
          <cell r="F2983" t="str">
            <v>Factory 03 - Printing - B - SI</v>
          </cell>
          <cell r="G2983" t="str">
            <v>Female</v>
          </cell>
        </row>
        <row r="2984">
          <cell r="A2984">
            <v>24798</v>
          </cell>
          <cell r="B2984" t="str">
            <v>Indima</v>
          </cell>
          <cell r="C2984" t="str">
            <v>Samaratunga</v>
          </cell>
          <cell r="D2984" t="str">
            <v>Team Member - Printing</v>
          </cell>
          <cell r="E2984" t="str">
            <v>Close Comfort Program - Printing - SI</v>
          </cell>
          <cell r="F2984" t="str">
            <v>Factory 03 - Printing - B - SI</v>
          </cell>
          <cell r="G2984" t="str">
            <v>Female</v>
          </cell>
        </row>
        <row r="2985">
          <cell r="A2985">
            <v>24800</v>
          </cell>
          <cell r="B2985" t="str">
            <v>Hasintha</v>
          </cell>
          <cell r="C2985" t="str">
            <v>Muthumali</v>
          </cell>
          <cell r="D2985" t="str">
            <v>Team Member - Finishing</v>
          </cell>
          <cell r="E2985" t="str">
            <v>Close Comfort Program - Finishing - SI</v>
          </cell>
          <cell r="F2985" t="str">
            <v>Finishing S23 - A - SI</v>
          </cell>
          <cell r="G2985" t="str">
            <v>Female</v>
          </cell>
        </row>
        <row r="2986">
          <cell r="A2986">
            <v>24802</v>
          </cell>
          <cell r="B2986" t="str">
            <v>Ravindu</v>
          </cell>
          <cell r="C2986" t="str">
            <v>Madusankha</v>
          </cell>
          <cell r="D2986" t="str">
            <v>Team Member - Cutting</v>
          </cell>
          <cell r="E2986" t="str">
            <v>Moulded Bra Cup - Cutting - SI</v>
          </cell>
          <cell r="F2986" t="str">
            <v>MBC - Cutting - SI</v>
          </cell>
          <cell r="G2986" t="str">
            <v>Male</v>
          </cell>
        </row>
        <row r="2987">
          <cell r="A2987">
            <v>24803</v>
          </cell>
          <cell r="B2987" t="str">
            <v>Dilan</v>
          </cell>
          <cell r="C2987" t="str">
            <v>Madusanka</v>
          </cell>
          <cell r="D2987" t="str">
            <v>Team Member - Printer</v>
          </cell>
          <cell r="E2987" t="str">
            <v>Close Comfort Program - Printing - SI</v>
          </cell>
          <cell r="F2987" t="str">
            <v>Factory 02 - Printing - A - SI</v>
          </cell>
          <cell r="G2987" t="str">
            <v>Male</v>
          </cell>
        </row>
        <row r="2988">
          <cell r="A2988">
            <v>24804</v>
          </cell>
          <cell r="B2988" t="str">
            <v>Supun</v>
          </cell>
          <cell r="C2988" t="str">
            <v>Maduwantha</v>
          </cell>
          <cell r="D2988" t="str">
            <v>Team Member - Printing</v>
          </cell>
          <cell r="E2988" t="str">
            <v>Close Comfort Program - Printing - SI</v>
          </cell>
          <cell r="F2988" t="str">
            <v>Factory 03 - Printing - A - SI</v>
          </cell>
          <cell r="G2988" t="str">
            <v>Male</v>
          </cell>
        </row>
        <row r="2989">
          <cell r="A2989">
            <v>24806</v>
          </cell>
          <cell r="B2989" t="str">
            <v>Samith</v>
          </cell>
          <cell r="C2989" t="str">
            <v>Udayanga</v>
          </cell>
          <cell r="D2989" t="str">
            <v>Team Member - Printing</v>
          </cell>
          <cell r="E2989" t="str">
            <v>Close Comfort Program - Printing - SI</v>
          </cell>
          <cell r="F2989" t="str">
            <v>Factory 03 - Printing - A - SI</v>
          </cell>
          <cell r="G2989" t="str">
            <v>Male</v>
          </cell>
        </row>
        <row r="2990">
          <cell r="A2990">
            <v>24807</v>
          </cell>
          <cell r="B2990" t="str">
            <v>Viswilingam</v>
          </cell>
          <cell r="C2990" t="str">
            <v>Kogilaraja</v>
          </cell>
          <cell r="D2990" t="str">
            <v>Team Member - Moulding</v>
          </cell>
          <cell r="E2990" t="str">
            <v>Close Comfort Program - Printing - SI</v>
          </cell>
          <cell r="F2990" t="str">
            <v>Factory 03 - Printing - A - SI</v>
          </cell>
          <cell r="G2990" t="str">
            <v>Male</v>
          </cell>
        </row>
        <row r="2991">
          <cell r="A2991">
            <v>24808</v>
          </cell>
          <cell r="B2991" t="str">
            <v>Ranil</v>
          </cell>
          <cell r="C2991" t="str">
            <v>Rukshan</v>
          </cell>
          <cell r="D2991" t="str">
            <v>Team Member - Sub Stores</v>
          </cell>
          <cell r="E2991" t="str">
            <v>Close Comfort Program - Cutting - SI</v>
          </cell>
          <cell r="F2991" t="str">
            <v>Cutting - CCP - SI</v>
          </cell>
          <cell r="G2991" t="str">
            <v>Male</v>
          </cell>
        </row>
        <row r="2992">
          <cell r="A2992">
            <v>24809</v>
          </cell>
          <cell r="B2992" t="str">
            <v>Supun</v>
          </cell>
          <cell r="C2992" t="str">
            <v>Pahantharu</v>
          </cell>
          <cell r="D2992" t="str">
            <v>Team Member - Printing</v>
          </cell>
          <cell r="E2992" t="str">
            <v>Close Comfort Program - Printing - SI</v>
          </cell>
          <cell r="F2992" t="str">
            <v>Factory 03 - Printing - A - SI</v>
          </cell>
          <cell r="G2992" t="str">
            <v>Male</v>
          </cell>
        </row>
        <row r="2993">
          <cell r="A2993">
            <v>24810</v>
          </cell>
          <cell r="B2993" t="str">
            <v>Nishmika</v>
          </cell>
          <cell r="C2993" t="str">
            <v>Sewwandi</v>
          </cell>
          <cell r="D2993" t="str">
            <v>Team Member - Printing</v>
          </cell>
          <cell r="E2993" t="str">
            <v>Close Comfort Program - Printing - SI</v>
          </cell>
          <cell r="F2993" t="str">
            <v>Factory 03 - Printing - A - SI</v>
          </cell>
          <cell r="G2993" t="str">
            <v>Female</v>
          </cell>
        </row>
        <row r="2994">
          <cell r="A2994">
            <v>24811</v>
          </cell>
          <cell r="B2994" t="str">
            <v>Palitha</v>
          </cell>
          <cell r="C2994" t="str">
            <v>Peiris</v>
          </cell>
          <cell r="D2994" t="str">
            <v>Manager - Human Resources &amp; Administration</v>
          </cell>
          <cell r="E2994" t="str">
            <v>Human Resources &amp; Administration - SI</v>
          </cell>
          <cell r="F2994" t="str">
            <v>Human Resources - SI</v>
          </cell>
          <cell r="G2994" t="str">
            <v>Male</v>
          </cell>
        </row>
        <row r="2995">
          <cell r="A2995">
            <v>24814</v>
          </cell>
          <cell r="B2995" t="str">
            <v>Iresha</v>
          </cell>
          <cell r="C2995" t="str">
            <v>Hewage</v>
          </cell>
          <cell r="D2995" t="str">
            <v>Team Member - Printing</v>
          </cell>
          <cell r="E2995" t="str">
            <v>Close Comfort Program - Printing - SI</v>
          </cell>
          <cell r="F2995" t="str">
            <v>Factory 03 - Printing - B - SI</v>
          </cell>
          <cell r="G2995" t="str">
            <v>Female</v>
          </cell>
        </row>
        <row r="2996">
          <cell r="A2996">
            <v>24815</v>
          </cell>
          <cell r="B2996" t="str">
            <v>Geethani</v>
          </cell>
          <cell r="C2996" t="str">
            <v>Perera</v>
          </cell>
          <cell r="D2996" t="str">
            <v>Team Member - Printing</v>
          </cell>
          <cell r="E2996" t="str">
            <v>Close Comfort Program - Printing - SI</v>
          </cell>
          <cell r="F2996" t="str">
            <v>Factory 03 - Printing - A - SI</v>
          </cell>
          <cell r="G2996" t="str">
            <v>Female</v>
          </cell>
        </row>
        <row r="2997">
          <cell r="A2997">
            <v>24818</v>
          </cell>
          <cell r="B2997" t="str">
            <v>Maheshika</v>
          </cell>
          <cell r="C2997" t="str">
            <v>Pushpakumari</v>
          </cell>
          <cell r="D2997" t="str">
            <v>Team Member - Printing</v>
          </cell>
          <cell r="E2997" t="str">
            <v>Close Comfort Program - Printing - SI</v>
          </cell>
          <cell r="F2997" t="str">
            <v>Factory 03 - Printing - A - SI</v>
          </cell>
          <cell r="G2997" t="str">
            <v>Female</v>
          </cell>
        </row>
        <row r="2998">
          <cell r="A2998">
            <v>24819</v>
          </cell>
          <cell r="B2998" t="str">
            <v>Manoj</v>
          </cell>
          <cell r="C2998" t="str">
            <v>Wickrama Arachchi</v>
          </cell>
          <cell r="D2998" t="str">
            <v>Team Member - Printing</v>
          </cell>
          <cell r="E2998" t="str">
            <v>Close Comfort Program - Printing - SI</v>
          </cell>
          <cell r="F2998" t="str">
            <v>Factory 03 - Printing - A - SI</v>
          </cell>
          <cell r="G2998" t="str">
            <v>Male</v>
          </cell>
        </row>
        <row r="2999">
          <cell r="A2999">
            <v>24820</v>
          </cell>
          <cell r="B2999" t="str">
            <v>Asitha</v>
          </cell>
          <cell r="C2999" t="str">
            <v>Lakshan</v>
          </cell>
          <cell r="D2999" t="str">
            <v>Team Member - Printing</v>
          </cell>
          <cell r="E2999" t="str">
            <v>Close Comfort Program - Printing - SI</v>
          </cell>
          <cell r="F2999" t="str">
            <v>Factory 02 - Printing - A - SI</v>
          </cell>
          <cell r="G2999" t="str">
            <v>Male</v>
          </cell>
        </row>
        <row r="3000">
          <cell r="A3000">
            <v>24821</v>
          </cell>
          <cell r="B3000" t="str">
            <v>Kasun</v>
          </cell>
          <cell r="C3000" t="str">
            <v>Tharanga</v>
          </cell>
          <cell r="D3000" t="str">
            <v>Team Member - Printing</v>
          </cell>
          <cell r="E3000" t="str">
            <v>Close Comfort Program - Printing - SI</v>
          </cell>
          <cell r="F3000" t="str">
            <v>Factory 03 - Printing - A - SI</v>
          </cell>
          <cell r="G3000" t="str">
            <v>Male</v>
          </cell>
        </row>
        <row r="3001">
          <cell r="A3001">
            <v>24822</v>
          </cell>
          <cell r="B3001" t="str">
            <v>Anusha</v>
          </cell>
          <cell r="C3001" t="str">
            <v>Anusha</v>
          </cell>
          <cell r="D3001" t="str">
            <v>Team Member - Printing</v>
          </cell>
          <cell r="E3001" t="str">
            <v>Close Comfort Program - Printing - SI</v>
          </cell>
          <cell r="F3001" t="str">
            <v>Factory 03 - Printing - B - SI</v>
          </cell>
          <cell r="G3001" t="str">
            <v>Female</v>
          </cell>
        </row>
        <row r="3002">
          <cell r="A3002">
            <v>24827</v>
          </cell>
          <cell r="B3002" t="str">
            <v>Ruvini</v>
          </cell>
          <cell r="C3002" t="str">
            <v>Madushika</v>
          </cell>
          <cell r="D3002" t="str">
            <v>Team Member - Finishing</v>
          </cell>
          <cell r="E3002" t="str">
            <v>Close Comfort Program - Finishing - SI</v>
          </cell>
          <cell r="F3002" t="str">
            <v>Finishing S3 - A - SI</v>
          </cell>
          <cell r="G3002" t="str">
            <v>Female</v>
          </cell>
        </row>
        <row r="3003">
          <cell r="A3003">
            <v>24828</v>
          </cell>
          <cell r="B3003" t="str">
            <v>Nimesha</v>
          </cell>
          <cell r="C3003" t="str">
            <v>Kalpani</v>
          </cell>
          <cell r="D3003" t="str">
            <v>Team Member - Finishing</v>
          </cell>
          <cell r="E3003" t="str">
            <v>Close Comfort Program - Finishing - SI</v>
          </cell>
          <cell r="F3003" t="str">
            <v>Finishing S27 - A - SI</v>
          </cell>
          <cell r="G3003" t="str">
            <v>Female</v>
          </cell>
        </row>
        <row r="3004">
          <cell r="A3004">
            <v>24837</v>
          </cell>
          <cell r="B3004" t="str">
            <v>Isuru</v>
          </cell>
          <cell r="C3004" t="str">
            <v>Udayanga</v>
          </cell>
          <cell r="D3004" t="str">
            <v>Team Member - Printing</v>
          </cell>
          <cell r="E3004" t="str">
            <v>Close Comfort Program - Printing - SI</v>
          </cell>
          <cell r="F3004" t="str">
            <v>Factory 03 - Printing - B - SI</v>
          </cell>
          <cell r="G3004" t="str">
            <v>Male</v>
          </cell>
        </row>
        <row r="3005">
          <cell r="A3005">
            <v>24839</v>
          </cell>
          <cell r="B3005" t="str">
            <v>Roksala</v>
          </cell>
          <cell r="C3005" t="str">
            <v>Roksala</v>
          </cell>
          <cell r="D3005" t="str">
            <v>Team Member - Printing</v>
          </cell>
          <cell r="E3005" t="str">
            <v>Close Comfort Program - Printing - SI</v>
          </cell>
          <cell r="F3005" t="str">
            <v>Factory 03 - Printing - A - SI</v>
          </cell>
          <cell r="G3005" t="str">
            <v>Female</v>
          </cell>
        </row>
        <row r="3006">
          <cell r="A3006">
            <v>24841</v>
          </cell>
          <cell r="B3006" t="str">
            <v>Disna</v>
          </cell>
          <cell r="C3006" t="str">
            <v>Sandamali</v>
          </cell>
          <cell r="D3006" t="str">
            <v>Team Member - Finishing</v>
          </cell>
          <cell r="E3006" t="str">
            <v>Close Comfort Program - Finishing - SI</v>
          </cell>
          <cell r="F3006" t="str">
            <v>Finishing S19 - A - SI</v>
          </cell>
          <cell r="G3006" t="str">
            <v>Female</v>
          </cell>
        </row>
        <row r="3007">
          <cell r="A3007">
            <v>24844</v>
          </cell>
          <cell r="B3007" t="str">
            <v>Palanisami</v>
          </cell>
          <cell r="C3007" t="str">
            <v>Manohari</v>
          </cell>
          <cell r="D3007" t="str">
            <v>Team Member - Finishing</v>
          </cell>
          <cell r="E3007" t="str">
            <v>Close Comfort Program - Finishing - SI</v>
          </cell>
          <cell r="F3007" t="str">
            <v>Finishing S2 - B - SI</v>
          </cell>
          <cell r="G3007" t="str">
            <v>Female</v>
          </cell>
        </row>
        <row r="3008">
          <cell r="A3008">
            <v>24848</v>
          </cell>
          <cell r="B3008" t="str">
            <v>Raveesha</v>
          </cell>
          <cell r="C3008" t="str">
            <v>Sewwandi</v>
          </cell>
          <cell r="D3008" t="str">
            <v>Team Member - Printing</v>
          </cell>
          <cell r="E3008" t="str">
            <v>Close Comfort Program - Printing - SI</v>
          </cell>
          <cell r="F3008" t="str">
            <v>Factory 03 - Printing - B - SI</v>
          </cell>
          <cell r="G3008" t="str">
            <v>Female</v>
          </cell>
        </row>
        <row r="3009">
          <cell r="A3009">
            <v>24849</v>
          </cell>
          <cell r="B3009" t="str">
            <v>Lasanthi</v>
          </cell>
          <cell r="C3009" t="str">
            <v>Rupika</v>
          </cell>
          <cell r="D3009" t="str">
            <v>Team Member - Finishing</v>
          </cell>
          <cell r="E3009" t="str">
            <v>Close Comfort Program - Finishing - SI</v>
          </cell>
          <cell r="F3009" t="str">
            <v>Finishing S25 - A - SI</v>
          </cell>
          <cell r="G3009" t="str">
            <v>Female</v>
          </cell>
        </row>
        <row r="3010">
          <cell r="A3010">
            <v>24850</v>
          </cell>
          <cell r="B3010" t="str">
            <v>Ayesha</v>
          </cell>
          <cell r="C3010" t="str">
            <v>Prashadi</v>
          </cell>
          <cell r="D3010" t="str">
            <v>Team Member - Finishing</v>
          </cell>
          <cell r="E3010" t="str">
            <v>Close Comfort Program - Finishing - SI</v>
          </cell>
          <cell r="F3010" t="str">
            <v>Finishing S3 - A - SI</v>
          </cell>
          <cell r="G3010" t="str">
            <v>Female</v>
          </cell>
        </row>
        <row r="3011">
          <cell r="A3011">
            <v>24851</v>
          </cell>
          <cell r="B3011" t="str">
            <v>Thilini</v>
          </cell>
          <cell r="C3011" t="str">
            <v xml:space="preserve">Perera </v>
          </cell>
          <cell r="D3011" t="str">
            <v>Team Member - Production</v>
          </cell>
          <cell r="E3011" t="str">
            <v>Moulded Bra Cup - Production - SI</v>
          </cell>
          <cell r="F3011" t="str">
            <v>Team - LB - 20A - SI</v>
          </cell>
          <cell r="G3011" t="str">
            <v>Female</v>
          </cell>
        </row>
        <row r="3012">
          <cell r="A3012">
            <v>24852</v>
          </cell>
          <cell r="B3012" t="str">
            <v>Nalika</v>
          </cell>
          <cell r="C3012" t="str">
            <v>Priyadarshani</v>
          </cell>
          <cell r="D3012" t="str">
            <v>Team Member - Finishing</v>
          </cell>
          <cell r="E3012" t="str">
            <v>Close Comfort Program - Finishing - SI</v>
          </cell>
          <cell r="F3012" t="str">
            <v>Finishing S10 - A - SI</v>
          </cell>
          <cell r="G3012" t="str">
            <v>Female</v>
          </cell>
        </row>
        <row r="3013">
          <cell r="A3013">
            <v>24854</v>
          </cell>
          <cell r="B3013" t="str">
            <v>Madushani</v>
          </cell>
          <cell r="C3013" t="str">
            <v>Wijayapala</v>
          </cell>
          <cell r="D3013" t="str">
            <v>Team Member - Production</v>
          </cell>
          <cell r="E3013" t="str">
            <v>Moulded Bra Cup - Production - SI</v>
          </cell>
          <cell r="F3013" t="str">
            <v>Team - LB - 19A - SI</v>
          </cell>
          <cell r="G3013" t="str">
            <v>Female</v>
          </cell>
        </row>
        <row r="3014">
          <cell r="A3014">
            <v>24856</v>
          </cell>
          <cell r="B3014" t="str">
            <v>Renuka</v>
          </cell>
          <cell r="C3014" t="str">
            <v>Renuka</v>
          </cell>
          <cell r="D3014" t="str">
            <v>Team Member - Production</v>
          </cell>
          <cell r="E3014" t="str">
            <v>Moulded Bra Cup - Production - SI</v>
          </cell>
          <cell r="F3014" t="str">
            <v>Team - LB - 17B - SI</v>
          </cell>
          <cell r="G3014" t="str">
            <v>Female</v>
          </cell>
        </row>
        <row r="3015">
          <cell r="A3015">
            <v>24857</v>
          </cell>
          <cell r="B3015" t="str">
            <v>Shashika</v>
          </cell>
          <cell r="C3015" t="str">
            <v>Premarathna</v>
          </cell>
          <cell r="D3015" t="str">
            <v>Team Member - Printing</v>
          </cell>
          <cell r="E3015" t="str">
            <v>Close Comfort Program - Printing - SI</v>
          </cell>
          <cell r="F3015" t="str">
            <v>Factory 01 - Printing - A - SI</v>
          </cell>
          <cell r="G3015" t="str">
            <v>Female</v>
          </cell>
        </row>
        <row r="3016">
          <cell r="A3016">
            <v>24858</v>
          </cell>
          <cell r="B3016" t="str">
            <v>Udara</v>
          </cell>
          <cell r="C3016" t="str">
            <v>Piyarathne</v>
          </cell>
          <cell r="D3016" t="str">
            <v>Team Member - Raw Material Warehouse</v>
          </cell>
          <cell r="E3016" t="str">
            <v>Moulded Bra Cup - Raw Material Warehouse - SI</v>
          </cell>
          <cell r="F3016" t="str">
            <v>MBC - Raw Material Warehouse - SI</v>
          </cell>
          <cell r="G3016" t="str">
            <v>Male</v>
          </cell>
        </row>
        <row r="3017">
          <cell r="A3017">
            <v>24859</v>
          </cell>
          <cell r="B3017" t="str">
            <v>Madara</v>
          </cell>
          <cell r="C3017" t="str">
            <v>Wanigapura</v>
          </cell>
          <cell r="D3017" t="str">
            <v>Team Member - Printing</v>
          </cell>
          <cell r="E3017" t="str">
            <v>Close Comfort Program - Printing - SI</v>
          </cell>
          <cell r="F3017" t="str">
            <v>Factory 01 - Printing - A - SI</v>
          </cell>
          <cell r="G3017" t="str">
            <v>Female</v>
          </cell>
        </row>
        <row r="3018">
          <cell r="A3018">
            <v>24863</v>
          </cell>
          <cell r="B3018" t="str">
            <v xml:space="preserve">Sepalika </v>
          </cell>
          <cell r="C3018" t="str">
            <v>Wijesuriya</v>
          </cell>
          <cell r="D3018" t="str">
            <v>Team Member - Finishing</v>
          </cell>
          <cell r="E3018" t="str">
            <v>Close Comfort Program - Finishing - SI</v>
          </cell>
          <cell r="F3018" t="str">
            <v>Finishing S29 - A - SI</v>
          </cell>
          <cell r="G3018" t="str">
            <v>Female</v>
          </cell>
        </row>
        <row r="3019">
          <cell r="A3019">
            <v>24864</v>
          </cell>
          <cell r="B3019" t="str">
            <v>Kumuduni</v>
          </cell>
          <cell r="C3019" t="str">
            <v>Sandamali</v>
          </cell>
          <cell r="D3019" t="str">
            <v>Team Member - Production</v>
          </cell>
          <cell r="E3019" t="str">
            <v>Moulded Bra Cup - Production - SI</v>
          </cell>
          <cell r="F3019" t="str">
            <v>Team - LB - 14A - SI</v>
          </cell>
          <cell r="G3019" t="str">
            <v>Female</v>
          </cell>
        </row>
        <row r="3020">
          <cell r="A3020">
            <v>24866</v>
          </cell>
          <cell r="B3020" t="str">
            <v>Samanthika</v>
          </cell>
          <cell r="C3020" t="str">
            <v>Dissanayake</v>
          </cell>
          <cell r="D3020" t="str">
            <v>Team Member - Finishing</v>
          </cell>
          <cell r="E3020" t="str">
            <v>Close Comfort Program - Finishing - SI</v>
          </cell>
          <cell r="F3020" t="str">
            <v>Finishing S25 - A - SI</v>
          </cell>
          <cell r="G3020" t="str">
            <v>Female</v>
          </cell>
        </row>
        <row r="3021">
          <cell r="A3021">
            <v>24868</v>
          </cell>
          <cell r="B3021" t="str">
            <v>Roshani</v>
          </cell>
          <cell r="C3021" t="str">
            <v xml:space="preserve">Liyanage </v>
          </cell>
          <cell r="D3021" t="str">
            <v>Team Member - Moulding</v>
          </cell>
          <cell r="E3021" t="str">
            <v>Close Comfort Program - Printing - SI</v>
          </cell>
          <cell r="F3021" t="str">
            <v>Factory 03 - Printing - A - SI</v>
          </cell>
          <cell r="G3021" t="str">
            <v>Female</v>
          </cell>
        </row>
        <row r="3022">
          <cell r="A3022">
            <v>24876</v>
          </cell>
          <cell r="B3022" t="str">
            <v>Indika</v>
          </cell>
          <cell r="C3022" t="str">
            <v>Wickramasinghe</v>
          </cell>
          <cell r="D3022" t="str">
            <v>Team Member - Raw Material Warehouse</v>
          </cell>
          <cell r="E3022" t="str">
            <v>Moulded Bra Cup - Raw Material Warehouse - SI</v>
          </cell>
          <cell r="F3022" t="str">
            <v>MBC - Raw Material Warehouse - SI</v>
          </cell>
          <cell r="G3022" t="str">
            <v>Male</v>
          </cell>
        </row>
        <row r="3023">
          <cell r="A3023">
            <v>24877</v>
          </cell>
          <cell r="B3023" t="str">
            <v>Rasindu</v>
          </cell>
          <cell r="C3023" t="str">
            <v>Daulagala</v>
          </cell>
          <cell r="D3023" t="str">
            <v>Team Member - PDC</v>
          </cell>
          <cell r="E3023" t="str">
            <v>Close Comfort Program - Product Development Centre - SI</v>
          </cell>
          <cell r="F3023" t="str">
            <v>Product Development Center - CCP - SI</v>
          </cell>
          <cell r="G3023" t="str">
            <v>Male</v>
          </cell>
        </row>
        <row r="3024">
          <cell r="A3024">
            <v>24878</v>
          </cell>
          <cell r="B3024" t="str">
            <v>Pramesha</v>
          </cell>
          <cell r="C3024" t="str">
            <v>Panapitiya</v>
          </cell>
          <cell r="D3024" t="str">
            <v>Team Member - Production</v>
          </cell>
          <cell r="E3024" t="str">
            <v>Moulded Bra Cup - Production - SI</v>
          </cell>
          <cell r="F3024" t="str">
            <v>Team - LB - 17A - SI</v>
          </cell>
          <cell r="G3024" t="str">
            <v>Female</v>
          </cell>
        </row>
        <row r="3025">
          <cell r="A3025">
            <v>24880</v>
          </cell>
          <cell r="B3025" t="str">
            <v>Dewmi</v>
          </cell>
          <cell r="C3025" t="str">
            <v>Kaushalya</v>
          </cell>
          <cell r="D3025" t="str">
            <v>Team Member - Printing</v>
          </cell>
          <cell r="E3025" t="str">
            <v>Close Comfort Program - Printing - SI</v>
          </cell>
          <cell r="F3025" t="str">
            <v>Factory 02 - Printing - A - SI</v>
          </cell>
          <cell r="G3025" t="str">
            <v>Female</v>
          </cell>
        </row>
        <row r="3026">
          <cell r="A3026">
            <v>24881</v>
          </cell>
          <cell r="B3026" t="str">
            <v>Mandayan</v>
          </cell>
          <cell r="C3026" t="str">
            <v>Nageshwari</v>
          </cell>
          <cell r="D3026" t="str">
            <v>Team Member - Printing</v>
          </cell>
          <cell r="E3026" t="str">
            <v>Close Comfort Program - Printing - SI</v>
          </cell>
          <cell r="F3026" t="str">
            <v>Factory 03 - Printing - A - SI</v>
          </cell>
          <cell r="G3026" t="str">
            <v>Female</v>
          </cell>
        </row>
        <row r="3027">
          <cell r="A3027">
            <v>24883</v>
          </cell>
          <cell r="B3027" t="str">
            <v>Vishmi</v>
          </cell>
          <cell r="C3027" t="str">
            <v>Perera</v>
          </cell>
          <cell r="D3027" t="str">
            <v>Team Member - Printing</v>
          </cell>
          <cell r="E3027" t="str">
            <v>Close Comfort Program - Printing - SI</v>
          </cell>
          <cell r="F3027" t="str">
            <v>Factory 02 - Printing - A - SI</v>
          </cell>
          <cell r="G3027" t="str">
            <v>Female</v>
          </cell>
        </row>
        <row r="3028">
          <cell r="A3028">
            <v>24884</v>
          </cell>
          <cell r="B3028" t="str">
            <v>Fathima</v>
          </cell>
          <cell r="C3028" t="str">
            <v>Nazar</v>
          </cell>
          <cell r="D3028" t="str">
            <v>Team Member - Finishing</v>
          </cell>
          <cell r="E3028" t="str">
            <v>Close Comfort Program - Finishing - SI</v>
          </cell>
          <cell r="F3028" t="str">
            <v>Finishing S27 - A - SI</v>
          </cell>
          <cell r="G3028" t="str">
            <v>Female</v>
          </cell>
        </row>
        <row r="3029">
          <cell r="A3029">
            <v>24885</v>
          </cell>
          <cell r="B3029" t="str">
            <v>Tharushi</v>
          </cell>
          <cell r="C3029" t="str">
            <v xml:space="preserve"> Sandeepani</v>
          </cell>
          <cell r="D3029" t="str">
            <v>Team Member - Finishing</v>
          </cell>
          <cell r="E3029" t="str">
            <v>Close Comfort Program - Finishing - SI</v>
          </cell>
          <cell r="F3029" t="str">
            <v>Finishing S28 - A - SI</v>
          </cell>
          <cell r="G3029" t="str">
            <v>Female</v>
          </cell>
        </row>
        <row r="3030">
          <cell r="A3030">
            <v>24886</v>
          </cell>
          <cell r="B3030" t="str">
            <v>Dhananjaya</v>
          </cell>
          <cell r="C3030" t="str">
            <v>Karunarathna</v>
          </cell>
          <cell r="D3030" t="str">
            <v>Team Member - Raw Material Warehouse</v>
          </cell>
          <cell r="E3030" t="str">
            <v>Moulded Bra Cup - Raw Material Warehouse - SI</v>
          </cell>
          <cell r="F3030" t="str">
            <v>MBC - Raw Material Warehouse - SI</v>
          </cell>
          <cell r="G3030" t="str">
            <v>Male</v>
          </cell>
        </row>
        <row r="3031">
          <cell r="A3031">
            <v>24887</v>
          </cell>
          <cell r="B3031" t="str">
            <v>Roshan</v>
          </cell>
          <cell r="C3031" t="str">
            <v>Amarasinghe</v>
          </cell>
          <cell r="D3031" t="str">
            <v>Team Member - Raw Material Warehouse</v>
          </cell>
          <cell r="E3031" t="str">
            <v>Moulded Bra Cup - Raw Material Warehouse - SI</v>
          </cell>
          <cell r="F3031" t="str">
            <v>MBC - Raw Material Warehouse - SI</v>
          </cell>
          <cell r="G3031" t="str">
            <v>Male</v>
          </cell>
        </row>
        <row r="3032">
          <cell r="A3032">
            <v>24888</v>
          </cell>
          <cell r="B3032" t="str">
            <v>Harshana</v>
          </cell>
          <cell r="C3032" t="str">
            <v>Madhushanka</v>
          </cell>
          <cell r="D3032" t="str">
            <v>Team Member - Finished Goods Warehouse</v>
          </cell>
          <cell r="E3032" t="str">
            <v>Moulded Bra Cup - Finished Goods Warehouse - SI</v>
          </cell>
          <cell r="F3032" t="str">
            <v>Finished Good Warehouse - MBC - SI</v>
          </cell>
          <cell r="G3032" t="str">
            <v>Male</v>
          </cell>
        </row>
        <row r="3033">
          <cell r="A3033">
            <v>24893</v>
          </cell>
          <cell r="B3033" t="str">
            <v>Indrani</v>
          </cell>
          <cell r="C3033" t="str">
            <v>Kumari</v>
          </cell>
          <cell r="D3033" t="str">
            <v>Team Member - Printing</v>
          </cell>
          <cell r="E3033" t="str">
            <v>Close Comfort Program - Printing - SI</v>
          </cell>
          <cell r="F3033" t="str">
            <v>Factory 02 - Printing - B - SI</v>
          </cell>
          <cell r="G3033" t="str">
            <v>Female</v>
          </cell>
        </row>
        <row r="3034">
          <cell r="A3034">
            <v>24894</v>
          </cell>
          <cell r="B3034" t="str">
            <v>Deepthika</v>
          </cell>
          <cell r="C3034" t="str">
            <v>Karunarathna</v>
          </cell>
          <cell r="D3034" t="str">
            <v>Team Member - Printing</v>
          </cell>
          <cell r="E3034" t="str">
            <v>Close Comfort Program - Printing - SI</v>
          </cell>
          <cell r="F3034" t="str">
            <v>Factory 03 - Printing - B - SI</v>
          </cell>
          <cell r="G3034" t="str">
            <v>Female</v>
          </cell>
        </row>
        <row r="3035">
          <cell r="A3035">
            <v>24895</v>
          </cell>
          <cell r="B3035" t="str">
            <v>Malsha</v>
          </cell>
          <cell r="C3035" t="str">
            <v>Jayathunga</v>
          </cell>
          <cell r="D3035" t="str">
            <v>Team Member - Printing</v>
          </cell>
          <cell r="E3035" t="str">
            <v>Close Comfort Program - Printing - SI</v>
          </cell>
          <cell r="F3035" t="str">
            <v>Factory 01 - Printing - A - SI</v>
          </cell>
          <cell r="G3035" t="str">
            <v>Female</v>
          </cell>
        </row>
        <row r="3036">
          <cell r="A3036">
            <v>24897</v>
          </cell>
          <cell r="B3036" t="str">
            <v>Iresha</v>
          </cell>
          <cell r="C3036" t="str">
            <v>Dilhani</v>
          </cell>
          <cell r="D3036" t="str">
            <v>Team Member - Printing</v>
          </cell>
          <cell r="E3036" t="str">
            <v>Close Comfort Program - Printing - SI</v>
          </cell>
          <cell r="F3036" t="str">
            <v>Factory 03 - Printing - B - SI</v>
          </cell>
          <cell r="G3036" t="str">
            <v>Female</v>
          </cell>
        </row>
        <row r="3037">
          <cell r="A3037">
            <v>24898</v>
          </cell>
          <cell r="B3037" t="str">
            <v>Ishara</v>
          </cell>
          <cell r="C3037" t="str">
            <v xml:space="preserve">Jayasekara </v>
          </cell>
          <cell r="D3037" t="str">
            <v>Team Member - Printing</v>
          </cell>
          <cell r="E3037" t="str">
            <v>Close Comfort Program - Printing - SI</v>
          </cell>
          <cell r="F3037" t="str">
            <v>Factory 01 - Printing - A - SI</v>
          </cell>
          <cell r="G3037" t="str">
            <v>Female</v>
          </cell>
        </row>
        <row r="3038">
          <cell r="A3038">
            <v>24900</v>
          </cell>
          <cell r="B3038" t="str">
            <v>Dammika</v>
          </cell>
          <cell r="C3038" t="str">
            <v>Walawege</v>
          </cell>
          <cell r="D3038" t="str">
            <v>Team Member - Printing</v>
          </cell>
          <cell r="E3038" t="str">
            <v>Close Comfort Program - Printing - SI</v>
          </cell>
          <cell r="F3038" t="str">
            <v>Factory 03 - Printing - B - SI</v>
          </cell>
          <cell r="G3038" t="str">
            <v>Male</v>
          </cell>
        </row>
        <row r="3039">
          <cell r="A3039">
            <v>24902</v>
          </cell>
          <cell r="B3039" t="str">
            <v>Thusitha</v>
          </cell>
          <cell r="C3039" t="str">
            <v>Udayamali</v>
          </cell>
          <cell r="D3039" t="str">
            <v>Team Member - Finishing</v>
          </cell>
          <cell r="E3039" t="str">
            <v>Close Comfort Program - Finishing - SI</v>
          </cell>
          <cell r="F3039" t="str">
            <v>Finishing S19 - A - SI</v>
          </cell>
          <cell r="G3039" t="str">
            <v>Female</v>
          </cell>
        </row>
        <row r="3040">
          <cell r="A3040">
            <v>24903</v>
          </cell>
          <cell r="B3040" t="str">
            <v>Sachini</v>
          </cell>
          <cell r="C3040" t="str">
            <v>Dilrukshi</v>
          </cell>
          <cell r="D3040" t="str">
            <v>Team Member - Printing</v>
          </cell>
          <cell r="E3040" t="str">
            <v>Close Comfort Program - Printing - SI</v>
          </cell>
          <cell r="F3040" t="str">
            <v>Factory 03 - Printing - B - SI</v>
          </cell>
          <cell r="G3040" t="str">
            <v>Female</v>
          </cell>
        </row>
        <row r="3041">
          <cell r="A3041">
            <v>24904</v>
          </cell>
          <cell r="B3041" t="str">
            <v>Kushani</v>
          </cell>
          <cell r="C3041" t="str">
            <v>Madumali</v>
          </cell>
          <cell r="D3041" t="str">
            <v>Team Member - Finishing</v>
          </cell>
          <cell r="E3041" t="str">
            <v>Close Comfort Program - Finishing - SI</v>
          </cell>
          <cell r="F3041" t="str">
            <v>Finishing S5 - A - SI</v>
          </cell>
          <cell r="G3041" t="str">
            <v>Female</v>
          </cell>
        </row>
        <row r="3042">
          <cell r="A3042">
            <v>24907</v>
          </cell>
          <cell r="B3042" t="str">
            <v>Sapna</v>
          </cell>
          <cell r="C3042" t="str">
            <v>Madhurika</v>
          </cell>
          <cell r="D3042" t="str">
            <v>Team Member - Finishing</v>
          </cell>
          <cell r="E3042" t="str">
            <v>Close Comfort Program - Finishing - SI</v>
          </cell>
          <cell r="F3042" t="str">
            <v>Finishing S27 - A - SI</v>
          </cell>
          <cell r="G3042" t="str">
            <v>Female</v>
          </cell>
        </row>
        <row r="3043">
          <cell r="A3043">
            <v>24909</v>
          </cell>
          <cell r="B3043" t="str">
            <v>Madhushka</v>
          </cell>
          <cell r="C3043" t="str">
            <v>Herath</v>
          </cell>
          <cell r="D3043" t="str">
            <v>Team Member - Production</v>
          </cell>
          <cell r="E3043" t="str">
            <v>Moulded Bra Cup - Production - SI</v>
          </cell>
          <cell r="F3043" t="str">
            <v>Team - LB - 15A - SI</v>
          </cell>
          <cell r="G3043" t="str">
            <v>Female</v>
          </cell>
        </row>
        <row r="3044">
          <cell r="A3044">
            <v>24912</v>
          </cell>
          <cell r="B3044" t="str">
            <v>Isuri</v>
          </cell>
          <cell r="C3044" t="str">
            <v>Alas</v>
          </cell>
          <cell r="D3044" t="str">
            <v>Team Member - Production</v>
          </cell>
          <cell r="E3044" t="str">
            <v>Moulded Bra Cup - Production - SI</v>
          </cell>
          <cell r="F3044" t="str">
            <v>Team - LB - 14B - SI</v>
          </cell>
          <cell r="G3044" t="str">
            <v>Female</v>
          </cell>
        </row>
        <row r="3045">
          <cell r="A3045">
            <v>24916</v>
          </cell>
          <cell r="B3045" t="str">
            <v>Nadeeka</v>
          </cell>
          <cell r="C3045" t="str">
            <v>Damayanthi</v>
          </cell>
          <cell r="D3045" t="str">
            <v>Team Member - Production</v>
          </cell>
          <cell r="E3045" t="str">
            <v>Moulded Bra Cup - Production - SI</v>
          </cell>
          <cell r="F3045" t="str">
            <v>Team - LB - 7A - SI</v>
          </cell>
          <cell r="G3045" t="str">
            <v>Female</v>
          </cell>
        </row>
        <row r="3046">
          <cell r="A3046">
            <v>24917</v>
          </cell>
          <cell r="B3046" t="str">
            <v>Dhanushka</v>
          </cell>
          <cell r="C3046" t="str">
            <v>Chathuranga</v>
          </cell>
          <cell r="D3046" t="str">
            <v>Team Member - Finished Goods Warehouse</v>
          </cell>
          <cell r="E3046" t="str">
            <v>Moulded Bra Cup - Finished Goods Warehouse - SI</v>
          </cell>
          <cell r="F3046" t="str">
            <v>Finished Good Warehouse - MBC - SI</v>
          </cell>
          <cell r="G3046" t="str">
            <v>Male</v>
          </cell>
        </row>
        <row r="3047">
          <cell r="A3047">
            <v>24918</v>
          </cell>
          <cell r="B3047" t="str">
            <v>Madhu</v>
          </cell>
          <cell r="C3047" t="str">
            <v>Kumari</v>
          </cell>
          <cell r="D3047" t="str">
            <v>Team Member - Printing</v>
          </cell>
          <cell r="E3047" t="str">
            <v>Close Comfort Program - Printing - SI</v>
          </cell>
          <cell r="F3047" t="str">
            <v>Factory 03 - Printing - B - SI</v>
          </cell>
          <cell r="G3047" t="str">
            <v>Female</v>
          </cell>
        </row>
        <row r="3048">
          <cell r="A3048">
            <v>24919</v>
          </cell>
          <cell r="B3048" t="str">
            <v>Nimsara</v>
          </cell>
          <cell r="C3048" t="str">
            <v>Sewwandi</v>
          </cell>
          <cell r="D3048" t="str">
            <v>Team Member - Printing</v>
          </cell>
          <cell r="E3048" t="str">
            <v>Close Comfort Program - Printing - SI</v>
          </cell>
          <cell r="F3048" t="str">
            <v>Factory 03 - Printing - A - SI</v>
          </cell>
          <cell r="G3048" t="str">
            <v>Female</v>
          </cell>
        </row>
        <row r="3049">
          <cell r="A3049">
            <v>24920</v>
          </cell>
          <cell r="B3049" t="str">
            <v>Chethana</v>
          </cell>
          <cell r="C3049" t="str">
            <v>Gimhani</v>
          </cell>
          <cell r="D3049" t="str">
            <v>Team Member - Printing</v>
          </cell>
          <cell r="E3049" t="str">
            <v>Close Comfort Program - Printing - SI</v>
          </cell>
          <cell r="F3049" t="str">
            <v>Factory 03 - Printing - A - SI</v>
          </cell>
          <cell r="G3049" t="str">
            <v>Female</v>
          </cell>
        </row>
        <row r="3050">
          <cell r="A3050">
            <v>24921</v>
          </cell>
          <cell r="B3050" t="str">
            <v>Logaraja</v>
          </cell>
          <cell r="C3050" t="str">
            <v>Rasikala</v>
          </cell>
          <cell r="D3050" t="str">
            <v>Team Member - Printing</v>
          </cell>
          <cell r="E3050" t="str">
            <v>Close Comfort Program - Printing - SI</v>
          </cell>
          <cell r="F3050" t="str">
            <v>Factory 03 - Printing - B - SI</v>
          </cell>
          <cell r="G3050" t="str">
            <v>Female</v>
          </cell>
        </row>
        <row r="3051">
          <cell r="A3051">
            <v>24923</v>
          </cell>
          <cell r="B3051" t="str">
            <v>Ashoka</v>
          </cell>
          <cell r="C3051" t="str">
            <v>Priyadarshani</v>
          </cell>
          <cell r="D3051" t="str">
            <v>Team Member - Printing</v>
          </cell>
          <cell r="E3051" t="str">
            <v>Close Comfort Program - Printing - SI</v>
          </cell>
          <cell r="F3051" t="str">
            <v>Factory 03 - Printing - A - SI</v>
          </cell>
          <cell r="G3051" t="str">
            <v>Female</v>
          </cell>
        </row>
        <row r="3052">
          <cell r="A3052">
            <v>24929</v>
          </cell>
          <cell r="B3052" t="str">
            <v>Dewmini</v>
          </cell>
          <cell r="C3052" t="str">
            <v>Madumali</v>
          </cell>
          <cell r="D3052" t="str">
            <v>Team Member - Finishing</v>
          </cell>
          <cell r="E3052" t="str">
            <v>Close Comfort Program - Finishing - SI</v>
          </cell>
          <cell r="F3052" t="str">
            <v>Finishing S15 - A - SI</v>
          </cell>
          <cell r="G3052" t="str">
            <v>Female</v>
          </cell>
        </row>
        <row r="3053">
          <cell r="A3053">
            <v>24931</v>
          </cell>
          <cell r="B3053" t="str">
            <v>Rashini</v>
          </cell>
          <cell r="C3053" t="str">
            <v>Nimeshi</v>
          </cell>
          <cell r="D3053" t="str">
            <v>Team Member - Printing</v>
          </cell>
          <cell r="E3053" t="str">
            <v>Close Comfort Program - Printing - SI</v>
          </cell>
          <cell r="F3053" t="str">
            <v>Factory 03 - Printing - A - SI</v>
          </cell>
          <cell r="G3053" t="str">
            <v>Female</v>
          </cell>
        </row>
        <row r="3054">
          <cell r="A3054">
            <v>24932</v>
          </cell>
          <cell r="B3054" t="str">
            <v>Ridmika</v>
          </cell>
          <cell r="C3054" t="str">
            <v>Rathnayake</v>
          </cell>
          <cell r="D3054" t="str">
            <v>Team Member - Printing</v>
          </cell>
          <cell r="E3054" t="str">
            <v>Close Comfort Program - Printing - SI</v>
          </cell>
          <cell r="F3054" t="str">
            <v>Factory 03 - Printing - B - SI</v>
          </cell>
          <cell r="G3054" t="str">
            <v>Female</v>
          </cell>
        </row>
        <row r="3055">
          <cell r="A3055">
            <v>24933</v>
          </cell>
          <cell r="B3055" t="str">
            <v>Hiruni</v>
          </cell>
          <cell r="C3055" t="str">
            <v>Perera</v>
          </cell>
          <cell r="D3055" t="str">
            <v>Team Member - Printing</v>
          </cell>
          <cell r="E3055" t="str">
            <v>Close Comfort Program - Printing - SI</v>
          </cell>
          <cell r="F3055" t="str">
            <v>Factory 02 - Printing - A - SI</v>
          </cell>
          <cell r="G3055" t="str">
            <v>Female</v>
          </cell>
        </row>
        <row r="3056">
          <cell r="A3056">
            <v>24937</v>
          </cell>
          <cell r="B3056" t="str">
            <v>Niluka</v>
          </cell>
          <cell r="C3056" t="str">
            <v>Jayasekara</v>
          </cell>
          <cell r="D3056" t="str">
            <v>Team Member - Production</v>
          </cell>
          <cell r="E3056" t="str">
            <v>Moulded Bra Cup - Production - SI</v>
          </cell>
          <cell r="F3056" t="str">
            <v>Team - LB - 17B - SI</v>
          </cell>
          <cell r="G3056" t="str">
            <v>Female</v>
          </cell>
        </row>
        <row r="3057">
          <cell r="A3057">
            <v>24940</v>
          </cell>
          <cell r="B3057" t="str">
            <v>Madumali</v>
          </cell>
          <cell r="C3057" t="str">
            <v>Tharangani</v>
          </cell>
          <cell r="D3057" t="str">
            <v>Team Member - Printing</v>
          </cell>
          <cell r="E3057" t="str">
            <v>Close Comfort Program - Printing - SI</v>
          </cell>
          <cell r="F3057" t="str">
            <v>Factory 03 - Printing - A - SI</v>
          </cell>
          <cell r="G3057" t="str">
            <v>Female</v>
          </cell>
        </row>
        <row r="3058">
          <cell r="A3058">
            <v>24942</v>
          </cell>
          <cell r="B3058" t="str">
            <v>Menaka</v>
          </cell>
          <cell r="C3058" t="str">
            <v>Herath</v>
          </cell>
          <cell r="D3058" t="str">
            <v>Team Member - Printing</v>
          </cell>
          <cell r="E3058" t="str">
            <v>Close Comfort Program - Printing - SI</v>
          </cell>
          <cell r="F3058" t="str">
            <v>Factory 03 - Printing - B - SI</v>
          </cell>
          <cell r="G3058" t="str">
            <v>Female</v>
          </cell>
        </row>
        <row r="3059">
          <cell r="A3059">
            <v>24943</v>
          </cell>
          <cell r="B3059" t="str">
            <v>Hirushan</v>
          </cell>
          <cell r="C3059" t="str">
            <v>Madushanka</v>
          </cell>
          <cell r="D3059" t="str">
            <v>Team Member - Printing</v>
          </cell>
          <cell r="E3059" t="str">
            <v>Close Comfort Program - Printing - SI</v>
          </cell>
          <cell r="F3059" t="str">
            <v>Factory 03 - Printing - B - SI</v>
          </cell>
          <cell r="G3059" t="str">
            <v>Male</v>
          </cell>
        </row>
        <row r="3060">
          <cell r="A3060">
            <v>24944</v>
          </cell>
          <cell r="B3060" t="str">
            <v>Chathurika</v>
          </cell>
          <cell r="C3060" t="str">
            <v>Danapala</v>
          </cell>
          <cell r="D3060" t="str">
            <v>Team Member - Printing</v>
          </cell>
          <cell r="E3060" t="str">
            <v>Close Comfort Program - Printing - SI</v>
          </cell>
          <cell r="F3060" t="str">
            <v>Factory 03 - Printing - A - SI</v>
          </cell>
          <cell r="G3060" t="str">
            <v>Female</v>
          </cell>
        </row>
        <row r="3061">
          <cell r="A3061">
            <v>24945</v>
          </cell>
          <cell r="B3061" t="str">
            <v>Ramani</v>
          </cell>
          <cell r="C3061" t="str">
            <v xml:space="preserve">Pathirage </v>
          </cell>
          <cell r="D3061" t="str">
            <v>Team Member - Printing</v>
          </cell>
          <cell r="E3061" t="str">
            <v>Close Comfort Program - Printing - SI</v>
          </cell>
          <cell r="F3061" t="str">
            <v>Factory 03 - Printing - B - SI</v>
          </cell>
          <cell r="G3061" t="str">
            <v>Female</v>
          </cell>
        </row>
        <row r="3062">
          <cell r="A3062">
            <v>24946</v>
          </cell>
          <cell r="B3062" t="str">
            <v>Dulaj</v>
          </cell>
          <cell r="C3062" t="str">
            <v>Lakshman</v>
          </cell>
          <cell r="D3062" t="str">
            <v>Team Member - Printing</v>
          </cell>
          <cell r="E3062" t="str">
            <v>Close Comfort Program - Printing - SI</v>
          </cell>
          <cell r="F3062" t="str">
            <v>Factory 03 - Printing - B - SI</v>
          </cell>
          <cell r="G3062" t="str">
            <v>Male</v>
          </cell>
        </row>
        <row r="3063">
          <cell r="A3063">
            <v>24948</v>
          </cell>
          <cell r="B3063" t="str">
            <v>Ayesha</v>
          </cell>
          <cell r="C3063" t="str">
            <v>Thilakarathne</v>
          </cell>
          <cell r="D3063" t="str">
            <v>Team Member - Printing</v>
          </cell>
          <cell r="E3063" t="str">
            <v>Close Comfort Program - Printing - SI</v>
          </cell>
          <cell r="F3063" t="str">
            <v>Factory 03 - Printing - B - SI</v>
          </cell>
          <cell r="G3063" t="str">
            <v>Female</v>
          </cell>
        </row>
        <row r="3064">
          <cell r="A3064">
            <v>24951</v>
          </cell>
          <cell r="B3064" t="str">
            <v>Minesh</v>
          </cell>
          <cell r="C3064" t="str">
            <v>Kavishanka</v>
          </cell>
          <cell r="D3064" t="str">
            <v>Team Member - Printing</v>
          </cell>
          <cell r="E3064" t="str">
            <v>Close Comfort Program - Printing - SI</v>
          </cell>
          <cell r="F3064" t="str">
            <v>Factory 03 - Printing - B - SI</v>
          </cell>
          <cell r="G3064" t="str">
            <v>Male</v>
          </cell>
        </row>
        <row r="3065">
          <cell r="A3065">
            <v>24952</v>
          </cell>
          <cell r="B3065" t="str">
            <v>Dumindu</v>
          </cell>
          <cell r="C3065" t="str">
            <v>Kaushalya</v>
          </cell>
          <cell r="D3065" t="str">
            <v>Team Member - Printing</v>
          </cell>
          <cell r="E3065" t="str">
            <v>Close Comfort Program - Printing - SI</v>
          </cell>
          <cell r="F3065" t="str">
            <v>Factory 02 - Printing - B - SI</v>
          </cell>
          <cell r="G3065" t="str">
            <v>Male</v>
          </cell>
        </row>
        <row r="3066">
          <cell r="A3066">
            <v>24954</v>
          </cell>
          <cell r="B3066" t="str">
            <v>Lahiru</v>
          </cell>
          <cell r="C3066" t="str">
            <v>Dilshan</v>
          </cell>
          <cell r="D3066" t="str">
            <v>Team Member - Printing</v>
          </cell>
          <cell r="E3066" t="str">
            <v>Close Comfort Program - Printing - SI</v>
          </cell>
          <cell r="F3066" t="str">
            <v>Factory 02 - Printing - B - SI</v>
          </cell>
          <cell r="G3066" t="str">
            <v>Male</v>
          </cell>
        </row>
        <row r="3067">
          <cell r="A3067">
            <v>24955</v>
          </cell>
          <cell r="B3067" t="str">
            <v>Ajith</v>
          </cell>
          <cell r="C3067" t="str">
            <v>Pushpakumara</v>
          </cell>
          <cell r="D3067" t="str">
            <v>Team Member - Printing</v>
          </cell>
          <cell r="E3067" t="str">
            <v>Close Comfort Program - Printing - SI</v>
          </cell>
          <cell r="F3067" t="str">
            <v>Factory 03 - Printing - B - SI</v>
          </cell>
          <cell r="G3067" t="str">
            <v>Male</v>
          </cell>
        </row>
        <row r="3068">
          <cell r="A3068">
            <v>24957</v>
          </cell>
          <cell r="B3068" t="str">
            <v>Akila</v>
          </cell>
          <cell r="C3068" t="str">
            <v>Nishshanka</v>
          </cell>
          <cell r="D3068" t="str">
            <v>Team Member - Printing</v>
          </cell>
          <cell r="E3068" t="str">
            <v>Close Comfort Program - Printing - SI</v>
          </cell>
          <cell r="F3068" t="str">
            <v>Extrusion - A - SI</v>
          </cell>
          <cell r="G3068" t="str">
            <v>Male</v>
          </cell>
        </row>
        <row r="3069">
          <cell r="A3069">
            <v>24959</v>
          </cell>
          <cell r="B3069" t="str">
            <v xml:space="preserve">Kaveesha </v>
          </cell>
          <cell r="C3069" t="str">
            <v>Irushan</v>
          </cell>
          <cell r="D3069" t="str">
            <v>Team Member - Printing</v>
          </cell>
          <cell r="E3069" t="str">
            <v>Close Comfort Program - Printing - SI</v>
          </cell>
          <cell r="F3069" t="str">
            <v>Factory 03 - Printing - B - SI</v>
          </cell>
          <cell r="G3069" t="str">
            <v>Male</v>
          </cell>
        </row>
        <row r="3070">
          <cell r="A3070">
            <v>24960</v>
          </cell>
          <cell r="B3070" t="str">
            <v>Pasindu</v>
          </cell>
          <cell r="C3070" t="str">
            <v>Deshan</v>
          </cell>
          <cell r="D3070" t="str">
            <v>Team Member - Printing</v>
          </cell>
          <cell r="E3070" t="str">
            <v>Close Comfort Program - Printing - SI</v>
          </cell>
          <cell r="F3070" t="str">
            <v>Factory 02 - Printing - B - SI</v>
          </cell>
          <cell r="G3070" t="str">
            <v>Male</v>
          </cell>
        </row>
        <row r="3071">
          <cell r="A3071">
            <v>24961</v>
          </cell>
          <cell r="B3071" t="str">
            <v>Nimesh</v>
          </cell>
          <cell r="C3071" t="str">
            <v>Mirihagalla</v>
          </cell>
          <cell r="D3071" t="str">
            <v>Team Member - Printing</v>
          </cell>
          <cell r="E3071" t="str">
            <v>Close Comfort Program - Printing - SI</v>
          </cell>
          <cell r="F3071" t="str">
            <v>Factory 03 - Printing - B - SI</v>
          </cell>
          <cell r="G3071" t="str">
            <v>Male</v>
          </cell>
        </row>
        <row r="3072">
          <cell r="A3072">
            <v>24963</v>
          </cell>
          <cell r="B3072" t="str">
            <v>Chamith</v>
          </cell>
          <cell r="C3072" t="str">
            <v>Andrason</v>
          </cell>
          <cell r="D3072" t="str">
            <v>Team Member - Printing</v>
          </cell>
          <cell r="E3072" t="str">
            <v>Close Comfort Program - Printing - SI</v>
          </cell>
          <cell r="F3072" t="str">
            <v>Section 04 - Printing - B - SI</v>
          </cell>
          <cell r="G3072" t="str">
            <v>Male</v>
          </cell>
        </row>
        <row r="3073">
          <cell r="A3073">
            <v>24965</v>
          </cell>
          <cell r="B3073" t="str">
            <v>Praneeth</v>
          </cell>
          <cell r="C3073" t="str">
            <v>Wijesinghe</v>
          </cell>
          <cell r="D3073" t="str">
            <v>Team Member - Printing</v>
          </cell>
          <cell r="E3073" t="str">
            <v>Close Comfort Program - Printing - SI</v>
          </cell>
          <cell r="F3073" t="str">
            <v>Factory 02 - Printing - A - SI</v>
          </cell>
          <cell r="G3073" t="str">
            <v>Male</v>
          </cell>
        </row>
        <row r="3074">
          <cell r="A3074">
            <v>24966</v>
          </cell>
          <cell r="B3074" t="str">
            <v>Logeshwaran</v>
          </cell>
          <cell r="C3074" t="str">
            <v>Logeshwaran</v>
          </cell>
          <cell r="D3074" t="str">
            <v>Team Member - Printing</v>
          </cell>
          <cell r="E3074" t="str">
            <v>Close Comfort Program - Printing - SI</v>
          </cell>
          <cell r="F3074" t="str">
            <v>Factory 03 - Printing - A - SI</v>
          </cell>
          <cell r="G3074" t="str">
            <v>Male</v>
          </cell>
        </row>
        <row r="3075">
          <cell r="A3075">
            <v>24968</v>
          </cell>
          <cell r="B3075" t="str">
            <v>Gihan</v>
          </cell>
          <cell r="C3075" t="str">
            <v>Perera</v>
          </cell>
          <cell r="D3075" t="str">
            <v>Team Member - Printing</v>
          </cell>
          <cell r="E3075" t="str">
            <v>Close Comfort Program - Printing - SI</v>
          </cell>
          <cell r="F3075" t="str">
            <v>Factory 03 - Printing - A - SI</v>
          </cell>
          <cell r="G3075" t="str">
            <v>Male</v>
          </cell>
        </row>
        <row r="3076">
          <cell r="A3076">
            <v>24969</v>
          </cell>
          <cell r="B3076" t="str">
            <v>Lakshitha</v>
          </cell>
          <cell r="C3076" t="str">
            <v>Madushanka</v>
          </cell>
          <cell r="D3076" t="str">
            <v>Team Member - Printing</v>
          </cell>
          <cell r="E3076" t="str">
            <v>Close Comfort Program - Printing - SI</v>
          </cell>
          <cell r="F3076" t="str">
            <v>Extrusion - B - SI</v>
          </cell>
          <cell r="G3076" t="str">
            <v>Male</v>
          </cell>
        </row>
        <row r="3077">
          <cell r="A3077">
            <v>24970</v>
          </cell>
          <cell r="B3077" t="str">
            <v>Amila</v>
          </cell>
          <cell r="C3077" t="str">
            <v>Tharanga</v>
          </cell>
          <cell r="D3077" t="str">
            <v>Team Member - Printing</v>
          </cell>
          <cell r="E3077" t="str">
            <v>Close Comfort Program - Printing - SI</v>
          </cell>
          <cell r="F3077" t="str">
            <v>Factory 01 - Printing - A - SI</v>
          </cell>
          <cell r="G3077" t="str">
            <v>Male</v>
          </cell>
        </row>
        <row r="3078">
          <cell r="A3078">
            <v>24971</v>
          </cell>
          <cell r="B3078" t="str">
            <v>Mahela</v>
          </cell>
          <cell r="C3078" t="str">
            <v>Wijenayake</v>
          </cell>
          <cell r="D3078" t="str">
            <v>Team Member - Printing</v>
          </cell>
          <cell r="E3078" t="str">
            <v>Close Comfort Program - Printing - SI</v>
          </cell>
          <cell r="F3078" t="str">
            <v>Factory 01 - Printing - A - SI</v>
          </cell>
          <cell r="G3078" t="str">
            <v>Male</v>
          </cell>
        </row>
        <row r="3079">
          <cell r="A3079">
            <v>24972</v>
          </cell>
          <cell r="B3079" t="str">
            <v>Neranjan</v>
          </cell>
          <cell r="C3079" t="str">
            <v>Deshapriya</v>
          </cell>
          <cell r="D3079" t="str">
            <v>Team Member - Printing</v>
          </cell>
          <cell r="E3079" t="str">
            <v>Close Comfort Program - Printing - SI</v>
          </cell>
          <cell r="F3079" t="str">
            <v>Factory 01 - Printing - A - SI</v>
          </cell>
          <cell r="G3079" t="str">
            <v>Male</v>
          </cell>
        </row>
        <row r="3080">
          <cell r="A3080">
            <v>24973</v>
          </cell>
          <cell r="B3080" t="str">
            <v>Nuwan</v>
          </cell>
          <cell r="C3080" t="str">
            <v>Witharana</v>
          </cell>
          <cell r="D3080" t="str">
            <v>Team Member - Printing</v>
          </cell>
          <cell r="E3080" t="str">
            <v>Close Comfort Program - Printing - SI</v>
          </cell>
          <cell r="F3080" t="str">
            <v>Factory 02 - Printing - A - SI</v>
          </cell>
          <cell r="G3080" t="str">
            <v>Male</v>
          </cell>
        </row>
        <row r="3081">
          <cell r="A3081">
            <v>24974</v>
          </cell>
          <cell r="B3081" t="str">
            <v>Sajith</v>
          </cell>
          <cell r="C3081" t="str">
            <v>Bandara</v>
          </cell>
          <cell r="D3081" t="str">
            <v>Team Member - Printing</v>
          </cell>
          <cell r="E3081" t="str">
            <v>Close Comfort Program - Printing - SI</v>
          </cell>
          <cell r="F3081" t="str">
            <v>Factory 02 - Printing - A - SI</v>
          </cell>
          <cell r="G3081" t="str">
            <v>Male</v>
          </cell>
        </row>
        <row r="3082">
          <cell r="A3082">
            <v>24975</v>
          </cell>
          <cell r="B3082" t="str">
            <v>Suresh</v>
          </cell>
          <cell r="C3082" t="str">
            <v>Perera</v>
          </cell>
          <cell r="D3082" t="str">
            <v>Team Member - Printing</v>
          </cell>
          <cell r="E3082" t="str">
            <v>Close Comfort Program - Printing - SI</v>
          </cell>
          <cell r="F3082" t="str">
            <v>Extrusion - A - SI</v>
          </cell>
          <cell r="G3082" t="str">
            <v>Male</v>
          </cell>
        </row>
        <row r="3083">
          <cell r="A3083">
            <v>24981</v>
          </cell>
          <cell r="B3083" t="str">
            <v>Kasun</v>
          </cell>
          <cell r="C3083" t="str">
            <v>Kumara</v>
          </cell>
          <cell r="D3083" t="str">
            <v>Team Member - Printing</v>
          </cell>
          <cell r="E3083" t="str">
            <v>Close Comfort Program - Printing - SI</v>
          </cell>
          <cell r="F3083" t="str">
            <v>Factory 02 - Printing - A - SI</v>
          </cell>
          <cell r="G3083" t="str">
            <v>Male</v>
          </cell>
        </row>
        <row r="3084">
          <cell r="A3084">
            <v>24984</v>
          </cell>
          <cell r="B3084" t="str">
            <v>Ishan</v>
          </cell>
          <cell r="C3084" t="str">
            <v>Sandaruwan</v>
          </cell>
          <cell r="D3084" t="str">
            <v>Team Member - Printing</v>
          </cell>
          <cell r="E3084" t="str">
            <v>Close Comfort Program - Printing - SI</v>
          </cell>
          <cell r="F3084" t="str">
            <v>Factory 02 - Printing - B - SI</v>
          </cell>
          <cell r="G3084" t="str">
            <v>Male</v>
          </cell>
        </row>
        <row r="3085">
          <cell r="A3085">
            <v>24986</v>
          </cell>
          <cell r="B3085" t="str">
            <v>Sanjeewa</v>
          </cell>
          <cell r="C3085" t="str">
            <v>Hettiarachchi</v>
          </cell>
          <cell r="D3085" t="str">
            <v>Team Member - Printing</v>
          </cell>
          <cell r="E3085" t="str">
            <v>Close Comfort Program - Printing - SI</v>
          </cell>
          <cell r="F3085" t="str">
            <v>Factory 02 - Printing - B - SI</v>
          </cell>
          <cell r="G3085" t="str">
            <v>Male</v>
          </cell>
        </row>
        <row r="3086">
          <cell r="A3086">
            <v>24987</v>
          </cell>
          <cell r="B3086" t="str">
            <v>Dineshika</v>
          </cell>
          <cell r="C3086" t="str">
            <v>Weerathunga</v>
          </cell>
          <cell r="D3086" t="str">
            <v>Team Member - Production</v>
          </cell>
          <cell r="E3086" t="str">
            <v>Moulded Bra Cup - Production - SI</v>
          </cell>
          <cell r="F3086" t="str">
            <v>Team - LB - 19A - SI</v>
          </cell>
          <cell r="G3086" t="str">
            <v>Female</v>
          </cell>
        </row>
        <row r="3087">
          <cell r="A3087">
            <v>24989</v>
          </cell>
          <cell r="B3087" t="str">
            <v>Chathushika</v>
          </cell>
          <cell r="C3087" t="str">
            <v>Sewwandi</v>
          </cell>
          <cell r="D3087" t="str">
            <v>Team Member - Production</v>
          </cell>
          <cell r="E3087" t="str">
            <v>Moulded Bra Cup - Production - SI</v>
          </cell>
          <cell r="F3087" t="str">
            <v>Team - LB - 15A - SI</v>
          </cell>
          <cell r="G3087" t="str">
            <v>Female</v>
          </cell>
        </row>
        <row r="3088">
          <cell r="A3088">
            <v>24991</v>
          </cell>
          <cell r="B3088" t="str">
            <v>Ruchira</v>
          </cell>
          <cell r="C3088" t="str">
            <v>Madushanka</v>
          </cell>
          <cell r="D3088" t="str">
            <v>Team Member - Printing</v>
          </cell>
          <cell r="E3088" t="str">
            <v>Close Comfort Program - Printing - SI</v>
          </cell>
          <cell r="F3088" t="str">
            <v>Factory 02 - Printing - A - SI</v>
          </cell>
          <cell r="G3088" t="str">
            <v>Male</v>
          </cell>
        </row>
        <row r="3089">
          <cell r="A3089">
            <v>24993</v>
          </cell>
          <cell r="B3089" t="str">
            <v>Chamindu</v>
          </cell>
          <cell r="C3089" t="str">
            <v>Chandrasekara</v>
          </cell>
          <cell r="D3089" t="str">
            <v>Team Member - Printing</v>
          </cell>
          <cell r="E3089" t="str">
            <v>Close Comfort Program - Printing - SI</v>
          </cell>
          <cell r="F3089" t="str">
            <v>Factory 01 - Printing - B - SI</v>
          </cell>
          <cell r="G3089" t="str">
            <v>Male</v>
          </cell>
        </row>
        <row r="3090">
          <cell r="A3090">
            <v>24995</v>
          </cell>
          <cell r="B3090" t="str">
            <v>Hashini</v>
          </cell>
          <cell r="C3090" t="str">
            <v>Madushika</v>
          </cell>
          <cell r="D3090" t="str">
            <v>Team Member - Finishing</v>
          </cell>
          <cell r="E3090" t="str">
            <v>Close Comfort Program - Finishing - SI</v>
          </cell>
          <cell r="F3090" t="str">
            <v>Finishing S29 - A - SI</v>
          </cell>
          <cell r="G3090" t="str">
            <v>Female</v>
          </cell>
        </row>
        <row r="3091">
          <cell r="A3091">
            <v>24996</v>
          </cell>
          <cell r="B3091" t="str">
            <v>Manjula</v>
          </cell>
          <cell r="C3091" t="str">
            <v>Malkanthi</v>
          </cell>
          <cell r="D3091" t="str">
            <v>Team Member - Finishing</v>
          </cell>
          <cell r="E3091" t="str">
            <v>Close Comfort Program - Finishing - SI</v>
          </cell>
          <cell r="F3091" t="str">
            <v>Finishing S10 - A - SI</v>
          </cell>
          <cell r="G3091" t="str">
            <v>Female</v>
          </cell>
        </row>
        <row r="3092">
          <cell r="A3092">
            <v>24997</v>
          </cell>
          <cell r="B3092" t="str">
            <v>Sachinthana</v>
          </cell>
          <cell r="C3092" t="str">
            <v>Prabashwari</v>
          </cell>
          <cell r="D3092" t="str">
            <v>Team Member - Printing</v>
          </cell>
          <cell r="E3092" t="str">
            <v>Close Comfort Program - Printing - SI</v>
          </cell>
          <cell r="F3092" t="str">
            <v>Factory 03 - Printing - B - SI</v>
          </cell>
          <cell r="G3092" t="str">
            <v>Female</v>
          </cell>
        </row>
        <row r="3093">
          <cell r="A3093">
            <v>24998</v>
          </cell>
          <cell r="B3093" t="str">
            <v>Madushika</v>
          </cell>
          <cell r="C3093" t="str">
            <v xml:space="preserve">Lakmali </v>
          </cell>
          <cell r="D3093" t="str">
            <v>Team Member - Printing</v>
          </cell>
          <cell r="E3093" t="str">
            <v>Close Comfort Program - Printing - SI</v>
          </cell>
          <cell r="F3093" t="str">
            <v>Section 04 - Printing - A - SI</v>
          </cell>
          <cell r="G3093" t="str">
            <v>Female</v>
          </cell>
        </row>
        <row r="3094">
          <cell r="A3094">
            <v>24999</v>
          </cell>
          <cell r="B3094" t="str">
            <v>Sandhya</v>
          </cell>
          <cell r="C3094" t="str">
            <v>Kumari</v>
          </cell>
          <cell r="D3094" t="str">
            <v>Team Member - Printing</v>
          </cell>
          <cell r="E3094" t="str">
            <v>Close Comfort Program - Printing - SI</v>
          </cell>
          <cell r="F3094" t="str">
            <v>Extrusion - B - SI</v>
          </cell>
          <cell r="G3094" t="str">
            <v>Female</v>
          </cell>
        </row>
        <row r="3095">
          <cell r="A3095">
            <v>25000</v>
          </cell>
          <cell r="B3095" t="str">
            <v>Shashikala</v>
          </cell>
          <cell r="C3095" t="str">
            <v>Perera</v>
          </cell>
          <cell r="D3095" t="str">
            <v>Team Member - Printing</v>
          </cell>
          <cell r="E3095" t="str">
            <v>Close Comfort Program - Printing - SI</v>
          </cell>
          <cell r="F3095" t="str">
            <v>Extrusion - B - SI</v>
          </cell>
          <cell r="G3095" t="str">
            <v>Female</v>
          </cell>
        </row>
        <row r="3096">
          <cell r="A3096">
            <v>25003</v>
          </cell>
          <cell r="B3096" t="str">
            <v>Thilini</v>
          </cell>
          <cell r="C3096" t="str">
            <v xml:space="preserve">Siriwardhane </v>
          </cell>
          <cell r="D3096" t="str">
            <v>Team Member - Production</v>
          </cell>
          <cell r="E3096" t="str">
            <v>Moulded Bra Cup - Production - SI</v>
          </cell>
          <cell r="F3096" t="str">
            <v>Team - LB - 17A - SI</v>
          </cell>
          <cell r="G3096" t="str">
            <v>Female</v>
          </cell>
        </row>
        <row r="3097">
          <cell r="A3097">
            <v>25005</v>
          </cell>
          <cell r="B3097" t="str">
            <v>Nethmi</v>
          </cell>
          <cell r="C3097" t="str">
            <v xml:space="preserve">Shashikala </v>
          </cell>
          <cell r="D3097" t="str">
            <v>Team Member - Printing</v>
          </cell>
          <cell r="E3097" t="str">
            <v>Close Comfort Program - Printing - SI</v>
          </cell>
          <cell r="F3097" t="str">
            <v>Factory 03 - Printing - A - SI</v>
          </cell>
          <cell r="G3097" t="str">
            <v>Female</v>
          </cell>
        </row>
        <row r="3098">
          <cell r="A3098">
            <v>25006</v>
          </cell>
          <cell r="B3098" t="str">
            <v xml:space="preserve">Anoja </v>
          </cell>
          <cell r="C3098" t="str">
            <v>Lakmali</v>
          </cell>
          <cell r="D3098" t="str">
            <v>Team Member - Finishing</v>
          </cell>
          <cell r="E3098" t="str">
            <v>Close Comfort Program - Finishing - SI</v>
          </cell>
          <cell r="F3098" t="str">
            <v>Finishing S22 - A - SI</v>
          </cell>
          <cell r="G3098" t="str">
            <v>Female</v>
          </cell>
        </row>
        <row r="3099">
          <cell r="A3099">
            <v>25007</v>
          </cell>
          <cell r="B3099" t="str">
            <v>Madushika</v>
          </cell>
          <cell r="C3099" t="str">
            <v>Lakshani</v>
          </cell>
          <cell r="D3099" t="str">
            <v>Team Member - Finishing</v>
          </cell>
          <cell r="E3099" t="str">
            <v>Close Comfort Program - Finishing - SI</v>
          </cell>
          <cell r="F3099" t="str">
            <v>Finishing S5 - A - SI</v>
          </cell>
          <cell r="G3099" t="str">
            <v>Female</v>
          </cell>
        </row>
        <row r="3100">
          <cell r="A3100">
            <v>25008</v>
          </cell>
          <cell r="B3100" t="str">
            <v>Deshika</v>
          </cell>
          <cell r="C3100" t="str">
            <v>Dilrukshi</v>
          </cell>
          <cell r="D3100" t="str">
            <v>Team Member - Printing</v>
          </cell>
          <cell r="E3100" t="str">
            <v>Close Comfort Program - Printing - SI</v>
          </cell>
          <cell r="F3100" t="str">
            <v>Extrusion - B - SI</v>
          </cell>
          <cell r="G3100" t="str">
            <v>Female</v>
          </cell>
        </row>
        <row r="3101">
          <cell r="A3101">
            <v>25010</v>
          </cell>
          <cell r="B3101" t="str">
            <v>Hirushi</v>
          </cell>
          <cell r="C3101" t="str">
            <v>Madushani</v>
          </cell>
          <cell r="D3101" t="str">
            <v>Team Member - Production</v>
          </cell>
          <cell r="E3101" t="str">
            <v>Moulded Bra Cup - Production - SI</v>
          </cell>
          <cell r="F3101" t="str">
            <v>Team - LB - 7A - SI</v>
          </cell>
          <cell r="G3101" t="str">
            <v>Female</v>
          </cell>
        </row>
        <row r="3102">
          <cell r="A3102">
            <v>25017</v>
          </cell>
          <cell r="B3102" t="str">
            <v>Prabhodya</v>
          </cell>
          <cell r="C3102" t="str">
            <v>Wakkumbura</v>
          </cell>
          <cell r="D3102" t="str">
            <v>Team Member - Finishing</v>
          </cell>
          <cell r="E3102" t="str">
            <v>Human Resources &amp; Administration - SI</v>
          </cell>
          <cell r="F3102" t="str">
            <v>Maternity - SI</v>
          </cell>
          <cell r="G3102" t="str">
            <v>Female</v>
          </cell>
        </row>
        <row r="3103">
          <cell r="A3103">
            <v>25018</v>
          </cell>
          <cell r="B3103" t="str">
            <v>Sujathani</v>
          </cell>
          <cell r="C3103" t="str">
            <v>Madhuwanthi</v>
          </cell>
          <cell r="D3103" t="str">
            <v>Team Member - Finishing</v>
          </cell>
          <cell r="E3103" t="str">
            <v>Close Comfort Program - Finishing - SI</v>
          </cell>
          <cell r="F3103" t="str">
            <v>Finishing S18 - B - SI</v>
          </cell>
          <cell r="G3103" t="str">
            <v>Female</v>
          </cell>
        </row>
        <row r="3104">
          <cell r="A3104">
            <v>25022</v>
          </cell>
          <cell r="B3104" t="str">
            <v>Periyasamy</v>
          </cell>
          <cell r="C3104" t="str">
            <v>Mangaleshwari</v>
          </cell>
          <cell r="D3104" t="str">
            <v>Team Member - Printing</v>
          </cell>
          <cell r="E3104" t="str">
            <v>Close Comfort Program - Printing - SI</v>
          </cell>
          <cell r="F3104" t="str">
            <v>Extrusion - A - SI</v>
          </cell>
          <cell r="G3104" t="str">
            <v>Female</v>
          </cell>
        </row>
        <row r="3105">
          <cell r="A3105">
            <v>25023</v>
          </cell>
          <cell r="B3105" t="str">
            <v>Sabeetha</v>
          </cell>
          <cell r="C3105" t="str">
            <v>Niroshani</v>
          </cell>
          <cell r="D3105" t="str">
            <v>Team Member - Printing</v>
          </cell>
          <cell r="E3105" t="str">
            <v>Close Comfort Program - Printing - SI</v>
          </cell>
          <cell r="F3105" t="str">
            <v>Factory 02 - Printing - B - SI</v>
          </cell>
          <cell r="G3105" t="str">
            <v>Female</v>
          </cell>
        </row>
        <row r="3106">
          <cell r="A3106">
            <v>25025</v>
          </cell>
          <cell r="B3106" t="str">
            <v>Sithara</v>
          </cell>
          <cell r="C3106" t="str">
            <v>Gunasekara</v>
          </cell>
          <cell r="D3106" t="str">
            <v>Team Member - PDC</v>
          </cell>
          <cell r="E3106" t="str">
            <v>Close Comfort Program - Product Development Centre - SI</v>
          </cell>
          <cell r="F3106" t="str">
            <v>Product Development Center - CCP - SI</v>
          </cell>
          <cell r="G3106" t="str">
            <v>Male</v>
          </cell>
        </row>
        <row r="3107">
          <cell r="A3107">
            <v>25026</v>
          </cell>
          <cell r="B3107" t="str">
            <v>Sameera</v>
          </cell>
          <cell r="C3107" t="str">
            <v>Hashan</v>
          </cell>
          <cell r="D3107" t="str">
            <v>Team Member - Printing</v>
          </cell>
          <cell r="E3107" t="str">
            <v>Close Comfort Program - Printing - SI</v>
          </cell>
          <cell r="F3107" t="str">
            <v>Extrusion - B - SI</v>
          </cell>
          <cell r="G3107" t="str">
            <v>Male</v>
          </cell>
        </row>
        <row r="3108">
          <cell r="A3108">
            <v>25027</v>
          </cell>
          <cell r="B3108" t="str">
            <v>Rukshan</v>
          </cell>
          <cell r="C3108" t="str">
            <v>Preena</v>
          </cell>
          <cell r="D3108" t="str">
            <v>Team Member - Printing</v>
          </cell>
          <cell r="E3108" t="str">
            <v>Close Comfort Program - Printing - SI</v>
          </cell>
          <cell r="F3108" t="str">
            <v>Extrusion - B - SI</v>
          </cell>
          <cell r="G3108" t="str">
            <v>Male</v>
          </cell>
        </row>
        <row r="3109">
          <cell r="A3109">
            <v>25029</v>
          </cell>
          <cell r="B3109" t="str">
            <v>Nuwan</v>
          </cell>
          <cell r="C3109" t="str">
            <v>Jayarathne</v>
          </cell>
          <cell r="D3109" t="str">
            <v>Team Member - Printing</v>
          </cell>
          <cell r="E3109" t="str">
            <v>Close Comfort Program - Printing - SI</v>
          </cell>
          <cell r="F3109" t="str">
            <v>Section 04 - Printing - A - SI</v>
          </cell>
          <cell r="G3109" t="str">
            <v>Male</v>
          </cell>
        </row>
        <row r="3110">
          <cell r="A3110">
            <v>25030</v>
          </cell>
          <cell r="B3110" t="str">
            <v>Nadeeshan</v>
          </cell>
          <cell r="C3110" t="str">
            <v>Perera</v>
          </cell>
          <cell r="D3110" t="str">
            <v>Team Member - PDC</v>
          </cell>
          <cell r="E3110" t="str">
            <v>Close Comfort Program - Product Development Centre - SI</v>
          </cell>
          <cell r="F3110" t="str">
            <v>Product Development Center - CCP - SI</v>
          </cell>
          <cell r="G3110" t="str">
            <v>Male</v>
          </cell>
        </row>
        <row r="3111">
          <cell r="A3111">
            <v>25031</v>
          </cell>
          <cell r="B3111" t="str">
            <v>Suresh</v>
          </cell>
          <cell r="C3111" t="str">
            <v>Suresh</v>
          </cell>
          <cell r="D3111" t="str">
            <v>Team Member - Printing</v>
          </cell>
          <cell r="E3111" t="str">
            <v>Close Comfort Program - Printing - SI</v>
          </cell>
          <cell r="F3111" t="str">
            <v>Factory 01 - Printing - B - SI</v>
          </cell>
          <cell r="G3111" t="str">
            <v>Male</v>
          </cell>
        </row>
        <row r="3112">
          <cell r="A3112">
            <v>25032</v>
          </cell>
          <cell r="B3112" t="str">
            <v>Lahiru</v>
          </cell>
          <cell r="C3112" t="str">
            <v>Dilminda</v>
          </cell>
          <cell r="D3112" t="str">
            <v>Team Member - Printing</v>
          </cell>
          <cell r="E3112" t="str">
            <v>Close Comfort Program - Printing - SI</v>
          </cell>
          <cell r="F3112" t="str">
            <v>Factory 01 - Printing - B - SI</v>
          </cell>
          <cell r="G3112" t="str">
            <v>Male</v>
          </cell>
        </row>
        <row r="3113">
          <cell r="A3113">
            <v>25033</v>
          </cell>
          <cell r="B3113" t="str">
            <v>Dilshan</v>
          </cell>
          <cell r="C3113" t="str">
            <v>Debeddana</v>
          </cell>
          <cell r="D3113" t="str">
            <v>Team Member - Printing</v>
          </cell>
          <cell r="E3113" t="str">
            <v>Close Comfort Program - Printing - SI</v>
          </cell>
          <cell r="F3113" t="str">
            <v>Section 04 - Printing - A - SI</v>
          </cell>
          <cell r="G3113" t="str">
            <v>Male</v>
          </cell>
        </row>
        <row r="3114">
          <cell r="A3114">
            <v>25034</v>
          </cell>
          <cell r="B3114" t="str">
            <v>Govindaras</v>
          </cell>
          <cell r="C3114" t="str">
            <v>Kokilan</v>
          </cell>
          <cell r="D3114" t="str">
            <v>Team Member - Printing</v>
          </cell>
          <cell r="E3114" t="str">
            <v>Close Comfort Program - Printing - SI</v>
          </cell>
          <cell r="F3114" t="str">
            <v>Extrusion - A - SI</v>
          </cell>
          <cell r="G3114" t="str">
            <v>Male</v>
          </cell>
        </row>
        <row r="3115">
          <cell r="A3115">
            <v>25035</v>
          </cell>
          <cell r="B3115" t="str">
            <v>Isuru</v>
          </cell>
          <cell r="C3115" t="str">
            <v>Udayanga</v>
          </cell>
          <cell r="D3115" t="str">
            <v>Team Member - Printing</v>
          </cell>
          <cell r="E3115" t="str">
            <v>Close Comfort Program - Printing - SI</v>
          </cell>
          <cell r="F3115" t="str">
            <v>Factory 02 - Printing - A - SI</v>
          </cell>
          <cell r="G3115" t="str">
            <v>Male</v>
          </cell>
        </row>
        <row r="3116">
          <cell r="A3116">
            <v>25036</v>
          </cell>
          <cell r="B3116" t="str">
            <v xml:space="preserve">Kelum </v>
          </cell>
          <cell r="C3116" t="str">
            <v xml:space="preserve">Dissanayake </v>
          </cell>
          <cell r="D3116" t="str">
            <v>Team Member - Printing</v>
          </cell>
          <cell r="E3116" t="str">
            <v>Close Comfort Program - Printing - SI</v>
          </cell>
          <cell r="F3116" t="str">
            <v>Section 04 - Printing - A - SI</v>
          </cell>
          <cell r="G3116" t="str">
            <v>Male</v>
          </cell>
        </row>
        <row r="3117">
          <cell r="A3117">
            <v>25039</v>
          </cell>
          <cell r="B3117" t="str">
            <v xml:space="preserve">Chamod </v>
          </cell>
          <cell r="C3117" t="str">
            <v>Rathnayake</v>
          </cell>
          <cell r="D3117" t="str">
            <v>Team Member - Quality Assurance</v>
          </cell>
          <cell r="E3117"/>
          <cell r="F3117" t="str">
            <v>Impact Protection - QA - SI</v>
          </cell>
          <cell r="G3117" t="str">
            <v>Male</v>
          </cell>
        </row>
        <row r="3118">
          <cell r="A3118">
            <v>25040</v>
          </cell>
          <cell r="B3118" t="str">
            <v>Sanduni</v>
          </cell>
          <cell r="C3118" t="str">
            <v>Jayaweera</v>
          </cell>
          <cell r="D3118" t="str">
            <v>Team Member - Production</v>
          </cell>
          <cell r="E3118" t="str">
            <v>Impact Protection - SI</v>
          </cell>
          <cell r="F3118" t="str">
            <v>Impact Protection - Production - SI</v>
          </cell>
          <cell r="G3118" t="str">
            <v>Female</v>
          </cell>
        </row>
        <row r="3119">
          <cell r="A3119">
            <v>25041</v>
          </cell>
          <cell r="B3119" t="str">
            <v xml:space="preserve">Yehan </v>
          </cell>
          <cell r="C3119" t="str">
            <v>Lankathilake</v>
          </cell>
          <cell r="D3119" t="str">
            <v>Team Member - Production</v>
          </cell>
          <cell r="E3119" t="str">
            <v>Impact Protection - SI</v>
          </cell>
          <cell r="F3119" t="str">
            <v>Impact Protection - Production - SI</v>
          </cell>
          <cell r="G3119" t="str">
            <v>Male</v>
          </cell>
        </row>
        <row r="3120">
          <cell r="A3120">
            <v>25042</v>
          </cell>
          <cell r="B3120" t="str">
            <v>Nadeeka</v>
          </cell>
          <cell r="C3120" t="str">
            <v>Weerasinghe</v>
          </cell>
          <cell r="D3120" t="str">
            <v>Team Member - Production</v>
          </cell>
          <cell r="E3120" t="str">
            <v>Impact Protection - SI</v>
          </cell>
          <cell r="F3120" t="str">
            <v>Impact Protection - Production - SI</v>
          </cell>
          <cell r="G3120" t="str">
            <v>Female</v>
          </cell>
        </row>
        <row r="3121">
          <cell r="A3121">
            <v>25045</v>
          </cell>
          <cell r="B3121" t="str">
            <v xml:space="preserve">Santhupa </v>
          </cell>
          <cell r="C3121" t="str">
            <v xml:space="preserve">Perera </v>
          </cell>
          <cell r="D3121" t="str">
            <v>Team Member - Production</v>
          </cell>
          <cell r="E3121" t="str">
            <v>Impact Protection - SI</v>
          </cell>
          <cell r="F3121" t="str">
            <v>Impact Protection - Production - SI</v>
          </cell>
          <cell r="G3121" t="str">
            <v>Male</v>
          </cell>
        </row>
        <row r="3122">
          <cell r="A3122">
            <v>25046</v>
          </cell>
          <cell r="B3122" t="str">
            <v xml:space="preserve">Puwaneshwaran </v>
          </cell>
          <cell r="C3122" t="str">
            <v>Babikala</v>
          </cell>
          <cell r="D3122" t="str">
            <v>Team Member - Printing</v>
          </cell>
          <cell r="E3122" t="str">
            <v>Close Comfort Program - Printing - SI</v>
          </cell>
          <cell r="F3122" t="str">
            <v>Factory 03 - Printing - A - SI</v>
          </cell>
          <cell r="G3122" t="str">
            <v>Female</v>
          </cell>
        </row>
        <row r="3123">
          <cell r="A3123">
            <v>25047</v>
          </cell>
          <cell r="B3123" t="str">
            <v>Fathima</v>
          </cell>
          <cell r="C3123" t="str">
            <v>Sadeeka</v>
          </cell>
          <cell r="D3123" t="str">
            <v>Team Member - Production</v>
          </cell>
          <cell r="E3123" t="str">
            <v>Moulded Bra Cup - Production - SI</v>
          </cell>
          <cell r="F3123" t="str">
            <v>Team - LB - 12B - SI</v>
          </cell>
          <cell r="G3123" t="str">
            <v>Female</v>
          </cell>
        </row>
        <row r="3124">
          <cell r="A3124">
            <v>25050</v>
          </cell>
          <cell r="B3124" t="str">
            <v xml:space="preserve">Iroshani </v>
          </cell>
          <cell r="C3124" t="str">
            <v>Kumari</v>
          </cell>
          <cell r="D3124" t="str">
            <v>Team Member - Printing</v>
          </cell>
          <cell r="E3124" t="str">
            <v>Close Comfort Program - Printing - SI</v>
          </cell>
          <cell r="F3124" t="str">
            <v>Factory 03 - Printing - A - SI</v>
          </cell>
          <cell r="G3124" t="str">
            <v>Female</v>
          </cell>
        </row>
        <row r="3125">
          <cell r="A3125">
            <v>25051</v>
          </cell>
          <cell r="B3125" t="str">
            <v>Imantha</v>
          </cell>
          <cell r="C3125" t="str">
            <v>Kumara</v>
          </cell>
          <cell r="D3125" t="str">
            <v>Team Member - Printing</v>
          </cell>
          <cell r="E3125" t="str">
            <v>Close Comfort Program - Printing - SI</v>
          </cell>
          <cell r="F3125" t="str">
            <v>Factory 03 - Printing - B - SI</v>
          </cell>
          <cell r="G3125" t="str">
            <v>Male</v>
          </cell>
        </row>
        <row r="3126">
          <cell r="A3126">
            <v>25052</v>
          </cell>
          <cell r="B3126" t="str">
            <v>Hashan</v>
          </cell>
          <cell r="C3126" t="str">
            <v>Gunathilake</v>
          </cell>
          <cell r="D3126" t="str">
            <v>Team Member - Printing</v>
          </cell>
          <cell r="E3126" t="str">
            <v>Close Comfort Program - Printing - SI</v>
          </cell>
          <cell r="F3126" t="str">
            <v>Factory 03 - Printing - B - SI</v>
          </cell>
          <cell r="G3126" t="str">
            <v>Male</v>
          </cell>
        </row>
        <row r="3127">
          <cell r="A3127">
            <v>25053</v>
          </cell>
          <cell r="B3127" t="str">
            <v xml:space="preserve">Chaminda </v>
          </cell>
          <cell r="C3127" t="str">
            <v>Chamara</v>
          </cell>
          <cell r="D3127" t="str">
            <v>Team Member - Printing</v>
          </cell>
          <cell r="E3127" t="str">
            <v>Close Comfort Program - Printing - SI</v>
          </cell>
          <cell r="F3127" t="str">
            <v>Factory 03 - Printing - A - SI</v>
          </cell>
          <cell r="G3127" t="str">
            <v>Male</v>
          </cell>
        </row>
        <row r="3128">
          <cell r="A3128">
            <v>25055</v>
          </cell>
          <cell r="B3128" t="str">
            <v>Randika</v>
          </cell>
          <cell r="C3128" t="str">
            <v>Wickramasinghe</v>
          </cell>
          <cell r="D3128" t="str">
            <v>Team Member - Printing</v>
          </cell>
          <cell r="E3128" t="str">
            <v>Close Comfort Program - Printing - SI</v>
          </cell>
          <cell r="F3128" t="str">
            <v>Factory 02 - Printing - B - SI</v>
          </cell>
          <cell r="G3128" t="str">
            <v>Male</v>
          </cell>
        </row>
        <row r="3129">
          <cell r="A3129">
            <v>25057</v>
          </cell>
          <cell r="B3129" t="str">
            <v>Kavinda</v>
          </cell>
          <cell r="C3129" t="str">
            <v>Kamalgoda</v>
          </cell>
          <cell r="D3129" t="str">
            <v>Team Member - Printing</v>
          </cell>
          <cell r="E3129" t="str">
            <v>Close Comfort Program - Printing - SI</v>
          </cell>
          <cell r="F3129" t="str">
            <v>Factory 03 - Printing - A - SI</v>
          </cell>
          <cell r="G3129" t="str">
            <v>Male</v>
          </cell>
        </row>
        <row r="3130">
          <cell r="A3130">
            <v>25059</v>
          </cell>
          <cell r="B3130" t="str">
            <v>Dhanusan</v>
          </cell>
          <cell r="C3130" t="str">
            <v>Pragash</v>
          </cell>
          <cell r="D3130" t="str">
            <v>Team Member - Printing</v>
          </cell>
          <cell r="E3130" t="str">
            <v>Close Comfort Program - Printing - SI</v>
          </cell>
          <cell r="F3130" t="str">
            <v>Factory 03 - Printing - B - SI</v>
          </cell>
          <cell r="G3130" t="str">
            <v>Male</v>
          </cell>
        </row>
        <row r="3131">
          <cell r="A3131">
            <v>25062</v>
          </cell>
          <cell r="B3131" t="str">
            <v>Saman</v>
          </cell>
          <cell r="C3131" t="str">
            <v>Kumara</v>
          </cell>
          <cell r="D3131" t="str">
            <v>Team Member - Cutting</v>
          </cell>
          <cell r="E3131" t="str">
            <v>Close Comfort Program - Cutting - SI</v>
          </cell>
          <cell r="F3131" t="str">
            <v>CCP - Factory 01 Cutting - SI</v>
          </cell>
          <cell r="G3131" t="str">
            <v>Male</v>
          </cell>
        </row>
        <row r="3132">
          <cell r="A3132">
            <v>25064</v>
          </cell>
          <cell r="B3132" t="str">
            <v>Avishka</v>
          </cell>
          <cell r="C3132" t="str">
            <v>Fernando</v>
          </cell>
          <cell r="D3132" t="str">
            <v>Team Member - Printing</v>
          </cell>
          <cell r="E3132" t="str">
            <v>Close Comfort Program - Printing - SI</v>
          </cell>
          <cell r="F3132" t="str">
            <v>Factory 02 - Printing - B - SI</v>
          </cell>
          <cell r="G3132" t="str">
            <v>Male</v>
          </cell>
        </row>
        <row r="3133">
          <cell r="A3133">
            <v>25065</v>
          </cell>
          <cell r="B3133" t="str">
            <v xml:space="preserve">Susitha </v>
          </cell>
          <cell r="C3133" t="str">
            <v>Pathum</v>
          </cell>
          <cell r="D3133" t="str">
            <v>Team Member - Printing</v>
          </cell>
          <cell r="E3133" t="str">
            <v>Close Comfort Program - Printing - SI</v>
          </cell>
          <cell r="F3133" t="str">
            <v>Factory 03 - Printing - B - SI</v>
          </cell>
          <cell r="G3133" t="str">
            <v>Male</v>
          </cell>
        </row>
        <row r="3134">
          <cell r="A3134">
            <v>25066</v>
          </cell>
          <cell r="B3134" t="str">
            <v>Mohomed</v>
          </cell>
          <cell r="C3134" t="str">
            <v xml:space="preserve">Rajesh </v>
          </cell>
          <cell r="D3134" t="str">
            <v>Team Member - Printing</v>
          </cell>
          <cell r="E3134" t="str">
            <v>Close Comfort Program - Printing - SI</v>
          </cell>
          <cell r="F3134" t="str">
            <v>Factory 01 - Printing - A - SI</v>
          </cell>
          <cell r="G3134" t="str">
            <v>Male</v>
          </cell>
        </row>
        <row r="3135">
          <cell r="A3135">
            <v>25068</v>
          </cell>
          <cell r="B3135" t="str">
            <v>Susil</v>
          </cell>
          <cell r="C3135" t="str">
            <v>Kumara</v>
          </cell>
          <cell r="D3135" t="str">
            <v>Team Member - Printing</v>
          </cell>
          <cell r="E3135" t="str">
            <v>Close Comfort Program - Printing - SI</v>
          </cell>
          <cell r="F3135" t="str">
            <v>Factory 03 - Printing - A - SI</v>
          </cell>
          <cell r="G3135" t="str">
            <v>Male</v>
          </cell>
        </row>
        <row r="3136">
          <cell r="A3136">
            <v>25070</v>
          </cell>
          <cell r="B3136" t="str">
            <v>Sudharaka</v>
          </cell>
          <cell r="C3136" t="str">
            <v>Sudharaka</v>
          </cell>
          <cell r="D3136" t="str">
            <v>Team Member - Printing</v>
          </cell>
          <cell r="E3136" t="str">
            <v>Close Comfort Program - Printing - SI</v>
          </cell>
          <cell r="F3136" t="str">
            <v>Factory 03 - Printing - A - SI</v>
          </cell>
          <cell r="G3136" t="str">
            <v>Male</v>
          </cell>
        </row>
        <row r="3137">
          <cell r="A3137">
            <v>25071</v>
          </cell>
          <cell r="B3137" t="str">
            <v>Lahiru</v>
          </cell>
          <cell r="C3137" t="str">
            <v>Maduwantha</v>
          </cell>
          <cell r="D3137" t="str">
            <v>Team Member - Printing</v>
          </cell>
          <cell r="E3137" t="str">
            <v>Close Comfort Program - Printing - SI</v>
          </cell>
          <cell r="F3137" t="str">
            <v>Factory 01 - Printing - A - SI</v>
          </cell>
          <cell r="G3137" t="str">
            <v>Male</v>
          </cell>
        </row>
        <row r="3138">
          <cell r="A3138">
            <v>25074</v>
          </cell>
          <cell r="B3138" t="str">
            <v>Sasanka</v>
          </cell>
          <cell r="C3138" t="str">
            <v xml:space="preserve">Rajapaksha </v>
          </cell>
          <cell r="D3138" t="str">
            <v>Team Member - Printing</v>
          </cell>
          <cell r="E3138" t="str">
            <v>Close Comfort Program - Printing - SI</v>
          </cell>
          <cell r="F3138" t="str">
            <v>Factory 03 - Printing - B - SI</v>
          </cell>
          <cell r="G3138" t="str">
            <v>Male</v>
          </cell>
        </row>
        <row r="3139">
          <cell r="A3139">
            <v>25077</v>
          </cell>
          <cell r="B3139" t="str">
            <v>Dhanika</v>
          </cell>
          <cell r="C3139" t="str">
            <v>Edirisinghe</v>
          </cell>
          <cell r="D3139" t="str">
            <v>Team Member - Cutting</v>
          </cell>
          <cell r="E3139" t="str">
            <v>Moulded Bra Cup - Cutting - SI</v>
          </cell>
          <cell r="F3139" t="str">
            <v>MBC - Cutting - SI</v>
          </cell>
          <cell r="G3139" t="str">
            <v>Male</v>
          </cell>
        </row>
        <row r="3140">
          <cell r="A3140">
            <v>25078</v>
          </cell>
          <cell r="B3140" t="str">
            <v>Thakshila</v>
          </cell>
          <cell r="C3140" t="str">
            <v>Madumali</v>
          </cell>
          <cell r="D3140" t="str">
            <v>Team Member - Production</v>
          </cell>
          <cell r="E3140" t="str">
            <v>Training School - SI</v>
          </cell>
          <cell r="F3140" t="str">
            <v>Training School - MBC - SI</v>
          </cell>
          <cell r="G3140" t="str">
            <v>Female</v>
          </cell>
        </row>
        <row r="3141">
          <cell r="A3141">
            <v>25079</v>
          </cell>
          <cell r="B3141" t="str">
            <v xml:space="preserve">Diana </v>
          </cell>
          <cell r="C3141" t="str">
            <v>Maspret</v>
          </cell>
          <cell r="D3141" t="str">
            <v>Team Member - Production</v>
          </cell>
          <cell r="E3141" t="str">
            <v>Impact Protection - SI</v>
          </cell>
          <cell r="F3141" t="str">
            <v>Impact Protection - Production - SI</v>
          </cell>
          <cell r="G3141" t="str">
            <v>Female</v>
          </cell>
        </row>
        <row r="3142">
          <cell r="A3142">
            <v>25080</v>
          </cell>
          <cell r="B3142" t="str">
            <v>Janith</v>
          </cell>
          <cell r="C3142" t="str">
            <v xml:space="preserve">Sandaruwan </v>
          </cell>
          <cell r="D3142" t="str">
            <v>Team Member - Production</v>
          </cell>
          <cell r="E3142" t="str">
            <v>Impact Protection - SI</v>
          </cell>
          <cell r="F3142" t="str">
            <v>Impact Protection - Production - SI</v>
          </cell>
          <cell r="G3142" t="str">
            <v>Male</v>
          </cell>
        </row>
        <row r="3143">
          <cell r="A3143">
            <v>25082</v>
          </cell>
          <cell r="B3143" t="str">
            <v>Usitha</v>
          </cell>
          <cell r="C3143" t="str">
            <v>Sampath</v>
          </cell>
          <cell r="D3143" t="str">
            <v>Team Member - Production</v>
          </cell>
          <cell r="E3143" t="str">
            <v>MAS Department</v>
          </cell>
          <cell r="F3143" t="str">
            <v>Impact Protection - SI</v>
          </cell>
          <cell r="G3143" t="str">
            <v>Male</v>
          </cell>
        </row>
        <row r="3144">
          <cell r="A3144">
            <v>25084</v>
          </cell>
          <cell r="B3144" t="str">
            <v>Lahiru</v>
          </cell>
          <cell r="C3144" t="str">
            <v>Samarakkodi</v>
          </cell>
          <cell r="D3144" t="str">
            <v>Team Member - Cutting</v>
          </cell>
          <cell r="E3144" t="str">
            <v>Close Comfort Program - Cutting - SI</v>
          </cell>
          <cell r="F3144" t="str">
            <v>CCP - Factory 01 Cutting - SI</v>
          </cell>
          <cell r="G3144" t="str">
            <v>Male</v>
          </cell>
        </row>
        <row r="3145">
          <cell r="A3145">
            <v>25085</v>
          </cell>
          <cell r="B3145" t="str">
            <v>Pradeep</v>
          </cell>
          <cell r="C3145" t="str">
            <v>Kumara</v>
          </cell>
          <cell r="D3145" t="str">
            <v>Team Member - Cutting</v>
          </cell>
          <cell r="E3145" t="str">
            <v>Close Comfort Program - Cutting - SI</v>
          </cell>
          <cell r="F3145" t="str">
            <v>CCP - Factory 01 Cutting - SI</v>
          </cell>
          <cell r="G3145" t="str">
            <v>Male</v>
          </cell>
        </row>
        <row r="3146">
          <cell r="A3146">
            <v>25086</v>
          </cell>
          <cell r="B3146" t="str">
            <v>Charitha</v>
          </cell>
          <cell r="C3146" t="str">
            <v>Liyanage</v>
          </cell>
          <cell r="D3146" t="str">
            <v>Team Member - Cutting</v>
          </cell>
          <cell r="E3146" t="str">
            <v>Close Comfort Program - Cutting - SI</v>
          </cell>
          <cell r="F3146" t="str">
            <v>CCP - Factory 03 Cutting - SI</v>
          </cell>
          <cell r="G3146" t="str">
            <v>Male</v>
          </cell>
        </row>
        <row r="3147">
          <cell r="A3147">
            <v>25090</v>
          </cell>
          <cell r="B3147" t="str">
            <v>Pasindu</v>
          </cell>
          <cell r="C3147" t="str">
            <v>Weerawardhane</v>
          </cell>
          <cell r="D3147" t="str">
            <v>Team Member - Printing</v>
          </cell>
          <cell r="E3147" t="str">
            <v>Close Comfort Program - Printing - SI</v>
          </cell>
          <cell r="F3147" t="str">
            <v>Factory 01 - Printing - A - SI</v>
          </cell>
          <cell r="G3147" t="str">
            <v>Male</v>
          </cell>
        </row>
        <row r="3148">
          <cell r="A3148">
            <v>25091</v>
          </cell>
          <cell r="B3148" t="str">
            <v>Isuru</v>
          </cell>
          <cell r="C3148" t="str">
            <v>Cabral</v>
          </cell>
          <cell r="D3148" t="str">
            <v>Feeder</v>
          </cell>
          <cell r="E3148" t="str">
            <v>Close Comfort Program - Printing - SI</v>
          </cell>
          <cell r="F3148" t="str">
            <v>Section 04 - Printing - A - SI</v>
          </cell>
          <cell r="G3148" t="str">
            <v>Male</v>
          </cell>
        </row>
        <row r="3149">
          <cell r="A3149">
            <v>25093</v>
          </cell>
          <cell r="B3149" t="str">
            <v xml:space="preserve">Supun </v>
          </cell>
          <cell r="C3149" t="str">
            <v>Kalhara</v>
          </cell>
          <cell r="D3149" t="str">
            <v>Team Member - Printing</v>
          </cell>
          <cell r="E3149" t="str">
            <v>Close Comfort Program - Printing - SI</v>
          </cell>
          <cell r="F3149" t="str">
            <v>Section 04 - Printing - A - SI</v>
          </cell>
          <cell r="G3149" t="str">
            <v>Male</v>
          </cell>
        </row>
        <row r="3150">
          <cell r="A3150">
            <v>25095</v>
          </cell>
          <cell r="B3150" t="str">
            <v>Kavindu</v>
          </cell>
          <cell r="C3150" t="str">
            <v>Chathuranga</v>
          </cell>
          <cell r="D3150" t="str">
            <v>Team Member - Printing</v>
          </cell>
          <cell r="E3150" t="str">
            <v>Close Comfort Program - Printing - SI</v>
          </cell>
          <cell r="F3150" t="str">
            <v>Factory 03 - Printing - B - SI</v>
          </cell>
          <cell r="G3150" t="str">
            <v>Male</v>
          </cell>
        </row>
        <row r="3151">
          <cell r="A3151">
            <v>25097</v>
          </cell>
          <cell r="B3151" t="str">
            <v>Sanjeewa</v>
          </cell>
          <cell r="C3151" t="str">
            <v>Samarawickrama</v>
          </cell>
          <cell r="D3151" t="str">
            <v>Team Member - Printing</v>
          </cell>
          <cell r="E3151" t="str">
            <v>Close Comfort Program - Printing - SI</v>
          </cell>
          <cell r="F3151" t="str">
            <v>Factory 03 - Printing - B - SI</v>
          </cell>
          <cell r="G3151" t="str">
            <v>Male</v>
          </cell>
        </row>
        <row r="3152">
          <cell r="A3152">
            <v>25098</v>
          </cell>
          <cell r="B3152" t="str">
            <v>Dasun</v>
          </cell>
          <cell r="C3152" t="str">
            <v>Hapu Arachchi</v>
          </cell>
          <cell r="D3152" t="str">
            <v>Team Member - Printing</v>
          </cell>
          <cell r="E3152" t="str">
            <v>Close Comfort Program - Printing - SI</v>
          </cell>
          <cell r="F3152" t="str">
            <v>Factory 01 - Printing - A - SI</v>
          </cell>
          <cell r="G3152" t="str">
            <v>Male</v>
          </cell>
        </row>
        <row r="3153">
          <cell r="A3153">
            <v>25101</v>
          </cell>
          <cell r="B3153" t="str">
            <v>Tharanga</v>
          </cell>
          <cell r="C3153" t="str">
            <v>Madhushanka</v>
          </cell>
          <cell r="D3153" t="str">
            <v>Team Member - Printing</v>
          </cell>
          <cell r="E3153" t="str">
            <v>Close Comfort Program - Printing - SI</v>
          </cell>
          <cell r="F3153" t="str">
            <v>Factory 03 - Printing - A - SI</v>
          </cell>
          <cell r="G3153" t="str">
            <v>Male</v>
          </cell>
        </row>
        <row r="3154">
          <cell r="A3154">
            <v>25102</v>
          </cell>
          <cell r="B3154" t="str">
            <v>Hashika</v>
          </cell>
          <cell r="C3154" t="str">
            <v>Madushan</v>
          </cell>
          <cell r="D3154" t="str">
            <v>Team Leader - Technical</v>
          </cell>
          <cell r="E3154" t="str">
            <v>Close Comfort Program - Technical - SI</v>
          </cell>
          <cell r="F3154" t="str">
            <v>Technical - CCP - SI</v>
          </cell>
          <cell r="G3154" t="str">
            <v>Male</v>
          </cell>
        </row>
        <row r="3155">
          <cell r="A3155">
            <v>25104</v>
          </cell>
          <cell r="B3155" t="str">
            <v>Amasha</v>
          </cell>
          <cell r="C3155" t="str">
            <v>Thrimanna</v>
          </cell>
          <cell r="D3155" t="str">
            <v>Team Member - Printing</v>
          </cell>
          <cell r="E3155" t="str">
            <v>Close Comfort Program - Printing - SI</v>
          </cell>
          <cell r="F3155" t="str">
            <v>Factory 02 - Printing - A - SI</v>
          </cell>
          <cell r="G3155" t="str">
            <v>Female</v>
          </cell>
        </row>
        <row r="3156">
          <cell r="A3156">
            <v>25105</v>
          </cell>
          <cell r="B3156" t="str">
            <v xml:space="preserve">Kaveesha </v>
          </cell>
          <cell r="C3156" t="str">
            <v>Rasanjana</v>
          </cell>
          <cell r="D3156" t="str">
            <v>Team Member - Printing</v>
          </cell>
          <cell r="E3156" t="str">
            <v>Close Comfort Program - Printing - SI</v>
          </cell>
          <cell r="F3156" t="str">
            <v>Factory 02 - Printing - A - SI</v>
          </cell>
          <cell r="G3156" t="str">
            <v>Male</v>
          </cell>
        </row>
        <row r="3157">
          <cell r="A3157">
            <v>25106</v>
          </cell>
          <cell r="B3157" t="str">
            <v>Sajanvi</v>
          </cell>
          <cell r="C3157" t="str">
            <v>Vithanage</v>
          </cell>
          <cell r="D3157" t="str">
            <v>Assistant - Product Development</v>
          </cell>
          <cell r="E3157" t="str">
            <v>Moulded Bra Cup - Product Development Centre - SI</v>
          </cell>
          <cell r="F3157" t="str">
            <v>MBC - Product Development Centre - SI</v>
          </cell>
          <cell r="G3157" t="str">
            <v>Male</v>
          </cell>
        </row>
        <row r="3158">
          <cell r="A3158">
            <v>25107</v>
          </cell>
          <cell r="B3158" t="str">
            <v>Shamoda</v>
          </cell>
          <cell r="C3158" t="str">
            <v>Hiruni</v>
          </cell>
          <cell r="D3158" t="str">
            <v>Team Member - Printing</v>
          </cell>
          <cell r="E3158" t="str">
            <v>Close Comfort Program - Printing - SI</v>
          </cell>
          <cell r="F3158" t="str">
            <v>Section 04 - Printing - B - SI</v>
          </cell>
          <cell r="G3158" t="str">
            <v>Female</v>
          </cell>
        </row>
        <row r="3159">
          <cell r="A3159">
            <v>25111</v>
          </cell>
          <cell r="B3159" t="str">
            <v>Madushan</v>
          </cell>
          <cell r="C3159" t="str">
            <v>Virantha</v>
          </cell>
          <cell r="D3159" t="str">
            <v>Team Member - Printing</v>
          </cell>
          <cell r="E3159" t="str">
            <v>Close Comfort Program - Printing - SI</v>
          </cell>
          <cell r="F3159" t="str">
            <v>Section 04 - Printing - B - SI</v>
          </cell>
          <cell r="G3159" t="str">
            <v>Male</v>
          </cell>
        </row>
        <row r="3160">
          <cell r="A3160">
            <v>25112</v>
          </cell>
          <cell r="B3160" t="str">
            <v>Mamith</v>
          </cell>
          <cell r="C3160" t="str">
            <v>Senanayake</v>
          </cell>
          <cell r="D3160" t="str">
            <v>Team Member - Printing</v>
          </cell>
          <cell r="E3160" t="str">
            <v>Close Comfort Program - Printing - SI</v>
          </cell>
          <cell r="F3160" t="str">
            <v>Factory 01 - Printing - A - SI</v>
          </cell>
          <cell r="G3160" t="str">
            <v>Male</v>
          </cell>
        </row>
        <row r="3161">
          <cell r="A3161">
            <v>25114</v>
          </cell>
          <cell r="B3161" t="str">
            <v>Suresh</v>
          </cell>
          <cell r="C3161" t="str">
            <v>Jayawardhane</v>
          </cell>
          <cell r="D3161" t="str">
            <v>Team Member - Printing</v>
          </cell>
          <cell r="E3161" t="str">
            <v>Close Comfort Program - Printing - SI</v>
          </cell>
          <cell r="F3161" t="str">
            <v>Section 04 - Printing - A - SI</v>
          </cell>
          <cell r="G3161" t="str">
            <v>Male</v>
          </cell>
        </row>
        <row r="3162">
          <cell r="A3162">
            <v>25115</v>
          </cell>
          <cell r="B3162" t="str">
            <v xml:space="preserve">Tharindu </v>
          </cell>
          <cell r="C3162" t="str">
            <v>Sanjaya</v>
          </cell>
          <cell r="D3162" t="str">
            <v>Team Member - Printing</v>
          </cell>
          <cell r="E3162" t="str">
            <v>Close Comfort Program - Printing - SI</v>
          </cell>
          <cell r="F3162" t="str">
            <v>Factory 02 - Printing - A - SI</v>
          </cell>
          <cell r="G3162" t="str">
            <v>Male</v>
          </cell>
        </row>
        <row r="3163">
          <cell r="A3163">
            <v>25116</v>
          </cell>
          <cell r="B3163" t="str">
            <v>Chamika</v>
          </cell>
          <cell r="C3163" t="str">
            <v>Nilminda</v>
          </cell>
          <cell r="D3163" t="str">
            <v>Team Member - Printing</v>
          </cell>
          <cell r="E3163" t="str">
            <v>Close Comfort Program - Printing - SI</v>
          </cell>
          <cell r="F3163" t="str">
            <v>Section 04 - Printing - B - SI</v>
          </cell>
          <cell r="G3163" t="str">
            <v>Male</v>
          </cell>
        </row>
        <row r="3164">
          <cell r="A3164">
            <v>25118</v>
          </cell>
          <cell r="B3164" t="str">
            <v>Jayaram</v>
          </cell>
          <cell r="C3164" t="str">
            <v>Chandrakumar</v>
          </cell>
          <cell r="D3164" t="str">
            <v>Team Member - Printing</v>
          </cell>
          <cell r="E3164" t="str">
            <v>Close Comfort Program - Printing - SI</v>
          </cell>
          <cell r="F3164" t="str">
            <v>Section 04 - Printing - B - SI</v>
          </cell>
          <cell r="G3164" t="str">
            <v>Male</v>
          </cell>
        </row>
        <row r="3165">
          <cell r="A3165">
            <v>25119</v>
          </cell>
          <cell r="B3165" t="str">
            <v>Liminath</v>
          </cell>
          <cell r="C3165" t="str">
            <v>Liminath</v>
          </cell>
          <cell r="D3165" t="str">
            <v>Team Member - Printing</v>
          </cell>
          <cell r="E3165" t="str">
            <v>Close Comfort Program - Printing - SI</v>
          </cell>
          <cell r="F3165" t="str">
            <v>Section 04 - Printing - B - SI</v>
          </cell>
          <cell r="G3165" t="str">
            <v>Male</v>
          </cell>
        </row>
        <row r="3166">
          <cell r="A3166">
            <v>25120</v>
          </cell>
          <cell r="B3166" t="str">
            <v xml:space="preserve">Dinesh </v>
          </cell>
          <cell r="C3166" t="str">
            <v>Kumar</v>
          </cell>
          <cell r="D3166" t="str">
            <v>Team Member - Printing</v>
          </cell>
          <cell r="E3166" t="str">
            <v>Close Comfort Program - Printing - SI</v>
          </cell>
          <cell r="F3166" t="str">
            <v>Section 04 - Printing - B - SI</v>
          </cell>
          <cell r="G3166" t="str">
            <v>Male</v>
          </cell>
        </row>
        <row r="3167">
          <cell r="A3167">
            <v>25122</v>
          </cell>
          <cell r="B3167" t="str">
            <v>Chamod</v>
          </cell>
          <cell r="C3167" t="str">
            <v>Ekanayake</v>
          </cell>
          <cell r="D3167" t="str">
            <v>Team Member - Printing</v>
          </cell>
          <cell r="E3167" t="str">
            <v>Close Comfort Program - Cutting - SI</v>
          </cell>
          <cell r="F3167" t="str">
            <v>CCP - Factory 03 Cutting - SI</v>
          </cell>
          <cell r="G3167" t="str">
            <v>Male</v>
          </cell>
        </row>
        <row r="3168">
          <cell r="A3168">
            <v>25123</v>
          </cell>
          <cell r="B3168" t="str">
            <v>Harsha</v>
          </cell>
          <cell r="C3168" t="str">
            <v>Sirisena</v>
          </cell>
          <cell r="D3168" t="str">
            <v>Team Member - Printer</v>
          </cell>
          <cell r="E3168" t="str">
            <v>Close Comfort Program - Printing - SI</v>
          </cell>
          <cell r="F3168" t="str">
            <v>Section 04 - Printing - B - SI</v>
          </cell>
          <cell r="G3168" t="str">
            <v>Male</v>
          </cell>
        </row>
        <row r="3169">
          <cell r="A3169">
            <v>25124</v>
          </cell>
          <cell r="B3169" t="str">
            <v>Pasindu</v>
          </cell>
          <cell r="C3169" t="str">
            <v>Manikdiwela</v>
          </cell>
          <cell r="D3169" t="str">
            <v>Team Member - Printing</v>
          </cell>
          <cell r="E3169" t="str">
            <v>Close Comfort Program - Printing - SI</v>
          </cell>
          <cell r="F3169" t="str">
            <v>Section 04 - Printing - A - SI</v>
          </cell>
          <cell r="G3169" t="str">
            <v>Male</v>
          </cell>
        </row>
        <row r="3170">
          <cell r="A3170">
            <v>25126</v>
          </cell>
          <cell r="B3170" t="str">
            <v>Dhanuka</v>
          </cell>
          <cell r="C3170" t="str">
            <v>Madushan</v>
          </cell>
          <cell r="D3170" t="str">
            <v>Team Member - Printing</v>
          </cell>
          <cell r="E3170" t="str">
            <v>Close Comfort Program - Printing - SI</v>
          </cell>
          <cell r="F3170" t="str">
            <v>Section 04 - Printing - A - SI</v>
          </cell>
          <cell r="G3170" t="str">
            <v>Male</v>
          </cell>
        </row>
        <row r="3171">
          <cell r="A3171">
            <v>25127</v>
          </cell>
          <cell r="B3171" t="str">
            <v>Dhanuka</v>
          </cell>
          <cell r="C3171" t="str">
            <v>Madushan</v>
          </cell>
          <cell r="D3171" t="str">
            <v>Team Member - Printing</v>
          </cell>
          <cell r="E3171" t="str">
            <v>Close Comfort Program - Printing - SI</v>
          </cell>
          <cell r="F3171" t="str">
            <v>Factory 02 - Printing - A - SI</v>
          </cell>
          <cell r="G3171" t="str">
            <v>Male</v>
          </cell>
        </row>
        <row r="3172">
          <cell r="A3172">
            <v>25128</v>
          </cell>
          <cell r="B3172" t="str">
            <v>Nisal</v>
          </cell>
          <cell r="C3172" t="str">
            <v xml:space="preserve">Rathnayake </v>
          </cell>
          <cell r="D3172" t="str">
            <v>Team Member - Printing</v>
          </cell>
          <cell r="E3172" t="str">
            <v>Close Comfort Program - Printing - SI</v>
          </cell>
          <cell r="F3172" t="str">
            <v>Section 04 - Printing - A - SI</v>
          </cell>
          <cell r="G3172" t="str">
            <v>Male</v>
          </cell>
        </row>
        <row r="3173">
          <cell r="A3173">
            <v>25130</v>
          </cell>
          <cell r="B3173" t="str">
            <v>Nimesh</v>
          </cell>
          <cell r="C3173" t="str">
            <v>Chathuranga</v>
          </cell>
          <cell r="D3173" t="str">
            <v>Team Member - Printing</v>
          </cell>
          <cell r="E3173" t="str">
            <v>Close Comfort Program - Printing - SI</v>
          </cell>
          <cell r="F3173" t="str">
            <v>Section 04 - Printing - A - SI</v>
          </cell>
          <cell r="G3173" t="str">
            <v>Male</v>
          </cell>
        </row>
        <row r="3174">
          <cell r="A3174">
            <v>25132</v>
          </cell>
          <cell r="B3174" t="str">
            <v>Lahiru</v>
          </cell>
          <cell r="C3174" t="str">
            <v xml:space="preserve">Dilruk </v>
          </cell>
          <cell r="D3174" t="str">
            <v>Team Member - Printing</v>
          </cell>
          <cell r="E3174" t="str">
            <v>Close Comfort Program - Printing - SI</v>
          </cell>
          <cell r="F3174" t="str">
            <v>Section 04 - Printing - A - SI</v>
          </cell>
          <cell r="G3174" t="str">
            <v>Male</v>
          </cell>
        </row>
        <row r="3175">
          <cell r="A3175">
            <v>25133</v>
          </cell>
          <cell r="B3175" t="str">
            <v>Sisira</v>
          </cell>
          <cell r="C3175" t="str">
            <v>Priyankara</v>
          </cell>
          <cell r="D3175" t="str">
            <v>Team Member - Printing</v>
          </cell>
          <cell r="E3175" t="str">
            <v>Close Comfort Program - Printing - SI</v>
          </cell>
          <cell r="F3175" t="str">
            <v>Section 04 - Printing - A - SI</v>
          </cell>
          <cell r="G3175" t="str">
            <v>Male</v>
          </cell>
        </row>
        <row r="3176">
          <cell r="A3176">
            <v>25134</v>
          </cell>
          <cell r="B3176" t="str">
            <v>Nipuna</v>
          </cell>
          <cell r="C3176" t="str">
            <v>Dilhara</v>
          </cell>
          <cell r="D3176" t="str">
            <v>Team Member - Printing</v>
          </cell>
          <cell r="E3176" t="str">
            <v>Close Comfort Program - Printing - SI</v>
          </cell>
          <cell r="F3176" t="str">
            <v>Section 04 - Printing - A - SI</v>
          </cell>
          <cell r="G3176" t="str">
            <v>Male</v>
          </cell>
        </row>
        <row r="3177">
          <cell r="A3177">
            <v>25135</v>
          </cell>
          <cell r="B3177" t="str">
            <v>Thimira</v>
          </cell>
          <cell r="C3177" t="str">
            <v>Madushan</v>
          </cell>
          <cell r="D3177" t="str">
            <v>Team Member - Printing</v>
          </cell>
          <cell r="E3177" t="str">
            <v>Close Comfort Program - Printing - SI</v>
          </cell>
          <cell r="F3177" t="str">
            <v>Factory 03 - Printing - A - SI</v>
          </cell>
          <cell r="G3177" t="str">
            <v>Male</v>
          </cell>
        </row>
        <row r="3178">
          <cell r="A3178">
            <v>25139</v>
          </cell>
          <cell r="B3178" t="str">
            <v>Chalana</v>
          </cell>
          <cell r="C3178" t="str">
            <v>Kaushalya</v>
          </cell>
          <cell r="D3178" t="str">
            <v>Team Member - Printing</v>
          </cell>
          <cell r="E3178" t="str">
            <v>Close Comfort Program - Printing - SI</v>
          </cell>
          <cell r="F3178" t="str">
            <v>Factory 03 - Printing - A - SI</v>
          </cell>
          <cell r="G3178" t="str">
            <v>Male</v>
          </cell>
        </row>
        <row r="3179">
          <cell r="A3179">
            <v>25142</v>
          </cell>
          <cell r="B3179" t="str">
            <v>Harindra</v>
          </cell>
          <cell r="C3179" t="str">
            <v>Viraj</v>
          </cell>
          <cell r="D3179" t="str">
            <v>Team Member - Printing</v>
          </cell>
          <cell r="E3179" t="str">
            <v>Close Comfort Program - Printing - SI</v>
          </cell>
          <cell r="F3179" t="str">
            <v>Section 04 - Printing - B - SI</v>
          </cell>
          <cell r="G3179" t="str">
            <v>Male</v>
          </cell>
        </row>
        <row r="3180">
          <cell r="A3180">
            <v>25146</v>
          </cell>
          <cell r="B3180" t="str">
            <v>Lionel</v>
          </cell>
          <cell r="C3180" t="str">
            <v xml:space="preserve">Vidyarathne </v>
          </cell>
          <cell r="D3180" t="str">
            <v>Team Member - Printing</v>
          </cell>
          <cell r="E3180" t="str">
            <v>Close Comfort Program - Printing - SI</v>
          </cell>
          <cell r="F3180" t="str">
            <v>Section 04 - Printing - B - SI</v>
          </cell>
          <cell r="G3180" t="str">
            <v>Male</v>
          </cell>
        </row>
        <row r="3181">
          <cell r="A3181">
            <v>25147</v>
          </cell>
          <cell r="B3181" t="str">
            <v>Avishka</v>
          </cell>
          <cell r="C3181" t="str">
            <v>Erandika</v>
          </cell>
          <cell r="D3181" t="str">
            <v>Team Member - Finished Goods Warehouse</v>
          </cell>
          <cell r="E3181" t="str">
            <v>Close Comfort Program - Finished Goods Warehouse - SI</v>
          </cell>
          <cell r="F3181" t="str">
            <v>Finished Good Warehouse - CCP - SI</v>
          </cell>
          <cell r="G3181" t="str">
            <v>Male</v>
          </cell>
        </row>
        <row r="3182">
          <cell r="A3182">
            <v>25148</v>
          </cell>
          <cell r="B3182" t="str">
            <v>Nimesh</v>
          </cell>
          <cell r="C3182" t="str">
            <v>Kumarasiri</v>
          </cell>
          <cell r="D3182" t="str">
            <v>Team Member - Finished Goods Warehouse</v>
          </cell>
          <cell r="E3182" t="str">
            <v>Close Comfort Program - Finished Goods Warehouse - SI</v>
          </cell>
          <cell r="F3182" t="str">
            <v>Finished Good Warehouse - CCP - SI</v>
          </cell>
          <cell r="G3182" t="str">
            <v>Male</v>
          </cell>
        </row>
        <row r="3183">
          <cell r="A3183">
            <v>25150</v>
          </cell>
          <cell r="B3183" t="str">
            <v xml:space="preserve">Nilipul  </v>
          </cell>
          <cell r="C3183" t="str">
            <v>Sugathadasa</v>
          </cell>
          <cell r="D3183" t="str">
            <v>Team Member - Cutting</v>
          </cell>
          <cell r="E3183" t="str">
            <v>Close Comfort Program - Cutting - SI</v>
          </cell>
          <cell r="F3183" t="str">
            <v>CCP - Factory 01 Cutting - SI</v>
          </cell>
          <cell r="G3183" t="str">
            <v>Male</v>
          </cell>
        </row>
        <row r="3184">
          <cell r="A3184">
            <v>25151</v>
          </cell>
          <cell r="B3184" t="str">
            <v>Dilshan</v>
          </cell>
          <cell r="C3184" t="str">
            <v>Wijethunga</v>
          </cell>
          <cell r="D3184" t="str">
            <v>Team Member - Production</v>
          </cell>
          <cell r="E3184" t="str">
            <v>Impact Protection - SI</v>
          </cell>
          <cell r="F3184" t="str">
            <v>Impact Protection - Production - SI</v>
          </cell>
          <cell r="G3184" t="str">
            <v>Male</v>
          </cell>
        </row>
        <row r="3185">
          <cell r="A3185">
            <v>25152</v>
          </cell>
          <cell r="B3185" t="str">
            <v>Krishtanly</v>
          </cell>
          <cell r="C3185" t="str">
            <v>Rosairo</v>
          </cell>
          <cell r="D3185" t="str">
            <v>Team Member - Quality Assurance</v>
          </cell>
          <cell r="E3185"/>
          <cell r="F3185" t="str">
            <v>Impact Protection - QA - SI</v>
          </cell>
          <cell r="G3185" t="str">
            <v>Male</v>
          </cell>
        </row>
        <row r="3186">
          <cell r="A3186">
            <v>25153</v>
          </cell>
          <cell r="B3186" t="str">
            <v>Sudharma</v>
          </cell>
          <cell r="C3186" t="str">
            <v>Chandani</v>
          </cell>
          <cell r="D3186" t="str">
            <v>Team Member - Production</v>
          </cell>
          <cell r="E3186" t="str">
            <v>Close Comfort Program - Quality Assurance - SI</v>
          </cell>
          <cell r="F3186" t="str">
            <v>CCP 2 - Quality Assurance B - SI</v>
          </cell>
          <cell r="G3186" t="str">
            <v>Female</v>
          </cell>
        </row>
        <row r="3187">
          <cell r="A3187">
            <v>25154</v>
          </cell>
          <cell r="B3187" t="str">
            <v>Shrimali</v>
          </cell>
          <cell r="C3187" t="str">
            <v>Perera</v>
          </cell>
          <cell r="D3187" t="str">
            <v>Team Member - Production</v>
          </cell>
          <cell r="E3187" t="str">
            <v>Impact Protection - SI</v>
          </cell>
          <cell r="F3187" t="str">
            <v>Impact Protection - Production - SI</v>
          </cell>
          <cell r="G3187" t="str">
            <v>Female</v>
          </cell>
        </row>
        <row r="3188">
          <cell r="A3188">
            <v>25156</v>
          </cell>
          <cell r="B3188" t="str">
            <v>Kasun</v>
          </cell>
          <cell r="C3188" t="str">
            <v>Saranga</v>
          </cell>
          <cell r="D3188" t="str">
            <v>Team Member - Finished Goods Warehouse</v>
          </cell>
          <cell r="E3188" t="str">
            <v>Close Comfort Program - Finished Goods Warehouse - SI</v>
          </cell>
          <cell r="F3188" t="str">
            <v>Finished Good Warehouse - CCP - SI</v>
          </cell>
          <cell r="G3188" t="str">
            <v>Male</v>
          </cell>
        </row>
        <row r="3189">
          <cell r="A3189">
            <v>25158</v>
          </cell>
          <cell r="B3189" t="str">
            <v>Avishka</v>
          </cell>
          <cell r="C3189" t="str">
            <v>Sandeepana</v>
          </cell>
          <cell r="D3189" t="str">
            <v>Team Member - Finished Goods Warehouse</v>
          </cell>
          <cell r="E3189" t="str">
            <v>Close Comfort Program - Finished Goods Warehouse - SI</v>
          </cell>
          <cell r="F3189" t="str">
            <v>Finished Good Warehouse - CCP - SI</v>
          </cell>
          <cell r="G3189" t="str">
            <v>Male</v>
          </cell>
        </row>
        <row r="3190">
          <cell r="A3190">
            <v>25160</v>
          </cell>
          <cell r="B3190" t="str">
            <v>Dhasuni</v>
          </cell>
          <cell r="C3190" t="str">
            <v>Sathsarani</v>
          </cell>
          <cell r="D3190" t="str">
            <v>Team Member - Finishing</v>
          </cell>
          <cell r="E3190" t="str">
            <v>Close Comfort Program - Finishing - SI</v>
          </cell>
          <cell r="F3190" t="str">
            <v>Finishing S24 - A - SI</v>
          </cell>
          <cell r="G3190" t="str">
            <v>Female</v>
          </cell>
        </row>
        <row r="3191">
          <cell r="A3191">
            <v>25162</v>
          </cell>
          <cell r="B3191" t="str">
            <v>Nisansala</v>
          </cell>
          <cell r="C3191" t="str">
            <v>Perera</v>
          </cell>
          <cell r="D3191" t="str">
            <v>Team Member - Finishing</v>
          </cell>
          <cell r="E3191" t="str">
            <v>Close Comfort Program - Finishing - SI</v>
          </cell>
          <cell r="F3191" t="str">
            <v>Finishing S24 - A - SI</v>
          </cell>
          <cell r="G3191" t="str">
            <v>Female</v>
          </cell>
        </row>
        <row r="3192">
          <cell r="A3192">
            <v>25163</v>
          </cell>
          <cell r="B3192" t="str">
            <v>Maria</v>
          </cell>
          <cell r="C3192" t="str">
            <v>Mangalamary</v>
          </cell>
          <cell r="D3192" t="str">
            <v>Team Member - Finishing</v>
          </cell>
          <cell r="E3192" t="str">
            <v>Close Comfort Program - Finishing - SI</v>
          </cell>
          <cell r="F3192" t="str">
            <v>Finishing S24 - A - SI</v>
          </cell>
          <cell r="G3192" t="str">
            <v>Female</v>
          </cell>
        </row>
        <row r="3193">
          <cell r="A3193">
            <v>25165</v>
          </cell>
          <cell r="B3193" t="str">
            <v>Sanduni</v>
          </cell>
          <cell r="C3193" t="str">
            <v>Ahinsa</v>
          </cell>
          <cell r="D3193" t="str">
            <v>Team Member - Finishing</v>
          </cell>
          <cell r="E3193" t="str">
            <v>Close Comfort Program - Finishing - SI</v>
          </cell>
          <cell r="F3193" t="str">
            <v>Finishing S7 - B - SI</v>
          </cell>
          <cell r="G3193" t="str">
            <v>Female</v>
          </cell>
        </row>
        <row r="3194">
          <cell r="A3194">
            <v>25166</v>
          </cell>
          <cell r="B3194" t="str">
            <v>Vijini</v>
          </cell>
          <cell r="C3194" t="str">
            <v>Wathsala</v>
          </cell>
          <cell r="D3194" t="str">
            <v>Team Member - Finishing</v>
          </cell>
          <cell r="E3194" t="str">
            <v>Close Comfort Program - Finishing - SI</v>
          </cell>
          <cell r="F3194" t="str">
            <v>Finishing S29 - A - SI</v>
          </cell>
          <cell r="G3194" t="str">
            <v>Female</v>
          </cell>
        </row>
        <row r="3195">
          <cell r="A3195">
            <v>25167</v>
          </cell>
          <cell r="B3195" t="str">
            <v>Sandaru</v>
          </cell>
          <cell r="C3195" t="str">
            <v>Thisera</v>
          </cell>
          <cell r="D3195" t="str">
            <v>Team Member - Finishing</v>
          </cell>
          <cell r="E3195" t="str">
            <v>Close Comfort Program - Finishing - SI</v>
          </cell>
          <cell r="F3195" t="str">
            <v>Finishing S27 - B - SI</v>
          </cell>
          <cell r="G3195" t="str">
            <v>Male</v>
          </cell>
        </row>
        <row r="3196">
          <cell r="A3196">
            <v>25169</v>
          </cell>
          <cell r="B3196" t="str">
            <v>Sanath</v>
          </cell>
          <cell r="C3196" t="str">
            <v xml:space="preserve">Ilangakoon </v>
          </cell>
          <cell r="D3196" t="str">
            <v>Team Member - Finishing</v>
          </cell>
          <cell r="E3196" t="str">
            <v>Close Comfort Program - Finishing - SI</v>
          </cell>
          <cell r="F3196" t="str">
            <v>Finishing S29 - B - SI</v>
          </cell>
          <cell r="G3196" t="str">
            <v>Male</v>
          </cell>
        </row>
        <row r="3197">
          <cell r="A3197">
            <v>25176</v>
          </cell>
          <cell r="B3197" t="str">
            <v>Asanka</v>
          </cell>
          <cell r="C3197" t="str">
            <v>Sandaruwan</v>
          </cell>
          <cell r="D3197" t="str">
            <v>Team Member - Finishing</v>
          </cell>
          <cell r="E3197" t="str">
            <v>Close Comfort Program - Finishing - SI</v>
          </cell>
          <cell r="F3197" t="str">
            <v>Finishing S6 - A - SI</v>
          </cell>
          <cell r="G3197" t="str">
            <v>Male</v>
          </cell>
        </row>
        <row r="3198">
          <cell r="A3198">
            <v>25177</v>
          </cell>
          <cell r="B3198" t="str">
            <v>Nirmala</v>
          </cell>
          <cell r="C3198" t="str">
            <v>Kumasaru</v>
          </cell>
          <cell r="D3198" t="str">
            <v>Team Member - Printing</v>
          </cell>
          <cell r="E3198" t="str">
            <v>Close Comfort Program - Printing - SI</v>
          </cell>
          <cell r="F3198" t="str">
            <v>Factory 01 - Printing - B - SI</v>
          </cell>
          <cell r="G3198" t="str">
            <v>Female</v>
          </cell>
        </row>
        <row r="3199">
          <cell r="A3199">
            <v>25178</v>
          </cell>
          <cell r="B3199" t="str">
            <v>Chandani</v>
          </cell>
          <cell r="C3199" t="str">
            <v>Chandani</v>
          </cell>
          <cell r="D3199" t="str">
            <v>Team Member - Finishing</v>
          </cell>
          <cell r="E3199" t="str">
            <v>Close Comfort Program - Finishing - SI</v>
          </cell>
          <cell r="F3199" t="str">
            <v>Finishing S5 - A - SI</v>
          </cell>
          <cell r="G3199" t="str">
            <v>Female</v>
          </cell>
        </row>
        <row r="3200">
          <cell r="A3200">
            <v>25180</v>
          </cell>
          <cell r="B3200" t="str">
            <v>Thakshila</v>
          </cell>
          <cell r="C3200" t="str">
            <v>Madushani</v>
          </cell>
          <cell r="D3200" t="str">
            <v>Team Member - Finishing</v>
          </cell>
          <cell r="E3200" t="str">
            <v>Close Comfort Program - Finishing - SI</v>
          </cell>
          <cell r="F3200" t="str">
            <v>Finishing S15 - A - SI</v>
          </cell>
          <cell r="G3200" t="str">
            <v>Female</v>
          </cell>
        </row>
        <row r="3201">
          <cell r="A3201">
            <v>25181</v>
          </cell>
          <cell r="B3201" t="str">
            <v>Selwaraj</v>
          </cell>
          <cell r="C3201" t="str">
            <v>Subachandran</v>
          </cell>
          <cell r="D3201" t="str">
            <v>Team Member - Finishing</v>
          </cell>
          <cell r="E3201" t="str">
            <v>Close Comfort Program - Finishing - SI</v>
          </cell>
          <cell r="F3201" t="str">
            <v>Finishing S27 - A - SI</v>
          </cell>
          <cell r="G3201" t="str">
            <v>Male</v>
          </cell>
        </row>
        <row r="3202">
          <cell r="A3202">
            <v>25182</v>
          </cell>
          <cell r="B3202" t="str">
            <v>Indu</v>
          </cell>
          <cell r="C3202" t="str">
            <v>Somapala</v>
          </cell>
          <cell r="D3202" t="str">
            <v>Team Member - Finishing</v>
          </cell>
          <cell r="E3202" t="str">
            <v>Close Comfort Program - Finishing - SI</v>
          </cell>
          <cell r="F3202" t="str">
            <v>Finishing S24 - A - SI</v>
          </cell>
          <cell r="G3202" t="str">
            <v>Female</v>
          </cell>
        </row>
        <row r="3203">
          <cell r="A3203">
            <v>25183</v>
          </cell>
          <cell r="B3203" t="str">
            <v>Poornima</v>
          </cell>
          <cell r="C3203" t="str">
            <v>Hettige</v>
          </cell>
          <cell r="D3203" t="str">
            <v>Team Member - Finishing</v>
          </cell>
          <cell r="E3203" t="str">
            <v>Close Comfort Program - Finishing - SI</v>
          </cell>
          <cell r="F3203" t="str">
            <v>Finishing S27 - B - SI</v>
          </cell>
          <cell r="G3203" t="str">
            <v>Female</v>
          </cell>
        </row>
        <row r="3204">
          <cell r="A3204">
            <v>25185</v>
          </cell>
          <cell r="B3204" t="str">
            <v>Pavithra</v>
          </cell>
          <cell r="C3204" t="str">
            <v>Madhushanka</v>
          </cell>
          <cell r="D3204" t="str">
            <v>Team Member - PDC</v>
          </cell>
          <cell r="E3204" t="str">
            <v>Close Comfort Program - Product Development Centre - SI</v>
          </cell>
          <cell r="F3204" t="str">
            <v>Product Development Center - CCP - SI</v>
          </cell>
          <cell r="G3204" t="str">
            <v>Female</v>
          </cell>
        </row>
        <row r="3205">
          <cell r="A3205">
            <v>25186</v>
          </cell>
          <cell r="B3205" t="str">
            <v>Randini</v>
          </cell>
          <cell r="C3205" t="str">
            <v>Hansika</v>
          </cell>
          <cell r="D3205" t="str">
            <v>Team Member - PDC</v>
          </cell>
          <cell r="E3205" t="str">
            <v>Close Comfort Program - Product Development Centre - SI</v>
          </cell>
          <cell r="F3205" t="str">
            <v>Product Development Center - CCP - SI</v>
          </cell>
          <cell r="G3205" t="str">
            <v>Female</v>
          </cell>
        </row>
        <row r="3206">
          <cell r="A3206">
            <v>25189</v>
          </cell>
          <cell r="B3206" t="str">
            <v>Malindu</v>
          </cell>
          <cell r="C3206" t="str">
            <v xml:space="preserve">Deshan </v>
          </cell>
          <cell r="D3206" t="str">
            <v>Team Member - Printing</v>
          </cell>
          <cell r="E3206" t="str">
            <v>Close Comfort Program - Printing - SI</v>
          </cell>
          <cell r="F3206" t="str">
            <v>Section 04 - Printing - B - SI</v>
          </cell>
          <cell r="G3206" t="str">
            <v>Male</v>
          </cell>
        </row>
        <row r="3207">
          <cell r="A3207">
            <v>25190</v>
          </cell>
          <cell r="B3207" t="str">
            <v>Supun</v>
          </cell>
          <cell r="C3207" t="str">
            <v>Chathuranga</v>
          </cell>
          <cell r="D3207" t="str">
            <v>Team Member - Printing</v>
          </cell>
          <cell r="E3207" t="str">
            <v>Close Comfort Program - Printing - SI</v>
          </cell>
          <cell r="F3207" t="str">
            <v>Section 04 - Printing - B - SI</v>
          </cell>
          <cell r="G3207" t="str">
            <v>Male</v>
          </cell>
        </row>
        <row r="3208">
          <cell r="A3208">
            <v>25191</v>
          </cell>
          <cell r="B3208" t="str">
            <v>Isuru</v>
          </cell>
          <cell r="C3208" t="str">
            <v>Wanasinghe</v>
          </cell>
          <cell r="D3208" t="str">
            <v>Team Member - Printing</v>
          </cell>
          <cell r="E3208" t="str">
            <v>Close Comfort Program - Printing - SI</v>
          </cell>
          <cell r="F3208" t="str">
            <v>Section 04 - Printing - B - SI</v>
          </cell>
          <cell r="G3208" t="str">
            <v>Male</v>
          </cell>
        </row>
        <row r="3209">
          <cell r="A3209">
            <v>25193</v>
          </cell>
          <cell r="B3209" t="str">
            <v>Salinda</v>
          </cell>
          <cell r="C3209" t="str">
            <v>Madusanka</v>
          </cell>
          <cell r="D3209" t="str">
            <v>Team Member - Printing</v>
          </cell>
          <cell r="E3209" t="str">
            <v>Close Comfort Program - Printing - SI</v>
          </cell>
          <cell r="F3209" t="str">
            <v>Section 04 - Printing - B - SI</v>
          </cell>
          <cell r="G3209" t="str">
            <v>Male</v>
          </cell>
        </row>
        <row r="3210">
          <cell r="A3210">
            <v>25194</v>
          </cell>
          <cell r="B3210" t="str">
            <v>Hirantha</v>
          </cell>
          <cell r="C3210" t="str">
            <v>Jaans</v>
          </cell>
          <cell r="D3210" t="str">
            <v>Team Member - Printing</v>
          </cell>
          <cell r="E3210" t="str">
            <v>Close Comfort Program - Printing - SI</v>
          </cell>
          <cell r="F3210" t="str">
            <v>Section 04 - Printing - B - SI</v>
          </cell>
          <cell r="G3210" t="str">
            <v>Male</v>
          </cell>
        </row>
        <row r="3211">
          <cell r="A3211">
            <v>25195</v>
          </cell>
          <cell r="B3211" t="str">
            <v>Sanka</v>
          </cell>
          <cell r="C3211" t="str">
            <v>Shanuka</v>
          </cell>
          <cell r="D3211" t="str">
            <v>Team Member - Printing</v>
          </cell>
          <cell r="E3211" t="str">
            <v>Close Comfort Program - Printing - SI</v>
          </cell>
          <cell r="F3211" t="str">
            <v>Section 04 - Printing - SI</v>
          </cell>
          <cell r="G3211" t="str">
            <v>Male</v>
          </cell>
        </row>
        <row r="3212">
          <cell r="A3212">
            <v>25196</v>
          </cell>
          <cell r="B3212" t="str">
            <v>Kavindu</v>
          </cell>
          <cell r="C3212" t="str">
            <v>Dilhara</v>
          </cell>
          <cell r="D3212" t="str">
            <v>Team Member - Printing</v>
          </cell>
          <cell r="E3212" t="str">
            <v>Close Comfort Program - Printing - SI</v>
          </cell>
          <cell r="F3212" t="str">
            <v>Section 04 - Printing - B - SI</v>
          </cell>
          <cell r="G3212" t="str">
            <v>Male</v>
          </cell>
        </row>
        <row r="3213">
          <cell r="A3213">
            <v>25197</v>
          </cell>
          <cell r="B3213" t="str">
            <v>Sanjaya</v>
          </cell>
          <cell r="C3213" t="str">
            <v>Kumara</v>
          </cell>
          <cell r="D3213" t="str">
            <v>Team Member - Printing</v>
          </cell>
          <cell r="E3213" t="str">
            <v>Close Comfort Program - Printing - SI</v>
          </cell>
          <cell r="F3213" t="str">
            <v>Factory 02 - Printing - B - SI</v>
          </cell>
          <cell r="G3213" t="str">
            <v>Male</v>
          </cell>
        </row>
        <row r="3214">
          <cell r="A3214">
            <v>25198</v>
          </cell>
          <cell r="B3214" t="str">
            <v>Dimuthu</v>
          </cell>
          <cell r="C3214" t="str">
            <v xml:space="preserve">Madushan </v>
          </cell>
          <cell r="D3214" t="str">
            <v>Team Member - Printing</v>
          </cell>
          <cell r="E3214" t="str">
            <v>Close Comfort Program - Printing - SI</v>
          </cell>
          <cell r="F3214" t="str">
            <v>Section 04 - Printing - A - SI</v>
          </cell>
          <cell r="G3214" t="str">
            <v>Male</v>
          </cell>
        </row>
        <row r="3215">
          <cell r="A3215">
            <v>25201</v>
          </cell>
          <cell r="B3215" t="str">
            <v>Lasantha</v>
          </cell>
          <cell r="C3215" t="str">
            <v>Dharmasena</v>
          </cell>
          <cell r="D3215" t="str">
            <v>Team Member - Printing</v>
          </cell>
          <cell r="E3215" t="str">
            <v>Close Comfort Program - Printing - SI</v>
          </cell>
          <cell r="F3215" t="str">
            <v>Factory 02 - Printing - B - SI</v>
          </cell>
          <cell r="G3215" t="str">
            <v>Male</v>
          </cell>
        </row>
        <row r="3216">
          <cell r="A3216">
            <v>25204</v>
          </cell>
          <cell r="B3216" t="str">
            <v>Supun</v>
          </cell>
          <cell r="C3216" t="str">
            <v>Dissanayake</v>
          </cell>
          <cell r="D3216" t="str">
            <v>Team Member - Printing</v>
          </cell>
          <cell r="E3216" t="str">
            <v>Close Comfort Program - Printing - SI</v>
          </cell>
          <cell r="F3216" t="str">
            <v>Factory 02 - Printing - B - SI</v>
          </cell>
          <cell r="G3216" t="str">
            <v>Male</v>
          </cell>
        </row>
        <row r="3217">
          <cell r="A3217">
            <v>25205</v>
          </cell>
          <cell r="B3217" t="str">
            <v>Dumindu</v>
          </cell>
          <cell r="C3217" t="str">
            <v xml:space="preserve">Wickramasinghe </v>
          </cell>
          <cell r="D3217" t="str">
            <v>Team Member - Printing</v>
          </cell>
          <cell r="E3217" t="str">
            <v>Close Comfort Program - Printing - SI</v>
          </cell>
          <cell r="F3217" t="str">
            <v>Factory 03 - Printing - A - SI</v>
          </cell>
          <cell r="G3217" t="str">
            <v>Male</v>
          </cell>
        </row>
        <row r="3218">
          <cell r="A3218">
            <v>25207</v>
          </cell>
          <cell r="B3218" t="str">
            <v>Anushka</v>
          </cell>
          <cell r="C3218" t="str">
            <v>Madushan</v>
          </cell>
          <cell r="D3218" t="str">
            <v>Team Member - Printing</v>
          </cell>
          <cell r="E3218" t="str">
            <v>Close Comfort Program - Printing - SI</v>
          </cell>
          <cell r="F3218" t="str">
            <v>Factory 03 - Printing - A - SI</v>
          </cell>
          <cell r="G3218" t="str">
            <v>Male</v>
          </cell>
        </row>
        <row r="3219">
          <cell r="A3219">
            <v>25209</v>
          </cell>
          <cell r="B3219" t="str">
            <v>Chathura</v>
          </cell>
          <cell r="C3219" t="str">
            <v xml:space="preserve">Adikari </v>
          </cell>
          <cell r="D3219" t="str">
            <v>Team Member - Printing</v>
          </cell>
          <cell r="E3219" t="str">
            <v>Close Comfort Program - Printing - SI</v>
          </cell>
          <cell r="F3219" t="str">
            <v>Factory 01 - Printing - B - SI</v>
          </cell>
          <cell r="G3219" t="str">
            <v>Male</v>
          </cell>
        </row>
        <row r="3220">
          <cell r="A3220">
            <v>25210</v>
          </cell>
          <cell r="B3220" t="str">
            <v>Dinindu</v>
          </cell>
          <cell r="C3220" t="str">
            <v>Balasooriya</v>
          </cell>
          <cell r="D3220" t="str">
            <v>Team Member - Printing</v>
          </cell>
          <cell r="E3220" t="str">
            <v>Close Comfort Program - Printing - SI</v>
          </cell>
          <cell r="F3220" t="str">
            <v>Factory 01 - Printing - B - SI</v>
          </cell>
          <cell r="G3220" t="str">
            <v>Male</v>
          </cell>
        </row>
        <row r="3221">
          <cell r="A3221">
            <v>25211</v>
          </cell>
          <cell r="B3221" t="str">
            <v>Ruchira</v>
          </cell>
          <cell r="C3221" t="str">
            <v>Harshajith</v>
          </cell>
          <cell r="D3221" t="str">
            <v>Team Member - Printing</v>
          </cell>
          <cell r="E3221" t="str">
            <v>Close Comfort Program - Printing - SI</v>
          </cell>
          <cell r="F3221" t="str">
            <v>Factory 03 - Printing - A - SI</v>
          </cell>
          <cell r="G3221" t="str">
            <v>Male</v>
          </cell>
        </row>
        <row r="3222">
          <cell r="A3222">
            <v>25212</v>
          </cell>
          <cell r="B3222" t="str">
            <v>Isuru</v>
          </cell>
          <cell r="C3222" t="str">
            <v>Alwis</v>
          </cell>
          <cell r="D3222" t="str">
            <v>Team Member - Printing</v>
          </cell>
          <cell r="E3222" t="str">
            <v>Close Comfort Program - Printing - SI</v>
          </cell>
          <cell r="F3222" t="str">
            <v>Factory 02 - Printing - B - SI</v>
          </cell>
          <cell r="G3222" t="str">
            <v>Male</v>
          </cell>
        </row>
        <row r="3223">
          <cell r="A3223">
            <v>25214</v>
          </cell>
          <cell r="B3223" t="str">
            <v>Sasith</v>
          </cell>
          <cell r="C3223" t="str">
            <v>Prabodha</v>
          </cell>
          <cell r="D3223" t="str">
            <v>Team Member - Printing</v>
          </cell>
          <cell r="E3223" t="str">
            <v>Close Comfort Program - Printing - SI</v>
          </cell>
          <cell r="F3223" t="str">
            <v>Factory 03 - Printing - A - SI</v>
          </cell>
          <cell r="G3223" t="str">
            <v>Male</v>
          </cell>
        </row>
        <row r="3224">
          <cell r="A3224">
            <v>25216</v>
          </cell>
          <cell r="B3224" t="str">
            <v>Milan</v>
          </cell>
          <cell r="C3224" t="str">
            <v>Chamara</v>
          </cell>
          <cell r="D3224" t="str">
            <v>Team Member - Printing</v>
          </cell>
          <cell r="E3224" t="str">
            <v>Close Comfort Program - Printing - SI</v>
          </cell>
          <cell r="F3224" t="str">
            <v>Factory 01 - Printing - B - SI</v>
          </cell>
          <cell r="G3224" t="str">
            <v>Male</v>
          </cell>
        </row>
        <row r="3225">
          <cell r="A3225">
            <v>25217</v>
          </cell>
          <cell r="B3225" t="str">
            <v>Amila</v>
          </cell>
          <cell r="C3225" t="str">
            <v>Jayaweera</v>
          </cell>
          <cell r="D3225" t="str">
            <v>Team Member - Printing</v>
          </cell>
          <cell r="E3225" t="str">
            <v>Close Comfort Program - Printing - SI</v>
          </cell>
          <cell r="F3225" t="str">
            <v>Section 04 - Printing - B - SI</v>
          </cell>
          <cell r="G3225" t="str">
            <v>Male</v>
          </cell>
        </row>
        <row r="3226">
          <cell r="A3226">
            <v>25218</v>
          </cell>
          <cell r="B3226" t="str">
            <v>Dilshan</v>
          </cell>
          <cell r="C3226" t="str">
            <v>Ranathunga</v>
          </cell>
          <cell r="D3226" t="str">
            <v>Team Member - Printing</v>
          </cell>
          <cell r="E3226" t="str">
            <v>Close Comfort Program - Printing - SI</v>
          </cell>
          <cell r="F3226" t="str">
            <v>Section 04 - Printing - A - SI</v>
          </cell>
          <cell r="G3226" t="str">
            <v>Male</v>
          </cell>
        </row>
        <row r="3227">
          <cell r="A3227">
            <v>25220</v>
          </cell>
          <cell r="B3227" t="str">
            <v>Ravindu</v>
          </cell>
          <cell r="C3227" t="str">
            <v>Senavirathna</v>
          </cell>
          <cell r="D3227" t="str">
            <v>Team Member - Machine Maintenance</v>
          </cell>
          <cell r="E3227" t="str">
            <v>Close Comfort Program - MM - Printing - SI</v>
          </cell>
          <cell r="F3227" t="str">
            <v>Printing MM - CCP - SI</v>
          </cell>
          <cell r="G3227" t="str">
            <v>Male</v>
          </cell>
        </row>
        <row r="3228">
          <cell r="A3228">
            <v>25223</v>
          </cell>
          <cell r="B3228" t="str">
            <v xml:space="preserve">Disna </v>
          </cell>
          <cell r="C3228" t="str">
            <v xml:space="preserve">Dhananjani </v>
          </cell>
          <cell r="D3228" t="str">
            <v>Team Member - Printing</v>
          </cell>
          <cell r="E3228" t="str">
            <v>Close Comfort Program - Printing - SI</v>
          </cell>
          <cell r="F3228" t="str">
            <v>Factory 02 - Printing - B - SI</v>
          </cell>
          <cell r="G3228" t="str">
            <v>Female</v>
          </cell>
        </row>
        <row r="3229">
          <cell r="A3229">
            <v>25224</v>
          </cell>
          <cell r="B3229" t="str">
            <v>Pabasara</v>
          </cell>
          <cell r="C3229" t="str">
            <v>Rodrigo</v>
          </cell>
          <cell r="D3229" t="str">
            <v>Team Member - Printing</v>
          </cell>
          <cell r="E3229" t="str">
            <v>Close Comfort Program - Printing - SI</v>
          </cell>
          <cell r="F3229" t="str">
            <v>Factory 01 - Printing - B - SI</v>
          </cell>
          <cell r="G3229" t="str">
            <v>Male</v>
          </cell>
        </row>
        <row r="3230">
          <cell r="A3230">
            <v>25227</v>
          </cell>
          <cell r="B3230" t="str">
            <v>Dinesh</v>
          </cell>
          <cell r="C3230" t="str">
            <v>Thilakarathne</v>
          </cell>
          <cell r="D3230" t="str">
            <v>Team Member - Printing</v>
          </cell>
          <cell r="E3230" t="str">
            <v>Close Comfort Program - Printing - SI</v>
          </cell>
          <cell r="F3230" t="str">
            <v>Factory 01 - Printing - B - SI</v>
          </cell>
          <cell r="G3230" t="str">
            <v>Male</v>
          </cell>
        </row>
        <row r="3231">
          <cell r="A3231">
            <v>25228</v>
          </cell>
          <cell r="B3231" t="str">
            <v>Dilhan</v>
          </cell>
          <cell r="C3231" t="str">
            <v>Jeewandara</v>
          </cell>
          <cell r="D3231" t="str">
            <v>Team Member - Printing</v>
          </cell>
          <cell r="E3231" t="str">
            <v>Close Comfort Program - Printing - SI</v>
          </cell>
          <cell r="F3231" t="str">
            <v>Factory 01 - Printing - A - SI</v>
          </cell>
          <cell r="G3231" t="str">
            <v>Male</v>
          </cell>
        </row>
        <row r="3232">
          <cell r="A3232">
            <v>25230</v>
          </cell>
          <cell r="B3232" t="str">
            <v>Rusiru</v>
          </cell>
          <cell r="C3232" t="str">
            <v>Rajapaksha</v>
          </cell>
          <cell r="D3232" t="str">
            <v>Team Member - Printing</v>
          </cell>
          <cell r="E3232" t="str">
            <v>Close Comfort Program - Printing - SI</v>
          </cell>
          <cell r="F3232" t="str">
            <v>Factory 03 - Printing - A - SI</v>
          </cell>
          <cell r="G3232" t="str">
            <v>Male</v>
          </cell>
        </row>
        <row r="3233">
          <cell r="A3233">
            <v>25233</v>
          </cell>
          <cell r="B3233" t="str">
            <v>Asiri</v>
          </cell>
          <cell r="C3233" t="str">
            <v>Tharaka</v>
          </cell>
          <cell r="D3233" t="str">
            <v>Team Member - Printing</v>
          </cell>
          <cell r="E3233" t="str">
            <v>Close Comfort Program - Printing - SI</v>
          </cell>
          <cell r="F3233" t="str">
            <v>Section 04 - Printing - A - SI</v>
          </cell>
          <cell r="G3233" t="str">
            <v>Male</v>
          </cell>
        </row>
        <row r="3234">
          <cell r="A3234">
            <v>25235</v>
          </cell>
          <cell r="B3234" t="str">
            <v>Surangi</v>
          </cell>
          <cell r="C3234" t="str">
            <v>Madhumali</v>
          </cell>
          <cell r="D3234" t="str">
            <v>Team Member - Finishing</v>
          </cell>
          <cell r="E3234" t="str">
            <v>Close Comfort Program - Finishing - SI</v>
          </cell>
          <cell r="F3234" t="str">
            <v>Finishing S24 - A - SI</v>
          </cell>
          <cell r="G3234" t="str">
            <v>Female</v>
          </cell>
        </row>
        <row r="3235">
          <cell r="A3235">
            <v>25236</v>
          </cell>
          <cell r="B3235" t="str">
            <v xml:space="preserve">Milani </v>
          </cell>
          <cell r="C3235" t="str">
            <v>Grero</v>
          </cell>
          <cell r="D3235" t="str">
            <v>Team Member - Finishing</v>
          </cell>
          <cell r="E3235" t="str">
            <v>Close Comfort Program - Finishing - SI</v>
          </cell>
          <cell r="F3235" t="str">
            <v>Finishing S28 - B - SI</v>
          </cell>
          <cell r="G3235" t="str">
            <v>Female</v>
          </cell>
        </row>
        <row r="3236">
          <cell r="A3236">
            <v>25237</v>
          </cell>
          <cell r="B3236" t="str">
            <v>Ganga</v>
          </cell>
          <cell r="C3236" t="str">
            <v>Perera</v>
          </cell>
          <cell r="D3236" t="str">
            <v>Team Member - Finishing</v>
          </cell>
          <cell r="E3236" t="str">
            <v>Close Comfort Program - Finishing - SI</v>
          </cell>
          <cell r="F3236" t="str">
            <v>Finishing S29 - B - SI</v>
          </cell>
          <cell r="G3236" t="str">
            <v>Female</v>
          </cell>
        </row>
        <row r="3237">
          <cell r="A3237">
            <v>25239</v>
          </cell>
          <cell r="B3237" t="str">
            <v>Randula</v>
          </cell>
          <cell r="C3237" t="str">
            <v>Mallawaarachchi</v>
          </cell>
          <cell r="D3237" t="str">
            <v>Team Member - Finishing</v>
          </cell>
          <cell r="E3237" t="str">
            <v>Close Comfort Program - Finishing - SI</v>
          </cell>
          <cell r="F3237" t="str">
            <v>Finishing S25 - A - SI</v>
          </cell>
          <cell r="G3237" t="str">
            <v>Female</v>
          </cell>
        </row>
        <row r="3238">
          <cell r="A3238">
            <v>25241</v>
          </cell>
          <cell r="B3238" t="str">
            <v>Sachini</v>
          </cell>
          <cell r="C3238" t="str">
            <v>Naveesha</v>
          </cell>
          <cell r="D3238" t="str">
            <v>Team Member - Finishing</v>
          </cell>
          <cell r="E3238" t="str">
            <v>Close Comfort Program - Finishing - SI</v>
          </cell>
          <cell r="F3238" t="str">
            <v>Finishing S24 - A - SI</v>
          </cell>
          <cell r="G3238" t="str">
            <v>Female</v>
          </cell>
        </row>
        <row r="3239">
          <cell r="A3239">
            <v>25242</v>
          </cell>
          <cell r="B3239" t="str">
            <v>Nisha</v>
          </cell>
          <cell r="C3239" t="str">
            <v>Sandeepani</v>
          </cell>
          <cell r="D3239" t="str">
            <v>Team Member - Finishing</v>
          </cell>
          <cell r="E3239" t="str">
            <v>Close Comfort Program - Finishing - SI</v>
          </cell>
          <cell r="F3239" t="str">
            <v>Finishing S3 - A - SI</v>
          </cell>
          <cell r="G3239" t="str">
            <v>Female</v>
          </cell>
        </row>
        <row r="3240">
          <cell r="A3240">
            <v>25243</v>
          </cell>
          <cell r="B3240" t="str">
            <v>Samadhi</v>
          </cell>
          <cell r="C3240" t="str">
            <v>Nilakshika</v>
          </cell>
          <cell r="D3240" t="str">
            <v>Team Member - Finishing</v>
          </cell>
          <cell r="E3240" t="str">
            <v>Close Comfort Program - Finishing - SI</v>
          </cell>
          <cell r="F3240" t="str">
            <v>Finishing S19 - A - SI</v>
          </cell>
          <cell r="G3240" t="str">
            <v>Female</v>
          </cell>
        </row>
        <row r="3241">
          <cell r="A3241">
            <v>25244</v>
          </cell>
          <cell r="B3241" t="str">
            <v>Mohanaraj</v>
          </cell>
          <cell r="C3241" t="str">
            <v>Niranjala</v>
          </cell>
          <cell r="D3241" t="str">
            <v>Team Member - Finishing</v>
          </cell>
          <cell r="E3241" t="str">
            <v>Close Comfort Program - Finishing - SI</v>
          </cell>
          <cell r="F3241" t="str">
            <v>Finishing S7 - B - SI</v>
          </cell>
          <cell r="G3241" t="str">
            <v>Female</v>
          </cell>
        </row>
        <row r="3242">
          <cell r="A3242">
            <v>25247</v>
          </cell>
          <cell r="B3242" t="str">
            <v>Ramesh</v>
          </cell>
          <cell r="C3242" t="str">
            <v>Dias</v>
          </cell>
          <cell r="D3242" t="str">
            <v>Team Member - Raw Material Warehouse</v>
          </cell>
          <cell r="E3242" t="str">
            <v>Moulded Bra Cup - Raw Material Warehouse - SI</v>
          </cell>
          <cell r="F3242" t="str">
            <v>MBC - Raw Material Warehouse - SI</v>
          </cell>
          <cell r="G3242" t="str">
            <v>Male</v>
          </cell>
        </row>
        <row r="3243">
          <cell r="A3243">
            <v>25249</v>
          </cell>
          <cell r="B3243" t="str">
            <v>Nalin</v>
          </cell>
          <cell r="C3243" t="str">
            <v>Kumara</v>
          </cell>
          <cell r="D3243" t="str">
            <v>Team Member - Raw Material Warehouse</v>
          </cell>
          <cell r="E3243" t="str">
            <v>Moulded Bra Cup - Raw Material Warehouse - SI</v>
          </cell>
          <cell r="F3243" t="str">
            <v>MBC - Raw Material Warehouse - SI</v>
          </cell>
          <cell r="G3243" t="str">
            <v>Male</v>
          </cell>
        </row>
        <row r="3244">
          <cell r="A3244">
            <v>25252</v>
          </cell>
          <cell r="B3244" t="str">
            <v>Supun</v>
          </cell>
          <cell r="C3244" t="str">
            <v>Sudharaka</v>
          </cell>
          <cell r="D3244" t="str">
            <v>Team Member - Cutting</v>
          </cell>
          <cell r="E3244" t="str">
            <v>Close Comfort Program - Cutting - SI</v>
          </cell>
          <cell r="F3244" t="str">
            <v>CCP - Factory 01 Cutting - SI</v>
          </cell>
          <cell r="G3244" t="str">
            <v>Male</v>
          </cell>
        </row>
        <row r="3245">
          <cell r="A3245">
            <v>25253</v>
          </cell>
          <cell r="B3245" t="str">
            <v>Isuranga</v>
          </cell>
          <cell r="C3245" t="str">
            <v xml:space="preserve">Liyanage </v>
          </cell>
          <cell r="D3245" t="str">
            <v>Team Member - Cutting</v>
          </cell>
          <cell r="E3245" t="str">
            <v>Close Comfort Program - Cutting - SI</v>
          </cell>
          <cell r="F3245" t="str">
            <v>CCP - Factory 01 Cutting - SI</v>
          </cell>
          <cell r="G3245" t="str">
            <v>Male</v>
          </cell>
        </row>
        <row r="3246">
          <cell r="A3246">
            <v>25254</v>
          </cell>
          <cell r="B3246" t="str">
            <v>Damith</v>
          </cell>
          <cell r="C3246" t="str">
            <v>Santhushka</v>
          </cell>
          <cell r="D3246" t="str">
            <v>Team Member - Cutting</v>
          </cell>
          <cell r="E3246" t="str">
            <v>Close Comfort Program - Cutting - SI</v>
          </cell>
          <cell r="F3246" t="str">
            <v>CCP - Factory 01 Cutting - SI</v>
          </cell>
          <cell r="G3246" t="str">
            <v>Male</v>
          </cell>
        </row>
        <row r="3247">
          <cell r="A3247">
            <v>25258</v>
          </cell>
          <cell r="B3247" t="str">
            <v>Ashan</v>
          </cell>
          <cell r="C3247" t="str">
            <v>Pramodya</v>
          </cell>
          <cell r="D3247" t="str">
            <v>Team Member - Cutting</v>
          </cell>
          <cell r="E3247" t="str">
            <v>Close Comfort Program - Cutting - SI</v>
          </cell>
          <cell r="F3247" t="str">
            <v>CCP - Factory 01 Cutting - SI</v>
          </cell>
          <cell r="G3247" t="str">
            <v>Male</v>
          </cell>
        </row>
        <row r="3248">
          <cell r="A3248">
            <v>25260</v>
          </cell>
          <cell r="B3248" t="str">
            <v>Kivindu</v>
          </cell>
          <cell r="C3248" t="str">
            <v xml:space="preserve">Wijayalath </v>
          </cell>
          <cell r="D3248" t="str">
            <v>Team Member - Printing</v>
          </cell>
          <cell r="E3248" t="str">
            <v>Close Comfort Program - Printing - SI</v>
          </cell>
          <cell r="F3248" t="str">
            <v>Factory 01 - Printing - B - SI</v>
          </cell>
          <cell r="G3248" t="str">
            <v>Male</v>
          </cell>
        </row>
        <row r="3249">
          <cell r="A3249">
            <v>25261</v>
          </cell>
          <cell r="B3249" t="str">
            <v>Amila</v>
          </cell>
          <cell r="C3249" t="str">
            <v>Nuwan</v>
          </cell>
          <cell r="D3249" t="str">
            <v>Team Member - Printing</v>
          </cell>
          <cell r="E3249" t="str">
            <v>Training School - SI</v>
          </cell>
          <cell r="F3249" t="str">
            <v>Training - CCP - SI</v>
          </cell>
          <cell r="G3249" t="str">
            <v>Male</v>
          </cell>
        </row>
        <row r="3250">
          <cell r="A3250">
            <v>25262</v>
          </cell>
          <cell r="B3250" t="str">
            <v>Thilan</v>
          </cell>
          <cell r="C3250" t="str">
            <v>Akalanka</v>
          </cell>
          <cell r="D3250" t="str">
            <v>Team Member - Printing</v>
          </cell>
          <cell r="E3250" t="str">
            <v>Close Comfort Program - Printing - SI</v>
          </cell>
          <cell r="F3250" t="str">
            <v>Factory 03 - Printing - A - SI</v>
          </cell>
          <cell r="G3250" t="str">
            <v>Male</v>
          </cell>
        </row>
        <row r="3251">
          <cell r="A3251">
            <v>25264</v>
          </cell>
          <cell r="B3251" t="str">
            <v>Tharaka</v>
          </cell>
          <cell r="C3251" t="str">
            <v>Sandaruwan</v>
          </cell>
          <cell r="D3251" t="str">
            <v>Team Member - Printing</v>
          </cell>
          <cell r="E3251" t="str">
            <v>Training School - SI</v>
          </cell>
          <cell r="F3251" t="str">
            <v>Training - CCP - SI</v>
          </cell>
          <cell r="G3251" t="str">
            <v>Male</v>
          </cell>
        </row>
        <row r="3252">
          <cell r="A3252">
            <v>25266</v>
          </cell>
          <cell r="B3252" t="str">
            <v>Ruwan</v>
          </cell>
          <cell r="C3252" t="str">
            <v>Kumara</v>
          </cell>
          <cell r="D3252" t="str">
            <v>Team Member - Printing</v>
          </cell>
          <cell r="E3252" t="str">
            <v>Training School - SI</v>
          </cell>
          <cell r="F3252" t="str">
            <v>Training - CCP - SI</v>
          </cell>
          <cell r="G3252" t="str">
            <v>Male</v>
          </cell>
        </row>
        <row r="3253">
          <cell r="A3253">
            <v>25267</v>
          </cell>
          <cell r="B3253" t="str">
            <v xml:space="preserve">Dhanuka </v>
          </cell>
          <cell r="C3253" t="str">
            <v>Gunathilake</v>
          </cell>
          <cell r="D3253" t="str">
            <v>Team Member - Printing</v>
          </cell>
          <cell r="E3253" t="str">
            <v>Close Comfort Program - Printing - SI</v>
          </cell>
          <cell r="F3253" t="str">
            <v>Section 04 - Printing - A - SI</v>
          </cell>
          <cell r="G3253" t="str">
            <v>Male</v>
          </cell>
        </row>
        <row r="3254">
          <cell r="A3254">
            <v>25268</v>
          </cell>
          <cell r="B3254" t="str">
            <v>Lahiru</v>
          </cell>
          <cell r="C3254" t="str">
            <v>Prasad</v>
          </cell>
          <cell r="D3254" t="str">
            <v>Team Member - Printing</v>
          </cell>
          <cell r="E3254" t="str">
            <v>Close Comfort Program - Printing - SI</v>
          </cell>
          <cell r="F3254" t="str">
            <v>Factory 03 - Printing - A - SI</v>
          </cell>
          <cell r="G3254" t="str">
            <v>Male</v>
          </cell>
        </row>
        <row r="3255">
          <cell r="A3255">
            <v>25269</v>
          </cell>
          <cell r="B3255" t="str">
            <v>Imesh</v>
          </cell>
          <cell r="C3255" t="str">
            <v>Dilshan</v>
          </cell>
          <cell r="D3255" t="str">
            <v>Team Member - Printing</v>
          </cell>
          <cell r="E3255" t="str">
            <v>Close Comfort Program - Printing - SI</v>
          </cell>
          <cell r="F3255" t="str">
            <v>Factory 02 - Printing - B - SI</v>
          </cell>
          <cell r="G3255" t="str">
            <v>Male</v>
          </cell>
        </row>
        <row r="3256">
          <cell r="A3256">
            <v>25270</v>
          </cell>
          <cell r="B3256" t="str">
            <v>Sumindu</v>
          </cell>
          <cell r="C3256" t="str">
            <v>Dilmith</v>
          </cell>
          <cell r="D3256" t="str">
            <v>Team Member - Printing</v>
          </cell>
          <cell r="E3256" t="str">
            <v>Close Comfort Program - Printing - SI</v>
          </cell>
          <cell r="F3256" t="str">
            <v>Factory 01 - Printing - B - SI</v>
          </cell>
          <cell r="G3256" t="str">
            <v>Male</v>
          </cell>
        </row>
        <row r="3257">
          <cell r="A3257">
            <v>25273</v>
          </cell>
          <cell r="B3257" t="str">
            <v>Binaru</v>
          </cell>
          <cell r="C3257" t="str">
            <v>Madhusanka</v>
          </cell>
          <cell r="D3257" t="str">
            <v>Team Member - Printing</v>
          </cell>
          <cell r="E3257" t="str">
            <v>Close Comfort Program - Printing - SI</v>
          </cell>
          <cell r="F3257" t="str">
            <v>Factory 03 - Printing - A - SI</v>
          </cell>
          <cell r="G3257" t="str">
            <v>Male</v>
          </cell>
        </row>
        <row r="3258">
          <cell r="A3258">
            <v>25274</v>
          </cell>
          <cell r="B3258" t="str">
            <v>Ayesh</v>
          </cell>
          <cell r="C3258" t="str">
            <v>Randika</v>
          </cell>
          <cell r="D3258" t="str">
            <v>Team Member - Printing</v>
          </cell>
          <cell r="E3258" t="str">
            <v>Close Comfort Program - Printing - SI</v>
          </cell>
          <cell r="F3258" t="str">
            <v>Factory 01 - Printing - B - SI</v>
          </cell>
          <cell r="G3258" t="str">
            <v>Male</v>
          </cell>
        </row>
        <row r="3259">
          <cell r="A3259">
            <v>25276</v>
          </cell>
          <cell r="B3259" t="str">
            <v>Vimukthi</v>
          </cell>
          <cell r="C3259" t="str">
            <v>Perera</v>
          </cell>
          <cell r="D3259" t="str">
            <v>Team Member - Printing</v>
          </cell>
          <cell r="E3259" t="str">
            <v>Close Comfort Program - Printing - SI</v>
          </cell>
          <cell r="F3259" t="str">
            <v>Extrusion - A - SI</v>
          </cell>
          <cell r="G3259" t="str">
            <v>Male</v>
          </cell>
        </row>
        <row r="3260">
          <cell r="A3260">
            <v>25286</v>
          </cell>
          <cell r="B3260" t="str">
            <v>Beshmi</v>
          </cell>
          <cell r="C3260" t="str">
            <v>Gunathilake</v>
          </cell>
          <cell r="D3260" t="str">
            <v>Team Member - Finishing</v>
          </cell>
          <cell r="E3260" t="str">
            <v>Close Comfort Program - Finishing - SI</v>
          </cell>
          <cell r="F3260" t="str">
            <v>Finishing S24 - A - SI</v>
          </cell>
          <cell r="G3260" t="str">
            <v>Female</v>
          </cell>
        </row>
        <row r="3261">
          <cell r="A3261">
            <v>25288</v>
          </cell>
          <cell r="B3261" t="str">
            <v>Nisansala</v>
          </cell>
          <cell r="C3261" t="str">
            <v>Sandakalani</v>
          </cell>
          <cell r="D3261" t="str">
            <v>Team Member - Finishing</v>
          </cell>
          <cell r="E3261" t="str">
            <v>Close Comfort Program - Finishing - SI</v>
          </cell>
          <cell r="F3261" t="str">
            <v>Finishing S21 - B - SI</v>
          </cell>
          <cell r="G3261" t="str">
            <v>Female</v>
          </cell>
        </row>
        <row r="3262">
          <cell r="A3262">
            <v>25289</v>
          </cell>
          <cell r="B3262" t="str">
            <v>Samanmalani</v>
          </cell>
          <cell r="C3262" t="str">
            <v>Hettiarachchi</v>
          </cell>
          <cell r="D3262" t="str">
            <v>Team Member - Finishing</v>
          </cell>
          <cell r="E3262" t="str">
            <v>Close Comfort Program - Finishing - SI</v>
          </cell>
          <cell r="F3262" t="str">
            <v>Finishing S24 - A - SI</v>
          </cell>
          <cell r="G3262" t="str">
            <v>Female</v>
          </cell>
        </row>
        <row r="3263">
          <cell r="A3263">
            <v>25290</v>
          </cell>
          <cell r="B3263" t="str">
            <v>Saumya</v>
          </cell>
          <cell r="C3263" t="str">
            <v>Jayasinghe</v>
          </cell>
          <cell r="D3263" t="str">
            <v>Team Member - Finishing</v>
          </cell>
          <cell r="E3263" t="str">
            <v>Close Comfort Program - Finishing - SI</v>
          </cell>
          <cell r="F3263" t="str">
            <v>Finishing S24 - A - SI</v>
          </cell>
          <cell r="G3263" t="str">
            <v>Female</v>
          </cell>
        </row>
        <row r="3264">
          <cell r="A3264">
            <v>25291</v>
          </cell>
          <cell r="B3264" t="str">
            <v>Dilukshika</v>
          </cell>
          <cell r="C3264" t="str">
            <v>Perera</v>
          </cell>
          <cell r="D3264" t="str">
            <v>Team Member - Finishing</v>
          </cell>
          <cell r="E3264" t="str">
            <v>Close Comfort Program - Finishing - SI</v>
          </cell>
          <cell r="F3264" t="str">
            <v>Finishing S22 - B - SI</v>
          </cell>
          <cell r="G3264" t="str">
            <v>Female</v>
          </cell>
        </row>
        <row r="3265">
          <cell r="A3265">
            <v>25292</v>
          </cell>
          <cell r="B3265" t="str">
            <v>Sashika</v>
          </cell>
          <cell r="C3265" t="str">
            <v>Kabral</v>
          </cell>
          <cell r="D3265" t="str">
            <v>Team Member - Finishing</v>
          </cell>
          <cell r="E3265" t="str">
            <v>Close Comfort Program - Finishing - SI</v>
          </cell>
          <cell r="F3265" t="str">
            <v>Finishing S5 - B - SI</v>
          </cell>
          <cell r="G3265" t="str">
            <v>Female</v>
          </cell>
        </row>
        <row r="3266">
          <cell r="A3266">
            <v>25293</v>
          </cell>
          <cell r="B3266" t="str">
            <v>Champika</v>
          </cell>
          <cell r="C3266" t="str">
            <v>Udayangani</v>
          </cell>
          <cell r="D3266" t="str">
            <v>Team Member - Finishing</v>
          </cell>
          <cell r="E3266" t="str">
            <v>Close Comfort Program - Finishing - SI</v>
          </cell>
          <cell r="F3266" t="str">
            <v>Finishing S1 - B - SI</v>
          </cell>
          <cell r="G3266" t="str">
            <v>Female</v>
          </cell>
        </row>
        <row r="3267">
          <cell r="A3267">
            <v>25294</v>
          </cell>
          <cell r="B3267" t="str">
            <v>Piyumi</v>
          </cell>
          <cell r="C3267" t="str">
            <v xml:space="preserve">Liyanage </v>
          </cell>
          <cell r="D3267" t="str">
            <v>Team Member - Finishing</v>
          </cell>
          <cell r="E3267" t="str">
            <v>Close Comfort Program - Finishing - SI</v>
          </cell>
          <cell r="F3267" t="str">
            <v>Finishing S7 - B - SI</v>
          </cell>
          <cell r="G3267" t="str">
            <v>Female</v>
          </cell>
        </row>
        <row r="3268">
          <cell r="A3268">
            <v>25295</v>
          </cell>
          <cell r="B3268" t="str">
            <v>Dilaksa</v>
          </cell>
          <cell r="C3268" t="str">
            <v>Dilaksa</v>
          </cell>
          <cell r="D3268" t="str">
            <v>Team Member - Finishing</v>
          </cell>
          <cell r="E3268" t="str">
            <v>Close Comfort Program - Finishing - SI</v>
          </cell>
          <cell r="F3268" t="str">
            <v>Finishing S29 - A - SI</v>
          </cell>
          <cell r="G3268" t="str">
            <v>Female</v>
          </cell>
        </row>
        <row r="3269">
          <cell r="A3269">
            <v>25299</v>
          </cell>
          <cell r="B3269" t="str">
            <v>Nelum</v>
          </cell>
          <cell r="C3269" t="str">
            <v>Subhani</v>
          </cell>
          <cell r="D3269" t="str">
            <v>Team Member - Production</v>
          </cell>
          <cell r="E3269" t="str">
            <v>Moulded Bra Cup - Production - SI</v>
          </cell>
          <cell r="F3269" t="str">
            <v>Team - LB - 11A - SI</v>
          </cell>
          <cell r="G3269" t="str">
            <v>Female</v>
          </cell>
        </row>
        <row r="3270">
          <cell r="A3270">
            <v>25300</v>
          </cell>
          <cell r="B3270" t="str">
            <v>Mahesha</v>
          </cell>
          <cell r="C3270" t="str">
            <v>Dilhani</v>
          </cell>
          <cell r="D3270" t="str">
            <v>Team Member - Production</v>
          </cell>
          <cell r="E3270" t="str">
            <v>Moulded Bra Cup - Production - SI</v>
          </cell>
          <cell r="F3270" t="str">
            <v>Team - LB - 12A - SI</v>
          </cell>
          <cell r="G3270" t="str">
            <v>Female</v>
          </cell>
        </row>
        <row r="3271">
          <cell r="A3271">
            <v>25301</v>
          </cell>
          <cell r="B3271" t="str">
            <v>Parami</v>
          </cell>
          <cell r="C3271" t="str">
            <v>Munasinghe</v>
          </cell>
          <cell r="D3271" t="str">
            <v>Team Member - Production</v>
          </cell>
          <cell r="E3271" t="str">
            <v>Moulded Bra Cup - Production - SI</v>
          </cell>
          <cell r="F3271" t="str">
            <v>Team - LB - 16A - SI</v>
          </cell>
          <cell r="G3271" t="str">
            <v>Female</v>
          </cell>
        </row>
        <row r="3272">
          <cell r="A3272">
            <v>25303</v>
          </cell>
          <cell r="B3272" t="str">
            <v>Chamari</v>
          </cell>
          <cell r="C3272" t="str">
            <v>Rathnayake</v>
          </cell>
          <cell r="D3272" t="str">
            <v>Team Member - Production</v>
          </cell>
          <cell r="E3272" t="str">
            <v>Moulded Bra Cup - Production - SI</v>
          </cell>
          <cell r="F3272" t="str">
            <v>Team - LB - 16B - SI</v>
          </cell>
          <cell r="G3272" t="str">
            <v>Female</v>
          </cell>
        </row>
        <row r="3273">
          <cell r="A3273">
            <v>25304</v>
          </cell>
          <cell r="B3273" t="str">
            <v>Nishanthi</v>
          </cell>
          <cell r="C3273" t="str">
            <v xml:space="preserve">Thilakarathne </v>
          </cell>
          <cell r="D3273" t="str">
            <v>Team Member - Production</v>
          </cell>
          <cell r="E3273" t="str">
            <v>Moulded Bra Cup - Production - SI</v>
          </cell>
          <cell r="F3273" t="str">
            <v>Team - LB - 11A - SI</v>
          </cell>
          <cell r="G3273" t="str">
            <v>Female</v>
          </cell>
        </row>
        <row r="3274">
          <cell r="A3274">
            <v>25306</v>
          </cell>
          <cell r="B3274" t="str">
            <v>Navanidan</v>
          </cell>
          <cell r="C3274" t="str">
            <v>Kokilawani</v>
          </cell>
          <cell r="D3274" t="str">
            <v>Team Member - Production</v>
          </cell>
          <cell r="E3274" t="str">
            <v>Moulded Bra Cup - Production - SI</v>
          </cell>
          <cell r="F3274" t="str">
            <v>Team - LB - 12A - SI</v>
          </cell>
          <cell r="G3274" t="str">
            <v>Female</v>
          </cell>
        </row>
        <row r="3275">
          <cell r="A3275">
            <v>25308</v>
          </cell>
          <cell r="B3275" t="str">
            <v>Isuri</v>
          </cell>
          <cell r="C3275" t="str">
            <v>Munasinghe</v>
          </cell>
          <cell r="D3275" t="str">
            <v>Team Member - Cutting</v>
          </cell>
          <cell r="E3275" t="str">
            <v>Close Comfort Program - Cutting - SI</v>
          </cell>
          <cell r="F3275" t="str">
            <v>Cutting - CCP - SI</v>
          </cell>
          <cell r="G3275" t="str">
            <v>Female</v>
          </cell>
        </row>
        <row r="3276">
          <cell r="A3276">
            <v>25309</v>
          </cell>
          <cell r="B3276" t="str">
            <v>Yuwantha</v>
          </cell>
          <cell r="C3276" t="str">
            <v>Madushan</v>
          </cell>
          <cell r="D3276" t="str">
            <v>Team Member - Cutting</v>
          </cell>
          <cell r="E3276" t="str">
            <v>Close Comfort Program - Cutting - SI</v>
          </cell>
          <cell r="F3276" t="str">
            <v>CCP - Factory 01 Cutting - SI</v>
          </cell>
          <cell r="G3276" t="str">
            <v>Male</v>
          </cell>
        </row>
        <row r="3277">
          <cell r="A3277">
            <v>25311</v>
          </cell>
          <cell r="B3277" t="str">
            <v>Ponnaiah</v>
          </cell>
          <cell r="C3277" t="str">
            <v>Senathiraja</v>
          </cell>
          <cell r="D3277" t="str">
            <v>Team Member - Raw Material Warehouse</v>
          </cell>
          <cell r="E3277" t="str">
            <v>Moulded Bra Cup - Raw Material Warehouse - SI</v>
          </cell>
          <cell r="F3277" t="str">
            <v>MBC - Raw Material Warehouse - SI</v>
          </cell>
          <cell r="G3277" t="str">
            <v>Male</v>
          </cell>
        </row>
        <row r="3278">
          <cell r="A3278">
            <v>25312</v>
          </cell>
          <cell r="B3278" t="str">
            <v>Chamodya</v>
          </cell>
          <cell r="C3278" t="str">
            <v>Kahawita</v>
          </cell>
          <cell r="D3278" t="str">
            <v>Team Member - Raw Material Warehouse</v>
          </cell>
          <cell r="E3278" t="str">
            <v>Moulded Bra Cup - Raw Material Warehouse - SI</v>
          </cell>
          <cell r="F3278" t="str">
            <v>MBC - Raw Material Warehouse - SI</v>
          </cell>
          <cell r="G3278" t="str">
            <v>Male</v>
          </cell>
        </row>
        <row r="3279">
          <cell r="A3279">
            <v>25313</v>
          </cell>
          <cell r="B3279" t="str">
            <v>Nileesha</v>
          </cell>
          <cell r="C3279" t="str">
            <v>Prabhashwara</v>
          </cell>
          <cell r="D3279" t="str">
            <v>Team Member - Raw Material Warehouse</v>
          </cell>
          <cell r="E3279" t="str">
            <v>Moulded Bra Cup - Raw Material Warehouse - SI</v>
          </cell>
          <cell r="F3279" t="str">
            <v>MBC - Raw Material Warehouse - SI</v>
          </cell>
          <cell r="G3279" t="str">
            <v>Male</v>
          </cell>
        </row>
        <row r="3280">
          <cell r="A3280">
            <v>25316</v>
          </cell>
          <cell r="B3280" t="str">
            <v>Supun</v>
          </cell>
          <cell r="C3280" t="str">
            <v>Ananda</v>
          </cell>
          <cell r="D3280" t="str">
            <v>Team Member - Raw Material Warehouse</v>
          </cell>
          <cell r="E3280" t="str">
            <v>Moulded Bra Cup - Raw Material Warehouse - SI</v>
          </cell>
          <cell r="F3280" t="str">
            <v>MBC - Raw Material Warehouse - SI</v>
          </cell>
          <cell r="G3280" t="str">
            <v>Male</v>
          </cell>
        </row>
        <row r="3281">
          <cell r="A3281">
            <v>25319</v>
          </cell>
          <cell r="B3281" t="str">
            <v>Erandi</v>
          </cell>
          <cell r="C3281" t="str">
            <v>Nadeeshani</v>
          </cell>
          <cell r="D3281" t="str">
            <v>Team Member - Production</v>
          </cell>
          <cell r="E3281" t="str">
            <v>Moulded Bra Cup - Production - SI</v>
          </cell>
          <cell r="F3281" t="str">
            <v>Team - LB - 12A - SI</v>
          </cell>
          <cell r="G3281" t="str">
            <v>Female</v>
          </cell>
        </row>
        <row r="3282">
          <cell r="A3282">
            <v>25321</v>
          </cell>
          <cell r="B3282" t="str">
            <v>Wimali</v>
          </cell>
          <cell r="C3282" t="str">
            <v>Perera</v>
          </cell>
          <cell r="D3282" t="str">
            <v>Team Member - Production</v>
          </cell>
          <cell r="E3282" t="str">
            <v>Moulded Bra Cup - Production - SI</v>
          </cell>
          <cell r="F3282" t="str">
            <v>Team - LB - 11B - SI</v>
          </cell>
          <cell r="G3282" t="str">
            <v>Female</v>
          </cell>
        </row>
        <row r="3283">
          <cell r="A3283">
            <v>25325</v>
          </cell>
          <cell r="B3283" t="str">
            <v>Dinushi</v>
          </cell>
          <cell r="C3283" t="str">
            <v>Lalithya</v>
          </cell>
          <cell r="D3283" t="str">
            <v>Team Member - Production</v>
          </cell>
          <cell r="E3283" t="str">
            <v>Moulded Bra Cup - Production - SI</v>
          </cell>
          <cell r="F3283" t="str">
            <v>Team - LB - 2A - SI</v>
          </cell>
          <cell r="G3283" t="str">
            <v>Female</v>
          </cell>
        </row>
        <row r="3284">
          <cell r="A3284">
            <v>25326</v>
          </cell>
          <cell r="B3284" t="str">
            <v>Hiruni</v>
          </cell>
          <cell r="C3284" t="str">
            <v>Warnasooriya</v>
          </cell>
          <cell r="D3284" t="str">
            <v>Team Member - Production</v>
          </cell>
          <cell r="E3284" t="str">
            <v>Moulded Bra Cup - Production - SI</v>
          </cell>
          <cell r="F3284" t="str">
            <v>Team - LB - 16A - SI</v>
          </cell>
          <cell r="G3284" t="str">
            <v>Female</v>
          </cell>
        </row>
        <row r="3285">
          <cell r="A3285">
            <v>25328</v>
          </cell>
          <cell r="B3285" t="str">
            <v>Wasanthi</v>
          </cell>
          <cell r="C3285" t="str">
            <v>Deepika</v>
          </cell>
          <cell r="D3285" t="str">
            <v>Team Member - Printing</v>
          </cell>
          <cell r="E3285" t="str">
            <v>Close Comfort Program - Printing - SI</v>
          </cell>
          <cell r="F3285" t="str">
            <v>Factory 02 - Printing - A - SI</v>
          </cell>
          <cell r="G3285" t="str">
            <v>Female</v>
          </cell>
        </row>
        <row r="3286">
          <cell r="A3286">
            <v>25330</v>
          </cell>
          <cell r="B3286" t="str">
            <v>Yashodha</v>
          </cell>
          <cell r="C3286" t="str">
            <v>Lakmini</v>
          </cell>
          <cell r="D3286" t="str">
            <v>Team Member - Finishing</v>
          </cell>
          <cell r="E3286" t="str">
            <v>Close Comfort Program - Finishing - SI</v>
          </cell>
          <cell r="F3286" t="str">
            <v>Finishing S8 - B - SI</v>
          </cell>
          <cell r="G3286" t="str">
            <v>Female</v>
          </cell>
        </row>
        <row r="3287">
          <cell r="A3287">
            <v>25331</v>
          </cell>
          <cell r="B3287" t="str">
            <v>Madushika</v>
          </cell>
          <cell r="C3287" t="str">
            <v>Bowen</v>
          </cell>
          <cell r="D3287" t="str">
            <v>Team Member - Finishing</v>
          </cell>
          <cell r="E3287" t="str">
            <v>Close Comfort Program - Finishing - SI</v>
          </cell>
          <cell r="F3287" t="str">
            <v>Finishing S7 - B - SI</v>
          </cell>
          <cell r="G3287" t="str">
            <v>Female</v>
          </cell>
        </row>
        <row r="3288">
          <cell r="A3288">
            <v>25332</v>
          </cell>
          <cell r="B3288" t="str">
            <v>Anusha</v>
          </cell>
          <cell r="C3288" t="str">
            <v>Nilanthi</v>
          </cell>
          <cell r="D3288" t="str">
            <v>Team Member - Printing</v>
          </cell>
          <cell r="E3288" t="str">
            <v>Close Comfort Program - Printing - SI</v>
          </cell>
          <cell r="F3288" t="str">
            <v>Extrusion - A - SI</v>
          </cell>
          <cell r="G3288" t="str">
            <v>Female</v>
          </cell>
        </row>
        <row r="3289">
          <cell r="A3289">
            <v>25333</v>
          </cell>
          <cell r="B3289" t="str">
            <v>Sathsarani</v>
          </cell>
          <cell r="C3289" t="str">
            <v>Ranatunga</v>
          </cell>
          <cell r="D3289" t="str">
            <v>Team Member - PDC</v>
          </cell>
          <cell r="E3289" t="str">
            <v>Close Comfort Program - Product Development Centre - SI</v>
          </cell>
          <cell r="F3289" t="str">
            <v>Product Development Center - CCP - SI</v>
          </cell>
          <cell r="G3289" t="str">
            <v>Female</v>
          </cell>
        </row>
        <row r="3290">
          <cell r="A3290">
            <v>25334</v>
          </cell>
          <cell r="B3290" t="str">
            <v>Sepalika</v>
          </cell>
          <cell r="C3290" t="str">
            <v>Kumari</v>
          </cell>
          <cell r="D3290" t="str">
            <v>Team Member - Finishing</v>
          </cell>
          <cell r="E3290" t="str">
            <v>Close Comfort Program - Finishing - SI</v>
          </cell>
          <cell r="F3290" t="str">
            <v>Finishing S13 - B - SI</v>
          </cell>
          <cell r="G3290" t="str">
            <v>Female</v>
          </cell>
        </row>
        <row r="3291">
          <cell r="A3291">
            <v>25335</v>
          </cell>
          <cell r="B3291" t="str">
            <v>Janani</v>
          </cell>
          <cell r="C3291" t="str">
            <v>Perera</v>
          </cell>
          <cell r="D3291" t="str">
            <v>Team Member - Finishing</v>
          </cell>
          <cell r="E3291" t="str">
            <v>Close Comfort Program - Finishing - SI</v>
          </cell>
          <cell r="F3291" t="str">
            <v>Finishing S23 - A - SI</v>
          </cell>
          <cell r="G3291" t="str">
            <v>Female</v>
          </cell>
        </row>
        <row r="3292">
          <cell r="A3292">
            <v>25336</v>
          </cell>
          <cell r="B3292" t="str">
            <v>Ruwani</v>
          </cell>
          <cell r="C3292" t="str">
            <v>Rathgamaarachchi</v>
          </cell>
          <cell r="D3292" t="str">
            <v>Team Member - Finishing</v>
          </cell>
          <cell r="E3292" t="str">
            <v>Close Comfort Program - Finishing - SI</v>
          </cell>
          <cell r="F3292" t="str">
            <v>Finishing S24 - A - SI</v>
          </cell>
          <cell r="G3292" t="str">
            <v>Female</v>
          </cell>
        </row>
        <row r="3293">
          <cell r="A3293">
            <v>25337</v>
          </cell>
          <cell r="B3293" t="str">
            <v>Dilshan</v>
          </cell>
          <cell r="C3293" t="str">
            <v xml:space="preserve">Wijewardhana </v>
          </cell>
          <cell r="D3293" t="str">
            <v>Team Member - Finished Goods Warehouse</v>
          </cell>
          <cell r="E3293" t="str">
            <v>Moulded Bra Cup - Finished Goods Warehouse - SI</v>
          </cell>
          <cell r="F3293" t="str">
            <v>Finished Good Warehouse - MBC - SI</v>
          </cell>
          <cell r="G3293" t="str">
            <v>Male</v>
          </cell>
        </row>
        <row r="3294">
          <cell r="A3294">
            <v>25338</v>
          </cell>
          <cell r="B3294" t="str">
            <v>Chamila</v>
          </cell>
          <cell r="C3294" t="str">
            <v>Tharangani</v>
          </cell>
          <cell r="D3294" t="str">
            <v>Team Member - Finishing</v>
          </cell>
          <cell r="E3294" t="str">
            <v>Close Comfort Program - Finishing - SI</v>
          </cell>
          <cell r="F3294" t="str">
            <v>Finishing S28 - A - SI</v>
          </cell>
          <cell r="G3294" t="str">
            <v>Female</v>
          </cell>
        </row>
        <row r="3295">
          <cell r="A3295">
            <v>25340</v>
          </cell>
          <cell r="B3295" t="str">
            <v>Sansala</v>
          </cell>
          <cell r="C3295" t="str">
            <v>Perera</v>
          </cell>
          <cell r="D3295" t="str">
            <v>Team Member - Finishing</v>
          </cell>
          <cell r="E3295" t="str">
            <v>Close Comfort Program - Finishing - SI</v>
          </cell>
          <cell r="F3295" t="str">
            <v>Finishing S7 - B - SI</v>
          </cell>
          <cell r="G3295" t="str">
            <v>Female</v>
          </cell>
        </row>
        <row r="3296">
          <cell r="A3296">
            <v>25341</v>
          </cell>
          <cell r="B3296" t="str">
            <v>Wasanthi</v>
          </cell>
          <cell r="C3296" t="str">
            <v>Dissanayake</v>
          </cell>
          <cell r="D3296" t="str">
            <v>Team Member - Production</v>
          </cell>
          <cell r="E3296" t="str">
            <v>Moulded Bra Cup - Production - SI</v>
          </cell>
          <cell r="F3296" t="str">
            <v>Team - LB - 8B - SI</v>
          </cell>
          <cell r="G3296" t="str">
            <v>Female</v>
          </cell>
        </row>
        <row r="3297">
          <cell r="A3297">
            <v>25342</v>
          </cell>
          <cell r="B3297" t="str">
            <v>Nadeesha</v>
          </cell>
          <cell r="C3297" t="str">
            <v>Kumari</v>
          </cell>
          <cell r="D3297" t="str">
            <v>Team Member - Production</v>
          </cell>
          <cell r="E3297" t="str">
            <v>Moulded Bra Cup - Production - SI</v>
          </cell>
          <cell r="F3297" t="str">
            <v>Team - LB - 11B - SI</v>
          </cell>
          <cell r="G3297" t="str">
            <v>Female</v>
          </cell>
        </row>
        <row r="3298">
          <cell r="A3298">
            <v>25343</v>
          </cell>
          <cell r="B3298" t="str">
            <v xml:space="preserve">Vindula </v>
          </cell>
          <cell r="C3298" t="str">
            <v>Dharmasiri</v>
          </cell>
          <cell r="D3298" t="str">
            <v>Management Trainee</v>
          </cell>
          <cell r="E3298" t="str">
            <v>Common - SI</v>
          </cell>
          <cell r="F3298" t="str">
            <v>Human Resources &amp; Administration - SI</v>
          </cell>
          <cell r="G3298" t="str">
            <v>Male</v>
          </cell>
        </row>
        <row r="3299">
          <cell r="A3299">
            <v>25344</v>
          </cell>
          <cell r="B3299" t="str">
            <v xml:space="preserve">Kithmi </v>
          </cell>
          <cell r="C3299" t="str">
            <v>Abeykoon</v>
          </cell>
          <cell r="D3299" t="str">
            <v>Management Trainee</v>
          </cell>
          <cell r="E3299" t="str">
            <v>Common - SI</v>
          </cell>
          <cell r="F3299" t="str">
            <v>Human Resources &amp; Administration - SI</v>
          </cell>
          <cell r="G3299" t="str">
            <v>Female</v>
          </cell>
        </row>
        <row r="3300">
          <cell r="A3300">
            <v>25345</v>
          </cell>
          <cell r="B3300" t="str">
            <v xml:space="preserve">Malisha </v>
          </cell>
          <cell r="C3300" t="str">
            <v>Samarasekera</v>
          </cell>
          <cell r="D3300" t="str">
            <v>Management Trainee</v>
          </cell>
          <cell r="E3300" t="str">
            <v>Common - SI</v>
          </cell>
          <cell r="F3300" t="str">
            <v>Human Resources &amp; Administration - SI</v>
          </cell>
          <cell r="G3300" t="str">
            <v>Male</v>
          </cell>
        </row>
        <row r="3301">
          <cell r="A3301">
            <v>25346</v>
          </cell>
          <cell r="B3301" t="str">
            <v>Darshana</v>
          </cell>
          <cell r="C3301" t="str">
            <v>Weerasooriya</v>
          </cell>
          <cell r="D3301" t="str">
            <v>Team Member - Printing</v>
          </cell>
          <cell r="E3301" t="str">
            <v>Close Comfort Program - Printing - SI</v>
          </cell>
          <cell r="F3301" t="str">
            <v>Factory 03 - Printing - B - SI</v>
          </cell>
          <cell r="G3301" t="str">
            <v>Male</v>
          </cell>
        </row>
        <row r="3302">
          <cell r="A3302">
            <v>25347</v>
          </cell>
          <cell r="B3302" t="str">
            <v>Kavindu</v>
          </cell>
          <cell r="C3302" t="str">
            <v>Perera</v>
          </cell>
          <cell r="D3302" t="str">
            <v>Team Member - Printing</v>
          </cell>
          <cell r="E3302" t="str">
            <v>Close Comfort Program - Printing - SI</v>
          </cell>
          <cell r="F3302" t="str">
            <v>Factory 01 - Printing - B - SI</v>
          </cell>
          <cell r="G3302" t="str">
            <v>Male</v>
          </cell>
        </row>
        <row r="3303">
          <cell r="A3303">
            <v>25348</v>
          </cell>
          <cell r="B3303" t="str">
            <v>Shanaka</v>
          </cell>
          <cell r="C3303" t="str">
            <v>Wijesinghe</v>
          </cell>
          <cell r="D3303" t="str">
            <v>Team Member - Printing</v>
          </cell>
          <cell r="E3303" t="str">
            <v>Close Comfort Program - Printing - SI</v>
          </cell>
          <cell r="F3303" t="str">
            <v>Factory 02 - Printing - B - SI</v>
          </cell>
          <cell r="G3303" t="str">
            <v>Male</v>
          </cell>
        </row>
        <row r="3304">
          <cell r="A3304">
            <v>25350</v>
          </cell>
          <cell r="B3304" t="str">
            <v>Ruwan</v>
          </cell>
          <cell r="C3304" t="str">
            <v>Pradeep</v>
          </cell>
          <cell r="D3304" t="str">
            <v>Team Member - Printing</v>
          </cell>
          <cell r="E3304" t="str">
            <v>Close Comfort Program - Printing - SI</v>
          </cell>
          <cell r="F3304" t="str">
            <v>Factory 01 - Printing - A - SI</v>
          </cell>
          <cell r="G3304" t="str">
            <v>Male</v>
          </cell>
        </row>
        <row r="3305">
          <cell r="A3305">
            <v>25352</v>
          </cell>
          <cell r="B3305" t="str">
            <v>Pathum</v>
          </cell>
          <cell r="C3305" t="str">
            <v>Bandara</v>
          </cell>
          <cell r="D3305" t="str">
            <v>Recorder - Production</v>
          </cell>
          <cell r="E3305" t="str">
            <v>Close Comfort Program - Printing - SI</v>
          </cell>
          <cell r="F3305" t="str">
            <v>Extrusion - SI</v>
          </cell>
          <cell r="G3305" t="str">
            <v>Male</v>
          </cell>
        </row>
        <row r="3306">
          <cell r="A3306">
            <v>25353</v>
          </cell>
          <cell r="B3306" t="str">
            <v>Samod</v>
          </cell>
          <cell r="C3306" t="str">
            <v>Hemantha</v>
          </cell>
          <cell r="D3306" t="str">
            <v>Team Member - Printing</v>
          </cell>
          <cell r="E3306" t="str">
            <v>Close Comfort Program - Printing - SI</v>
          </cell>
          <cell r="F3306" t="str">
            <v>Factory 03 - Printing - B - SI</v>
          </cell>
          <cell r="G3306" t="str">
            <v>Male</v>
          </cell>
        </row>
        <row r="3307">
          <cell r="A3307">
            <v>25356</v>
          </cell>
          <cell r="B3307" t="str">
            <v>Dinusha</v>
          </cell>
          <cell r="C3307" t="str">
            <v>Sasalanka</v>
          </cell>
          <cell r="D3307" t="str">
            <v>Team Member - Printing</v>
          </cell>
          <cell r="E3307" t="str">
            <v>Close Comfort Program - Printing - SI</v>
          </cell>
          <cell r="F3307" t="str">
            <v>Factory 01 - Printing - A - SI</v>
          </cell>
          <cell r="G3307" t="str">
            <v>Male</v>
          </cell>
        </row>
        <row r="3308">
          <cell r="A3308">
            <v>25357</v>
          </cell>
          <cell r="B3308" t="str">
            <v>Sankalpa</v>
          </cell>
          <cell r="C3308" t="str">
            <v>Thathsarana</v>
          </cell>
          <cell r="D3308" t="str">
            <v>Team Member - Printing</v>
          </cell>
          <cell r="E3308" t="str">
            <v>Close Comfort Program - Printing - SI</v>
          </cell>
          <cell r="F3308" t="str">
            <v>Factory 01 - Printing - A - SI</v>
          </cell>
          <cell r="G3308" t="str">
            <v>Male</v>
          </cell>
        </row>
        <row r="3309">
          <cell r="A3309">
            <v>25358</v>
          </cell>
          <cell r="B3309" t="str">
            <v>Shelan</v>
          </cell>
          <cell r="C3309" t="str">
            <v>Nimesh</v>
          </cell>
          <cell r="D3309" t="str">
            <v>Team Member - Printing</v>
          </cell>
          <cell r="E3309" t="str">
            <v>Close Comfort Program - Printing - SI</v>
          </cell>
          <cell r="F3309" t="str">
            <v>Factory 02 - Printing - A - SI</v>
          </cell>
          <cell r="G3309" t="str">
            <v>Male</v>
          </cell>
        </row>
        <row r="3310">
          <cell r="A3310">
            <v>25360</v>
          </cell>
          <cell r="B3310" t="str">
            <v>Shanuka</v>
          </cell>
          <cell r="C3310" t="str">
            <v>Herath</v>
          </cell>
          <cell r="D3310" t="str">
            <v>Team Member - Printing</v>
          </cell>
          <cell r="E3310" t="str">
            <v>Close Comfort Program - Printing - SI</v>
          </cell>
          <cell r="F3310" t="str">
            <v>Factory 01 - Printing - A - SI</v>
          </cell>
          <cell r="G3310" t="str">
            <v>Male</v>
          </cell>
        </row>
        <row r="3311">
          <cell r="A3311">
            <v>25363</v>
          </cell>
          <cell r="B3311" t="str">
            <v>Madusham</v>
          </cell>
          <cell r="C3311" t="str">
            <v>Madusham</v>
          </cell>
          <cell r="D3311" t="str">
            <v>Team Member - PDC</v>
          </cell>
          <cell r="E3311" t="str">
            <v>Close Comfort Program - Product Development Centre - SI</v>
          </cell>
          <cell r="F3311" t="str">
            <v>Product Development Center - CCP - SI</v>
          </cell>
          <cell r="G3311" t="str">
            <v>Male</v>
          </cell>
        </row>
        <row r="3312">
          <cell r="A3312">
            <v>25364</v>
          </cell>
          <cell r="B3312" t="str">
            <v>Lahiru</v>
          </cell>
          <cell r="C3312" t="str">
            <v>Madushanka</v>
          </cell>
          <cell r="D3312" t="str">
            <v>Team Member - PDC</v>
          </cell>
          <cell r="E3312" t="str">
            <v>Close Comfort Program - Product Development Centre - SI</v>
          </cell>
          <cell r="F3312" t="str">
            <v>Product Development Center - CCP - SI</v>
          </cell>
          <cell r="G3312" t="str">
            <v>Male</v>
          </cell>
        </row>
        <row r="3313">
          <cell r="A3313">
            <v>25365</v>
          </cell>
          <cell r="B3313" t="str">
            <v>Rangana</v>
          </cell>
          <cell r="C3313" t="str">
            <v>Rashminda</v>
          </cell>
          <cell r="D3313" t="str">
            <v>Team Member - PDC</v>
          </cell>
          <cell r="E3313" t="str">
            <v>Close Comfort Program - Product Development Centre - SI</v>
          </cell>
          <cell r="F3313" t="str">
            <v>Product Development Center - CCP - SI</v>
          </cell>
          <cell r="G3313" t="str">
            <v>Male</v>
          </cell>
        </row>
        <row r="3314">
          <cell r="A3314">
            <v>25369</v>
          </cell>
          <cell r="B3314" t="str">
            <v>Charith</v>
          </cell>
          <cell r="C3314" t="str">
            <v>Chandrasiri</v>
          </cell>
          <cell r="D3314" t="str">
            <v>Team Member - PDC</v>
          </cell>
          <cell r="E3314" t="str">
            <v>Close Comfort Program - Product Development Centre - SI</v>
          </cell>
          <cell r="F3314" t="str">
            <v>Product Development Center - CCP - SI</v>
          </cell>
          <cell r="G3314" t="str">
            <v>Male</v>
          </cell>
        </row>
        <row r="3315">
          <cell r="A3315">
            <v>25370</v>
          </cell>
          <cell r="B3315" t="str">
            <v>Mahesh</v>
          </cell>
          <cell r="C3315" t="str">
            <v>Dilshan</v>
          </cell>
          <cell r="D3315" t="str">
            <v>Team Member - PDC</v>
          </cell>
          <cell r="E3315" t="str">
            <v>Close Comfort Program - Product Development Centre - SI</v>
          </cell>
          <cell r="F3315" t="str">
            <v>Product Development Center - CCP - SI</v>
          </cell>
          <cell r="G3315" t="str">
            <v>Male</v>
          </cell>
        </row>
        <row r="3316">
          <cell r="A3316">
            <v>25372</v>
          </cell>
          <cell r="B3316" t="str">
            <v>Vinod</v>
          </cell>
          <cell r="C3316" t="str">
            <v>Ramanayake</v>
          </cell>
          <cell r="D3316" t="str">
            <v>Team Member - PDC</v>
          </cell>
          <cell r="E3316" t="str">
            <v>Close Comfort Program - Product Development Centre - SI</v>
          </cell>
          <cell r="F3316" t="str">
            <v>Product Development Center - CCP - SI</v>
          </cell>
          <cell r="G3316" t="str">
            <v>Male</v>
          </cell>
        </row>
        <row r="3317">
          <cell r="A3317">
            <v>25373</v>
          </cell>
          <cell r="B3317" t="str">
            <v>Rukshan</v>
          </cell>
          <cell r="C3317" t="str">
            <v>Perera</v>
          </cell>
          <cell r="D3317" t="str">
            <v>Team Member - PDC</v>
          </cell>
          <cell r="E3317" t="str">
            <v>Close Comfort Program - Product Development Centre - SI</v>
          </cell>
          <cell r="F3317" t="str">
            <v>Product Development Center - CCP - SI</v>
          </cell>
          <cell r="G3317" t="str">
            <v>Male</v>
          </cell>
        </row>
        <row r="3318">
          <cell r="A3318">
            <v>25374</v>
          </cell>
          <cell r="B3318" t="str">
            <v>Suresh</v>
          </cell>
          <cell r="C3318" t="str">
            <v>Chathuranga</v>
          </cell>
          <cell r="D3318" t="str">
            <v>Team Member - PDC</v>
          </cell>
          <cell r="E3318" t="str">
            <v>Close Comfort Program - Product Development Centre - SI</v>
          </cell>
          <cell r="F3318" t="str">
            <v>Product Development Center - CCP - SI</v>
          </cell>
          <cell r="G3318" t="str">
            <v>Male</v>
          </cell>
        </row>
        <row r="3319">
          <cell r="A3319">
            <v>25375</v>
          </cell>
          <cell r="B3319" t="str">
            <v>Dilshan</v>
          </cell>
          <cell r="C3319" t="str">
            <v>Madhumadawa</v>
          </cell>
          <cell r="D3319" t="str">
            <v>Team Member - PDC</v>
          </cell>
          <cell r="E3319" t="str">
            <v>Close Comfort Program - Product Development Centre - SI</v>
          </cell>
          <cell r="F3319" t="str">
            <v>Product Development Center - CCP - SI</v>
          </cell>
          <cell r="G3319" t="str">
            <v>Male</v>
          </cell>
        </row>
        <row r="3320">
          <cell r="A3320">
            <v>25376</v>
          </cell>
          <cell r="B3320" t="str">
            <v>Vishmi</v>
          </cell>
          <cell r="C3320" t="str">
            <v>Tharumalshi</v>
          </cell>
          <cell r="D3320" t="str">
            <v>Team Member - PDC</v>
          </cell>
          <cell r="E3320" t="str">
            <v>Close Comfort Program - Product Development Centre - SI</v>
          </cell>
          <cell r="F3320" t="str">
            <v>Product Development Center - CCP - SI</v>
          </cell>
          <cell r="G3320" t="str">
            <v>Female</v>
          </cell>
        </row>
        <row r="3321">
          <cell r="A3321">
            <v>25377</v>
          </cell>
          <cell r="B3321" t="str">
            <v>Ishara</v>
          </cell>
          <cell r="C3321" t="str">
            <v>Rathnayake</v>
          </cell>
          <cell r="D3321" t="str">
            <v>Team Member - PDC</v>
          </cell>
          <cell r="E3321" t="str">
            <v>Close Comfort Program - Product Development Centre - SI</v>
          </cell>
          <cell r="F3321" t="str">
            <v>Product Development Center - CCP - SI</v>
          </cell>
          <cell r="G3321" t="str">
            <v>Female</v>
          </cell>
        </row>
        <row r="3322">
          <cell r="A3322">
            <v>25378</v>
          </cell>
          <cell r="B3322" t="str">
            <v>Piyumi</v>
          </cell>
          <cell r="C3322" t="str">
            <v xml:space="preserve">Ranasinghe </v>
          </cell>
          <cell r="D3322" t="str">
            <v>Team Member - PDC</v>
          </cell>
          <cell r="E3322" t="str">
            <v>Close Comfort Program - Product Development Centre - SI</v>
          </cell>
          <cell r="F3322" t="str">
            <v>Product Development Center - CCP - SI</v>
          </cell>
          <cell r="G3322" t="str">
            <v>Female</v>
          </cell>
        </row>
        <row r="3323">
          <cell r="A3323">
            <v>25379</v>
          </cell>
          <cell r="B3323" t="str">
            <v>Poorna</v>
          </cell>
          <cell r="C3323" t="str">
            <v>Alvis</v>
          </cell>
          <cell r="D3323" t="str">
            <v>Team Member - PDC</v>
          </cell>
          <cell r="E3323" t="str">
            <v>Close Comfort Program - Product Development Centre - SI</v>
          </cell>
          <cell r="F3323" t="str">
            <v>Product Development Center - CCP - SI</v>
          </cell>
          <cell r="G3323" t="str">
            <v>Female</v>
          </cell>
        </row>
        <row r="3324">
          <cell r="A3324">
            <v>25381</v>
          </cell>
          <cell r="B3324" t="str">
            <v>Tharusha</v>
          </cell>
          <cell r="C3324" t="str">
            <v>Perera</v>
          </cell>
          <cell r="D3324" t="str">
            <v>Team Member - Cutting</v>
          </cell>
          <cell r="E3324" t="str">
            <v>Close Comfort Program - Cutting - SI</v>
          </cell>
          <cell r="F3324" t="str">
            <v>CCP - Factory 01 Cutting - SI</v>
          </cell>
          <cell r="G3324" t="str">
            <v>Male</v>
          </cell>
        </row>
        <row r="3325">
          <cell r="A3325">
            <v>25383</v>
          </cell>
          <cell r="B3325" t="str">
            <v>Suranga</v>
          </cell>
          <cell r="C3325" t="str">
            <v>Suranga</v>
          </cell>
          <cell r="D3325" t="str">
            <v>Team Member - Cutting</v>
          </cell>
          <cell r="E3325" t="str">
            <v>Close Comfort Program - Cutting - SI</v>
          </cell>
          <cell r="F3325" t="str">
            <v>CCP - Factory 01 Cutting - SI</v>
          </cell>
          <cell r="G3325" t="str">
            <v>Male</v>
          </cell>
        </row>
        <row r="3326">
          <cell r="A3326">
            <v>25384</v>
          </cell>
          <cell r="B3326" t="str">
            <v>Dinusha</v>
          </cell>
          <cell r="C3326" t="str">
            <v>Lakmali</v>
          </cell>
          <cell r="D3326" t="str">
            <v>Team Member - Finishing</v>
          </cell>
          <cell r="E3326" t="str">
            <v>Close Comfort Program - Finishing - SI</v>
          </cell>
          <cell r="F3326" t="str">
            <v>Finishing S25 - A - SI</v>
          </cell>
          <cell r="G3326" t="str">
            <v>Female</v>
          </cell>
        </row>
        <row r="3327">
          <cell r="A3327">
            <v>25388</v>
          </cell>
          <cell r="B3327" t="str">
            <v>Harshika</v>
          </cell>
          <cell r="C3327" t="str">
            <v>Dilrukshi</v>
          </cell>
          <cell r="D3327" t="str">
            <v>Team Member - Production</v>
          </cell>
          <cell r="E3327" t="str">
            <v>Moulded Bra Cup - Production - SI</v>
          </cell>
          <cell r="F3327" t="str">
            <v>Team - LB - 12A - SI</v>
          </cell>
          <cell r="G3327" t="str">
            <v>Female</v>
          </cell>
        </row>
        <row r="3328">
          <cell r="A3328">
            <v>25392</v>
          </cell>
          <cell r="B3328" t="str">
            <v>Shanuka</v>
          </cell>
          <cell r="C3328" t="str">
            <v>Atigala</v>
          </cell>
          <cell r="D3328" t="str">
            <v>Team Member - Printing</v>
          </cell>
          <cell r="E3328" t="str">
            <v>Training School - SI</v>
          </cell>
          <cell r="F3328" t="str">
            <v>Training - CCP - SI</v>
          </cell>
          <cell r="G3328" t="str">
            <v>Male</v>
          </cell>
        </row>
        <row r="3329">
          <cell r="A3329">
            <v>25394</v>
          </cell>
          <cell r="B3329" t="str">
            <v>Chamith</v>
          </cell>
          <cell r="C3329" t="str">
            <v>Perera</v>
          </cell>
          <cell r="D3329" t="str">
            <v>Team Member - Technical</v>
          </cell>
          <cell r="E3329" t="str">
            <v>Close Comfort Program - Technical - SI</v>
          </cell>
          <cell r="F3329" t="str">
            <v>Technical - CCP - SI</v>
          </cell>
          <cell r="G3329" t="str">
            <v>Male</v>
          </cell>
        </row>
        <row r="3330">
          <cell r="A3330">
            <v>25396</v>
          </cell>
          <cell r="B3330" t="str">
            <v>Udesh</v>
          </cell>
          <cell r="C3330" t="str">
            <v>Dilshan</v>
          </cell>
          <cell r="D3330" t="str">
            <v>Team Member - Printing</v>
          </cell>
          <cell r="E3330" t="str">
            <v>Close Comfort Program - Printing - SI</v>
          </cell>
          <cell r="F3330" t="str">
            <v>Factory 01 - Printing - A - SI</v>
          </cell>
          <cell r="G3330" t="str">
            <v>Male</v>
          </cell>
        </row>
        <row r="3331">
          <cell r="A3331">
            <v>25398</v>
          </cell>
          <cell r="B3331" t="str">
            <v>Ruchira</v>
          </cell>
          <cell r="C3331" t="str">
            <v>Rajakaruna</v>
          </cell>
          <cell r="D3331" t="str">
            <v>Team Member - Printing</v>
          </cell>
          <cell r="E3331" t="str">
            <v>Close Comfort Program - Printing - SI</v>
          </cell>
          <cell r="F3331" t="str">
            <v>Factory 01 - Printing - B - SI</v>
          </cell>
          <cell r="G3331" t="str">
            <v>Male</v>
          </cell>
        </row>
        <row r="3332">
          <cell r="A3332">
            <v>25402</v>
          </cell>
          <cell r="B3332" t="str">
            <v>Rumesh</v>
          </cell>
          <cell r="C3332" t="str">
            <v>Fernando</v>
          </cell>
          <cell r="D3332" t="str">
            <v>Team Member - Printing</v>
          </cell>
          <cell r="E3332" t="str">
            <v>Close Comfort Program - Printing - SI</v>
          </cell>
          <cell r="F3332" t="str">
            <v>Factory 03 - Printing - B - SI</v>
          </cell>
          <cell r="G3332" t="str">
            <v>Male</v>
          </cell>
        </row>
        <row r="3333">
          <cell r="A3333">
            <v>25404</v>
          </cell>
          <cell r="B3333" t="str">
            <v>Nilanthi</v>
          </cell>
          <cell r="C3333" t="str">
            <v>Nilanthi</v>
          </cell>
          <cell r="D3333" t="str">
            <v>Team Member - Printing</v>
          </cell>
          <cell r="E3333" t="str">
            <v>Close Comfort Program - Printing - SI</v>
          </cell>
          <cell r="F3333" t="str">
            <v>Factory 03 - Printing - B - SI</v>
          </cell>
          <cell r="G3333" t="str">
            <v>Female</v>
          </cell>
        </row>
        <row r="3334">
          <cell r="A3334">
            <v>25405</v>
          </cell>
          <cell r="B3334" t="str">
            <v>Vihani</v>
          </cell>
          <cell r="C3334" t="str">
            <v>Perera</v>
          </cell>
          <cell r="D3334" t="str">
            <v>Team Member - Printing</v>
          </cell>
          <cell r="E3334" t="str">
            <v>Close Comfort Program - Printing - SI</v>
          </cell>
          <cell r="F3334" t="str">
            <v>Factory 03 - Printing - A - SI</v>
          </cell>
          <cell r="G3334" t="str">
            <v>Female</v>
          </cell>
        </row>
        <row r="3335">
          <cell r="A3335">
            <v>25409</v>
          </cell>
          <cell r="B3335" t="str">
            <v>Manjula</v>
          </cell>
          <cell r="C3335" t="str">
            <v>Dissanayaka</v>
          </cell>
          <cell r="D3335" t="str">
            <v>Team Member - Production</v>
          </cell>
          <cell r="E3335" t="str">
            <v>Moulded Bra Cup - Production - SI</v>
          </cell>
          <cell r="F3335" t="str">
            <v>Team - LB - 5A - SI</v>
          </cell>
          <cell r="G3335" t="str">
            <v>Female</v>
          </cell>
        </row>
        <row r="3336">
          <cell r="A3336">
            <v>25411</v>
          </cell>
          <cell r="B3336" t="str">
            <v>Madhusha</v>
          </cell>
          <cell r="C3336" t="str">
            <v>Rathnayake</v>
          </cell>
          <cell r="D3336" t="str">
            <v>Team Member - Finishing</v>
          </cell>
          <cell r="E3336" t="str">
            <v>Close Comfort Program - Finishing - SI</v>
          </cell>
          <cell r="F3336" t="str">
            <v>Finishing S30 - A - SI</v>
          </cell>
          <cell r="G3336" t="str">
            <v>Female</v>
          </cell>
        </row>
        <row r="3337">
          <cell r="A3337">
            <v>25412</v>
          </cell>
          <cell r="B3337" t="str">
            <v xml:space="preserve">Tharindi </v>
          </cell>
          <cell r="C3337" t="str">
            <v>Nanayakkara</v>
          </cell>
          <cell r="D3337" t="str">
            <v>Team Member - Finishing</v>
          </cell>
          <cell r="E3337" t="str">
            <v>Close Comfort Program - Finishing - SI</v>
          </cell>
          <cell r="F3337" t="str">
            <v>Finishing S30 - A - SI</v>
          </cell>
          <cell r="G3337" t="str">
            <v>Female</v>
          </cell>
        </row>
        <row r="3338">
          <cell r="A3338">
            <v>25413</v>
          </cell>
          <cell r="B3338" t="str">
            <v>Deviduni</v>
          </cell>
          <cell r="C3338" t="str">
            <v>Nawarathne</v>
          </cell>
          <cell r="D3338" t="str">
            <v>Team Member - Production</v>
          </cell>
          <cell r="E3338" t="str">
            <v>Moulded Bra Cup - Production - SI</v>
          </cell>
          <cell r="F3338" t="str">
            <v>Team - LB - 12B - SI</v>
          </cell>
          <cell r="G3338" t="str">
            <v>Female</v>
          </cell>
        </row>
        <row r="3339">
          <cell r="A3339">
            <v>25416</v>
          </cell>
          <cell r="B3339" t="str">
            <v>Sumudu</v>
          </cell>
          <cell r="C3339" t="str">
            <v>Lakmali</v>
          </cell>
          <cell r="D3339" t="str">
            <v>Team Member - Production</v>
          </cell>
          <cell r="E3339" t="str">
            <v>Moulded Bra Cup - Production - SI</v>
          </cell>
          <cell r="F3339" t="str">
            <v>Team - LB - 7B - SI</v>
          </cell>
          <cell r="G3339" t="str">
            <v>Female</v>
          </cell>
        </row>
        <row r="3340">
          <cell r="A3340">
            <v>25419</v>
          </cell>
          <cell r="B3340" t="str">
            <v>Samanalee</v>
          </cell>
          <cell r="C3340" t="str">
            <v>Hettiarachchi</v>
          </cell>
          <cell r="D3340" t="str">
            <v>Team Member - Finishing</v>
          </cell>
          <cell r="E3340" t="str">
            <v>Close Comfort Program - Finishing - SI</v>
          </cell>
          <cell r="F3340" t="str">
            <v>Finishing S25 - A - SI</v>
          </cell>
          <cell r="G3340" t="str">
            <v>Female</v>
          </cell>
        </row>
        <row r="3341">
          <cell r="A3341">
            <v>25421</v>
          </cell>
          <cell r="B3341" t="str">
            <v>Nilushi</v>
          </cell>
          <cell r="C3341" t="str">
            <v>Ruwanthika</v>
          </cell>
          <cell r="D3341" t="str">
            <v>Team Member - Finishing</v>
          </cell>
          <cell r="E3341" t="str">
            <v>Close Comfort Program - Finishing - SI</v>
          </cell>
          <cell r="F3341" t="str">
            <v>Finishing S7 - B - SI</v>
          </cell>
          <cell r="G3341" t="str">
            <v>Female</v>
          </cell>
        </row>
        <row r="3342">
          <cell r="A3342">
            <v>25423</v>
          </cell>
          <cell r="B3342" t="str">
            <v>Dulanjalee</v>
          </cell>
          <cell r="C3342" t="str">
            <v>Aloka Bandara</v>
          </cell>
          <cell r="D3342" t="str">
            <v>Team Leader - Finishing</v>
          </cell>
          <cell r="E3342" t="str">
            <v>Close Comfort Program - Finishing - SI</v>
          </cell>
          <cell r="F3342" t="str">
            <v>Finishing S7 - B - SI</v>
          </cell>
          <cell r="G3342" t="str">
            <v>Female</v>
          </cell>
        </row>
        <row r="3343">
          <cell r="A3343">
            <v>25424</v>
          </cell>
          <cell r="B3343" t="str">
            <v>Shanika</v>
          </cell>
          <cell r="C3343" t="str">
            <v>Madhushani</v>
          </cell>
          <cell r="D3343" t="str">
            <v>Team Member - Finishing</v>
          </cell>
          <cell r="E3343" t="str">
            <v>Close Comfort Program - Finishing - SI</v>
          </cell>
          <cell r="F3343" t="str">
            <v>Finishing S8 - B - SI</v>
          </cell>
          <cell r="G3343" t="str">
            <v>Female</v>
          </cell>
        </row>
        <row r="3344">
          <cell r="A3344">
            <v>25426</v>
          </cell>
          <cell r="B3344" t="str">
            <v>Pasindu</v>
          </cell>
          <cell r="C3344" t="str">
            <v>Rashmindu</v>
          </cell>
          <cell r="D3344" t="str">
            <v>Team Member - Production</v>
          </cell>
          <cell r="E3344" t="str">
            <v>Moulded Bra Cup - Production - SI</v>
          </cell>
          <cell r="F3344" t="str">
            <v>Team - LB - 9A - SI</v>
          </cell>
          <cell r="G3344" t="str">
            <v>Male</v>
          </cell>
        </row>
        <row r="3345">
          <cell r="A3345">
            <v>25427</v>
          </cell>
          <cell r="B3345" t="str">
            <v>Gayana</v>
          </cell>
          <cell r="C3345" t="str">
            <v>Sanjeewa</v>
          </cell>
          <cell r="D3345" t="str">
            <v>Team Member - PDC</v>
          </cell>
          <cell r="E3345" t="str">
            <v>Close Comfort Program - Product Development Centre - SI</v>
          </cell>
          <cell r="F3345" t="str">
            <v>Product Development Center - CCP - SI</v>
          </cell>
          <cell r="G3345" t="str">
            <v>Male</v>
          </cell>
        </row>
        <row r="3346">
          <cell r="A3346">
            <v>25428</v>
          </cell>
          <cell r="B3346" t="str">
            <v>Isuru</v>
          </cell>
          <cell r="C3346" t="str">
            <v>Madusanka</v>
          </cell>
          <cell r="D3346" t="str">
            <v>Team Member - PDC</v>
          </cell>
          <cell r="E3346" t="str">
            <v>Close Comfort Program - Product Development Centre - SI</v>
          </cell>
          <cell r="F3346" t="str">
            <v>Product Development Center - CCP - SI</v>
          </cell>
          <cell r="G3346" t="str">
            <v>Male</v>
          </cell>
        </row>
        <row r="3347">
          <cell r="A3347">
            <v>25429</v>
          </cell>
          <cell r="B3347" t="str">
            <v>Upul</v>
          </cell>
          <cell r="C3347" t="str">
            <v>Shantha</v>
          </cell>
          <cell r="D3347" t="str">
            <v>Team Member - Printing</v>
          </cell>
          <cell r="E3347" t="str">
            <v>Close Comfort Program - Printing - SI</v>
          </cell>
          <cell r="F3347" t="str">
            <v>Factory 03 - Printing - B - SI</v>
          </cell>
          <cell r="G3347" t="str">
            <v>Male</v>
          </cell>
        </row>
        <row r="3348">
          <cell r="A3348">
            <v>25430</v>
          </cell>
          <cell r="B3348" t="str">
            <v>Gayani</v>
          </cell>
          <cell r="C3348" t="str">
            <v>Pushpa Kumari</v>
          </cell>
          <cell r="D3348" t="str">
            <v>Team Member - Printing</v>
          </cell>
          <cell r="E3348" t="str">
            <v>Close Comfort Program - Printing - SI</v>
          </cell>
          <cell r="F3348" t="str">
            <v>Factory 03 - Printing - B - SI</v>
          </cell>
          <cell r="G3348" t="str">
            <v>Female</v>
          </cell>
        </row>
        <row r="3349">
          <cell r="A3349">
            <v>25431</v>
          </cell>
          <cell r="B3349" t="str">
            <v>Priyantha</v>
          </cell>
          <cell r="C3349" t="str">
            <v>Manthilaka</v>
          </cell>
          <cell r="D3349" t="str">
            <v>Team Member - Printing</v>
          </cell>
          <cell r="E3349" t="str">
            <v>Close Comfort Program - Printing - SI</v>
          </cell>
          <cell r="F3349" t="str">
            <v>Factory 03 - Printing - B - SI</v>
          </cell>
          <cell r="G3349" t="str">
            <v>Male</v>
          </cell>
        </row>
        <row r="3350">
          <cell r="A3350">
            <v>25436</v>
          </cell>
          <cell r="B3350" t="str">
            <v>Chamara</v>
          </cell>
          <cell r="C3350" t="str">
            <v>Ganepola</v>
          </cell>
          <cell r="D3350" t="str">
            <v>Team Member - Printing</v>
          </cell>
          <cell r="E3350" t="str">
            <v>Close Comfort Program - Printing - SI</v>
          </cell>
          <cell r="F3350" t="str">
            <v>Factory 03 - Printing - A - SI</v>
          </cell>
          <cell r="G3350" t="str">
            <v>Male</v>
          </cell>
        </row>
        <row r="3351">
          <cell r="A3351">
            <v>25437</v>
          </cell>
          <cell r="B3351" t="str">
            <v>Mahesh</v>
          </cell>
          <cell r="C3351" t="str">
            <v>Wijekoon</v>
          </cell>
          <cell r="D3351" t="str">
            <v>Team Member - Printing</v>
          </cell>
          <cell r="E3351" t="str">
            <v>Close Comfort Program - Printing - SI</v>
          </cell>
          <cell r="F3351" t="str">
            <v>Factory 03 - Printing - A - SI</v>
          </cell>
          <cell r="G3351" t="str">
            <v>Male</v>
          </cell>
        </row>
        <row r="3352">
          <cell r="A3352">
            <v>25438</v>
          </cell>
          <cell r="B3352" t="str">
            <v>Sameera</v>
          </cell>
          <cell r="C3352" t="str">
            <v>Rathnayake</v>
          </cell>
          <cell r="D3352" t="str">
            <v>Team Member - Printing</v>
          </cell>
          <cell r="E3352" t="str">
            <v>Close Comfort Program - Printing - SI</v>
          </cell>
          <cell r="F3352" t="str">
            <v>Factory 03 - Printing - B - SI</v>
          </cell>
          <cell r="G3352" t="str">
            <v>Male</v>
          </cell>
        </row>
        <row r="3353">
          <cell r="A3353">
            <v>25439</v>
          </cell>
          <cell r="B3353" t="str">
            <v>Nipun</v>
          </cell>
          <cell r="C3353" t="str">
            <v>Balasooriya</v>
          </cell>
          <cell r="D3353" t="str">
            <v>Team Member - Cutting</v>
          </cell>
          <cell r="E3353" t="str">
            <v>Close Comfort Program - Cutting - SI</v>
          </cell>
          <cell r="F3353" t="str">
            <v>CCP - Factory 03 Cutting - SI</v>
          </cell>
          <cell r="G3353" t="str">
            <v>Male</v>
          </cell>
        </row>
        <row r="3354">
          <cell r="A3354">
            <v>25441</v>
          </cell>
          <cell r="B3354" t="str">
            <v>Thisakya</v>
          </cell>
          <cell r="C3354" t="str">
            <v>Dhanu Sri</v>
          </cell>
          <cell r="D3354" t="str">
            <v>Team Member - Printing</v>
          </cell>
          <cell r="E3354" t="str">
            <v>Close Comfort Program - Printing - SI</v>
          </cell>
          <cell r="F3354" t="str">
            <v>Factory 03 - Printing - B - SI</v>
          </cell>
          <cell r="G3354" t="str">
            <v>Male</v>
          </cell>
        </row>
        <row r="3355">
          <cell r="A3355">
            <v>25442</v>
          </cell>
          <cell r="B3355" t="str">
            <v>Sangeeth</v>
          </cell>
          <cell r="C3355" t="str">
            <v xml:space="preserve">Sandanayake </v>
          </cell>
          <cell r="D3355" t="str">
            <v>Team Member - Printing</v>
          </cell>
          <cell r="E3355" t="str">
            <v>Close Comfort Program - Printing - SI</v>
          </cell>
          <cell r="F3355" t="str">
            <v>Factory 03 - Printing - B - SI</v>
          </cell>
          <cell r="G3355" t="str">
            <v>Male</v>
          </cell>
        </row>
        <row r="3356">
          <cell r="A3356">
            <v>25445</v>
          </cell>
          <cell r="B3356" t="str">
            <v>Sampath</v>
          </cell>
          <cell r="C3356" t="str">
            <v>Thilakarathne</v>
          </cell>
          <cell r="D3356" t="str">
            <v>Team Member - Printing</v>
          </cell>
          <cell r="E3356" t="str">
            <v>Close Comfort Program - Printing - SI</v>
          </cell>
          <cell r="F3356" t="str">
            <v>Factory 03 - Printing - A - SI</v>
          </cell>
          <cell r="G3356" t="str">
            <v>Male</v>
          </cell>
        </row>
        <row r="3357">
          <cell r="A3357">
            <v>25448</v>
          </cell>
          <cell r="B3357" t="str">
            <v>Ishara</v>
          </cell>
          <cell r="C3357" t="str">
            <v>Umesh</v>
          </cell>
          <cell r="D3357" t="str">
            <v>Team Member - Printing</v>
          </cell>
          <cell r="E3357" t="str">
            <v>Close Comfort Program - Printing - SI</v>
          </cell>
          <cell r="F3357" t="str">
            <v>Factory 01 - Printing - A - SI</v>
          </cell>
          <cell r="G3357" t="str">
            <v>Male</v>
          </cell>
        </row>
        <row r="3358">
          <cell r="A3358">
            <v>25450</v>
          </cell>
          <cell r="B3358" t="str">
            <v>Aloka</v>
          </cell>
          <cell r="C3358" t="str">
            <v>Nethsara</v>
          </cell>
          <cell r="D3358" t="str">
            <v>Team Member - Printing</v>
          </cell>
          <cell r="E3358" t="str">
            <v>Close Comfort Program - Printing - SI</v>
          </cell>
          <cell r="F3358" t="str">
            <v>Factory 03 - Printing - B - SI</v>
          </cell>
          <cell r="G3358" t="str">
            <v>Male</v>
          </cell>
        </row>
        <row r="3359">
          <cell r="A3359">
            <v>25451</v>
          </cell>
          <cell r="B3359" t="str">
            <v>Shalinda</v>
          </cell>
          <cell r="C3359" t="str">
            <v>Madhusara</v>
          </cell>
          <cell r="D3359" t="str">
            <v>Team Member - Printing</v>
          </cell>
          <cell r="E3359" t="str">
            <v>Close Comfort Program - Printing - SI</v>
          </cell>
          <cell r="F3359" t="str">
            <v>Factory 03 - Printing - B - SI</v>
          </cell>
          <cell r="G3359" t="str">
            <v>Male</v>
          </cell>
        </row>
        <row r="3360">
          <cell r="A3360">
            <v>25454</v>
          </cell>
          <cell r="B3360" t="str">
            <v>Batuwanage</v>
          </cell>
          <cell r="C3360" t="str">
            <v>Susantha</v>
          </cell>
          <cell r="D3360" t="str">
            <v>Team Member - Printing</v>
          </cell>
          <cell r="E3360" t="str">
            <v>Close Comfort Program - Printing - SI</v>
          </cell>
          <cell r="F3360" t="str">
            <v>Factory 03 - Printing - B - SI</v>
          </cell>
          <cell r="G3360" t="str">
            <v>Male</v>
          </cell>
        </row>
        <row r="3361">
          <cell r="A3361">
            <v>25455</v>
          </cell>
          <cell r="B3361" t="str">
            <v>Sasindu</v>
          </cell>
          <cell r="C3361" t="str">
            <v>Nishshanka</v>
          </cell>
          <cell r="D3361" t="str">
            <v>Team Member - Printing</v>
          </cell>
          <cell r="E3361" t="str">
            <v>Close Comfort Program - Printing - SI</v>
          </cell>
          <cell r="F3361" t="str">
            <v>Factory 03 - Printing - B - SI</v>
          </cell>
          <cell r="G3361" t="str">
            <v>Male</v>
          </cell>
        </row>
        <row r="3362">
          <cell r="A3362">
            <v>25457</v>
          </cell>
          <cell r="B3362" t="str">
            <v>Supun</v>
          </cell>
          <cell r="C3362" t="str">
            <v>Dissanayake</v>
          </cell>
          <cell r="D3362" t="str">
            <v>Team Member - Cutting</v>
          </cell>
          <cell r="E3362" t="str">
            <v>Close Comfort Program - Cutting - SI</v>
          </cell>
          <cell r="F3362" t="str">
            <v>CCP - Factory 02 Cutting - SI</v>
          </cell>
          <cell r="G3362" t="str">
            <v>Male</v>
          </cell>
        </row>
        <row r="3363">
          <cell r="A3363">
            <v>25458</v>
          </cell>
          <cell r="B3363" t="str">
            <v xml:space="preserve">Chathuranga </v>
          </cell>
          <cell r="C3363" t="str">
            <v>Rathnayake</v>
          </cell>
          <cell r="D3363" t="str">
            <v>Team Member - Technical</v>
          </cell>
          <cell r="E3363" t="str">
            <v>Close Comfort Program - Technical - SI</v>
          </cell>
          <cell r="F3363" t="str">
            <v>Technical - CCP - SI</v>
          </cell>
          <cell r="G3363" t="str">
            <v>Male</v>
          </cell>
        </row>
        <row r="3364">
          <cell r="A3364">
            <v>25459</v>
          </cell>
          <cell r="B3364" t="str">
            <v>Heshan</v>
          </cell>
          <cell r="C3364" t="str">
            <v>Kavishanka</v>
          </cell>
          <cell r="D3364" t="str">
            <v>Team Member - Technical</v>
          </cell>
          <cell r="E3364" t="str">
            <v>Close Comfort Program - Technical - SI</v>
          </cell>
          <cell r="F3364" t="str">
            <v>Technical - CCP - SI</v>
          </cell>
          <cell r="G3364" t="str">
            <v>Male</v>
          </cell>
        </row>
        <row r="3365">
          <cell r="A3365">
            <v>25465</v>
          </cell>
          <cell r="B3365" t="str">
            <v>Rashmika</v>
          </cell>
          <cell r="C3365" t="str">
            <v>Rathnapala</v>
          </cell>
          <cell r="D3365" t="str">
            <v>Team Member - Production</v>
          </cell>
          <cell r="E3365" t="str">
            <v>Moulded Bra Cup - Production - SI</v>
          </cell>
          <cell r="F3365" t="str">
            <v>Team - LB - 5A - SI</v>
          </cell>
          <cell r="G3365" t="str">
            <v>Female</v>
          </cell>
        </row>
        <row r="3366">
          <cell r="A3366">
            <v>25466</v>
          </cell>
          <cell r="B3366" t="str">
            <v>Shanika</v>
          </cell>
          <cell r="C3366" t="str">
            <v>Anuradhi</v>
          </cell>
          <cell r="D3366" t="str">
            <v>Team Member - PDC</v>
          </cell>
          <cell r="E3366" t="str">
            <v>Close Comfort Program - Product Development Centre - SI</v>
          </cell>
          <cell r="F3366" t="str">
            <v>Product Development Center - CCP - SI</v>
          </cell>
          <cell r="G3366" t="str">
            <v>Female</v>
          </cell>
        </row>
        <row r="3367">
          <cell r="A3367">
            <v>25468</v>
          </cell>
          <cell r="B3367" t="str">
            <v>Surangi</v>
          </cell>
          <cell r="C3367" t="str">
            <v>Anuradha</v>
          </cell>
          <cell r="D3367" t="str">
            <v>Team Member - PDC</v>
          </cell>
          <cell r="E3367" t="str">
            <v>Impact Protection - SI</v>
          </cell>
          <cell r="F3367" t="str">
            <v>Impact Protection - PDC - SI</v>
          </cell>
          <cell r="G3367" t="str">
            <v>Female</v>
          </cell>
        </row>
        <row r="3368">
          <cell r="A3368">
            <v>25469</v>
          </cell>
          <cell r="B3368" t="str">
            <v>Amal</v>
          </cell>
          <cell r="C3368" t="str">
            <v>Thennakoon</v>
          </cell>
          <cell r="D3368" t="str">
            <v>Team Member - Printing</v>
          </cell>
          <cell r="E3368" t="str">
            <v>Close Comfort Program - Printing - SI</v>
          </cell>
          <cell r="F3368" t="str">
            <v>Factory 03 - Printing - A - SI</v>
          </cell>
          <cell r="G3368" t="str">
            <v>Male</v>
          </cell>
        </row>
        <row r="3369">
          <cell r="A3369">
            <v>25470</v>
          </cell>
          <cell r="B3369" t="str">
            <v>Ravindu</v>
          </cell>
          <cell r="C3369" t="str">
            <v>Kumara</v>
          </cell>
          <cell r="D3369" t="str">
            <v>Team Member - Printing</v>
          </cell>
          <cell r="E3369" t="str">
            <v>Close Comfort Program - Printing - SI</v>
          </cell>
          <cell r="F3369" t="str">
            <v>Factory 03 - Printing - A - SI</v>
          </cell>
          <cell r="G3369" t="str">
            <v>Male</v>
          </cell>
        </row>
        <row r="3370">
          <cell r="A3370">
            <v>25471</v>
          </cell>
          <cell r="B3370" t="str">
            <v>Poorna</v>
          </cell>
          <cell r="C3370" t="str">
            <v>Dasanayake</v>
          </cell>
          <cell r="D3370" t="str">
            <v>Team Member - Printing</v>
          </cell>
          <cell r="E3370" t="str">
            <v>Close Comfort Program - Printing - SI</v>
          </cell>
          <cell r="F3370" t="str">
            <v>Factory 03 - Printing - A - SI</v>
          </cell>
          <cell r="G3370" t="str">
            <v>Female</v>
          </cell>
        </row>
        <row r="3371">
          <cell r="A3371">
            <v>25472</v>
          </cell>
          <cell r="B3371" t="str">
            <v>Yasas</v>
          </cell>
          <cell r="C3371" t="str">
            <v>Muthukumarana</v>
          </cell>
          <cell r="D3371" t="str">
            <v>Team Member - PDC</v>
          </cell>
          <cell r="E3371" t="str">
            <v>Close Comfort Program - Product Development Centre - SI</v>
          </cell>
          <cell r="F3371" t="str">
            <v>Product Development Center - CCP - SI</v>
          </cell>
          <cell r="G3371" t="str">
            <v>Male</v>
          </cell>
        </row>
        <row r="3372">
          <cell r="A3372">
            <v>25473</v>
          </cell>
          <cell r="B3372" t="str">
            <v>Tharindu</v>
          </cell>
          <cell r="C3372" t="str">
            <v>Kumara</v>
          </cell>
          <cell r="D3372" t="str">
            <v>Team Member - Moulding</v>
          </cell>
          <cell r="E3372" t="str">
            <v>Close Comfort Program - Printing - SI</v>
          </cell>
          <cell r="F3372" t="str">
            <v>Factory 03 - Printing - B - SI</v>
          </cell>
          <cell r="G3372" t="str">
            <v>Male</v>
          </cell>
        </row>
        <row r="3373">
          <cell r="A3373">
            <v>25475</v>
          </cell>
          <cell r="B3373" t="str">
            <v>Sahan</v>
          </cell>
          <cell r="C3373" t="str">
            <v>Halangoda</v>
          </cell>
          <cell r="D3373" t="str">
            <v>Team Member - Printing</v>
          </cell>
          <cell r="E3373" t="str">
            <v>Close Comfort Program - Printing - SI</v>
          </cell>
          <cell r="F3373" t="str">
            <v>Factory 03 - Printing - A - SI</v>
          </cell>
          <cell r="G3373" t="str">
            <v>Male</v>
          </cell>
        </row>
        <row r="3374">
          <cell r="A3374">
            <v>25477</v>
          </cell>
          <cell r="B3374" t="str">
            <v>Ranchamara</v>
          </cell>
          <cell r="C3374" t="str">
            <v>Perera</v>
          </cell>
          <cell r="D3374" t="str">
            <v>Team Member - Printing</v>
          </cell>
          <cell r="E3374" t="str">
            <v>Close Comfort Program - Printing - SI</v>
          </cell>
          <cell r="F3374" t="str">
            <v>Factory 03 - Printing - A - SI</v>
          </cell>
          <cell r="G3374" t="str">
            <v>Male</v>
          </cell>
        </row>
        <row r="3375">
          <cell r="A3375">
            <v>25483</v>
          </cell>
          <cell r="B3375" t="str">
            <v>Tharaka</v>
          </cell>
          <cell r="C3375" t="str">
            <v>Madhuwantha</v>
          </cell>
          <cell r="D3375" t="str">
            <v>Team Member - PDC</v>
          </cell>
          <cell r="E3375" t="str">
            <v>Close Comfort Program - Product Development Centre - SI</v>
          </cell>
          <cell r="F3375" t="str">
            <v>Product Development Center - CCP - SI</v>
          </cell>
          <cell r="G3375" t="str">
            <v>Male</v>
          </cell>
        </row>
        <row r="3376">
          <cell r="A3376">
            <v>25484</v>
          </cell>
          <cell r="B3376" t="str">
            <v>Paramalingam</v>
          </cell>
          <cell r="C3376" t="str">
            <v>Yogadarshani</v>
          </cell>
          <cell r="D3376" t="str">
            <v>Team Member - Finishing</v>
          </cell>
          <cell r="E3376" t="str">
            <v>Close Comfort Program - Finishing - SI</v>
          </cell>
          <cell r="F3376" t="str">
            <v>Finishing S8 - B - SI</v>
          </cell>
          <cell r="G3376" t="str">
            <v>Female</v>
          </cell>
        </row>
        <row r="3377">
          <cell r="A3377">
            <v>25485</v>
          </cell>
          <cell r="B3377" t="str">
            <v>Piyumika</v>
          </cell>
          <cell r="C3377" t="str">
            <v>Dissanayake</v>
          </cell>
          <cell r="D3377" t="str">
            <v>Team Member - Finishing</v>
          </cell>
          <cell r="E3377" t="str">
            <v>Training School - SI</v>
          </cell>
          <cell r="F3377" t="str">
            <v>Training School - CCP - SI</v>
          </cell>
          <cell r="G3377" t="str">
            <v>Female</v>
          </cell>
        </row>
        <row r="3378">
          <cell r="A3378">
            <v>25486</v>
          </cell>
          <cell r="B3378" t="str">
            <v>Shashika</v>
          </cell>
          <cell r="C3378" t="str">
            <v>Samarasekara</v>
          </cell>
          <cell r="D3378" t="str">
            <v>Team Member - Finishing</v>
          </cell>
          <cell r="E3378" t="str">
            <v>Close Comfort Program - Finishing - SI</v>
          </cell>
          <cell r="F3378" t="str">
            <v>Finishing S28 - B - SI</v>
          </cell>
          <cell r="G3378" t="str">
            <v>Male</v>
          </cell>
        </row>
        <row r="3379">
          <cell r="A3379">
            <v>25488</v>
          </cell>
          <cell r="B3379" t="str">
            <v>Ruvini</v>
          </cell>
          <cell r="C3379" t="str">
            <v>Chathurika</v>
          </cell>
          <cell r="D3379" t="str">
            <v>Team Member - Finishing</v>
          </cell>
          <cell r="E3379" t="str">
            <v>Close Comfort Program - Finishing - SI</v>
          </cell>
          <cell r="F3379" t="str">
            <v>Finishing S8 - B - SI</v>
          </cell>
          <cell r="G3379" t="str">
            <v>Female</v>
          </cell>
        </row>
        <row r="3380">
          <cell r="A3380">
            <v>25489</v>
          </cell>
          <cell r="B3380" t="str">
            <v>Hiruni</v>
          </cell>
          <cell r="C3380" t="str">
            <v>Hashani</v>
          </cell>
          <cell r="D3380" t="str">
            <v>Team Member - Finishing</v>
          </cell>
          <cell r="E3380" t="str">
            <v>Close Comfort Program - Finishing - SI</v>
          </cell>
          <cell r="F3380" t="str">
            <v>Finishing S8 - B - SI</v>
          </cell>
          <cell r="G3380" t="str">
            <v>Female</v>
          </cell>
        </row>
        <row r="3381">
          <cell r="A3381">
            <v>25492</v>
          </cell>
          <cell r="B3381" t="str">
            <v>Lasindu</v>
          </cell>
          <cell r="C3381" t="str">
            <v>Omesh</v>
          </cell>
          <cell r="D3381" t="str">
            <v>Team Member - Printing</v>
          </cell>
          <cell r="E3381" t="str">
            <v>Close Comfort Program - Printing - SI</v>
          </cell>
          <cell r="F3381" t="str">
            <v>Factory 03 - Printing - B - SI</v>
          </cell>
          <cell r="G3381" t="str">
            <v>Male</v>
          </cell>
        </row>
        <row r="3382">
          <cell r="A3382">
            <v>25493</v>
          </cell>
          <cell r="B3382" t="str">
            <v>Dharmalingam</v>
          </cell>
          <cell r="C3382" t="str">
            <v>Nihal</v>
          </cell>
          <cell r="D3382" t="str">
            <v>Team Member - Sub Stores</v>
          </cell>
          <cell r="E3382" t="str">
            <v>Close Comfort Program - Cutting - SI</v>
          </cell>
          <cell r="F3382" t="str">
            <v>CCP - Factory 01 Cutting - SI</v>
          </cell>
          <cell r="G3382" t="str">
            <v>Male</v>
          </cell>
        </row>
        <row r="3383">
          <cell r="A3383">
            <v>25494</v>
          </cell>
          <cell r="B3383" t="str">
            <v>Kavishka</v>
          </cell>
          <cell r="C3383" t="str">
            <v>Piyumal</v>
          </cell>
          <cell r="D3383" t="str">
            <v>Team Member - Production</v>
          </cell>
          <cell r="E3383"/>
          <cell r="F3383" t="str">
            <v>Impact Protection - QA - SI</v>
          </cell>
          <cell r="G3383" t="str">
            <v>Male</v>
          </cell>
        </row>
        <row r="3384">
          <cell r="A3384">
            <v>25495</v>
          </cell>
          <cell r="B3384" t="str">
            <v>Shameera</v>
          </cell>
          <cell r="C3384" t="str">
            <v>Dilshan</v>
          </cell>
          <cell r="D3384" t="str">
            <v>Team Member - Cutting</v>
          </cell>
          <cell r="E3384" t="str">
            <v>Close Comfort Program - Cutting - SI</v>
          </cell>
          <cell r="F3384" t="str">
            <v>CCP - Factory 01 Cutting - SI</v>
          </cell>
          <cell r="G3384" t="str">
            <v>Male</v>
          </cell>
        </row>
        <row r="3385">
          <cell r="A3385">
            <v>25496</v>
          </cell>
          <cell r="B3385" t="str">
            <v xml:space="preserve">Shehan </v>
          </cell>
          <cell r="C3385" t="str">
            <v>Gunawardhane</v>
          </cell>
          <cell r="D3385" t="str">
            <v>Team Member - Cutting</v>
          </cell>
          <cell r="E3385" t="str">
            <v>Close Comfort Program - Cutting - SI</v>
          </cell>
          <cell r="F3385" t="str">
            <v>CCP - Factory 01 Cutting - SI</v>
          </cell>
          <cell r="G3385" t="str">
            <v>Male</v>
          </cell>
        </row>
        <row r="3386">
          <cell r="A3386">
            <v>25497</v>
          </cell>
          <cell r="B3386" t="str">
            <v>Kasuni</v>
          </cell>
          <cell r="C3386" t="str">
            <v>Danapala</v>
          </cell>
          <cell r="D3386" t="str">
            <v>Team Member - Cutting</v>
          </cell>
          <cell r="E3386" t="str">
            <v>Close Comfort Program - Cutting - SI</v>
          </cell>
          <cell r="F3386" t="str">
            <v>CCP - Factory 03 Cutting - SI</v>
          </cell>
          <cell r="G3386" t="str">
            <v>Female</v>
          </cell>
        </row>
        <row r="3387">
          <cell r="A3387">
            <v>25501</v>
          </cell>
          <cell r="B3387" t="str">
            <v>Shalini</v>
          </cell>
          <cell r="C3387" t="str">
            <v>Siriwardene</v>
          </cell>
          <cell r="D3387" t="str">
            <v>Account Executive</v>
          </cell>
          <cell r="E3387" t="str">
            <v>Common - SI</v>
          </cell>
          <cell r="F3387" t="str">
            <v>Finance - SI</v>
          </cell>
          <cell r="G3387" t="str">
            <v>Female</v>
          </cell>
        </row>
        <row r="3388">
          <cell r="A3388">
            <v>25502</v>
          </cell>
          <cell r="B3388" t="str">
            <v>Gameshganth</v>
          </cell>
          <cell r="C3388" t="str">
            <v>Rajkumar</v>
          </cell>
          <cell r="D3388" t="str">
            <v>Senior Merchandiser - Bulk</v>
          </cell>
          <cell r="E3388" t="str">
            <v>Moulded Bra Cup - Marketing - SI</v>
          </cell>
          <cell r="F3388" t="str">
            <v>Marketing - MBC - SI</v>
          </cell>
          <cell r="G3388" t="str">
            <v>Male</v>
          </cell>
        </row>
        <row r="3389">
          <cell r="A3389">
            <v>25503</v>
          </cell>
          <cell r="B3389" t="str">
            <v>Amashi</v>
          </cell>
          <cell r="C3389" t="str">
            <v>Weerasinghe</v>
          </cell>
          <cell r="D3389" t="str">
            <v>Executive - Autonomation Engineer</v>
          </cell>
          <cell r="E3389" t="str">
            <v>Moulded Bra Cup - Industrial Systems Engineering - SI</v>
          </cell>
          <cell r="F3389" t="str">
            <v>Industrial Engineering Solutions - SI</v>
          </cell>
          <cell r="G3389" t="str">
            <v>Female</v>
          </cell>
        </row>
        <row r="3390">
          <cell r="A3390">
            <v>25504</v>
          </cell>
          <cell r="B3390" t="str">
            <v>Malki</v>
          </cell>
          <cell r="C3390" t="str">
            <v>Dhanushika</v>
          </cell>
          <cell r="D3390" t="str">
            <v>Team Member - Printing</v>
          </cell>
          <cell r="E3390" t="str">
            <v>Close Comfort Program - Printing - SI</v>
          </cell>
          <cell r="F3390" t="str">
            <v>Factory 03 - Printing - B - SI</v>
          </cell>
          <cell r="G3390" t="str">
            <v>Female</v>
          </cell>
        </row>
        <row r="3391">
          <cell r="A3391">
            <v>25506</v>
          </cell>
          <cell r="B3391" t="str">
            <v>Thushara</v>
          </cell>
          <cell r="C3391" t="str">
            <v>Madushanka</v>
          </cell>
          <cell r="D3391" t="str">
            <v>Team Member - Printing</v>
          </cell>
          <cell r="E3391" t="str">
            <v>Close Comfort Program - Printing - SI</v>
          </cell>
          <cell r="F3391" t="str">
            <v>Factory 03 - Printing - A - SI</v>
          </cell>
          <cell r="G3391" t="str">
            <v>Male</v>
          </cell>
        </row>
        <row r="3392">
          <cell r="A3392">
            <v>25507</v>
          </cell>
          <cell r="B3392" t="str">
            <v>Madushanka</v>
          </cell>
          <cell r="C3392" t="str">
            <v>Ranasinghe</v>
          </cell>
          <cell r="D3392" t="str">
            <v>Team Member - Printing</v>
          </cell>
          <cell r="E3392" t="str">
            <v>Close Comfort Program - Printing - SI</v>
          </cell>
          <cell r="F3392" t="str">
            <v>Factory 03 - Printing - A - SI</v>
          </cell>
          <cell r="G3392" t="str">
            <v>Male</v>
          </cell>
        </row>
        <row r="3393">
          <cell r="A3393">
            <v>25509</v>
          </cell>
          <cell r="B3393" t="str">
            <v>Chulantha</v>
          </cell>
          <cell r="C3393" t="str">
            <v>Madusanka</v>
          </cell>
          <cell r="D3393" t="str">
            <v>Team Member - Printing</v>
          </cell>
          <cell r="E3393" t="str">
            <v>Close Comfort Program - Printing - SI</v>
          </cell>
          <cell r="F3393" t="str">
            <v>Factory 03 - Printing - B - SI</v>
          </cell>
          <cell r="G3393" t="str">
            <v>Male</v>
          </cell>
        </row>
        <row r="3394">
          <cell r="A3394">
            <v>25511</v>
          </cell>
          <cell r="B3394" t="str">
            <v>Sandeepani</v>
          </cell>
          <cell r="C3394" t="str">
            <v>Hapuarachchi</v>
          </cell>
          <cell r="D3394" t="str">
            <v>Team Member - Printing</v>
          </cell>
          <cell r="E3394" t="str">
            <v>Close Comfort Program - Printing - SI</v>
          </cell>
          <cell r="F3394" t="str">
            <v>Factory 03 - Printing - A - SI</v>
          </cell>
          <cell r="G3394" t="str">
            <v>Female</v>
          </cell>
        </row>
        <row r="3395">
          <cell r="A3395">
            <v>25512</v>
          </cell>
          <cell r="B3395" t="str">
            <v>Sudheera</v>
          </cell>
          <cell r="C3395" t="str">
            <v>Wickramasinghe</v>
          </cell>
          <cell r="D3395" t="str">
            <v>Team Member - Printing</v>
          </cell>
          <cell r="E3395" t="str">
            <v>Close Comfort Program - Printing - SI</v>
          </cell>
          <cell r="F3395" t="str">
            <v>Factory 03 - Printing - B - SI</v>
          </cell>
          <cell r="G3395" t="str">
            <v>Female</v>
          </cell>
        </row>
        <row r="3396">
          <cell r="A3396">
            <v>25513</v>
          </cell>
          <cell r="B3396" t="str">
            <v>Ishani</v>
          </cell>
          <cell r="C3396" t="str">
            <v>Sandarekha</v>
          </cell>
          <cell r="D3396" t="str">
            <v>Team Member - Finishing</v>
          </cell>
          <cell r="E3396" t="str">
            <v>Close Comfort Program - Finishing - SI</v>
          </cell>
          <cell r="F3396" t="str">
            <v>Finishing S26 - A - SI</v>
          </cell>
          <cell r="G3396" t="str">
            <v>Female</v>
          </cell>
        </row>
        <row r="3397">
          <cell r="A3397">
            <v>25514</v>
          </cell>
          <cell r="B3397" t="str">
            <v>Lakeesha</v>
          </cell>
          <cell r="C3397" t="str">
            <v>Madhushani</v>
          </cell>
          <cell r="D3397" t="str">
            <v>Team Member - Finishing</v>
          </cell>
          <cell r="E3397" t="str">
            <v>Close Comfort Program - Finishing - SI</v>
          </cell>
          <cell r="F3397" t="str">
            <v>Finishing S26 - A - SI</v>
          </cell>
          <cell r="G3397" t="str">
            <v>Female</v>
          </cell>
        </row>
        <row r="3398">
          <cell r="A3398">
            <v>25515</v>
          </cell>
          <cell r="B3398" t="str">
            <v>Iresha</v>
          </cell>
          <cell r="C3398" t="str">
            <v>Hettiarachchi</v>
          </cell>
          <cell r="D3398" t="str">
            <v>Team Member - Finishing</v>
          </cell>
          <cell r="E3398" t="str">
            <v>Close Comfort Program - Finishing - SI</v>
          </cell>
          <cell r="F3398" t="str">
            <v>Finishing S25 - A - SI</v>
          </cell>
          <cell r="G3398" t="str">
            <v>Female</v>
          </cell>
        </row>
        <row r="3399">
          <cell r="A3399">
            <v>25516</v>
          </cell>
          <cell r="B3399" t="str">
            <v>Emesha</v>
          </cell>
          <cell r="C3399" t="str">
            <v>Maduwanthi</v>
          </cell>
          <cell r="D3399" t="str">
            <v>Team Member - Finishing</v>
          </cell>
          <cell r="E3399" t="str">
            <v>Close Comfort Program - Finishing - SI</v>
          </cell>
          <cell r="F3399" t="str">
            <v>Finishing S4 - B - SI</v>
          </cell>
          <cell r="G3399" t="str">
            <v>Female</v>
          </cell>
        </row>
        <row r="3400">
          <cell r="A3400">
            <v>25518</v>
          </cell>
          <cell r="B3400" t="str">
            <v>Nirogini</v>
          </cell>
          <cell r="C3400" t="str">
            <v>Nirojini</v>
          </cell>
          <cell r="D3400" t="str">
            <v>Team Member - Finishing</v>
          </cell>
          <cell r="E3400" t="str">
            <v>Close Comfort Program - Finishing - SI</v>
          </cell>
          <cell r="F3400" t="str">
            <v>Finishing S29 - A - SI</v>
          </cell>
          <cell r="G3400" t="str">
            <v>Female</v>
          </cell>
        </row>
        <row r="3401">
          <cell r="A3401">
            <v>25520</v>
          </cell>
          <cell r="B3401" t="str">
            <v>Tharuka</v>
          </cell>
          <cell r="C3401" t="str">
            <v>Ranasinghe</v>
          </cell>
          <cell r="D3401" t="str">
            <v>Team Member - Finishing</v>
          </cell>
          <cell r="E3401" t="str">
            <v>Close Comfort Program - Finishing - SI</v>
          </cell>
          <cell r="F3401" t="str">
            <v>Finishing S1 - B - SI</v>
          </cell>
          <cell r="G3401" t="str">
            <v>Female</v>
          </cell>
        </row>
        <row r="3402">
          <cell r="A3402">
            <v>25521</v>
          </cell>
          <cell r="B3402" t="str">
            <v>Jayashantha</v>
          </cell>
          <cell r="C3402" t="str">
            <v>Weerasinghe</v>
          </cell>
          <cell r="D3402" t="str">
            <v>Team Member - Finishing</v>
          </cell>
          <cell r="E3402" t="str">
            <v>Close Comfort Program - Finishing - SI</v>
          </cell>
          <cell r="F3402" t="str">
            <v>Finishing S26 - A - SI</v>
          </cell>
          <cell r="G3402" t="str">
            <v>Male</v>
          </cell>
        </row>
        <row r="3403">
          <cell r="A3403">
            <v>25522</v>
          </cell>
          <cell r="B3403" t="str">
            <v xml:space="preserve">Pradeep </v>
          </cell>
          <cell r="C3403" t="str">
            <v>Kumara</v>
          </cell>
          <cell r="D3403" t="str">
            <v>Team Member - Finishing</v>
          </cell>
          <cell r="E3403" t="str">
            <v>Close Comfort Program - Finishing - SI</v>
          </cell>
          <cell r="F3403" t="str">
            <v>Finishing S25 - A - SI</v>
          </cell>
          <cell r="G3403" t="str">
            <v>Male</v>
          </cell>
        </row>
        <row r="3404">
          <cell r="A3404">
            <v>25525</v>
          </cell>
          <cell r="B3404" t="str">
            <v>Dilakshi</v>
          </cell>
          <cell r="C3404" t="str">
            <v>Ranasinghe</v>
          </cell>
          <cell r="D3404" t="str">
            <v>Team Member - Finishing</v>
          </cell>
          <cell r="E3404" t="str">
            <v>Close Comfort Program - Finishing - SI</v>
          </cell>
          <cell r="F3404" t="str">
            <v>Finishing S4 - A - SI</v>
          </cell>
          <cell r="G3404" t="str">
            <v>Female</v>
          </cell>
        </row>
        <row r="3405">
          <cell r="A3405">
            <v>25526</v>
          </cell>
          <cell r="B3405" t="str">
            <v>Ravindu</v>
          </cell>
          <cell r="C3405" t="str">
            <v>Dilakshitha</v>
          </cell>
          <cell r="D3405" t="str">
            <v>Team Member - Sub Stores</v>
          </cell>
          <cell r="E3405" t="str">
            <v>Close Comfort Program - Cutting - SI</v>
          </cell>
          <cell r="F3405" t="str">
            <v>Cutting - CCP - SI</v>
          </cell>
          <cell r="G3405" t="str">
            <v>Male</v>
          </cell>
        </row>
        <row r="3406">
          <cell r="A3406">
            <v>25527</v>
          </cell>
          <cell r="B3406" t="str">
            <v>Navod</v>
          </cell>
          <cell r="C3406" t="str">
            <v xml:space="preserve">Deshan </v>
          </cell>
          <cell r="D3406" t="str">
            <v>Team Member - Fabric Moulding</v>
          </cell>
          <cell r="E3406" t="str">
            <v>Moulded Bra Cup - Production - SI</v>
          </cell>
          <cell r="F3406" t="str">
            <v>MBC - Fabric Moulding - SI</v>
          </cell>
          <cell r="G3406" t="str">
            <v>Male</v>
          </cell>
        </row>
        <row r="3407">
          <cell r="A3407">
            <v>25528</v>
          </cell>
          <cell r="B3407" t="str">
            <v>Ushan</v>
          </cell>
          <cell r="C3407" t="str">
            <v>Kavinda</v>
          </cell>
          <cell r="D3407" t="str">
            <v>Team Member - Fabric Moulding</v>
          </cell>
          <cell r="E3407" t="str">
            <v>Moulded Bra Cup - Production - SI</v>
          </cell>
          <cell r="F3407" t="str">
            <v>MBC - Fabric Moulding - SI</v>
          </cell>
          <cell r="G3407" t="str">
            <v>Male</v>
          </cell>
        </row>
        <row r="3408">
          <cell r="A3408">
            <v>25529</v>
          </cell>
          <cell r="B3408" t="str">
            <v>Vinod</v>
          </cell>
          <cell r="C3408" t="str">
            <v>Dias</v>
          </cell>
          <cell r="D3408" t="str">
            <v>Team Member - Fabric Moulding</v>
          </cell>
          <cell r="E3408" t="str">
            <v>Moulded Bra Cup - Production - SI</v>
          </cell>
          <cell r="F3408" t="str">
            <v>MBC - Fabric Moulding - SI</v>
          </cell>
          <cell r="G3408" t="str">
            <v>Male</v>
          </cell>
        </row>
        <row r="3409">
          <cell r="A3409">
            <v>25531</v>
          </cell>
          <cell r="B3409" t="str">
            <v>Piyumi</v>
          </cell>
          <cell r="C3409" t="str">
            <v>Hansika</v>
          </cell>
          <cell r="D3409" t="str">
            <v>Team Member - Production</v>
          </cell>
          <cell r="E3409" t="str">
            <v>Moulded Bra Cup - Production - SI</v>
          </cell>
          <cell r="F3409" t="str">
            <v>Team - LB - 14B - SI</v>
          </cell>
          <cell r="G3409" t="str">
            <v>Female</v>
          </cell>
        </row>
        <row r="3410">
          <cell r="A3410">
            <v>25532</v>
          </cell>
          <cell r="B3410" t="str">
            <v>Nomina</v>
          </cell>
          <cell r="C3410" t="str">
            <v>Karunadasa</v>
          </cell>
          <cell r="D3410" t="str">
            <v>Team Member - Printing</v>
          </cell>
          <cell r="E3410" t="str">
            <v>Training School - SI</v>
          </cell>
          <cell r="F3410" t="str">
            <v>Training - CCP - SI</v>
          </cell>
          <cell r="G3410" t="str">
            <v>Male</v>
          </cell>
        </row>
        <row r="3411">
          <cell r="A3411">
            <v>25534</v>
          </cell>
          <cell r="B3411" t="str">
            <v>Suraj</v>
          </cell>
          <cell r="C3411" t="str">
            <v>Pasindu</v>
          </cell>
          <cell r="D3411" t="str">
            <v>Team Member - Printing</v>
          </cell>
          <cell r="E3411" t="str">
            <v>Close Comfort Program - Printing - SI</v>
          </cell>
          <cell r="F3411" t="str">
            <v>Factory 01 - Printing - B - SI</v>
          </cell>
          <cell r="G3411" t="str">
            <v>Male</v>
          </cell>
        </row>
        <row r="3412">
          <cell r="A3412">
            <v>25534</v>
          </cell>
          <cell r="B3412" t="str">
            <v>Ajith</v>
          </cell>
          <cell r="C3412" t="str">
            <v>Kumar</v>
          </cell>
          <cell r="D3412" t="str">
            <v>Team Member - Printing</v>
          </cell>
          <cell r="E3412" t="str">
            <v>Training School - SI</v>
          </cell>
          <cell r="F3412" t="str">
            <v>Training - CCP - SI</v>
          </cell>
          <cell r="G3412" t="str">
            <v>Male</v>
          </cell>
        </row>
        <row r="3413">
          <cell r="A3413">
            <v>25535</v>
          </cell>
          <cell r="B3413" t="str">
            <v>Pasindu</v>
          </cell>
          <cell r="C3413" t="str">
            <v>Roosara</v>
          </cell>
          <cell r="D3413" t="str">
            <v>Team Member - Printing</v>
          </cell>
          <cell r="E3413" t="str">
            <v>Close Comfort Program - Printing - SI</v>
          </cell>
          <cell r="F3413" t="str">
            <v>Factory 03 - Printing - A - SI</v>
          </cell>
          <cell r="G3413" t="str">
            <v>Male</v>
          </cell>
        </row>
        <row r="3414">
          <cell r="A3414">
            <v>25537</v>
          </cell>
          <cell r="B3414" t="str">
            <v>Isuru</v>
          </cell>
          <cell r="C3414" t="str">
            <v>Dunuwila</v>
          </cell>
          <cell r="D3414" t="str">
            <v>Team Member - Printing</v>
          </cell>
          <cell r="E3414" t="str">
            <v>Close Comfort Program - Printing - SI</v>
          </cell>
          <cell r="F3414" t="str">
            <v>Factory 01 - Printing - A - SI</v>
          </cell>
          <cell r="G3414" t="str">
            <v>Male</v>
          </cell>
        </row>
        <row r="3415">
          <cell r="A3415">
            <v>25539</v>
          </cell>
          <cell r="B3415" t="str">
            <v>Madhushan</v>
          </cell>
          <cell r="C3415" t="str">
            <v>Kumara</v>
          </cell>
          <cell r="D3415" t="str">
            <v>Team Member - Printing</v>
          </cell>
          <cell r="E3415" t="str">
            <v>Close Comfort Program - Printing - SI</v>
          </cell>
          <cell r="F3415" t="str">
            <v>Factory 01 - Printing - A - SI</v>
          </cell>
          <cell r="G3415" t="str">
            <v>Male</v>
          </cell>
        </row>
        <row r="3416">
          <cell r="A3416">
            <v>25540</v>
          </cell>
          <cell r="B3416" t="str">
            <v>Gayan</v>
          </cell>
          <cell r="C3416" t="str">
            <v>Perera</v>
          </cell>
          <cell r="D3416" t="str">
            <v>Team Member - Finishing</v>
          </cell>
          <cell r="E3416" t="str">
            <v>Close Comfort Program - Finishing - SI</v>
          </cell>
          <cell r="F3416" t="str">
            <v>Finishing S4 - B - SI</v>
          </cell>
          <cell r="G3416" t="str">
            <v>Male</v>
          </cell>
        </row>
        <row r="3417">
          <cell r="A3417">
            <v>25542</v>
          </cell>
          <cell r="B3417" t="str">
            <v>Upali</v>
          </cell>
          <cell r="C3417" t="str">
            <v>Ranasinghe</v>
          </cell>
          <cell r="D3417" t="str">
            <v>Team Member - Printing</v>
          </cell>
          <cell r="E3417" t="str">
            <v>Close Comfort Program - Printing - SI</v>
          </cell>
          <cell r="F3417" t="str">
            <v>Factory 02 - Printing - B - SI</v>
          </cell>
          <cell r="G3417" t="str">
            <v>Male</v>
          </cell>
        </row>
        <row r="3418">
          <cell r="A3418">
            <v>25543</v>
          </cell>
          <cell r="B3418" t="str">
            <v>Yohan</v>
          </cell>
          <cell r="C3418" t="str">
            <v>Samarajeewa</v>
          </cell>
          <cell r="D3418" t="str">
            <v>Team Member - Printing</v>
          </cell>
          <cell r="E3418" t="str">
            <v>Close Comfort Program - Printing - SI</v>
          </cell>
          <cell r="F3418" t="str">
            <v>Section 04 - Printing - A - SI</v>
          </cell>
          <cell r="G3418" t="str">
            <v>Male</v>
          </cell>
        </row>
        <row r="3419">
          <cell r="A3419">
            <v>25544</v>
          </cell>
          <cell r="B3419" t="str">
            <v>Shehan</v>
          </cell>
          <cell r="C3419" t="str">
            <v>Lakshan</v>
          </cell>
          <cell r="D3419" t="str">
            <v>Team Member - Printing</v>
          </cell>
          <cell r="E3419" t="str">
            <v>Close Comfort Program - Printing - SI</v>
          </cell>
          <cell r="F3419" t="str">
            <v>Factory 03 - Printing - A - SI</v>
          </cell>
          <cell r="G3419" t="str">
            <v>Male</v>
          </cell>
        </row>
        <row r="3420">
          <cell r="A3420">
            <v>25547</v>
          </cell>
          <cell r="B3420" t="str">
            <v>Mahela</v>
          </cell>
          <cell r="C3420" t="str">
            <v>Chathuranga</v>
          </cell>
          <cell r="D3420" t="str">
            <v>Team Member - Finishing</v>
          </cell>
          <cell r="E3420" t="str">
            <v>Close Comfort Program - Finishing - SI</v>
          </cell>
          <cell r="F3420" t="str">
            <v>Finishing S8 - B - SI</v>
          </cell>
          <cell r="G3420" t="str">
            <v>Male</v>
          </cell>
        </row>
        <row r="3421">
          <cell r="A3421">
            <v>25548</v>
          </cell>
          <cell r="B3421" t="str">
            <v>Piyumal</v>
          </cell>
          <cell r="C3421" t="str">
            <v>Madushanka</v>
          </cell>
          <cell r="D3421" t="str">
            <v>Team Member - Finishing</v>
          </cell>
          <cell r="E3421" t="str">
            <v>Close Comfort Program - Finishing - SI</v>
          </cell>
          <cell r="F3421" t="str">
            <v>Finishing S8 - B - SI</v>
          </cell>
          <cell r="G3421" t="str">
            <v>Male</v>
          </cell>
        </row>
        <row r="3422">
          <cell r="A3422">
            <v>25552</v>
          </cell>
          <cell r="B3422" t="str">
            <v>Milan</v>
          </cell>
          <cell r="C3422" t="str">
            <v>Wickramasinghe</v>
          </cell>
          <cell r="D3422" t="str">
            <v>Team Member - Cutting</v>
          </cell>
          <cell r="E3422" t="str">
            <v>Close Comfort Program - Cutting - SI</v>
          </cell>
          <cell r="F3422" t="str">
            <v>CCP - Factory 01 Cutting - SI</v>
          </cell>
          <cell r="G3422" t="str">
            <v>Male</v>
          </cell>
        </row>
        <row r="3423">
          <cell r="A3423">
            <v>25553</v>
          </cell>
          <cell r="B3423" t="str">
            <v>Suresh</v>
          </cell>
          <cell r="C3423" t="str">
            <v>Madushanka</v>
          </cell>
          <cell r="D3423" t="str">
            <v>Team Member - Cutting</v>
          </cell>
          <cell r="E3423" t="str">
            <v>Close Comfort Program - Cutting - SI</v>
          </cell>
          <cell r="F3423" t="str">
            <v>CCP - Factory 01 Cutting - SI</v>
          </cell>
          <cell r="G3423" t="str">
            <v>Male</v>
          </cell>
        </row>
        <row r="3424">
          <cell r="A3424">
            <v>25554</v>
          </cell>
          <cell r="B3424" t="str">
            <v>Avishka</v>
          </cell>
          <cell r="C3424" t="str">
            <v>Iddamalgoda</v>
          </cell>
          <cell r="D3424" t="str">
            <v>Team Member - Cutting</v>
          </cell>
          <cell r="E3424" t="str">
            <v>Close Comfort Program - Cutting - SI</v>
          </cell>
          <cell r="F3424" t="str">
            <v>CCP - Factory 01 Cutting - SI</v>
          </cell>
          <cell r="G3424" t="str">
            <v>Male</v>
          </cell>
        </row>
        <row r="3425">
          <cell r="A3425">
            <v>25556</v>
          </cell>
          <cell r="B3425" t="str">
            <v>Maleesha</v>
          </cell>
          <cell r="C3425" t="str">
            <v>Panamulle Arachchi</v>
          </cell>
          <cell r="D3425" t="str">
            <v>Team Member - Cutting</v>
          </cell>
          <cell r="E3425" t="str">
            <v>Close Comfort Program - Cutting - SI</v>
          </cell>
          <cell r="F3425" t="str">
            <v>Cutting - CCP - SI</v>
          </cell>
          <cell r="G3425" t="str">
            <v>Male</v>
          </cell>
        </row>
        <row r="3426">
          <cell r="A3426">
            <v>25557</v>
          </cell>
          <cell r="B3426" t="str">
            <v>Nuwantha</v>
          </cell>
          <cell r="C3426" t="str">
            <v>Lakshan</v>
          </cell>
          <cell r="D3426" t="str">
            <v>Team Member - Cutting</v>
          </cell>
          <cell r="E3426" t="str">
            <v>Close Comfort Program - Cutting - SI</v>
          </cell>
          <cell r="F3426" t="str">
            <v>CCP - Factory 03 Cutting - SI</v>
          </cell>
          <cell r="G3426" t="str">
            <v>Male</v>
          </cell>
        </row>
        <row r="3427">
          <cell r="A3427">
            <v>25558</v>
          </cell>
          <cell r="B3427" t="str">
            <v>Chamodi</v>
          </cell>
          <cell r="C3427" t="str">
            <v>Madurangi</v>
          </cell>
          <cell r="D3427" t="str">
            <v>Team Member - Finishing</v>
          </cell>
          <cell r="E3427" t="str">
            <v>Close Comfort Program - Finishing - SI</v>
          </cell>
          <cell r="F3427" t="str">
            <v>Finishing S1 - A - SI</v>
          </cell>
          <cell r="G3427" t="str">
            <v>Female</v>
          </cell>
        </row>
        <row r="3428">
          <cell r="A3428">
            <v>25562</v>
          </cell>
          <cell r="B3428" t="str">
            <v>Tharushi</v>
          </cell>
          <cell r="C3428" t="str">
            <v>Senarathne</v>
          </cell>
          <cell r="D3428" t="str">
            <v>Team Member - Finishing</v>
          </cell>
          <cell r="E3428" t="str">
            <v>Close Comfort Program - Finishing - SI</v>
          </cell>
          <cell r="F3428" t="str">
            <v>Finishing S4 - A - SI</v>
          </cell>
          <cell r="G3428" t="str">
            <v>Female</v>
          </cell>
        </row>
        <row r="3429">
          <cell r="A3429">
            <v>25563</v>
          </cell>
          <cell r="B3429" t="str">
            <v>Lashika</v>
          </cell>
          <cell r="C3429" t="str">
            <v>Siriwardhane</v>
          </cell>
          <cell r="D3429" t="str">
            <v>Team Member - Finishing</v>
          </cell>
          <cell r="E3429" t="str">
            <v>Training School - SI</v>
          </cell>
          <cell r="F3429" t="str">
            <v>Training School - CCP - SI</v>
          </cell>
          <cell r="G3429" t="str">
            <v>Female</v>
          </cell>
        </row>
        <row r="3430">
          <cell r="A3430">
            <v>25565</v>
          </cell>
          <cell r="B3430" t="str">
            <v>Ravindu</v>
          </cell>
          <cell r="C3430" t="str">
            <v>Kumara</v>
          </cell>
          <cell r="D3430" t="str">
            <v>Team Member - PDC</v>
          </cell>
          <cell r="E3430" t="str">
            <v>Close Comfort Program - Product Development Centre - SI</v>
          </cell>
          <cell r="F3430" t="str">
            <v>Product Development Center - CCP - SI</v>
          </cell>
          <cell r="G3430" t="str">
            <v>Male</v>
          </cell>
        </row>
        <row r="3431">
          <cell r="A3431">
            <v>25566</v>
          </cell>
          <cell r="B3431" t="str">
            <v>Chamara</v>
          </cell>
          <cell r="C3431" t="str">
            <v>Asanka</v>
          </cell>
          <cell r="D3431" t="str">
            <v>Team Member - PDC</v>
          </cell>
          <cell r="E3431" t="str">
            <v>Close Comfort Program - Product Development Centre - SI</v>
          </cell>
          <cell r="F3431" t="str">
            <v>Product Development Center - CCP - SI</v>
          </cell>
          <cell r="G3431" t="str">
            <v>Male</v>
          </cell>
        </row>
        <row r="3432">
          <cell r="A3432">
            <v>25567</v>
          </cell>
          <cell r="B3432" t="str">
            <v>Sahan</v>
          </cell>
          <cell r="C3432" t="str">
            <v>Weerasinghe</v>
          </cell>
          <cell r="D3432" t="str">
            <v>Team Member - Cutting</v>
          </cell>
          <cell r="E3432" t="str">
            <v>Moulded Bra Cup - Cutting - SI</v>
          </cell>
          <cell r="F3432" t="str">
            <v>MBC - Cookie Cutting - SI</v>
          </cell>
          <cell r="G3432" t="str">
            <v>Male</v>
          </cell>
        </row>
        <row r="3433">
          <cell r="A3433">
            <v>25568</v>
          </cell>
          <cell r="B3433" t="str">
            <v>Kasun</v>
          </cell>
          <cell r="C3433" t="str">
            <v>Abeyrathne</v>
          </cell>
          <cell r="D3433" t="str">
            <v>Team Member - Cutting</v>
          </cell>
          <cell r="E3433" t="str">
            <v>Moulded Bra Cup - Cutting - SI</v>
          </cell>
          <cell r="F3433" t="str">
            <v>MBC - Cookie Cutting - SI</v>
          </cell>
          <cell r="G3433" t="str">
            <v>Male</v>
          </cell>
        </row>
        <row r="3434">
          <cell r="A3434">
            <v>25571</v>
          </cell>
          <cell r="B3434" t="str">
            <v>Ravindu</v>
          </cell>
          <cell r="C3434" t="str">
            <v>Chamikara</v>
          </cell>
          <cell r="D3434" t="str">
            <v>Team Member - Sub Stores</v>
          </cell>
          <cell r="E3434" t="str">
            <v>Close Comfort Program - Cutting - SI</v>
          </cell>
          <cell r="F3434" t="str">
            <v>Cutting - CCP - SI</v>
          </cell>
          <cell r="G3434" t="str">
            <v>Male</v>
          </cell>
        </row>
        <row r="3435">
          <cell r="A3435">
            <v>25573</v>
          </cell>
          <cell r="B3435" t="str">
            <v>Chanuka</v>
          </cell>
          <cell r="C3435" t="str">
            <v>Dilshan</v>
          </cell>
          <cell r="D3435" t="str">
            <v>Team Member - Sub Stores</v>
          </cell>
          <cell r="E3435" t="str">
            <v>Close Comfort Program - Cutting - SI</v>
          </cell>
          <cell r="F3435" t="str">
            <v>Cutting - CCP - SI</v>
          </cell>
          <cell r="G3435" t="str">
            <v>Male</v>
          </cell>
        </row>
        <row r="3436">
          <cell r="A3436">
            <v>25574</v>
          </cell>
          <cell r="B3436" t="str">
            <v>Nanda</v>
          </cell>
          <cell r="C3436" t="str">
            <v>Wimaladasa</v>
          </cell>
          <cell r="D3436" t="str">
            <v xml:space="preserve">Team Member - Technician </v>
          </cell>
          <cell r="E3436" t="str">
            <v>Moulded Bra Cup - Industrial Systems Engineering - SI</v>
          </cell>
          <cell r="F3436" t="str">
            <v>Industrial Engineering Solutions - SI</v>
          </cell>
          <cell r="G3436" t="str">
            <v>Male</v>
          </cell>
        </row>
        <row r="3437">
          <cell r="A3437">
            <v>25576</v>
          </cell>
          <cell r="B3437" t="str">
            <v>Kasuni</v>
          </cell>
          <cell r="C3437" t="str">
            <v>Ranasinghe</v>
          </cell>
          <cell r="D3437" t="str">
            <v>Team Member - Production</v>
          </cell>
          <cell r="E3437" t="str">
            <v>Moulded Bra Cup - Production - SI</v>
          </cell>
          <cell r="F3437" t="str">
            <v>Team - LB - 6A - SI</v>
          </cell>
          <cell r="G3437" t="str">
            <v>Female</v>
          </cell>
        </row>
        <row r="3438">
          <cell r="A3438">
            <v>25577</v>
          </cell>
          <cell r="B3438" t="str">
            <v>Dilshan</v>
          </cell>
          <cell r="C3438" t="str">
            <v>Theekshana</v>
          </cell>
          <cell r="D3438" t="str">
            <v>Team Member - Sub Stores</v>
          </cell>
          <cell r="E3438" t="str">
            <v>Moulded Bra Cup - Cutting - SI</v>
          </cell>
          <cell r="F3438" t="str">
            <v>MBC - Cutting - SI</v>
          </cell>
          <cell r="G3438" t="str">
            <v>Male</v>
          </cell>
        </row>
        <row r="3439">
          <cell r="A3439">
            <v>25578</v>
          </cell>
          <cell r="B3439" t="str">
            <v>Madhushika</v>
          </cell>
          <cell r="C3439" t="str">
            <v>Sanjeewani</v>
          </cell>
          <cell r="D3439" t="str">
            <v>Team Member - Quality Assurance</v>
          </cell>
          <cell r="E3439" t="str">
            <v>Close Comfort Program - Quality Assurance - SI</v>
          </cell>
          <cell r="F3439" t="str">
            <v>Quality Assurance - CCP - SI</v>
          </cell>
          <cell r="G3439" t="str">
            <v>Female</v>
          </cell>
        </row>
        <row r="3440">
          <cell r="A3440">
            <v>25579</v>
          </cell>
          <cell r="B3440" t="str">
            <v>Lakmini</v>
          </cell>
          <cell r="C3440" t="str">
            <v xml:space="preserve">Rasadari </v>
          </cell>
          <cell r="D3440" t="str">
            <v>Team Member - Quality Assurance</v>
          </cell>
          <cell r="E3440" t="str">
            <v>Close Comfort Program - Quality Assurance - SI</v>
          </cell>
          <cell r="F3440" t="str">
            <v>Quality Assurance - CCP - SI</v>
          </cell>
          <cell r="G3440" t="str">
            <v>Female</v>
          </cell>
        </row>
        <row r="3441">
          <cell r="A3441">
            <v>25580</v>
          </cell>
          <cell r="B3441" t="str">
            <v>Isanka</v>
          </cell>
          <cell r="C3441" t="str">
            <v>Madhushani</v>
          </cell>
          <cell r="D3441" t="str">
            <v>Team Member - Quality Assurance</v>
          </cell>
          <cell r="E3441" t="str">
            <v>Close Comfort Program - Quality Assurance - SI</v>
          </cell>
          <cell r="F3441" t="str">
            <v>Quality Assurance - CCP - SI</v>
          </cell>
          <cell r="G3441" t="str">
            <v>Female</v>
          </cell>
        </row>
        <row r="3442">
          <cell r="A3442">
            <v>25581</v>
          </cell>
          <cell r="B3442" t="str">
            <v>Enaka</v>
          </cell>
          <cell r="C3442" t="str">
            <v xml:space="preserve">De Silva </v>
          </cell>
          <cell r="D3442" t="str">
            <v>Team Member - Finishing</v>
          </cell>
          <cell r="E3442" t="str">
            <v>Close Comfort Program - Finishing - SI</v>
          </cell>
          <cell r="F3442" t="str">
            <v>Finishing S4 - A - SI</v>
          </cell>
          <cell r="G3442" t="str">
            <v>Female</v>
          </cell>
        </row>
        <row r="3443">
          <cell r="A3443">
            <v>25582</v>
          </cell>
          <cell r="B3443" t="str">
            <v>Yashodhara</v>
          </cell>
          <cell r="C3443" t="str">
            <v>Maduwanthi</v>
          </cell>
          <cell r="D3443" t="str">
            <v>Team Member - Finishing</v>
          </cell>
          <cell r="E3443" t="str">
            <v>Close Comfort Program - Finishing - SI</v>
          </cell>
          <cell r="F3443" t="str">
            <v>Finishing S7 - A - SI</v>
          </cell>
          <cell r="G3443" t="str">
            <v>Female</v>
          </cell>
        </row>
        <row r="3444">
          <cell r="A3444">
            <v>25586</v>
          </cell>
          <cell r="B3444" t="str">
            <v>Kanishka</v>
          </cell>
          <cell r="C3444" t="str">
            <v>Hapuarachchi</v>
          </cell>
          <cell r="D3444" t="str">
            <v>Team Member - Material Quality Assurance</v>
          </cell>
          <cell r="E3444" t="str">
            <v>Material Quality Assurance - SI</v>
          </cell>
          <cell r="F3444" t="str">
            <v>MBC - Material Quality Assurance - SI</v>
          </cell>
          <cell r="G3444" t="str">
            <v>Male</v>
          </cell>
        </row>
        <row r="3445">
          <cell r="A3445">
            <v>25587</v>
          </cell>
          <cell r="B3445" t="str">
            <v>Harsha</v>
          </cell>
          <cell r="C3445" t="str">
            <v>Madusanka</v>
          </cell>
          <cell r="D3445" t="str">
            <v>Team Member - Production</v>
          </cell>
          <cell r="E3445" t="str">
            <v>Moulded Bra Cup - Production - SI</v>
          </cell>
          <cell r="F3445" t="str">
            <v>Team - LB - 10B - SI</v>
          </cell>
          <cell r="G3445" t="str">
            <v>Male</v>
          </cell>
        </row>
        <row r="3446">
          <cell r="A3446">
            <v>25589</v>
          </cell>
          <cell r="B3446" t="str">
            <v>Nalaka</v>
          </cell>
          <cell r="C3446" t="str">
            <v>Wijesooriya</v>
          </cell>
          <cell r="D3446" t="str">
            <v>Team Member - Cutting</v>
          </cell>
          <cell r="E3446" t="str">
            <v>Close Comfort Program - Cutting - SI</v>
          </cell>
          <cell r="F3446" t="str">
            <v>CCP - Factory 03 Cutting - SI</v>
          </cell>
          <cell r="G3446" t="str">
            <v>Male</v>
          </cell>
        </row>
        <row r="3447">
          <cell r="A3447">
            <v>25591</v>
          </cell>
          <cell r="B3447" t="str">
            <v>Shashika</v>
          </cell>
          <cell r="C3447" t="str">
            <v>Surendra</v>
          </cell>
          <cell r="D3447" t="str">
            <v>Team Member - Printing</v>
          </cell>
          <cell r="E3447" t="str">
            <v>Close Comfort Program - Printing - SI</v>
          </cell>
          <cell r="F3447" t="str">
            <v>Factory 02 - Printing - B - SI</v>
          </cell>
          <cell r="G3447" t="str">
            <v>Male</v>
          </cell>
        </row>
        <row r="3448">
          <cell r="A3448">
            <v>25592</v>
          </cell>
          <cell r="B3448" t="str">
            <v>Buwaneka</v>
          </cell>
          <cell r="C3448" t="str">
            <v>Paranamana</v>
          </cell>
          <cell r="D3448" t="str">
            <v>Engineer - Product Design</v>
          </cell>
          <cell r="E3448" t="str">
            <v>Moulded Bra Cup - Product Development Centre - SI</v>
          </cell>
          <cell r="F3448" t="str">
            <v>MBC - Product Development Centre - SI</v>
          </cell>
          <cell r="G3448" t="str">
            <v>Male</v>
          </cell>
        </row>
        <row r="3449">
          <cell r="A3449">
            <v>25593</v>
          </cell>
          <cell r="B3449" t="str">
            <v>Naveen</v>
          </cell>
          <cell r="C3449" t="str">
            <v>Kavinda</v>
          </cell>
          <cell r="D3449" t="str">
            <v>Team Member - Printing</v>
          </cell>
          <cell r="E3449" t="str">
            <v>Close Comfort Program - Printing - SI</v>
          </cell>
          <cell r="F3449" t="str">
            <v>Factory 01 - Printing - B - SI</v>
          </cell>
          <cell r="G3449" t="str">
            <v>Male</v>
          </cell>
        </row>
        <row r="3450">
          <cell r="A3450">
            <v>25594</v>
          </cell>
          <cell r="B3450" t="str">
            <v>Ganesh</v>
          </cell>
          <cell r="C3450" t="str">
            <v>Hapu Arachchi</v>
          </cell>
          <cell r="D3450" t="str">
            <v>Team Member - Printing</v>
          </cell>
          <cell r="E3450" t="str">
            <v>Close Comfort Program - Printing - SI</v>
          </cell>
          <cell r="F3450" t="str">
            <v>Section 04 - Printing - B - SI</v>
          </cell>
          <cell r="G3450" t="str">
            <v>Male</v>
          </cell>
        </row>
        <row r="3451">
          <cell r="A3451">
            <v>25595</v>
          </cell>
          <cell r="B3451" t="str">
            <v>Praminraj</v>
          </cell>
          <cell r="C3451" t="str">
            <v>Praminraj</v>
          </cell>
          <cell r="D3451" t="str">
            <v>Team Member - Printing</v>
          </cell>
          <cell r="E3451" t="str">
            <v>Close Comfort Program - Printing - SI</v>
          </cell>
          <cell r="F3451" t="str">
            <v>Factory 03 - Printing - A - SI</v>
          </cell>
          <cell r="G3451" t="str">
            <v>Male</v>
          </cell>
        </row>
        <row r="3452">
          <cell r="A3452">
            <v>25596</v>
          </cell>
          <cell r="B3452" t="str">
            <v>Dinesh</v>
          </cell>
          <cell r="C3452" t="str">
            <v>Chathuranga</v>
          </cell>
          <cell r="D3452" t="str">
            <v>Team Member - Printing</v>
          </cell>
          <cell r="E3452" t="str">
            <v>Close Comfort Program - Printing - SI</v>
          </cell>
          <cell r="F3452" t="str">
            <v>Factory 01 - Printing - B - SI</v>
          </cell>
          <cell r="G3452" t="str">
            <v>Male</v>
          </cell>
        </row>
        <row r="3453">
          <cell r="A3453">
            <v>25598</v>
          </cell>
          <cell r="B3453" t="str">
            <v>Kokila</v>
          </cell>
          <cell r="C3453" t="str">
            <v>Wijesinghe</v>
          </cell>
          <cell r="D3453" t="str">
            <v>Team Member - Printing</v>
          </cell>
          <cell r="E3453" t="str">
            <v>Close Comfort Program - Printing - SI</v>
          </cell>
          <cell r="F3453" t="str">
            <v>Factory 03 - Printing - A - SI</v>
          </cell>
          <cell r="G3453" t="str">
            <v>Male</v>
          </cell>
        </row>
        <row r="3454">
          <cell r="A3454">
            <v>25602</v>
          </cell>
          <cell r="B3454" t="str">
            <v>Thilina</v>
          </cell>
          <cell r="C3454" t="str">
            <v>Sanjaya</v>
          </cell>
          <cell r="D3454" t="str">
            <v>Team Member - Printing</v>
          </cell>
          <cell r="E3454" t="str">
            <v>Close Comfort Program - Printing - SI</v>
          </cell>
          <cell r="F3454" t="str">
            <v>Factory 02 - Printing - A - SI</v>
          </cell>
          <cell r="G3454" t="str">
            <v>Male</v>
          </cell>
        </row>
        <row r="3455">
          <cell r="A3455">
            <v>25604</v>
          </cell>
          <cell r="B3455" t="str">
            <v>Dinith</v>
          </cell>
          <cell r="C3455" t="str">
            <v>Bandara</v>
          </cell>
          <cell r="D3455" t="str">
            <v>Team Member - Printing</v>
          </cell>
          <cell r="E3455" t="str">
            <v>Close Comfort Program - Printing - SI</v>
          </cell>
          <cell r="F3455" t="str">
            <v>Factory 03 - Printing - B - SI</v>
          </cell>
          <cell r="G3455" t="str">
            <v>Male</v>
          </cell>
        </row>
        <row r="3456">
          <cell r="A3456">
            <v>25605</v>
          </cell>
          <cell r="B3456" t="str">
            <v>Gihan</v>
          </cell>
          <cell r="C3456" t="str">
            <v>Dhanushka</v>
          </cell>
          <cell r="D3456" t="str">
            <v>Team Member - Printing</v>
          </cell>
          <cell r="E3456" t="str">
            <v>Close Comfort Program - Printing - SI</v>
          </cell>
          <cell r="F3456" t="str">
            <v>Extrusion - B - SI</v>
          </cell>
          <cell r="G3456" t="str">
            <v>Male</v>
          </cell>
        </row>
        <row r="3457">
          <cell r="A3457">
            <v>25606</v>
          </cell>
          <cell r="B3457" t="str">
            <v>Ranidu</v>
          </cell>
          <cell r="C3457" t="str">
            <v>De Silva</v>
          </cell>
          <cell r="D3457" t="str">
            <v>Team Member - Printing</v>
          </cell>
          <cell r="E3457" t="str">
            <v>Close Comfort Program - Printing - SI</v>
          </cell>
          <cell r="F3457" t="str">
            <v>Section 04 - Printing - B - SI</v>
          </cell>
          <cell r="G3457" t="str">
            <v>Male</v>
          </cell>
        </row>
        <row r="3458">
          <cell r="A3458">
            <v>25607</v>
          </cell>
          <cell r="B3458" t="str">
            <v>Muditha</v>
          </cell>
          <cell r="C3458" t="str">
            <v xml:space="preserve">Vithanage </v>
          </cell>
          <cell r="D3458" t="str">
            <v>Team Member - Printing</v>
          </cell>
          <cell r="E3458" t="str">
            <v>Close Comfort Program - Printing - SI</v>
          </cell>
          <cell r="F3458" t="str">
            <v>Factory 01 - Printing - B - SI</v>
          </cell>
          <cell r="G3458" t="str">
            <v>Male</v>
          </cell>
        </row>
        <row r="3459">
          <cell r="A3459">
            <v>25608</v>
          </cell>
          <cell r="B3459" t="str">
            <v>Dinesh</v>
          </cell>
          <cell r="C3459" t="str">
            <v xml:space="preserve">Kumara </v>
          </cell>
          <cell r="D3459" t="str">
            <v>Team Member - Cutting</v>
          </cell>
          <cell r="E3459" t="str">
            <v>Close Comfort Program - Cutting - SI</v>
          </cell>
          <cell r="F3459" t="str">
            <v>CCP - Factory 01 Cutting - SI</v>
          </cell>
          <cell r="G3459" t="str">
            <v>Male</v>
          </cell>
        </row>
        <row r="3460">
          <cell r="A3460">
            <v>25609</v>
          </cell>
          <cell r="B3460" t="str">
            <v>Pradeep</v>
          </cell>
          <cell r="C3460" t="str">
            <v>Sandaruwan</v>
          </cell>
          <cell r="D3460" t="str">
            <v>Team Member - Cutting</v>
          </cell>
          <cell r="E3460" t="str">
            <v>Close Comfort Program - Cutting - SI</v>
          </cell>
          <cell r="F3460" t="str">
            <v>CCP - Factory 03 Cutting - SI</v>
          </cell>
          <cell r="G3460" t="str">
            <v>Male</v>
          </cell>
        </row>
        <row r="3461">
          <cell r="A3461">
            <v>25610</v>
          </cell>
          <cell r="B3461" t="str">
            <v>Ruchira</v>
          </cell>
          <cell r="C3461" t="str">
            <v>Dayananda</v>
          </cell>
          <cell r="D3461" t="str">
            <v>Team Member - Cutting</v>
          </cell>
          <cell r="E3461" t="str">
            <v>Close Comfort Program - Cutting - SI</v>
          </cell>
          <cell r="F3461" t="str">
            <v>CCP - Factory 01 Cutting - SI</v>
          </cell>
          <cell r="G3461" t="str">
            <v>Male</v>
          </cell>
        </row>
        <row r="3462">
          <cell r="A3462">
            <v>25613</v>
          </cell>
          <cell r="B3462" t="str">
            <v>Thiwanka</v>
          </cell>
          <cell r="C3462" t="str">
            <v>Madushan</v>
          </cell>
          <cell r="D3462" t="str">
            <v>Team Member - Finishing</v>
          </cell>
          <cell r="E3462" t="str">
            <v>Close Comfort Program - Finishing - SI</v>
          </cell>
          <cell r="F3462" t="str">
            <v>Finishing S26 - A - SI</v>
          </cell>
          <cell r="G3462" t="str">
            <v>Male</v>
          </cell>
        </row>
        <row r="3463">
          <cell r="A3463">
            <v>25615</v>
          </cell>
          <cell r="B3463" t="str">
            <v>Malinda</v>
          </cell>
          <cell r="C3463" t="str">
            <v>Sandaruwan</v>
          </cell>
          <cell r="D3463" t="str">
            <v>Team Member - Cutting</v>
          </cell>
          <cell r="E3463" t="str">
            <v>Close Comfort Program - Cutting - SI</v>
          </cell>
          <cell r="F3463" t="str">
            <v>CCP - Factory 01 Cutting - SI</v>
          </cell>
          <cell r="G3463" t="str">
            <v>Male</v>
          </cell>
        </row>
        <row r="3464">
          <cell r="A3464">
            <v>25616</v>
          </cell>
          <cell r="B3464" t="str">
            <v>Jeran</v>
          </cell>
          <cell r="C3464" t="str">
            <v>Herft</v>
          </cell>
          <cell r="D3464" t="str">
            <v>Team Member - Cutting</v>
          </cell>
          <cell r="E3464" t="str">
            <v>Close Comfort Program - Cutting - SI</v>
          </cell>
          <cell r="F3464" t="str">
            <v>Cutting - CCP - SI</v>
          </cell>
          <cell r="G3464" t="str">
            <v>Male</v>
          </cell>
        </row>
        <row r="3465">
          <cell r="A3465">
            <v>25617</v>
          </cell>
          <cell r="B3465" t="str">
            <v>Ashan</v>
          </cell>
          <cell r="C3465" t="str">
            <v>Wickramaarachchi</v>
          </cell>
          <cell r="D3465" t="str">
            <v>Team Member - Cutting</v>
          </cell>
          <cell r="E3465" t="str">
            <v>Close Comfort Program - Cutting - SI</v>
          </cell>
          <cell r="F3465" t="str">
            <v>CCP - Factory 01 Cutting - SI</v>
          </cell>
          <cell r="G3465" t="str">
            <v>Male</v>
          </cell>
        </row>
        <row r="3466">
          <cell r="A3466">
            <v>25618</v>
          </cell>
          <cell r="B3466" t="str">
            <v>Chandima</v>
          </cell>
          <cell r="C3466" t="str">
            <v>Rathnayake</v>
          </cell>
          <cell r="D3466" t="str">
            <v>Team Member - Printing</v>
          </cell>
          <cell r="E3466" t="str">
            <v>Close Comfort Program - Printing - SI</v>
          </cell>
          <cell r="F3466" t="str">
            <v>Factory 03 - Printing - B - SI</v>
          </cell>
          <cell r="G3466" t="str">
            <v>Female</v>
          </cell>
        </row>
        <row r="3467">
          <cell r="A3467">
            <v>25619</v>
          </cell>
          <cell r="B3467" t="str">
            <v>Ramesha</v>
          </cell>
          <cell r="C3467" t="str">
            <v>Abewardhane</v>
          </cell>
          <cell r="D3467" t="str">
            <v>Team Member - Finishing</v>
          </cell>
          <cell r="E3467" t="str">
            <v>Close Comfort Program - Finishing - SI</v>
          </cell>
          <cell r="F3467" t="str">
            <v>Finishing S4 - A - SI</v>
          </cell>
          <cell r="G3467" t="str">
            <v>Female</v>
          </cell>
        </row>
        <row r="3468">
          <cell r="A3468">
            <v>25621</v>
          </cell>
          <cell r="B3468" t="str">
            <v>Chathura</v>
          </cell>
          <cell r="C3468" t="str">
            <v>Madusanka</v>
          </cell>
          <cell r="D3468" t="str">
            <v>Team Member - Finishing</v>
          </cell>
          <cell r="E3468" t="str">
            <v>Close Comfort Program - Finishing - SI</v>
          </cell>
          <cell r="F3468" t="str">
            <v>Finishing S4 - B - SI</v>
          </cell>
          <cell r="G3468" t="str">
            <v>Male</v>
          </cell>
        </row>
        <row r="3469">
          <cell r="A3469">
            <v>25622</v>
          </cell>
          <cell r="B3469" t="str">
            <v>Dilhani</v>
          </cell>
          <cell r="C3469" t="str">
            <v>Amarasinghe</v>
          </cell>
          <cell r="D3469" t="str">
            <v>Team Member - Production</v>
          </cell>
          <cell r="E3469" t="str">
            <v>Training School - SI</v>
          </cell>
          <cell r="F3469" t="str">
            <v>Training School - MBC - SI</v>
          </cell>
          <cell r="G3469" t="str">
            <v>Female</v>
          </cell>
        </row>
        <row r="3470">
          <cell r="A3470">
            <v>25624</v>
          </cell>
          <cell r="B3470" t="str">
            <v>Dinithra</v>
          </cell>
          <cell r="C3470" t="str">
            <v>Devinda</v>
          </cell>
          <cell r="D3470" t="str">
            <v>Team Member - Finishing</v>
          </cell>
          <cell r="E3470" t="str">
            <v>Close Comfort Program - Finishing - SI</v>
          </cell>
          <cell r="F3470" t="str">
            <v>Finishing S28 - B - SI</v>
          </cell>
          <cell r="G3470" t="str">
            <v>Male</v>
          </cell>
        </row>
        <row r="3471">
          <cell r="A3471">
            <v>25626</v>
          </cell>
          <cell r="B3471" t="str">
            <v>Apsara</v>
          </cell>
          <cell r="C3471" t="str">
            <v>Jayasundara</v>
          </cell>
          <cell r="D3471" t="str">
            <v>Team Member - Production</v>
          </cell>
          <cell r="E3471" t="str">
            <v>Training School - SI</v>
          </cell>
          <cell r="F3471" t="str">
            <v>Training School - MBC - SI</v>
          </cell>
          <cell r="G3471" t="str">
            <v>Female</v>
          </cell>
        </row>
        <row r="3472">
          <cell r="A3472">
            <v>25629</v>
          </cell>
          <cell r="B3472" t="str">
            <v>Deshika</v>
          </cell>
          <cell r="C3472" t="str">
            <v>Subhadini</v>
          </cell>
          <cell r="D3472" t="str">
            <v>Team Member - Production</v>
          </cell>
          <cell r="E3472" t="str">
            <v>Moulded Bra Cup - Production - SI</v>
          </cell>
          <cell r="F3472" t="str">
            <v>Team - LB - 14A - SI</v>
          </cell>
          <cell r="G3472" t="str">
            <v>Female</v>
          </cell>
        </row>
        <row r="3473">
          <cell r="A3473">
            <v>25631</v>
          </cell>
          <cell r="B3473" t="str">
            <v>Mihiruk</v>
          </cell>
          <cell r="C3473" t="str">
            <v>Madushan</v>
          </cell>
          <cell r="D3473" t="str">
            <v>Team Member - Cutting</v>
          </cell>
          <cell r="E3473" t="str">
            <v>Moulded Bra Cup - Cutting - SI</v>
          </cell>
          <cell r="F3473" t="str">
            <v>MBC - Cutting - SI</v>
          </cell>
          <cell r="G3473" t="str">
            <v>Male</v>
          </cell>
        </row>
        <row r="3474">
          <cell r="A3474">
            <v>25632</v>
          </cell>
          <cell r="B3474" t="str">
            <v>Isuru</v>
          </cell>
          <cell r="C3474" t="str">
            <v>Kumarasiri</v>
          </cell>
          <cell r="D3474" t="str">
            <v>Team Member - Quality Assurance</v>
          </cell>
          <cell r="E3474" t="str">
            <v>Close Comfort Program - Quality Assurance - SI</v>
          </cell>
          <cell r="F3474" t="str">
            <v>Quality Assurance - CCP - SI</v>
          </cell>
          <cell r="G3474" t="str">
            <v>Male</v>
          </cell>
        </row>
        <row r="3475">
          <cell r="A3475">
            <v>25633</v>
          </cell>
          <cell r="B3475" t="str">
            <v>Nisansala</v>
          </cell>
          <cell r="C3475" t="str">
            <v>Ganepola</v>
          </cell>
          <cell r="D3475" t="str">
            <v>Team Member - PDC</v>
          </cell>
          <cell r="E3475" t="str">
            <v>Close Comfort Program - Product Development Centre - SI</v>
          </cell>
          <cell r="F3475" t="str">
            <v>Product Development Center - CCP - SI</v>
          </cell>
          <cell r="G3475" t="str">
            <v>Female</v>
          </cell>
        </row>
        <row r="3476">
          <cell r="A3476">
            <v>25634</v>
          </cell>
          <cell r="B3476" t="str">
            <v>Disna</v>
          </cell>
          <cell r="C3476" t="str">
            <v>Kumari</v>
          </cell>
          <cell r="D3476" t="str">
            <v>Team Member - Production</v>
          </cell>
          <cell r="E3476" t="str">
            <v>MAS Department</v>
          </cell>
          <cell r="F3476" t="str">
            <v>Impact Protection - SI</v>
          </cell>
          <cell r="G3476" t="str">
            <v>Female</v>
          </cell>
        </row>
        <row r="3477">
          <cell r="A3477">
            <v>25636</v>
          </cell>
          <cell r="B3477" t="str">
            <v>Dinindu</v>
          </cell>
          <cell r="C3477" t="str">
            <v>Udakara</v>
          </cell>
          <cell r="D3477" t="str">
            <v>Team Member - Material Quality Assurance</v>
          </cell>
          <cell r="E3477" t="str">
            <v>Material Quality Assurance - SI</v>
          </cell>
          <cell r="F3477" t="str">
            <v>MBC - Material Quality Assurance - SI</v>
          </cell>
          <cell r="G3477" t="str">
            <v>Male</v>
          </cell>
        </row>
        <row r="3478">
          <cell r="A3478">
            <v>25637</v>
          </cell>
          <cell r="B3478" t="str">
            <v>Dilshan</v>
          </cell>
          <cell r="C3478" t="str">
            <v>Prashad</v>
          </cell>
          <cell r="D3478" t="str">
            <v>Team Member - PDC</v>
          </cell>
          <cell r="E3478" t="str">
            <v>Close Comfort Program - Product Development Centre - SI</v>
          </cell>
          <cell r="F3478" t="str">
            <v>Product Development Center - CCP - SI</v>
          </cell>
          <cell r="G3478" t="str">
            <v>Male</v>
          </cell>
        </row>
        <row r="3479">
          <cell r="A3479">
            <v>25638</v>
          </cell>
          <cell r="B3479" t="str">
            <v>Samitha</v>
          </cell>
          <cell r="C3479" t="str">
            <v>Sashilanka</v>
          </cell>
          <cell r="D3479" t="str">
            <v>Team Member - PDC</v>
          </cell>
          <cell r="E3479" t="str">
            <v>Close Comfort Program - Product Development Centre - SI</v>
          </cell>
          <cell r="F3479" t="str">
            <v>Product Development Center - CCP - SI</v>
          </cell>
          <cell r="G3479" t="str">
            <v>Male</v>
          </cell>
        </row>
        <row r="3480">
          <cell r="A3480">
            <v>25640</v>
          </cell>
          <cell r="B3480" t="str">
            <v>Thakshila</v>
          </cell>
          <cell r="C3480" t="str">
            <v>Roshini</v>
          </cell>
          <cell r="D3480" t="str">
            <v>Team Member - Production</v>
          </cell>
          <cell r="E3480" t="str">
            <v>Moulded Bra Cup - Production - SI</v>
          </cell>
          <cell r="F3480" t="str">
            <v>Team - LB - 7B - SI</v>
          </cell>
          <cell r="G3480" t="str">
            <v>Female</v>
          </cell>
        </row>
        <row r="3481">
          <cell r="A3481">
            <v>25641</v>
          </cell>
          <cell r="B3481" t="str">
            <v xml:space="preserve">Nadeeka </v>
          </cell>
          <cell r="C3481" t="str">
            <v>Sandamali</v>
          </cell>
          <cell r="D3481" t="str">
            <v>Team Member - Production</v>
          </cell>
          <cell r="E3481" t="str">
            <v>Moulded Bra Cup - Production - SI</v>
          </cell>
          <cell r="F3481" t="str">
            <v>Team - LB - 11A - SI</v>
          </cell>
          <cell r="G3481" t="str">
            <v>Female</v>
          </cell>
        </row>
        <row r="3482">
          <cell r="A3482">
            <v>25642</v>
          </cell>
          <cell r="B3482" t="str">
            <v>Nimesha</v>
          </cell>
          <cell r="C3482" t="str">
            <v>Madhubhashini</v>
          </cell>
          <cell r="D3482" t="str">
            <v>Team Member - Production</v>
          </cell>
          <cell r="E3482" t="str">
            <v>Moulded Bra Cup - Production - SI</v>
          </cell>
          <cell r="F3482" t="str">
            <v>Team - LB - 14A - SI</v>
          </cell>
          <cell r="G3482" t="str">
            <v>Female</v>
          </cell>
        </row>
        <row r="3483">
          <cell r="A3483">
            <v>25644</v>
          </cell>
          <cell r="B3483" t="str">
            <v>Sachini</v>
          </cell>
          <cell r="C3483" t="str">
            <v>Wijerathna</v>
          </cell>
          <cell r="D3483" t="str">
            <v>Team Member - Product Development</v>
          </cell>
          <cell r="E3483" t="str">
            <v>Close Comfort Program - Product Development Centre - SI</v>
          </cell>
          <cell r="F3483" t="str">
            <v>Product Development Center - CCP - SI</v>
          </cell>
          <cell r="G3483" t="str">
            <v>Female</v>
          </cell>
        </row>
        <row r="3484">
          <cell r="A3484">
            <v>25649</v>
          </cell>
          <cell r="B3484" t="str">
            <v>Indunil</v>
          </cell>
          <cell r="C3484" t="str">
            <v>Chathuranga</v>
          </cell>
          <cell r="D3484" t="str">
            <v>Team Member - Printing</v>
          </cell>
          <cell r="E3484" t="str">
            <v>Close Comfort Program - Printing - SI</v>
          </cell>
          <cell r="F3484" t="str">
            <v>Section 04 - Printing - A - SI</v>
          </cell>
          <cell r="G3484" t="str">
            <v>Male</v>
          </cell>
        </row>
        <row r="3485">
          <cell r="A3485">
            <v>25651</v>
          </cell>
          <cell r="B3485" t="str">
            <v>Dilshan</v>
          </cell>
          <cell r="C3485" t="str">
            <v>Divyantha</v>
          </cell>
          <cell r="D3485" t="str">
            <v>Team Member - Printing</v>
          </cell>
          <cell r="E3485" t="str">
            <v>Close Comfort Program - Printing - SI</v>
          </cell>
          <cell r="F3485" t="str">
            <v>Section 04 - Printing - A - SI</v>
          </cell>
          <cell r="G3485" t="str">
            <v>Male</v>
          </cell>
        </row>
        <row r="3486">
          <cell r="A3486">
            <v>25652</v>
          </cell>
          <cell r="B3486" t="str">
            <v>Kavindu</v>
          </cell>
          <cell r="C3486" t="str">
            <v>Manamendra</v>
          </cell>
          <cell r="D3486" t="str">
            <v>Team Member - Printing</v>
          </cell>
          <cell r="E3486" t="str">
            <v>Close Comfort Program - Printing - SI</v>
          </cell>
          <cell r="F3486" t="str">
            <v>Factory 01 - Printing - B - SI</v>
          </cell>
          <cell r="G3486" t="str">
            <v>Male</v>
          </cell>
        </row>
        <row r="3487">
          <cell r="A3487">
            <v>25653</v>
          </cell>
          <cell r="B3487" t="str">
            <v>Ganuka</v>
          </cell>
          <cell r="C3487" t="str">
            <v>Sabaragamuwa</v>
          </cell>
          <cell r="D3487" t="str">
            <v>Team Member - Printing</v>
          </cell>
          <cell r="E3487" t="str">
            <v>Close Comfort Program - Printing - SI</v>
          </cell>
          <cell r="F3487" t="str">
            <v>Factory 02 - Printing - B - SI</v>
          </cell>
          <cell r="G3487" t="str">
            <v>Male</v>
          </cell>
        </row>
        <row r="3488">
          <cell r="A3488">
            <v>25654</v>
          </cell>
          <cell r="B3488" t="str">
            <v>Niroshan</v>
          </cell>
          <cell r="C3488" t="str">
            <v>Priyadarshana</v>
          </cell>
          <cell r="D3488" t="str">
            <v>Team Member - Printing</v>
          </cell>
          <cell r="E3488" t="str">
            <v>Close Comfort Program - Printing - SI</v>
          </cell>
          <cell r="F3488" t="str">
            <v>Factory 03 - Printing - A - SI</v>
          </cell>
          <cell r="G3488" t="str">
            <v>Male</v>
          </cell>
        </row>
        <row r="3489">
          <cell r="A3489">
            <v>25655</v>
          </cell>
          <cell r="B3489" t="str">
            <v>Sasi</v>
          </cell>
          <cell r="C3489" t="str">
            <v>Pragas</v>
          </cell>
          <cell r="D3489" t="str">
            <v>Team Member - Printing</v>
          </cell>
          <cell r="E3489" t="str">
            <v>Close Comfort Program - Printing - SI</v>
          </cell>
          <cell r="F3489" t="str">
            <v>Factory 01 - Printing - A - SI</v>
          </cell>
          <cell r="G3489" t="str">
            <v>Male</v>
          </cell>
        </row>
        <row r="3490">
          <cell r="A3490">
            <v>25656</v>
          </cell>
          <cell r="B3490" t="str">
            <v>Kavinda</v>
          </cell>
          <cell r="C3490" t="str">
            <v>Gayajith</v>
          </cell>
          <cell r="D3490" t="str">
            <v>Team Member - Printing</v>
          </cell>
          <cell r="E3490" t="str">
            <v>Close Comfort Program - Printing - SI</v>
          </cell>
          <cell r="F3490" t="str">
            <v>Factory 01 - Printing - A - SI</v>
          </cell>
          <cell r="G3490" t="str">
            <v>Male</v>
          </cell>
        </row>
        <row r="3491">
          <cell r="A3491">
            <v>25657</v>
          </cell>
          <cell r="B3491" t="str">
            <v>Sanidu</v>
          </cell>
          <cell r="C3491" t="str">
            <v>Correy</v>
          </cell>
          <cell r="D3491" t="str">
            <v>Team Member - Printing</v>
          </cell>
          <cell r="E3491" t="str">
            <v>Close Comfort Program - Printing - SI</v>
          </cell>
          <cell r="F3491" t="str">
            <v>Section 04 - Printing - A - SI</v>
          </cell>
          <cell r="G3491" t="str">
            <v>Male</v>
          </cell>
        </row>
        <row r="3492">
          <cell r="A3492">
            <v>25658</v>
          </cell>
          <cell r="B3492" t="str">
            <v>Sehan</v>
          </cell>
          <cell r="C3492" t="str">
            <v>Kumara</v>
          </cell>
          <cell r="D3492" t="str">
            <v>Team Member - Finished Goods Warehouse</v>
          </cell>
          <cell r="E3492" t="str">
            <v>Close Comfort Program - Finished Goods Warehouse - SI</v>
          </cell>
          <cell r="F3492" t="str">
            <v>Finished Good Warehouse - CCP - SI</v>
          </cell>
          <cell r="G3492" t="str">
            <v>Male</v>
          </cell>
        </row>
        <row r="3493">
          <cell r="A3493">
            <v>25659</v>
          </cell>
          <cell r="B3493" t="str">
            <v>Samith</v>
          </cell>
          <cell r="C3493" t="str">
            <v xml:space="preserve">Dharmasena </v>
          </cell>
          <cell r="D3493" t="str">
            <v>Team Member - Printing</v>
          </cell>
          <cell r="E3493" t="str">
            <v>Close Comfort Program - Printing - SI</v>
          </cell>
          <cell r="F3493" t="str">
            <v>Factory 02 - Printing - B - SI</v>
          </cell>
          <cell r="G3493" t="str">
            <v>Male</v>
          </cell>
        </row>
        <row r="3494">
          <cell r="A3494">
            <v>25660</v>
          </cell>
          <cell r="B3494" t="str">
            <v>Sirikanth</v>
          </cell>
          <cell r="C3494" t="str">
            <v>Sirikanth</v>
          </cell>
          <cell r="D3494" t="str">
            <v>Team Member - Printing</v>
          </cell>
          <cell r="E3494" t="str">
            <v>Close Comfort Program - Printing - SI</v>
          </cell>
          <cell r="F3494" t="str">
            <v>Section 04 - Printing - B - SI</v>
          </cell>
          <cell r="G3494" t="str">
            <v>Male</v>
          </cell>
        </row>
        <row r="3495">
          <cell r="A3495">
            <v>25663</v>
          </cell>
          <cell r="B3495" t="str">
            <v>Randima</v>
          </cell>
          <cell r="C3495" t="str">
            <v>Samarakkodi</v>
          </cell>
          <cell r="D3495" t="str">
            <v>Team Member - Printing</v>
          </cell>
          <cell r="E3495" t="str">
            <v>Close Comfort Program - Printing - SI</v>
          </cell>
          <cell r="F3495" t="str">
            <v>Factory 03 - Printing - B - SI</v>
          </cell>
          <cell r="G3495" t="str">
            <v>Male</v>
          </cell>
        </row>
        <row r="3496">
          <cell r="A3496">
            <v>25664</v>
          </cell>
          <cell r="B3496" t="str">
            <v>Lakshitha</v>
          </cell>
          <cell r="C3496" t="str">
            <v>Madushan</v>
          </cell>
          <cell r="D3496" t="str">
            <v>Team Member - Printing</v>
          </cell>
          <cell r="E3496" t="str">
            <v>Close Comfort Program - Printing - SI</v>
          </cell>
          <cell r="F3496" t="str">
            <v>Factory 02 - Printing - A - SI</v>
          </cell>
          <cell r="G3496" t="str">
            <v>Male</v>
          </cell>
        </row>
        <row r="3497">
          <cell r="A3497">
            <v>25665</v>
          </cell>
          <cell r="B3497" t="str">
            <v>Ajantha</v>
          </cell>
          <cell r="C3497" t="str">
            <v>Pathirana</v>
          </cell>
          <cell r="D3497" t="str">
            <v>Team Member - Printing</v>
          </cell>
          <cell r="E3497" t="str">
            <v>Training School - SI</v>
          </cell>
          <cell r="F3497" t="str">
            <v>Training - CCP - SI</v>
          </cell>
          <cell r="G3497" t="str">
            <v>Male</v>
          </cell>
        </row>
        <row r="3498">
          <cell r="A3498">
            <v>25667</v>
          </cell>
          <cell r="B3498" t="str">
            <v>Nadun</v>
          </cell>
          <cell r="C3498" t="str">
            <v>Bandara</v>
          </cell>
          <cell r="D3498" t="str">
            <v>Team Member - Printing</v>
          </cell>
          <cell r="E3498" t="str">
            <v>Close Comfort Program - Printing - SI</v>
          </cell>
          <cell r="F3498" t="str">
            <v>Section 04 - Printing - A - SI</v>
          </cell>
          <cell r="G3498" t="str">
            <v>Male</v>
          </cell>
        </row>
        <row r="3499">
          <cell r="A3499">
            <v>25668</v>
          </cell>
          <cell r="B3499" t="str">
            <v>Harshana</v>
          </cell>
          <cell r="C3499" t="str">
            <v>Pathmasiri</v>
          </cell>
          <cell r="D3499" t="str">
            <v>Team Member - Printing</v>
          </cell>
          <cell r="E3499" t="str">
            <v>Close Comfort Program - Printing - SI</v>
          </cell>
          <cell r="F3499" t="str">
            <v>Factory 01 - Printing - B - SI</v>
          </cell>
          <cell r="G3499" t="str">
            <v>Male</v>
          </cell>
        </row>
        <row r="3500">
          <cell r="A3500">
            <v>25669</v>
          </cell>
          <cell r="B3500" t="str">
            <v>Imalka</v>
          </cell>
          <cell r="C3500" t="str">
            <v>Karunarathne</v>
          </cell>
          <cell r="D3500" t="str">
            <v>Team Member - PDC</v>
          </cell>
          <cell r="E3500" t="str">
            <v>Close Comfort Program - Product Development Centre - SI</v>
          </cell>
          <cell r="F3500" t="str">
            <v>Product Development Center - CCP - SI</v>
          </cell>
          <cell r="G3500" t="str">
            <v>Male</v>
          </cell>
        </row>
        <row r="3501">
          <cell r="A3501">
            <v>25670</v>
          </cell>
          <cell r="B3501" t="str">
            <v>Supuni</v>
          </cell>
          <cell r="C3501" t="str">
            <v>Dissanayake</v>
          </cell>
          <cell r="D3501" t="str">
            <v>Team Member - Finishing</v>
          </cell>
          <cell r="E3501" t="str">
            <v>Close Comfort Program - Finishing - SI</v>
          </cell>
          <cell r="F3501" t="str">
            <v>Finishing S4 - A - SI</v>
          </cell>
          <cell r="G3501" t="str">
            <v>Female</v>
          </cell>
        </row>
        <row r="3502">
          <cell r="A3502">
            <v>25671</v>
          </cell>
          <cell r="B3502" t="str">
            <v>Hansika</v>
          </cell>
          <cell r="C3502" t="str">
            <v>Wickramasinghe</v>
          </cell>
          <cell r="D3502" t="str">
            <v>Team Member - Finishing</v>
          </cell>
          <cell r="E3502" t="str">
            <v>Close Comfort Program - Finishing - SI</v>
          </cell>
          <cell r="F3502" t="str">
            <v>Finishing S8 - A - SI</v>
          </cell>
          <cell r="G3502" t="str">
            <v>Female</v>
          </cell>
        </row>
        <row r="3503">
          <cell r="A3503">
            <v>25672</v>
          </cell>
          <cell r="B3503" t="str">
            <v>Milinda</v>
          </cell>
          <cell r="C3503" t="str">
            <v>Ariyawansha</v>
          </cell>
          <cell r="D3503" t="str">
            <v>Team Member - Finishing</v>
          </cell>
          <cell r="E3503" t="str">
            <v>Close Comfort Program - Finishing - SI</v>
          </cell>
          <cell r="F3503" t="str">
            <v>Finishing S4 - A - SI</v>
          </cell>
          <cell r="G3503" t="str">
            <v>Male</v>
          </cell>
        </row>
        <row r="3504">
          <cell r="A3504">
            <v>25674</v>
          </cell>
          <cell r="B3504" t="str">
            <v>Supun</v>
          </cell>
          <cell r="C3504" t="str">
            <v>Kavinda</v>
          </cell>
          <cell r="D3504" t="str">
            <v>Team Member - Finishing</v>
          </cell>
          <cell r="E3504" t="str">
            <v>Close Comfort Program - Finishing - SI</v>
          </cell>
          <cell r="F3504" t="str">
            <v>Finishing S4 - A - SI</v>
          </cell>
          <cell r="G3504" t="str">
            <v>Male</v>
          </cell>
        </row>
        <row r="3505">
          <cell r="A3505">
            <v>25675</v>
          </cell>
          <cell r="B3505" t="str">
            <v>Niroshika</v>
          </cell>
          <cell r="C3505" t="str">
            <v>Deepthi</v>
          </cell>
          <cell r="D3505" t="str">
            <v>Team Member - Finishing</v>
          </cell>
          <cell r="E3505" t="str">
            <v>Training School - SI</v>
          </cell>
          <cell r="F3505" t="str">
            <v>Training School - CCP - SI</v>
          </cell>
          <cell r="G3505" t="str">
            <v>Female</v>
          </cell>
        </row>
        <row r="3506">
          <cell r="A3506">
            <v>25677</v>
          </cell>
          <cell r="B3506" t="str">
            <v>Shanika</v>
          </cell>
          <cell r="C3506" t="str">
            <v>Madurangee</v>
          </cell>
          <cell r="D3506" t="str">
            <v>Team Member - Production</v>
          </cell>
          <cell r="E3506" t="str">
            <v>Moulded Bra Cup - Production - SI</v>
          </cell>
          <cell r="F3506" t="str">
            <v>Team - LB - 9A - SI</v>
          </cell>
          <cell r="G3506" t="str">
            <v>Female</v>
          </cell>
        </row>
        <row r="3507">
          <cell r="A3507">
            <v>25678</v>
          </cell>
          <cell r="B3507" t="str">
            <v>Navoda</v>
          </cell>
          <cell r="C3507" t="str">
            <v>Wijebandara</v>
          </cell>
          <cell r="D3507" t="str">
            <v>Team Member - Production</v>
          </cell>
          <cell r="E3507" t="str">
            <v>Moulded Bra Cup - Production - SI</v>
          </cell>
          <cell r="F3507" t="str">
            <v>Team - LB - 13A - SI</v>
          </cell>
          <cell r="G3507" t="str">
            <v>Female</v>
          </cell>
        </row>
        <row r="3508">
          <cell r="A3508">
            <v>25680</v>
          </cell>
          <cell r="B3508" t="str">
            <v>Nirosha</v>
          </cell>
          <cell r="C3508" t="str">
            <v>Sanjeewani</v>
          </cell>
          <cell r="D3508" t="str">
            <v>Team Member - Production</v>
          </cell>
          <cell r="E3508" t="str">
            <v>Moulded Bra Cup - Production - SI</v>
          </cell>
          <cell r="F3508" t="str">
            <v>Team - LB - 5A - SI</v>
          </cell>
          <cell r="G3508" t="str">
            <v>Female</v>
          </cell>
        </row>
        <row r="3509">
          <cell r="A3509">
            <v>25681</v>
          </cell>
          <cell r="B3509" t="str">
            <v>Nadeesha</v>
          </cell>
          <cell r="C3509" t="str">
            <v>Lakmali</v>
          </cell>
          <cell r="D3509" t="str">
            <v>Team Member - Production</v>
          </cell>
          <cell r="E3509" t="str">
            <v>Moulded Bra Cup - Production - SI</v>
          </cell>
          <cell r="F3509" t="str">
            <v>Team - LB - 12B - SI</v>
          </cell>
          <cell r="G3509" t="str">
            <v>Female</v>
          </cell>
        </row>
        <row r="3510">
          <cell r="A3510">
            <v>25683</v>
          </cell>
          <cell r="B3510" t="str">
            <v>Achini</v>
          </cell>
          <cell r="C3510" t="str">
            <v>Madhubhashini</v>
          </cell>
          <cell r="D3510" t="str">
            <v>Team Member - Production</v>
          </cell>
          <cell r="E3510" t="str">
            <v>Moulded Bra Cup - Production - SI</v>
          </cell>
          <cell r="F3510" t="str">
            <v>Team - LB - 4A - SI</v>
          </cell>
          <cell r="G3510" t="str">
            <v>Female</v>
          </cell>
        </row>
        <row r="3511">
          <cell r="A3511">
            <v>25686</v>
          </cell>
          <cell r="B3511" t="str">
            <v>Kasuni</v>
          </cell>
          <cell r="C3511" t="str">
            <v>Shalika</v>
          </cell>
          <cell r="D3511" t="str">
            <v>Team Member - Cutting</v>
          </cell>
          <cell r="E3511" t="str">
            <v>Close Comfort Program - Cutting - SI</v>
          </cell>
          <cell r="F3511" t="str">
            <v>CCP - Factory 01 Cutting - SI</v>
          </cell>
          <cell r="G3511" t="str">
            <v>Female</v>
          </cell>
        </row>
        <row r="3512">
          <cell r="A3512">
            <v>25687</v>
          </cell>
          <cell r="B3512" t="str">
            <v>Hasindu</v>
          </cell>
          <cell r="C3512" t="str">
            <v>Dayananda</v>
          </cell>
          <cell r="D3512" t="str">
            <v>Team Member - Cutting</v>
          </cell>
          <cell r="E3512" t="str">
            <v>Close Comfort Program - Cutting - SI</v>
          </cell>
          <cell r="F3512" t="str">
            <v>CCP - Factory 01 Cutting - SI</v>
          </cell>
          <cell r="G3512" t="str">
            <v>Male</v>
          </cell>
        </row>
        <row r="3513">
          <cell r="A3513">
            <v>25688</v>
          </cell>
          <cell r="B3513" t="str">
            <v>Kelum</v>
          </cell>
          <cell r="C3513" t="str">
            <v>Perera</v>
          </cell>
          <cell r="D3513" t="str">
            <v>Team Member - Finishing</v>
          </cell>
          <cell r="E3513" t="str">
            <v>Close Comfort Program - Finishing - SI</v>
          </cell>
          <cell r="F3513" t="str">
            <v>Finishing S28 - A - SI</v>
          </cell>
          <cell r="G3513" t="str">
            <v>Male</v>
          </cell>
        </row>
        <row r="3514">
          <cell r="A3514">
            <v>25690</v>
          </cell>
          <cell r="B3514" t="str">
            <v>Rangana</v>
          </cell>
          <cell r="C3514" t="str">
            <v>De Silva</v>
          </cell>
          <cell r="D3514" t="str">
            <v>Team Member - Production</v>
          </cell>
          <cell r="E3514" t="str">
            <v>Moulded Bra Cup - Production - SI</v>
          </cell>
          <cell r="F3514" t="str">
            <v>Team - LB - 10A - SI</v>
          </cell>
          <cell r="G3514" t="str">
            <v>Male</v>
          </cell>
        </row>
        <row r="3515">
          <cell r="A3515">
            <v>25691</v>
          </cell>
          <cell r="B3515" t="str">
            <v>Gayan</v>
          </cell>
          <cell r="C3515" t="str">
            <v>Perera</v>
          </cell>
          <cell r="D3515" t="str">
            <v>Team Member - Raw Material Warehouse</v>
          </cell>
          <cell r="E3515" t="str">
            <v>Moulded Bra Cup - Raw Material Warehouse - SI</v>
          </cell>
          <cell r="F3515" t="str">
            <v>MBC - Raw Material Warehouse - SI</v>
          </cell>
          <cell r="G3515" t="str">
            <v>Male</v>
          </cell>
        </row>
        <row r="3516">
          <cell r="A3516">
            <v>25694</v>
          </cell>
          <cell r="B3516" t="str">
            <v>Roshitha</v>
          </cell>
          <cell r="C3516" t="str">
            <v>Dias</v>
          </cell>
          <cell r="D3516" t="str">
            <v>Team Member - Raw Material Warehouse</v>
          </cell>
          <cell r="E3516" t="str">
            <v>Moulded Bra Cup - Raw Material Warehouse - SI</v>
          </cell>
          <cell r="F3516" t="str">
            <v>MBC - Raw Material Warehouse - SI</v>
          </cell>
          <cell r="G3516" t="str">
            <v>Male</v>
          </cell>
        </row>
        <row r="3517">
          <cell r="A3517">
            <v>25695</v>
          </cell>
          <cell r="B3517" t="str">
            <v>Ravishan</v>
          </cell>
          <cell r="C3517" t="str">
            <v>Bandara</v>
          </cell>
          <cell r="D3517" t="str">
            <v>Team Member - Printing</v>
          </cell>
          <cell r="E3517" t="str">
            <v>Close Comfort Program - Printing - SI</v>
          </cell>
          <cell r="F3517" t="str">
            <v>Factory 02 - Printing - A - SI</v>
          </cell>
          <cell r="G3517" t="str">
            <v>Male</v>
          </cell>
        </row>
        <row r="3518">
          <cell r="A3518">
            <v>25696</v>
          </cell>
          <cell r="B3518" t="str">
            <v>Kelum</v>
          </cell>
          <cell r="C3518" t="str">
            <v>De Silva</v>
          </cell>
          <cell r="D3518" t="str">
            <v>Team Member - Material Quality Assurance</v>
          </cell>
          <cell r="E3518" t="str">
            <v>Material Quality Assurance - SI</v>
          </cell>
          <cell r="F3518" t="str">
            <v>MBC - Material Quality Assurance - SI</v>
          </cell>
          <cell r="G3518" t="str">
            <v>Male</v>
          </cell>
        </row>
        <row r="3519">
          <cell r="A3519">
            <v>25697</v>
          </cell>
          <cell r="B3519" t="str">
            <v>Janith</v>
          </cell>
          <cell r="C3519" t="str">
            <v>Hettiarachchi</v>
          </cell>
          <cell r="D3519" t="str">
            <v>Team Member - Finished Goods Warehouse</v>
          </cell>
          <cell r="E3519" t="str">
            <v>Moulded Bra Cup - Finished Goods Warehouse - SI</v>
          </cell>
          <cell r="F3519" t="str">
            <v>Finished Good Warehouse - MBC - SI</v>
          </cell>
          <cell r="G3519" t="str">
            <v>Male</v>
          </cell>
        </row>
        <row r="3520">
          <cell r="A3520">
            <v>25701</v>
          </cell>
          <cell r="B3520" t="str">
            <v>Shehan</v>
          </cell>
          <cell r="C3520" t="str">
            <v>Tharuka</v>
          </cell>
          <cell r="D3520" t="str">
            <v>Team Member - Printing</v>
          </cell>
          <cell r="E3520" t="str">
            <v>Close Comfort Program - Printing - SI</v>
          </cell>
          <cell r="F3520" t="str">
            <v>Factory 02 - Printing - A - SI</v>
          </cell>
          <cell r="G3520" t="str">
            <v>Male</v>
          </cell>
        </row>
        <row r="3521">
          <cell r="A3521">
            <v>25705</v>
          </cell>
          <cell r="B3521" t="str">
            <v>Nalin</v>
          </cell>
          <cell r="C3521" t="str">
            <v>Egodawaththa</v>
          </cell>
          <cell r="D3521" t="str">
            <v>Team Member - Printing</v>
          </cell>
          <cell r="E3521" t="str">
            <v>Close Comfort Program - Printing - SI</v>
          </cell>
          <cell r="F3521" t="str">
            <v>Factory 03 - Printing - A - SI</v>
          </cell>
          <cell r="G3521" t="str">
            <v>Male</v>
          </cell>
        </row>
        <row r="3522">
          <cell r="A3522">
            <v>25706</v>
          </cell>
          <cell r="B3522" t="str">
            <v>Kavinda</v>
          </cell>
          <cell r="C3522" t="str">
            <v>Wijesinghe</v>
          </cell>
          <cell r="D3522" t="str">
            <v>Team Member - Printing</v>
          </cell>
          <cell r="E3522" t="str">
            <v>Close Comfort Program - Printing - SI</v>
          </cell>
          <cell r="F3522" t="str">
            <v>Factory 01 - Printing - B - SI</v>
          </cell>
          <cell r="G3522" t="str">
            <v>Male</v>
          </cell>
        </row>
        <row r="3523">
          <cell r="A3523">
            <v>25707</v>
          </cell>
          <cell r="B3523" t="str">
            <v>Sandaru</v>
          </cell>
          <cell r="C3523" t="str">
            <v>Ranasinghe</v>
          </cell>
          <cell r="D3523" t="str">
            <v>Team Member - Printing</v>
          </cell>
          <cell r="E3523" t="str">
            <v>Close Comfort Program - Printing - SI</v>
          </cell>
          <cell r="F3523" t="str">
            <v>Factory 02 - Printing - A - SI</v>
          </cell>
          <cell r="G3523" t="str">
            <v>Male</v>
          </cell>
        </row>
        <row r="3524">
          <cell r="A3524">
            <v>25708</v>
          </cell>
          <cell r="B3524" t="str">
            <v>Roshana</v>
          </cell>
          <cell r="C3524" t="str">
            <v>Dilip</v>
          </cell>
          <cell r="D3524" t="str">
            <v>Team Member - Moulding</v>
          </cell>
          <cell r="E3524" t="str">
            <v>Close Comfort Program - Printing - SI</v>
          </cell>
          <cell r="F3524" t="str">
            <v>Factory 03 - Printing - A - SI</v>
          </cell>
          <cell r="G3524" t="str">
            <v>Male</v>
          </cell>
        </row>
        <row r="3525">
          <cell r="A3525">
            <v>25709</v>
          </cell>
          <cell r="B3525" t="str">
            <v>Pabasara</v>
          </cell>
          <cell r="C3525" t="str">
            <v>Dissanayake</v>
          </cell>
          <cell r="D3525" t="str">
            <v>Team Member - Printing</v>
          </cell>
          <cell r="E3525" t="str">
            <v>Close Comfort Program - Printing - SI</v>
          </cell>
          <cell r="F3525" t="str">
            <v>Factory 01 - Printing - B - SI</v>
          </cell>
          <cell r="G3525" t="str">
            <v>Male</v>
          </cell>
        </row>
        <row r="3526">
          <cell r="A3526">
            <v>25710</v>
          </cell>
          <cell r="B3526" t="str">
            <v>Chiranthana</v>
          </cell>
          <cell r="C3526" t="str">
            <v>Jayasinghe</v>
          </cell>
          <cell r="D3526" t="str">
            <v>Team Member - Printing</v>
          </cell>
          <cell r="E3526" t="str">
            <v>Close Comfort Program - Printing - SI</v>
          </cell>
          <cell r="F3526" t="str">
            <v>Factory 01 - Printing - A - SI</v>
          </cell>
          <cell r="G3526" t="str">
            <v>Male</v>
          </cell>
        </row>
        <row r="3527">
          <cell r="A3527">
            <v>25711</v>
          </cell>
          <cell r="B3527" t="str">
            <v>Thimira</v>
          </cell>
          <cell r="C3527" t="str">
            <v>Malshan</v>
          </cell>
          <cell r="D3527" t="str">
            <v>Team Member - Printing</v>
          </cell>
          <cell r="E3527" t="str">
            <v>Training School - SI</v>
          </cell>
          <cell r="F3527" t="str">
            <v>Training - CCP - SI</v>
          </cell>
          <cell r="G3527" t="str">
            <v>Male</v>
          </cell>
        </row>
        <row r="3528">
          <cell r="A3528">
            <v>25712</v>
          </cell>
          <cell r="B3528" t="str">
            <v>Sanju</v>
          </cell>
          <cell r="C3528" t="str">
            <v>Lucky</v>
          </cell>
          <cell r="D3528" t="str">
            <v>Team Member - Technical</v>
          </cell>
          <cell r="E3528" t="str">
            <v>Close Comfort Program - Technical - SI</v>
          </cell>
          <cell r="F3528" t="str">
            <v>Technical - CCP - SI</v>
          </cell>
          <cell r="G3528" t="str">
            <v>Male</v>
          </cell>
        </row>
        <row r="3529">
          <cell r="A3529">
            <v>25715</v>
          </cell>
          <cell r="B3529" t="str">
            <v>Achini</v>
          </cell>
          <cell r="C3529" t="str">
            <v>Athukorala</v>
          </cell>
          <cell r="D3529" t="str">
            <v>Team Member - Production</v>
          </cell>
          <cell r="E3529" t="str">
            <v>Moulded Bra Cup - Production - SI</v>
          </cell>
          <cell r="F3529" t="str">
            <v>Team - LB - 13B - SI</v>
          </cell>
          <cell r="G3529" t="str">
            <v>Female</v>
          </cell>
        </row>
        <row r="3530">
          <cell r="A3530">
            <v>25716</v>
          </cell>
          <cell r="B3530" t="str">
            <v>Hashini</v>
          </cell>
          <cell r="C3530" t="str">
            <v>Weerapura</v>
          </cell>
          <cell r="D3530" t="str">
            <v>Team Member - Production</v>
          </cell>
          <cell r="E3530" t="str">
            <v>Close Comfort Program - Printing - SI</v>
          </cell>
          <cell r="F3530" t="str">
            <v>CCP 2 - Printing B - SI</v>
          </cell>
          <cell r="G3530" t="str">
            <v>Female</v>
          </cell>
        </row>
        <row r="3531">
          <cell r="A3531">
            <v>25717</v>
          </cell>
          <cell r="B3531" t="str">
            <v>Puwaneswari</v>
          </cell>
          <cell r="C3531" t="str">
            <v>Puwaneswari</v>
          </cell>
          <cell r="D3531" t="str">
            <v>Team Member - Production</v>
          </cell>
          <cell r="E3531" t="str">
            <v>Moulded Bra Cup - Production - SI</v>
          </cell>
          <cell r="F3531" t="str">
            <v>Team - LB - 13A - SI</v>
          </cell>
          <cell r="G3531" t="str">
            <v>Female</v>
          </cell>
        </row>
        <row r="3532">
          <cell r="A3532">
            <v>25718</v>
          </cell>
          <cell r="B3532" t="str">
            <v>Navodya</v>
          </cell>
          <cell r="C3532" t="str">
            <v>Sandamini</v>
          </cell>
          <cell r="D3532" t="str">
            <v>Team Member - Finishing</v>
          </cell>
          <cell r="E3532" t="str">
            <v>Close Comfort Program - Finishing - SI</v>
          </cell>
          <cell r="F3532" t="str">
            <v>Finishing S1 - B - SI</v>
          </cell>
          <cell r="G3532" t="str">
            <v>Female</v>
          </cell>
        </row>
        <row r="3533">
          <cell r="A3533">
            <v>25719</v>
          </cell>
          <cell r="B3533" t="str">
            <v>Kanchana</v>
          </cell>
          <cell r="C3533" t="str">
            <v>Madhumadhavi</v>
          </cell>
          <cell r="D3533" t="str">
            <v>Team Member - Finishing</v>
          </cell>
          <cell r="E3533" t="str">
            <v>Close Comfort Program - Finishing - SI</v>
          </cell>
          <cell r="F3533" t="str">
            <v>Finishing S1 - B - SI</v>
          </cell>
          <cell r="G3533" t="str">
            <v>Female</v>
          </cell>
        </row>
        <row r="3534">
          <cell r="A3534">
            <v>25721</v>
          </cell>
          <cell r="B3534" t="str">
            <v>Pushpakumari</v>
          </cell>
          <cell r="C3534" t="str">
            <v>Pushpakumari</v>
          </cell>
          <cell r="D3534" t="str">
            <v>Team Member - Finishing</v>
          </cell>
          <cell r="E3534" t="str">
            <v>Close Comfort Program - Finishing - SI</v>
          </cell>
          <cell r="F3534" t="str">
            <v>Finishing S9 - B - SI</v>
          </cell>
          <cell r="G3534" t="str">
            <v>Female</v>
          </cell>
        </row>
        <row r="3535">
          <cell r="A3535">
            <v>25722</v>
          </cell>
          <cell r="B3535" t="str">
            <v>Pramod</v>
          </cell>
          <cell r="C3535" t="str">
            <v>Kekulandara</v>
          </cell>
          <cell r="D3535" t="str">
            <v>Team Member - PDC</v>
          </cell>
          <cell r="E3535" t="str">
            <v>Close Comfort Program - Product Development Centre - SI</v>
          </cell>
          <cell r="F3535" t="str">
            <v>Product Development Center - CCP - SI</v>
          </cell>
          <cell r="G3535" t="str">
            <v>Male</v>
          </cell>
        </row>
        <row r="3536">
          <cell r="A3536">
            <v>25723</v>
          </cell>
          <cell r="B3536" t="str">
            <v>Pramoth</v>
          </cell>
          <cell r="C3536" t="str">
            <v>Sandeepa</v>
          </cell>
          <cell r="D3536" t="str">
            <v>Team Member - Finished Goods Warehouse</v>
          </cell>
          <cell r="E3536" t="str">
            <v>Moulded Bra Cup - Finished Goods Warehouse - SI</v>
          </cell>
          <cell r="F3536" t="str">
            <v>Finished Good Warehouse - MBC - SI</v>
          </cell>
          <cell r="G3536" t="str">
            <v>Male</v>
          </cell>
        </row>
        <row r="3537">
          <cell r="A3537">
            <v>25724</v>
          </cell>
          <cell r="B3537" t="str">
            <v>Tharindu</v>
          </cell>
          <cell r="C3537" t="str">
            <v>Rasanga</v>
          </cell>
          <cell r="D3537" t="str">
            <v>Team Member - Finished Goods Warehouse</v>
          </cell>
          <cell r="E3537" t="str">
            <v>Moulded Bra Cup - Finished Goods Warehouse - SI</v>
          </cell>
          <cell r="F3537" t="str">
            <v>Finished Good Warehouse - MBC - SI</v>
          </cell>
          <cell r="G3537" t="str">
            <v>Male</v>
          </cell>
        </row>
        <row r="3538">
          <cell r="A3538">
            <v>25729</v>
          </cell>
          <cell r="B3538" t="str">
            <v>Shiromi</v>
          </cell>
          <cell r="C3538" t="str">
            <v>Sanjeewani</v>
          </cell>
          <cell r="D3538" t="str">
            <v>Team Member - Production</v>
          </cell>
          <cell r="E3538" t="str">
            <v>MAS Department</v>
          </cell>
          <cell r="F3538" t="str">
            <v>Impact Protection - SI</v>
          </cell>
          <cell r="G3538" t="str">
            <v>Female</v>
          </cell>
        </row>
        <row r="3539">
          <cell r="A3539">
            <v>25730</v>
          </cell>
          <cell r="B3539" t="str">
            <v>Pradeep</v>
          </cell>
          <cell r="C3539" t="str">
            <v>Madushanka</v>
          </cell>
          <cell r="D3539" t="str">
            <v>Team Member - Raw Material Warehouse</v>
          </cell>
          <cell r="E3539" t="str">
            <v>Moulded Bra Cup - Raw Material Warehouse - SI</v>
          </cell>
          <cell r="F3539" t="str">
            <v>MBC - Raw Material Warehouse - SI</v>
          </cell>
          <cell r="G3539" t="str">
            <v>Male</v>
          </cell>
        </row>
        <row r="3540">
          <cell r="A3540">
            <v>25731</v>
          </cell>
          <cell r="B3540" t="str">
            <v>Prasad</v>
          </cell>
          <cell r="C3540" t="str">
            <v>Sanjeewa</v>
          </cell>
          <cell r="D3540" t="str">
            <v>Team Member - Finishing</v>
          </cell>
          <cell r="E3540" t="str">
            <v>Close Comfort Program - Finishing - SI</v>
          </cell>
          <cell r="F3540" t="str">
            <v>Finishing S2 - B - SI</v>
          </cell>
          <cell r="G3540" t="str">
            <v>Male</v>
          </cell>
        </row>
        <row r="3541">
          <cell r="A3541">
            <v>25732</v>
          </cell>
          <cell r="B3541" t="str">
            <v>Sakuntha</v>
          </cell>
          <cell r="C3541" t="str">
            <v>Madhushan</v>
          </cell>
          <cell r="D3541" t="str">
            <v>Team Member - Finishing</v>
          </cell>
          <cell r="E3541" t="str">
            <v>Close Comfort Program - Finishing - SI</v>
          </cell>
          <cell r="F3541" t="str">
            <v>Finishing S4 - B - SI</v>
          </cell>
          <cell r="G3541" t="str">
            <v>Male</v>
          </cell>
        </row>
        <row r="3542">
          <cell r="A3542">
            <v>25733</v>
          </cell>
          <cell r="B3542" t="str">
            <v>Ayesha</v>
          </cell>
          <cell r="C3542" t="str">
            <v>Madhushani</v>
          </cell>
          <cell r="D3542" t="str">
            <v>Team Member - Finishing</v>
          </cell>
          <cell r="E3542" t="str">
            <v>Training School - SI</v>
          </cell>
          <cell r="F3542" t="str">
            <v>Training School - CCP - SI</v>
          </cell>
          <cell r="G3542" t="str">
            <v>Female</v>
          </cell>
        </row>
        <row r="3543">
          <cell r="A3543">
            <v>25734</v>
          </cell>
          <cell r="B3543" t="str">
            <v>Hasini</v>
          </cell>
          <cell r="C3543" t="str">
            <v>Abeygunawardhana</v>
          </cell>
          <cell r="D3543" t="str">
            <v>Team Member - Cutting</v>
          </cell>
          <cell r="E3543" t="str">
            <v>Close Comfort Program - Cutting - SI</v>
          </cell>
          <cell r="F3543" t="str">
            <v>Cutting - CCP - SI</v>
          </cell>
          <cell r="G3543" t="str">
            <v>Female</v>
          </cell>
        </row>
        <row r="3544">
          <cell r="A3544">
            <v>25736</v>
          </cell>
          <cell r="B3544" t="str">
            <v>Prabodha</v>
          </cell>
          <cell r="C3544" t="str">
            <v>Hansamali</v>
          </cell>
          <cell r="D3544" t="str">
            <v>Team Member - Production</v>
          </cell>
          <cell r="E3544" t="str">
            <v>Moulded Bra Cup - Production - SI</v>
          </cell>
          <cell r="F3544" t="str">
            <v>Team - LB - 13B - SI</v>
          </cell>
          <cell r="G3544" t="str">
            <v>Female</v>
          </cell>
        </row>
        <row r="3545">
          <cell r="A3545">
            <v>25737</v>
          </cell>
          <cell r="B3545" t="str">
            <v>Sachila</v>
          </cell>
          <cell r="C3545" t="str">
            <v>Kaluwitharana</v>
          </cell>
          <cell r="D3545" t="str">
            <v>Executive - Product Development</v>
          </cell>
          <cell r="E3545" t="str">
            <v>Moulded Bra Cup - Product Development Centre - SI</v>
          </cell>
          <cell r="F3545" t="str">
            <v>MBC - Product Development Centre - SI</v>
          </cell>
          <cell r="G3545" t="str">
            <v>Male</v>
          </cell>
        </row>
        <row r="3546">
          <cell r="A3546">
            <v>25739</v>
          </cell>
          <cell r="B3546" t="str">
            <v>Subhashini</v>
          </cell>
          <cell r="C3546" t="str">
            <v>Subhashini</v>
          </cell>
          <cell r="D3546" t="str">
            <v>Team Member - Finishing</v>
          </cell>
          <cell r="E3546" t="str">
            <v>Close Comfort Program - Finishing - SI</v>
          </cell>
          <cell r="F3546" t="str">
            <v>Finishing S7 - A - SI</v>
          </cell>
          <cell r="G3546" t="str">
            <v>Female</v>
          </cell>
        </row>
        <row r="3547">
          <cell r="A3547">
            <v>25740</v>
          </cell>
          <cell r="B3547" t="str">
            <v>Malinu</v>
          </cell>
          <cell r="C3547" t="str">
            <v>Sandaruwan</v>
          </cell>
          <cell r="D3547" t="str">
            <v>Team Member - Finishing</v>
          </cell>
          <cell r="E3547" t="str">
            <v>Training School - SI</v>
          </cell>
          <cell r="F3547" t="str">
            <v>Training School - CCP - SI</v>
          </cell>
          <cell r="G3547" t="str">
            <v>Male</v>
          </cell>
        </row>
        <row r="3548">
          <cell r="A3548">
            <v>25741</v>
          </cell>
          <cell r="B3548" t="str">
            <v>Nishanthi</v>
          </cell>
          <cell r="C3548" t="str">
            <v>Jayamanna</v>
          </cell>
          <cell r="D3548" t="str">
            <v>Team Member - Finishing</v>
          </cell>
          <cell r="E3548" t="str">
            <v>Close Comfort Program - Finishing - SI</v>
          </cell>
          <cell r="F3548" t="str">
            <v>Finishing S30 - A - SI</v>
          </cell>
          <cell r="G3548" t="str">
            <v>Female</v>
          </cell>
        </row>
        <row r="3549">
          <cell r="A3549">
            <v>25742</v>
          </cell>
          <cell r="B3549" t="str">
            <v>Suwinda</v>
          </cell>
          <cell r="C3549" t="str">
            <v>Dewushan</v>
          </cell>
          <cell r="D3549" t="str">
            <v>Team Member - Finishing</v>
          </cell>
          <cell r="E3549" t="str">
            <v>Close Comfort Program - Finishing - SI</v>
          </cell>
          <cell r="F3549" t="str">
            <v>Finishing S4 - B - SI</v>
          </cell>
          <cell r="G3549" t="str">
            <v>Male</v>
          </cell>
        </row>
        <row r="3550">
          <cell r="A3550">
            <v>25744</v>
          </cell>
          <cell r="B3550" t="str">
            <v>Nimesh</v>
          </cell>
          <cell r="C3550" t="str">
            <v>Madhawa</v>
          </cell>
          <cell r="D3550" t="str">
            <v>Team Member - Finishing</v>
          </cell>
          <cell r="E3550" t="str">
            <v>Training School - SI</v>
          </cell>
          <cell r="F3550" t="str">
            <v>Training School - CCP - SI</v>
          </cell>
          <cell r="G3550" t="str">
            <v>Male</v>
          </cell>
        </row>
        <row r="3551">
          <cell r="A3551">
            <v>25746</v>
          </cell>
          <cell r="B3551" t="str">
            <v>Chamila</v>
          </cell>
          <cell r="C3551" t="str">
            <v>Ambagahawatta</v>
          </cell>
          <cell r="D3551" t="str">
            <v>Team Member - Finishing</v>
          </cell>
          <cell r="E3551" t="str">
            <v>Close Comfort Program - Finishing - SI</v>
          </cell>
          <cell r="F3551" t="str">
            <v>Finishing S7 - A - SI</v>
          </cell>
          <cell r="G3551" t="str">
            <v>Female</v>
          </cell>
        </row>
        <row r="3552">
          <cell r="A3552">
            <v>25747</v>
          </cell>
          <cell r="B3552" t="str">
            <v>Ashan</v>
          </cell>
          <cell r="C3552" t="str">
            <v>Perera</v>
          </cell>
          <cell r="D3552" t="str">
            <v>Team Member - Finishing</v>
          </cell>
          <cell r="E3552" t="str">
            <v>Close Comfort Program - Finishing - SI</v>
          </cell>
          <cell r="F3552" t="str">
            <v>Finishing S7 - A - SI</v>
          </cell>
          <cell r="G3552" t="str">
            <v>Male</v>
          </cell>
        </row>
        <row r="3553">
          <cell r="A3553">
            <v>25750</v>
          </cell>
          <cell r="B3553" t="str">
            <v>Hiruni</v>
          </cell>
          <cell r="C3553" t="str">
            <v>Sewwandi</v>
          </cell>
          <cell r="D3553" t="str">
            <v>Team Member - Finishing</v>
          </cell>
          <cell r="E3553" t="str">
            <v>Training School - SI</v>
          </cell>
          <cell r="F3553" t="str">
            <v>Training School - CCP - SI</v>
          </cell>
          <cell r="G3553" t="str">
            <v>Female</v>
          </cell>
        </row>
        <row r="3554">
          <cell r="A3554">
            <v>25752</v>
          </cell>
          <cell r="B3554" t="str">
            <v xml:space="preserve">Gihan </v>
          </cell>
          <cell r="C3554" t="str">
            <v>Pemasiri</v>
          </cell>
          <cell r="D3554" t="str">
            <v>Team Member - Finishing</v>
          </cell>
          <cell r="E3554" t="str">
            <v>Close Comfort Program - Finishing - SI</v>
          </cell>
          <cell r="F3554" t="str">
            <v>Finishing S7 - A - SI</v>
          </cell>
          <cell r="G3554" t="str">
            <v>Male</v>
          </cell>
        </row>
        <row r="3555">
          <cell r="A3555">
            <v>25753</v>
          </cell>
          <cell r="B3555" t="str">
            <v>Chandra</v>
          </cell>
          <cell r="C3555" t="str">
            <v>Prasanna</v>
          </cell>
          <cell r="D3555" t="str">
            <v>Team Member - Finishing</v>
          </cell>
          <cell r="E3555" t="str">
            <v>Training School - SI</v>
          </cell>
          <cell r="F3555" t="str">
            <v>Training School - CCP - SI</v>
          </cell>
          <cell r="G3555" t="str">
            <v>Male</v>
          </cell>
        </row>
        <row r="3556">
          <cell r="A3556">
            <v>25755</v>
          </cell>
          <cell r="B3556" t="str">
            <v>Krishan</v>
          </cell>
          <cell r="C3556" t="str">
            <v>Nilshan</v>
          </cell>
          <cell r="D3556" t="str">
            <v>Team Member - PDC</v>
          </cell>
          <cell r="E3556" t="str">
            <v>Close Comfort Program - Product Development Centre - SI</v>
          </cell>
          <cell r="F3556" t="str">
            <v>Product Development Center - CCP - SI</v>
          </cell>
          <cell r="G3556" t="str">
            <v>Male</v>
          </cell>
        </row>
        <row r="3557">
          <cell r="A3557">
            <v>25756</v>
          </cell>
          <cell r="B3557" t="str">
            <v>Sithum</v>
          </cell>
          <cell r="C3557" t="str">
            <v>Mudalige</v>
          </cell>
          <cell r="D3557" t="str">
            <v>Team Member - Production</v>
          </cell>
          <cell r="E3557" t="str">
            <v>Moulded Bra Cup - Production - SI</v>
          </cell>
          <cell r="F3557" t="str">
            <v>Team - LB - 10A - SI</v>
          </cell>
          <cell r="G3557" t="str">
            <v>Male</v>
          </cell>
        </row>
        <row r="3558">
          <cell r="A3558">
            <v>25757</v>
          </cell>
          <cell r="B3558" t="str">
            <v>Sanjana</v>
          </cell>
          <cell r="C3558" t="str">
            <v>Fernando</v>
          </cell>
          <cell r="D3558" t="str">
            <v>Team Member - Production</v>
          </cell>
          <cell r="E3558" t="str">
            <v>Moulded Bra Cup - Production - SI</v>
          </cell>
          <cell r="F3558" t="str">
            <v>Team - LB - 5B - SI</v>
          </cell>
          <cell r="G3558" t="str">
            <v>Female</v>
          </cell>
        </row>
        <row r="3559">
          <cell r="A3559">
            <v>25759</v>
          </cell>
          <cell r="B3559" t="str">
            <v>Chathura</v>
          </cell>
          <cell r="C3559" t="str">
            <v>Dharmasiri</v>
          </cell>
          <cell r="D3559" t="str">
            <v>Team Member - Production</v>
          </cell>
          <cell r="E3559" t="str">
            <v>Moulded Bra Cup - Production - SI</v>
          </cell>
          <cell r="F3559" t="str">
            <v>Team - LB - 6B - SI</v>
          </cell>
          <cell r="G3559" t="str">
            <v>Male</v>
          </cell>
        </row>
        <row r="3560">
          <cell r="A3560">
            <v>25761</v>
          </cell>
          <cell r="B3560" t="str">
            <v>Jayamini</v>
          </cell>
          <cell r="C3560" t="str">
            <v>Madushani</v>
          </cell>
          <cell r="D3560" t="str">
            <v>Team Member - Production</v>
          </cell>
          <cell r="E3560" t="str">
            <v>Moulded Bra Cup - Production - SI</v>
          </cell>
          <cell r="F3560" t="str">
            <v>Team - LB - 6B - SI</v>
          </cell>
          <cell r="G3560" t="str">
            <v>Female</v>
          </cell>
        </row>
        <row r="3561">
          <cell r="A3561">
            <v>25763</v>
          </cell>
          <cell r="B3561" t="str">
            <v>Vimukthi</v>
          </cell>
          <cell r="C3561" t="str">
            <v>Dissanayake</v>
          </cell>
          <cell r="D3561" t="str">
            <v>Team Member - Production</v>
          </cell>
          <cell r="E3561" t="str">
            <v>Moulded Bra Cup - Production - SI</v>
          </cell>
          <cell r="F3561" t="str">
            <v>Team - LB - 16A - SI</v>
          </cell>
          <cell r="G3561" t="str">
            <v>Male</v>
          </cell>
        </row>
        <row r="3562">
          <cell r="A3562">
            <v>25764</v>
          </cell>
          <cell r="B3562" t="str">
            <v>Gayani</v>
          </cell>
          <cell r="C3562" t="str">
            <v>Mayumila</v>
          </cell>
          <cell r="D3562" t="str">
            <v>Team Member - Production</v>
          </cell>
          <cell r="E3562" t="str">
            <v>Moulded Bra Cup - Production - SI</v>
          </cell>
          <cell r="F3562" t="str">
            <v>Team - LB - 12A - SI</v>
          </cell>
          <cell r="G3562" t="str">
            <v>Female</v>
          </cell>
        </row>
        <row r="3563">
          <cell r="A3563">
            <v>25765</v>
          </cell>
          <cell r="B3563" t="str">
            <v>Sanduni</v>
          </cell>
          <cell r="C3563" t="str">
            <v>Thakshila</v>
          </cell>
          <cell r="D3563" t="str">
            <v>Team Member - Production</v>
          </cell>
          <cell r="E3563" t="str">
            <v>Moulded Bra Cup - Production - SI</v>
          </cell>
          <cell r="F3563" t="str">
            <v>Team - LB - 5B - SI</v>
          </cell>
          <cell r="G3563" t="str">
            <v>Female</v>
          </cell>
        </row>
        <row r="3564">
          <cell r="A3564">
            <v>25766</v>
          </cell>
          <cell r="B3564" t="str">
            <v>Yureshan</v>
          </cell>
          <cell r="C3564" t="str">
            <v>Yureshan</v>
          </cell>
          <cell r="D3564" t="str">
            <v>Team Member - Production</v>
          </cell>
          <cell r="E3564" t="str">
            <v>Moulded Bra Cup - Production - SI</v>
          </cell>
          <cell r="F3564" t="str">
            <v>Team - LB - 10B - SI</v>
          </cell>
          <cell r="G3564" t="str">
            <v>Male</v>
          </cell>
        </row>
        <row r="3565">
          <cell r="A3565">
            <v>25767</v>
          </cell>
          <cell r="B3565" t="str">
            <v>Kabeesh</v>
          </cell>
          <cell r="C3565" t="str">
            <v>Kabeesh</v>
          </cell>
          <cell r="D3565" t="str">
            <v>Team Member - Production</v>
          </cell>
          <cell r="E3565" t="str">
            <v>Moulded Bra Cup - Production - SI</v>
          </cell>
          <cell r="F3565" t="str">
            <v>Team - LB - 10B - SI</v>
          </cell>
          <cell r="G3565" t="str">
            <v>Male</v>
          </cell>
        </row>
        <row r="3566">
          <cell r="A3566">
            <v>25770</v>
          </cell>
          <cell r="B3566" t="str">
            <v>Ruwan</v>
          </cell>
          <cell r="C3566" t="str">
            <v>Bandara</v>
          </cell>
          <cell r="D3566" t="str">
            <v>Team Member - Quality Assurance</v>
          </cell>
          <cell r="E3566" t="str">
            <v>Moulded Bra Cup - Quality Assurance - SI</v>
          </cell>
          <cell r="F3566" t="str">
            <v>Quality Assurance - MBC - SI</v>
          </cell>
          <cell r="G3566" t="str">
            <v>Male</v>
          </cell>
        </row>
        <row r="3567">
          <cell r="A3567">
            <v>25771</v>
          </cell>
          <cell r="B3567" t="str">
            <v>Sithum</v>
          </cell>
          <cell r="C3567" t="str">
            <v>Chamara</v>
          </cell>
          <cell r="D3567" t="str">
            <v>Team Member - Cutting</v>
          </cell>
          <cell r="E3567" t="str">
            <v>Close Comfort Program - Cutting - SI</v>
          </cell>
          <cell r="F3567" t="str">
            <v>Cutting - CCP - SI</v>
          </cell>
          <cell r="G3567" t="str">
            <v>Male</v>
          </cell>
        </row>
        <row r="3568">
          <cell r="A3568">
            <v>25772</v>
          </cell>
          <cell r="B3568" t="str">
            <v>Tharindu</v>
          </cell>
          <cell r="C3568" t="str">
            <v>Katulanda</v>
          </cell>
          <cell r="D3568" t="str">
            <v>Team Member - Raw Material Warehouse</v>
          </cell>
          <cell r="E3568" t="str">
            <v>Moulded Bra Cup - Raw Material Warehouse - SI</v>
          </cell>
          <cell r="F3568" t="str">
            <v>MBC - Raw Material Warehouse - SI</v>
          </cell>
          <cell r="G3568" t="str">
            <v>Male</v>
          </cell>
        </row>
        <row r="3569">
          <cell r="A3569">
            <v>25774</v>
          </cell>
          <cell r="B3569" t="str">
            <v>Wenushka</v>
          </cell>
          <cell r="C3569" t="str">
            <v>Abeywardhane</v>
          </cell>
          <cell r="D3569" t="str">
            <v>Team Member - Raw Material Warehouse</v>
          </cell>
          <cell r="E3569" t="str">
            <v>Moulded Bra Cup - Raw Material Warehouse - SI</v>
          </cell>
          <cell r="F3569" t="str">
            <v>MBC - Raw Material Warehouse - SI</v>
          </cell>
          <cell r="G3569" t="str">
            <v>Male</v>
          </cell>
        </row>
        <row r="3570">
          <cell r="A3570">
            <v>25776</v>
          </cell>
          <cell r="B3570" t="str">
            <v>Pavan</v>
          </cell>
          <cell r="C3570" t="str">
            <v xml:space="preserve">Raveesha </v>
          </cell>
          <cell r="D3570" t="str">
            <v>Team Member - Finished Goods Warehouse</v>
          </cell>
          <cell r="E3570" t="str">
            <v>Close Comfort Program - Finished Goods Warehouse - SI</v>
          </cell>
          <cell r="F3570" t="str">
            <v>Finished Good Warehouse - CCP - SI</v>
          </cell>
          <cell r="G3570" t="str">
            <v>Male</v>
          </cell>
        </row>
        <row r="3571">
          <cell r="A3571">
            <v>25777</v>
          </cell>
          <cell r="B3571" t="str">
            <v>Dilshan</v>
          </cell>
          <cell r="C3571" t="str">
            <v>Sanjeewa</v>
          </cell>
          <cell r="D3571" t="str">
            <v>Team Member - Technical</v>
          </cell>
          <cell r="E3571" t="str">
            <v>Close Comfort Program - Technical - SI</v>
          </cell>
          <cell r="F3571" t="str">
            <v>Technical - CCP - SI</v>
          </cell>
          <cell r="G3571" t="str">
            <v>Male</v>
          </cell>
        </row>
        <row r="3572">
          <cell r="A3572">
            <v>25778</v>
          </cell>
          <cell r="B3572" t="str">
            <v>Savindu</v>
          </cell>
          <cell r="C3572" t="str">
            <v>Nishshanka</v>
          </cell>
          <cell r="D3572" t="str">
            <v>Team Member - Moulding</v>
          </cell>
          <cell r="E3572" t="str">
            <v>Close Comfort Program - Printing - SI</v>
          </cell>
          <cell r="F3572" t="str">
            <v>Factory 03 - Printing - B - SI</v>
          </cell>
          <cell r="G3572" t="str">
            <v>Male</v>
          </cell>
        </row>
        <row r="3573">
          <cell r="A3573">
            <v>25779</v>
          </cell>
          <cell r="B3573" t="str">
            <v>Navod</v>
          </cell>
          <cell r="C3573" t="str">
            <v>Ranasinghe</v>
          </cell>
          <cell r="D3573" t="str">
            <v>Team Member - Printing</v>
          </cell>
          <cell r="E3573" t="str">
            <v>Close Comfort Program - Printing - SI</v>
          </cell>
          <cell r="F3573" t="str">
            <v>Factory 03 - Printing - B - SI</v>
          </cell>
          <cell r="G3573" t="str">
            <v>Male</v>
          </cell>
        </row>
        <row r="3574">
          <cell r="A3574">
            <v>25780</v>
          </cell>
          <cell r="B3574" t="str">
            <v>Ishara</v>
          </cell>
          <cell r="C3574" t="str">
            <v>Thenuwara</v>
          </cell>
          <cell r="D3574" t="str">
            <v>Team Member - Printing</v>
          </cell>
          <cell r="E3574" t="str">
            <v>Training School - SI</v>
          </cell>
          <cell r="F3574" t="str">
            <v>Training - CCP - SI</v>
          </cell>
          <cell r="G3574" t="str">
            <v>Male</v>
          </cell>
        </row>
        <row r="3575">
          <cell r="A3575">
            <v>25781</v>
          </cell>
          <cell r="B3575" t="str">
            <v>Sujan</v>
          </cell>
          <cell r="C3575" t="str">
            <v>Perera</v>
          </cell>
          <cell r="D3575" t="str">
            <v>Team Member - Moulding</v>
          </cell>
          <cell r="E3575" t="str">
            <v>Close Comfort Program - Printing - SI</v>
          </cell>
          <cell r="F3575" t="str">
            <v>Factory 03 - Printing - A - SI</v>
          </cell>
          <cell r="G3575" t="str">
            <v>Male</v>
          </cell>
        </row>
        <row r="3576">
          <cell r="A3576">
            <v>25782</v>
          </cell>
          <cell r="B3576" t="str">
            <v>Janaka</v>
          </cell>
          <cell r="C3576" t="str">
            <v xml:space="preserve">Walawage </v>
          </cell>
          <cell r="D3576" t="str">
            <v>Team Member - Finishing</v>
          </cell>
          <cell r="E3576" t="str">
            <v>Close Comfort Program - Finishing - SI</v>
          </cell>
          <cell r="F3576" t="str">
            <v>Finishing S1 - B - SI</v>
          </cell>
          <cell r="G3576" t="str">
            <v>Male</v>
          </cell>
        </row>
        <row r="3577">
          <cell r="A3577">
            <v>25784</v>
          </cell>
          <cell r="B3577" t="str">
            <v>Kanishka</v>
          </cell>
          <cell r="C3577" t="str">
            <v>Egodawaththa</v>
          </cell>
          <cell r="D3577" t="str">
            <v>Team Member - Printing</v>
          </cell>
          <cell r="E3577" t="str">
            <v>Close Comfort Program - Printing - SI</v>
          </cell>
          <cell r="F3577" t="str">
            <v>Factory 03 - Printing - B - SI</v>
          </cell>
          <cell r="G3577" t="str">
            <v>Male</v>
          </cell>
        </row>
        <row r="3578">
          <cell r="A3578">
            <v>25785</v>
          </cell>
          <cell r="B3578" t="str">
            <v>Nuwan</v>
          </cell>
          <cell r="C3578" t="str">
            <v>Pushpakumara</v>
          </cell>
          <cell r="D3578" t="str">
            <v>Team Member - Printing</v>
          </cell>
          <cell r="E3578" t="str">
            <v>Close Comfort Program - Printing - SI</v>
          </cell>
          <cell r="F3578" t="str">
            <v>CCP 2 - Printing A - SI</v>
          </cell>
          <cell r="G3578" t="str">
            <v>Male</v>
          </cell>
        </row>
        <row r="3579">
          <cell r="A3579">
            <v>25786</v>
          </cell>
          <cell r="B3579" t="str">
            <v>Dulara</v>
          </cell>
          <cell r="C3579" t="str">
            <v>Dilshan</v>
          </cell>
          <cell r="D3579" t="str">
            <v>Team Member - Finishing</v>
          </cell>
          <cell r="E3579" t="str">
            <v>Close Comfort Program - Finishing - SI</v>
          </cell>
          <cell r="F3579" t="str">
            <v>Finishing S7 - A - SI</v>
          </cell>
          <cell r="G3579" t="str">
            <v>Male</v>
          </cell>
        </row>
        <row r="3580">
          <cell r="A3580">
            <v>25787</v>
          </cell>
          <cell r="B3580" t="str">
            <v>Mahinsa</v>
          </cell>
          <cell r="C3580" t="str">
            <v>Weerakkodi</v>
          </cell>
          <cell r="D3580" t="str">
            <v>Team Member - Finishing</v>
          </cell>
          <cell r="E3580" t="str">
            <v>Close Comfort Program - Finishing - SI</v>
          </cell>
          <cell r="F3580" t="str">
            <v>Finishing S30 - A - SI</v>
          </cell>
          <cell r="G3580" t="str">
            <v>Male</v>
          </cell>
        </row>
        <row r="3581">
          <cell r="A3581">
            <v>25789</v>
          </cell>
          <cell r="B3581" t="str">
            <v>Gayan</v>
          </cell>
          <cell r="C3581" t="str">
            <v>Keerthi</v>
          </cell>
          <cell r="D3581" t="str">
            <v>Team Member - Finishing</v>
          </cell>
          <cell r="E3581" t="str">
            <v>Training School - SI</v>
          </cell>
          <cell r="F3581" t="str">
            <v>Training School - CCP - SI</v>
          </cell>
          <cell r="G3581" t="str">
            <v>Male</v>
          </cell>
        </row>
        <row r="3582">
          <cell r="A3582">
            <v>25790</v>
          </cell>
          <cell r="B3582" t="str">
            <v>Nimali</v>
          </cell>
          <cell r="C3582" t="str">
            <v>Subhashini</v>
          </cell>
          <cell r="D3582" t="str">
            <v>Team Member - Finishing</v>
          </cell>
          <cell r="E3582" t="str">
            <v>Training School - SI</v>
          </cell>
          <cell r="F3582" t="str">
            <v>Training School - CCP - SI</v>
          </cell>
          <cell r="G3582" t="str">
            <v>Female</v>
          </cell>
        </row>
        <row r="3583">
          <cell r="A3583">
            <v>25791</v>
          </cell>
          <cell r="B3583" t="str">
            <v>Teckla</v>
          </cell>
          <cell r="C3583" t="str">
            <v>De Silva</v>
          </cell>
          <cell r="D3583" t="str">
            <v>Team Member - Finishing</v>
          </cell>
          <cell r="E3583" t="str">
            <v>Close Comfort Program - Finishing - SI</v>
          </cell>
          <cell r="F3583" t="str">
            <v>Finishing S8 - A - SI</v>
          </cell>
          <cell r="G3583" t="str">
            <v>Female</v>
          </cell>
        </row>
        <row r="3584">
          <cell r="A3584">
            <v>25792</v>
          </cell>
          <cell r="B3584" t="str">
            <v>Susitha</v>
          </cell>
          <cell r="C3584" t="str">
            <v>Perera</v>
          </cell>
          <cell r="D3584" t="str">
            <v>Team Member - Finishing</v>
          </cell>
          <cell r="E3584" t="str">
            <v>Close Comfort Program - Finishing - SI</v>
          </cell>
          <cell r="F3584" t="str">
            <v>Finishing S8 - A - SI</v>
          </cell>
          <cell r="G3584" t="str">
            <v>Male</v>
          </cell>
        </row>
        <row r="3585">
          <cell r="A3585">
            <v>25793</v>
          </cell>
          <cell r="B3585" t="str">
            <v>Sagarika</v>
          </cell>
          <cell r="C3585" t="str">
            <v>Tharangani</v>
          </cell>
          <cell r="D3585" t="str">
            <v>Team Member - Finishing</v>
          </cell>
          <cell r="E3585" t="str">
            <v>Close Comfort Program - Finishing - SI</v>
          </cell>
          <cell r="F3585" t="str">
            <v>Finishing S8 - A - SI</v>
          </cell>
          <cell r="G3585" t="str">
            <v>Female</v>
          </cell>
        </row>
        <row r="3586">
          <cell r="A3586">
            <v>25794</v>
          </cell>
          <cell r="B3586" t="str">
            <v>Rashini</v>
          </cell>
          <cell r="C3586" t="str">
            <v>Sandamali</v>
          </cell>
          <cell r="D3586" t="str">
            <v>Team Member - Finishing</v>
          </cell>
          <cell r="E3586" t="str">
            <v>Close Comfort Program - Finishing - SI</v>
          </cell>
          <cell r="F3586" t="str">
            <v>Finishing S4 - B - SI</v>
          </cell>
          <cell r="G3586" t="str">
            <v>Female</v>
          </cell>
        </row>
        <row r="3587">
          <cell r="A3587">
            <v>25795</v>
          </cell>
          <cell r="B3587" t="str">
            <v>Oshan</v>
          </cell>
          <cell r="C3587" t="str">
            <v>Chanuka</v>
          </cell>
          <cell r="D3587" t="str">
            <v>Team Member - Finishing</v>
          </cell>
          <cell r="E3587" t="str">
            <v>Close Comfort Program - Finishing - SI</v>
          </cell>
          <cell r="F3587" t="str">
            <v>Finishing S8 - A - SI</v>
          </cell>
          <cell r="G3587" t="str">
            <v>Male</v>
          </cell>
        </row>
        <row r="3588">
          <cell r="A3588">
            <v>25797</v>
          </cell>
          <cell r="B3588" t="str">
            <v>Nadun</v>
          </cell>
          <cell r="C3588" t="str">
            <v>Wimalasekara</v>
          </cell>
          <cell r="D3588" t="str">
            <v>Team Member - Production</v>
          </cell>
          <cell r="E3588" t="str">
            <v>Moulded Bra Cup - Production - SI</v>
          </cell>
          <cell r="F3588" t="str">
            <v>Team - LB - 6B - SI</v>
          </cell>
          <cell r="G3588" t="str">
            <v>Male</v>
          </cell>
        </row>
        <row r="3589">
          <cell r="A3589">
            <v>25798</v>
          </cell>
          <cell r="B3589" t="str">
            <v>Suranga</v>
          </cell>
          <cell r="C3589" t="str">
            <v>Madusanka</v>
          </cell>
          <cell r="D3589" t="str">
            <v>Team Member - Production</v>
          </cell>
          <cell r="E3589" t="str">
            <v>Moulded Bra Cup - Production - SI</v>
          </cell>
          <cell r="F3589" t="str">
            <v>Team - LB - 6B - SI</v>
          </cell>
          <cell r="G3589" t="str">
            <v>Male</v>
          </cell>
        </row>
        <row r="3590">
          <cell r="A3590">
            <v>25799</v>
          </cell>
          <cell r="B3590" t="str">
            <v>Jesumary</v>
          </cell>
          <cell r="C3590" t="str">
            <v>Jesumary</v>
          </cell>
          <cell r="D3590" t="str">
            <v>Team Member - Production</v>
          </cell>
          <cell r="E3590" t="str">
            <v>Moulded Bra Cup - Production - SI</v>
          </cell>
          <cell r="F3590" t="str">
            <v>Team - LB - 3B - SI</v>
          </cell>
          <cell r="G3590" t="str">
            <v>Female</v>
          </cell>
        </row>
        <row r="3591">
          <cell r="A3591">
            <v>25801</v>
          </cell>
          <cell r="B3591" t="str">
            <v>Dhananjaya</v>
          </cell>
          <cell r="C3591" t="str">
            <v>Madhuroshan</v>
          </cell>
          <cell r="D3591" t="str">
            <v>Team Member - Finishing</v>
          </cell>
          <cell r="E3591" t="str">
            <v>Training School - SI</v>
          </cell>
          <cell r="F3591" t="str">
            <v>Training School - CCP - SI</v>
          </cell>
          <cell r="G3591" t="str">
            <v>Male</v>
          </cell>
        </row>
        <row r="3592">
          <cell r="A3592">
            <v>25802</v>
          </cell>
          <cell r="B3592" t="str">
            <v>Danushika</v>
          </cell>
          <cell r="C3592" t="str">
            <v>Tharinduni</v>
          </cell>
          <cell r="D3592" t="str">
            <v>Team Member - Quality Assurance</v>
          </cell>
          <cell r="E3592" t="str">
            <v>Close Comfort Program - Quality Assurance - SI</v>
          </cell>
          <cell r="F3592" t="str">
            <v>Quality Assurance - CCP - SI</v>
          </cell>
          <cell r="G3592" t="str">
            <v>Female</v>
          </cell>
        </row>
        <row r="3593">
          <cell r="A3593">
            <v>25803</v>
          </cell>
          <cell r="B3593" t="str">
            <v>Nimesh</v>
          </cell>
          <cell r="C3593" t="str">
            <v>Dewmith</v>
          </cell>
          <cell r="D3593" t="str">
            <v>Team Member - Quality Assurance</v>
          </cell>
          <cell r="E3593" t="str">
            <v>Close Comfort Program - Quality Assurance - SI</v>
          </cell>
          <cell r="F3593" t="str">
            <v>Quality Assurance - CCP - SI</v>
          </cell>
          <cell r="G3593" t="str">
            <v>Male</v>
          </cell>
        </row>
        <row r="3594">
          <cell r="A3594">
            <v>25804</v>
          </cell>
          <cell r="B3594" t="str">
            <v>Shyamali</v>
          </cell>
          <cell r="C3594" t="str">
            <v>Padmakumari</v>
          </cell>
          <cell r="D3594" t="str">
            <v>Team Member - Quality Assurance</v>
          </cell>
          <cell r="E3594" t="str">
            <v>Close Comfort Program - Quality Assurance - SI</v>
          </cell>
          <cell r="F3594" t="str">
            <v>Quality Assurance - CCP - SI</v>
          </cell>
          <cell r="G3594" t="str">
            <v>Female</v>
          </cell>
        </row>
        <row r="3595">
          <cell r="A3595">
            <v>25806</v>
          </cell>
          <cell r="B3595" t="str">
            <v>Sasith</v>
          </cell>
          <cell r="C3595" t="str">
            <v>Thilakarathne</v>
          </cell>
          <cell r="D3595" t="str">
            <v>Team Member - Material Quality Assurance</v>
          </cell>
          <cell r="E3595" t="str">
            <v>Material Quality Assurance - SI</v>
          </cell>
          <cell r="F3595" t="str">
            <v>MBC - Material Quality Assurance - SI</v>
          </cell>
          <cell r="G3595" t="str">
            <v>Male</v>
          </cell>
        </row>
        <row r="3596">
          <cell r="A3596">
            <v>25807</v>
          </cell>
          <cell r="B3596" t="str">
            <v>Jeewan</v>
          </cell>
          <cell r="C3596" t="str">
            <v>Priyankara</v>
          </cell>
          <cell r="D3596" t="str">
            <v>Team Member - Material Quality Assurance</v>
          </cell>
          <cell r="E3596" t="str">
            <v>Material Quality Assurance - SI</v>
          </cell>
          <cell r="F3596" t="str">
            <v>CCP - Material Quality Assurance - SI</v>
          </cell>
          <cell r="G3596" t="str">
            <v>Male</v>
          </cell>
        </row>
        <row r="3597">
          <cell r="A3597">
            <v>25809</v>
          </cell>
          <cell r="B3597" t="str">
            <v>Pasindu</v>
          </cell>
          <cell r="C3597" t="str">
            <v>Rukshan</v>
          </cell>
          <cell r="D3597" t="str">
            <v>Team Member - Cutting</v>
          </cell>
          <cell r="E3597" t="str">
            <v>Close Comfort Program - Cutting - SI</v>
          </cell>
          <cell r="F3597" t="str">
            <v>Cutting - CCP - SI</v>
          </cell>
          <cell r="G3597" t="str">
            <v>Male</v>
          </cell>
        </row>
        <row r="3598">
          <cell r="A3598">
            <v>25810</v>
          </cell>
          <cell r="B3598" t="str">
            <v>Minshin</v>
          </cell>
          <cell r="C3598" t="str">
            <v>Ching</v>
          </cell>
          <cell r="D3598" t="str">
            <v>Management Trainee</v>
          </cell>
          <cell r="E3598" t="str">
            <v>Common - SI</v>
          </cell>
          <cell r="F3598" t="str">
            <v>Human Resources &amp; Administration - SI</v>
          </cell>
          <cell r="G3598" t="str">
            <v>Male</v>
          </cell>
        </row>
        <row r="3599">
          <cell r="A3599">
            <v>25811</v>
          </cell>
          <cell r="B3599" t="str">
            <v>Anthony</v>
          </cell>
          <cell r="C3599" t="str">
            <v>Jayewardene</v>
          </cell>
          <cell r="D3599" t="str">
            <v>Management Trainee</v>
          </cell>
          <cell r="E3599" t="str">
            <v>Common - SI</v>
          </cell>
          <cell r="F3599" t="str">
            <v>Human Resources &amp; Administration - SI</v>
          </cell>
          <cell r="G3599" t="str">
            <v>Male</v>
          </cell>
        </row>
        <row r="3600">
          <cell r="A3600">
            <v>25812</v>
          </cell>
          <cell r="B3600" t="str">
            <v>Dhemal</v>
          </cell>
          <cell r="C3600" t="str">
            <v>Narangoda</v>
          </cell>
          <cell r="D3600" t="str">
            <v>Team Member - Printing</v>
          </cell>
          <cell r="E3600" t="str">
            <v>Close Comfort Program - Printing - SI</v>
          </cell>
          <cell r="F3600" t="str">
            <v>Factory 03 - Printing - B - SI</v>
          </cell>
          <cell r="G3600" t="str">
            <v>Male</v>
          </cell>
        </row>
        <row r="3601">
          <cell r="A3601">
            <v>25813</v>
          </cell>
          <cell r="B3601" t="str">
            <v>Rasika</v>
          </cell>
          <cell r="C3601" t="str">
            <v>Priyadharshana</v>
          </cell>
          <cell r="D3601" t="str">
            <v>Feeder</v>
          </cell>
          <cell r="E3601" t="str">
            <v>Close Comfort Program - Printing - SI</v>
          </cell>
          <cell r="F3601" t="str">
            <v>Factory 03 - Printing - B - SI</v>
          </cell>
          <cell r="G3601" t="str">
            <v>Male</v>
          </cell>
        </row>
        <row r="3602">
          <cell r="A3602">
            <v>25814</v>
          </cell>
          <cell r="B3602" t="str">
            <v>Mahesh</v>
          </cell>
          <cell r="C3602" t="str">
            <v>Madusanka</v>
          </cell>
          <cell r="D3602" t="str">
            <v>Team Member - Printing</v>
          </cell>
          <cell r="E3602" t="str">
            <v>Close Comfort Program - Printing - SI</v>
          </cell>
          <cell r="F3602" t="str">
            <v>Extrusion - A - SI</v>
          </cell>
          <cell r="G3602" t="str">
            <v>Male</v>
          </cell>
        </row>
        <row r="3603">
          <cell r="A3603">
            <v>25815</v>
          </cell>
          <cell r="B3603" t="str">
            <v>Jeeva</v>
          </cell>
          <cell r="C3603" t="str">
            <v>Kumar</v>
          </cell>
          <cell r="D3603" t="str">
            <v>Team Member - Printing</v>
          </cell>
          <cell r="E3603" t="str">
            <v>Training School - SI</v>
          </cell>
          <cell r="F3603" t="str">
            <v>Training - CCP - SI</v>
          </cell>
          <cell r="G3603" t="str">
            <v>Male</v>
          </cell>
        </row>
        <row r="3604">
          <cell r="A3604">
            <v>25816</v>
          </cell>
          <cell r="B3604" t="str">
            <v>Kuganesakumar</v>
          </cell>
          <cell r="C3604" t="str">
            <v>Kuganesakumar</v>
          </cell>
          <cell r="D3604" t="str">
            <v>Team Member - Printing</v>
          </cell>
          <cell r="E3604" t="str">
            <v>Close Comfort Program - Printing - SI</v>
          </cell>
          <cell r="F3604" t="str">
            <v>Extrusion - A - SI</v>
          </cell>
          <cell r="G3604" t="str">
            <v>Male</v>
          </cell>
        </row>
        <row r="3605">
          <cell r="A3605">
            <v>25819</v>
          </cell>
          <cell r="B3605" t="str">
            <v>Dilini</v>
          </cell>
          <cell r="C3605" t="str">
            <v>Alvis</v>
          </cell>
          <cell r="D3605" t="str">
            <v>Team Member - Finishing</v>
          </cell>
          <cell r="E3605" t="str">
            <v>Close Comfort Program - Finishing - SI</v>
          </cell>
          <cell r="F3605" t="str">
            <v>Finishing S7 - A - SI</v>
          </cell>
          <cell r="G3605" t="str">
            <v>Female</v>
          </cell>
        </row>
        <row r="3606">
          <cell r="A3606">
            <v>25821</v>
          </cell>
          <cell r="B3606" t="str">
            <v>Sasindu</v>
          </cell>
          <cell r="C3606" t="str">
            <v>Ranaweera</v>
          </cell>
          <cell r="D3606" t="str">
            <v>Team Member - Finishing</v>
          </cell>
          <cell r="E3606" t="str">
            <v>Close Comfort Program - Finishing - SI</v>
          </cell>
          <cell r="F3606" t="str">
            <v>Finishing S8 - A - SI</v>
          </cell>
          <cell r="G3606" t="str">
            <v>Male</v>
          </cell>
        </row>
        <row r="3607">
          <cell r="A3607">
            <v>25822</v>
          </cell>
          <cell r="B3607" t="str">
            <v>Sandun</v>
          </cell>
          <cell r="C3607" t="str">
            <v xml:space="preserve">Mudalige </v>
          </cell>
          <cell r="D3607" t="str">
            <v>Team Member - Finishing</v>
          </cell>
          <cell r="E3607" t="str">
            <v>Close Comfort Program - Finishing - SI</v>
          </cell>
          <cell r="F3607" t="str">
            <v>Finishing S7 - A - SI</v>
          </cell>
          <cell r="G3607" t="str">
            <v>Male</v>
          </cell>
        </row>
        <row r="3608">
          <cell r="A3608">
            <v>25823</v>
          </cell>
          <cell r="B3608" t="str">
            <v>Chandima</v>
          </cell>
          <cell r="C3608" t="str">
            <v>Kumarasiri</v>
          </cell>
          <cell r="D3608" t="str">
            <v>Team Member - Finishing</v>
          </cell>
          <cell r="E3608" t="str">
            <v>Close Comfort Program - Finishing - SI</v>
          </cell>
          <cell r="F3608" t="str">
            <v>Finishing S8 - A - SI</v>
          </cell>
          <cell r="G3608" t="str">
            <v>Female</v>
          </cell>
        </row>
        <row r="3609">
          <cell r="A3609">
            <v>25827</v>
          </cell>
          <cell r="B3609" t="str">
            <v>Sasindu</v>
          </cell>
          <cell r="C3609" t="str">
            <v>Deshan</v>
          </cell>
          <cell r="D3609" t="str">
            <v>Team Member - Production</v>
          </cell>
          <cell r="E3609" t="str">
            <v>Moulded Bra Cup - Production - SI</v>
          </cell>
          <cell r="F3609" t="str">
            <v>Team - LB - 16A - SI</v>
          </cell>
          <cell r="G3609" t="str">
            <v>Male</v>
          </cell>
        </row>
        <row r="3610">
          <cell r="A3610">
            <v>25828</v>
          </cell>
          <cell r="B3610" t="str">
            <v>Charitha</v>
          </cell>
          <cell r="C3610" t="str">
            <v>Maduwanthi</v>
          </cell>
          <cell r="D3610" t="str">
            <v>Team Member - Production</v>
          </cell>
          <cell r="E3610" t="str">
            <v>Moulded Bra Cup - Production - SI</v>
          </cell>
          <cell r="F3610" t="str">
            <v>Team - LB - 19B - SI</v>
          </cell>
          <cell r="G3610" t="str">
            <v>Female</v>
          </cell>
        </row>
        <row r="3611">
          <cell r="A3611">
            <v>25830</v>
          </cell>
          <cell r="B3611" t="str">
            <v>Supun</v>
          </cell>
          <cell r="C3611" t="str">
            <v>Sandaruwan</v>
          </cell>
          <cell r="D3611" t="str">
            <v>Team Member - Production</v>
          </cell>
          <cell r="E3611" t="str">
            <v>Moulded Bra Cup - Production - SI</v>
          </cell>
          <cell r="F3611" t="str">
            <v>Team - LB - 16A - SI</v>
          </cell>
          <cell r="G3611" t="str">
            <v>Male</v>
          </cell>
        </row>
        <row r="3612">
          <cell r="A3612">
            <v>25831</v>
          </cell>
          <cell r="B3612" t="str">
            <v>Ashan</v>
          </cell>
          <cell r="C3612" t="str">
            <v>Shanuka</v>
          </cell>
          <cell r="D3612" t="str">
            <v>Team Member - Production</v>
          </cell>
          <cell r="E3612" t="str">
            <v>Moulded Bra Cup - Production - SI</v>
          </cell>
          <cell r="F3612" t="str">
            <v>Team - LB - 6B - SI</v>
          </cell>
          <cell r="G3612" t="str">
            <v>Male</v>
          </cell>
        </row>
        <row r="3613">
          <cell r="A3613">
            <v>25833</v>
          </cell>
          <cell r="B3613" t="str">
            <v xml:space="preserve">Lasintha </v>
          </cell>
          <cell r="C3613" t="str">
            <v>Wickramasinghe</v>
          </cell>
          <cell r="D3613" t="str">
            <v>Team Member - Cutting</v>
          </cell>
          <cell r="E3613" t="str">
            <v>Moulded Bra Cup - Cutting - SI</v>
          </cell>
          <cell r="F3613" t="str">
            <v>MBC - Cutting - SI</v>
          </cell>
          <cell r="G3613" t="str">
            <v>Male</v>
          </cell>
        </row>
        <row r="3614">
          <cell r="A3614">
            <v>25834</v>
          </cell>
          <cell r="B3614" t="str">
            <v xml:space="preserve">Ravindu </v>
          </cell>
          <cell r="C3614" t="str">
            <v>Hettiarachchi</v>
          </cell>
          <cell r="D3614" t="str">
            <v>Team Member - Cutting</v>
          </cell>
          <cell r="E3614" t="str">
            <v>Moulded Bra Cup - Cutting - SI</v>
          </cell>
          <cell r="F3614" t="str">
            <v>MBC - Cutting - SI</v>
          </cell>
          <cell r="G3614" t="str">
            <v>Male</v>
          </cell>
        </row>
        <row r="3615">
          <cell r="A3615">
            <v>25835</v>
          </cell>
          <cell r="B3615" t="str">
            <v>Shanuka</v>
          </cell>
          <cell r="C3615" t="str">
            <v>Gajanayaka</v>
          </cell>
          <cell r="D3615" t="str">
            <v>Team Member - Cutting</v>
          </cell>
          <cell r="E3615" t="str">
            <v>Close Comfort Program - Cutting - SI</v>
          </cell>
          <cell r="F3615" t="str">
            <v>Cutting - CCP - SI</v>
          </cell>
          <cell r="G3615" t="str">
            <v>Male</v>
          </cell>
        </row>
        <row r="3616">
          <cell r="A3616">
            <v>25838</v>
          </cell>
          <cell r="B3616" t="str">
            <v>Nirosha</v>
          </cell>
          <cell r="C3616" t="str">
            <v>Wallagoda</v>
          </cell>
          <cell r="D3616" t="str">
            <v>Team Member - Printing</v>
          </cell>
          <cell r="E3616" t="str">
            <v>Close Comfort Program - Printing - SI</v>
          </cell>
          <cell r="F3616" t="str">
            <v>Section 04 - Printing - B - SI</v>
          </cell>
          <cell r="G3616" t="str">
            <v>Female</v>
          </cell>
        </row>
        <row r="3617">
          <cell r="A3617">
            <v>25839</v>
          </cell>
          <cell r="B3617" t="str">
            <v>Mahinda</v>
          </cell>
          <cell r="C3617" t="str">
            <v>Rathnayake</v>
          </cell>
          <cell r="D3617" t="str">
            <v>Team Member - Raw Material Warehouse</v>
          </cell>
          <cell r="E3617" t="str">
            <v>Moulded Bra Cup - Raw Material Warehouse - SI</v>
          </cell>
          <cell r="F3617" t="str">
            <v>MBC - Raw Material Warehouse - SI</v>
          </cell>
          <cell r="G3617" t="str">
            <v>Male</v>
          </cell>
        </row>
        <row r="3618">
          <cell r="A3618">
            <v>25840</v>
          </cell>
          <cell r="B3618" t="str">
            <v>Dinuka</v>
          </cell>
          <cell r="C3618" t="str">
            <v>Priyantha</v>
          </cell>
          <cell r="D3618" t="str">
            <v>Team Member - Raw Material Warehouse</v>
          </cell>
          <cell r="E3618" t="str">
            <v>Moulded Bra Cup - Raw Material Warehouse - SI</v>
          </cell>
          <cell r="F3618" t="str">
            <v>MBC - Raw Material Warehouse - SI</v>
          </cell>
          <cell r="G3618" t="str">
            <v>Male</v>
          </cell>
        </row>
        <row r="3619">
          <cell r="A3619">
            <v>25843</v>
          </cell>
          <cell r="B3619" t="str">
            <v>Chulani</v>
          </cell>
          <cell r="C3619" t="str">
            <v>Erandika</v>
          </cell>
          <cell r="D3619" t="str">
            <v>Team Member - Production</v>
          </cell>
          <cell r="E3619" t="str">
            <v>Moulded Bra Cup - Production - SI</v>
          </cell>
          <cell r="F3619" t="str">
            <v>Team - LB - 11B - SI</v>
          </cell>
          <cell r="G3619" t="str">
            <v>Female</v>
          </cell>
        </row>
        <row r="3620">
          <cell r="A3620">
            <v>25844</v>
          </cell>
          <cell r="B3620" t="str">
            <v>Sakunthaladevi</v>
          </cell>
          <cell r="C3620" t="str">
            <v>Sakunthaladevi</v>
          </cell>
          <cell r="D3620" t="str">
            <v>Team Member - Production</v>
          </cell>
          <cell r="E3620" t="str">
            <v>Training School - SI</v>
          </cell>
          <cell r="F3620" t="str">
            <v>Training School - MBC - SI</v>
          </cell>
          <cell r="G3620" t="str">
            <v>Female</v>
          </cell>
        </row>
        <row r="3621">
          <cell r="A3621">
            <v>25846</v>
          </cell>
          <cell r="B3621" t="str">
            <v>Dinesh</v>
          </cell>
          <cell r="C3621" t="str">
            <v>Perera</v>
          </cell>
          <cell r="D3621" t="str">
            <v>Team Member - Cutting</v>
          </cell>
          <cell r="E3621" t="str">
            <v>Moulded Bra Cup - Cutting - SI</v>
          </cell>
          <cell r="F3621" t="str">
            <v>MBC - Cutting - SI</v>
          </cell>
          <cell r="G3621" t="str">
            <v>Male</v>
          </cell>
        </row>
        <row r="3622">
          <cell r="A3622">
            <v>25847</v>
          </cell>
          <cell r="B3622" t="str">
            <v>Lasini</v>
          </cell>
          <cell r="C3622" t="str">
            <v>Gayathri</v>
          </cell>
          <cell r="D3622" t="str">
            <v>Team Member - Quality Assurance</v>
          </cell>
          <cell r="E3622" t="str">
            <v>Close Comfort Program - Quality Assurance - SI</v>
          </cell>
          <cell r="F3622" t="str">
            <v>CCP - Finishing Quality - SI</v>
          </cell>
          <cell r="G3622" t="str">
            <v>Female</v>
          </cell>
        </row>
        <row r="3623">
          <cell r="A3623">
            <v>25848</v>
          </cell>
          <cell r="B3623" t="str">
            <v>Prasad</v>
          </cell>
          <cell r="C3623" t="str">
            <v>Sandaruwan</v>
          </cell>
          <cell r="D3623" t="str">
            <v>Team Member - Quality Assurance</v>
          </cell>
          <cell r="E3623" t="str">
            <v>Close Comfort Program - Quality Assurance - SI</v>
          </cell>
          <cell r="F3623" t="str">
            <v>Quality Assurance - CCP - SI</v>
          </cell>
          <cell r="G3623" t="str">
            <v>Male</v>
          </cell>
        </row>
        <row r="3624">
          <cell r="A3624">
            <v>25851</v>
          </cell>
          <cell r="B3624" t="str">
            <v>Shameera</v>
          </cell>
          <cell r="C3624" t="str">
            <v xml:space="preserve">Dissanayake </v>
          </cell>
          <cell r="D3624" t="str">
            <v>Executive - Autonomation Engineer</v>
          </cell>
          <cell r="E3624" t="str">
            <v>Moulded Bra Cup - Industrial Systems Engineering - SI</v>
          </cell>
          <cell r="F3624" t="str">
            <v>Industrial Engineering Solutions - SI</v>
          </cell>
          <cell r="G3624" t="str">
            <v>Male</v>
          </cell>
        </row>
        <row r="3625">
          <cell r="A3625">
            <v>25852</v>
          </cell>
          <cell r="B3625" t="str">
            <v>Bhanuka</v>
          </cell>
          <cell r="C3625" t="str">
            <v>Hettigoda</v>
          </cell>
          <cell r="D3625" t="str">
            <v>Executive - Sourcing &amp; Supply Chain</v>
          </cell>
          <cell r="E3625" t="str">
            <v>Sourcing &amp; Supply chain - SI</v>
          </cell>
          <cell r="F3625" t="str">
            <v>MBC - Purchasing - SI</v>
          </cell>
          <cell r="G3625" t="str">
            <v>Male</v>
          </cell>
        </row>
        <row r="3626">
          <cell r="A3626">
            <v>25853</v>
          </cell>
          <cell r="B3626" t="str">
            <v>Prabodha</v>
          </cell>
          <cell r="C3626" t="str">
            <v>Balasooriya</v>
          </cell>
          <cell r="D3626" t="str">
            <v>Assistant - Sales &amp; Marketing</v>
          </cell>
          <cell r="E3626" t="str">
            <v>Moulded Bra Cup - Marketing - SI</v>
          </cell>
          <cell r="F3626" t="str">
            <v>Marketing - MBC - SI</v>
          </cell>
          <cell r="G3626" t="str">
            <v>Male</v>
          </cell>
        </row>
        <row r="3627">
          <cell r="A3627">
            <v>25854</v>
          </cell>
          <cell r="B3627" t="str">
            <v>Thilina</v>
          </cell>
          <cell r="C3627" t="str">
            <v>Dissanayake</v>
          </cell>
          <cell r="D3627" t="str">
            <v>Team Member - Finishing</v>
          </cell>
          <cell r="E3627" t="str">
            <v>Close Comfort Program - Finishing - SI</v>
          </cell>
          <cell r="F3627" t="str">
            <v>Finishing S30 - A - SI</v>
          </cell>
          <cell r="G3627" t="str">
            <v>Male</v>
          </cell>
        </row>
        <row r="3628">
          <cell r="A3628">
            <v>25856</v>
          </cell>
          <cell r="B3628" t="str">
            <v>Chamil</v>
          </cell>
          <cell r="C3628" t="str">
            <v>Roshan</v>
          </cell>
          <cell r="D3628" t="str">
            <v>Team Member - Finishing</v>
          </cell>
          <cell r="E3628" t="str">
            <v>Close Comfort Program - Finishing - SI</v>
          </cell>
          <cell r="F3628" t="str">
            <v>Finishing S7 - A - SI</v>
          </cell>
          <cell r="G3628" t="str">
            <v>Male</v>
          </cell>
        </row>
        <row r="3629">
          <cell r="A3629">
            <v>25857</v>
          </cell>
          <cell r="B3629" t="str">
            <v>Chamindu</v>
          </cell>
          <cell r="C3629" t="str">
            <v>Dilshan</v>
          </cell>
          <cell r="D3629" t="str">
            <v>Team Member - Finishing</v>
          </cell>
          <cell r="E3629" t="str">
            <v>Training School - SI</v>
          </cell>
          <cell r="F3629" t="str">
            <v>Training School - CCP - SI</v>
          </cell>
          <cell r="G3629" t="str">
            <v>Male</v>
          </cell>
        </row>
        <row r="3630">
          <cell r="A3630">
            <v>25859</v>
          </cell>
          <cell r="B3630" t="str">
            <v>Madhushika</v>
          </cell>
          <cell r="C3630" t="str">
            <v>Hirunimali</v>
          </cell>
          <cell r="D3630" t="str">
            <v>Team Member - Finishing</v>
          </cell>
          <cell r="E3630" t="str">
            <v>Close Comfort Program - Finishing - SI</v>
          </cell>
          <cell r="F3630" t="str">
            <v>Finishing S30 - A - SI</v>
          </cell>
          <cell r="G3630" t="str">
            <v>Female</v>
          </cell>
        </row>
        <row r="3631">
          <cell r="A3631">
            <v>25860</v>
          </cell>
          <cell r="B3631" t="str">
            <v>Sachini</v>
          </cell>
          <cell r="C3631" t="str">
            <v>Nishshanka</v>
          </cell>
          <cell r="D3631" t="str">
            <v>Team Member - Finishing</v>
          </cell>
          <cell r="E3631" t="str">
            <v>Close Comfort Program - Finishing - SI</v>
          </cell>
          <cell r="F3631" t="str">
            <v>Finishing S21 - A - SI</v>
          </cell>
          <cell r="G3631" t="str">
            <v>Female</v>
          </cell>
        </row>
        <row r="3632">
          <cell r="A3632">
            <v>25863</v>
          </cell>
          <cell r="B3632" t="str">
            <v>Ruwanthi</v>
          </cell>
          <cell r="C3632" t="str">
            <v>Dissanayake</v>
          </cell>
          <cell r="D3632" t="str">
            <v>Team Member - Finishing</v>
          </cell>
          <cell r="E3632" t="str">
            <v>Close Comfort Program - Finishing - SI</v>
          </cell>
          <cell r="F3632" t="str">
            <v>Finishing S7 - A - SI</v>
          </cell>
          <cell r="G3632" t="str">
            <v>Female</v>
          </cell>
        </row>
        <row r="3633">
          <cell r="A3633">
            <v>25867</v>
          </cell>
          <cell r="B3633" t="str">
            <v>Piyumi</v>
          </cell>
          <cell r="C3633" t="str">
            <v>Weerasinghe</v>
          </cell>
          <cell r="D3633" t="str">
            <v>Team Member - Production</v>
          </cell>
          <cell r="E3633" t="str">
            <v>Training School - SI</v>
          </cell>
          <cell r="F3633" t="str">
            <v>Training School - MBC - SI</v>
          </cell>
          <cell r="G3633" t="str">
            <v>Female</v>
          </cell>
        </row>
        <row r="3634">
          <cell r="A3634">
            <v>25868</v>
          </cell>
          <cell r="B3634" t="str">
            <v>Danindu</v>
          </cell>
          <cell r="C3634" t="str">
            <v>Sithumina</v>
          </cell>
          <cell r="D3634" t="str">
            <v>Team Member - Production</v>
          </cell>
          <cell r="E3634" t="str">
            <v>Training School - SI</v>
          </cell>
          <cell r="F3634" t="str">
            <v>Training School - MBC - SI</v>
          </cell>
          <cell r="G3634" t="str">
            <v>Male</v>
          </cell>
        </row>
        <row r="3635">
          <cell r="A3635">
            <v>25869</v>
          </cell>
          <cell r="B3635" t="str">
            <v>Sadeesh</v>
          </cell>
          <cell r="C3635" t="str">
            <v>Malshan</v>
          </cell>
          <cell r="D3635" t="str">
            <v>Team Member - Fabric Moulding</v>
          </cell>
          <cell r="E3635" t="str">
            <v>Moulded Bra Cup - Production - SI</v>
          </cell>
          <cell r="F3635" t="str">
            <v>MBC - Fabric Moulding - SI</v>
          </cell>
          <cell r="G3635" t="str">
            <v>Male</v>
          </cell>
        </row>
        <row r="3636">
          <cell r="A3636">
            <v>25870</v>
          </cell>
          <cell r="B3636" t="str">
            <v>Isuru</v>
          </cell>
          <cell r="C3636" t="str">
            <v>Basnayake</v>
          </cell>
          <cell r="D3636" t="str">
            <v>Team Member - Quality Assurance</v>
          </cell>
          <cell r="E3636" t="str">
            <v>Close Comfort Program - Quality Assurance - SI</v>
          </cell>
          <cell r="F3636" t="str">
            <v>Quality Assurance - CCP - SI</v>
          </cell>
          <cell r="G3636" t="str">
            <v>Male</v>
          </cell>
        </row>
        <row r="3637">
          <cell r="A3637">
            <v>25871</v>
          </cell>
          <cell r="B3637" t="str">
            <v>Nimesha</v>
          </cell>
          <cell r="C3637" t="str">
            <v>Jayasekara</v>
          </cell>
          <cell r="D3637" t="str">
            <v>Team Member - Quality Assurance</v>
          </cell>
          <cell r="E3637" t="str">
            <v>Close Comfort Program - Quality Assurance - SI</v>
          </cell>
          <cell r="F3637" t="str">
            <v>Quality Assurance - CCP - SI</v>
          </cell>
          <cell r="G3637" t="str">
            <v>Female</v>
          </cell>
        </row>
        <row r="3638">
          <cell r="A3638">
            <v>25872</v>
          </cell>
          <cell r="B3638" t="str">
            <v>Prarthana</v>
          </cell>
          <cell r="C3638" t="str">
            <v>Chandrasena</v>
          </cell>
          <cell r="D3638" t="str">
            <v>Team Member - Quality Assurance</v>
          </cell>
          <cell r="E3638" t="str">
            <v>Close Comfort Program - Quality Assurance - SI</v>
          </cell>
          <cell r="F3638" t="str">
            <v>Quality Assurance - CCP - SI</v>
          </cell>
          <cell r="G3638" t="str">
            <v>Female</v>
          </cell>
        </row>
        <row r="3639">
          <cell r="A3639">
            <v>25873</v>
          </cell>
          <cell r="B3639" t="str">
            <v>Chamindu</v>
          </cell>
          <cell r="C3639" t="str">
            <v>Kodikara</v>
          </cell>
          <cell r="D3639" t="str">
            <v>Team Member - PDC</v>
          </cell>
          <cell r="E3639" t="str">
            <v>Close Comfort Program - Product Development Centre - SI</v>
          </cell>
          <cell r="F3639" t="str">
            <v>Product Development Center - CCP - SI</v>
          </cell>
          <cell r="G3639" t="str">
            <v>Male</v>
          </cell>
        </row>
        <row r="3640">
          <cell r="A3640">
            <v>25874</v>
          </cell>
          <cell r="B3640" t="str">
            <v>Janith</v>
          </cell>
          <cell r="C3640" t="str">
            <v>Godigamuwa</v>
          </cell>
          <cell r="D3640" t="str">
            <v>Team Member - PDC</v>
          </cell>
          <cell r="E3640" t="str">
            <v>Close Comfort Program - Product Development Centre - SI</v>
          </cell>
          <cell r="F3640" t="str">
            <v>Product Development Center - CCP - SI</v>
          </cell>
          <cell r="G3640" t="str">
            <v>Male</v>
          </cell>
        </row>
        <row r="3641">
          <cell r="A3641">
            <v>25875</v>
          </cell>
          <cell r="B3641" t="str">
            <v>Tharuka</v>
          </cell>
          <cell r="C3641" t="str">
            <v>Priyashan</v>
          </cell>
          <cell r="D3641" t="str">
            <v>Team Member - PDC</v>
          </cell>
          <cell r="E3641" t="str">
            <v>Close Comfort Program - Product Development Centre - SI</v>
          </cell>
          <cell r="F3641" t="str">
            <v>Product Development Center - CCP - SI</v>
          </cell>
          <cell r="G3641" t="str">
            <v>Male</v>
          </cell>
        </row>
        <row r="3642">
          <cell r="A3642">
            <v>25876</v>
          </cell>
          <cell r="B3642" t="str">
            <v>Nishanthi</v>
          </cell>
          <cell r="C3642" t="str">
            <v>Kumari</v>
          </cell>
          <cell r="D3642" t="str">
            <v>Team Member - Printing</v>
          </cell>
          <cell r="E3642" t="str">
            <v>Close Comfort Program - Printing - SI</v>
          </cell>
          <cell r="F3642" t="str">
            <v>CCP 2 - Printing B - SI</v>
          </cell>
          <cell r="G3642" t="str">
            <v>Female</v>
          </cell>
        </row>
        <row r="3643">
          <cell r="A3643">
            <v>25877</v>
          </cell>
          <cell r="B3643" t="str">
            <v>Kushan</v>
          </cell>
          <cell r="C3643" t="str">
            <v>Alvis</v>
          </cell>
          <cell r="D3643" t="str">
            <v>Team Member - Printing</v>
          </cell>
          <cell r="E3643" t="str">
            <v>Training School - SI</v>
          </cell>
          <cell r="F3643" t="str">
            <v>Training - CCP - SI</v>
          </cell>
          <cell r="G3643" t="str">
            <v>Male</v>
          </cell>
        </row>
        <row r="3644">
          <cell r="A3644">
            <v>25878</v>
          </cell>
          <cell r="B3644" t="str">
            <v>Maneesha</v>
          </cell>
          <cell r="C3644" t="str">
            <v>Dilhara</v>
          </cell>
          <cell r="D3644" t="str">
            <v>Team Member - Finishing</v>
          </cell>
          <cell r="E3644" t="str">
            <v>Close Comfort Program - Finishing - SI</v>
          </cell>
          <cell r="F3644" t="str">
            <v>Finishing S30 - A - SI</v>
          </cell>
          <cell r="G3644" t="str">
            <v>Male</v>
          </cell>
        </row>
        <row r="3645">
          <cell r="A3645">
            <v>25881</v>
          </cell>
          <cell r="B3645" t="str">
            <v>Lakshan</v>
          </cell>
          <cell r="C3645" t="str">
            <v>Dhanushka</v>
          </cell>
          <cell r="D3645" t="str">
            <v>Team Member - Printing</v>
          </cell>
          <cell r="E3645" t="str">
            <v>Close Comfort Program - Printing - SI</v>
          </cell>
          <cell r="F3645" t="str">
            <v>Factory 03 - Printing - B - SI</v>
          </cell>
          <cell r="G3645" t="str">
            <v>Male</v>
          </cell>
        </row>
        <row r="3646">
          <cell r="A3646">
            <v>25882</v>
          </cell>
          <cell r="B3646" t="str">
            <v>Pasindu</v>
          </cell>
          <cell r="C3646" t="str">
            <v>Weerakkodi</v>
          </cell>
          <cell r="D3646" t="str">
            <v>Team Member - Production</v>
          </cell>
          <cell r="E3646" t="str">
            <v>Moulded Bra Cup - Production - SI</v>
          </cell>
          <cell r="F3646" t="str">
            <v>Team - LB - 12B - SI</v>
          </cell>
          <cell r="G3646" t="str">
            <v>Male</v>
          </cell>
        </row>
        <row r="3647">
          <cell r="A3647">
            <v>25885</v>
          </cell>
          <cell r="B3647" t="str">
            <v>Kavindu</v>
          </cell>
          <cell r="C3647" t="str">
            <v>Anjana</v>
          </cell>
          <cell r="D3647" t="str">
            <v>Team Member - Printing</v>
          </cell>
          <cell r="E3647" t="str">
            <v>Close Comfort Program - Printing - SI</v>
          </cell>
          <cell r="F3647" t="str">
            <v>CCP 2 - Printing B - SI</v>
          </cell>
          <cell r="G3647" t="str">
            <v>Male</v>
          </cell>
        </row>
        <row r="3648">
          <cell r="A3648">
            <v>25887</v>
          </cell>
          <cell r="B3648" t="str">
            <v>Udayanga</v>
          </cell>
          <cell r="C3648" t="str">
            <v>Laksiri</v>
          </cell>
          <cell r="D3648" t="str">
            <v>Team Member - Printing</v>
          </cell>
          <cell r="E3648" t="str">
            <v>Close Comfort Program - Printing - SI</v>
          </cell>
          <cell r="F3648" t="str">
            <v>CCP 2 - Printing B - SI</v>
          </cell>
          <cell r="G3648" t="str">
            <v>Male</v>
          </cell>
        </row>
        <row r="3649">
          <cell r="A3649">
            <v>25889</v>
          </cell>
          <cell r="B3649" t="str">
            <v>Thilina</v>
          </cell>
          <cell r="C3649" t="str">
            <v>Samaraweera</v>
          </cell>
          <cell r="D3649" t="str">
            <v>Team Member - Printing</v>
          </cell>
          <cell r="E3649" t="str">
            <v>Close Comfort Program - Printing - SI</v>
          </cell>
          <cell r="F3649" t="str">
            <v>CCP 2 - Printing A - SI</v>
          </cell>
          <cell r="G3649" t="str">
            <v>Male</v>
          </cell>
        </row>
        <row r="3650">
          <cell r="A3650">
            <v>25890</v>
          </cell>
          <cell r="B3650" t="str">
            <v>Hatheef</v>
          </cell>
          <cell r="C3650" t="str">
            <v>Farshan</v>
          </cell>
          <cell r="D3650" t="str">
            <v>Team Member - Printing</v>
          </cell>
          <cell r="E3650" t="str">
            <v>Close Comfort Program - Printing - SI</v>
          </cell>
          <cell r="F3650" t="str">
            <v>CCP 2 - Printing A - SI</v>
          </cell>
          <cell r="G3650" t="str">
            <v>Male</v>
          </cell>
        </row>
        <row r="3651">
          <cell r="A3651">
            <v>25891</v>
          </cell>
          <cell r="B3651" t="str">
            <v>Dilip</v>
          </cell>
          <cell r="C3651" t="str">
            <v>Siriwardana</v>
          </cell>
          <cell r="D3651" t="str">
            <v>Team Member - Printing</v>
          </cell>
          <cell r="E3651" t="str">
            <v>Close Comfort Program - Printing - SI</v>
          </cell>
          <cell r="F3651" t="str">
            <v>CCP 2 - Printing B - SI</v>
          </cell>
          <cell r="G3651" t="str">
            <v>Male</v>
          </cell>
        </row>
        <row r="3652">
          <cell r="A3652">
            <v>25892</v>
          </cell>
          <cell r="B3652" t="str">
            <v>Wenura</v>
          </cell>
          <cell r="C3652" t="str">
            <v>Srinath</v>
          </cell>
          <cell r="D3652" t="str">
            <v>Team Member - Printing</v>
          </cell>
          <cell r="E3652" t="str">
            <v>Close Comfort Program - Printing - SI</v>
          </cell>
          <cell r="F3652" t="str">
            <v>CCP 2 - Printing B - SI</v>
          </cell>
          <cell r="G3652" t="str">
            <v>Male</v>
          </cell>
        </row>
        <row r="3653">
          <cell r="A3653">
            <v>25894</v>
          </cell>
          <cell r="B3653" t="str">
            <v>Nipuni</v>
          </cell>
          <cell r="C3653" t="str">
            <v>Poornima</v>
          </cell>
          <cell r="D3653" t="str">
            <v>Team Member - Printing</v>
          </cell>
          <cell r="E3653" t="str">
            <v>Close Comfort Program - Printing - SI</v>
          </cell>
          <cell r="F3653" t="str">
            <v>CCP 2 - Printing B - SI</v>
          </cell>
          <cell r="G3653" t="str">
            <v>Female</v>
          </cell>
        </row>
        <row r="3654">
          <cell r="A3654">
            <v>25895</v>
          </cell>
          <cell r="B3654" t="str">
            <v>Shashin</v>
          </cell>
          <cell r="C3654" t="str">
            <v>Kumara</v>
          </cell>
          <cell r="D3654" t="str">
            <v>Team Member - Printing</v>
          </cell>
          <cell r="E3654" t="str">
            <v>Close Comfort Program - Printing - SI</v>
          </cell>
          <cell r="F3654" t="str">
            <v>CCP 2 - Printing B - SI</v>
          </cell>
          <cell r="G3654" t="str">
            <v>Male</v>
          </cell>
        </row>
        <row r="3655">
          <cell r="A3655">
            <v>25896</v>
          </cell>
          <cell r="B3655" t="str">
            <v>Dananjaya</v>
          </cell>
          <cell r="C3655" t="str">
            <v>Rupasinghe</v>
          </cell>
          <cell r="D3655" t="str">
            <v>Team Member - Printing</v>
          </cell>
          <cell r="E3655" t="str">
            <v>Close Comfort Program - Printing - SI</v>
          </cell>
          <cell r="F3655" t="str">
            <v>CCP 2 - Printing A - SI</v>
          </cell>
          <cell r="G3655" t="str">
            <v>Male</v>
          </cell>
        </row>
        <row r="3656">
          <cell r="A3656">
            <v>25897</v>
          </cell>
          <cell r="B3656" t="str">
            <v>Wimalsha</v>
          </cell>
          <cell r="C3656" t="str">
            <v>Dilrukshi</v>
          </cell>
          <cell r="D3656" t="str">
            <v>Team Member - Printing</v>
          </cell>
          <cell r="E3656" t="str">
            <v>Close Comfort Program - Printing - SI</v>
          </cell>
          <cell r="F3656" t="str">
            <v>CCP 2 - Printing A - SI</v>
          </cell>
          <cell r="G3656" t="str">
            <v>Female</v>
          </cell>
        </row>
        <row r="3657">
          <cell r="A3657">
            <v>25898</v>
          </cell>
          <cell r="B3657" t="str">
            <v>Nisansala</v>
          </cell>
          <cell r="C3657" t="str">
            <v>Peterson</v>
          </cell>
          <cell r="D3657" t="str">
            <v>Team Member - Printing</v>
          </cell>
          <cell r="E3657" t="str">
            <v>Close Comfort Program - Printing - SI</v>
          </cell>
          <cell r="F3657" t="str">
            <v>CCP 2 - Printing A - SI</v>
          </cell>
          <cell r="G3657" t="str">
            <v>Female</v>
          </cell>
        </row>
        <row r="3658">
          <cell r="A3658">
            <v>25900</v>
          </cell>
          <cell r="B3658" t="str">
            <v>Kasun</v>
          </cell>
          <cell r="C3658" t="str">
            <v>Dissanayake</v>
          </cell>
          <cell r="D3658" t="str">
            <v>Team Member - Printing</v>
          </cell>
          <cell r="E3658" t="str">
            <v>Close Comfort Program - Printing - SI</v>
          </cell>
          <cell r="F3658" t="str">
            <v>CCP 2 - Printing A - SI</v>
          </cell>
          <cell r="G3658" t="str">
            <v>Male</v>
          </cell>
        </row>
        <row r="3659">
          <cell r="A3659">
            <v>25901</v>
          </cell>
          <cell r="B3659" t="str">
            <v>Poornima</v>
          </cell>
          <cell r="C3659" t="str">
            <v>Lakmali</v>
          </cell>
          <cell r="D3659" t="str">
            <v>Team Member - Printing</v>
          </cell>
          <cell r="E3659" t="str">
            <v>Close Comfort Program - Printing - SI</v>
          </cell>
          <cell r="F3659" t="str">
            <v>CCP 2 - Printing A - SI</v>
          </cell>
          <cell r="G3659" t="str">
            <v>Female</v>
          </cell>
        </row>
        <row r="3660">
          <cell r="A3660">
            <v>25902</v>
          </cell>
          <cell r="B3660" t="str">
            <v>Avishka</v>
          </cell>
          <cell r="C3660" t="str">
            <v>Ranasinghe</v>
          </cell>
          <cell r="D3660" t="str">
            <v>Team Member - Printing</v>
          </cell>
          <cell r="E3660" t="str">
            <v>Close Comfort Program - Printing - SI</v>
          </cell>
          <cell r="F3660" t="str">
            <v>CCP 2 - Printing B - SI</v>
          </cell>
          <cell r="G3660" t="str">
            <v>Male</v>
          </cell>
        </row>
        <row r="3661">
          <cell r="A3661">
            <v>25903</v>
          </cell>
          <cell r="B3661" t="str">
            <v>Ravimal</v>
          </cell>
          <cell r="C3661" t="str">
            <v xml:space="preserve">Wickramasinghe </v>
          </cell>
          <cell r="D3661" t="str">
            <v>Team Member - Printing</v>
          </cell>
          <cell r="E3661" t="str">
            <v>Close Comfort Program - Printing - SI</v>
          </cell>
          <cell r="F3661" t="str">
            <v>CCP 2 - Printing A - SI</v>
          </cell>
          <cell r="G3661" t="str">
            <v>Male</v>
          </cell>
        </row>
        <row r="3662">
          <cell r="A3662">
            <v>25904</v>
          </cell>
          <cell r="B3662" t="str">
            <v>Hashin</v>
          </cell>
          <cell r="C3662" t="str">
            <v>Kumara</v>
          </cell>
          <cell r="D3662" t="str">
            <v>Team Member - Printing</v>
          </cell>
          <cell r="E3662" t="str">
            <v>Close Comfort Program - Printing - SI</v>
          </cell>
          <cell r="F3662" t="str">
            <v>CCP 2 - Printing A - SI</v>
          </cell>
          <cell r="G3662" t="str">
            <v>Male</v>
          </cell>
        </row>
        <row r="3663">
          <cell r="A3663">
            <v>25905</v>
          </cell>
          <cell r="B3663" t="str">
            <v>Pasindu</v>
          </cell>
          <cell r="C3663" t="str">
            <v>Chamikara</v>
          </cell>
          <cell r="D3663" t="str">
            <v>Team Member - Printing</v>
          </cell>
          <cell r="E3663" t="str">
            <v>Close Comfort Program - Printing - SI</v>
          </cell>
          <cell r="F3663" t="str">
            <v>CCP 2 - Printing A - SI</v>
          </cell>
          <cell r="G3663" t="str">
            <v>Male</v>
          </cell>
        </row>
        <row r="3664">
          <cell r="A3664">
            <v>25906</v>
          </cell>
          <cell r="B3664" t="str">
            <v>Nisal</v>
          </cell>
          <cell r="C3664" t="str">
            <v>Akalanka</v>
          </cell>
          <cell r="D3664" t="str">
            <v>Team Member - Printing</v>
          </cell>
          <cell r="E3664" t="str">
            <v>Close Comfort Program - Printing - SI</v>
          </cell>
          <cell r="F3664" t="str">
            <v>CCP 2 - Printing A - SI</v>
          </cell>
          <cell r="G3664" t="str">
            <v>Male</v>
          </cell>
        </row>
        <row r="3665">
          <cell r="A3665">
            <v>25907</v>
          </cell>
          <cell r="B3665" t="str">
            <v xml:space="preserve">Mohommed </v>
          </cell>
          <cell r="C3665" t="str">
            <v>Shihan</v>
          </cell>
          <cell r="D3665" t="str">
            <v>Team Member - Printing</v>
          </cell>
          <cell r="E3665" t="str">
            <v>Close Comfort Program - Printing - SI</v>
          </cell>
          <cell r="F3665" t="str">
            <v>CCP 2 - Printing A - SI</v>
          </cell>
          <cell r="G3665" t="str">
            <v>Male</v>
          </cell>
        </row>
        <row r="3666">
          <cell r="A3666">
            <v>25908</v>
          </cell>
          <cell r="B3666" t="str">
            <v>Mohommed</v>
          </cell>
          <cell r="C3666" t="str">
            <v xml:space="preserve">Nazar </v>
          </cell>
          <cell r="D3666" t="str">
            <v>Team Member - Printing</v>
          </cell>
          <cell r="E3666" t="str">
            <v>Close Comfort Program - Printing - SI</v>
          </cell>
          <cell r="F3666" t="str">
            <v>CCP 2 - Printing A - SI</v>
          </cell>
          <cell r="G3666" t="str">
            <v>Male</v>
          </cell>
        </row>
        <row r="3667">
          <cell r="A3667">
            <v>25909</v>
          </cell>
          <cell r="B3667" t="str">
            <v>Malindu</v>
          </cell>
          <cell r="C3667" t="str">
            <v>Dilshan</v>
          </cell>
          <cell r="D3667" t="str">
            <v>Team Member - Printing</v>
          </cell>
          <cell r="E3667" t="str">
            <v>Close Comfort Program - Printing - SI</v>
          </cell>
          <cell r="F3667" t="str">
            <v>CCP 2 - Printing A - SI</v>
          </cell>
          <cell r="G3667" t="str">
            <v>Male</v>
          </cell>
        </row>
        <row r="3668">
          <cell r="A3668">
            <v>25910</v>
          </cell>
          <cell r="B3668" t="str">
            <v>Himesh</v>
          </cell>
          <cell r="C3668" t="str">
            <v>Karunarathne</v>
          </cell>
          <cell r="D3668" t="str">
            <v>Team Member - Printing</v>
          </cell>
          <cell r="E3668" t="str">
            <v>Close Comfort Program - Printing - SI</v>
          </cell>
          <cell r="F3668" t="str">
            <v>Factory 02 - Printing - A - SI</v>
          </cell>
          <cell r="G3668" t="str">
            <v>Male</v>
          </cell>
        </row>
        <row r="3669">
          <cell r="A3669">
            <v>25911</v>
          </cell>
          <cell r="B3669" t="str">
            <v>Ishara</v>
          </cell>
          <cell r="C3669" t="str">
            <v>Premachandra</v>
          </cell>
          <cell r="D3669" t="str">
            <v>Team Member - Printing</v>
          </cell>
          <cell r="E3669" t="str">
            <v>Close Comfort Program - Printing - SI</v>
          </cell>
          <cell r="F3669" t="str">
            <v>Factory 01 - Printing - B - SI</v>
          </cell>
          <cell r="G3669" t="str">
            <v>Male</v>
          </cell>
        </row>
        <row r="3670">
          <cell r="A3670">
            <v>25912</v>
          </cell>
          <cell r="B3670" t="str">
            <v>Sajith</v>
          </cell>
          <cell r="C3670" t="str">
            <v>Silva</v>
          </cell>
          <cell r="D3670" t="str">
            <v>Team Member - Printing</v>
          </cell>
          <cell r="E3670" t="str">
            <v>Close Comfort Program - Printing - SI</v>
          </cell>
          <cell r="F3670" t="str">
            <v>Factory 03 - Printing - A - SI</v>
          </cell>
          <cell r="G3670" t="str">
            <v>Male</v>
          </cell>
        </row>
        <row r="3671">
          <cell r="A3671">
            <v>25913</v>
          </cell>
          <cell r="B3671" t="str">
            <v>Nimantha</v>
          </cell>
          <cell r="C3671" t="str">
            <v>Kavinda</v>
          </cell>
          <cell r="D3671" t="str">
            <v>Team Member - Printing</v>
          </cell>
          <cell r="E3671" t="str">
            <v>Close Comfort Program - Printing - SI</v>
          </cell>
          <cell r="F3671" t="str">
            <v>Factory 03 - Printing - A - SI</v>
          </cell>
          <cell r="G3671" t="str">
            <v>Male</v>
          </cell>
        </row>
        <row r="3672">
          <cell r="A3672">
            <v>25914</v>
          </cell>
          <cell r="B3672" t="str">
            <v>Nalin</v>
          </cell>
          <cell r="C3672" t="str">
            <v>Disanayaka</v>
          </cell>
          <cell r="D3672" t="str">
            <v>Team Member - Printing</v>
          </cell>
          <cell r="E3672" t="str">
            <v>Close Comfort Program - Printing - SI</v>
          </cell>
          <cell r="F3672" t="str">
            <v>Factory 02 - Printing - A - SI</v>
          </cell>
          <cell r="G3672" t="str">
            <v>Male</v>
          </cell>
        </row>
        <row r="3673">
          <cell r="A3673">
            <v>25915</v>
          </cell>
          <cell r="B3673" t="str">
            <v>Namal</v>
          </cell>
          <cell r="C3673" t="str">
            <v>Nishshanka</v>
          </cell>
          <cell r="D3673" t="str">
            <v>Team Member - Printing</v>
          </cell>
          <cell r="E3673" t="str">
            <v>Close Comfort Program - Printing - SI</v>
          </cell>
          <cell r="F3673" t="str">
            <v>Factory 03 - Printing - A - SI</v>
          </cell>
          <cell r="G3673" t="str">
            <v>Male</v>
          </cell>
        </row>
        <row r="3674">
          <cell r="A3674">
            <v>25916</v>
          </cell>
          <cell r="B3674" t="str">
            <v>Nimesha</v>
          </cell>
          <cell r="C3674" t="str">
            <v>Kumarasinghe</v>
          </cell>
          <cell r="D3674" t="str">
            <v>Team Member - Printing</v>
          </cell>
          <cell r="E3674" t="str">
            <v>Close Comfort Program - Printing - SI</v>
          </cell>
          <cell r="F3674" t="str">
            <v>Factory 03 - Printing - B - SI</v>
          </cell>
          <cell r="G3674" t="str">
            <v>Male</v>
          </cell>
        </row>
        <row r="3675">
          <cell r="A3675">
            <v>25917</v>
          </cell>
          <cell r="B3675" t="str">
            <v>Vijitha</v>
          </cell>
          <cell r="C3675" t="str">
            <v>Weerasinghe</v>
          </cell>
          <cell r="D3675" t="str">
            <v>Team Member - Moulding</v>
          </cell>
          <cell r="E3675" t="str">
            <v>Close Comfort Program - Printing - SI</v>
          </cell>
          <cell r="F3675" t="str">
            <v>Factory 03 - Printing - A - SI</v>
          </cell>
          <cell r="G3675" t="str">
            <v>Female</v>
          </cell>
        </row>
        <row r="3676">
          <cell r="A3676">
            <v>25918</v>
          </cell>
          <cell r="B3676" t="str">
            <v>Achira</v>
          </cell>
          <cell r="C3676" t="str">
            <v>Weerasinghe</v>
          </cell>
          <cell r="D3676" t="str">
            <v>Team Member - Printing</v>
          </cell>
          <cell r="E3676" t="str">
            <v>Close Comfort Program - Printing - SI</v>
          </cell>
          <cell r="F3676" t="str">
            <v>Factory 03 - Printing - B - SI</v>
          </cell>
          <cell r="G3676" t="str">
            <v>Male</v>
          </cell>
        </row>
        <row r="3677">
          <cell r="A3677">
            <v>25919</v>
          </cell>
          <cell r="B3677" t="str">
            <v>Prasad</v>
          </cell>
          <cell r="C3677" t="str">
            <v>Bandara</v>
          </cell>
          <cell r="D3677" t="str">
            <v>Team Member - Printing</v>
          </cell>
          <cell r="E3677" t="str">
            <v>Close Comfort Program - Printing - SI</v>
          </cell>
          <cell r="F3677" t="str">
            <v>Factory 03 - Printing - B - SI</v>
          </cell>
          <cell r="G3677" t="str">
            <v>Male</v>
          </cell>
        </row>
        <row r="3678">
          <cell r="A3678">
            <v>25922</v>
          </cell>
          <cell r="B3678" t="str">
            <v>Lakmini</v>
          </cell>
          <cell r="C3678" t="str">
            <v>Madhushani</v>
          </cell>
          <cell r="D3678" t="str">
            <v>Team Member - Finishing</v>
          </cell>
          <cell r="E3678" t="str">
            <v>Close Comfort Program - Finishing - SI</v>
          </cell>
          <cell r="F3678" t="str">
            <v>Finishing S7 - A - SI</v>
          </cell>
          <cell r="G3678" t="str">
            <v>Female</v>
          </cell>
        </row>
        <row r="3679">
          <cell r="A3679">
            <v>25923</v>
          </cell>
          <cell r="B3679" t="str">
            <v>Avishka</v>
          </cell>
          <cell r="C3679" t="str">
            <v>Medanka</v>
          </cell>
          <cell r="D3679" t="str">
            <v>Team Member - Sub Stores</v>
          </cell>
          <cell r="E3679" t="str">
            <v>Close Comfort Program - Printing - SI</v>
          </cell>
          <cell r="F3679" t="str">
            <v>Factory 03 - Printing - A - SI</v>
          </cell>
          <cell r="G3679" t="str">
            <v>Male</v>
          </cell>
        </row>
        <row r="3680">
          <cell r="A3680">
            <v>25925</v>
          </cell>
          <cell r="B3680" t="str">
            <v>Lakshman</v>
          </cell>
          <cell r="C3680" t="str">
            <v>Munasinghe</v>
          </cell>
          <cell r="D3680" t="str">
            <v>Team Member - Material Quality Assurance</v>
          </cell>
          <cell r="E3680" t="str">
            <v>Material Quality Assurance - SI</v>
          </cell>
          <cell r="F3680" t="str">
            <v>MBC - Material Quality Assurance - SI</v>
          </cell>
          <cell r="G3680" t="str">
            <v>Male</v>
          </cell>
        </row>
        <row r="3681">
          <cell r="A3681">
            <v>25926</v>
          </cell>
          <cell r="B3681" t="str">
            <v>Chamod</v>
          </cell>
          <cell r="C3681" t="str">
            <v>Peiris</v>
          </cell>
          <cell r="D3681" t="str">
            <v>Team Member - Production</v>
          </cell>
          <cell r="E3681" t="str">
            <v>MAS Department</v>
          </cell>
          <cell r="F3681" t="str">
            <v>Impact Protection - SI</v>
          </cell>
          <cell r="G3681" t="str">
            <v>Male</v>
          </cell>
        </row>
        <row r="3682">
          <cell r="A3682">
            <v>25927</v>
          </cell>
          <cell r="B3682" t="str">
            <v>Teran</v>
          </cell>
          <cell r="C3682" t="str">
            <v>Dilhara</v>
          </cell>
          <cell r="D3682" t="str">
            <v>Recorder - Production</v>
          </cell>
          <cell r="E3682" t="str">
            <v>Close Comfort Program - Finishing - SI</v>
          </cell>
          <cell r="F3682" t="str">
            <v>Finishing S25 - A - SI</v>
          </cell>
          <cell r="G3682" t="str">
            <v>Male</v>
          </cell>
        </row>
        <row r="3683">
          <cell r="A3683">
            <v>25928</v>
          </cell>
          <cell r="B3683" t="str">
            <v>Charith</v>
          </cell>
          <cell r="C3683" t="str">
            <v>Madhuwantha</v>
          </cell>
          <cell r="D3683" t="str">
            <v>Recorder - Production</v>
          </cell>
          <cell r="E3683" t="str">
            <v>Close Comfort Program - Finishing - SI</v>
          </cell>
          <cell r="F3683" t="str">
            <v>Finishing S25 - A - SI</v>
          </cell>
          <cell r="G3683" t="str">
            <v>Male</v>
          </cell>
        </row>
        <row r="3684">
          <cell r="A3684">
            <v>25931</v>
          </cell>
          <cell r="B3684" t="str">
            <v>Aravinda</v>
          </cell>
          <cell r="C3684" t="str">
            <v>Kumara</v>
          </cell>
          <cell r="D3684" t="str">
            <v>Team Member - Production</v>
          </cell>
          <cell r="E3684" t="str">
            <v>Moulded Bra Cup - Production - SI</v>
          </cell>
          <cell r="F3684" t="str">
            <v>Team - LB - 6B - SI</v>
          </cell>
          <cell r="G3684" t="str">
            <v>Male</v>
          </cell>
        </row>
        <row r="3685">
          <cell r="A3685">
            <v>25932</v>
          </cell>
          <cell r="B3685" t="str">
            <v>Priyantha</v>
          </cell>
          <cell r="C3685" t="str">
            <v>Wajirakumara</v>
          </cell>
          <cell r="D3685" t="str">
            <v>Team Member - Cutting</v>
          </cell>
          <cell r="E3685" t="str">
            <v>Close Comfort Program - Cutting - SI</v>
          </cell>
          <cell r="F3685" t="str">
            <v>CCP - Factory 03 Cutting - SI</v>
          </cell>
          <cell r="G3685" t="str">
            <v>Male</v>
          </cell>
        </row>
        <row r="3686">
          <cell r="A3686">
            <v>25933</v>
          </cell>
          <cell r="B3686" t="str">
            <v>Nirosha</v>
          </cell>
          <cell r="C3686" t="str">
            <v>Madhushani</v>
          </cell>
          <cell r="D3686" t="str">
            <v>Team Member - PDC</v>
          </cell>
          <cell r="E3686" t="str">
            <v>Close Comfort Program - Product Development Centre - SI</v>
          </cell>
          <cell r="F3686" t="str">
            <v>Product Development Center - CCP - SI</v>
          </cell>
          <cell r="G3686" t="str">
            <v>Female</v>
          </cell>
        </row>
        <row r="3687">
          <cell r="A3687">
            <v>25934</v>
          </cell>
          <cell r="B3687" t="str">
            <v>Tharaka</v>
          </cell>
          <cell r="C3687" t="str">
            <v>Maduwantha</v>
          </cell>
          <cell r="D3687" t="str">
            <v>Team Member - Printing</v>
          </cell>
          <cell r="E3687" t="str">
            <v>Close Comfort Program - Printing - SI</v>
          </cell>
          <cell r="F3687" t="str">
            <v>Factory 03 - Printing - B - SI</v>
          </cell>
          <cell r="G3687" t="str">
            <v>Male</v>
          </cell>
        </row>
        <row r="3688">
          <cell r="A3688">
            <v>25935</v>
          </cell>
          <cell r="B3688" t="str">
            <v>Krishanthi</v>
          </cell>
          <cell r="C3688" t="str">
            <v>Abeysinghe</v>
          </cell>
          <cell r="D3688" t="str">
            <v>Team Member - Technical</v>
          </cell>
          <cell r="E3688" t="str">
            <v>Close Comfort Program - Technical - SI</v>
          </cell>
          <cell r="F3688" t="str">
            <v>Technical - CCP - SI</v>
          </cell>
          <cell r="G3688" t="str">
            <v>Female</v>
          </cell>
        </row>
        <row r="3689">
          <cell r="A3689">
            <v>25936</v>
          </cell>
          <cell r="B3689" t="str">
            <v>Sanju</v>
          </cell>
          <cell r="C3689" t="str">
            <v xml:space="preserve">Sandaruwan </v>
          </cell>
          <cell r="D3689" t="str">
            <v>Team Member - Printing</v>
          </cell>
          <cell r="E3689" t="str">
            <v>Training School - SI</v>
          </cell>
          <cell r="F3689" t="str">
            <v>Training - CCP - SI</v>
          </cell>
          <cell r="G3689" t="str">
            <v>Male</v>
          </cell>
        </row>
        <row r="3690">
          <cell r="A3690">
            <v>25937</v>
          </cell>
          <cell r="B3690" t="str">
            <v>Ujitha</v>
          </cell>
          <cell r="C3690" t="str">
            <v>Sanjaya</v>
          </cell>
          <cell r="D3690" t="str">
            <v>Team Member - Printing</v>
          </cell>
          <cell r="E3690" t="str">
            <v>Training School - SI</v>
          </cell>
          <cell r="F3690" t="str">
            <v>CCP 2 - Training Printing B - SI</v>
          </cell>
          <cell r="G3690" t="str">
            <v>Male</v>
          </cell>
        </row>
        <row r="3691">
          <cell r="A3691">
            <v>25938</v>
          </cell>
          <cell r="B3691" t="str">
            <v>Dhananja</v>
          </cell>
          <cell r="C3691" t="str">
            <v>Rajapaksha</v>
          </cell>
          <cell r="D3691" t="str">
            <v>Team Member - Printing</v>
          </cell>
          <cell r="E3691" t="str">
            <v>Training School - SI</v>
          </cell>
          <cell r="F3691" t="str">
            <v>CCP 2 - Training Printing - SI</v>
          </cell>
          <cell r="G3691" t="str">
            <v>Male</v>
          </cell>
        </row>
        <row r="3692">
          <cell r="A3692">
            <v>25939</v>
          </cell>
          <cell r="B3692" t="str">
            <v>Lahiru</v>
          </cell>
          <cell r="C3692" t="str">
            <v>Madushanka</v>
          </cell>
          <cell r="D3692" t="str">
            <v>Team Member - Printing</v>
          </cell>
          <cell r="E3692" t="str">
            <v>Training School - SI</v>
          </cell>
          <cell r="F3692" t="str">
            <v>CCP 2 - Training Printing B - SI</v>
          </cell>
          <cell r="G3692" t="str">
            <v>Male</v>
          </cell>
        </row>
        <row r="3693">
          <cell r="A3693">
            <v>25940</v>
          </cell>
          <cell r="B3693" t="str">
            <v>Ravindu</v>
          </cell>
          <cell r="C3693" t="str">
            <v>Jayawardhana</v>
          </cell>
          <cell r="D3693" t="str">
            <v>Team Member - Printing</v>
          </cell>
          <cell r="E3693" t="str">
            <v>Close Comfort Program - Printing - SI</v>
          </cell>
          <cell r="F3693" t="str">
            <v>CCP 2 - Printing B - SI</v>
          </cell>
          <cell r="G3693" t="str">
            <v>Male</v>
          </cell>
        </row>
        <row r="3694">
          <cell r="A3694">
            <v>25941</v>
          </cell>
          <cell r="B3694" t="str">
            <v>Ishara</v>
          </cell>
          <cell r="C3694" t="str">
            <v xml:space="preserve">Rukmal </v>
          </cell>
          <cell r="D3694" t="str">
            <v>Team Member - Printing</v>
          </cell>
          <cell r="E3694" t="str">
            <v>Training School - SI</v>
          </cell>
          <cell r="F3694" t="str">
            <v>CCP 2 - Training Printing B - SI</v>
          </cell>
          <cell r="G3694" t="str">
            <v>Male</v>
          </cell>
        </row>
        <row r="3695">
          <cell r="A3695">
            <v>25942</v>
          </cell>
          <cell r="B3695" t="str">
            <v xml:space="preserve">Dilan </v>
          </cell>
          <cell r="C3695" t="str">
            <v>Achintha</v>
          </cell>
          <cell r="D3695" t="str">
            <v>Team Member - Printing</v>
          </cell>
          <cell r="E3695" t="str">
            <v>Training School - SI</v>
          </cell>
          <cell r="F3695" t="str">
            <v>CCP 2 - Training Printing - SI</v>
          </cell>
          <cell r="G3695" t="str">
            <v>Male</v>
          </cell>
        </row>
        <row r="3696">
          <cell r="A3696">
            <v>25943</v>
          </cell>
          <cell r="B3696" t="str">
            <v>Dilshan</v>
          </cell>
          <cell r="C3696" t="str">
            <v>Perera</v>
          </cell>
          <cell r="D3696" t="str">
            <v>Team Member - Printing</v>
          </cell>
          <cell r="E3696" t="str">
            <v>Close Comfort Program - Printing - SI</v>
          </cell>
          <cell r="F3696" t="str">
            <v>CCP 2 - Printing A - SI</v>
          </cell>
          <cell r="G3696" t="str">
            <v>Male</v>
          </cell>
        </row>
        <row r="3697">
          <cell r="A3697">
            <v>25944</v>
          </cell>
          <cell r="B3697" t="str">
            <v>Udara</v>
          </cell>
          <cell r="C3697" t="str">
            <v>Lakshan</v>
          </cell>
          <cell r="D3697" t="str">
            <v>Team Member - Printing</v>
          </cell>
          <cell r="E3697" t="str">
            <v>Close Comfort Program - Printing - SI</v>
          </cell>
          <cell r="F3697" t="str">
            <v>CCP 2 - Printing A - SI</v>
          </cell>
          <cell r="G3697" t="str">
            <v>Male</v>
          </cell>
        </row>
        <row r="3698">
          <cell r="A3698">
            <v>25945</v>
          </cell>
          <cell r="B3698" t="str">
            <v>Nimesh</v>
          </cell>
          <cell r="C3698" t="str">
            <v>Madushan</v>
          </cell>
          <cell r="D3698" t="str">
            <v>Team Member - Printing</v>
          </cell>
          <cell r="E3698" t="str">
            <v>Training School - SI</v>
          </cell>
          <cell r="F3698" t="str">
            <v>CCP 2 - Training Printing B - SI</v>
          </cell>
          <cell r="G3698" t="str">
            <v>Male</v>
          </cell>
        </row>
        <row r="3699">
          <cell r="A3699">
            <v>25949</v>
          </cell>
          <cell r="B3699" t="str">
            <v>Shashinda</v>
          </cell>
          <cell r="C3699" t="str">
            <v>Madhuwantha</v>
          </cell>
          <cell r="D3699" t="str">
            <v>Team Member - Printing</v>
          </cell>
          <cell r="E3699" t="str">
            <v>Training School - SI</v>
          </cell>
          <cell r="F3699" t="str">
            <v>CCP 2 - Training Printing - SI</v>
          </cell>
          <cell r="G3699" t="str">
            <v>Male</v>
          </cell>
        </row>
        <row r="3700">
          <cell r="A3700">
            <v>25950</v>
          </cell>
          <cell r="B3700" t="str">
            <v>Niroshan</v>
          </cell>
          <cell r="C3700" t="str">
            <v>Chathuranga</v>
          </cell>
          <cell r="D3700" t="str">
            <v>Team Member - Printing</v>
          </cell>
          <cell r="E3700" t="str">
            <v>Training School - SI</v>
          </cell>
          <cell r="F3700" t="str">
            <v>CCP 2 - Training Printing B - SI</v>
          </cell>
          <cell r="G3700" t="str">
            <v>Male</v>
          </cell>
        </row>
        <row r="3701">
          <cell r="A3701">
            <v>25951</v>
          </cell>
          <cell r="B3701" t="str">
            <v>Supun</v>
          </cell>
          <cell r="C3701" t="str">
            <v>Premawansha</v>
          </cell>
          <cell r="D3701" t="str">
            <v>Team Member - Printing</v>
          </cell>
          <cell r="E3701" t="str">
            <v>Training School - SI</v>
          </cell>
          <cell r="F3701" t="str">
            <v>CCP 2 - Training Printing A - SI</v>
          </cell>
          <cell r="G3701" t="str">
            <v>Male</v>
          </cell>
        </row>
        <row r="3702">
          <cell r="A3702">
            <v>25952</v>
          </cell>
          <cell r="B3702" t="str">
            <v>Samaranayake</v>
          </cell>
          <cell r="C3702" t="str">
            <v>Yohan</v>
          </cell>
          <cell r="D3702" t="str">
            <v>Team Member - Printing</v>
          </cell>
          <cell r="E3702" t="str">
            <v>Training School - SI</v>
          </cell>
          <cell r="F3702" t="str">
            <v>CCP 2 - Training Printing B - SI</v>
          </cell>
          <cell r="G3702" t="str">
            <v>Male</v>
          </cell>
        </row>
        <row r="3703">
          <cell r="A3703">
            <v>25953</v>
          </cell>
          <cell r="B3703" t="str">
            <v>Harshani</v>
          </cell>
          <cell r="C3703" t="str">
            <v>Harshani</v>
          </cell>
          <cell r="D3703" t="str">
            <v>Team Member - Printing</v>
          </cell>
          <cell r="E3703" t="str">
            <v>Close Comfort Program - Printing - SI</v>
          </cell>
          <cell r="F3703" t="str">
            <v>CCP 2 - Printing A - SI</v>
          </cell>
          <cell r="G3703" t="str">
            <v>Female</v>
          </cell>
        </row>
        <row r="3704">
          <cell r="A3704">
            <v>25954</v>
          </cell>
          <cell r="B3704" t="str">
            <v>Rasanjalee</v>
          </cell>
          <cell r="C3704" t="str">
            <v>Rasanjalee</v>
          </cell>
          <cell r="D3704" t="str">
            <v>Team Member - Printing</v>
          </cell>
          <cell r="E3704" t="str">
            <v>Close Comfort Program - Printing - SI</v>
          </cell>
          <cell r="F3704" t="str">
            <v>CCP 2 - Printing A - SI</v>
          </cell>
          <cell r="G3704" t="str">
            <v>Female</v>
          </cell>
        </row>
        <row r="3705">
          <cell r="A3705">
            <v>25955</v>
          </cell>
          <cell r="B3705" t="str">
            <v>Shalika</v>
          </cell>
          <cell r="C3705" t="str">
            <v>Pathirana</v>
          </cell>
          <cell r="D3705" t="str">
            <v>Team Member - Quality Assurance</v>
          </cell>
          <cell r="E3705" t="str">
            <v>Close Comfort Program - Quality Assurance - SI</v>
          </cell>
          <cell r="F3705" t="str">
            <v>CCP 2 - Quality Assurance A - SI</v>
          </cell>
          <cell r="G3705" t="str">
            <v>Female</v>
          </cell>
        </row>
        <row r="3706">
          <cell r="A3706">
            <v>25956</v>
          </cell>
          <cell r="B3706" t="str">
            <v>Kaushalya</v>
          </cell>
          <cell r="C3706" t="str">
            <v>Godellawatta</v>
          </cell>
          <cell r="D3706" t="str">
            <v>Team Member - Printing</v>
          </cell>
          <cell r="E3706" t="str">
            <v>Close Comfort Program - Printing - SI</v>
          </cell>
          <cell r="F3706" t="str">
            <v>Factory 01 - Printing - A - SI</v>
          </cell>
          <cell r="G3706" t="str">
            <v>Male</v>
          </cell>
        </row>
        <row r="3707">
          <cell r="A3707">
            <v>25957</v>
          </cell>
          <cell r="B3707" t="str">
            <v>Tharindu</v>
          </cell>
          <cell r="C3707" t="str">
            <v xml:space="preserve"> Madushan</v>
          </cell>
          <cell r="D3707" t="str">
            <v>Team Member - Printing</v>
          </cell>
          <cell r="E3707" t="str">
            <v>Training School - SI</v>
          </cell>
          <cell r="F3707" t="str">
            <v>Training - CCP - SI</v>
          </cell>
          <cell r="G3707" t="str">
            <v>Male</v>
          </cell>
        </row>
        <row r="3708">
          <cell r="A3708">
            <v>25959</v>
          </cell>
          <cell r="B3708" t="str">
            <v>Kasun</v>
          </cell>
          <cell r="C3708" t="str">
            <v>Hettiarachchi</v>
          </cell>
          <cell r="D3708" t="str">
            <v>Team Member - Finishing</v>
          </cell>
          <cell r="E3708" t="str">
            <v>Close Comfort Program - Finishing - SI</v>
          </cell>
          <cell r="F3708" t="str">
            <v>Finishing S30 - B - SI</v>
          </cell>
          <cell r="G3708" t="str">
            <v>Male</v>
          </cell>
        </row>
        <row r="3709">
          <cell r="A3709">
            <v>25960</v>
          </cell>
          <cell r="B3709" t="str">
            <v>Nipun</v>
          </cell>
          <cell r="C3709" t="str">
            <v>Madumal</v>
          </cell>
          <cell r="D3709" t="str">
            <v>Team Member - Printing</v>
          </cell>
          <cell r="E3709" t="str">
            <v>Close Comfort Program - Printing - SI</v>
          </cell>
          <cell r="F3709" t="str">
            <v>Factory 01 - Printing - B - SI</v>
          </cell>
          <cell r="G3709" t="str">
            <v>Male</v>
          </cell>
        </row>
        <row r="3710">
          <cell r="A3710">
            <v>25962</v>
          </cell>
          <cell r="B3710" t="str">
            <v>Sandamini</v>
          </cell>
          <cell r="C3710" t="str">
            <v>Gayashani</v>
          </cell>
          <cell r="D3710" t="str">
            <v>Team Member - Production</v>
          </cell>
          <cell r="E3710" t="str">
            <v>MAS Department</v>
          </cell>
          <cell r="F3710" t="str">
            <v>Impact Protection - SI</v>
          </cell>
          <cell r="G3710" t="str">
            <v>Female</v>
          </cell>
        </row>
        <row r="3711">
          <cell r="A3711">
            <v>25963</v>
          </cell>
          <cell r="B3711" t="str">
            <v>Sakun</v>
          </cell>
          <cell r="C3711" t="str">
            <v>Kaluthanthri</v>
          </cell>
          <cell r="D3711" t="str">
            <v>Team Member - Production</v>
          </cell>
          <cell r="E3711" t="str">
            <v>MAS Department</v>
          </cell>
          <cell r="F3711" t="str">
            <v>Impact Protection - SI</v>
          </cell>
          <cell r="G3711" t="str">
            <v>Male</v>
          </cell>
        </row>
        <row r="3712">
          <cell r="A3712">
            <v>25966</v>
          </cell>
          <cell r="B3712" t="str">
            <v>Sachin</v>
          </cell>
          <cell r="C3712" t="str">
            <v>Darshana</v>
          </cell>
          <cell r="D3712" t="str">
            <v>Team Member - Finishing</v>
          </cell>
          <cell r="E3712" t="str">
            <v>Close Comfort Program - Finishing - SI</v>
          </cell>
          <cell r="F3712" t="str">
            <v>Finishing S30 - B - SI</v>
          </cell>
          <cell r="G3712" t="str">
            <v>Male</v>
          </cell>
        </row>
        <row r="3713">
          <cell r="A3713">
            <v>25967</v>
          </cell>
          <cell r="B3713" t="str">
            <v>Esuri</v>
          </cell>
          <cell r="C3713" t="str">
            <v>Chamathka</v>
          </cell>
          <cell r="D3713" t="str">
            <v>Team Member - Finishing</v>
          </cell>
          <cell r="E3713" t="str">
            <v>Close Comfort Program - Finishing - SI</v>
          </cell>
          <cell r="F3713" t="str">
            <v>Finishing S7 - B - SI</v>
          </cell>
          <cell r="G3713" t="str">
            <v>Female</v>
          </cell>
        </row>
        <row r="3714">
          <cell r="A3714">
            <v>25968</v>
          </cell>
          <cell r="B3714" t="str">
            <v>Arunkumar</v>
          </cell>
          <cell r="C3714" t="str">
            <v>Thirunavukarasu</v>
          </cell>
          <cell r="D3714" t="str">
            <v>Team Member - Finishing</v>
          </cell>
          <cell r="E3714" t="str">
            <v>Training School - SI</v>
          </cell>
          <cell r="F3714" t="str">
            <v>Training School - CCP - SI</v>
          </cell>
          <cell r="G3714" t="str">
            <v>Male</v>
          </cell>
        </row>
        <row r="3715">
          <cell r="A3715">
            <v>25973</v>
          </cell>
          <cell r="B3715" t="str">
            <v>Dulanji</v>
          </cell>
          <cell r="C3715" t="str">
            <v xml:space="preserve">Akalanka </v>
          </cell>
          <cell r="D3715" t="str">
            <v>Team Member - Production</v>
          </cell>
          <cell r="E3715" t="str">
            <v>Training School - SI</v>
          </cell>
          <cell r="F3715" t="str">
            <v>Training School - MBC - SI</v>
          </cell>
          <cell r="G3715" t="str">
            <v>Female</v>
          </cell>
        </row>
        <row r="3716">
          <cell r="A3716">
            <v>25974</v>
          </cell>
          <cell r="B3716" t="str">
            <v>Sampath</v>
          </cell>
          <cell r="C3716" t="str">
            <v>Sandaruwan</v>
          </cell>
          <cell r="D3716" t="str">
            <v>Team Member - Production</v>
          </cell>
          <cell r="E3716" t="str">
            <v>Moulded Bra Cup - Production - SI</v>
          </cell>
          <cell r="F3716" t="str">
            <v>Team - LB - 9B - SI</v>
          </cell>
          <cell r="G3716" t="str">
            <v>Male</v>
          </cell>
        </row>
        <row r="3717">
          <cell r="A3717">
            <v>25976</v>
          </cell>
          <cell r="B3717" t="str">
            <v>Nishadi</v>
          </cell>
          <cell r="C3717" t="str">
            <v>Nishadi</v>
          </cell>
          <cell r="D3717" t="str">
            <v>Team Member - Production</v>
          </cell>
          <cell r="E3717" t="str">
            <v>Moulded Bra Cup - Production - SI</v>
          </cell>
          <cell r="F3717" t="str">
            <v>Team - LB - 11A - SI</v>
          </cell>
          <cell r="G3717" t="str">
            <v>Female</v>
          </cell>
        </row>
        <row r="3718">
          <cell r="A3718">
            <v>25977</v>
          </cell>
          <cell r="B3718" t="str">
            <v>Isanka</v>
          </cell>
          <cell r="C3718" t="str">
            <v>Fonseka</v>
          </cell>
          <cell r="D3718" t="str">
            <v>Team Member - Production</v>
          </cell>
          <cell r="E3718" t="str">
            <v>Moulded Bra Cup - Production - SI</v>
          </cell>
          <cell r="F3718" t="str">
            <v>Team - LB - 12B - SI</v>
          </cell>
          <cell r="G3718" t="str">
            <v>Female</v>
          </cell>
        </row>
        <row r="3719">
          <cell r="A3719">
            <v>25978</v>
          </cell>
          <cell r="B3719" t="str">
            <v>Kaveesha</v>
          </cell>
          <cell r="C3719" t="str">
            <v>Wijethunga</v>
          </cell>
          <cell r="D3719" t="str">
            <v>Team Member - Production</v>
          </cell>
          <cell r="E3719" t="str">
            <v>Moulded Bra Cup - Production - SI</v>
          </cell>
          <cell r="F3719" t="str">
            <v>Team - LB - 13B - SI</v>
          </cell>
          <cell r="G3719" t="str">
            <v>Female</v>
          </cell>
        </row>
        <row r="3720">
          <cell r="A3720">
            <v>25980</v>
          </cell>
          <cell r="B3720" t="str">
            <v>Nuwan</v>
          </cell>
          <cell r="C3720" t="str">
            <v>Amarasinghe</v>
          </cell>
          <cell r="D3720" t="str">
            <v>Team Member - Quality Assurance</v>
          </cell>
          <cell r="E3720" t="str">
            <v>Close Comfort Program - Quality Assurance - SI</v>
          </cell>
          <cell r="F3720" t="str">
            <v>Quality Assurance - CCP - SI</v>
          </cell>
          <cell r="G3720" t="str">
            <v>Male</v>
          </cell>
        </row>
        <row r="3721">
          <cell r="A3721">
            <v>25981</v>
          </cell>
          <cell r="B3721" t="str">
            <v>Ravi</v>
          </cell>
          <cell r="C3721" t="str">
            <v xml:space="preserve">Senanayake </v>
          </cell>
          <cell r="D3721" t="str">
            <v>Team Member - Quality Assurance</v>
          </cell>
          <cell r="E3721" t="str">
            <v>Close Comfort Program - Quality Assurance - SI</v>
          </cell>
          <cell r="F3721" t="str">
            <v>Quality Assurance - CCP - SI</v>
          </cell>
          <cell r="G3721" t="str">
            <v>Male</v>
          </cell>
        </row>
        <row r="3722">
          <cell r="A3722">
            <v>25982</v>
          </cell>
          <cell r="B3722" t="str">
            <v>Disni</v>
          </cell>
          <cell r="C3722" t="str">
            <v>Sepalika</v>
          </cell>
          <cell r="D3722" t="str">
            <v>Team Member - Quality Assurance</v>
          </cell>
          <cell r="E3722" t="str">
            <v>Close Comfort Program - Quality Assurance - SI</v>
          </cell>
          <cell r="F3722" t="str">
            <v>Quality Assurance - CCP - SI</v>
          </cell>
          <cell r="G3722" t="str">
            <v>Female</v>
          </cell>
        </row>
        <row r="3723">
          <cell r="A3723">
            <v>25983</v>
          </cell>
          <cell r="B3723" t="str">
            <v>Chamara</v>
          </cell>
          <cell r="C3723" t="str">
            <v>Perera</v>
          </cell>
          <cell r="D3723" t="str">
            <v>Team Member - Material Quality Assurance</v>
          </cell>
          <cell r="E3723" t="str">
            <v>Material Quality Assurance - SI</v>
          </cell>
          <cell r="F3723" t="str">
            <v>MBC - Material Quality Assurance - SI</v>
          </cell>
          <cell r="G3723" t="str">
            <v>Male</v>
          </cell>
        </row>
        <row r="3724">
          <cell r="A3724">
            <v>25984</v>
          </cell>
          <cell r="B3724" t="str">
            <v>Sahan</v>
          </cell>
          <cell r="C3724" t="str">
            <v>Pushpakumara</v>
          </cell>
          <cell r="D3724" t="str">
            <v>Team Member - Material Quality Assurance</v>
          </cell>
          <cell r="E3724" t="str">
            <v>Material Quality Assurance - SI</v>
          </cell>
          <cell r="F3724" t="str">
            <v>CCP - Material Quality Assurance - SI</v>
          </cell>
          <cell r="G3724" t="str">
            <v>Male</v>
          </cell>
        </row>
        <row r="3725">
          <cell r="A3725">
            <v>25985</v>
          </cell>
          <cell r="B3725" t="str">
            <v>Shivantha</v>
          </cell>
          <cell r="C3725" t="str">
            <v>Wishmila</v>
          </cell>
          <cell r="D3725" t="str">
            <v>Team Member - Technical</v>
          </cell>
          <cell r="E3725" t="str">
            <v>Close Comfort Program - Technical - SI</v>
          </cell>
          <cell r="F3725" t="str">
            <v>Technical - CCP - SI</v>
          </cell>
          <cell r="G3725" t="str">
            <v>Male</v>
          </cell>
        </row>
        <row r="3726">
          <cell r="A3726">
            <v>25986</v>
          </cell>
          <cell r="B3726" t="str">
            <v>Thamindu</v>
          </cell>
          <cell r="C3726" t="str">
            <v>Ranasinghe</v>
          </cell>
          <cell r="D3726" t="str">
            <v>Team Member - Technical</v>
          </cell>
          <cell r="E3726" t="str">
            <v>Close Comfort Program - Technical - SI</v>
          </cell>
          <cell r="F3726" t="str">
            <v>Technical - CCP - SI</v>
          </cell>
          <cell r="G3726" t="str">
            <v>Male</v>
          </cell>
        </row>
        <row r="3727">
          <cell r="A3727">
            <v>25987</v>
          </cell>
          <cell r="B3727" t="str">
            <v>Ruwan</v>
          </cell>
          <cell r="C3727" t="str">
            <v>Kumara</v>
          </cell>
          <cell r="D3727" t="str">
            <v>Team Member - Injection Moulding</v>
          </cell>
          <cell r="E3727" t="str">
            <v>Impact Protection - SI</v>
          </cell>
          <cell r="F3727" t="str">
            <v>Impact Protection - Production - SI</v>
          </cell>
          <cell r="G3727" t="str">
            <v>Male</v>
          </cell>
        </row>
        <row r="3728">
          <cell r="A3728">
            <v>25989</v>
          </cell>
          <cell r="B3728" t="str">
            <v>Dharmaraj</v>
          </cell>
          <cell r="C3728" t="str">
            <v>Obishantha</v>
          </cell>
          <cell r="D3728" t="str">
            <v>Team Member - Printing</v>
          </cell>
          <cell r="E3728" t="str">
            <v>Close Comfort Program - Printing - SI</v>
          </cell>
          <cell r="F3728" t="str">
            <v>Factory 01 - Printing - A - SI</v>
          </cell>
          <cell r="G3728" t="str">
            <v>Male</v>
          </cell>
        </row>
        <row r="3729">
          <cell r="A3729">
            <v>25990</v>
          </cell>
          <cell r="B3729" t="str">
            <v>Sahan</v>
          </cell>
          <cell r="C3729" t="str">
            <v>Somathilaka</v>
          </cell>
          <cell r="D3729" t="str">
            <v>Team Member - Printing</v>
          </cell>
          <cell r="E3729" t="str">
            <v>Close Comfort Program - Printing - SI</v>
          </cell>
          <cell r="F3729" t="str">
            <v>Factory 01 - Printing - B - SI</v>
          </cell>
          <cell r="G3729" t="str">
            <v>Male</v>
          </cell>
        </row>
        <row r="3730">
          <cell r="A3730">
            <v>25991</v>
          </cell>
          <cell r="B3730" t="str">
            <v>Janaka</v>
          </cell>
          <cell r="C3730" t="str">
            <v>Abeykoon</v>
          </cell>
          <cell r="D3730" t="str">
            <v>Team Member - Printing</v>
          </cell>
          <cell r="E3730" t="str">
            <v>Close Comfort Program - Printing - SI</v>
          </cell>
          <cell r="F3730" t="str">
            <v>Factory 03 - Printing - A - SI</v>
          </cell>
          <cell r="G3730" t="str">
            <v>Male</v>
          </cell>
        </row>
        <row r="3731">
          <cell r="A3731">
            <v>25992</v>
          </cell>
          <cell r="B3731" t="str">
            <v>Dilesh</v>
          </cell>
          <cell r="C3731" t="str">
            <v>Dissanayake</v>
          </cell>
          <cell r="D3731" t="str">
            <v>Team Member - Printing</v>
          </cell>
          <cell r="E3731" t="str">
            <v>Close Comfort Program - Printing - SI</v>
          </cell>
          <cell r="F3731" t="str">
            <v>Factory 03 - Printing - B - SI</v>
          </cell>
          <cell r="G3731" t="str">
            <v>Male</v>
          </cell>
        </row>
        <row r="3732">
          <cell r="A3732">
            <v>25993</v>
          </cell>
          <cell r="B3732" t="str">
            <v>Shamin</v>
          </cell>
          <cell r="C3732" t="str">
            <v>Gamage</v>
          </cell>
          <cell r="D3732" t="str">
            <v>Team Member - Quality Assurance</v>
          </cell>
          <cell r="E3732" t="str">
            <v>Close Comfort Program - Cutting - SI</v>
          </cell>
          <cell r="F3732" t="str">
            <v>CCP - Factory 03 Cutting - SI</v>
          </cell>
          <cell r="G3732" t="str">
            <v>Male</v>
          </cell>
        </row>
        <row r="3733">
          <cell r="A3733">
            <v>25994</v>
          </cell>
          <cell r="B3733" t="str">
            <v>Dulan</v>
          </cell>
          <cell r="C3733" t="str">
            <v>Dulan</v>
          </cell>
          <cell r="D3733" t="str">
            <v>Team Member - Printing</v>
          </cell>
          <cell r="E3733" t="str">
            <v>Close Comfort Program - Printing - SI</v>
          </cell>
          <cell r="F3733" t="str">
            <v>Factory 01 - Printing - A - SI</v>
          </cell>
          <cell r="G3733" t="str">
            <v>Male</v>
          </cell>
        </row>
        <row r="3734">
          <cell r="A3734">
            <v>25995</v>
          </cell>
          <cell r="B3734" t="str">
            <v xml:space="preserve">Buddhi </v>
          </cell>
          <cell r="C3734" t="str">
            <v xml:space="preserve">Rajapakshe </v>
          </cell>
          <cell r="D3734" t="str">
            <v>Team Member - Cutting</v>
          </cell>
          <cell r="E3734" t="str">
            <v>Moulded Bra Cup - Cutting - SI</v>
          </cell>
          <cell r="F3734" t="str">
            <v>MBC - Cutting - SI</v>
          </cell>
          <cell r="G3734" t="str">
            <v>Male</v>
          </cell>
        </row>
        <row r="3735">
          <cell r="A3735">
            <v>25996</v>
          </cell>
          <cell r="B3735" t="str">
            <v>Udara</v>
          </cell>
          <cell r="C3735" t="str">
            <v xml:space="preserve">Wickramasinghe </v>
          </cell>
          <cell r="D3735" t="str">
            <v>Team Member - Printing</v>
          </cell>
          <cell r="E3735" t="str">
            <v>Close Comfort Program - Printing - SI</v>
          </cell>
          <cell r="F3735" t="str">
            <v>Factory 02 - Printing - A - SI</v>
          </cell>
          <cell r="G3735" t="str">
            <v>Male</v>
          </cell>
        </row>
        <row r="3736">
          <cell r="A3736">
            <v>25998</v>
          </cell>
          <cell r="B3736" t="str">
            <v>Anusharai</v>
          </cell>
          <cell r="C3736" t="str">
            <v>Anusharai</v>
          </cell>
          <cell r="D3736" t="str">
            <v>Team Member - Finishing</v>
          </cell>
          <cell r="E3736" t="str">
            <v>Close Comfort Program - Finishing - SI</v>
          </cell>
          <cell r="F3736" t="str">
            <v>Finishing S30 - A - SI</v>
          </cell>
          <cell r="G3736" t="str">
            <v>Female</v>
          </cell>
        </row>
        <row r="3737">
          <cell r="A3737">
            <v>25999</v>
          </cell>
          <cell r="B3737" t="str">
            <v>Niranga</v>
          </cell>
          <cell r="C3737" t="str">
            <v>Kannangara</v>
          </cell>
          <cell r="D3737" t="str">
            <v>Team Member - Cutting</v>
          </cell>
          <cell r="E3737" t="str">
            <v>Close Comfort Program - Cutting - SI</v>
          </cell>
          <cell r="F3737" t="str">
            <v>Cutting - CCP - SI</v>
          </cell>
          <cell r="G3737" t="str">
            <v>Male</v>
          </cell>
        </row>
        <row r="3738">
          <cell r="A3738">
            <v>26003</v>
          </cell>
          <cell r="B3738" t="str">
            <v>Aravinda</v>
          </cell>
          <cell r="C3738" t="str">
            <v xml:space="preserve">Prabhath </v>
          </cell>
          <cell r="D3738" t="str">
            <v>Team Member - Technical</v>
          </cell>
          <cell r="E3738" t="str">
            <v>Training School - SI</v>
          </cell>
          <cell r="F3738" t="str">
            <v>Training - CCP - SI</v>
          </cell>
          <cell r="G3738" t="str">
            <v>Male</v>
          </cell>
        </row>
        <row r="3739">
          <cell r="A3739">
            <v>26004</v>
          </cell>
          <cell r="B3739" t="str">
            <v>Amila</v>
          </cell>
          <cell r="C3739" t="str">
            <v>Dharmapala</v>
          </cell>
          <cell r="D3739" t="str">
            <v>Team Member - Printing</v>
          </cell>
          <cell r="E3739" t="str">
            <v>Close Comfort Program - Printing - SI</v>
          </cell>
          <cell r="F3739" t="str">
            <v>CCP 2 - Printing A - SI</v>
          </cell>
          <cell r="G3739" t="str">
            <v>Male</v>
          </cell>
        </row>
        <row r="3740">
          <cell r="A3740">
            <v>26005</v>
          </cell>
          <cell r="B3740" t="str">
            <v>Chamara</v>
          </cell>
          <cell r="C3740" t="str">
            <v>Anuruddha</v>
          </cell>
          <cell r="D3740" t="str">
            <v>Team Member - Printing</v>
          </cell>
          <cell r="E3740" t="str">
            <v>Close Comfort Program - Printing - SI</v>
          </cell>
          <cell r="F3740" t="str">
            <v>CCP 2 - Printing A - SI</v>
          </cell>
          <cell r="G3740" t="str">
            <v>Male</v>
          </cell>
        </row>
        <row r="3741">
          <cell r="A3741">
            <v>26006</v>
          </cell>
          <cell r="B3741" t="str">
            <v>Samitha</v>
          </cell>
          <cell r="C3741" t="str">
            <v>Abekoon</v>
          </cell>
          <cell r="D3741" t="str">
            <v>Team Member - Printing</v>
          </cell>
          <cell r="E3741" t="str">
            <v>Training School - SI</v>
          </cell>
          <cell r="F3741" t="str">
            <v>CCP 2 - Training Printing A - SI</v>
          </cell>
          <cell r="G3741" t="str">
            <v>Male</v>
          </cell>
        </row>
        <row r="3742">
          <cell r="A3742">
            <v>26007</v>
          </cell>
          <cell r="B3742" t="str">
            <v>Dulanjana</v>
          </cell>
          <cell r="C3742" t="str">
            <v>Wijesuriya</v>
          </cell>
          <cell r="D3742" t="str">
            <v>Team Member - Production</v>
          </cell>
          <cell r="E3742" t="str">
            <v>MAS Department</v>
          </cell>
          <cell r="F3742" t="str">
            <v>Impact Protection - SI</v>
          </cell>
          <cell r="G3742" t="str">
            <v>Male</v>
          </cell>
        </row>
        <row r="3743">
          <cell r="A3743">
            <v>26008</v>
          </cell>
          <cell r="B3743" t="str">
            <v>Rukmal</v>
          </cell>
          <cell r="C3743" t="str">
            <v>Kumara</v>
          </cell>
          <cell r="D3743" t="str">
            <v>Team Member - Production</v>
          </cell>
          <cell r="E3743" t="str">
            <v>MAS Department</v>
          </cell>
          <cell r="F3743" t="str">
            <v>Impact Protection - SI</v>
          </cell>
          <cell r="G3743" t="str">
            <v>Male</v>
          </cell>
        </row>
        <row r="3744">
          <cell r="A3744">
            <v>26009</v>
          </cell>
          <cell r="B3744" t="str">
            <v>Umesh</v>
          </cell>
          <cell r="C3744" t="str">
            <v>Chathuranga</v>
          </cell>
          <cell r="D3744" t="str">
            <v>Team Member - Production</v>
          </cell>
          <cell r="E3744" t="str">
            <v>MAS Department</v>
          </cell>
          <cell r="F3744" t="str">
            <v>Impact Protection - SI</v>
          </cell>
          <cell r="G3744" t="str">
            <v>Male</v>
          </cell>
        </row>
        <row r="3745">
          <cell r="A3745">
            <v>26010</v>
          </cell>
          <cell r="B3745" t="str">
            <v>Kamishka</v>
          </cell>
          <cell r="C3745" t="str">
            <v>Hettiarachchi</v>
          </cell>
          <cell r="D3745" t="str">
            <v>Team Member - Production</v>
          </cell>
          <cell r="E3745" t="str">
            <v>MAS Department</v>
          </cell>
          <cell r="F3745" t="str">
            <v>Impact Protection - SI</v>
          </cell>
          <cell r="G3745" t="str">
            <v>Male</v>
          </cell>
        </row>
        <row r="3746">
          <cell r="A3746">
            <v>26011</v>
          </cell>
          <cell r="B3746" t="str">
            <v>Dinesh</v>
          </cell>
          <cell r="C3746" t="str">
            <v>Priyasad</v>
          </cell>
          <cell r="D3746" t="str">
            <v>Team Member - Production</v>
          </cell>
          <cell r="E3746" t="str">
            <v>Training School - SI</v>
          </cell>
          <cell r="F3746" t="str">
            <v>CCP 2 - Training Printing B - SI</v>
          </cell>
          <cell r="G3746" t="str">
            <v>Male</v>
          </cell>
        </row>
        <row r="3747">
          <cell r="A3747">
            <v>26012</v>
          </cell>
          <cell r="B3747" t="str">
            <v>Yasintha</v>
          </cell>
          <cell r="C3747" t="str">
            <v>Udara</v>
          </cell>
          <cell r="D3747" t="str">
            <v>Team Member - Raw Material Warehouse</v>
          </cell>
          <cell r="E3747" t="str">
            <v>Moulded Bra Cup - Raw Material Warehouse - SI</v>
          </cell>
          <cell r="F3747" t="str">
            <v>MBC - Raw Material Warehouse - SI</v>
          </cell>
          <cell r="G3747" t="str">
            <v>Male</v>
          </cell>
        </row>
        <row r="3748">
          <cell r="A3748">
            <v>26013</v>
          </cell>
          <cell r="B3748" t="str">
            <v>Kabilan</v>
          </cell>
          <cell r="C3748" t="str">
            <v>Kabilan</v>
          </cell>
          <cell r="D3748" t="str">
            <v>Team Member - Quality Assurance</v>
          </cell>
          <cell r="E3748" t="str">
            <v>Close Comfort Program - Quality Assurance - SI</v>
          </cell>
          <cell r="F3748" t="str">
            <v>Quality Assurance - CCP - SI</v>
          </cell>
          <cell r="G3748" t="str">
            <v>Male</v>
          </cell>
        </row>
        <row r="3749">
          <cell r="A3749">
            <v>26014</v>
          </cell>
          <cell r="B3749" t="str">
            <v>Roshan</v>
          </cell>
          <cell r="C3749" t="str">
            <v>Tharanga</v>
          </cell>
          <cell r="D3749" t="str">
            <v>Team Member - Quality Assurance</v>
          </cell>
          <cell r="E3749" t="str">
            <v>Close Comfort Program - Quality Assurance - SI</v>
          </cell>
          <cell r="F3749" t="str">
            <v>Quality Assurance - CCP - SI</v>
          </cell>
          <cell r="G3749" t="str">
            <v>Male</v>
          </cell>
        </row>
        <row r="3750">
          <cell r="A3750">
            <v>26015</v>
          </cell>
          <cell r="B3750" t="str">
            <v>Ashini</v>
          </cell>
          <cell r="C3750" t="str">
            <v>Perera</v>
          </cell>
          <cell r="D3750" t="str">
            <v>Team Member - Quality Assurance</v>
          </cell>
          <cell r="E3750" t="str">
            <v>Close Comfort Program - Quality Assurance - SI</v>
          </cell>
          <cell r="F3750" t="str">
            <v>Quality Assurance - CCP - SI</v>
          </cell>
          <cell r="G3750" t="str">
            <v>Female</v>
          </cell>
        </row>
        <row r="3751">
          <cell r="A3751">
            <v>26016</v>
          </cell>
          <cell r="B3751" t="str">
            <v>Ashini</v>
          </cell>
          <cell r="C3751" t="str">
            <v>De Silva</v>
          </cell>
          <cell r="D3751" t="str">
            <v>Team Member - Quality Assurance</v>
          </cell>
          <cell r="E3751" t="str">
            <v>Close Comfort Program - Quality Assurance - SI</v>
          </cell>
          <cell r="F3751" t="str">
            <v>CCP 2 - Quality Assurance A - SI</v>
          </cell>
          <cell r="G3751" t="str">
            <v>Female</v>
          </cell>
        </row>
        <row r="3752">
          <cell r="A3752">
            <v>26017</v>
          </cell>
          <cell r="B3752" t="str">
            <v>Nadeeka</v>
          </cell>
          <cell r="C3752" t="str">
            <v>Priyadarshani</v>
          </cell>
          <cell r="D3752" t="str">
            <v>Team Member - Quality Assurance</v>
          </cell>
          <cell r="E3752" t="str">
            <v>Close Comfort Program - Quality Assurance - SI</v>
          </cell>
          <cell r="F3752" t="str">
            <v>CCP - Printing Quality - SI</v>
          </cell>
          <cell r="G3752" t="str">
            <v>Female</v>
          </cell>
        </row>
        <row r="3753">
          <cell r="A3753">
            <v>26018</v>
          </cell>
          <cell r="B3753" t="str">
            <v>Tharushi</v>
          </cell>
          <cell r="C3753" t="str">
            <v>Divyanjali</v>
          </cell>
          <cell r="D3753" t="str">
            <v>Team Member - PDC</v>
          </cell>
          <cell r="E3753" t="str">
            <v>Close Comfort Program - Product Development Centre - SI</v>
          </cell>
          <cell r="F3753" t="str">
            <v>Product Development Center - CCP - SI</v>
          </cell>
          <cell r="G3753" t="str">
            <v>Female</v>
          </cell>
        </row>
        <row r="3754">
          <cell r="A3754">
            <v>26019</v>
          </cell>
          <cell r="B3754" t="str">
            <v>Jithendra</v>
          </cell>
          <cell r="C3754" t="str">
            <v>Wickramarathne</v>
          </cell>
          <cell r="D3754" t="str">
            <v>Team Member - Machine Maintenance</v>
          </cell>
          <cell r="E3754" t="str">
            <v>Close Comfort Program - SI</v>
          </cell>
          <cell r="F3754" t="str">
            <v>Close Comfort Program - MM - Printing - SI</v>
          </cell>
          <cell r="G3754" t="str">
            <v>Male</v>
          </cell>
        </row>
        <row r="3755">
          <cell r="A3755">
            <v>26020</v>
          </cell>
          <cell r="B3755" t="str">
            <v>Navishka</v>
          </cell>
          <cell r="C3755" t="str">
            <v>Nawanjana</v>
          </cell>
          <cell r="D3755" t="str">
            <v>Team Member - Printing</v>
          </cell>
          <cell r="E3755" t="str">
            <v>Training School - SI</v>
          </cell>
          <cell r="F3755" t="str">
            <v>Training - CCP - SI</v>
          </cell>
          <cell r="G3755" t="str">
            <v>Male</v>
          </cell>
        </row>
        <row r="3756">
          <cell r="A3756">
            <v>26022</v>
          </cell>
          <cell r="B3756" t="str">
            <v>Lakmal</v>
          </cell>
          <cell r="C3756" t="str">
            <v>Jayalath</v>
          </cell>
          <cell r="D3756" t="str">
            <v>Team Member - Printing</v>
          </cell>
          <cell r="E3756" t="str">
            <v>Training School - SI</v>
          </cell>
          <cell r="F3756" t="str">
            <v>CCP 2 - Training Printing A - SI</v>
          </cell>
          <cell r="G3756" t="str">
            <v>Male</v>
          </cell>
        </row>
        <row r="3757">
          <cell r="A3757">
            <v>26023</v>
          </cell>
          <cell r="B3757" t="str">
            <v>Nimesha</v>
          </cell>
          <cell r="C3757" t="str">
            <v>Prasadini</v>
          </cell>
          <cell r="D3757" t="str">
            <v>Team Member - Printing</v>
          </cell>
          <cell r="E3757" t="str">
            <v>Close Comfort Program - Printing - SI</v>
          </cell>
          <cell r="F3757" t="str">
            <v>CCP 2 - Printing A - SI</v>
          </cell>
          <cell r="G3757" t="str">
            <v>Female</v>
          </cell>
        </row>
        <row r="3758">
          <cell r="A3758">
            <v>26024</v>
          </cell>
          <cell r="B3758" t="str">
            <v>Chamila</v>
          </cell>
          <cell r="C3758" t="str">
            <v>Dissanayaka</v>
          </cell>
          <cell r="D3758" t="str">
            <v>Team Member - Production</v>
          </cell>
          <cell r="E3758" t="str">
            <v>Moulded Bra Cup - Production - SI</v>
          </cell>
          <cell r="F3758" t="str">
            <v>Team - LB - 6A - SI</v>
          </cell>
          <cell r="G3758" t="str">
            <v>Female</v>
          </cell>
        </row>
        <row r="3759">
          <cell r="A3759">
            <v>26027</v>
          </cell>
          <cell r="B3759" t="str">
            <v>Nipuni</v>
          </cell>
          <cell r="C3759" t="str">
            <v>Jayasooriya</v>
          </cell>
          <cell r="D3759" t="str">
            <v>Team Member - Finishing</v>
          </cell>
          <cell r="E3759" t="str">
            <v>Training School - SI</v>
          </cell>
          <cell r="F3759" t="str">
            <v>Training School - CCP - SI</v>
          </cell>
          <cell r="G3759" t="str">
            <v>Female</v>
          </cell>
        </row>
        <row r="3760">
          <cell r="A3760">
            <v>26029</v>
          </cell>
          <cell r="B3760" t="str">
            <v xml:space="preserve">Malki </v>
          </cell>
          <cell r="C3760" t="str">
            <v>Nandasena</v>
          </cell>
          <cell r="D3760" t="str">
            <v>Team Member - Finishing</v>
          </cell>
          <cell r="E3760" t="str">
            <v>Training School - SI</v>
          </cell>
          <cell r="F3760" t="str">
            <v>Training School - CCP - SI</v>
          </cell>
          <cell r="G3760" t="str">
            <v>Female</v>
          </cell>
        </row>
        <row r="3761">
          <cell r="A3761">
            <v>26030</v>
          </cell>
          <cell r="B3761" t="str">
            <v>Santhos</v>
          </cell>
          <cell r="C3761" t="str">
            <v>Kumar</v>
          </cell>
          <cell r="D3761" t="str">
            <v>Team Member - Production</v>
          </cell>
          <cell r="E3761" t="str">
            <v>MAS Department</v>
          </cell>
          <cell r="F3761" t="str">
            <v>Impact Protection - SI</v>
          </cell>
          <cell r="G3761" t="str">
            <v>Male</v>
          </cell>
        </row>
        <row r="3762">
          <cell r="A3762">
            <v>26032</v>
          </cell>
          <cell r="B3762" t="str">
            <v>Pathum</v>
          </cell>
          <cell r="C3762" t="str">
            <v>Sampath</v>
          </cell>
          <cell r="D3762" t="str">
            <v>Team Member - Production</v>
          </cell>
          <cell r="E3762" t="str">
            <v>MAS Department</v>
          </cell>
          <cell r="F3762" t="str">
            <v>Impact Protection - SI</v>
          </cell>
          <cell r="G3762" t="str">
            <v>Male</v>
          </cell>
        </row>
        <row r="3763">
          <cell r="A3763">
            <v>26033</v>
          </cell>
          <cell r="B3763" t="str">
            <v>Sulochana</v>
          </cell>
          <cell r="C3763" t="str">
            <v>Maduwantha</v>
          </cell>
          <cell r="D3763" t="str">
            <v>Team Member - Production</v>
          </cell>
          <cell r="E3763" t="str">
            <v>MAS Department</v>
          </cell>
          <cell r="F3763" t="str">
            <v>Impact Protection - SI</v>
          </cell>
          <cell r="G3763" t="str">
            <v>Male</v>
          </cell>
        </row>
        <row r="3764">
          <cell r="A3764">
            <v>26034</v>
          </cell>
          <cell r="B3764" t="str">
            <v>Kanishka</v>
          </cell>
          <cell r="C3764" t="str">
            <v>Rajapaksha</v>
          </cell>
          <cell r="D3764" t="str">
            <v>Team Member - Technical</v>
          </cell>
          <cell r="E3764" t="str">
            <v>Close Comfort Program - Technical - SI</v>
          </cell>
          <cell r="F3764" t="str">
            <v>Technical - CCP - SI</v>
          </cell>
          <cell r="G3764" t="str">
            <v>Male</v>
          </cell>
        </row>
        <row r="3765">
          <cell r="A3765">
            <v>26035</v>
          </cell>
          <cell r="B3765" t="str">
            <v>Chamikara</v>
          </cell>
          <cell r="C3765" t="str">
            <v>Lakshan</v>
          </cell>
          <cell r="D3765" t="str">
            <v>Team Member - Quality Assurance</v>
          </cell>
          <cell r="E3765" t="str">
            <v>Close Comfort Program - Quality Assurance - SI</v>
          </cell>
          <cell r="F3765" t="str">
            <v>CCP - Finishing Quality - SI</v>
          </cell>
          <cell r="G3765" t="str">
            <v>Male</v>
          </cell>
        </row>
        <row r="3766">
          <cell r="A3766">
            <v>26036</v>
          </cell>
          <cell r="B3766" t="str">
            <v>Thushitha</v>
          </cell>
          <cell r="C3766" t="str">
            <v>Gangodawila</v>
          </cell>
          <cell r="D3766" t="str">
            <v>Team Member - Finished Goods Warehouse</v>
          </cell>
          <cell r="E3766" t="str">
            <v>Close Comfort Program - Finished Goods Warehouse - SI</v>
          </cell>
          <cell r="F3766" t="str">
            <v>Finished Good Warehouse - CCP - SI</v>
          </cell>
          <cell r="G3766" t="str">
            <v>Male</v>
          </cell>
        </row>
        <row r="3767">
          <cell r="A3767">
            <v>26037</v>
          </cell>
          <cell r="B3767" t="str">
            <v>Duminda</v>
          </cell>
          <cell r="C3767" t="str">
            <v>Perera</v>
          </cell>
          <cell r="D3767" t="str">
            <v>Team Member - Material Quality Assurance</v>
          </cell>
          <cell r="E3767" t="str">
            <v>Material Quality Assurance - SI</v>
          </cell>
          <cell r="F3767" t="str">
            <v>CCP - Material Quality Assurance - SI</v>
          </cell>
          <cell r="G3767" t="str">
            <v>Male</v>
          </cell>
        </row>
        <row r="3768">
          <cell r="A3768">
            <v>26038</v>
          </cell>
          <cell r="B3768" t="str">
            <v>Tharanga</v>
          </cell>
          <cell r="C3768" t="str">
            <v xml:space="preserve">Bandularathna </v>
          </cell>
          <cell r="D3768" t="str">
            <v>Team Member - Printing</v>
          </cell>
          <cell r="E3768" t="str">
            <v>Training School - SI</v>
          </cell>
          <cell r="F3768" t="str">
            <v>Training - CCP - SI</v>
          </cell>
          <cell r="G3768" t="str">
            <v>Male</v>
          </cell>
        </row>
        <row r="3769">
          <cell r="A3769">
            <v>26040</v>
          </cell>
          <cell r="B3769" t="str">
            <v>Lakshitha</v>
          </cell>
          <cell r="C3769" t="str">
            <v>Weerasooriya</v>
          </cell>
          <cell r="D3769" t="str">
            <v>Team Member - Printing</v>
          </cell>
          <cell r="E3769" t="str">
            <v>Close Comfort Program - Printing - SI</v>
          </cell>
          <cell r="F3769" t="str">
            <v>Factory 03 - Printing - B - SI</v>
          </cell>
          <cell r="G3769" t="str">
            <v>Male</v>
          </cell>
        </row>
        <row r="3770">
          <cell r="A3770">
            <v>26041</v>
          </cell>
          <cell r="B3770" t="str">
            <v>Nipun</v>
          </cell>
          <cell r="C3770" t="str">
            <v>Sandaruwan</v>
          </cell>
          <cell r="D3770" t="str">
            <v>Team Member - Printing</v>
          </cell>
          <cell r="E3770" t="str">
            <v>Training School - SI</v>
          </cell>
          <cell r="F3770" t="str">
            <v>Training - CCP - SI</v>
          </cell>
          <cell r="G3770" t="str">
            <v>Male</v>
          </cell>
        </row>
        <row r="3771">
          <cell r="A3771">
            <v>26042</v>
          </cell>
          <cell r="B3771" t="str">
            <v>Saliya</v>
          </cell>
          <cell r="C3771" t="str">
            <v>Ruwan</v>
          </cell>
          <cell r="D3771" t="str">
            <v>Team Member - Printing</v>
          </cell>
          <cell r="E3771" t="str">
            <v>Close Comfort Program - Printing - SI</v>
          </cell>
          <cell r="F3771" t="str">
            <v>Factory 01 - Printing - A - SI</v>
          </cell>
          <cell r="G3771" t="str">
            <v>Male</v>
          </cell>
        </row>
        <row r="3772">
          <cell r="A3772">
            <v>26044</v>
          </cell>
          <cell r="B3772" t="str">
            <v>Shasika</v>
          </cell>
          <cell r="C3772" t="str">
            <v>Weerapura</v>
          </cell>
          <cell r="D3772" t="str">
            <v>Team Member - Printing</v>
          </cell>
          <cell r="E3772" t="str">
            <v>Training School - SI</v>
          </cell>
          <cell r="F3772" t="str">
            <v>CCP 2 - Training Printing B - SI</v>
          </cell>
          <cell r="G3772" t="str">
            <v>Male</v>
          </cell>
        </row>
        <row r="3773">
          <cell r="A3773">
            <v>26045</v>
          </cell>
          <cell r="B3773" t="str">
            <v>Ishara</v>
          </cell>
          <cell r="C3773" t="str">
            <v>Welikala</v>
          </cell>
          <cell r="D3773" t="str">
            <v>Team Member - Printing</v>
          </cell>
          <cell r="E3773" t="str">
            <v>Training School - SI</v>
          </cell>
          <cell r="F3773" t="str">
            <v>CCP 2 - Training Printing B - SI</v>
          </cell>
          <cell r="G3773" t="str">
            <v>Female</v>
          </cell>
        </row>
        <row r="3774">
          <cell r="A3774">
            <v>26046</v>
          </cell>
          <cell r="B3774" t="str">
            <v>Shashika Sewwandi</v>
          </cell>
          <cell r="C3774" t="str">
            <v xml:space="preserve">Nissanka </v>
          </cell>
          <cell r="D3774" t="str">
            <v>Team Member - Printing</v>
          </cell>
          <cell r="E3774" t="str">
            <v>Close Comfort Program - Printing - SI</v>
          </cell>
          <cell r="F3774" t="str">
            <v>CCP 2 - Printing A - SI</v>
          </cell>
          <cell r="G3774" t="str">
            <v>Female</v>
          </cell>
        </row>
        <row r="3775">
          <cell r="A3775">
            <v>26047</v>
          </cell>
          <cell r="B3775" t="str">
            <v>Lahiru</v>
          </cell>
          <cell r="C3775" t="str">
            <v>Jayaweera</v>
          </cell>
          <cell r="D3775" t="str">
            <v>Team Member - Printing</v>
          </cell>
          <cell r="E3775" t="str">
            <v>Close Comfort Program - Printing - SI</v>
          </cell>
          <cell r="F3775" t="str">
            <v>Printing - CCP - SI</v>
          </cell>
          <cell r="G3775" t="str">
            <v>Male</v>
          </cell>
        </row>
        <row r="3776">
          <cell r="A3776">
            <v>26048</v>
          </cell>
          <cell r="B3776" t="str">
            <v>Sandeepani</v>
          </cell>
          <cell r="C3776" t="str">
            <v>Madhumekhala</v>
          </cell>
          <cell r="D3776" t="str">
            <v>Team Member - Printing</v>
          </cell>
          <cell r="E3776" t="str">
            <v>Close Comfort Program - Printing - SI</v>
          </cell>
          <cell r="F3776" t="str">
            <v>CCP 2 - Printing A - SI</v>
          </cell>
          <cell r="G3776" t="str">
            <v>Female</v>
          </cell>
        </row>
        <row r="3777">
          <cell r="A3777">
            <v>26050</v>
          </cell>
          <cell r="B3777" t="str">
            <v>Nissanka</v>
          </cell>
          <cell r="C3777" t="str">
            <v>Silva</v>
          </cell>
          <cell r="D3777" t="str">
            <v>Team Member - Production</v>
          </cell>
          <cell r="E3777" t="str">
            <v>MAS Department</v>
          </cell>
          <cell r="F3777" t="str">
            <v>Impact Protection - SI</v>
          </cell>
          <cell r="G3777" t="str">
            <v>Male</v>
          </cell>
        </row>
        <row r="3778">
          <cell r="A3778">
            <v>26051</v>
          </cell>
          <cell r="B3778" t="str">
            <v>Sadeepa</v>
          </cell>
          <cell r="C3778" t="str">
            <v>Sathsara</v>
          </cell>
          <cell r="D3778" t="str">
            <v>Team Member - Production</v>
          </cell>
          <cell r="E3778" t="str">
            <v>MAS Department</v>
          </cell>
          <cell r="F3778" t="str">
            <v>Impact Protection - SI</v>
          </cell>
          <cell r="G3778" t="str">
            <v>Male</v>
          </cell>
        </row>
        <row r="3779">
          <cell r="A3779">
            <v>26052</v>
          </cell>
          <cell r="B3779" t="str">
            <v>Malik</v>
          </cell>
          <cell r="C3779" t="str">
            <v>Kaluduruge</v>
          </cell>
          <cell r="D3779" t="str">
            <v>Team Member - Production</v>
          </cell>
          <cell r="E3779" t="str">
            <v>MAS Department</v>
          </cell>
          <cell r="F3779" t="str">
            <v>Impact Protection - SI</v>
          </cell>
          <cell r="G3779" t="str">
            <v>Male</v>
          </cell>
        </row>
        <row r="3780">
          <cell r="A3780">
            <v>26054</v>
          </cell>
          <cell r="B3780" t="str">
            <v>Shyamali</v>
          </cell>
          <cell r="C3780" t="str">
            <v>Darshika</v>
          </cell>
          <cell r="D3780" t="str">
            <v>Team Member - Production</v>
          </cell>
          <cell r="E3780" t="str">
            <v>Moulded Bra Cup - Production - SI</v>
          </cell>
          <cell r="F3780" t="str">
            <v>Team - LB - 16B - SI</v>
          </cell>
          <cell r="G3780" t="str">
            <v>Female</v>
          </cell>
        </row>
        <row r="3781">
          <cell r="A3781">
            <v>26056</v>
          </cell>
          <cell r="B3781" t="str">
            <v>Dilip</v>
          </cell>
          <cell r="C3781" t="str">
            <v>Kumar</v>
          </cell>
          <cell r="D3781" t="str">
            <v>Team Member - Cutting</v>
          </cell>
          <cell r="E3781" t="str">
            <v>Close Comfort Program - Cutting - SI</v>
          </cell>
          <cell r="F3781" t="str">
            <v>Cutting - CCP - SI</v>
          </cell>
          <cell r="G3781" t="str">
            <v>Male</v>
          </cell>
        </row>
        <row r="3782">
          <cell r="A3782">
            <v>26057</v>
          </cell>
          <cell r="B3782" t="str">
            <v>Kavishka</v>
          </cell>
          <cell r="C3782" t="str">
            <v>Madusanka</v>
          </cell>
          <cell r="D3782" t="str">
            <v>Team Member - Cutting</v>
          </cell>
          <cell r="E3782" t="str">
            <v>Close Comfort Program - Cutting - SI</v>
          </cell>
          <cell r="F3782" t="str">
            <v>Cutting - CCP - SI</v>
          </cell>
          <cell r="G3782" t="str">
            <v>Male</v>
          </cell>
        </row>
        <row r="3783">
          <cell r="A3783">
            <v>26058</v>
          </cell>
          <cell r="B3783" t="str">
            <v>Dumindu</v>
          </cell>
          <cell r="C3783" t="str">
            <v>Sathsara</v>
          </cell>
          <cell r="D3783" t="str">
            <v>Team Member - Cutting</v>
          </cell>
          <cell r="E3783" t="str">
            <v>Close Comfort Program - Cutting - SI</v>
          </cell>
          <cell r="F3783" t="str">
            <v>Cutting - CCP - SI</v>
          </cell>
          <cell r="G3783" t="str">
            <v>Male</v>
          </cell>
        </row>
        <row r="3784">
          <cell r="A3784">
            <v>26059</v>
          </cell>
          <cell r="B3784" t="str">
            <v>Maneesha</v>
          </cell>
          <cell r="C3784" t="str">
            <v>Dilshan</v>
          </cell>
          <cell r="D3784" t="str">
            <v>Team Member - Cutting</v>
          </cell>
          <cell r="E3784" t="str">
            <v>Close Comfort Program - Cutting - SI</v>
          </cell>
          <cell r="F3784" t="str">
            <v>Cutting - CCP - SI</v>
          </cell>
          <cell r="G3784" t="str">
            <v>Male</v>
          </cell>
        </row>
        <row r="3785">
          <cell r="A3785">
            <v>26060</v>
          </cell>
          <cell r="B3785" t="str">
            <v>Isuru</v>
          </cell>
          <cell r="C3785" t="str">
            <v>Jeewantha</v>
          </cell>
          <cell r="D3785" t="str">
            <v>Team Member - Cutting</v>
          </cell>
          <cell r="E3785" t="str">
            <v>Close Comfort Program - Cutting - SI</v>
          </cell>
          <cell r="F3785" t="str">
            <v>Cutting - CCP - SI</v>
          </cell>
          <cell r="G3785" t="str">
            <v>Male</v>
          </cell>
        </row>
        <row r="3786">
          <cell r="A3786">
            <v>26061</v>
          </cell>
          <cell r="B3786" t="str">
            <v>Sachintha</v>
          </cell>
          <cell r="C3786" t="str">
            <v>Amarasinghe</v>
          </cell>
          <cell r="D3786" t="str">
            <v>Assistant - Corporate Communications</v>
          </cell>
          <cell r="E3786" t="str">
            <v>Close Comfort Program - Marketing - SI</v>
          </cell>
          <cell r="F3786" t="str">
            <v>Marketing - CCP - SI</v>
          </cell>
          <cell r="G3786" t="str">
            <v>Male</v>
          </cell>
        </row>
        <row r="3787">
          <cell r="A3787">
            <v>26062</v>
          </cell>
          <cell r="B3787" t="str">
            <v xml:space="preserve">Harsha </v>
          </cell>
          <cell r="C3787" t="str">
            <v>Jayawardhana</v>
          </cell>
          <cell r="D3787" t="str">
            <v>Team Member - Printing</v>
          </cell>
          <cell r="E3787" t="str">
            <v>Training School - SI</v>
          </cell>
          <cell r="F3787" t="str">
            <v>Training - CCP - SI</v>
          </cell>
          <cell r="G3787" t="str">
            <v>Male</v>
          </cell>
        </row>
        <row r="3788">
          <cell r="A3788">
            <v>26065</v>
          </cell>
          <cell r="B3788" t="str">
            <v>Kaveeshwara</v>
          </cell>
          <cell r="C3788" t="str">
            <v>Dhananjaya</v>
          </cell>
          <cell r="D3788" t="str">
            <v>Team Member - Printing</v>
          </cell>
          <cell r="E3788" t="str">
            <v>Close Comfort Program - Printing - SI</v>
          </cell>
          <cell r="F3788" t="str">
            <v>Factory 03 - Printing - A - SI</v>
          </cell>
          <cell r="G3788" t="str">
            <v>Male</v>
          </cell>
        </row>
        <row r="3789">
          <cell r="A3789">
            <v>26066</v>
          </cell>
          <cell r="B3789" t="str">
            <v>Navodya</v>
          </cell>
          <cell r="C3789" t="str">
            <v>Nethmina</v>
          </cell>
          <cell r="D3789" t="str">
            <v>Team Member - Printing</v>
          </cell>
          <cell r="E3789" t="str">
            <v>Close Comfort Program - Printing - SI</v>
          </cell>
          <cell r="F3789" t="str">
            <v>Factory 02 - Printing - A - SI</v>
          </cell>
          <cell r="G3789" t="str">
            <v>Male</v>
          </cell>
        </row>
        <row r="3790">
          <cell r="A3790">
            <v>26067</v>
          </cell>
          <cell r="B3790" t="str">
            <v>Kavindu</v>
          </cell>
          <cell r="C3790" t="str">
            <v>Kaveeshwara</v>
          </cell>
          <cell r="D3790" t="str">
            <v>Team Member - Printing</v>
          </cell>
          <cell r="E3790" t="str">
            <v>Training School - SI</v>
          </cell>
          <cell r="F3790" t="str">
            <v>Training - CCP - SI</v>
          </cell>
          <cell r="G3790" t="str">
            <v>Male</v>
          </cell>
        </row>
        <row r="3791">
          <cell r="A3791">
            <v>26069</v>
          </cell>
          <cell r="B3791" t="str">
            <v>Deshan</v>
          </cell>
          <cell r="C3791" t="str">
            <v>Gamage</v>
          </cell>
          <cell r="D3791" t="str">
            <v>Team Member - Printing</v>
          </cell>
          <cell r="E3791" t="str">
            <v>Close Comfort Program - Printing - SI</v>
          </cell>
          <cell r="F3791" t="str">
            <v>Section 04 - Printing - B - SI</v>
          </cell>
          <cell r="G3791" t="str">
            <v>Male</v>
          </cell>
        </row>
        <row r="3792">
          <cell r="A3792">
            <v>26071</v>
          </cell>
          <cell r="B3792" t="str">
            <v>Niroshan</v>
          </cell>
          <cell r="C3792" t="str">
            <v>Bandara</v>
          </cell>
          <cell r="D3792" t="str">
            <v>Team Member - Printing</v>
          </cell>
          <cell r="E3792" t="str">
            <v>Close Comfort Program - Printing - SI</v>
          </cell>
          <cell r="F3792" t="str">
            <v>Factory 03 - Printing - A - SI</v>
          </cell>
          <cell r="G3792" t="str">
            <v>Male</v>
          </cell>
        </row>
        <row r="3793">
          <cell r="A3793">
            <v>26072</v>
          </cell>
          <cell r="B3793" t="str">
            <v>Shihan</v>
          </cell>
          <cell r="C3793" t="str">
            <v>Sandaruwan</v>
          </cell>
          <cell r="D3793" t="str">
            <v>Team Member - Printing</v>
          </cell>
          <cell r="E3793" t="str">
            <v>Close Comfort Program - Printing - SI</v>
          </cell>
          <cell r="F3793" t="str">
            <v>Factory 02 - Printing - B - SI</v>
          </cell>
          <cell r="G3793" t="str">
            <v>Male</v>
          </cell>
        </row>
        <row r="3794">
          <cell r="A3794">
            <v>26073</v>
          </cell>
          <cell r="B3794" t="str">
            <v>Pasindu</v>
          </cell>
          <cell r="C3794" t="str">
            <v>Lakshan</v>
          </cell>
          <cell r="D3794" t="str">
            <v>Team Member - Printing</v>
          </cell>
          <cell r="E3794" t="str">
            <v>Training School - SI</v>
          </cell>
          <cell r="F3794" t="str">
            <v>Training - CCP - SI</v>
          </cell>
          <cell r="G3794" t="str">
            <v>Male</v>
          </cell>
        </row>
        <row r="3795">
          <cell r="A3795">
            <v>26075</v>
          </cell>
          <cell r="B3795" t="str">
            <v>Sandaru</v>
          </cell>
          <cell r="C3795" t="str">
            <v xml:space="preserve">Lakshan </v>
          </cell>
          <cell r="D3795" t="str">
            <v>Team Member - Printing</v>
          </cell>
          <cell r="E3795" t="str">
            <v>Training School - SI</v>
          </cell>
          <cell r="F3795" t="str">
            <v>Training - CCP - SI</v>
          </cell>
          <cell r="G3795" t="str">
            <v>Male</v>
          </cell>
        </row>
        <row r="3796">
          <cell r="A3796">
            <v>26076</v>
          </cell>
          <cell r="B3796" t="str">
            <v>Dilan</v>
          </cell>
          <cell r="C3796" t="str">
            <v>Ositha</v>
          </cell>
          <cell r="D3796" t="str">
            <v>Team Member - Printing</v>
          </cell>
          <cell r="E3796" t="str">
            <v>Training School - SI</v>
          </cell>
          <cell r="F3796" t="str">
            <v>Training - CCP - SI</v>
          </cell>
          <cell r="G3796" t="str">
            <v>Male</v>
          </cell>
        </row>
        <row r="3797">
          <cell r="A3797">
            <v>26078</v>
          </cell>
          <cell r="B3797" t="str">
            <v>Chathura</v>
          </cell>
          <cell r="C3797" t="str">
            <v>Chathura</v>
          </cell>
          <cell r="D3797" t="str">
            <v>Team Member - Printing</v>
          </cell>
          <cell r="E3797" t="str">
            <v>Training School - SI</v>
          </cell>
          <cell r="F3797" t="str">
            <v>CCP 2 - Training Printing A - SI</v>
          </cell>
          <cell r="G3797" t="str">
            <v>Male</v>
          </cell>
        </row>
        <row r="3798">
          <cell r="A3798">
            <v>26079</v>
          </cell>
          <cell r="B3798" t="str">
            <v>Malith</v>
          </cell>
          <cell r="C3798" t="str">
            <v>Perera</v>
          </cell>
          <cell r="D3798" t="str">
            <v>Team Member - Printing</v>
          </cell>
          <cell r="E3798" t="str">
            <v>Training School - SI</v>
          </cell>
          <cell r="F3798" t="str">
            <v>CCP 2 - Training Printing A - SI</v>
          </cell>
          <cell r="G3798" t="str">
            <v>Male</v>
          </cell>
        </row>
        <row r="3799">
          <cell r="A3799">
            <v>26081</v>
          </cell>
          <cell r="B3799" t="str">
            <v>Malaka</v>
          </cell>
          <cell r="C3799" t="str">
            <v xml:space="preserve">Randiwa </v>
          </cell>
          <cell r="D3799" t="str">
            <v>Team Member - Printing</v>
          </cell>
          <cell r="E3799" t="str">
            <v>Training School - SI</v>
          </cell>
          <cell r="F3799" t="str">
            <v>CCP 2 - Training Printing A - SI</v>
          </cell>
          <cell r="G3799" t="str">
            <v>Male</v>
          </cell>
        </row>
        <row r="3800">
          <cell r="A3800">
            <v>26082</v>
          </cell>
          <cell r="B3800" t="str">
            <v>Madushika</v>
          </cell>
          <cell r="C3800" t="str">
            <v>Sadamali</v>
          </cell>
          <cell r="D3800" t="str">
            <v>Team Member - Printing</v>
          </cell>
          <cell r="E3800" t="str">
            <v>Training School - SI</v>
          </cell>
          <cell r="F3800" t="str">
            <v>CCP 2 - Training Printing B - SI</v>
          </cell>
          <cell r="G3800" t="str">
            <v>Female</v>
          </cell>
        </row>
        <row r="3801">
          <cell r="A3801">
            <v>26084</v>
          </cell>
          <cell r="B3801" t="str">
            <v>Shehan</v>
          </cell>
          <cell r="C3801" t="str">
            <v>Tharusha</v>
          </cell>
          <cell r="D3801" t="str">
            <v>Team Member - Printing</v>
          </cell>
          <cell r="E3801" t="str">
            <v>Training School - SI</v>
          </cell>
          <cell r="F3801" t="str">
            <v>CCP 2 - Training Printing A - SI</v>
          </cell>
          <cell r="G3801" t="str">
            <v>Male</v>
          </cell>
        </row>
        <row r="3802">
          <cell r="A3802">
            <v>26085</v>
          </cell>
          <cell r="B3802" t="str">
            <v>Lakshika</v>
          </cell>
          <cell r="C3802" t="str">
            <v>Madhuwanthi</v>
          </cell>
          <cell r="D3802" t="str">
            <v>Team Member - Finishing</v>
          </cell>
          <cell r="E3802" t="str">
            <v>Close Comfort Program - Finishing - SI</v>
          </cell>
          <cell r="F3802" t="str">
            <v>Finishing S7 - B - SI</v>
          </cell>
          <cell r="G3802" t="str">
            <v>Female</v>
          </cell>
        </row>
        <row r="3803">
          <cell r="A3803">
            <v>26086</v>
          </cell>
          <cell r="B3803" t="str">
            <v>Shashikala</v>
          </cell>
          <cell r="C3803" t="str">
            <v>Abeyweera</v>
          </cell>
          <cell r="D3803" t="str">
            <v>Team Member - Finishing</v>
          </cell>
          <cell r="E3803" t="str">
            <v>Training School - SI</v>
          </cell>
          <cell r="F3803" t="str">
            <v>Training School - CCP - SI</v>
          </cell>
          <cell r="G3803" t="str">
            <v>Female</v>
          </cell>
        </row>
        <row r="3804">
          <cell r="A3804">
            <v>26088</v>
          </cell>
          <cell r="B3804" t="str">
            <v>Kirushanthani</v>
          </cell>
          <cell r="C3804" t="str">
            <v>Kirushanthani</v>
          </cell>
          <cell r="D3804" t="str">
            <v>Team Member - Finishing</v>
          </cell>
          <cell r="E3804" t="str">
            <v>Training School - SI</v>
          </cell>
          <cell r="F3804" t="str">
            <v>Training School - CCP - SI</v>
          </cell>
          <cell r="G3804" t="str">
            <v>Female</v>
          </cell>
        </row>
        <row r="3805">
          <cell r="A3805">
            <v>26089</v>
          </cell>
          <cell r="B3805" t="str">
            <v>Lakshika</v>
          </cell>
          <cell r="C3805" t="str">
            <v>Priyadarshani</v>
          </cell>
          <cell r="D3805" t="str">
            <v>Team Member - Finishing</v>
          </cell>
          <cell r="E3805" t="str">
            <v>Training School - SI</v>
          </cell>
          <cell r="F3805" t="str">
            <v>Training School - CCP - SI</v>
          </cell>
          <cell r="G3805" t="str">
            <v>Female</v>
          </cell>
        </row>
        <row r="3806">
          <cell r="A3806">
            <v>26090</v>
          </cell>
          <cell r="B3806" t="str">
            <v>Madusan</v>
          </cell>
          <cell r="C3806" t="str">
            <v>Pathum</v>
          </cell>
          <cell r="D3806" t="str">
            <v>Team Member - Finishing</v>
          </cell>
          <cell r="E3806" t="str">
            <v>Training School - SI</v>
          </cell>
          <cell r="F3806" t="str">
            <v>Training School - CCP - SI</v>
          </cell>
          <cell r="G3806" t="str">
            <v>Male</v>
          </cell>
        </row>
        <row r="3807">
          <cell r="A3807">
            <v>26091</v>
          </cell>
          <cell r="B3807" t="str">
            <v>Sivayogamalar</v>
          </cell>
          <cell r="C3807" t="str">
            <v>Sivayogamalar</v>
          </cell>
          <cell r="D3807" t="str">
            <v>Team Member - Printing</v>
          </cell>
          <cell r="E3807" t="str">
            <v>Training School - SI</v>
          </cell>
          <cell r="F3807" t="str">
            <v>Training - CCP - SI</v>
          </cell>
          <cell r="G3807" t="str">
            <v>Female</v>
          </cell>
        </row>
        <row r="3808">
          <cell r="A3808">
            <v>26092</v>
          </cell>
          <cell r="B3808" t="str">
            <v>Jegajeevan</v>
          </cell>
          <cell r="C3808" t="str">
            <v>Jegajeevan</v>
          </cell>
          <cell r="D3808" t="str">
            <v>Team Member - Maintenance</v>
          </cell>
          <cell r="E3808" t="str">
            <v>Plant Maintenance - SI</v>
          </cell>
          <cell r="F3808" t="str">
            <v>Maintenance - Plant - SI</v>
          </cell>
          <cell r="G3808" t="str">
            <v>Male</v>
          </cell>
        </row>
        <row r="3809">
          <cell r="A3809">
            <v>26093</v>
          </cell>
          <cell r="B3809" t="str">
            <v>Anudhi</v>
          </cell>
          <cell r="C3809" t="str">
            <v>Perera</v>
          </cell>
          <cell r="D3809" t="str">
            <v>Team Member - Production</v>
          </cell>
          <cell r="E3809" t="str">
            <v>Training School - SI</v>
          </cell>
          <cell r="F3809" t="str">
            <v>Training School - MBC - SI</v>
          </cell>
          <cell r="G3809" t="str">
            <v>Female</v>
          </cell>
        </row>
        <row r="3810">
          <cell r="A3810">
            <v>26095</v>
          </cell>
          <cell r="B3810" t="str">
            <v>Sujani</v>
          </cell>
          <cell r="C3810" t="str">
            <v>Madhushika</v>
          </cell>
          <cell r="D3810" t="str">
            <v>Team Member - Production</v>
          </cell>
          <cell r="E3810" t="str">
            <v>Training School - SI</v>
          </cell>
          <cell r="F3810" t="str">
            <v>Training School - MBC - SI</v>
          </cell>
          <cell r="G3810" t="str">
            <v>Female</v>
          </cell>
        </row>
        <row r="3811">
          <cell r="A3811">
            <v>26097</v>
          </cell>
          <cell r="B3811" t="str">
            <v xml:space="preserve">Anuruddika </v>
          </cell>
          <cell r="C3811" t="str">
            <v xml:space="preserve">Sewwandi </v>
          </cell>
          <cell r="D3811" t="str">
            <v>Team Member - Production</v>
          </cell>
          <cell r="E3811" t="str">
            <v>Moulded Bra Cup - Production - SI</v>
          </cell>
          <cell r="F3811" t="str">
            <v>Team - LB - 7A - SI</v>
          </cell>
          <cell r="G3811" t="str">
            <v>Female</v>
          </cell>
        </row>
        <row r="3812">
          <cell r="A3812">
            <v>26098</v>
          </cell>
          <cell r="B3812" t="str">
            <v>Dushan</v>
          </cell>
          <cell r="C3812" t="str">
            <v>Dissanayaka</v>
          </cell>
          <cell r="D3812" t="str">
            <v>Team Member - Production</v>
          </cell>
          <cell r="E3812" t="str">
            <v>Impact Protection - SI</v>
          </cell>
          <cell r="F3812" t="str">
            <v>Impact Protection - Production - SI</v>
          </cell>
          <cell r="G3812" t="str">
            <v>Male</v>
          </cell>
        </row>
        <row r="3813">
          <cell r="A3813">
            <v>26103</v>
          </cell>
          <cell r="B3813" t="str">
            <v>Dilshan</v>
          </cell>
          <cell r="C3813" t="str">
            <v>Perera</v>
          </cell>
          <cell r="D3813" t="str">
            <v>Team Member - Quality Assurance</v>
          </cell>
          <cell r="E3813" t="str">
            <v>Close Comfort Program - Quality Assurance - SI</v>
          </cell>
          <cell r="F3813" t="str">
            <v>Quality Assurance - CCP - SI</v>
          </cell>
          <cell r="G3813" t="str">
            <v>Male</v>
          </cell>
        </row>
        <row r="3814">
          <cell r="A3814">
            <v>26104</v>
          </cell>
          <cell r="B3814" t="str">
            <v>Asanka</v>
          </cell>
          <cell r="C3814" t="str">
            <v>Gajanayake</v>
          </cell>
          <cell r="D3814" t="str">
            <v>Team Member - Quality Assurance</v>
          </cell>
          <cell r="E3814" t="str">
            <v>Close Comfort Program - Quality Assurance - SI</v>
          </cell>
          <cell r="F3814" t="str">
            <v>Quality Assurance - CCP - SI</v>
          </cell>
          <cell r="G3814" t="str">
            <v>Male</v>
          </cell>
        </row>
        <row r="3815">
          <cell r="A3815">
            <v>26105</v>
          </cell>
          <cell r="B3815" t="str">
            <v>Rajith</v>
          </cell>
          <cell r="C3815" t="str">
            <v>Samaraweera</v>
          </cell>
          <cell r="D3815" t="str">
            <v>Team Member - Quality Assurance</v>
          </cell>
          <cell r="E3815" t="str">
            <v>Moulded Bra Cup - Production - SI</v>
          </cell>
          <cell r="F3815" t="str">
            <v>Quality Assurance - Site - 04 - SI</v>
          </cell>
          <cell r="G3815" t="str">
            <v>Male</v>
          </cell>
        </row>
        <row r="3816">
          <cell r="A3816">
            <v>26107</v>
          </cell>
          <cell r="B3816" t="str">
            <v>Navodya</v>
          </cell>
          <cell r="C3816" t="str">
            <v>Dissanayake</v>
          </cell>
          <cell r="D3816" t="str">
            <v>Team Member - Quality Assurance</v>
          </cell>
          <cell r="E3816" t="str">
            <v>Close Comfort Program - Quality Assurance - SI</v>
          </cell>
          <cell r="F3816" t="str">
            <v>Quality Assurance - CCP - SI</v>
          </cell>
          <cell r="G3816" t="str">
            <v>Female</v>
          </cell>
        </row>
        <row r="3817">
          <cell r="A3817">
            <v>26108</v>
          </cell>
          <cell r="B3817" t="str">
            <v>Lahiru</v>
          </cell>
          <cell r="C3817" t="str">
            <v>Panditha</v>
          </cell>
          <cell r="D3817" t="str">
            <v>Team Member - Cutting</v>
          </cell>
          <cell r="E3817" t="str">
            <v>Close Comfort Program - Cutting - SI</v>
          </cell>
          <cell r="F3817" t="str">
            <v>Cutting - CCP - SI</v>
          </cell>
          <cell r="G3817" t="str">
            <v>Male</v>
          </cell>
        </row>
        <row r="3818">
          <cell r="A3818">
            <v>26109</v>
          </cell>
          <cell r="B3818" t="str">
            <v>Sahan</v>
          </cell>
          <cell r="C3818" t="str">
            <v>Shaminda</v>
          </cell>
          <cell r="D3818" t="str">
            <v>Team Member - Cutting</v>
          </cell>
          <cell r="E3818" t="str">
            <v>Close Comfort Program - Cutting - SI</v>
          </cell>
          <cell r="F3818" t="str">
            <v>Cutting - CCP - SI</v>
          </cell>
          <cell r="G3818" t="str">
            <v>Male</v>
          </cell>
        </row>
        <row r="3819">
          <cell r="A3819">
            <v>26110</v>
          </cell>
          <cell r="B3819" t="str">
            <v>Kavinda</v>
          </cell>
          <cell r="C3819" t="str">
            <v>Bandara</v>
          </cell>
          <cell r="D3819" t="str">
            <v>Team Member - Cutting</v>
          </cell>
          <cell r="E3819" t="str">
            <v>Close Comfort Program - Cutting - SI</v>
          </cell>
          <cell r="F3819" t="str">
            <v>Cutting - CCP - SI</v>
          </cell>
          <cell r="G3819" t="str">
            <v>Male</v>
          </cell>
        </row>
        <row r="3820">
          <cell r="A3820">
            <v>26111</v>
          </cell>
          <cell r="B3820" t="str">
            <v>Kuganesh</v>
          </cell>
          <cell r="C3820" t="str">
            <v>Kuganesh</v>
          </cell>
          <cell r="D3820" t="str">
            <v>Team Member - Raw Material Warehouse</v>
          </cell>
          <cell r="E3820" t="str">
            <v>Moulded Bra Cup - Raw Material Warehouse - SI</v>
          </cell>
          <cell r="F3820" t="str">
            <v>MBC - Raw Material Warehouse - SI</v>
          </cell>
          <cell r="G3820" t="str">
            <v>Male</v>
          </cell>
        </row>
        <row r="3821">
          <cell r="A3821">
            <v>26112</v>
          </cell>
          <cell r="B3821" t="str">
            <v>Amila</v>
          </cell>
          <cell r="C3821" t="str">
            <v>Kodithuwakku</v>
          </cell>
          <cell r="D3821" t="str">
            <v>Team Member - Printing</v>
          </cell>
          <cell r="E3821" t="str">
            <v>Close Comfort Program - Printing - SI</v>
          </cell>
          <cell r="F3821" t="str">
            <v>Factory 03 - Printing - A - SI</v>
          </cell>
          <cell r="G3821" t="str">
            <v>Male</v>
          </cell>
        </row>
        <row r="3822">
          <cell r="A3822">
            <v>26113</v>
          </cell>
          <cell r="B3822" t="str">
            <v>Thushara</v>
          </cell>
          <cell r="C3822" t="str">
            <v>Sanjeewa</v>
          </cell>
          <cell r="D3822" t="str">
            <v>Team Member - Printing</v>
          </cell>
          <cell r="E3822" t="str">
            <v>Training School - SI</v>
          </cell>
          <cell r="F3822" t="str">
            <v>Training - CCP - SI</v>
          </cell>
          <cell r="G3822" t="str">
            <v>Male</v>
          </cell>
        </row>
        <row r="3823">
          <cell r="A3823">
            <v>26114</v>
          </cell>
          <cell r="B3823" t="str">
            <v>Sahan</v>
          </cell>
          <cell r="C3823" t="str">
            <v>Perera</v>
          </cell>
          <cell r="D3823" t="str">
            <v>Team Member - Printing</v>
          </cell>
          <cell r="E3823" t="str">
            <v>Close Comfort Program - Printing - SI</v>
          </cell>
          <cell r="F3823" t="str">
            <v>Section 04 - Printing - B - SI</v>
          </cell>
          <cell r="G3823" t="str">
            <v>Male</v>
          </cell>
        </row>
        <row r="3824">
          <cell r="A3824">
            <v>26115</v>
          </cell>
          <cell r="B3824" t="str">
            <v>Sachintha</v>
          </cell>
          <cell r="C3824" t="str">
            <v>Priyakumara</v>
          </cell>
          <cell r="D3824" t="str">
            <v>Team Member - Printing</v>
          </cell>
          <cell r="E3824" t="str">
            <v>Training School - SI</v>
          </cell>
          <cell r="F3824" t="str">
            <v>Training - CCP - SI</v>
          </cell>
          <cell r="G3824" t="str">
            <v>Male</v>
          </cell>
        </row>
        <row r="3825">
          <cell r="A3825">
            <v>26117</v>
          </cell>
          <cell r="B3825" t="str">
            <v>Dinesh</v>
          </cell>
          <cell r="C3825" t="str">
            <v>Kumara</v>
          </cell>
          <cell r="D3825" t="str">
            <v>Team Member - Printing</v>
          </cell>
          <cell r="E3825" t="str">
            <v>Close Comfort Program - Printing - SI</v>
          </cell>
          <cell r="F3825" t="str">
            <v>Factory 01 - Printing - B - SI</v>
          </cell>
          <cell r="G3825" t="str">
            <v>Male</v>
          </cell>
        </row>
        <row r="3826">
          <cell r="A3826">
            <v>26119</v>
          </cell>
          <cell r="B3826" t="str">
            <v>Parook</v>
          </cell>
          <cell r="C3826" t="str">
            <v>Pashnas</v>
          </cell>
          <cell r="D3826" t="str">
            <v>Team Member - Printing</v>
          </cell>
          <cell r="E3826" t="str">
            <v>Training School - SI</v>
          </cell>
          <cell r="F3826" t="str">
            <v>Training - CCP - SI</v>
          </cell>
          <cell r="G3826" t="str">
            <v>Male</v>
          </cell>
        </row>
        <row r="3827">
          <cell r="A3827">
            <v>26120</v>
          </cell>
          <cell r="B3827" t="str">
            <v>Padmanadan</v>
          </cell>
          <cell r="C3827" t="str">
            <v>Padmanadan</v>
          </cell>
          <cell r="D3827" t="str">
            <v>Team Member - Printing</v>
          </cell>
          <cell r="E3827" t="str">
            <v>Close Comfort Program - Printing - SI</v>
          </cell>
          <cell r="F3827" t="str">
            <v>Factory 01 - Printing - B - SI</v>
          </cell>
          <cell r="G3827" t="str">
            <v>Male</v>
          </cell>
        </row>
        <row r="3828">
          <cell r="A3828">
            <v>26121</v>
          </cell>
          <cell r="B3828" t="str">
            <v>Hasitha</v>
          </cell>
          <cell r="C3828" t="str">
            <v>Wijeweera</v>
          </cell>
          <cell r="D3828" t="str">
            <v>Team Member - Printing</v>
          </cell>
          <cell r="E3828" t="str">
            <v>Training School - SI</v>
          </cell>
          <cell r="F3828" t="str">
            <v>CCP 2 - Training Printing A - SI</v>
          </cell>
          <cell r="G3828" t="str">
            <v>Male</v>
          </cell>
        </row>
        <row r="3829">
          <cell r="A3829">
            <v>26122</v>
          </cell>
          <cell r="B3829" t="str">
            <v>Tharindu</v>
          </cell>
          <cell r="C3829" t="str">
            <v>Jayawickrama</v>
          </cell>
          <cell r="D3829" t="str">
            <v>Team Member - Printing</v>
          </cell>
          <cell r="E3829" t="str">
            <v>Close Comfort Program - Printing - SI</v>
          </cell>
          <cell r="F3829" t="str">
            <v>CCP 2 - Printing A - SI</v>
          </cell>
          <cell r="G3829" t="str">
            <v>Male</v>
          </cell>
        </row>
        <row r="3830">
          <cell r="A3830">
            <v>26123</v>
          </cell>
          <cell r="B3830" t="str">
            <v>Ashel</v>
          </cell>
          <cell r="C3830" t="str">
            <v>Sudath</v>
          </cell>
          <cell r="D3830" t="str">
            <v>Team Member - Printing</v>
          </cell>
          <cell r="E3830" t="str">
            <v>Close Comfort Program - Printing - SI</v>
          </cell>
          <cell r="F3830" t="str">
            <v>CCP 2 - Printing A - SI</v>
          </cell>
          <cell r="G3830" t="str">
            <v>Male</v>
          </cell>
        </row>
        <row r="3831">
          <cell r="A3831">
            <v>26124</v>
          </cell>
          <cell r="B3831" t="str">
            <v>Chandika</v>
          </cell>
          <cell r="C3831" t="str">
            <v>Dilhan</v>
          </cell>
          <cell r="D3831" t="str">
            <v>Team Member - Printing</v>
          </cell>
          <cell r="E3831" t="str">
            <v>Close Comfort Program - Printing - SI</v>
          </cell>
          <cell r="F3831" t="str">
            <v>CCP 2 - Printing A - SI</v>
          </cell>
          <cell r="G3831" t="str">
            <v>Male</v>
          </cell>
        </row>
        <row r="3832">
          <cell r="A3832">
            <v>26125</v>
          </cell>
          <cell r="B3832" t="str">
            <v xml:space="preserve">Geeth </v>
          </cell>
          <cell r="C3832" t="str">
            <v xml:space="preserve">Piyumal </v>
          </cell>
          <cell r="D3832" t="str">
            <v>Team Member - Printing</v>
          </cell>
          <cell r="E3832" t="str">
            <v>Training School - SI</v>
          </cell>
          <cell r="F3832" t="str">
            <v>CCP 2 - Training Printing A - SI</v>
          </cell>
          <cell r="G3832" t="str">
            <v>Male</v>
          </cell>
        </row>
        <row r="3833">
          <cell r="A3833">
            <v>26126</v>
          </cell>
          <cell r="B3833" t="str">
            <v>Amesha</v>
          </cell>
          <cell r="C3833" t="str">
            <v>Wijesooriya</v>
          </cell>
          <cell r="D3833" t="str">
            <v>Team Member - Finishing</v>
          </cell>
          <cell r="E3833" t="str">
            <v>Training School - SI</v>
          </cell>
          <cell r="F3833" t="str">
            <v>Training School - CCP - SI</v>
          </cell>
          <cell r="G3833" t="str">
            <v>Female</v>
          </cell>
        </row>
        <row r="3834">
          <cell r="A3834">
            <v>26127</v>
          </cell>
          <cell r="B3834" t="str">
            <v>Sahanika</v>
          </cell>
          <cell r="C3834" t="str">
            <v>Lakshani</v>
          </cell>
          <cell r="D3834" t="str">
            <v>Team Member - Finishing</v>
          </cell>
          <cell r="E3834" t="str">
            <v>Training School - SI</v>
          </cell>
          <cell r="F3834" t="str">
            <v>Training School - CCP - SI</v>
          </cell>
          <cell r="G3834" t="str">
            <v>Female</v>
          </cell>
        </row>
        <row r="3835">
          <cell r="A3835">
            <v>26128</v>
          </cell>
          <cell r="B3835" t="str">
            <v>Umasha</v>
          </cell>
          <cell r="C3835" t="str">
            <v>Gimhani</v>
          </cell>
          <cell r="D3835" t="str">
            <v>Team Member - Finishing</v>
          </cell>
          <cell r="E3835" t="str">
            <v>Close Comfort Program - Finishing - SI</v>
          </cell>
          <cell r="F3835" t="str">
            <v>Finishing S30 - B - SI</v>
          </cell>
          <cell r="G3835" t="str">
            <v>Female</v>
          </cell>
        </row>
        <row r="3836">
          <cell r="A3836">
            <v>26129</v>
          </cell>
          <cell r="B3836" t="str">
            <v>Sanjeewa</v>
          </cell>
          <cell r="C3836" t="str">
            <v>Kumara</v>
          </cell>
          <cell r="D3836" t="str">
            <v>Team Member - Finishing</v>
          </cell>
          <cell r="E3836" t="str">
            <v>Close Comfort Program - Finishing - SI</v>
          </cell>
          <cell r="F3836" t="str">
            <v>Finishing S28 - B - SI</v>
          </cell>
          <cell r="G3836" t="str">
            <v>Male</v>
          </cell>
        </row>
        <row r="3837">
          <cell r="A3837">
            <v>26131</v>
          </cell>
          <cell r="B3837" t="str">
            <v>Chamod</v>
          </cell>
          <cell r="C3837" t="str">
            <v>Gayantha</v>
          </cell>
          <cell r="D3837" t="str">
            <v>Team Member - Printer</v>
          </cell>
          <cell r="E3837" t="str">
            <v>Close Comfort Program - Printing - SI</v>
          </cell>
          <cell r="F3837" t="str">
            <v>Factory 02 - Printing - A - SI</v>
          </cell>
          <cell r="G3837" t="str">
            <v>Male</v>
          </cell>
        </row>
        <row r="3838">
          <cell r="A3838">
            <v>26132</v>
          </cell>
          <cell r="B3838" t="str">
            <v>Sandamal</v>
          </cell>
          <cell r="C3838" t="str">
            <v>Dhanushka</v>
          </cell>
          <cell r="D3838" t="str">
            <v>Team Member - Technical</v>
          </cell>
          <cell r="E3838" t="str">
            <v>Close Comfort Program - Technical - SI</v>
          </cell>
          <cell r="F3838" t="str">
            <v>Technical - CCP - SI</v>
          </cell>
          <cell r="G3838" t="str">
            <v>Male</v>
          </cell>
        </row>
        <row r="3839">
          <cell r="A3839">
            <v>26133</v>
          </cell>
          <cell r="B3839" t="str">
            <v>Pavithran</v>
          </cell>
          <cell r="C3839" t="str">
            <v>Pavithran</v>
          </cell>
          <cell r="D3839" t="str">
            <v>Team Member - Technical</v>
          </cell>
          <cell r="E3839" t="str">
            <v>Close Comfort Program - Technical - SI</v>
          </cell>
          <cell r="F3839" t="str">
            <v>Technical - CCP - SI</v>
          </cell>
          <cell r="G3839" t="str">
            <v>Male</v>
          </cell>
        </row>
        <row r="3840">
          <cell r="A3840">
            <v>26134</v>
          </cell>
          <cell r="B3840" t="str">
            <v>Chathura</v>
          </cell>
          <cell r="C3840" t="str">
            <v>Namal</v>
          </cell>
          <cell r="D3840" t="str">
            <v>Team Member - Printing</v>
          </cell>
          <cell r="E3840" t="str">
            <v>Training School - SI</v>
          </cell>
          <cell r="F3840" t="str">
            <v>CCP 2 - Training Printing B - SI</v>
          </cell>
          <cell r="G3840" t="str">
            <v>Male</v>
          </cell>
        </row>
        <row r="3841">
          <cell r="A3841">
            <v>26135</v>
          </cell>
          <cell r="B3841" t="str">
            <v>Nadina</v>
          </cell>
          <cell r="C3841" t="str">
            <v>Ravishan</v>
          </cell>
          <cell r="D3841" t="str">
            <v>Team Member - Machine Maintenance</v>
          </cell>
          <cell r="E3841" t="str">
            <v>Close Comfort Program - SI</v>
          </cell>
          <cell r="F3841" t="str">
            <v>Close Comfort Program - MM - Printing - SI</v>
          </cell>
          <cell r="G3841" t="str">
            <v>Male</v>
          </cell>
        </row>
        <row r="3842">
          <cell r="A3842">
            <v>26136</v>
          </cell>
          <cell r="B3842" t="str">
            <v>Wasana</v>
          </cell>
          <cell r="C3842" t="str">
            <v>Priyadarshani</v>
          </cell>
          <cell r="D3842" t="str">
            <v>Team Member - PDC</v>
          </cell>
          <cell r="E3842" t="str">
            <v>Moulded Bra Cup - Product Development Centre - SI</v>
          </cell>
          <cell r="F3842" t="str">
            <v>MBC - Product Development Centre - SI</v>
          </cell>
          <cell r="G3842" t="str">
            <v>Female</v>
          </cell>
        </row>
        <row r="3843">
          <cell r="A3843">
            <v>26138</v>
          </cell>
          <cell r="B3843" t="str">
            <v>Chamika</v>
          </cell>
          <cell r="C3843" t="str">
            <v>Prasadini</v>
          </cell>
          <cell r="D3843" t="str">
            <v>Team Member - PDC</v>
          </cell>
          <cell r="E3843" t="str">
            <v>Close Comfort Program - Product Development Centre - SI</v>
          </cell>
          <cell r="F3843" t="str">
            <v>Product Development Center - CCP - SI</v>
          </cell>
          <cell r="G3843" t="str">
            <v>Female</v>
          </cell>
        </row>
        <row r="3844">
          <cell r="A3844">
            <v>26139</v>
          </cell>
          <cell r="B3844" t="str">
            <v>Sachith</v>
          </cell>
          <cell r="C3844" t="str">
            <v>Rasanjana</v>
          </cell>
          <cell r="D3844" t="str">
            <v>Team Member - Printing</v>
          </cell>
          <cell r="E3844" t="str">
            <v>Close Comfort Program - Printing - SI</v>
          </cell>
          <cell r="F3844" t="str">
            <v>Factory 03 - Printing - A - SI</v>
          </cell>
          <cell r="G3844" t="str">
            <v>Male</v>
          </cell>
        </row>
        <row r="3845">
          <cell r="A3845">
            <v>26140</v>
          </cell>
          <cell r="B3845" t="str">
            <v>Mithun</v>
          </cell>
          <cell r="C3845" t="str">
            <v>Kumara</v>
          </cell>
          <cell r="D3845" t="str">
            <v>Team Member - Printing</v>
          </cell>
          <cell r="E3845" t="str">
            <v>Training School - SI</v>
          </cell>
          <cell r="F3845" t="str">
            <v>Training - CCP - SI</v>
          </cell>
          <cell r="G3845" t="str">
            <v>Male</v>
          </cell>
        </row>
        <row r="3846">
          <cell r="A3846">
            <v>26141</v>
          </cell>
          <cell r="B3846" t="str">
            <v>Niroshika</v>
          </cell>
          <cell r="C3846" t="str">
            <v>Piyumanjali</v>
          </cell>
          <cell r="D3846" t="str">
            <v>Team Member - Printing</v>
          </cell>
          <cell r="E3846" t="str">
            <v>Training School - SI</v>
          </cell>
          <cell r="F3846" t="str">
            <v>Training - CCP - SI</v>
          </cell>
          <cell r="G3846" t="str">
            <v>Female</v>
          </cell>
        </row>
        <row r="3847">
          <cell r="A3847">
            <v>26142</v>
          </cell>
          <cell r="B3847" t="str">
            <v>Lakshan</v>
          </cell>
          <cell r="C3847" t="str">
            <v>Perera</v>
          </cell>
          <cell r="D3847" t="str">
            <v>Team Member - Printing</v>
          </cell>
          <cell r="E3847" t="str">
            <v>Training School - SI</v>
          </cell>
          <cell r="F3847" t="str">
            <v>CCP 2 - Training Printing A - SI</v>
          </cell>
          <cell r="G3847" t="str">
            <v>Male</v>
          </cell>
        </row>
        <row r="3848">
          <cell r="A3848">
            <v>26144</v>
          </cell>
          <cell r="B3848" t="str">
            <v>Chamara</v>
          </cell>
          <cell r="C3848" t="str">
            <v>Pushpa Kumara</v>
          </cell>
          <cell r="D3848" t="str">
            <v>Team Member - Printing</v>
          </cell>
          <cell r="E3848" t="str">
            <v>Training School - SI</v>
          </cell>
          <cell r="F3848" t="str">
            <v>CCP 2 - Training Printing B - SI</v>
          </cell>
          <cell r="G3848" t="str">
            <v>Male</v>
          </cell>
        </row>
        <row r="3849">
          <cell r="A3849">
            <v>26145</v>
          </cell>
          <cell r="B3849" t="str">
            <v>Chamal</v>
          </cell>
          <cell r="C3849" t="str">
            <v>Wickrmaarachchi</v>
          </cell>
          <cell r="D3849" t="str">
            <v>Team Member - Printing</v>
          </cell>
          <cell r="E3849" t="str">
            <v>Training School - SI</v>
          </cell>
          <cell r="F3849" t="str">
            <v>CCP 2 - Training Printing B - SI</v>
          </cell>
          <cell r="G3849" t="str">
            <v>Male</v>
          </cell>
        </row>
        <row r="3850">
          <cell r="A3850">
            <v>26146</v>
          </cell>
          <cell r="B3850" t="str">
            <v>Sandun</v>
          </cell>
          <cell r="C3850" t="str">
            <v>Weerasinghe</v>
          </cell>
          <cell r="D3850" t="str">
            <v>Team Member - Printing</v>
          </cell>
          <cell r="E3850" t="str">
            <v>Training School - SI</v>
          </cell>
          <cell r="F3850" t="str">
            <v>CCP 2 - Training Printing A - SI</v>
          </cell>
          <cell r="G3850" t="str">
            <v>Male</v>
          </cell>
        </row>
        <row r="3851">
          <cell r="A3851">
            <v>26147</v>
          </cell>
          <cell r="B3851" t="str">
            <v>Janith</v>
          </cell>
          <cell r="C3851" t="str">
            <v>Perera</v>
          </cell>
          <cell r="D3851" t="str">
            <v>Team Member - Printing</v>
          </cell>
          <cell r="E3851" t="str">
            <v>Training School - SI</v>
          </cell>
          <cell r="F3851" t="str">
            <v>CCP 2 - Training Printing A - SI</v>
          </cell>
          <cell r="G3851" t="str">
            <v>Male</v>
          </cell>
        </row>
        <row r="3852">
          <cell r="A3852">
            <v>26148</v>
          </cell>
          <cell r="B3852" t="str">
            <v>Pathum</v>
          </cell>
          <cell r="C3852" t="str">
            <v>Rodrigo</v>
          </cell>
          <cell r="D3852" t="str">
            <v>Team Member - Printing</v>
          </cell>
          <cell r="E3852" t="str">
            <v>Close Comfort Program - Printing - SI</v>
          </cell>
          <cell r="F3852" t="str">
            <v>CCP 2 - Printing A - SI</v>
          </cell>
          <cell r="G3852" t="str">
            <v>Male</v>
          </cell>
        </row>
        <row r="3853">
          <cell r="A3853">
            <v>26151</v>
          </cell>
          <cell r="B3853" t="str">
            <v>Nadeeka</v>
          </cell>
          <cell r="C3853" t="str">
            <v>Jayasekara</v>
          </cell>
          <cell r="D3853" t="str">
            <v>Team Member - Printing</v>
          </cell>
          <cell r="E3853" t="str">
            <v>Training School - SI</v>
          </cell>
          <cell r="F3853" t="str">
            <v>CCP 2 - Training Printing - SI</v>
          </cell>
          <cell r="G3853" t="str">
            <v>Female</v>
          </cell>
        </row>
        <row r="3854">
          <cell r="A3854">
            <v>26153</v>
          </cell>
          <cell r="B3854" t="str">
            <v>Lasantha</v>
          </cell>
          <cell r="C3854" t="str">
            <v>Prasad</v>
          </cell>
          <cell r="D3854" t="str">
            <v>Team Member - Printing</v>
          </cell>
          <cell r="E3854" t="str">
            <v>Training School - SI</v>
          </cell>
          <cell r="F3854" t="str">
            <v>CCP 2 - Training Printing A - SI</v>
          </cell>
          <cell r="G3854" t="str">
            <v>Male</v>
          </cell>
        </row>
        <row r="3855">
          <cell r="A3855">
            <v>26154</v>
          </cell>
          <cell r="B3855" t="str">
            <v>Suranga</v>
          </cell>
          <cell r="C3855" t="str">
            <v>Jayasekara</v>
          </cell>
          <cell r="D3855" t="str">
            <v>Team Member - Printing</v>
          </cell>
          <cell r="E3855" t="str">
            <v>Close Comfort Program - Printing - SI</v>
          </cell>
          <cell r="F3855" t="str">
            <v>Factory 01 - Printing - B - SI</v>
          </cell>
          <cell r="G3855" t="str">
            <v>Male</v>
          </cell>
        </row>
        <row r="3856">
          <cell r="A3856">
            <v>26155</v>
          </cell>
          <cell r="B3856" t="str">
            <v>Bemsara</v>
          </cell>
          <cell r="C3856" t="str">
            <v>Munasinghe</v>
          </cell>
          <cell r="D3856" t="str">
            <v>Team Member - Quality Assurance</v>
          </cell>
          <cell r="E3856" t="str">
            <v>Close Comfort Program - Quality Assurance - SI</v>
          </cell>
          <cell r="F3856" t="str">
            <v>Quality Assurance - CCP - SI</v>
          </cell>
          <cell r="G3856" t="str">
            <v>Male</v>
          </cell>
        </row>
        <row r="3857">
          <cell r="A3857">
            <v>26156</v>
          </cell>
          <cell r="B3857" t="str">
            <v>Iresha</v>
          </cell>
          <cell r="C3857" t="str">
            <v>Wijekoon</v>
          </cell>
          <cell r="D3857" t="str">
            <v>Team Member - Quality Assurance</v>
          </cell>
          <cell r="E3857" t="str">
            <v>Close Comfort Program - Quality Assurance - SI</v>
          </cell>
          <cell r="F3857" t="str">
            <v>CCP 2 - Quality Assurance B - SI</v>
          </cell>
          <cell r="G3857" t="str">
            <v>Female</v>
          </cell>
        </row>
        <row r="3858">
          <cell r="A3858">
            <v>26157</v>
          </cell>
          <cell r="B3858" t="str">
            <v>Maheesha</v>
          </cell>
          <cell r="C3858" t="str">
            <v>Dilhara</v>
          </cell>
          <cell r="D3858" t="str">
            <v>Team Member - Fabric Moulding</v>
          </cell>
          <cell r="E3858" t="str">
            <v>Moulded Bra Cup - Production - SI</v>
          </cell>
          <cell r="F3858" t="str">
            <v>MBC - Fabric Moulding - SI</v>
          </cell>
          <cell r="G3858" t="str">
            <v>Male</v>
          </cell>
        </row>
        <row r="3859">
          <cell r="A3859">
            <v>26158</v>
          </cell>
          <cell r="B3859" t="str">
            <v>Bathiya</v>
          </cell>
          <cell r="C3859" t="str">
            <v>Chandrasekara</v>
          </cell>
          <cell r="D3859" t="str">
            <v>Team Member - Machine Maintenance</v>
          </cell>
          <cell r="E3859" t="str">
            <v>Close Comfort Program - MM - Printing - SI</v>
          </cell>
          <cell r="F3859" t="str">
            <v>Printing MM - CCP - SI</v>
          </cell>
          <cell r="G3859" t="str">
            <v>Male</v>
          </cell>
        </row>
        <row r="3860">
          <cell r="A3860">
            <v>26159</v>
          </cell>
          <cell r="B3860" t="str">
            <v>Isuru</v>
          </cell>
          <cell r="C3860" t="str">
            <v>De Silva</v>
          </cell>
          <cell r="D3860" t="str">
            <v>Team Member - Raw Material Warehouse</v>
          </cell>
          <cell r="E3860" t="str">
            <v>Moulded Bra Cup - Raw Material Warehouse - SI</v>
          </cell>
          <cell r="F3860" t="str">
            <v>MBC - Raw Material Warehouse - SI</v>
          </cell>
          <cell r="G3860" t="str">
            <v>Male</v>
          </cell>
        </row>
        <row r="3861">
          <cell r="A3861">
            <v>26160</v>
          </cell>
          <cell r="B3861" t="str">
            <v>Erina</v>
          </cell>
          <cell r="C3861" t="str">
            <v>Pompias</v>
          </cell>
          <cell r="D3861" t="str">
            <v>Team Member - Finishing</v>
          </cell>
          <cell r="E3861" t="str">
            <v>Training School - SI</v>
          </cell>
          <cell r="F3861" t="str">
            <v>Training School - CCP - SI</v>
          </cell>
          <cell r="G3861" t="str">
            <v>Female</v>
          </cell>
        </row>
        <row r="3862">
          <cell r="A3862">
            <v>26161</v>
          </cell>
          <cell r="B3862" t="str">
            <v>Uditha</v>
          </cell>
          <cell r="C3862" t="str">
            <v>Puranegedara</v>
          </cell>
          <cell r="D3862" t="str">
            <v>Executive - Technical</v>
          </cell>
          <cell r="E3862" t="str">
            <v>Close Comfort Program - Technical - SI</v>
          </cell>
          <cell r="F3862" t="str">
            <v>Technical - CCP - SI</v>
          </cell>
          <cell r="G3862" t="str">
            <v>Male</v>
          </cell>
        </row>
        <row r="3863">
          <cell r="A3863">
            <v>26164</v>
          </cell>
          <cell r="B3863" t="str">
            <v>Dilshan</v>
          </cell>
          <cell r="C3863" t="str">
            <v>Katuwawala</v>
          </cell>
          <cell r="D3863" t="str">
            <v>Team Member - Printing</v>
          </cell>
          <cell r="E3863" t="str">
            <v>Close Comfort Program - Printing - SI</v>
          </cell>
          <cell r="F3863" t="str">
            <v>Extrusion - B - SI</v>
          </cell>
          <cell r="G3863" t="str">
            <v>Male</v>
          </cell>
        </row>
        <row r="3864">
          <cell r="A3864">
            <v>26165</v>
          </cell>
          <cell r="B3864" t="str">
            <v>Dulanjani</v>
          </cell>
          <cell r="C3864" t="str">
            <v>Kumarihami</v>
          </cell>
          <cell r="D3864" t="str">
            <v>Team Member - Printing</v>
          </cell>
          <cell r="E3864" t="str">
            <v>Training School - SI</v>
          </cell>
          <cell r="F3864" t="str">
            <v>Training - CCP - SI</v>
          </cell>
          <cell r="G3864" t="str">
            <v>Female</v>
          </cell>
        </row>
        <row r="3865">
          <cell r="A3865">
            <v>26166</v>
          </cell>
          <cell r="B3865" t="str">
            <v>Selwanayagam</v>
          </cell>
          <cell r="C3865" t="str">
            <v xml:space="preserve">Manjula </v>
          </cell>
          <cell r="D3865" t="str">
            <v>Team Member - Printing</v>
          </cell>
          <cell r="E3865" t="str">
            <v>Training School - SI</v>
          </cell>
          <cell r="F3865" t="str">
            <v>Training - CCP - SI</v>
          </cell>
          <cell r="G3865" t="str">
            <v>Female</v>
          </cell>
        </row>
        <row r="3866">
          <cell r="A3866">
            <v>26168</v>
          </cell>
          <cell r="B3866" t="str">
            <v>Vinura</v>
          </cell>
          <cell r="C3866" t="str">
            <v>Athapaththu</v>
          </cell>
          <cell r="D3866" t="str">
            <v>Team Member - Printing</v>
          </cell>
          <cell r="E3866" t="str">
            <v>Training School - SI</v>
          </cell>
          <cell r="F3866" t="str">
            <v>Training - CCP - SI</v>
          </cell>
          <cell r="G3866" t="str">
            <v>Male</v>
          </cell>
        </row>
        <row r="3867">
          <cell r="A3867">
            <v>26170</v>
          </cell>
          <cell r="B3867" t="str">
            <v>Ravi</v>
          </cell>
          <cell r="C3867" t="str">
            <v>Rajapaksha</v>
          </cell>
          <cell r="D3867" t="str">
            <v>Team Member - Printing</v>
          </cell>
          <cell r="E3867" t="str">
            <v>Training School - SI</v>
          </cell>
          <cell r="F3867" t="str">
            <v>CCP 2 - Training Printing B - SI</v>
          </cell>
          <cell r="G3867" t="str">
            <v>Male</v>
          </cell>
        </row>
        <row r="3868">
          <cell r="A3868">
            <v>26171</v>
          </cell>
          <cell r="B3868" t="str">
            <v>Prasanna</v>
          </cell>
          <cell r="C3868" t="str">
            <v>Ekanayake</v>
          </cell>
          <cell r="D3868" t="str">
            <v>Team Member - Printing</v>
          </cell>
          <cell r="E3868" t="str">
            <v>Close Comfort Program - Printing - SI</v>
          </cell>
          <cell r="F3868" t="str">
            <v>Factory 03 - Printing - B - SI</v>
          </cell>
          <cell r="G3868" t="str">
            <v>Male</v>
          </cell>
        </row>
        <row r="3869">
          <cell r="A3869">
            <v>26172</v>
          </cell>
          <cell r="B3869" t="str">
            <v>Wasantha</v>
          </cell>
          <cell r="C3869" t="str">
            <v>Gunarathne</v>
          </cell>
          <cell r="D3869" t="str">
            <v>Team Member - Cutting</v>
          </cell>
          <cell r="E3869" t="str">
            <v>Moulded Bra Cup - Cutting - SI</v>
          </cell>
          <cell r="F3869" t="str">
            <v>MBC - Cutting - SI</v>
          </cell>
          <cell r="G3869" t="str">
            <v>Male</v>
          </cell>
        </row>
        <row r="3870">
          <cell r="A3870">
            <v>26173</v>
          </cell>
          <cell r="B3870" t="str">
            <v>Dhanushka</v>
          </cell>
          <cell r="C3870" t="str">
            <v>Kumara</v>
          </cell>
          <cell r="D3870" t="str">
            <v>Team Member - Cutting</v>
          </cell>
          <cell r="E3870" t="str">
            <v>Close Comfort Program - Cutting - SI</v>
          </cell>
          <cell r="F3870" t="str">
            <v>Cutting - CCP - SI</v>
          </cell>
          <cell r="G3870" t="str">
            <v>Male</v>
          </cell>
        </row>
        <row r="3871">
          <cell r="A3871">
            <v>26175</v>
          </cell>
          <cell r="B3871" t="str">
            <v>Ayoma</v>
          </cell>
          <cell r="C3871" t="str">
            <v>Madumali</v>
          </cell>
          <cell r="D3871" t="str">
            <v>Team Member - Finishing</v>
          </cell>
          <cell r="E3871" t="str">
            <v>Close Comfort Program - Finishing - SI</v>
          </cell>
          <cell r="F3871" t="str">
            <v>Finishing S7 - B - SI</v>
          </cell>
          <cell r="G3871" t="str">
            <v>Female</v>
          </cell>
        </row>
        <row r="3872">
          <cell r="A3872">
            <v>26177</v>
          </cell>
          <cell r="B3872" t="str">
            <v>Madhushani</v>
          </cell>
          <cell r="C3872" t="str">
            <v>Dissanayaka</v>
          </cell>
          <cell r="D3872" t="str">
            <v>Team Member - Production</v>
          </cell>
          <cell r="E3872" t="str">
            <v>Moulded Bra Cup - Production - SI</v>
          </cell>
          <cell r="F3872" t="str">
            <v>Team - LB - 19B - SI</v>
          </cell>
          <cell r="G3872" t="str">
            <v>Female</v>
          </cell>
        </row>
        <row r="3873">
          <cell r="A3873">
            <v>26178</v>
          </cell>
          <cell r="B3873" t="str">
            <v>Niluka</v>
          </cell>
          <cell r="C3873" t="str">
            <v>Pushpa Kumari</v>
          </cell>
          <cell r="D3873" t="str">
            <v>Team Member - Production</v>
          </cell>
          <cell r="E3873" t="str">
            <v>Moulded Bra Cup - Production - SI</v>
          </cell>
          <cell r="F3873" t="str">
            <v>Team - LB - 9A - SI</v>
          </cell>
          <cell r="G3873" t="str">
            <v>Female</v>
          </cell>
        </row>
        <row r="3874">
          <cell r="A3874">
            <v>26179</v>
          </cell>
          <cell r="B3874" t="str">
            <v>Nipuni</v>
          </cell>
          <cell r="C3874" t="str">
            <v>Chandrarathna</v>
          </cell>
          <cell r="D3874" t="str">
            <v>Team Member - Production</v>
          </cell>
          <cell r="E3874" t="str">
            <v>Training School - SI</v>
          </cell>
          <cell r="F3874" t="str">
            <v>Training School - MBC - SI</v>
          </cell>
          <cell r="G3874" t="str">
            <v>Female</v>
          </cell>
        </row>
        <row r="3875">
          <cell r="A3875">
            <v>26181</v>
          </cell>
          <cell r="B3875" t="str">
            <v>Kalana</v>
          </cell>
          <cell r="C3875" t="str">
            <v>Wijesooriya</v>
          </cell>
          <cell r="D3875" t="str">
            <v>Team Member - Technical</v>
          </cell>
          <cell r="E3875" t="str">
            <v>Close Comfort Program - Technical - SI</v>
          </cell>
          <cell r="F3875" t="str">
            <v>CCP 2 - Technical - SI</v>
          </cell>
          <cell r="G3875" t="str">
            <v>Male</v>
          </cell>
        </row>
        <row r="3876">
          <cell r="A3876">
            <v>26182</v>
          </cell>
          <cell r="B3876" t="str">
            <v>Dilshan</v>
          </cell>
          <cell r="C3876" t="str">
            <v>Nayanajith</v>
          </cell>
          <cell r="D3876" t="str">
            <v>Team Member - Industrial Engineering</v>
          </cell>
          <cell r="E3876" t="str">
            <v>MAS Department</v>
          </cell>
          <cell r="F3876" t="str">
            <v>Innovation - SI</v>
          </cell>
          <cell r="G3876" t="str">
            <v>Male</v>
          </cell>
        </row>
        <row r="3877">
          <cell r="A3877">
            <v>26183</v>
          </cell>
          <cell r="B3877" t="str">
            <v>Navod</v>
          </cell>
          <cell r="C3877" t="str">
            <v xml:space="preserve">Deshan </v>
          </cell>
          <cell r="D3877" t="str">
            <v>Team Member - Production</v>
          </cell>
          <cell r="E3877" t="str">
            <v>MAS Department</v>
          </cell>
          <cell r="F3877" t="str">
            <v>Impact Protection - SI</v>
          </cell>
          <cell r="G3877" t="str">
            <v>Male</v>
          </cell>
        </row>
        <row r="3878">
          <cell r="A3878">
            <v>26184</v>
          </cell>
          <cell r="B3878" t="str">
            <v>Dinusha</v>
          </cell>
          <cell r="C3878" t="str">
            <v>Hettiarachchi</v>
          </cell>
          <cell r="D3878" t="str">
            <v>Team Member - Production</v>
          </cell>
          <cell r="E3878" t="str">
            <v>MAS Department</v>
          </cell>
          <cell r="F3878" t="str">
            <v>Impact Protection - SI</v>
          </cell>
          <cell r="G3878" t="str">
            <v>Male</v>
          </cell>
        </row>
        <row r="3879">
          <cell r="A3879">
            <v>26185</v>
          </cell>
          <cell r="B3879" t="str">
            <v>Thimira</v>
          </cell>
          <cell r="C3879" t="str">
            <v>Kiriella</v>
          </cell>
          <cell r="D3879" t="str">
            <v>Team Member - Production</v>
          </cell>
          <cell r="E3879" t="str">
            <v>MAS Department</v>
          </cell>
          <cell r="F3879" t="str">
            <v>Impact Protection - SI</v>
          </cell>
          <cell r="G3879" t="str">
            <v>Male</v>
          </cell>
        </row>
        <row r="3880">
          <cell r="A3880">
            <v>26186</v>
          </cell>
          <cell r="B3880" t="str">
            <v>Murugan</v>
          </cell>
          <cell r="C3880" t="str">
            <v>Janson</v>
          </cell>
          <cell r="D3880" t="str">
            <v>Team Member - Production</v>
          </cell>
          <cell r="E3880" t="str">
            <v>MAS Department</v>
          </cell>
          <cell r="F3880" t="str">
            <v>Impact Protection - SI</v>
          </cell>
          <cell r="G3880" t="str">
            <v>Male</v>
          </cell>
        </row>
        <row r="3881">
          <cell r="A3881">
            <v>26187</v>
          </cell>
          <cell r="B3881" t="str">
            <v>Thikshandee</v>
          </cell>
          <cell r="C3881" t="str">
            <v>Arunali</v>
          </cell>
          <cell r="D3881" t="str">
            <v>Team Member - Production</v>
          </cell>
          <cell r="E3881" t="str">
            <v>MAS Department</v>
          </cell>
          <cell r="F3881" t="str">
            <v>Impact Protection - SI</v>
          </cell>
          <cell r="G3881" t="str">
            <v>Female</v>
          </cell>
        </row>
        <row r="3882">
          <cell r="A3882">
            <v>26188</v>
          </cell>
          <cell r="B3882" t="str">
            <v>Janitha</v>
          </cell>
          <cell r="C3882" t="str">
            <v>Weerasekara</v>
          </cell>
          <cell r="D3882" t="str">
            <v>Team Member - CNC</v>
          </cell>
          <cell r="E3882" t="str">
            <v>Moulded Bra Cup - Computer Numerical Control - SI</v>
          </cell>
          <cell r="F3882" t="str">
            <v>Moulded Bra Cup - CNC - SI</v>
          </cell>
          <cell r="G3882" t="str">
            <v>Male</v>
          </cell>
        </row>
        <row r="3883">
          <cell r="A3883">
            <v>26190</v>
          </cell>
          <cell r="B3883" t="str">
            <v>Vidusanan</v>
          </cell>
          <cell r="C3883" t="str">
            <v>Vidusanan</v>
          </cell>
          <cell r="D3883" t="str">
            <v>Team Member - Raw Material Warehouse</v>
          </cell>
          <cell r="E3883" t="str">
            <v>Moulded Bra Cup - Raw Material Warehouse - SI</v>
          </cell>
          <cell r="F3883" t="str">
            <v>MBC - Raw Material Warehouse - SI</v>
          </cell>
          <cell r="G3883" t="str">
            <v>Male</v>
          </cell>
        </row>
        <row r="3884">
          <cell r="A3884">
            <v>26191</v>
          </cell>
          <cell r="B3884" t="str">
            <v>Lahiru</v>
          </cell>
          <cell r="C3884" t="str">
            <v>Mendis</v>
          </cell>
          <cell r="D3884" t="str">
            <v>Team Member - Raw Material Warehouse</v>
          </cell>
          <cell r="E3884" t="str">
            <v>Moulded Bra Cup - Raw Material Warehouse - SI</v>
          </cell>
          <cell r="F3884" t="str">
            <v>MBC - Raw Material Warehouse - SI</v>
          </cell>
          <cell r="G3884" t="str">
            <v>Male</v>
          </cell>
        </row>
        <row r="3885">
          <cell r="A3885">
            <v>26192</v>
          </cell>
          <cell r="B3885" t="str">
            <v>Ranga</v>
          </cell>
          <cell r="C3885" t="str">
            <v>Subhashana</v>
          </cell>
          <cell r="D3885" t="str">
            <v>Team Member - Machine Maintenance</v>
          </cell>
          <cell r="E3885" t="str">
            <v>Moulded Bra Cup - Machine Maintenance - SI</v>
          </cell>
          <cell r="F3885" t="str">
            <v>Machinary Maintenance - MBC - SI</v>
          </cell>
          <cell r="G3885" t="str">
            <v>Male</v>
          </cell>
        </row>
        <row r="3886">
          <cell r="A3886">
            <v>26193</v>
          </cell>
          <cell r="B3886" t="str">
            <v>Shalitha</v>
          </cell>
          <cell r="C3886" t="str">
            <v>Kodagoda</v>
          </cell>
          <cell r="D3886" t="str">
            <v>Executive - Raw Material Warehouse</v>
          </cell>
          <cell r="E3886" t="str">
            <v>Close Comfort Program - Raw Material Warehouse - SI</v>
          </cell>
          <cell r="F3886" t="str">
            <v>Raw Material Warehouse - CCP - SI</v>
          </cell>
          <cell r="G3886" t="str">
            <v>Male</v>
          </cell>
        </row>
        <row r="3887">
          <cell r="A3887">
            <v>26194</v>
          </cell>
          <cell r="B3887" t="str">
            <v>Nadeesha</v>
          </cell>
          <cell r="C3887" t="str">
            <v>Madushani</v>
          </cell>
          <cell r="D3887" t="str">
            <v>Executive - Sourcing &amp; Supply Chain</v>
          </cell>
          <cell r="E3887" t="str">
            <v>Sourcing &amp; Supply chain - SI</v>
          </cell>
          <cell r="F3887" t="str">
            <v>MBC - Purchasing - SI</v>
          </cell>
          <cell r="G3887" t="str">
            <v>Female</v>
          </cell>
        </row>
        <row r="3888">
          <cell r="A3888">
            <v>26195</v>
          </cell>
          <cell r="B3888" t="str">
            <v>Udith</v>
          </cell>
          <cell r="C3888" t="str">
            <v>Gamage</v>
          </cell>
          <cell r="D3888" t="str">
            <v>Executive - Sourcing &amp; Supply Chain</v>
          </cell>
          <cell r="E3888" t="str">
            <v>Sourcing &amp; Supply chain - SI</v>
          </cell>
          <cell r="F3888" t="str">
            <v>MBC - Purchasing - SI</v>
          </cell>
          <cell r="G3888" t="str">
            <v>Male</v>
          </cell>
        </row>
        <row r="3889">
          <cell r="A3889">
            <v>26196</v>
          </cell>
          <cell r="B3889" t="str">
            <v>Ishara</v>
          </cell>
          <cell r="C3889" t="str">
            <v>Kumari</v>
          </cell>
          <cell r="D3889" t="str">
            <v>Material Technologist</v>
          </cell>
          <cell r="E3889" t="str">
            <v>Moulded Bra Cup - Industrial Systems Engineering - SI</v>
          </cell>
          <cell r="F3889" t="str">
            <v>Industrial Engineering Solutions - SI</v>
          </cell>
          <cell r="G3889" t="str">
            <v>Female</v>
          </cell>
        </row>
        <row r="3890">
          <cell r="A3890">
            <v>26198</v>
          </cell>
          <cell r="B3890" t="str">
            <v>Thiwanka</v>
          </cell>
          <cell r="C3890" t="str">
            <v>Ranathunga</v>
          </cell>
          <cell r="D3890" t="str">
            <v>Team Member - Sub Stores</v>
          </cell>
          <cell r="E3890" t="str">
            <v>Close Comfort Program - Cutting - SI</v>
          </cell>
          <cell r="F3890" t="str">
            <v>Cutting - CCP - SI</v>
          </cell>
          <cell r="G3890" t="str">
            <v>Male</v>
          </cell>
        </row>
        <row r="3891">
          <cell r="A3891">
            <v>26199</v>
          </cell>
          <cell r="B3891" t="str">
            <v xml:space="preserve">Mayura </v>
          </cell>
          <cell r="C3891" t="str">
            <v xml:space="preserve">Madusanka </v>
          </cell>
          <cell r="D3891" t="str">
            <v>Team Member - Printing</v>
          </cell>
          <cell r="E3891" t="str">
            <v>Close Comfort Program - Printing - SI</v>
          </cell>
          <cell r="F3891" t="str">
            <v>Extrusion - A - SI</v>
          </cell>
          <cell r="G3891" t="str">
            <v>Male</v>
          </cell>
        </row>
        <row r="3892">
          <cell r="A3892">
            <v>26200</v>
          </cell>
          <cell r="B3892" t="str">
            <v>Bhanuka</v>
          </cell>
          <cell r="C3892" t="str">
            <v>Malinda</v>
          </cell>
          <cell r="D3892" t="str">
            <v>Team Member - Printing</v>
          </cell>
          <cell r="E3892" t="str">
            <v>Close Comfort Program - Printing - SI</v>
          </cell>
          <cell r="F3892" t="str">
            <v>Factory 02 - Printing - A - SI</v>
          </cell>
          <cell r="G3892" t="str">
            <v>Male</v>
          </cell>
        </row>
        <row r="3893">
          <cell r="A3893">
            <v>26201</v>
          </cell>
          <cell r="B3893" t="str">
            <v>Sanduni</v>
          </cell>
          <cell r="C3893" t="str">
            <v xml:space="preserve">Erandika </v>
          </cell>
          <cell r="D3893" t="str">
            <v>Team Member - Printing</v>
          </cell>
          <cell r="E3893" t="str">
            <v>Training School - SI</v>
          </cell>
          <cell r="F3893" t="str">
            <v>CCP 2 - Training Printing B - SI</v>
          </cell>
          <cell r="G3893" t="str">
            <v>Female</v>
          </cell>
        </row>
        <row r="3894">
          <cell r="A3894">
            <v>26202</v>
          </cell>
          <cell r="B3894" t="str">
            <v>Suchintha</v>
          </cell>
          <cell r="C3894" t="str">
            <v>Jayasooriya</v>
          </cell>
          <cell r="D3894" t="str">
            <v>Team Member - Printing</v>
          </cell>
          <cell r="E3894" t="str">
            <v>Training School - SI</v>
          </cell>
          <cell r="F3894" t="str">
            <v>CCP 2 - Training Printing - SI</v>
          </cell>
          <cell r="G3894" t="str">
            <v>Male</v>
          </cell>
        </row>
        <row r="3895">
          <cell r="A3895">
            <v>26203</v>
          </cell>
          <cell r="B3895" t="str">
            <v>Lakmali</v>
          </cell>
          <cell r="C3895" t="str">
            <v>Piyaseeli</v>
          </cell>
          <cell r="D3895" t="str">
            <v>Team Member - Printing</v>
          </cell>
          <cell r="E3895" t="str">
            <v>Training School - SI</v>
          </cell>
          <cell r="F3895" t="str">
            <v>CCP 2 - Training Printing B - SI</v>
          </cell>
          <cell r="G3895" t="str">
            <v>Female</v>
          </cell>
        </row>
        <row r="3896">
          <cell r="A3896">
            <v>26204</v>
          </cell>
          <cell r="B3896" t="str">
            <v>Channa</v>
          </cell>
          <cell r="C3896" t="str">
            <v>Amarasingha</v>
          </cell>
          <cell r="D3896" t="str">
            <v>Team Member - Printing</v>
          </cell>
          <cell r="E3896" t="str">
            <v>Training School - SI</v>
          </cell>
          <cell r="F3896" t="str">
            <v>CCP 2 - Training Printing B - SI</v>
          </cell>
          <cell r="G3896" t="str">
            <v>Male</v>
          </cell>
        </row>
        <row r="3897">
          <cell r="A3897">
            <v>26205</v>
          </cell>
          <cell r="B3897" t="str">
            <v>Isuru</v>
          </cell>
          <cell r="C3897" t="str">
            <v>Ariyarathna</v>
          </cell>
          <cell r="D3897" t="str">
            <v>Team Member - Technical</v>
          </cell>
          <cell r="E3897" t="str">
            <v>Close Comfort Program - Technical - SI</v>
          </cell>
          <cell r="F3897" t="str">
            <v>Technical - CCP - SI</v>
          </cell>
          <cell r="G3897" t="str">
            <v>Male</v>
          </cell>
        </row>
        <row r="3898">
          <cell r="A3898">
            <v>26206</v>
          </cell>
          <cell r="B3898" t="str">
            <v>Umesha</v>
          </cell>
          <cell r="C3898" t="str">
            <v>Kavindi</v>
          </cell>
          <cell r="D3898" t="str">
            <v>Team Member - Finishing</v>
          </cell>
          <cell r="E3898" t="str">
            <v>Training School - SI</v>
          </cell>
          <cell r="F3898" t="str">
            <v>Training School - CCP - SI</v>
          </cell>
          <cell r="G3898" t="str">
            <v>Female</v>
          </cell>
        </row>
        <row r="3899">
          <cell r="A3899">
            <v>26208</v>
          </cell>
          <cell r="B3899" t="str">
            <v>Roshan</v>
          </cell>
          <cell r="C3899" t="str">
            <v>Thilina</v>
          </cell>
          <cell r="D3899" t="str">
            <v>Team Member - Finishing</v>
          </cell>
          <cell r="E3899" t="str">
            <v>Close Comfort Program - Finishing - SI</v>
          </cell>
          <cell r="F3899" t="str">
            <v>Finishing S28 - A - SI</v>
          </cell>
          <cell r="G3899" t="str">
            <v>Male</v>
          </cell>
        </row>
        <row r="3900">
          <cell r="A3900">
            <v>26209</v>
          </cell>
          <cell r="B3900" t="str">
            <v>Sithumi</v>
          </cell>
          <cell r="C3900" t="str">
            <v>Wathsala</v>
          </cell>
          <cell r="D3900" t="str">
            <v>Team Member - Finishing</v>
          </cell>
          <cell r="E3900" t="str">
            <v>Close Comfort Program - Finishing - SI</v>
          </cell>
          <cell r="F3900" t="str">
            <v>Finishing S1 - A - SI</v>
          </cell>
          <cell r="G3900" t="str">
            <v>Female</v>
          </cell>
        </row>
        <row r="3901">
          <cell r="A3901">
            <v>26210</v>
          </cell>
          <cell r="B3901" t="str">
            <v>Kushani</v>
          </cell>
          <cell r="C3901" t="str">
            <v>Piumika</v>
          </cell>
          <cell r="D3901" t="str">
            <v>Team Member - Production</v>
          </cell>
          <cell r="E3901" t="str">
            <v>Training School - SI</v>
          </cell>
          <cell r="F3901" t="str">
            <v>Training School - MBC - SI</v>
          </cell>
          <cell r="G3901" t="str">
            <v>Female</v>
          </cell>
        </row>
        <row r="3902">
          <cell r="A3902">
            <v>26213</v>
          </cell>
          <cell r="B3902" t="str">
            <v>Iresha</v>
          </cell>
          <cell r="C3902" t="str">
            <v>Kumari</v>
          </cell>
          <cell r="D3902" t="str">
            <v>Team Member - Material Quality Assurance</v>
          </cell>
          <cell r="E3902" t="str">
            <v>Material Quality Assurance - SI</v>
          </cell>
          <cell r="F3902" t="str">
            <v>CCP - Material Quality Assurance - SI</v>
          </cell>
          <cell r="G3902" t="str">
            <v>Female</v>
          </cell>
        </row>
        <row r="3903">
          <cell r="A3903">
            <v>26214</v>
          </cell>
          <cell r="B3903" t="str">
            <v>Lahiru</v>
          </cell>
          <cell r="C3903" t="str">
            <v>Hemachandra</v>
          </cell>
          <cell r="D3903" t="str">
            <v>Team Member - Machine Maintenance</v>
          </cell>
          <cell r="E3903" t="str">
            <v>Moulded Bra Cup - Machine Maintenance - SI</v>
          </cell>
          <cell r="F3903" t="str">
            <v>Machinary Maintenance - MBC - SI</v>
          </cell>
          <cell r="G3903" t="str">
            <v>Male</v>
          </cell>
        </row>
        <row r="3904">
          <cell r="A3904">
            <v>26215</v>
          </cell>
          <cell r="B3904" t="str">
            <v>Madhushanka</v>
          </cell>
          <cell r="C3904" t="str">
            <v>Rathnayake</v>
          </cell>
          <cell r="D3904" t="str">
            <v>Team Member - Machine Maintenance</v>
          </cell>
          <cell r="E3904" t="str">
            <v>Close Comfort Program - MM - Printing - SI</v>
          </cell>
          <cell r="F3904" t="str">
            <v>Printing MM - CCP - SI</v>
          </cell>
          <cell r="G3904" t="str">
            <v>Male</v>
          </cell>
        </row>
        <row r="3905">
          <cell r="A3905">
            <v>26216</v>
          </cell>
          <cell r="B3905" t="str">
            <v>Anushaka</v>
          </cell>
          <cell r="C3905" t="str">
            <v>Priyadarshana</v>
          </cell>
          <cell r="D3905" t="str">
            <v>Team Member - Machine Maintenance</v>
          </cell>
          <cell r="E3905" t="str">
            <v>Close Comfort Program - MM - Printing - SI</v>
          </cell>
          <cell r="F3905" t="str">
            <v>Printing MM - CCP - SI</v>
          </cell>
          <cell r="G3905" t="str">
            <v>Male</v>
          </cell>
        </row>
        <row r="3906">
          <cell r="A3906">
            <v>26217</v>
          </cell>
          <cell r="B3906" t="str">
            <v>Bingun</v>
          </cell>
          <cell r="C3906" t="str">
            <v>Ranasinghe</v>
          </cell>
          <cell r="D3906" t="str">
            <v>Team Member - Machine Maintenance</v>
          </cell>
          <cell r="E3906" t="str">
            <v>Close Comfort Program - MM - Printing - SI</v>
          </cell>
          <cell r="F3906" t="str">
            <v>Printing MM - CCP - SI</v>
          </cell>
          <cell r="G3906" t="str">
            <v>Male</v>
          </cell>
        </row>
        <row r="3907">
          <cell r="A3907">
            <v>26218</v>
          </cell>
          <cell r="B3907" t="str">
            <v>Rohitha</v>
          </cell>
          <cell r="C3907" t="str">
            <v>Piyumal</v>
          </cell>
          <cell r="D3907" t="str">
            <v>Team Member - Printing</v>
          </cell>
          <cell r="E3907" t="str">
            <v>Training School - SI</v>
          </cell>
          <cell r="F3907" t="str">
            <v>CCP 2 - Training Printing B - SI</v>
          </cell>
          <cell r="G3907" t="str">
            <v>Male</v>
          </cell>
        </row>
        <row r="3908">
          <cell r="A3908">
            <v>26220</v>
          </cell>
          <cell r="B3908" t="str">
            <v>Irosha</v>
          </cell>
          <cell r="C3908" t="str">
            <v>Udayangani</v>
          </cell>
          <cell r="D3908" t="str">
            <v>Team Member - Printing</v>
          </cell>
          <cell r="E3908" t="str">
            <v>Training School - SI</v>
          </cell>
          <cell r="F3908" t="str">
            <v>CCP 2 - Training Printing B - SI</v>
          </cell>
          <cell r="G3908" t="str">
            <v>Female</v>
          </cell>
        </row>
        <row r="3909">
          <cell r="A3909">
            <v>26221</v>
          </cell>
          <cell r="B3909" t="str">
            <v>Saumya</v>
          </cell>
          <cell r="C3909" t="str">
            <v>Nadeeshani</v>
          </cell>
          <cell r="D3909" t="str">
            <v>Team Member - Printing</v>
          </cell>
          <cell r="E3909" t="str">
            <v>Training School - SI</v>
          </cell>
          <cell r="F3909" t="str">
            <v>CCP 2 - Training Printing B - SI</v>
          </cell>
          <cell r="G3909" t="str">
            <v>Female</v>
          </cell>
        </row>
        <row r="3910">
          <cell r="A3910">
            <v>26222</v>
          </cell>
          <cell r="B3910" t="str">
            <v>Tharindu</v>
          </cell>
          <cell r="C3910" t="str">
            <v>Nishshanka</v>
          </cell>
          <cell r="D3910" t="str">
            <v>Team Member - Printing</v>
          </cell>
          <cell r="E3910" t="str">
            <v>Training School - SI</v>
          </cell>
          <cell r="F3910" t="str">
            <v>CCP 2 - Training Printing B - SI</v>
          </cell>
          <cell r="G3910" t="str">
            <v>Male</v>
          </cell>
        </row>
        <row r="3911">
          <cell r="A3911">
            <v>26223</v>
          </cell>
          <cell r="B3911" t="str">
            <v>Hansika</v>
          </cell>
          <cell r="C3911" t="str">
            <v>Nadeeshani</v>
          </cell>
          <cell r="D3911" t="str">
            <v>Team Member - Printing</v>
          </cell>
          <cell r="E3911" t="str">
            <v>Training School - SI</v>
          </cell>
          <cell r="F3911" t="str">
            <v>CCP 2 - Training Printing B - SI</v>
          </cell>
          <cell r="G3911" t="str">
            <v>Female</v>
          </cell>
        </row>
        <row r="3912">
          <cell r="A3912">
            <v>26225</v>
          </cell>
          <cell r="B3912" t="str">
            <v>Omalka</v>
          </cell>
          <cell r="C3912" t="str">
            <v xml:space="preserve">Liyanage </v>
          </cell>
          <cell r="D3912" t="str">
            <v>Team Member - Printing</v>
          </cell>
          <cell r="E3912" t="str">
            <v>Close Comfort Program - Printing - SI</v>
          </cell>
          <cell r="F3912" t="str">
            <v>CCP 2 - Printing A - SI</v>
          </cell>
          <cell r="G3912" t="str">
            <v>Female</v>
          </cell>
        </row>
        <row r="3913">
          <cell r="A3913">
            <v>26226</v>
          </cell>
          <cell r="B3913" t="str">
            <v>Rashmi</v>
          </cell>
          <cell r="C3913" t="str">
            <v>Nipunika</v>
          </cell>
          <cell r="D3913" t="str">
            <v>Team Member - Printing</v>
          </cell>
          <cell r="E3913" t="str">
            <v>Training School - SI</v>
          </cell>
          <cell r="F3913" t="str">
            <v>CCP 2 - Training Printing A - SI</v>
          </cell>
          <cell r="G3913" t="str">
            <v>Female</v>
          </cell>
        </row>
        <row r="3914">
          <cell r="A3914">
            <v>26228</v>
          </cell>
          <cell r="B3914" t="str">
            <v>Ama</v>
          </cell>
          <cell r="C3914" t="str">
            <v>Bandaranayaka</v>
          </cell>
          <cell r="D3914" t="str">
            <v>Team Member - Printing</v>
          </cell>
          <cell r="E3914" t="str">
            <v>Close Comfort Program - Printing - SI</v>
          </cell>
          <cell r="F3914" t="str">
            <v>CCP 2 - Printing A - SI</v>
          </cell>
          <cell r="G3914" t="str">
            <v>Female</v>
          </cell>
        </row>
        <row r="3915">
          <cell r="A3915">
            <v>26229</v>
          </cell>
          <cell r="B3915" t="str">
            <v>Rivindu</v>
          </cell>
          <cell r="C3915" t="str">
            <v>Chamikara</v>
          </cell>
          <cell r="D3915" t="str">
            <v>Team Member - Printing</v>
          </cell>
          <cell r="E3915" t="str">
            <v>Training School - SI</v>
          </cell>
          <cell r="F3915" t="str">
            <v>CCP 2 - Training Printing B - SI</v>
          </cell>
          <cell r="G3915" t="str">
            <v>Male</v>
          </cell>
        </row>
        <row r="3916">
          <cell r="A3916">
            <v>26230</v>
          </cell>
          <cell r="B3916" t="str">
            <v>Kamal</v>
          </cell>
          <cell r="C3916" t="str">
            <v>Priyadarshana</v>
          </cell>
          <cell r="D3916" t="str">
            <v>Team Member - Printing</v>
          </cell>
          <cell r="E3916" t="str">
            <v>Close Comfort Program - Printing - SI</v>
          </cell>
          <cell r="F3916" t="str">
            <v>CCP 2 - Printing A - SI</v>
          </cell>
          <cell r="G3916" t="str">
            <v>Male</v>
          </cell>
        </row>
        <row r="3917">
          <cell r="A3917">
            <v>26231</v>
          </cell>
          <cell r="B3917" t="str">
            <v>Hirun</v>
          </cell>
          <cell r="C3917" t="str">
            <v>Anupamal</v>
          </cell>
          <cell r="D3917" t="str">
            <v>Team Member - Printing</v>
          </cell>
          <cell r="E3917" t="str">
            <v>Training School - SI</v>
          </cell>
          <cell r="F3917" t="str">
            <v>CCP 2 - Training Printing A - SI</v>
          </cell>
          <cell r="G3917" t="str">
            <v>Male</v>
          </cell>
        </row>
        <row r="3918">
          <cell r="A3918">
            <v>26233</v>
          </cell>
          <cell r="B3918" t="str">
            <v>Madhuka</v>
          </cell>
          <cell r="C3918" t="str">
            <v>Virangana</v>
          </cell>
          <cell r="D3918" t="str">
            <v>Team Member - Printing</v>
          </cell>
          <cell r="E3918" t="str">
            <v>Close Comfort Program - Printing - SI</v>
          </cell>
          <cell r="F3918" t="str">
            <v>Factory 03 - Printing - B - SI</v>
          </cell>
          <cell r="G3918" t="str">
            <v>Male</v>
          </cell>
        </row>
        <row r="3919">
          <cell r="A3919">
            <v>26235</v>
          </cell>
          <cell r="B3919" t="str">
            <v>Dhananjani</v>
          </cell>
          <cell r="C3919" t="str">
            <v>Dharmasena</v>
          </cell>
          <cell r="D3919" t="str">
            <v>Team Member - Printing</v>
          </cell>
          <cell r="E3919" t="str">
            <v>Close Comfort Program - Printing - SI</v>
          </cell>
          <cell r="F3919" t="str">
            <v>Factory 03 - Printing - B - SI</v>
          </cell>
          <cell r="G3919" t="str">
            <v>Female</v>
          </cell>
        </row>
        <row r="3920">
          <cell r="A3920">
            <v>26236</v>
          </cell>
          <cell r="B3920" t="str">
            <v>Ishara</v>
          </cell>
          <cell r="C3920" t="str">
            <v>Perera</v>
          </cell>
          <cell r="D3920" t="str">
            <v>Team Member - Printing</v>
          </cell>
          <cell r="E3920" t="str">
            <v>Training School - SI</v>
          </cell>
          <cell r="F3920" t="str">
            <v>Training - CCP - SI</v>
          </cell>
          <cell r="G3920" t="str">
            <v>Male</v>
          </cell>
        </row>
        <row r="3921">
          <cell r="A3921">
            <v>26237</v>
          </cell>
          <cell r="B3921" t="str">
            <v>Anura</v>
          </cell>
          <cell r="C3921" t="str">
            <v>Bandarasena</v>
          </cell>
          <cell r="D3921" t="str">
            <v>Team Member - Printing</v>
          </cell>
          <cell r="E3921" t="str">
            <v>Training School - SI</v>
          </cell>
          <cell r="F3921" t="str">
            <v>Training - CCP - SI</v>
          </cell>
          <cell r="G3921" t="str">
            <v>Male</v>
          </cell>
        </row>
        <row r="3922">
          <cell r="A3922">
            <v>26238</v>
          </cell>
          <cell r="B3922" t="str">
            <v>Ananda</v>
          </cell>
          <cell r="C3922" t="str">
            <v>Dilshan</v>
          </cell>
          <cell r="D3922" t="str">
            <v>Team Member - Printing</v>
          </cell>
          <cell r="E3922" t="str">
            <v>Training School - SI</v>
          </cell>
          <cell r="F3922" t="str">
            <v>Training - CCP - SI</v>
          </cell>
          <cell r="G3922" t="str">
            <v>Male</v>
          </cell>
        </row>
        <row r="3923">
          <cell r="A3923">
            <v>26242</v>
          </cell>
          <cell r="B3923" t="str">
            <v>Pasindu</v>
          </cell>
          <cell r="C3923" t="str">
            <v>Botheju</v>
          </cell>
          <cell r="D3923" t="str">
            <v>Team Member - Printing</v>
          </cell>
          <cell r="E3923" t="str">
            <v>Close Comfort Program - Printing - SI</v>
          </cell>
          <cell r="F3923" t="str">
            <v>Factory 03 - Printing - B - SI</v>
          </cell>
          <cell r="G3923" t="str">
            <v>Male</v>
          </cell>
        </row>
        <row r="3924">
          <cell r="A3924">
            <v>26243</v>
          </cell>
          <cell r="B3924" t="str">
            <v>Rasika</v>
          </cell>
          <cell r="C3924" t="str">
            <v>Sanjeewa</v>
          </cell>
          <cell r="D3924" t="str">
            <v>Team Member - Printing</v>
          </cell>
          <cell r="E3924" t="str">
            <v>Close Comfort Program - Printing - SI</v>
          </cell>
          <cell r="F3924" t="str">
            <v>Factory 02 - Printing - A - SI</v>
          </cell>
          <cell r="G3924" t="str">
            <v>Male</v>
          </cell>
        </row>
        <row r="3925">
          <cell r="A3925">
            <v>26245</v>
          </cell>
          <cell r="B3925" t="str">
            <v>Ashen</v>
          </cell>
          <cell r="C3925" t="str">
            <v>Dilshan</v>
          </cell>
          <cell r="D3925" t="str">
            <v>Team Member - Printing</v>
          </cell>
          <cell r="E3925" t="str">
            <v>Training School - SI</v>
          </cell>
          <cell r="F3925" t="str">
            <v>Training - CCP - SI</v>
          </cell>
          <cell r="G3925" t="str">
            <v>Male</v>
          </cell>
        </row>
        <row r="3926">
          <cell r="A3926">
            <v>26246</v>
          </cell>
          <cell r="B3926" t="str">
            <v>Danushka</v>
          </cell>
          <cell r="C3926" t="str">
            <v>Sampath</v>
          </cell>
          <cell r="D3926" t="str">
            <v>Team Member - Printing</v>
          </cell>
          <cell r="E3926" t="str">
            <v>Training School - SI</v>
          </cell>
          <cell r="F3926" t="str">
            <v>Training - CCP - SI</v>
          </cell>
          <cell r="G3926" t="str">
            <v>Male</v>
          </cell>
        </row>
        <row r="3927">
          <cell r="A3927">
            <v>26248</v>
          </cell>
          <cell r="B3927" t="str">
            <v>Sasini</v>
          </cell>
          <cell r="C3927" t="str">
            <v>Nimasha</v>
          </cell>
          <cell r="D3927" t="str">
            <v>Team Member - Finishing</v>
          </cell>
          <cell r="E3927" t="str">
            <v>Training School - SI</v>
          </cell>
          <cell r="F3927" t="str">
            <v>Training School - CCP - SI</v>
          </cell>
          <cell r="G3927" t="str">
            <v>Female</v>
          </cell>
        </row>
        <row r="3928">
          <cell r="A3928">
            <v>26249</v>
          </cell>
          <cell r="B3928" t="str">
            <v>Kumara</v>
          </cell>
          <cell r="C3928" t="str">
            <v>Weerasinghe</v>
          </cell>
          <cell r="D3928" t="str">
            <v>Team Member - Finishing</v>
          </cell>
          <cell r="E3928" t="str">
            <v>Close Comfort Program - Finishing - SI</v>
          </cell>
          <cell r="F3928" t="str">
            <v>Finishing S30 - A - SI</v>
          </cell>
          <cell r="G3928" t="str">
            <v>Male</v>
          </cell>
        </row>
        <row r="3929">
          <cell r="A3929">
            <v>26250</v>
          </cell>
          <cell r="B3929" t="str">
            <v>Prasadi</v>
          </cell>
          <cell r="C3929" t="str">
            <v>Lakmali</v>
          </cell>
          <cell r="D3929" t="str">
            <v>Team Member - Finishing</v>
          </cell>
          <cell r="E3929" t="str">
            <v>Training School - SI</v>
          </cell>
          <cell r="F3929" t="str">
            <v>Training School - CCP - SI</v>
          </cell>
          <cell r="G3929" t="str">
            <v>Female</v>
          </cell>
        </row>
        <row r="3930">
          <cell r="A3930">
            <v>26253</v>
          </cell>
          <cell r="B3930" t="str">
            <v>Nethmi</v>
          </cell>
          <cell r="C3930" t="str">
            <v>Bandara</v>
          </cell>
          <cell r="D3930" t="str">
            <v>Team Member - Production</v>
          </cell>
          <cell r="E3930" t="str">
            <v>Training School - SI</v>
          </cell>
          <cell r="F3930" t="str">
            <v>Training School - MBC - SI</v>
          </cell>
          <cell r="G3930" t="str">
            <v>Female</v>
          </cell>
        </row>
        <row r="3931">
          <cell r="A3931">
            <v>26254</v>
          </cell>
          <cell r="B3931" t="str">
            <v>Pahodi</v>
          </cell>
          <cell r="C3931" t="str">
            <v>Samarasinghe</v>
          </cell>
          <cell r="D3931" t="str">
            <v>Team Member - Production</v>
          </cell>
          <cell r="E3931" t="str">
            <v>Training School - SI</v>
          </cell>
          <cell r="F3931" t="str">
            <v>Training School - MBC - SI</v>
          </cell>
          <cell r="G3931" t="str">
            <v>Female</v>
          </cell>
        </row>
        <row r="3932">
          <cell r="A3932">
            <v>26255</v>
          </cell>
          <cell r="B3932" t="str">
            <v>Dilanka</v>
          </cell>
          <cell r="C3932" t="str">
            <v>Sathsarani</v>
          </cell>
          <cell r="D3932" t="str">
            <v>Team Member - Production</v>
          </cell>
          <cell r="E3932" t="str">
            <v>Impact Protection - SI</v>
          </cell>
          <cell r="F3932" t="str">
            <v>Impact Protection - Production - SI</v>
          </cell>
          <cell r="G3932" t="str">
            <v>Female</v>
          </cell>
        </row>
        <row r="3933">
          <cell r="A3933">
            <v>26256</v>
          </cell>
          <cell r="B3933" t="str">
            <v>Sulakshana</v>
          </cell>
          <cell r="C3933" t="str">
            <v>Wijekoon</v>
          </cell>
          <cell r="D3933" t="str">
            <v>Team Member - Finished Goods Warehouse</v>
          </cell>
          <cell r="E3933" t="str">
            <v>Moulded Bra Cup - Finished Goods Warehouse - SI</v>
          </cell>
          <cell r="F3933" t="str">
            <v>Finished Good Warehouse - MBC - SI</v>
          </cell>
          <cell r="G3933" t="str">
            <v>Male</v>
          </cell>
        </row>
        <row r="3934">
          <cell r="A3934">
            <v>26257</v>
          </cell>
          <cell r="B3934" t="str">
            <v>Danushan</v>
          </cell>
          <cell r="C3934" t="str">
            <v>Danushan</v>
          </cell>
          <cell r="D3934" t="str">
            <v>Team Member - Finished Goods Warehouse</v>
          </cell>
          <cell r="E3934" t="str">
            <v>Moulded Bra Cup - Finished Goods Warehouse - SI</v>
          </cell>
          <cell r="F3934" t="str">
            <v>Finished Good Warehouse - MBC - SI</v>
          </cell>
          <cell r="G3934" t="str">
            <v>Male</v>
          </cell>
        </row>
        <row r="3935">
          <cell r="A3935">
            <v>26258</v>
          </cell>
          <cell r="B3935" t="str">
            <v>Jeevan</v>
          </cell>
          <cell r="C3935" t="str">
            <v>Jeevan</v>
          </cell>
          <cell r="D3935" t="str">
            <v>Team Member - Finished Goods Warehouse</v>
          </cell>
          <cell r="E3935" t="str">
            <v>Moulded Bra Cup - Finished Goods Warehouse - SI</v>
          </cell>
          <cell r="F3935" t="str">
            <v>Finished Good Warehouse - MBC - SI</v>
          </cell>
          <cell r="G3935" t="str">
            <v>Male</v>
          </cell>
        </row>
        <row r="3936">
          <cell r="A3936">
            <v>26260</v>
          </cell>
          <cell r="B3936" t="str">
            <v>Thushara</v>
          </cell>
          <cell r="C3936" t="str">
            <v>Wijewardhana</v>
          </cell>
          <cell r="D3936" t="str">
            <v>Team Member - Material Quality Assurance</v>
          </cell>
          <cell r="E3936" t="str">
            <v>Material Quality Assurance - SI</v>
          </cell>
          <cell r="F3936" t="str">
            <v>MBC - Material Quality Assurance - SI</v>
          </cell>
          <cell r="G3936" t="str">
            <v>Male</v>
          </cell>
        </row>
        <row r="3937">
          <cell r="A3937">
            <v>26261</v>
          </cell>
          <cell r="B3937" t="str">
            <v>Anushka</v>
          </cell>
          <cell r="C3937" t="str">
            <v>Sandagiri</v>
          </cell>
          <cell r="D3937" t="str">
            <v>Team Member - Raw Material Warehouse</v>
          </cell>
          <cell r="E3937" t="str">
            <v>Moulded Bra Cup - Raw Material Warehouse - SI</v>
          </cell>
          <cell r="F3937" t="str">
            <v>MBC - Raw Material Warehouse - SI</v>
          </cell>
          <cell r="G3937" t="str">
            <v>Male</v>
          </cell>
        </row>
        <row r="3938">
          <cell r="A3938">
            <v>26262</v>
          </cell>
          <cell r="B3938" t="str">
            <v>Saman</v>
          </cell>
          <cell r="C3938" t="str">
            <v>Kumara</v>
          </cell>
          <cell r="D3938" t="str">
            <v>Team Member - Raw Material Warehouse</v>
          </cell>
          <cell r="E3938" t="str">
            <v>Moulded Bra Cup - Raw Material Warehouse - SI</v>
          </cell>
          <cell r="F3938" t="str">
            <v>MBC - Raw Material Warehouse - SI</v>
          </cell>
          <cell r="G3938" t="str">
            <v>Male</v>
          </cell>
        </row>
        <row r="3939">
          <cell r="A3939">
            <v>26263</v>
          </cell>
          <cell r="B3939" t="str">
            <v>Nirosh</v>
          </cell>
          <cell r="C3939" t="str">
            <v>Ramanayake</v>
          </cell>
          <cell r="D3939" t="str">
            <v>Team Member - PDC</v>
          </cell>
          <cell r="E3939" t="str">
            <v>Moulded Bra Cup - Product Development Centre - SI</v>
          </cell>
          <cell r="F3939" t="str">
            <v>MBC - Product Development Centre - SI</v>
          </cell>
          <cell r="G3939" t="str">
            <v>Male</v>
          </cell>
        </row>
        <row r="3940">
          <cell r="A3940">
            <v>26265</v>
          </cell>
          <cell r="B3940" t="str">
            <v>Sahan</v>
          </cell>
          <cell r="C3940" t="str">
            <v>De Silva</v>
          </cell>
          <cell r="D3940" t="str">
            <v>Team Member - Finished Goods Warehouse</v>
          </cell>
          <cell r="E3940" t="str">
            <v>Moulded Bra Cup - Finished Goods Warehouse - SI</v>
          </cell>
          <cell r="F3940" t="str">
            <v>Finished Good Warehouse - MBC - SI</v>
          </cell>
          <cell r="G3940" t="str">
            <v>Male</v>
          </cell>
        </row>
        <row r="3941">
          <cell r="A3941">
            <v>26266</v>
          </cell>
          <cell r="B3941" t="str">
            <v>Himasha</v>
          </cell>
          <cell r="C3941" t="str">
            <v>Perera</v>
          </cell>
          <cell r="D3941" t="str">
            <v>Merchandiser - Bulk</v>
          </cell>
          <cell r="E3941" t="str">
            <v>Moulded Bra Cup - Marketing - SI</v>
          </cell>
          <cell r="F3941" t="str">
            <v>Marketing - MBC - SI</v>
          </cell>
          <cell r="G3941" t="str">
            <v>Male</v>
          </cell>
        </row>
        <row r="3942">
          <cell r="A3942">
            <v>26267</v>
          </cell>
          <cell r="B3942" t="str">
            <v>Harith</v>
          </cell>
          <cell r="C3942" t="str">
            <v>Dharmapala</v>
          </cell>
          <cell r="D3942" t="str">
            <v>Merchandiser - Development</v>
          </cell>
          <cell r="E3942" t="str">
            <v>Close Comfort Program - Marketing - SI</v>
          </cell>
          <cell r="F3942" t="str">
            <v>Marketing - CCP - SI</v>
          </cell>
          <cell r="G3942" t="str">
            <v>Male</v>
          </cell>
        </row>
        <row r="3943">
          <cell r="A3943">
            <v>26268</v>
          </cell>
          <cell r="B3943" t="str">
            <v>Thishakya</v>
          </cell>
          <cell r="C3943" t="str">
            <v>Kotuwegedara</v>
          </cell>
          <cell r="D3943" t="str">
            <v>Merchandiser - Development</v>
          </cell>
          <cell r="E3943" t="str">
            <v>Moulded Bra Cup - Marketing - SI</v>
          </cell>
          <cell r="F3943" t="str">
            <v>Marketing - MBC - SI</v>
          </cell>
          <cell r="G3943" t="str">
            <v>Female</v>
          </cell>
        </row>
        <row r="3944">
          <cell r="A3944">
            <v>26269</v>
          </cell>
          <cell r="B3944" t="str">
            <v>Kanishka</v>
          </cell>
          <cell r="C3944" t="str">
            <v>Anuradha</v>
          </cell>
          <cell r="D3944" t="str">
            <v>Merchandiser - Bulk</v>
          </cell>
          <cell r="E3944" t="str">
            <v>Moulded Bra Cup - Marketing - SI</v>
          </cell>
          <cell r="F3944" t="str">
            <v>Marketing - MBC - SI</v>
          </cell>
          <cell r="G3944" t="str">
            <v>Male</v>
          </cell>
        </row>
        <row r="3945">
          <cell r="A3945">
            <v>26271</v>
          </cell>
          <cell r="B3945" t="str">
            <v>Tharindu</v>
          </cell>
          <cell r="C3945" t="str">
            <v>Fernando</v>
          </cell>
          <cell r="D3945" t="str">
            <v>Team Member - Printing</v>
          </cell>
          <cell r="E3945" t="str">
            <v>Close Comfort Program - Printing - SI</v>
          </cell>
          <cell r="F3945" t="str">
            <v>Factory 02 - Printing - A - SI</v>
          </cell>
          <cell r="G3945" t="str">
            <v>Male</v>
          </cell>
        </row>
        <row r="3946">
          <cell r="A3946">
            <v>26272</v>
          </cell>
          <cell r="B3946" t="str">
            <v>Amila</v>
          </cell>
          <cell r="C3946" t="str">
            <v>Menaka</v>
          </cell>
          <cell r="D3946" t="str">
            <v>Team Member - Printing</v>
          </cell>
          <cell r="E3946" t="str">
            <v>Close Comfort Program - Printing - SI</v>
          </cell>
          <cell r="F3946" t="str">
            <v>Factory 01 - Printing - A - SI</v>
          </cell>
          <cell r="G3946" t="str">
            <v>Male</v>
          </cell>
        </row>
        <row r="3947">
          <cell r="A3947">
            <v>26273</v>
          </cell>
          <cell r="B3947" t="str">
            <v>Ishan</v>
          </cell>
          <cell r="C3947" t="str">
            <v>Perera</v>
          </cell>
          <cell r="D3947" t="str">
            <v>Team Member - Printing</v>
          </cell>
          <cell r="E3947" t="str">
            <v>Training School - SI</v>
          </cell>
          <cell r="F3947" t="str">
            <v>Training - CCP - SI</v>
          </cell>
          <cell r="G3947" t="str">
            <v>Male</v>
          </cell>
        </row>
        <row r="3948">
          <cell r="A3948">
            <v>26274</v>
          </cell>
          <cell r="B3948" t="str">
            <v>Sehan</v>
          </cell>
          <cell r="C3948" t="str">
            <v>Jayathissa</v>
          </cell>
          <cell r="D3948" t="str">
            <v>Team Member - Printing</v>
          </cell>
          <cell r="E3948" t="str">
            <v>Close Comfort Program - Printing - SI</v>
          </cell>
          <cell r="F3948" t="str">
            <v>Factory 01 - Printing - B - SI</v>
          </cell>
          <cell r="G3948" t="str">
            <v>Male</v>
          </cell>
        </row>
        <row r="3949">
          <cell r="A3949">
            <v>26275</v>
          </cell>
          <cell r="B3949" t="str">
            <v>Yasiru</v>
          </cell>
          <cell r="C3949" t="str">
            <v>Dilshan</v>
          </cell>
          <cell r="D3949" t="str">
            <v>Team Member - Printing</v>
          </cell>
          <cell r="E3949" t="str">
            <v>Close Comfort Program - Printing - SI</v>
          </cell>
          <cell r="F3949" t="str">
            <v>CCP 2 - Printing A - SI</v>
          </cell>
          <cell r="G3949" t="str">
            <v>Male</v>
          </cell>
        </row>
        <row r="3950">
          <cell r="A3950">
            <v>26276</v>
          </cell>
          <cell r="B3950" t="str">
            <v>Chamindu</v>
          </cell>
          <cell r="C3950" t="str">
            <v>Pushpakumara</v>
          </cell>
          <cell r="D3950" t="str">
            <v>Team Member - Printing</v>
          </cell>
          <cell r="E3950" t="str">
            <v>Training School - SI</v>
          </cell>
          <cell r="F3950" t="str">
            <v>CCP 2 - Training Printing A - SI</v>
          </cell>
          <cell r="G3950" t="str">
            <v>Male</v>
          </cell>
        </row>
        <row r="3951">
          <cell r="A3951">
            <v>26277</v>
          </cell>
          <cell r="B3951" t="str">
            <v>Chanika</v>
          </cell>
          <cell r="C3951" t="str">
            <v>Perera</v>
          </cell>
          <cell r="D3951" t="str">
            <v>Team Member - Printing</v>
          </cell>
          <cell r="E3951" t="str">
            <v>Training School - SI</v>
          </cell>
          <cell r="F3951" t="str">
            <v>CCP 2 - Training Printing B - SI</v>
          </cell>
          <cell r="G3951" t="str">
            <v>Female</v>
          </cell>
        </row>
        <row r="3952">
          <cell r="A3952">
            <v>26278</v>
          </cell>
          <cell r="B3952" t="str">
            <v>Pasindu</v>
          </cell>
          <cell r="C3952" t="str">
            <v>Piyashanka</v>
          </cell>
          <cell r="D3952" t="str">
            <v>Team Member - Printing</v>
          </cell>
          <cell r="E3952" t="str">
            <v>Training School - SI</v>
          </cell>
          <cell r="F3952" t="str">
            <v>CCP 2 - Training Printing B - SI</v>
          </cell>
          <cell r="G3952" t="str">
            <v>Male</v>
          </cell>
        </row>
        <row r="3953">
          <cell r="A3953">
            <v>26279</v>
          </cell>
          <cell r="B3953" t="str">
            <v>Madhushka</v>
          </cell>
          <cell r="C3953" t="str">
            <v>Fernando</v>
          </cell>
          <cell r="D3953" t="str">
            <v>Team Member - Printing</v>
          </cell>
          <cell r="E3953" t="str">
            <v>Training School - SI</v>
          </cell>
          <cell r="F3953" t="str">
            <v>CCP 2 - Training Printing B - SI</v>
          </cell>
          <cell r="G3953" t="str">
            <v>Male</v>
          </cell>
        </row>
        <row r="3954">
          <cell r="A3954">
            <v>26280</v>
          </cell>
          <cell r="B3954" t="str">
            <v>Wasanthika</v>
          </cell>
          <cell r="C3954" t="str">
            <v>Priyadarshani</v>
          </cell>
          <cell r="D3954" t="str">
            <v>Team Member - Printing</v>
          </cell>
          <cell r="E3954" t="str">
            <v>Close Comfort Program - Printing - SI</v>
          </cell>
          <cell r="F3954" t="str">
            <v>CCP 2 - Printing A - SI</v>
          </cell>
          <cell r="G3954" t="str">
            <v>Female</v>
          </cell>
        </row>
        <row r="3955">
          <cell r="A3955">
            <v>26281</v>
          </cell>
          <cell r="B3955" t="str">
            <v>Sasini</v>
          </cell>
          <cell r="C3955" t="str">
            <v>Gimhani</v>
          </cell>
          <cell r="D3955" t="str">
            <v>Team Member - Printing</v>
          </cell>
          <cell r="E3955" t="str">
            <v>Close Comfort Program - Printing - SI</v>
          </cell>
          <cell r="F3955" t="str">
            <v>CCP 2 - Printing A - SI</v>
          </cell>
          <cell r="G3955" t="str">
            <v>Female</v>
          </cell>
        </row>
        <row r="3956">
          <cell r="A3956">
            <v>26282</v>
          </cell>
          <cell r="B3956" t="str">
            <v>Sanju</v>
          </cell>
          <cell r="C3956" t="str">
            <v>Madhubhashitha</v>
          </cell>
          <cell r="D3956" t="str">
            <v>Team Member - Printing</v>
          </cell>
          <cell r="E3956" t="str">
            <v>Training School - SI</v>
          </cell>
          <cell r="F3956" t="str">
            <v>CCP 2 - Training Printing B - SI</v>
          </cell>
          <cell r="G3956" t="str">
            <v>Male</v>
          </cell>
        </row>
        <row r="3957">
          <cell r="A3957">
            <v>26283</v>
          </cell>
          <cell r="B3957" t="str">
            <v>Chandima</v>
          </cell>
          <cell r="C3957" t="str">
            <v>Madusanka</v>
          </cell>
          <cell r="D3957" t="str">
            <v>Team Member - Printing</v>
          </cell>
          <cell r="E3957" t="str">
            <v>Training School - SI</v>
          </cell>
          <cell r="F3957" t="str">
            <v>CCP 2 - Training Printing B - SI</v>
          </cell>
          <cell r="G3957" t="str">
            <v>Male</v>
          </cell>
        </row>
        <row r="3958">
          <cell r="A3958">
            <v>26284</v>
          </cell>
          <cell r="B3958" t="str">
            <v>Niroshani</v>
          </cell>
          <cell r="C3958" t="str">
            <v>Jayathilake</v>
          </cell>
          <cell r="D3958" t="str">
            <v>Team Member - Printing</v>
          </cell>
          <cell r="E3958" t="str">
            <v>Training School - SI</v>
          </cell>
          <cell r="F3958" t="str">
            <v>CCP 2 - Training Printing B - SI</v>
          </cell>
          <cell r="G3958" t="str">
            <v>Female</v>
          </cell>
        </row>
        <row r="3959">
          <cell r="A3959">
            <v>26285</v>
          </cell>
          <cell r="B3959" t="str">
            <v>Chandima</v>
          </cell>
          <cell r="C3959" t="str">
            <v>Kumara</v>
          </cell>
          <cell r="D3959" t="str">
            <v>Team Member - Printing</v>
          </cell>
          <cell r="E3959" t="str">
            <v>Training School - SI</v>
          </cell>
          <cell r="F3959" t="str">
            <v>CCP 2 - Training Printing B - SI</v>
          </cell>
          <cell r="G3959" t="str">
            <v>Male</v>
          </cell>
        </row>
        <row r="3960">
          <cell r="A3960">
            <v>26286</v>
          </cell>
          <cell r="B3960" t="str">
            <v>Shermila</v>
          </cell>
          <cell r="C3960" t="str">
            <v>Devi</v>
          </cell>
          <cell r="D3960" t="str">
            <v>Team Member - Finishing</v>
          </cell>
          <cell r="E3960" t="str">
            <v>Close Comfort Program - Finishing - SI</v>
          </cell>
          <cell r="F3960" t="str">
            <v>Finishing S25 - A - SI</v>
          </cell>
          <cell r="G3960" t="str">
            <v>Female</v>
          </cell>
        </row>
        <row r="3961">
          <cell r="A3961">
            <v>26287</v>
          </cell>
          <cell r="B3961" t="str">
            <v>Rashmi</v>
          </cell>
          <cell r="C3961" t="str">
            <v>Madhushani</v>
          </cell>
          <cell r="D3961" t="str">
            <v>Team Member - PDC</v>
          </cell>
          <cell r="E3961" t="str">
            <v>Moulded Bra Cup - Product Development Centre - SI</v>
          </cell>
          <cell r="F3961" t="str">
            <v>MBC - Product Development Centre - SI</v>
          </cell>
          <cell r="G3961" t="str">
            <v>Female</v>
          </cell>
        </row>
        <row r="3962">
          <cell r="A3962">
            <v>26288</v>
          </cell>
          <cell r="B3962" t="str">
            <v>Nimasha</v>
          </cell>
          <cell r="C3962" t="str">
            <v>Dilshani</v>
          </cell>
          <cell r="D3962" t="str">
            <v>Team Member - Production</v>
          </cell>
          <cell r="E3962" t="str">
            <v>Moulded Bra Cup - Production - SI</v>
          </cell>
          <cell r="F3962" t="str">
            <v>Team - LB - 16B - SI</v>
          </cell>
          <cell r="G3962" t="str">
            <v>Female</v>
          </cell>
        </row>
        <row r="3963">
          <cell r="A3963">
            <v>26289</v>
          </cell>
          <cell r="B3963" t="str">
            <v>Lakmal</v>
          </cell>
          <cell r="C3963" t="str">
            <v>Jayasekara</v>
          </cell>
          <cell r="D3963" t="str">
            <v>Team Member - Finished Goods Warehouse</v>
          </cell>
          <cell r="E3963" t="str">
            <v>Close Comfort Program - Finished Goods Warehouse - SI</v>
          </cell>
          <cell r="F3963" t="str">
            <v>Finished Good Warehouse - CCP - SI</v>
          </cell>
          <cell r="G3963" t="str">
            <v>Male</v>
          </cell>
        </row>
        <row r="3964">
          <cell r="A3964">
            <v>26291</v>
          </cell>
          <cell r="B3964" t="str">
            <v>Pasindu</v>
          </cell>
          <cell r="C3964" t="str">
            <v>Ranatunga</v>
          </cell>
          <cell r="D3964" t="str">
            <v>Team Member - Finished Goods Warehouse</v>
          </cell>
          <cell r="E3964" t="str">
            <v>Close Comfort Program - Finished Goods Warehouse - SI</v>
          </cell>
          <cell r="F3964" t="str">
            <v>Finished Good Warehouse - CCP - SI</v>
          </cell>
          <cell r="G3964" t="str">
            <v>Male</v>
          </cell>
        </row>
        <row r="3965">
          <cell r="A3965">
            <v>26292</v>
          </cell>
          <cell r="B3965" t="str">
            <v>Lasitha</v>
          </cell>
          <cell r="C3965" t="str">
            <v>Ranasinghe</v>
          </cell>
          <cell r="D3965" t="str">
            <v>Team Member - Raw Material Warehouse</v>
          </cell>
          <cell r="E3965" t="str">
            <v>Moulded Bra Cup - Raw Material Warehouse - SI</v>
          </cell>
          <cell r="F3965" t="str">
            <v>MBC - Raw Material Warehouse - SI</v>
          </cell>
          <cell r="G3965" t="str">
            <v>Male</v>
          </cell>
        </row>
        <row r="3966">
          <cell r="A3966">
            <v>26293</v>
          </cell>
          <cell r="B3966" t="str">
            <v>Aravinda</v>
          </cell>
          <cell r="C3966" t="str">
            <v>Mahagodage</v>
          </cell>
          <cell r="D3966" t="str">
            <v>Team Member - Raw Material Warehouse</v>
          </cell>
          <cell r="E3966" t="str">
            <v>Moulded Bra Cup - Raw Material Warehouse - SI</v>
          </cell>
          <cell r="F3966" t="str">
            <v>MBC - Raw Material Warehouse - SI</v>
          </cell>
          <cell r="G3966" t="str">
            <v>Male</v>
          </cell>
        </row>
        <row r="3967">
          <cell r="A3967">
            <v>26295</v>
          </cell>
          <cell r="B3967" t="str">
            <v>Amith</v>
          </cell>
          <cell r="C3967" t="str">
            <v>Janaka</v>
          </cell>
          <cell r="D3967" t="str">
            <v>Team Member - Raw Material Warehouse</v>
          </cell>
          <cell r="E3967" t="str">
            <v>Moulded Bra Cup - Raw Material Warehouse - SI</v>
          </cell>
          <cell r="F3967" t="str">
            <v>MBC - Raw Material Warehouse - SI</v>
          </cell>
          <cell r="G3967" t="str">
            <v>Male</v>
          </cell>
        </row>
        <row r="3968">
          <cell r="A3968">
            <v>26296</v>
          </cell>
          <cell r="B3968" t="str">
            <v>Viraj</v>
          </cell>
          <cell r="C3968" t="str">
            <v>Silva</v>
          </cell>
          <cell r="D3968" t="str">
            <v>Team Member - Raw Material Warehouse</v>
          </cell>
          <cell r="E3968" t="str">
            <v>Moulded Bra Cup - Raw Material Warehouse - SI</v>
          </cell>
          <cell r="F3968" t="str">
            <v>MBC - Raw Material Warehouse - SI</v>
          </cell>
          <cell r="G3968" t="str">
            <v>Male</v>
          </cell>
        </row>
        <row r="3969">
          <cell r="A3969">
            <v>26297</v>
          </cell>
          <cell r="B3969" t="str">
            <v>Rumesha</v>
          </cell>
          <cell r="C3969" t="str">
            <v>Pasindu</v>
          </cell>
          <cell r="D3969" t="str">
            <v>Team Member - Raw Material Warehouse</v>
          </cell>
          <cell r="E3969" t="str">
            <v>Moulded Bra Cup - Raw Material Warehouse - SI</v>
          </cell>
          <cell r="F3969" t="str">
            <v>MBC - Raw Material Warehouse - SI</v>
          </cell>
          <cell r="G3969" t="str">
            <v>Male</v>
          </cell>
        </row>
        <row r="3970">
          <cell r="A3970">
            <v>26298</v>
          </cell>
          <cell r="B3970" t="str">
            <v>Rashintha</v>
          </cell>
          <cell r="C3970" t="str">
            <v>Sandeepa</v>
          </cell>
          <cell r="D3970" t="str">
            <v>Team Member - Raw Material Warehouse</v>
          </cell>
          <cell r="E3970" t="str">
            <v>Moulded Bra Cup - Raw Material Warehouse - SI</v>
          </cell>
          <cell r="F3970" t="str">
            <v>MBC - Raw Material Warehouse - SI</v>
          </cell>
          <cell r="G3970" t="str">
            <v>Male</v>
          </cell>
        </row>
        <row r="3971">
          <cell r="A3971">
            <v>26299</v>
          </cell>
          <cell r="B3971" t="str">
            <v>Dilan</v>
          </cell>
          <cell r="C3971" t="str">
            <v>Rathnayake</v>
          </cell>
          <cell r="D3971" t="str">
            <v>Team Member - Raw Material Warehouse</v>
          </cell>
          <cell r="E3971" t="str">
            <v>Moulded Bra Cup - Raw Material Warehouse - SI</v>
          </cell>
          <cell r="F3971" t="str">
            <v>MBC - Raw Material Warehouse - SI</v>
          </cell>
          <cell r="G3971" t="str">
            <v>Male</v>
          </cell>
        </row>
        <row r="3972">
          <cell r="A3972">
            <v>26300</v>
          </cell>
          <cell r="B3972" t="str">
            <v>Iresha</v>
          </cell>
          <cell r="C3972" t="str">
            <v>Jayawickrama</v>
          </cell>
          <cell r="D3972" t="str">
            <v>Team Member - Quality Assurance</v>
          </cell>
          <cell r="E3972" t="str">
            <v>Moulded Bra Cup - Quality Assurance - SI</v>
          </cell>
          <cell r="F3972" t="str">
            <v>Quality Assurance - MBC - SI</v>
          </cell>
          <cell r="G3972" t="str">
            <v>Female</v>
          </cell>
        </row>
        <row r="3973">
          <cell r="A3973">
            <v>26301</v>
          </cell>
          <cell r="B3973" t="str">
            <v xml:space="preserve">Gihan </v>
          </cell>
          <cell r="C3973" t="str">
            <v>Bandara</v>
          </cell>
          <cell r="D3973" t="str">
            <v>Team Member - Quality Assurance</v>
          </cell>
          <cell r="E3973" t="str">
            <v>Moulded Bra Cup - Quality Assurance - SI</v>
          </cell>
          <cell r="F3973" t="str">
            <v>Quality Assurance - MBC - SI</v>
          </cell>
          <cell r="G3973" t="str">
            <v>Male</v>
          </cell>
        </row>
        <row r="3974">
          <cell r="A3974">
            <v>26303</v>
          </cell>
          <cell r="B3974" t="str">
            <v>Pradeep</v>
          </cell>
          <cell r="C3974" t="str">
            <v>Gunapala</v>
          </cell>
          <cell r="D3974" t="str">
            <v>Team Member - PDC</v>
          </cell>
          <cell r="E3974" t="str">
            <v>Moulded Bra Cup - Product Development Centre - SI</v>
          </cell>
          <cell r="F3974" t="str">
            <v>MBC - Product Development Centre - SI</v>
          </cell>
          <cell r="G3974" t="str">
            <v>Male</v>
          </cell>
        </row>
        <row r="3975">
          <cell r="A3975">
            <v>26304</v>
          </cell>
          <cell r="B3975" t="str">
            <v>Ravindu</v>
          </cell>
          <cell r="C3975" t="str">
            <v xml:space="preserve">Pathirage </v>
          </cell>
          <cell r="D3975" t="str">
            <v>Team Member - Fabric Moulding</v>
          </cell>
          <cell r="E3975" t="str">
            <v>Moulded Bra Cup - Production - SI</v>
          </cell>
          <cell r="F3975" t="str">
            <v>MBC - Fabric Moulding - SI</v>
          </cell>
          <cell r="G3975" t="str">
            <v>Male</v>
          </cell>
        </row>
        <row r="3976">
          <cell r="A3976">
            <v>26305</v>
          </cell>
          <cell r="B3976" t="str">
            <v>Thamindu</v>
          </cell>
          <cell r="C3976" t="str">
            <v>Thenuwara</v>
          </cell>
          <cell r="D3976" t="str">
            <v>Team Member - Raw Material Warehouse</v>
          </cell>
          <cell r="E3976" t="str">
            <v>Moulded Bra Cup - Raw Material Warehouse - SI</v>
          </cell>
          <cell r="F3976" t="str">
            <v>MBC - Raw Material Warehouse - SI</v>
          </cell>
          <cell r="G3976" t="str">
            <v>Male</v>
          </cell>
        </row>
        <row r="3977">
          <cell r="A3977">
            <v>26306</v>
          </cell>
          <cell r="B3977" t="str">
            <v>Shehan</v>
          </cell>
          <cell r="C3977" t="str">
            <v>Indrajith</v>
          </cell>
          <cell r="D3977" t="str">
            <v>Team Member - Sub Stores</v>
          </cell>
          <cell r="E3977" t="str">
            <v>Close Comfort Program - Cutting - SI</v>
          </cell>
          <cell r="F3977" t="str">
            <v>Cutting - CCP - SI</v>
          </cell>
          <cell r="G3977" t="str">
            <v>Male</v>
          </cell>
        </row>
        <row r="3978">
          <cell r="A3978">
            <v>26307</v>
          </cell>
          <cell r="B3978" t="str">
            <v>Raveen</v>
          </cell>
          <cell r="C3978" t="str">
            <v>Hindle</v>
          </cell>
          <cell r="D3978" t="str">
            <v>Team Member - Cutting</v>
          </cell>
          <cell r="E3978" t="str">
            <v>Close Comfort Program - Cutting - SI</v>
          </cell>
          <cell r="F3978" t="str">
            <v>Cutting - CCP - SI</v>
          </cell>
          <cell r="G3978" t="str">
            <v>Male</v>
          </cell>
        </row>
        <row r="3979">
          <cell r="A3979">
            <v>26308</v>
          </cell>
          <cell r="B3979" t="str">
            <v>Charith</v>
          </cell>
          <cell r="C3979" t="str">
            <v>Shanaka</v>
          </cell>
          <cell r="D3979" t="str">
            <v>Team Member - Printing</v>
          </cell>
          <cell r="E3979" t="str">
            <v>Training School - SI</v>
          </cell>
          <cell r="F3979" t="str">
            <v>CCP 2 - Training Printing B - SI</v>
          </cell>
          <cell r="G3979" t="str">
            <v>Male</v>
          </cell>
        </row>
        <row r="3980">
          <cell r="A3980">
            <v>26310</v>
          </cell>
          <cell r="B3980" t="str">
            <v>Sunethra</v>
          </cell>
          <cell r="C3980" t="str">
            <v>Gunarathne</v>
          </cell>
          <cell r="D3980" t="str">
            <v>Team Member - Printing</v>
          </cell>
          <cell r="E3980" t="str">
            <v>Training School - SI</v>
          </cell>
          <cell r="F3980" t="str">
            <v>CCP 2 - Training Printing - SI</v>
          </cell>
          <cell r="G3980" t="str">
            <v>Female</v>
          </cell>
        </row>
        <row r="3981">
          <cell r="A3981">
            <v>26311</v>
          </cell>
          <cell r="B3981" t="str">
            <v>Pasindu</v>
          </cell>
          <cell r="C3981" t="str">
            <v>Abeyrathne</v>
          </cell>
          <cell r="D3981" t="str">
            <v>Team Member - Printing</v>
          </cell>
          <cell r="E3981" t="str">
            <v>Training School - SI</v>
          </cell>
          <cell r="F3981" t="str">
            <v>CCP 2 - Training Printing - SI</v>
          </cell>
          <cell r="G3981" t="str">
            <v>Male</v>
          </cell>
        </row>
        <row r="3982">
          <cell r="A3982">
            <v>26313</v>
          </cell>
          <cell r="B3982" t="str">
            <v>Shehan</v>
          </cell>
          <cell r="C3982" t="str">
            <v>Kaushalya</v>
          </cell>
          <cell r="D3982" t="str">
            <v>Team Member - Printing</v>
          </cell>
          <cell r="E3982" t="str">
            <v>Training School - SI</v>
          </cell>
          <cell r="F3982" t="str">
            <v>CCP 2 - Training Printing B - SI</v>
          </cell>
          <cell r="G3982" t="str">
            <v>Male</v>
          </cell>
        </row>
        <row r="3983">
          <cell r="A3983">
            <v>26314</v>
          </cell>
          <cell r="B3983" t="str">
            <v>Sadiru</v>
          </cell>
          <cell r="C3983" t="str">
            <v>Eranda</v>
          </cell>
          <cell r="D3983" t="str">
            <v>Team Member - Printing</v>
          </cell>
          <cell r="E3983" t="str">
            <v>Training School - SI</v>
          </cell>
          <cell r="F3983" t="str">
            <v>CCP 2 - Training Printing B - SI</v>
          </cell>
          <cell r="G3983" t="str">
            <v>Male</v>
          </cell>
        </row>
        <row r="3984">
          <cell r="A3984">
            <v>26315</v>
          </cell>
          <cell r="B3984" t="str">
            <v>Lahiru</v>
          </cell>
          <cell r="C3984" t="str">
            <v>Mallika</v>
          </cell>
          <cell r="D3984" t="str">
            <v>Team Member - Printing</v>
          </cell>
          <cell r="E3984" t="str">
            <v>Training School - SI</v>
          </cell>
          <cell r="F3984" t="str">
            <v>Training - CCP - SI</v>
          </cell>
          <cell r="G3984" t="str">
            <v>Male</v>
          </cell>
        </row>
        <row r="3985">
          <cell r="A3985">
            <v>26319</v>
          </cell>
          <cell r="B3985" t="str">
            <v>Malinda</v>
          </cell>
          <cell r="C3985" t="str">
            <v>Kumara</v>
          </cell>
          <cell r="D3985" t="str">
            <v>Team Member - Printing</v>
          </cell>
          <cell r="E3985" t="str">
            <v>Close Comfort Program - Printing - SI</v>
          </cell>
          <cell r="F3985" t="str">
            <v>Section 04 - Printing - A - SI</v>
          </cell>
          <cell r="G3985" t="str">
            <v>Male</v>
          </cell>
        </row>
        <row r="3986">
          <cell r="A3986">
            <v>26320</v>
          </cell>
          <cell r="B3986" t="str">
            <v>Udara</v>
          </cell>
          <cell r="C3986" t="str">
            <v>Lakshan</v>
          </cell>
          <cell r="D3986" t="str">
            <v>Team Member - Technical</v>
          </cell>
          <cell r="E3986" t="str">
            <v>Close Comfort Program - Technical - SI</v>
          </cell>
          <cell r="F3986" t="str">
            <v>Technical - CCP - SI</v>
          </cell>
          <cell r="G3986" t="str">
            <v>Male</v>
          </cell>
        </row>
        <row r="3987">
          <cell r="A3987">
            <v>26321</v>
          </cell>
          <cell r="B3987" t="str">
            <v>Dushan</v>
          </cell>
          <cell r="C3987" t="str">
            <v>Dhananjaya</v>
          </cell>
          <cell r="D3987" t="str">
            <v>Team Member - Printing</v>
          </cell>
          <cell r="E3987" t="str">
            <v>Training School - SI</v>
          </cell>
          <cell r="F3987" t="str">
            <v>Training - CCP - SI</v>
          </cell>
          <cell r="G3987" t="str">
            <v>Male</v>
          </cell>
        </row>
        <row r="3988">
          <cell r="A3988">
            <v>26322</v>
          </cell>
          <cell r="B3988" t="str">
            <v>Sithija</v>
          </cell>
          <cell r="C3988" t="str">
            <v>Kumarasinghe</v>
          </cell>
          <cell r="D3988" t="str">
            <v>Team Member - Printing</v>
          </cell>
          <cell r="E3988" t="str">
            <v>Training School - SI</v>
          </cell>
          <cell r="F3988" t="str">
            <v>Training - CCP - SI</v>
          </cell>
          <cell r="G3988" t="str">
            <v>Male</v>
          </cell>
        </row>
        <row r="3989">
          <cell r="A3989">
            <v>26323</v>
          </cell>
          <cell r="B3989" t="str">
            <v>Yohan</v>
          </cell>
          <cell r="C3989" t="str">
            <v>Perera</v>
          </cell>
          <cell r="D3989" t="str">
            <v>Team Member - Quality Assurance</v>
          </cell>
          <cell r="E3989" t="str">
            <v>Close Comfort Program - Quality Assurance - SI</v>
          </cell>
          <cell r="F3989" t="str">
            <v>CCP 2 - Quality Assurance B - SI</v>
          </cell>
          <cell r="G3989" t="str">
            <v>Male</v>
          </cell>
        </row>
        <row r="3990">
          <cell r="A3990">
            <v>26324</v>
          </cell>
          <cell r="B3990" t="str">
            <v>Savini</v>
          </cell>
          <cell r="C3990" t="str">
            <v>Senanayaka</v>
          </cell>
          <cell r="D3990" t="str">
            <v>Team Member - Quality Assurance</v>
          </cell>
          <cell r="E3990" t="str">
            <v>Close Comfort Program - Quality Assurance - SI</v>
          </cell>
          <cell r="F3990" t="str">
            <v>CCP 2 - Quality Assurance B - SI</v>
          </cell>
          <cell r="G3990" t="str">
            <v>Female</v>
          </cell>
        </row>
        <row r="3991">
          <cell r="A3991">
            <v>26325</v>
          </cell>
          <cell r="B3991" t="str">
            <v>Madhawa</v>
          </cell>
          <cell r="C3991" t="str">
            <v>Jeewantha</v>
          </cell>
          <cell r="D3991" t="str">
            <v>Team Member - Quality Assurance</v>
          </cell>
          <cell r="E3991" t="str">
            <v>Close Comfort Program - Quality Assurance - SI</v>
          </cell>
          <cell r="F3991" t="str">
            <v>CCP 2 - Quality Assurance - SI</v>
          </cell>
          <cell r="G3991" t="str">
            <v>Male</v>
          </cell>
        </row>
        <row r="3992">
          <cell r="A3992">
            <v>26326</v>
          </cell>
          <cell r="B3992" t="str">
            <v>Asha</v>
          </cell>
          <cell r="C3992" t="str">
            <v>Madushani</v>
          </cell>
          <cell r="D3992" t="str">
            <v>Team Member - Production</v>
          </cell>
          <cell r="E3992" t="str">
            <v>Training School - SI</v>
          </cell>
          <cell r="F3992" t="str">
            <v>Training School - MBC - SI</v>
          </cell>
          <cell r="G3992" t="str">
            <v>Female</v>
          </cell>
        </row>
        <row r="3993">
          <cell r="A3993">
            <v>26327</v>
          </cell>
          <cell r="B3993" t="str">
            <v>Arthavin</v>
          </cell>
          <cell r="C3993" t="str">
            <v>Sandamal</v>
          </cell>
          <cell r="D3993" t="str">
            <v>Team Member - Finished Goods Warehouse</v>
          </cell>
          <cell r="E3993" t="str">
            <v>Moulded Bra Cup - Finished Goods Warehouse - SI</v>
          </cell>
          <cell r="F3993" t="str">
            <v>Finished Good Warehouse - MBC - SI</v>
          </cell>
          <cell r="G3993" t="str">
            <v>Male</v>
          </cell>
        </row>
        <row r="3994">
          <cell r="A3994">
            <v>26328</v>
          </cell>
          <cell r="B3994" t="str">
            <v>Dharshani</v>
          </cell>
          <cell r="C3994" t="str">
            <v>Dharshani</v>
          </cell>
          <cell r="D3994" t="str">
            <v>Team Member - Finishing</v>
          </cell>
          <cell r="E3994" t="str">
            <v>Close Comfort Program - Finishing - SI</v>
          </cell>
          <cell r="F3994" t="str">
            <v>Finishing S30 - B - SI</v>
          </cell>
          <cell r="G3994" t="str">
            <v>Female</v>
          </cell>
        </row>
        <row r="3995">
          <cell r="A3995">
            <v>26329</v>
          </cell>
          <cell r="B3995" t="str">
            <v>Pramodya</v>
          </cell>
          <cell r="C3995" t="str">
            <v>Ranaweera</v>
          </cell>
          <cell r="D3995" t="str">
            <v>Team Member - Production</v>
          </cell>
          <cell r="E3995" t="str">
            <v>Central Operations - SI</v>
          </cell>
          <cell r="F3995" t="str">
            <v>Sub Contract &amp; Operations - SI</v>
          </cell>
          <cell r="G3995" t="str">
            <v>Male</v>
          </cell>
        </row>
        <row r="3996">
          <cell r="A3996">
            <v>26330</v>
          </cell>
          <cell r="B3996" t="str">
            <v>Nandima</v>
          </cell>
          <cell r="C3996" t="str">
            <v>Welagedara</v>
          </cell>
          <cell r="D3996" t="str">
            <v>Team Member - Production</v>
          </cell>
          <cell r="E3996" t="str">
            <v>Central Operations - SI</v>
          </cell>
          <cell r="F3996" t="str">
            <v>Sub Contract &amp; Operations - SI</v>
          </cell>
          <cell r="G3996" t="str">
            <v>Male</v>
          </cell>
        </row>
        <row r="3997">
          <cell r="A3997">
            <v>26331</v>
          </cell>
          <cell r="B3997" t="str">
            <v>Avishka</v>
          </cell>
          <cell r="C3997" t="str">
            <v>Sankalpa</v>
          </cell>
          <cell r="D3997" t="str">
            <v>Team Member - Printing</v>
          </cell>
          <cell r="E3997" t="str">
            <v>Close Comfort Program - Printing - SI</v>
          </cell>
          <cell r="F3997" t="str">
            <v>CCP 2 - Printing A - SI</v>
          </cell>
          <cell r="G3997" t="str">
            <v>Male</v>
          </cell>
        </row>
        <row r="3998">
          <cell r="A3998">
            <v>26332</v>
          </cell>
          <cell r="B3998" t="str">
            <v>Sachin</v>
          </cell>
          <cell r="C3998" t="str">
            <v>Gangodawila</v>
          </cell>
          <cell r="D3998" t="str">
            <v>Team Member - Printing</v>
          </cell>
          <cell r="E3998" t="str">
            <v>Training School - SI</v>
          </cell>
          <cell r="F3998" t="str">
            <v>CCP 2 - Training Printing A - SI</v>
          </cell>
          <cell r="G3998" t="str">
            <v>Male</v>
          </cell>
        </row>
        <row r="3999">
          <cell r="A3999">
            <v>26333</v>
          </cell>
          <cell r="B3999" t="str">
            <v>Indeevari</v>
          </cell>
          <cell r="C3999" t="str">
            <v>Madhushika</v>
          </cell>
          <cell r="D3999" t="str">
            <v>Team Member - Printing</v>
          </cell>
          <cell r="E3999" t="str">
            <v>Training School - SI</v>
          </cell>
          <cell r="F3999" t="str">
            <v>CCP 2 - Training Printing A - SI</v>
          </cell>
          <cell r="G3999" t="str">
            <v>Female</v>
          </cell>
        </row>
        <row r="4000">
          <cell r="A4000">
            <v>26334</v>
          </cell>
          <cell r="B4000" t="str">
            <v>Yasindu</v>
          </cell>
          <cell r="C4000" t="str">
            <v>Perera</v>
          </cell>
          <cell r="D4000" t="str">
            <v>Team Member - Printing</v>
          </cell>
          <cell r="E4000" t="str">
            <v>Training School - SI</v>
          </cell>
          <cell r="F4000" t="str">
            <v>CCP 2 - Training Printing A - SI</v>
          </cell>
          <cell r="G4000" t="str">
            <v>Male</v>
          </cell>
        </row>
        <row r="4001">
          <cell r="A4001">
            <v>26335</v>
          </cell>
          <cell r="B4001" t="str">
            <v>Imesh</v>
          </cell>
          <cell r="C4001" t="str">
            <v>Uditha</v>
          </cell>
          <cell r="D4001" t="str">
            <v>Team Member - Printing</v>
          </cell>
          <cell r="E4001" t="str">
            <v>Training School - SI</v>
          </cell>
          <cell r="F4001" t="str">
            <v>CCP 2 - Training Printing A - SI</v>
          </cell>
          <cell r="G4001" t="str">
            <v>Male</v>
          </cell>
        </row>
        <row r="4002">
          <cell r="A4002">
            <v>26336</v>
          </cell>
          <cell r="B4002" t="str">
            <v>Sasani</v>
          </cell>
          <cell r="C4002" t="str">
            <v>Tharuka</v>
          </cell>
          <cell r="D4002" t="str">
            <v>Team Member - Printing</v>
          </cell>
          <cell r="E4002" t="str">
            <v>Training School - SI</v>
          </cell>
          <cell r="F4002" t="str">
            <v>CCP 2 - Training Printing A - SI</v>
          </cell>
          <cell r="G4002" t="str">
            <v>Female</v>
          </cell>
        </row>
        <row r="4003">
          <cell r="A4003">
            <v>26337</v>
          </cell>
          <cell r="B4003" t="str">
            <v>Asanka</v>
          </cell>
          <cell r="C4003" t="str">
            <v>Sankalpa</v>
          </cell>
          <cell r="D4003" t="str">
            <v>Team Member - Printing</v>
          </cell>
          <cell r="E4003" t="str">
            <v>Training School - SI</v>
          </cell>
          <cell r="F4003" t="str">
            <v>CCP 2 - Training Printing A - SI</v>
          </cell>
          <cell r="G4003" t="str">
            <v>Male</v>
          </cell>
        </row>
        <row r="4004">
          <cell r="A4004">
            <v>26338</v>
          </cell>
          <cell r="B4004" t="str">
            <v>Asiri</v>
          </cell>
          <cell r="C4004" t="str">
            <v>Wijesinghe</v>
          </cell>
          <cell r="D4004" t="str">
            <v>Team Member - Printing</v>
          </cell>
          <cell r="E4004" t="str">
            <v>Training School - SI</v>
          </cell>
          <cell r="F4004" t="str">
            <v>CCP 2 - Training Printing A - SI</v>
          </cell>
          <cell r="G4004" t="str">
            <v>Female</v>
          </cell>
        </row>
        <row r="4005">
          <cell r="A4005">
            <v>26339</v>
          </cell>
          <cell r="B4005" t="str">
            <v>Menal</v>
          </cell>
          <cell r="C4005" t="str">
            <v>Abhilas</v>
          </cell>
          <cell r="D4005" t="str">
            <v>Team Member - Printing</v>
          </cell>
          <cell r="E4005" t="str">
            <v>Training School - SI</v>
          </cell>
          <cell r="F4005" t="str">
            <v>CCP 2 - Training Printing A - SI</v>
          </cell>
          <cell r="G4005" t="str">
            <v>Male</v>
          </cell>
        </row>
        <row r="4006">
          <cell r="A4006">
            <v>26340</v>
          </cell>
          <cell r="B4006" t="str">
            <v>Nilan</v>
          </cell>
          <cell r="C4006" t="str">
            <v>Mendis</v>
          </cell>
          <cell r="D4006" t="str">
            <v>Team Member - Printing</v>
          </cell>
          <cell r="E4006" t="str">
            <v>Training School - SI</v>
          </cell>
          <cell r="F4006" t="str">
            <v>CCP 2 - Training Printing A - SI</v>
          </cell>
          <cell r="G4006" t="str">
            <v>Male</v>
          </cell>
        </row>
        <row r="4007">
          <cell r="A4007">
            <v>26341</v>
          </cell>
          <cell r="B4007" t="str">
            <v>Kanishka</v>
          </cell>
          <cell r="C4007" t="str">
            <v>Silva</v>
          </cell>
          <cell r="D4007" t="str">
            <v>Team Member - Printing</v>
          </cell>
          <cell r="E4007" t="str">
            <v>Training School - SI</v>
          </cell>
          <cell r="F4007" t="str">
            <v>CCP 2 - Training Printing A - SI</v>
          </cell>
          <cell r="G4007" t="str">
            <v>Male</v>
          </cell>
        </row>
        <row r="4008">
          <cell r="A4008">
            <v>26342</v>
          </cell>
          <cell r="B4008" t="str">
            <v>Janitha</v>
          </cell>
          <cell r="C4008" t="str">
            <v>Gunawardhane</v>
          </cell>
          <cell r="D4008" t="str">
            <v>Team Member - Printing</v>
          </cell>
          <cell r="E4008" t="str">
            <v>Close Comfort Program - Printing - SI</v>
          </cell>
          <cell r="F4008" t="str">
            <v>Factory 02 - Printing - A - SI</v>
          </cell>
          <cell r="G4008" t="str">
            <v>Male</v>
          </cell>
        </row>
        <row r="4009">
          <cell r="A4009">
            <v>26343</v>
          </cell>
          <cell r="B4009" t="str">
            <v>Chathumal</v>
          </cell>
          <cell r="C4009" t="str">
            <v>Dilsanka</v>
          </cell>
          <cell r="D4009" t="str">
            <v>Team Member - Printing</v>
          </cell>
          <cell r="E4009" t="str">
            <v>Training School - SI</v>
          </cell>
          <cell r="F4009" t="str">
            <v>Training - CCP - SI</v>
          </cell>
          <cell r="G4009" t="str">
            <v>Male</v>
          </cell>
        </row>
        <row r="4010">
          <cell r="A4010">
            <v>26344</v>
          </cell>
          <cell r="B4010" t="str">
            <v>Sachintha</v>
          </cell>
          <cell r="C4010" t="str">
            <v>Dasanayake</v>
          </cell>
          <cell r="D4010" t="str">
            <v>Team Member - Printing</v>
          </cell>
          <cell r="E4010" t="str">
            <v>Training School - SI</v>
          </cell>
          <cell r="F4010" t="str">
            <v>Training - CCP - SI</v>
          </cell>
          <cell r="G4010" t="str">
            <v>Male</v>
          </cell>
        </row>
        <row r="4011">
          <cell r="A4011">
            <v>26345</v>
          </cell>
          <cell r="B4011" t="str">
            <v>Dimesha</v>
          </cell>
          <cell r="C4011" t="str">
            <v>Lakshman</v>
          </cell>
          <cell r="D4011" t="str">
            <v>Team Member - Printing</v>
          </cell>
          <cell r="E4011" t="str">
            <v>Training School - SI</v>
          </cell>
          <cell r="F4011" t="str">
            <v>Training - CCP - SI</v>
          </cell>
          <cell r="G4011" t="str">
            <v>Male</v>
          </cell>
        </row>
        <row r="4012">
          <cell r="A4012">
            <v>26346</v>
          </cell>
          <cell r="B4012" t="str">
            <v>Kaminda</v>
          </cell>
          <cell r="C4012" t="str">
            <v>Chethana</v>
          </cell>
          <cell r="D4012" t="str">
            <v>Team Member - Printing</v>
          </cell>
          <cell r="E4012" t="str">
            <v>Training School - SI</v>
          </cell>
          <cell r="F4012" t="str">
            <v>Training - CCP - SI</v>
          </cell>
          <cell r="G4012" t="str">
            <v>Male</v>
          </cell>
        </row>
        <row r="4013">
          <cell r="A4013">
            <v>26347</v>
          </cell>
          <cell r="B4013" t="str">
            <v>Prasad</v>
          </cell>
          <cell r="C4013" t="str">
            <v>Lakmal</v>
          </cell>
          <cell r="D4013" t="str">
            <v>Team Member - Printing</v>
          </cell>
          <cell r="E4013" t="str">
            <v>Training School - SI</v>
          </cell>
          <cell r="F4013" t="str">
            <v>Training - CCP - SI</v>
          </cell>
          <cell r="G4013" t="str">
            <v>Male</v>
          </cell>
        </row>
        <row r="4014">
          <cell r="A4014">
            <v>26348</v>
          </cell>
          <cell r="B4014" t="str">
            <v>Thilina</v>
          </cell>
          <cell r="C4014" t="str">
            <v>Kumarasinghe</v>
          </cell>
          <cell r="D4014" t="str">
            <v>Team Member - Printing</v>
          </cell>
          <cell r="E4014" t="str">
            <v>Training School - SI</v>
          </cell>
          <cell r="F4014" t="str">
            <v>Training - CCP - SI</v>
          </cell>
          <cell r="G4014" t="str">
            <v>Male</v>
          </cell>
        </row>
        <row r="4015">
          <cell r="A4015">
            <v>26349</v>
          </cell>
          <cell r="B4015" t="str">
            <v>Shiwangi</v>
          </cell>
          <cell r="C4015" t="str">
            <v>Kuruppu</v>
          </cell>
          <cell r="D4015" t="str">
            <v>Team Member - Production</v>
          </cell>
          <cell r="E4015" t="str">
            <v>Training School - SI</v>
          </cell>
          <cell r="F4015" t="str">
            <v>Training School - MBC - SI</v>
          </cell>
          <cell r="G4015" t="str">
            <v>Female</v>
          </cell>
        </row>
        <row r="4016">
          <cell r="A4016">
            <v>26351</v>
          </cell>
          <cell r="B4016" t="str">
            <v>Iranga</v>
          </cell>
          <cell r="C4016" t="str">
            <v>Madhushan</v>
          </cell>
          <cell r="D4016" t="str">
            <v>Team Member - Raw Material Warehouse</v>
          </cell>
          <cell r="E4016" t="str">
            <v>Moulded Bra Cup - Raw Material Warehouse - SI</v>
          </cell>
          <cell r="F4016" t="str">
            <v>MBC - Raw Material Warehouse - SI</v>
          </cell>
          <cell r="G4016" t="str">
            <v>Male</v>
          </cell>
        </row>
        <row r="4017">
          <cell r="A4017">
            <v>26352</v>
          </cell>
          <cell r="B4017" t="str">
            <v>Lasanda</v>
          </cell>
          <cell r="C4017" t="str">
            <v>Jayasinghe</v>
          </cell>
          <cell r="D4017" t="str">
            <v>Team Member - Raw Material Warehouse</v>
          </cell>
          <cell r="E4017" t="str">
            <v>Moulded Bra Cup - Raw Material Warehouse - SI</v>
          </cell>
          <cell r="F4017" t="str">
            <v>MBC - Raw Material Warehouse - SI</v>
          </cell>
          <cell r="G4017" t="str">
            <v>Male</v>
          </cell>
        </row>
        <row r="4018">
          <cell r="A4018">
            <v>26353</v>
          </cell>
          <cell r="B4018" t="str">
            <v>Wenura</v>
          </cell>
          <cell r="C4018" t="str">
            <v>Gunarathne</v>
          </cell>
          <cell r="D4018" t="str">
            <v>Team Member - Printing</v>
          </cell>
          <cell r="E4018" t="str">
            <v>Training School - SI</v>
          </cell>
          <cell r="F4018" t="str">
            <v>Training - CCP - SI</v>
          </cell>
          <cell r="G4018" t="str">
            <v>Male</v>
          </cell>
        </row>
        <row r="4019">
          <cell r="A4019">
            <v>26354</v>
          </cell>
          <cell r="B4019" t="str">
            <v>Sanchitha</v>
          </cell>
          <cell r="C4019" t="str">
            <v>Dilanka</v>
          </cell>
          <cell r="D4019" t="str">
            <v>Team Member - Machine Maintenance</v>
          </cell>
          <cell r="E4019" t="str">
            <v>Close Comfort Program - MM - Printing - SI</v>
          </cell>
          <cell r="F4019" t="str">
            <v>Printing MM - CCP - SI</v>
          </cell>
          <cell r="G4019" t="str">
            <v>Male</v>
          </cell>
        </row>
        <row r="4020">
          <cell r="A4020">
            <v>26355</v>
          </cell>
          <cell r="B4020" t="str">
            <v>Thathsara</v>
          </cell>
          <cell r="C4020" t="str">
            <v>Ranasinghe</v>
          </cell>
          <cell r="D4020" t="str">
            <v>Team Member - Cutting</v>
          </cell>
          <cell r="E4020" t="str">
            <v>Close Comfort Program - Cutting - SI</v>
          </cell>
          <cell r="F4020" t="str">
            <v>Cutting - CCP - SI</v>
          </cell>
          <cell r="G4020" t="str">
            <v>Male</v>
          </cell>
        </row>
        <row r="4021">
          <cell r="A4021">
            <v>26356</v>
          </cell>
          <cell r="B4021" t="str">
            <v>Manoj</v>
          </cell>
          <cell r="C4021" t="str">
            <v>Kumar</v>
          </cell>
          <cell r="D4021" t="str">
            <v>Team Member - Material Quality Assurance</v>
          </cell>
          <cell r="E4021" t="str">
            <v>Material Quality Assurance - SI</v>
          </cell>
          <cell r="F4021" t="str">
            <v>MBC - Material Quality Assurance - SI</v>
          </cell>
          <cell r="G4021" t="str">
            <v>Male</v>
          </cell>
        </row>
        <row r="4022">
          <cell r="A4022">
            <v>26357</v>
          </cell>
          <cell r="B4022" t="str">
            <v>Madura</v>
          </cell>
          <cell r="C4022" t="str">
            <v>Senadheera</v>
          </cell>
          <cell r="D4022" t="str">
            <v>Team Member - Finishing</v>
          </cell>
          <cell r="E4022" t="str">
            <v>Close Comfort Program - Finishing - SI</v>
          </cell>
          <cell r="F4022" t="str">
            <v>Finishing S25 - A - SI</v>
          </cell>
          <cell r="G4022" t="str">
            <v>Male</v>
          </cell>
        </row>
        <row r="4023">
          <cell r="A4023">
            <v>26358</v>
          </cell>
          <cell r="B4023" t="str">
            <v>Lakmini</v>
          </cell>
          <cell r="C4023" t="str">
            <v>Gunarathna</v>
          </cell>
          <cell r="D4023" t="str">
            <v>Team Member - Printing</v>
          </cell>
          <cell r="E4023" t="str">
            <v>Training School - SI</v>
          </cell>
          <cell r="F4023" t="str">
            <v>CCP 2 - Training Printing A - SI</v>
          </cell>
          <cell r="G4023" t="str">
            <v>Female</v>
          </cell>
        </row>
        <row r="4024">
          <cell r="A4024">
            <v>26359</v>
          </cell>
          <cell r="B4024" t="str">
            <v>Awishka</v>
          </cell>
          <cell r="C4024" t="str">
            <v>Peiris</v>
          </cell>
          <cell r="D4024" t="str">
            <v>Executive - Technical</v>
          </cell>
          <cell r="E4024" t="str">
            <v>Moulded Bra Cup - Technical - SI</v>
          </cell>
          <cell r="F4024" t="str">
            <v>MBC - Technical - SI</v>
          </cell>
          <cell r="G4024" t="str">
            <v>Male</v>
          </cell>
        </row>
        <row r="4025">
          <cell r="A4025">
            <v>26360</v>
          </cell>
          <cell r="B4025" t="str">
            <v>Shalitha</v>
          </cell>
          <cell r="C4025" t="str">
            <v>Amarasinghe</v>
          </cell>
          <cell r="D4025" t="str">
            <v>Executive - Planning</v>
          </cell>
          <cell r="E4025" t="str">
            <v>Planning - SI</v>
          </cell>
          <cell r="F4025" t="str">
            <v>Planning - CCP - SI</v>
          </cell>
          <cell r="G4025" t="str">
            <v>Male</v>
          </cell>
        </row>
        <row r="4026">
          <cell r="A4026">
            <v>26361</v>
          </cell>
          <cell r="B4026" t="str">
            <v>Prabodha</v>
          </cell>
          <cell r="C4026" t="str">
            <v>Madhumali</v>
          </cell>
          <cell r="D4026" t="str">
            <v>Team Member - Finishing</v>
          </cell>
          <cell r="E4026" t="str">
            <v>Training School - SI</v>
          </cell>
          <cell r="F4026" t="str">
            <v>Training School - CCP - SI</v>
          </cell>
          <cell r="G4026" t="str">
            <v>Female</v>
          </cell>
        </row>
        <row r="4027">
          <cell r="A4027">
            <v>26362</v>
          </cell>
          <cell r="B4027" t="str">
            <v>Deepa</v>
          </cell>
          <cell r="C4027" t="str">
            <v>Janaki</v>
          </cell>
          <cell r="D4027" t="str">
            <v>Team Member - Finishing</v>
          </cell>
          <cell r="E4027" t="str">
            <v>Close Comfort Program - Finishing - SI</v>
          </cell>
          <cell r="F4027" t="str">
            <v>Finishing S13 - B - SI</v>
          </cell>
          <cell r="G4027" t="str">
            <v>Female</v>
          </cell>
        </row>
        <row r="4028">
          <cell r="A4028">
            <v>26363</v>
          </cell>
          <cell r="B4028" t="str">
            <v>Nimesha</v>
          </cell>
          <cell r="C4028" t="str">
            <v>Dilrukshi</v>
          </cell>
          <cell r="D4028" t="str">
            <v>Team Member - Finishing</v>
          </cell>
          <cell r="E4028" t="str">
            <v>Training School - SI</v>
          </cell>
          <cell r="F4028" t="str">
            <v>Training School - CCP - SI</v>
          </cell>
          <cell r="G4028" t="str">
            <v>Female</v>
          </cell>
        </row>
        <row r="4029">
          <cell r="A4029">
            <v>26364</v>
          </cell>
          <cell r="B4029" t="str">
            <v>Iresha</v>
          </cell>
          <cell r="C4029" t="str">
            <v>Abeykoon</v>
          </cell>
          <cell r="D4029" t="str">
            <v>Team Member - Finishing</v>
          </cell>
          <cell r="E4029" t="str">
            <v>Training School - SI</v>
          </cell>
          <cell r="F4029" t="str">
            <v>Training School - CCP - SI</v>
          </cell>
          <cell r="G4029" t="str">
            <v>Female</v>
          </cell>
        </row>
        <row r="4030">
          <cell r="A4030">
            <v>26365</v>
          </cell>
          <cell r="B4030" t="str">
            <v>Niranjala</v>
          </cell>
          <cell r="C4030" t="str">
            <v>Ananda</v>
          </cell>
          <cell r="D4030" t="str">
            <v>Team Member - Finishing</v>
          </cell>
          <cell r="E4030" t="str">
            <v>Training School - SI</v>
          </cell>
          <cell r="F4030" t="str">
            <v>Training School - CCP - SI</v>
          </cell>
          <cell r="G4030" t="str">
            <v>Female</v>
          </cell>
        </row>
        <row r="4031">
          <cell r="A4031">
            <v>26366</v>
          </cell>
          <cell r="B4031" t="str">
            <v>Maheshika</v>
          </cell>
          <cell r="C4031" t="str">
            <v>Rathnayake</v>
          </cell>
          <cell r="D4031" t="str">
            <v>Team Member - Finishing</v>
          </cell>
          <cell r="E4031" t="str">
            <v>Training School - SI</v>
          </cell>
          <cell r="F4031" t="str">
            <v>Training School - CCP - SI</v>
          </cell>
          <cell r="G4031" t="str">
            <v>Female</v>
          </cell>
        </row>
        <row r="4032">
          <cell r="A4032">
            <v>26367</v>
          </cell>
          <cell r="B4032" t="str">
            <v>Sachini</v>
          </cell>
          <cell r="C4032" t="str">
            <v>Thennakoon</v>
          </cell>
          <cell r="D4032" t="str">
            <v>Team Member - Finishing</v>
          </cell>
          <cell r="E4032" t="str">
            <v>Training School - SI</v>
          </cell>
          <cell r="F4032" t="str">
            <v>Training School - CCP - SI</v>
          </cell>
          <cell r="G4032" t="str">
            <v>Female</v>
          </cell>
        </row>
        <row r="4033">
          <cell r="A4033">
            <v>26368</v>
          </cell>
          <cell r="B4033" t="str">
            <v>Amalshi</v>
          </cell>
          <cell r="C4033" t="str">
            <v>Jayasekara</v>
          </cell>
          <cell r="D4033" t="str">
            <v>Team Member - Finishing</v>
          </cell>
          <cell r="E4033" t="str">
            <v>Training School - SI</v>
          </cell>
          <cell r="F4033" t="str">
            <v>Training School - CCP - SI</v>
          </cell>
          <cell r="G4033" t="str">
            <v>Female</v>
          </cell>
        </row>
        <row r="4034">
          <cell r="A4034">
            <v>26369</v>
          </cell>
          <cell r="B4034" t="str">
            <v>Malshani</v>
          </cell>
          <cell r="C4034" t="str">
            <v>Wasalage</v>
          </cell>
          <cell r="D4034" t="str">
            <v>Team Member - Finishing</v>
          </cell>
          <cell r="E4034" t="str">
            <v>Training School - SI</v>
          </cell>
          <cell r="F4034" t="str">
            <v>Training School - CCP - SI</v>
          </cell>
          <cell r="G4034" t="str">
            <v>Female</v>
          </cell>
        </row>
        <row r="4035">
          <cell r="A4035">
            <v>26370</v>
          </cell>
          <cell r="B4035" t="str">
            <v>Dhananjani</v>
          </cell>
          <cell r="C4035" t="str">
            <v>Malshika</v>
          </cell>
          <cell r="D4035" t="str">
            <v>Team Member - Finishing</v>
          </cell>
          <cell r="E4035" t="str">
            <v>Training School - SI</v>
          </cell>
          <cell r="F4035" t="str">
            <v>Training School - CCP - SI</v>
          </cell>
          <cell r="G4035" t="str">
            <v>Female</v>
          </cell>
        </row>
        <row r="4036">
          <cell r="A4036">
            <v>26371</v>
          </cell>
          <cell r="B4036" t="str">
            <v>Sandamali</v>
          </cell>
          <cell r="C4036" t="str">
            <v>Nisansala</v>
          </cell>
          <cell r="D4036" t="str">
            <v>Team Member - Finishing</v>
          </cell>
          <cell r="E4036" t="str">
            <v>Close Comfort Program - Finishing - SI</v>
          </cell>
          <cell r="F4036" t="str">
            <v>Finishing S25 - B - SI</v>
          </cell>
          <cell r="G4036" t="str">
            <v>Female</v>
          </cell>
        </row>
        <row r="4037">
          <cell r="A4037">
            <v>26372</v>
          </cell>
          <cell r="B4037" t="str">
            <v>Ishani</v>
          </cell>
          <cell r="C4037" t="str">
            <v>Landekumbura</v>
          </cell>
          <cell r="D4037" t="str">
            <v>Team Member - Finishing</v>
          </cell>
          <cell r="E4037" t="str">
            <v>Training School - SI</v>
          </cell>
          <cell r="F4037" t="str">
            <v>Training School - CCP - SI</v>
          </cell>
          <cell r="G4037" t="str">
            <v>Female</v>
          </cell>
        </row>
        <row r="4038">
          <cell r="A4038">
            <v>26373</v>
          </cell>
          <cell r="B4038" t="str">
            <v>Isuru</v>
          </cell>
          <cell r="C4038" t="str">
            <v>Rathnayake</v>
          </cell>
          <cell r="D4038" t="str">
            <v>Team Member - Printing</v>
          </cell>
          <cell r="E4038" t="str">
            <v>Training School - SI</v>
          </cell>
          <cell r="F4038" t="str">
            <v>Training - CCP - SI</v>
          </cell>
          <cell r="G4038" t="str">
            <v>Male</v>
          </cell>
        </row>
        <row r="4039">
          <cell r="A4039">
            <v>26374</v>
          </cell>
          <cell r="B4039" t="str">
            <v>Isuru</v>
          </cell>
          <cell r="C4039" t="str">
            <v>Fernando</v>
          </cell>
          <cell r="D4039" t="str">
            <v>Team Member - Printing</v>
          </cell>
          <cell r="E4039" t="str">
            <v>Training School - SI</v>
          </cell>
          <cell r="F4039" t="str">
            <v>Training - CCP - SI</v>
          </cell>
          <cell r="G4039" t="str">
            <v>Male</v>
          </cell>
        </row>
        <row r="4040">
          <cell r="A4040">
            <v>26375</v>
          </cell>
          <cell r="B4040" t="str">
            <v>Supun</v>
          </cell>
          <cell r="C4040" t="str">
            <v>Madhusanka</v>
          </cell>
          <cell r="D4040" t="str">
            <v>Team Member - Printing</v>
          </cell>
          <cell r="E4040" t="str">
            <v>Training School - SI</v>
          </cell>
          <cell r="F4040" t="str">
            <v>Training - CCP - SI</v>
          </cell>
          <cell r="G4040" t="str">
            <v>Male</v>
          </cell>
        </row>
        <row r="4041">
          <cell r="A4041">
            <v>26376</v>
          </cell>
          <cell r="B4041" t="str">
            <v>Dulakshana</v>
          </cell>
          <cell r="C4041" t="str">
            <v>Milan</v>
          </cell>
          <cell r="D4041" t="str">
            <v>Team Member - Printing</v>
          </cell>
          <cell r="E4041" t="str">
            <v>Training School - SI</v>
          </cell>
          <cell r="F4041" t="str">
            <v>Training - CCP - SI</v>
          </cell>
          <cell r="G4041" t="str">
            <v>Male</v>
          </cell>
        </row>
        <row r="4042">
          <cell r="A4042">
            <v>26377</v>
          </cell>
          <cell r="B4042" t="str">
            <v>Bhagya</v>
          </cell>
          <cell r="C4042" t="str">
            <v>Thennakoon</v>
          </cell>
          <cell r="D4042" t="str">
            <v>Team Member - Quality Assurance</v>
          </cell>
          <cell r="E4042" t="str">
            <v>Moulded Bra Cup - Quality Assurance - SI</v>
          </cell>
          <cell r="F4042" t="str">
            <v>Quality Assurance - MBC - SI</v>
          </cell>
          <cell r="G4042" t="str">
            <v>Female</v>
          </cell>
        </row>
        <row r="4043">
          <cell r="A4043">
            <v>26378</v>
          </cell>
          <cell r="B4043" t="str">
            <v>Deepthi</v>
          </cell>
          <cell r="C4043" t="str">
            <v>Priyashadi</v>
          </cell>
          <cell r="D4043" t="str">
            <v>Team Member - Quality Assurance</v>
          </cell>
          <cell r="E4043" t="str">
            <v>Moulded Bra Cup - Quality Assurance - SI</v>
          </cell>
          <cell r="F4043" t="str">
            <v>Quality Assurance - MBC - SI</v>
          </cell>
          <cell r="G4043" t="str">
            <v>Female</v>
          </cell>
        </row>
        <row r="4044">
          <cell r="A4044">
            <v>26379</v>
          </cell>
          <cell r="B4044" t="str">
            <v>Vihanga</v>
          </cell>
          <cell r="C4044" t="str">
            <v>Dilhara</v>
          </cell>
          <cell r="D4044" t="str">
            <v>Team Member - Printing</v>
          </cell>
          <cell r="E4044" t="str">
            <v>Close Comfort Program - Printing - SI</v>
          </cell>
          <cell r="F4044" t="str">
            <v>Factory 02 - Printing - B - SI</v>
          </cell>
          <cell r="G4044" t="str">
            <v>Male</v>
          </cell>
        </row>
        <row r="4045">
          <cell r="A4045">
            <v>26381</v>
          </cell>
          <cell r="B4045" t="str">
            <v>Prasanya</v>
          </cell>
          <cell r="C4045" t="str">
            <v>Prasanya</v>
          </cell>
          <cell r="D4045" t="str">
            <v>Team Member - Finishing</v>
          </cell>
          <cell r="E4045" t="str">
            <v>Close Comfort Program - Finishing - SI</v>
          </cell>
          <cell r="F4045" t="str">
            <v>Finishing S1 - B - SI</v>
          </cell>
          <cell r="G4045" t="str">
            <v>Female</v>
          </cell>
        </row>
        <row r="4046">
          <cell r="A4046">
            <v>26382</v>
          </cell>
          <cell r="B4046" t="str">
            <v>Niluthpala</v>
          </cell>
          <cell r="C4046" t="str">
            <v>Singhapura</v>
          </cell>
          <cell r="D4046" t="str">
            <v>Executive - Work Study</v>
          </cell>
          <cell r="E4046" t="str">
            <v>Close Comfort Program - Industrial Engineering - SI</v>
          </cell>
          <cell r="F4046" t="str">
            <v>Industrial Engineering - CCP - SI</v>
          </cell>
          <cell r="G4046" t="str">
            <v>Male</v>
          </cell>
        </row>
        <row r="4047">
          <cell r="A4047">
            <v>26383</v>
          </cell>
          <cell r="B4047" t="str">
            <v>Lakeesha</v>
          </cell>
          <cell r="C4047" t="str">
            <v>Swarnasinghe</v>
          </cell>
          <cell r="D4047" t="str">
            <v>Team Member - Printing</v>
          </cell>
          <cell r="E4047" t="str">
            <v>Training School - SI</v>
          </cell>
          <cell r="F4047" t="str">
            <v>CCP 2 - Training Printing A - SI</v>
          </cell>
          <cell r="G4047" t="str">
            <v>Female</v>
          </cell>
        </row>
        <row r="4048">
          <cell r="A4048">
            <v>26384</v>
          </cell>
          <cell r="B4048" t="str">
            <v>Dhammika</v>
          </cell>
          <cell r="C4048" t="str">
            <v>Thennakoon</v>
          </cell>
          <cell r="D4048" t="str">
            <v>Team Member - Printing</v>
          </cell>
          <cell r="E4048" t="str">
            <v>Training School - SI</v>
          </cell>
          <cell r="F4048" t="str">
            <v>CCP 2 - Training Printing A - SI</v>
          </cell>
          <cell r="G4048" t="str">
            <v>Female</v>
          </cell>
        </row>
        <row r="4049">
          <cell r="A4049">
            <v>26385</v>
          </cell>
          <cell r="B4049" t="str">
            <v>Lakshika</v>
          </cell>
          <cell r="C4049" t="str">
            <v>Senanayake</v>
          </cell>
          <cell r="D4049" t="str">
            <v>Team Member - Printing</v>
          </cell>
          <cell r="E4049" t="str">
            <v>Training School - SI</v>
          </cell>
          <cell r="F4049" t="str">
            <v>CCP 2 - Training Printing A - SI</v>
          </cell>
          <cell r="G4049" t="str">
            <v>Female</v>
          </cell>
        </row>
        <row r="4050">
          <cell r="A4050">
            <v>26386</v>
          </cell>
          <cell r="B4050" t="str">
            <v>Chandana</v>
          </cell>
          <cell r="C4050" t="str">
            <v>Benadict</v>
          </cell>
          <cell r="D4050" t="str">
            <v>Team Member - Printing</v>
          </cell>
          <cell r="E4050" t="str">
            <v>Training School - SI</v>
          </cell>
          <cell r="F4050" t="str">
            <v>CCP 2 - Training Printing - SI</v>
          </cell>
          <cell r="G4050" t="str">
            <v>Male</v>
          </cell>
        </row>
        <row r="4051">
          <cell r="A4051">
            <v>26387</v>
          </cell>
          <cell r="B4051" t="str">
            <v>Nilanthi</v>
          </cell>
          <cell r="C4051" t="str">
            <v>Dasanayake</v>
          </cell>
          <cell r="D4051" t="str">
            <v>Team Member - Printing</v>
          </cell>
          <cell r="E4051" t="str">
            <v>Training School - SI</v>
          </cell>
          <cell r="F4051" t="str">
            <v>CCP 2 - Training Printing A - SI</v>
          </cell>
          <cell r="G4051" t="str">
            <v>Female</v>
          </cell>
        </row>
        <row r="4052">
          <cell r="A4052">
            <v>26388</v>
          </cell>
          <cell r="B4052" t="str">
            <v>Prashadi</v>
          </cell>
          <cell r="C4052" t="str">
            <v>Sandaleka</v>
          </cell>
          <cell r="D4052" t="str">
            <v>Team Member - Printing</v>
          </cell>
          <cell r="E4052" t="str">
            <v>Training School - SI</v>
          </cell>
          <cell r="F4052" t="str">
            <v>CCP 2 - Training Printing A - SI</v>
          </cell>
          <cell r="G4052" t="str">
            <v>Female</v>
          </cell>
        </row>
        <row r="4053">
          <cell r="A4053">
            <v>26389</v>
          </cell>
          <cell r="B4053" t="str">
            <v>Prageeth</v>
          </cell>
          <cell r="C4053" t="str">
            <v>Kaushalya</v>
          </cell>
          <cell r="D4053" t="str">
            <v>Team Member - Printing</v>
          </cell>
          <cell r="E4053" t="str">
            <v>Training School - SI</v>
          </cell>
          <cell r="F4053" t="str">
            <v>CCP 2 - Training Printing - SI</v>
          </cell>
          <cell r="G4053" t="str">
            <v>Male</v>
          </cell>
        </row>
        <row r="4054">
          <cell r="A4054">
            <v>26390</v>
          </cell>
          <cell r="B4054" t="str">
            <v>Tharindu</v>
          </cell>
          <cell r="C4054" t="str">
            <v>Udawaththa</v>
          </cell>
          <cell r="D4054" t="str">
            <v>Assistant - Production</v>
          </cell>
          <cell r="E4054" t="str">
            <v>Central Operations - SI</v>
          </cell>
          <cell r="F4054" t="str">
            <v>Sub Contract &amp; Operations - SI</v>
          </cell>
          <cell r="G4054" t="str">
            <v>Male</v>
          </cell>
        </row>
        <row r="4055">
          <cell r="A4055">
            <v>26391</v>
          </cell>
          <cell r="B4055" t="str">
            <v>Indraja</v>
          </cell>
          <cell r="C4055" t="str">
            <v>Gunawardhane</v>
          </cell>
          <cell r="D4055" t="str">
            <v>Team Member - Printing</v>
          </cell>
          <cell r="E4055" t="str">
            <v>Training School - SI</v>
          </cell>
          <cell r="F4055" t="str">
            <v>CCP 2 - Training Printing A - SI</v>
          </cell>
          <cell r="G4055" t="str">
            <v>Male</v>
          </cell>
        </row>
        <row r="4056">
          <cell r="A4056">
            <v>26392</v>
          </cell>
          <cell r="B4056" t="str">
            <v>Praveen</v>
          </cell>
          <cell r="C4056" t="str">
            <v>Chathuranga</v>
          </cell>
          <cell r="D4056" t="str">
            <v>Team Member - Printing</v>
          </cell>
          <cell r="E4056" t="str">
            <v>Training School - SI</v>
          </cell>
          <cell r="F4056" t="str">
            <v>CCP 2 - Training Printing A - SI</v>
          </cell>
          <cell r="G4056" t="str">
            <v>Male</v>
          </cell>
        </row>
        <row r="4057">
          <cell r="A4057">
            <v>26393</v>
          </cell>
          <cell r="B4057" t="str">
            <v>Rose</v>
          </cell>
          <cell r="C4057" t="str">
            <v>Mary</v>
          </cell>
          <cell r="D4057" t="str">
            <v>Team Member - Printing</v>
          </cell>
          <cell r="E4057" t="str">
            <v>Training School - SI</v>
          </cell>
          <cell r="F4057" t="str">
            <v>CCP 2 - Training Printing - SI</v>
          </cell>
          <cell r="G4057" t="str">
            <v>Female</v>
          </cell>
        </row>
        <row r="4058">
          <cell r="A4058">
            <v>26394</v>
          </cell>
          <cell r="B4058" t="str">
            <v>Himasha</v>
          </cell>
          <cell r="C4058" t="str">
            <v>Liyanage</v>
          </cell>
          <cell r="D4058" t="str">
            <v>Team Member - Printing</v>
          </cell>
          <cell r="E4058" t="str">
            <v>Training School - SI</v>
          </cell>
          <cell r="F4058" t="str">
            <v>Training - CCP - SI</v>
          </cell>
          <cell r="G4058" t="str">
            <v>Female</v>
          </cell>
        </row>
        <row r="4059">
          <cell r="A4059">
            <v>26395</v>
          </cell>
          <cell r="B4059" t="str">
            <v>Rashith</v>
          </cell>
          <cell r="C4059" t="str">
            <v>De Silva</v>
          </cell>
          <cell r="D4059" t="str">
            <v>Team Member - Printing</v>
          </cell>
          <cell r="E4059" t="str">
            <v>Training School - SI</v>
          </cell>
          <cell r="F4059" t="str">
            <v>Training - CCP - SI</v>
          </cell>
          <cell r="G4059" t="str">
            <v>Male</v>
          </cell>
        </row>
        <row r="4060">
          <cell r="A4060">
            <v>26396</v>
          </cell>
          <cell r="B4060" t="str">
            <v>Ganga</v>
          </cell>
          <cell r="C4060" t="str">
            <v>Madhushani</v>
          </cell>
          <cell r="D4060" t="str">
            <v>Team Member - Printing</v>
          </cell>
          <cell r="E4060" t="str">
            <v>Close Comfort Program - Printing - SI</v>
          </cell>
          <cell r="F4060" t="str">
            <v>Factory 03 - Printing - A - SI</v>
          </cell>
          <cell r="G4060" t="str">
            <v>Female</v>
          </cell>
        </row>
        <row r="4061">
          <cell r="A4061">
            <v>26398</v>
          </cell>
          <cell r="B4061" t="str">
            <v>Ashan</v>
          </cell>
          <cell r="C4061" t="str">
            <v>Perera</v>
          </cell>
          <cell r="D4061" t="str">
            <v>Team Member - Printing</v>
          </cell>
          <cell r="E4061" t="str">
            <v>Close Comfort Program - Printing - SI</v>
          </cell>
          <cell r="F4061" t="str">
            <v>Factory 03 - Printing - A - SI</v>
          </cell>
          <cell r="G4061" t="str">
            <v>Male</v>
          </cell>
        </row>
        <row r="4062">
          <cell r="A4062">
            <v>26399</v>
          </cell>
          <cell r="B4062" t="str">
            <v>Nadeesha</v>
          </cell>
          <cell r="C4062" t="str">
            <v>Dissanayake</v>
          </cell>
          <cell r="D4062" t="str">
            <v>Team Member - Printing</v>
          </cell>
          <cell r="E4062" t="str">
            <v>Training School - SI</v>
          </cell>
          <cell r="F4062" t="str">
            <v>Training - CCP - SI</v>
          </cell>
          <cell r="G4062" t="str">
            <v>Male</v>
          </cell>
        </row>
        <row r="4063">
          <cell r="A4063">
            <v>26400</v>
          </cell>
          <cell r="B4063" t="str">
            <v>Thiwanka</v>
          </cell>
          <cell r="C4063" t="str">
            <v>Thilakarathne</v>
          </cell>
          <cell r="D4063" t="str">
            <v>Team Member - Printing</v>
          </cell>
          <cell r="E4063" t="str">
            <v>Training School - SI</v>
          </cell>
          <cell r="F4063" t="str">
            <v>Training - CCP - SI</v>
          </cell>
          <cell r="G4063" t="str">
            <v>Male</v>
          </cell>
        </row>
        <row r="4064">
          <cell r="A4064">
            <v>26401</v>
          </cell>
          <cell r="B4064" t="str">
            <v>Kasun</v>
          </cell>
          <cell r="C4064" t="str">
            <v>Wijesekara</v>
          </cell>
          <cell r="D4064" t="str">
            <v>Team Member - Printing</v>
          </cell>
          <cell r="E4064" t="str">
            <v>Close Comfort Program - Printing - SI</v>
          </cell>
          <cell r="F4064" t="str">
            <v>Factory 03 - Printing - B - SI</v>
          </cell>
          <cell r="G4064" t="str">
            <v>Male</v>
          </cell>
        </row>
        <row r="4065">
          <cell r="A4065">
            <v>26402</v>
          </cell>
          <cell r="B4065" t="str">
            <v>Hasini</v>
          </cell>
          <cell r="C4065" t="str">
            <v>Gunasekara</v>
          </cell>
          <cell r="D4065" t="str">
            <v>Team Member - Finishing</v>
          </cell>
          <cell r="E4065" t="str">
            <v>Training School - SI</v>
          </cell>
          <cell r="F4065" t="str">
            <v>Training School - CCP - SI</v>
          </cell>
          <cell r="G4065" t="str">
            <v>Female</v>
          </cell>
        </row>
        <row r="4066">
          <cell r="A4066">
            <v>26403</v>
          </cell>
          <cell r="B4066" t="str">
            <v>Dilrukshani</v>
          </cell>
          <cell r="C4066" t="str">
            <v>Dilrukshani</v>
          </cell>
          <cell r="D4066" t="str">
            <v>Team Member - Finishing</v>
          </cell>
          <cell r="E4066" t="str">
            <v>Training School - SI</v>
          </cell>
          <cell r="F4066" t="str">
            <v>Training School - CCP - SI</v>
          </cell>
          <cell r="G4066" t="str">
            <v>Female</v>
          </cell>
        </row>
        <row r="4067">
          <cell r="A4067">
            <v>26404</v>
          </cell>
          <cell r="B4067" t="str">
            <v>Nayomi</v>
          </cell>
          <cell r="C4067" t="str">
            <v>Amarasekara</v>
          </cell>
          <cell r="D4067" t="str">
            <v>Team Member - Finishing</v>
          </cell>
          <cell r="E4067" t="str">
            <v>Training School - SI</v>
          </cell>
          <cell r="F4067" t="str">
            <v>Training School - CCP - SI</v>
          </cell>
          <cell r="G4067" t="str">
            <v>Female</v>
          </cell>
        </row>
        <row r="4068">
          <cell r="A4068">
            <v>26405</v>
          </cell>
          <cell r="B4068" t="str">
            <v>Inoka</v>
          </cell>
          <cell r="C4068" t="str">
            <v>Damayanthi</v>
          </cell>
          <cell r="D4068" t="str">
            <v>Team Member - Finishing</v>
          </cell>
          <cell r="E4068" t="str">
            <v>Training School - SI</v>
          </cell>
          <cell r="F4068" t="str">
            <v>Training School - CCP - SI</v>
          </cell>
          <cell r="G4068" t="str">
            <v>Female</v>
          </cell>
        </row>
        <row r="4069">
          <cell r="A4069">
            <v>26406</v>
          </cell>
          <cell r="B4069" t="str">
            <v>Harsha</v>
          </cell>
          <cell r="C4069" t="str">
            <v>Gunasekara</v>
          </cell>
          <cell r="D4069" t="str">
            <v>Team Member - Cutting</v>
          </cell>
          <cell r="E4069" t="str">
            <v>Close Comfort Program - Cutting - SI</v>
          </cell>
          <cell r="F4069" t="str">
            <v>Cutting - CCP - SI</v>
          </cell>
          <cell r="G4069" t="str">
            <v>Male</v>
          </cell>
        </row>
        <row r="4070">
          <cell r="A4070">
            <v>26407</v>
          </cell>
          <cell r="B4070" t="str">
            <v>Chamod</v>
          </cell>
          <cell r="C4070" t="str">
            <v>Wijesekara</v>
          </cell>
          <cell r="D4070" t="str">
            <v>Team Member - Cutting</v>
          </cell>
          <cell r="E4070" t="str">
            <v>Close Comfort Program - Cutting - SI</v>
          </cell>
          <cell r="F4070" t="str">
            <v>Cutting - CCP - SI</v>
          </cell>
          <cell r="G4070" t="str">
            <v>Male</v>
          </cell>
        </row>
        <row r="4071">
          <cell r="A4071">
            <v>26408</v>
          </cell>
          <cell r="B4071" t="str">
            <v>Dumindu</v>
          </cell>
          <cell r="C4071" t="str">
            <v>Samaraweera</v>
          </cell>
          <cell r="D4071" t="str">
            <v>Team Member - Cutting</v>
          </cell>
          <cell r="E4071" t="str">
            <v>Close Comfort Program - Cutting - SI</v>
          </cell>
          <cell r="F4071" t="str">
            <v>Cutting - CCP - SI</v>
          </cell>
          <cell r="G4071" t="str">
            <v>Male</v>
          </cell>
        </row>
        <row r="4072">
          <cell r="A4072">
            <v>26409</v>
          </cell>
          <cell r="B4072" t="str">
            <v>Sachini</v>
          </cell>
          <cell r="C4072" t="str">
            <v>Jayasinghe</v>
          </cell>
          <cell r="D4072" t="str">
            <v>Team Member - Quality Assurance</v>
          </cell>
          <cell r="E4072" t="str">
            <v>Close Comfort Program - Quality Assurance - SI</v>
          </cell>
          <cell r="F4072" t="str">
            <v>CCP 2 - Quality Assurance B - SI</v>
          </cell>
          <cell r="G4072" t="str">
            <v>Female</v>
          </cell>
        </row>
        <row r="4073">
          <cell r="A4073">
            <v>26410</v>
          </cell>
          <cell r="B4073" t="str">
            <v>Nadeesha</v>
          </cell>
          <cell r="C4073" t="str">
            <v>Sandamali</v>
          </cell>
          <cell r="D4073" t="str">
            <v>Team Member - Quality Assurance</v>
          </cell>
          <cell r="E4073" t="str">
            <v>Close Comfort Program - Quality Assurance - SI</v>
          </cell>
          <cell r="F4073" t="str">
            <v>CCP 2 - Quality Assurance - SI</v>
          </cell>
          <cell r="G4073" t="str">
            <v>Female</v>
          </cell>
        </row>
        <row r="4074">
          <cell r="A4074">
            <v>26411</v>
          </cell>
          <cell r="B4074" t="str">
            <v>Sachini</v>
          </cell>
          <cell r="C4074" t="str">
            <v>Upeksha</v>
          </cell>
          <cell r="D4074" t="str">
            <v>Team Member - Quality Assurance</v>
          </cell>
          <cell r="E4074" t="str">
            <v>Moulded Bra Cup - Quality Assurance - SI</v>
          </cell>
          <cell r="F4074" t="str">
            <v>Quality Assurance - MBC - SI</v>
          </cell>
          <cell r="G4074" t="str">
            <v>Female</v>
          </cell>
        </row>
        <row r="4075">
          <cell r="A4075">
            <v>26412</v>
          </cell>
          <cell r="B4075" t="str">
            <v>Anud</v>
          </cell>
          <cell r="C4075" t="str">
            <v>Dissanayake</v>
          </cell>
          <cell r="D4075" t="str">
            <v>Team Member - Cutting</v>
          </cell>
          <cell r="E4075" t="str">
            <v>Moulded Bra Cup - Cutting - SI</v>
          </cell>
          <cell r="F4075" t="str">
            <v>MBC - Cutting - SI</v>
          </cell>
          <cell r="G4075" t="str">
            <v>Male</v>
          </cell>
        </row>
        <row r="4076">
          <cell r="A4076">
            <v>26413</v>
          </cell>
          <cell r="B4076" t="str">
            <v>Shashin</v>
          </cell>
          <cell r="C4076" t="str">
            <v>Perera</v>
          </cell>
          <cell r="D4076" t="str">
            <v>Team Member - Production</v>
          </cell>
          <cell r="E4076" t="str">
            <v>Impact Protection - SI</v>
          </cell>
          <cell r="F4076" t="str">
            <v>Impact Protection - Production - SI</v>
          </cell>
          <cell r="G4076" t="str">
            <v>Male</v>
          </cell>
        </row>
        <row r="4077">
          <cell r="A4077">
            <v>26414</v>
          </cell>
          <cell r="B4077" t="str">
            <v>Sajith</v>
          </cell>
          <cell r="C4077" t="str">
            <v>Dharmasena</v>
          </cell>
          <cell r="D4077" t="str">
            <v>Team Member - Printing</v>
          </cell>
          <cell r="E4077" t="str">
            <v>Close Comfort Program - Printing - SI</v>
          </cell>
          <cell r="F4077" t="str">
            <v>Factory 02 - Printing - B - SI</v>
          </cell>
          <cell r="G4077" t="str">
            <v>Male</v>
          </cell>
        </row>
        <row r="4078">
          <cell r="A4078">
            <v>26415</v>
          </cell>
          <cell r="B4078" t="str">
            <v>Suwin</v>
          </cell>
          <cell r="C4078" t="str">
            <v>Amarasinghe</v>
          </cell>
          <cell r="D4078" t="str">
            <v>Material Technologist</v>
          </cell>
          <cell r="E4078" t="str">
            <v>Material Technology &amp; Sourcing - SI</v>
          </cell>
          <cell r="F4078" t="str">
            <v>Material Technology - SI</v>
          </cell>
          <cell r="G4078" t="str">
            <v>Male</v>
          </cell>
        </row>
        <row r="4079">
          <cell r="A4079">
            <v>26416</v>
          </cell>
          <cell r="B4079" t="str">
            <v>Vimukthi</v>
          </cell>
          <cell r="C4079" t="str">
            <v>Madhushan</v>
          </cell>
          <cell r="D4079" t="str">
            <v>Team Member - Printing</v>
          </cell>
          <cell r="E4079" t="str">
            <v>Close Comfort Program - Printing - SI</v>
          </cell>
          <cell r="F4079" t="str">
            <v>Factory 03 - Printing - A - SI</v>
          </cell>
          <cell r="G4079" t="str">
            <v>Male</v>
          </cell>
        </row>
        <row r="4080">
          <cell r="A4080">
            <v>26417</v>
          </cell>
          <cell r="B4080" t="str">
            <v>Chalanka</v>
          </cell>
          <cell r="C4080" t="str">
            <v>Sandaruwan</v>
          </cell>
          <cell r="D4080" t="str">
            <v>Team Member - Printing</v>
          </cell>
          <cell r="E4080" t="str">
            <v>Close Comfort Program - Printing - SI</v>
          </cell>
          <cell r="F4080" t="str">
            <v>Factory 03 - Printing - A - SI</v>
          </cell>
          <cell r="G4080" t="str">
            <v>Male</v>
          </cell>
        </row>
        <row r="4081">
          <cell r="A4081">
            <v>26418</v>
          </cell>
          <cell r="B4081" t="str">
            <v>Eranga</v>
          </cell>
          <cell r="C4081" t="str">
            <v>Basnayake</v>
          </cell>
          <cell r="D4081" t="str">
            <v>Team Member - Printing</v>
          </cell>
          <cell r="E4081" t="str">
            <v>Close Comfort Program - Printing - SI</v>
          </cell>
          <cell r="F4081" t="str">
            <v>Factory 03 - Printing - A - SI</v>
          </cell>
          <cell r="G4081" t="str">
            <v>Male</v>
          </cell>
        </row>
        <row r="4082">
          <cell r="A4082">
            <v>26419</v>
          </cell>
          <cell r="B4082" t="str">
            <v>Nalaka</v>
          </cell>
          <cell r="C4082" t="str">
            <v>Jayalath</v>
          </cell>
          <cell r="D4082" t="str">
            <v>Team Member - Printing</v>
          </cell>
          <cell r="E4082" t="str">
            <v>Close Comfort Program - Printing - SI</v>
          </cell>
          <cell r="F4082" t="str">
            <v>Factory 03 - Printing - A - SI</v>
          </cell>
          <cell r="G4082" t="str">
            <v>Male</v>
          </cell>
        </row>
        <row r="4083">
          <cell r="A4083">
            <v>26420</v>
          </cell>
          <cell r="B4083" t="str">
            <v>Piyumal</v>
          </cell>
          <cell r="C4083" t="str">
            <v>Kumara</v>
          </cell>
          <cell r="D4083" t="str">
            <v>Team Member - Printing</v>
          </cell>
          <cell r="E4083" t="str">
            <v>Training School - SI</v>
          </cell>
          <cell r="F4083" t="str">
            <v>Training - CCP - SI</v>
          </cell>
          <cell r="G4083" t="str">
            <v>Male</v>
          </cell>
        </row>
        <row r="4084">
          <cell r="A4084">
            <v>26421</v>
          </cell>
          <cell r="B4084" t="str">
            <v>Tuwan</v>
          </cell>
          <cell r="C4084" t="str">
            <v>Kuncheer</v>
          </cell>
          <cell r="D4084" t="str">
            <v>Team Member - Printing</v>
          </cell>
          <cell r="E4084" t="str">
            <v>Close Comfort Program - Printing - SI</v>
          </cell>
          <cell r="F4084" t="str">
            <v>Factory 03 - Printing - A - SI</v>
          </cell>
          <cell r="G4084" t="str">
            <v>Male</v>
          </cell>
        </row>
        <row r="4085">
          <cell r="A4085">
            <v>26422</v>
          </cell>
          <cell r="B4085" t="str">
            <v>Sanduni</v>
          </cell>
          <cell r="C4085" t="str">
            <v>Samarasinghe</v>
          </cell>
          <cell r="D4085" t="str">
            <v>Team Member - Finishing</v>
          </cell>
          <cell r="E4085" t="str">
            <v>Training School - SI</v>
          </cell>
          <cell r="F4085" t="str">
            <v>Training School - CCP - SI</v>
          </cell>
          <cell r="G4085" t="str">
            <v>Female</v>
          </cell>
        </row>
        <row r="4086">
          <cell r="A4086">
            <v>26423</v>
          </cell>
          <cell r="B4086" t="str">
            <v>Waruni</v>
          </cell>
          <cell r="C4086" t="str">
            <v>Jayalath</v>
          </cell>
          <cell r="D4086" t="str">
            <v>Team Member - Finishing</v>
          </cell>
          <cell r="E4086" t="str">
            <v>Training School - SI</v>
          </cell>
          <cell r="F4086" t="str">
            <v>Training School - CCP - SI</v>
          </cell>
          <cell r="G4086" t="str">
            <v>Female</v>
          </cell>
        </row>
        <row r="4087">
          <cell r="A4087">
            <v>26424</v>
          </cell>
          <cell r="B4087" t="str">
            <v>Thushari</v>
          </cell>
          <cell r="C4087" t="str">
            <v>Perera</v>
          </cell>
          <cell r="D4087" t="str">
            <v>Team Member - Finishing</v>
          </cell>
          <cell r="E4087" t="str">
            <v>Close Comfort Program - Finishing - SI</v>
          </cell>
          <cell r="F4087" t="str">
            <v>Finishing S3 - A - SI</v>
          </cell>
          <cell r="G4087" t="str">
            <v>Female</v>
          </cell>
        </row>
        <row r="4088">
          <cell r="A4088">
            <v>26425</v>
          </cell>
          <cell r="B4088" t="str">
            <v>Umalka</v>
          </cell>
          <cell r="C4088" t="str">
            <v>Jayasinghe</v>
          </cell>
          <cell r="D4088" t="str">
            <v>Team Member - Finishing</v>
          </cell>
          <cell r="E4088" t="str">
            <v>Close Comfort Program - Finishing - SI</v>
          </cell>
          <cell r="F4088" t="str">
            <v>Finishing S15 - A - SI</v>
          </cell>
          <cell r="G4088" t="str">
            <v>Female</v>
          </cell>
        </row>
        <row r="4089">
          <cell r="A4089">
            <v>26426</v>
          </cell>
          <cell r="B4089" t="str">
            <v>Lakshika</v>
          </cell>
          <cell r="C4089" t="str">
            <v>Madhumali</v>
          </cell>
          <cell r="D4089" t="str">
            <v>Team Member - Finishing</v>
          </cell>
          <cell r="E4089" t="str">
            <v>Training School - SI</v>
          </cell>
          <cell r="F4089" t="str">
            <v>Training School - CCP - SI</v>
          </cell>
          <cell r="G4089" t="str">
            <v>Female</v>
          </cell>
        </row>
        <row r="4090">
          <cell r="A4090">
            <v>26427</v>
          </cell>
          <cell r="B4090" t="str">
            <v>Fathima</v>
          </cell>
          <cell r="C4090" t="str">
            <v>Risana</v>
          </cell>
          <cell r="D4090" t="str">
            <v>Team Member - Finishing</v>
          </cell>
          <cell r="E4090" t="str">
            <v>Training School - SI</v>
          </cell>
          <cell r="F4090" t="str">
            <v>Training School - CCP - SI</v>
          </cell>
          <cell r="G4090" t="str">
            <v>Female</v>
          </cell>
        </row>
        <row r="4091">
          <cell r="A4091">
            <v>26428</v>
          </cell>
          <cell r="B4091" t="str">
            <v>Fathima</v>
          </cell>
          <cell r="C4091" t="str">
            <v>Riyana</v>
          </cell>
          <cell r="D4091" t="str">
            <v>Team Member - Finishing</v>
          </cell>
          <cell r="E4091" t="str">
            <v>Training School - SI</v>
          </cell>
          <cell r="F4091" t="str">
            <v>Training School - CCP - SI</v>
          </cell>
          <cell r="G4091" t="str">
            <v>Female</v>
          </cell>
        </row>
        <row r="4092">
          <cell r="A4092">
            <v>26429</v>
          </cell>
          <cell r="B4092" t="str">
            <v>Pushparojini</v>
          </cell>
          <cell r="C4092" t="str">
            <v>Pushparojini</v>
          </cell>
          <cell r="D4092" t="str">
            <v>Team Member - Finishing</v>
          </cell>
          <cell r="E4092" t="str">
            <v>Training School - SI</v>
          </cell>
          <cell r="F4092" t="str">
            <v>Training School - CCP - SI</v>
          </cell>
          <cell r="G4092" t="str">
            <v>Female</v>
          </cell>
        </row>
        <row r="4093">
          <cell r="A4093">
            <v>26430</v>
          </cell>
          <cell r="B4093" t="str">
            <v>Lakshani</v>
          </cell>
          <cell r="C4093" t="str">
            <v>Vineetha</v>
          </cell>
          <cell r="D4093" t="str">
            <v>Team Member - Cutting</v>
          </cell>
          <cell r="E4093" t="str">
            <v>Close Comfort Program - Cutting - SI</v>
          </cell>
          <cell r="F4093" t="str">
            <v>Cutting - CCP - SI</v>
          </cell>
          <cell r="G4093" t="str">
            <v>Female</v>
          </cell>
        </row>
        <row r="4094">
          <cell r="A4094">
            <v>26431</v>
          </cell>
          <cell r="B4094" t="str">
            <v>Iresha</v>
          </cell>
          <cell r="C4094" t="str">
            <v>Madhushani</v>
          </cell>
          <cell r="D4094" t="str">
            <v>Team Member - Production</v>
          </cell>
          <cell r="E4094" t="str">
            <v>Training School - SI</v>
          </cell>
          <cell r="F4094" t="str">
            <v>Training School - MBC - SI</v>
          </cell>
          <cell r="G4094" t="str">
            <v>Female</v>
          </cell>
        </row>
        <row r="4095">
          <cell r="A4095">
            <v>26432</v>
          </cell>
          <cell r="B4095" t="str">
            <v>Kanchani</v>
          </cell>
          <cell r="C4095" t="str">
            <v>Kumari</v>
          </cell>
          <cell r="D4095" t="str">
            <v>Team Member - Production</v>
          </cell>
          <cell r="E4095" t="str">
            <v>Training School - SI</v>
          </cell>
          <cell r="F4095" t="str">
            <v>Training School - MBC - SI</v>
          </cell>
          <cell r="G4095" t="str">
            <v>Female</v>
          </cell>
        </row>
        <row r="4096">
          <cell r="A4096">
            <v>26433</v>
          </cell>
          <cell r="B4096" t="str">
            <v>Imasha</v>
          </cell>
          <cell r="C4096" t="str">
            <v>Wickramarathna</v>
          </cell>
          <cell r="D4096" t="str">
            <v>Team Member - Production</v>
          </cell>
          <cell r="E4096" t="str">
            <v>Training School - SI</v>
          </cell>
          <cell r="F4096" t="str">
            <v>Training School - MBC - SI</v>
          </cell>
          <cell r="G4096" t="str">
            <v>Female</v>
          </cell>
        </row>
        <row r="4097">
          <cell r="A4097">
            <v>26434</v>
          </cell>
          <cell r="B4097" t="str">
            <v>Kulendran</v>
          </cell>
          <cell r="C4097" t="str">
            <v>Kulendran</v>
          </cell>
          <cell r="D4097" t="str">
            <v>Team Member - Finished Goods Warehouse</v>
          </cell>
          <cell r="E4097" t="str">
            <v>Close Comfort Program - Finished Goods Warehouse - SI</v>
          </cell>
          <cell r="F4097" t="str">
            <v>Finished Good Warehouse - CCP - SI</v>
          </cell>
          <cell r="G4097" t="str">
            <v>Male</v>
          </cell>
        </row>
        <row r="4098">
          <cell r="A4098">
            <v>26435</v>
          </cell>
          <cell r="B4098" t="str">
            <v>Lakshan</v>
          </cell>
          <cell r="C4098" t="str">
            <v>Chathuranga</v>
          </cell>
          <cell r="D4098" t="str">
            <v>Team Member - Finished Goods Warehouse</v>
          </cell>
          <cell r="E4098" t="str">
            <v>Close Comfort Program - Finished Goods Warehouse - SI</v>
          </cell>
          <cell r="F4098" t="str">
            <v>Finished Good Warehouse - CCP - SI</v>
          </cell>
          <cell r="G4098" t="str">
            <v>Male</v>
          </cell>
        </row>
        <row r="4099">
          <cell r="A4099">
            <v>26436</v>
          </cell>
          <cell r="B4099" t="str">
            <v>Mahela</v>
          </cell>
          <cell r="C4099" t="str">
            <v>Ellawala</v>
          </cell>
          <cell r="D4099" t="str">
            <v>Team Member - Finished Goods Warehouse</v>
          </cell>
          <cell r="E4099" t="str">
            <v>Close Comfort Program - Finished Goods Warehouse - SI</v>
          </cell>
          <cell r="F4099" t="str">
            <v>Finished Good Warehouse - CCP - SI</v>
          </cell>
          <cell r="G4099" t="str">
            <v>Male</v>
          </cell>
        </row>
        <row r="4100">
          <cell r="A4100">
            <v>26437</v>
          </cell>
          <cell r="B4100" t="str">
            <v>Supun</v>
          </cell>
          <cell r="C4100" t="str">
            <v>Madhushan</v>
          </cell>
          <cell r="D4100" t="str">
            <v>Team Member - Raw Material Warehouse</v>
          </cell>
          <cell r="E4100" t="str">
            <v>Moulded Bra Cup - Raw Material Warehouse - SI</v>
          </cell>
          <cell r="F4100" t="str">
            <v>MBC - Raw Material Warehouse - SI</v>
          </cell>
          <cell r="G4100" t="str">
            <v>Male</v>
          </cell>
        </row>
        <row r="4101">
          <cell r="A4101">
            <v>26438</v>
          </cell>
          <cell r="B4101" t="str">
            <v>Kasun</v>
          </cell>
          <cell r="C4101" t="str">
            <v>Maharage</v>
          </cell>
          <cell r="D4101" t="str">
            <v>Team Member - Raw Material Warehouse</v>
          </cell>
          <cell r="E4101" t="str">
            <v>Moulded Bra Cup - Raw Material Warehouse - SI</v>
          </cell>
          <cell r="F4101" t="str">
            <v>MBC - Raw Material Warehouse - SI</v>
          </cell>
          <cell r="G4101" t="str">
            <v>Male</v>
          </cell>
        </row>
        <row r="4102">
          <cell r="A4102">
            <v>26439</v>
          </cell>
          <cell r="B4102" t="str">
            <v>Hansana</v>
          </cell>
          <cell r="C4102" t="str">
            <v>Dasanayake</v>
          </cell>
          <cell r="D4102" t="str">
            <v>Team Member - Material Quality Assurance</v>
          </cell>
          <cell r="E4102" t="str">
            <v>Material Quality Assurance - SI</v>
          </cell>
          <cell r="F4102" t="str">
            <v>CCP - Material Quality Assurance - SI</v>
          </cell>
          <cell r="G4102" t="str">
            <v>Male</v>
          </cell>
        </row>
        <row r="4103">
          <cell r="A4103">
            <v>26440</v>
          </cell>
          <cell r="B4103" t="str">
            <v>Asiri</v>
          </cell>
          <cell r="C4103" t="str">
            <v>Beddegama</v>
          </cell>
          <cell r="D4103" t="str">
            <v>Team Member - Material Quality Assurance</v>
          </cell>
          <cell r="E4103" t="str">
            <v>Material Quality Assurance - SI</v>
          </cell>
          <cell r="F4103" t="str">
            <v>CCP - Material Quality Assurance - SI</v>
          </cell>
          <cell r="G4103" t="str">
            <v>Male</v>
          </cell>
        </row>
        <row r="4104">
          <cell r="A4104">
            <v>26441</v>
          </cell>
          <cell r="B4104" t="str">
            <v>Lithma</v>
          </cell>
          <cell r="C4104" t="str">
            <v>Kulathunga</v>
          </cell>
          <cell r="D4104" t="str">
            <v>Team Member - Production</v>
          </cell>
          <cell r="E4104" t="str">
            <v>Impact Protection - SI</v>
          </cell>
          <cell r="F4104" t="str">
            <v>Impact Protection - Production - SI</v>
          </cell>
          <cell r="G4104" t="str">
            <v>Female</v>
          </cell>
        </row>
        <row r="4105">
          <cell r="A4105">
            <v>26442</v>
          </cell>
          <cell r="B4105" t="str">
            <v>Thamilchelvi</v>
          </cell>
          <cell r="C4105" t="str">
            <v>Thamilchelvi</v>
          </cell>
          <cell r="D4105" t="str">
            <v>Team Member - Production</v>
          </cell>
          <cell r="E4105" t="str">
            <v>Impact Protection - SI</v>
          </cell>
          <cell r="F4105" t="str">
            <v>Impact Protection - Production - SI</v>
          </cell>
          <cell r="G4105" t="str">
            <v>Female</v>
          </cell>
        </row>
        <row r="4106">
          <cell r="A4106">
            <v>26443</v>
          </cell>
          <cell r="B4106" t="str">
            <v>Nimali</v>
          </cell>
          <cell r="C4106" t="str">
            <v>Menikpura</v>
          </cell>
          <cell r="D4106" t="str">
            <v>Team Member - Printing</v>
          </cell>
          <cell r="E4106" t="str">
            <v>Training School - SI</v>
          </cell>
          <cell r="F4106" t="str">
            <v>CCP 2 - Training Printing B - SI</v>
          </cell>
          <cell r="G4106" t="str">
            <v>Female</v>
          </cell>
        </row>
        <row r="4107">
          <cell r="A4107">
            <v>26444</v>
          </cell>
          <cell r="B4107" t="str">
            <v>Prabod</v>
          </cell>
          <cell r="C4107" t="str">
            <v>Madhushan</v>
          </cell>
          <cell r="D4107" t="str">
            <v>Team Member - Printing</v>
          </cell>
          <cell r="E4107" t="str">
            <v>Training School - SI</v>
          </cell>
          <cell r="F4107" t="str">
            <v>CCP 2 - Training Printing B - SI</v>
          </cell>
          <cell r="G4107" t="str">
            <v>Male</v>
          </cell>
        </row>
        <row r="4108">
          <cell r="A4108">
            <v>26445</v>
          </cell>
          <cell r="B4108" t="str">
            <v>Senal</v>
          </cell>
          <cell r="C4108" t="str">
            <v>Dias</v>
          </cell>
          <cell r="D4108" t="str">
            <v>Team Member - Printing</v>
          </cell>
          <cell r="E4108" t="str">
            <v>Training School - SI</v>
          </cell>
          <cell r="F4108" t="str">
            <v>CCP 2 - Training Printing B - SI</v>
          </cell>
          <cell r="G4108" t="str">
            <v>Male</v>
          </cell>
        </row>
        <row r="4109">
          <cell r="A4109">
            <v>26446</v>
          </cell>
          <cell r="B4109" t="str">
            <v>Manoji</v>
          </cell>
          <cell r="C4109" t="str">
            <v>Manoji</v>
          </cell>
          <cell r="D4109" t="str">
            <v>Team Member - Printing</v>
          </cell>
          <cell r="E4109" t="str">
            <v>Training School - SI</v>
          </cell>
          <cell r="F4109" t="str">
            <v>CCP 2 - Training Printing A - SI</v>
          </cell>
          <cell r="G4109" t="str">
            <v>Female</v>
          </cell>
        </row>
        <row r="4110">
          <cell r="A4110">
            <v>26447</v>
          </cell>
          <cell r="B4110" t="str">
            <v>Anandika</v>
          </cell>
          <cell r="C4110" t="str">
            <v>Priyadarshani</v>
          </cell>
          <cell r="D4110" t="str">
            <v>Team Member - Printing</v>
          </cell>
          <cell r="E4110" t="str">
            <v>Training School - SI</v>
          </cell>
          <cell r="F4110" t="str">
            <v>CCP 2 - Training Printing B - SI</v>
          </cell>
          <cell r="G4110" t="str">
            <v>Female</v>
          </cell>
        </row>
        <row r="4111">
          <cell r="A4111">
            <v>26448</v>
          </cell>
          <cell r="B4111" t="str">
            <v>Mavin</v>
          </cell>
          <cell r="C4111" t="str">
            <v>Mavin</v>
          </cell>
          <cell r="D4111" t="str">
            <v>Team Member - Printing</v>
          </cell>
          <cell r="E4111" t="str">
            <v>Training School - SI</v>
          </cell>
          <cell r="F4111" t="str">
            <v>Training - CCP - SI</v>
          </cell>
          <cell r="G4111" t="str">
            <v>Male</v>
          </cell>
        </row>
        <row r="4112">
          <cell r="A4112">
            <v>26449</v>
          </cell>
          <cell r="B4112" t="str">
            <v>Dilshan</v>
          </cell>
          <cell r="C4112" t="str">
            <v>Niranjana</v>
          </cell>
          <cell r="D4112" t="str">
            <v>Team Member - Printing</v>
          </cell>
          <cell r="E4112" t="str">
            <v>Training School - SI</v>
          </cell>
          <cell r="F4112" t="str">
            <v>Training - CCP - SI</v>
          </cell>
          <cell r="G4112" t="str">
            <v>Male</v>
          </cell>
        </row>
        <row r="4113">
          <cell r="A4113">
            <v>26450</v>
          </cell>
          <cell r="B4113" t="str">
            <v>Dakshina</v>
          </cell>
          <cell r="C4113" t="str">
            <v>Wijesinghe</v>
          </cell>
          <cell r="D4113" t="str">
            <v>Team Member - Printing</v>
          </cell>
          <cell r="E4113" t="str">
            <v>Close Comfort Program - Printing - SI</v>
          </cell>
          <cell r="F4113" t="str">
            <v>Factory 03 - Printing - A - SI</v>
          </cell>
          <cell r="G4113" t="str">
            <v>Male</v>
          </cell>
        </row>
        <row r="4114">
          <cell r="A4114">
            <v>26451</v>
          </cell>
          <cell r="B4114" t="str">
            <v>Ruwan</v>
          </cell>
          <cell r="C4114" t="str">
            <v>Kumara</v>
          </cell>
          <cell r="D4114" t="str">
            <v>Team Member - Printing</v>
          </cell>
          <cell r="E4114" t="str">
            <v>Close Comfort Program - Printing - SI</v>
          </cell>
          <cell r="F4114" t="str">
            <v>Factory 03 - Printing - B - SI</v>
          </cell>
          <cell r="G4114" t="str">
            <v>Male</v>
          </cell>
        </row>
        <row r="4115">
          <cell r="A4115">
            <v>26452</v>
          </cell>
          <cell r="B4115" t="str">
            <v>Chasitha</v>
          </cell>
          <cell r="C4115" t="str">
            <v>Wasantha</v>
          </cell>
          <cell r="D4115" t="str">
            <v>Team Member - Printing</v>
          </cell>
          <cell r="E4115" t="str">
            <v>Training School - SI</v>
          </cell>
          <cell r="F4115" t="str">
            <v>Training - CCP - SI</v>
          </cell>
          <cell r="G4115" t="str">
            <v>Male</v>
          </cell>
        </row>
        <row r="4116">
          <cell r="A4116">
            <v>26453</v>
          </cell>
          <cell r="B4116" t="str">
            <v>Kavindu</v>
          </cell>
          <cell r="C4116" t="str">
            <v>Wijewardhane</v>
          </cell>
          <cell r="D4116" t="str">
            <v>Team Member - Printing</v>
          </cell>
          <cell r="E4116" t="str">
            <v>Training School - SI</v>
          </cell>
          <cell r="F4116" t="str">
            <v>Training - CCP - SI</v>
          </cell>
          <cell r="G4116" t="str">
            <v>Male</v>
          </cell>
        </row>
        <row r="4117">
          <cell r="A4117">
            <v>26454</v>
          </cell>
          <cell r="B4117" t="str">
            <v>Abhishan</v>
          </cell>
          <cell r="C4117" t="str">
            <v>Jayawardhane</v>
          </cell>
          <cell r="D4117" t="str">
            <v>Team Member - Printing</v>
          </cell>
          <cell r="E4117" t="str">
            <v>Training School - SI</v>
          </cell>
          <cell r="F4117" t="str">
            <v>Training - CCP - SI</v>
          </cell>
          <cell r="G4117" t="str">
            <v>Male</v>
          </cell>
        </row>
        <row r="4118">
          <cell r="A4118">
            <v>26455</v>
          </cell>
          <cell r="B4118" t="str">
            <v>Krishantha</v>
          </cell>
          <cell r="C4118" t="str">
            <v>Ranaweera</v>
          </cell>
          <cell r="D4118" t="str">
            <v>Team Member - Printing</v>
          </cell>
          <cell r="E4118" t="str">
            <v>Training School - SI</v>
          </cell>
          <cell r="F4118" t="str">
            <v>Training - CCP - SI</v>
          </cell>
          <cell r="G4118" t="str">
            <v>Male</v>
          </cell>
        </row>
        <row r="4119">
          <cell r="A4119">
            <v>26456</v>
          </cell>
          <cell r="B4119" t="str">
            <v>Kavindu</v>
          </cell>
          <cell r="C4119" t="str">
            <v>Thushan</v>
          </cell>
          <cell r="D4119" t="str">
            <v>Team Member - Printing</v>
          </cell>
          <cell r="E4119" t="str">
            <v>Training School - SI</v>
          </cell>
          <cell r="F4119" t="str">
            <v>Training - CCP - SI</v>
          </cell>
          <cell r="G4119" t="str">
            <v>Male</v>
          </cell>
        </row>
        <row r="4120">
          <cell r="A4120">
            <v>26457</v>
          </cell>
          <cell r="B4120" t="str">
            <v>Shiranthika</v>
          </cell>
          <cell r="C4120" t="str">
            <v>Piyumali</v>
          </cell>
          <cell r="D4120" t="str">
            <v>Team Member - Printing</v>
          </cell>
          <cell r="E4120" t="str">
            <v>Training School - SI</v>
          </cell>
          <cell r="F4120" t="str">
            <v>CCP 2 - Training Printing - SI</v>
          </cell>
          <cell r="G4120" t="str">
            <v>Female</v>
          </cell>
        </row>
        <row r="4121">
          <cell r="A4121">
            <v>26458</v>
          </cell>
          <cell r="B4121" t="str">
            <v xml:space="preserve">Dilshani </v>
          </cell>
          <cell r="C4121" t="str">
            <v>Herath</v>
          </cell>
          <cell r="D4121" t="str">
            <v>Team Member - Printing</v>
          </cell>
          <cell r="E4121" t="str">
            <v>Training School - SI</v>
          </cell>
          <cell r="F4121" t="str">
            <v>CCP 2 - Training Printing - SI</v>
          </cell>
          <cell r="G4121" t="str">
            <v>Female</v>
          </cell>
        </row>
        <row r="4122">
          <cell r="A4122">
            <v>26459</v>
          </cell>
          <cell r="B4122" t="str">
            <v>Umeshika</v>
          </cell>
          <cell r="C4122" t="str">
            <v>Prasadini</v>
          </cell>
          <cell r="D4122" t="str">
            <v>Team Member - Printing</v>
          </cell>
          <cell r="E4122" t="str">
            <v>Training School - SI</v>
          </cell>
          <cell r="F4122" t="str">
            <v>CCP 2 - Training Printing A - SI</v>
          </cell>
          <cell r="G4122" t="str">
            <v>Female</v>
          </cell>
        </row>
        <row r="4123">
          <cell r="A4123">
            <v>26460</v>
          </cell>
          <cell r="B4123" t="str">
            <v>Jeevantha</v>
          </cell>
          <cell r="C4123" t="str">
            <v>Jeevantha</v>
          </cell>
          <cell r="D4123" t="str">
            <v>Team Member - Printing</v>
          </cell>
          <cell r="E4123" t="str">
            <v>Training School - SI</v>
          </cell>
          <cell r="F4123" t="str">
            <v>CCP 2 - Training Printing B - SI</v>
          </cell>
          <cell r="G4123" t="str">
            <v>Male</v>
          </cell>
        </row>
        <row r="4124">
          <cell r="A4124">
            <v>26461</v>
          </cell>
          <cell r="B4124" t="str">
            <v>Uresha</v>
          </cell>
          <cell r="C4124" t="str">
            <v>Rajapaksha</v>
          </cell>
          <cell r="D4124" t="str">
            <v>Team Member - Printing</v>
          </cell>
          <cell r="E4124" t="str">
            <v>Training School - SI</v>
          </cell>
          <cell r="F4124" t="str">
            <v>CCP 2 - Training Printing B - SI</v>
          </cell>
          <cell r="G4124" t="str">
            <v>Female</v>
          </cell>
        </row>
        <row r="4125">
          <cell r="A4125">
            <v>26462</v>
          </cell>
          <cell r="B4125" t="str">
            <v>Udeshika</v>
          </cell>
          <cell r="C4125" t="str">
            <v>Madhushani</v>
          </cell>
          <cell r="D4125" t="str">
            <v>Team Member - Printing</v>
          </cell>
          <cell r="E4125" t="str">
            <v>Training School - SI</v>
          </cell>
          <cell r="F4125" t="str">
            <v>CCP 2 - Training Printing B - SI</v>
          </cell>
          <cell r="G4125" t="str">
            <v>Female</v>
          </cell>
        </row>
        <row r="4126">
          <cell r="A4126">
            <v>26463</v>
          </cell>
          <cell r="B4126" t="str">
            <v xml:space="preserve">Deepa </v>
          </cell>
          <cell r="C4126" t="str">
            <v>Priyadarshani</v>
          </cell>
          <cell r="D4126" t="str">
            <v>Team Member - Printing</v>
          </cell>
          <cell r="E4126" t="str">
            <v>Training School - SI</v>
          </cell>
          <cell r="F4126" t="str">
            <v>CCP 2 - Training Printing A - SI</v>
          </cell>
          <cell r="G4126" t="str">
            <v>Female</v>
          </cell>
        </row>
        <row r="4127">
          <cell r="A4127">
            <v>26464</v>
          </cell>
          <cell r="B4127" t="str">
            <v>Navodya</v>
          </cell>
          <cell r="C4127" t="str">
            <v>Athukorala</v>
          </cell>
          <cell r="D4127" t="str">
            <v>Team Member - Printing</v>
          </cell>
          <cell r="E4127" t="str">
            <v>Training School - SI</v>
          </cell>
          <cell r="F4127" t="str">
            <v>CCP 2 - Training Printing A - SI</v>
          </cell>
          <cell r="G4127" t="str">
            <v>Female</v>
          </cell>
        </row>
        <row r="4128">
          <cell r="A4128">
            <v>26465</v>
          </cell>
          <cell r="B4128" t="str">
            <v>Heshan</v>
          </cell>
          <cell r="C4128" t="str">
            <v>Mallawarachchi</v>
          </cell>
          <cell r="D4128" t="str">
            <v>Team Member - Printing</v>
          </cell>
          <cell r="E4128" t="str">
            <v>Training School - SI</v>
          </cell>
          <cell r="F4128" t="str">
            <v>CCP 2 - Training Printing B - SI</v>
          </cell>
          <cell r="G4128" t="str">
            <v>Male</v>
          </cell>
        </row>
        <row r="4129">
          <cell r="A4129">
            <v>26466</v>
          </cell>
          <cell r="B4129" t="str">
            <v>Harsha</v>
          </cell>
          <cell r="C4129" t="str">
            <v>Kumara</v>
          </cell>
          <cell r="D4129" t="str">
            <v>Team Member - Printing</v>
          </cell>
          <cell r="E4129" t="str">
            <v>Training School - SI</v>
          </cell>
          <cell r="F4129" t="str">
            <v>CCP 2 - Training Printing - SI</v>
          </cell>
          <cell r="G4129" t="str">
            <v>Male</v>
          </cell>
        </row>
        <row r="4130">
          <cell r="A4130">
            <v>26467</v>
          </cell>
          <cell r="B4130" t="str">
            <v>Ishan</v>
          </cell>
          <cell r="C4130" t="str">
            <v>Maduranga</v>
          </cell>
          <cell r="D4130" t="str">
            <v>Team Member - Fabric Moulding</v>
          </cell>
          <cell r="E4130" t="str">
            <v>Moulded Bra Cup - Production - SI</v>
          </cell>
          <cell r="F4130" t="str">
            <v>MBC - Fabric Moulding - SI</v>
          </cell>
          <cell r="G4130" t="str">
            <v>Male</v>
          </cell>
        </row>
        <row r="4131">
          <cell r="A4131">
            <v>26468</v>
          </cell>
          <cell r="B4131" t="str">
            <v>Niroshan</v>
          </cell>
          <cell r="C4131" t="str">
            <v>Madusanka</v>
          </cell>
          <cell r="D4131" t="str">
            <v>Team Member - Fabric Moulding</v>
          </cell>
          <cell r="E4131" t="str">
            <v>Moulded Bra Cup - Production - SI</v>
          </cell>
          <cell r="F4131" t="str">
            <v>MBC - Fabric Moulding - SI</v>
          </cell>
          <cell r="G4131" t="str">
            <v>Male</v>
          </cell>
        </row>
        <row r="4132">
          <cell r="A4132">
            <v>26469</v>
          </cell>
          <cell r="B4132" t="str">
            <v>Nisansala</v>
          </cell>
          <cell r="C4132" t="str">
            <v>Sandamali</v>
          </cell>
          <cell r="D4132" t="str">
            <v>Team Member - Production</v>
          </cell>
          <cell r="E4132" t="str">
            <v>Training School - SI</v>
          </cell>
          <cell r="F4132" t="str">
            <v>Training School - MBC - SI</v>
          </cell>
          <cell r="G4132" t="str">
            <v>Female</v>
          </cell>
        </row>
        <row r="4133">
          <cell r="A4133">
            <v>26470</v>
          </cell>
          <cell r="B4133" t="str">
            <v>Sewwandi</v>
          </cell>
          <cell r="C4133" t="str">
            <v>Rathnayake</v>
          </cell>
          <cell r="D4133" t="str">
            <v>Team Member - Production</v>
          </cell>
          <cell r="E4133" t="str">
            <v>Training School - SI</v>
          </cell>
          <cell r="F4133" t="str">
            <v>Training School - MBC - SI</v>
          </cell>
          <cell r="G4133" t="str">
            <v>Female</v>
          </cell>
        </row>
        <row r="4134">
          <cell r="A4134">
            <v>26471</v>
          </cell>
          <cell r="B4134" t="str">
            <v>Nirosha</v>
          </cell>
          <cell r="C4134" t="str">
            <v>Nirosha</v>
          </cell>
          <cell r="D4134" t="str">
            <v>Team Member - Finishing</v>
          </cell>
          <cell r="E4134" t="str">
            <v>Training School - SI</v>
          </cell>
          <cell r="F4134" t="str">
            <v>Training School - CCP - SI</v>
          </cell>
          <cell r="G4134" t="str">
            <v>Female</v>
          </cell>
        </row>
        <row r="4135">
          <cell r="A4135">
            <v>26472</v>
          </cell>
          <cell r="B4135" t="str">
            <v>Sasika</v>
          </cell>
          <cell r="C4135" t="str">
            <v>Dulan</v>
          </cell>
          <cell r="D4135" t="str">
            <v>Team Member - Technical</v>
          </cell>
          <cell r="E4135" t="str">
            <v>Close Comfort Program - Technical - SI</v>
          </cell>
          <cell r="F4135" t="str">
            <v>Technical - CCP - SI</v>
          </cell>
          <cell r="G4135" t="str">
            <v>Male</v>
          </cell>
        </row>
        <row r="4136">
          <cell r="A4136">
            <v>26473</v>
          </cell>
          <cell r="B4136" t="str">
            <v>Kavinda</v>
          </cell>
          <cell r="C4136" t="str">
            <v>Ranasinghe</v>
          </cell>
          <cell r="D4136" t="str">
            <v>Team Member - Cutting</v>
          </cell>
          <cell r="E4136" t="str">
            <v>Close Comfort Program - Cutting - SI</v>
          </cell>
          <cell r="F4136" t="str">
            <v>Cutting - CCP - SI</v>
          </cell>
          <cell r="G4136" t="str">
            <v>Male</v>
          </cell>
        </row>
        <row r="4137">
          <cell r="A4137">
            <v>26474</v>
          </cell>
          <cell r="B4137" t="str">
            <v>Sandun</v>
          </cell>
          <cell r="C4137" t="str">
            <v>Saranga</v>
          </cell>
          <cell r="D4137" t="str">
            <v>Team Member - Cutting</v>
          </cell>
          <cell r="E4137" t="str">
            <v>Close Comfort Program - Cutting - SI</v>
          </cell>
          <cell r="F4137" t="str">
            <v>Cutting - CCP - SI</v>
          </cell>
          <cell r="G4137" t="str">
            <v>Male</v>
          </cell>
        </row>
        <row r="4138">
          <cell r="A4138">
            <v>26475</v>
          </cell>
          <cell r="B4138" t="str">
            <v>Vishvee</v>
          </cell>
          <cell r="C4138" t="str">
            <v>Dharmapala</v>
          </cell>
          <cell r="D4138" t="str">
            <v>Team Member - Material Quality Assurance</v>
          </cell>
          <cell r="E4138" t="str">
            <v>Material Quality Assurance - SI</v>
          </cell>
          <cell r="F4138" t="str">
            <v>CCP - Material Quality Assurance - SI</v>
          </cell>
          <cell r="G4138" t="str">
            <v>Female</v>
          </cell>
        </row>
        <row r="4139">
          <cell r="A4139">
            <v>26476</v>
          </cell>
          <cell r="B4139" t="str">
            <v>Wenura</v>
          </cell>
          <cell r="C4139" t="str">
            <v>Asiridu</v>
          </cell>
          <cell r="D4139" t="str">
            <v>Team Member - Raw Material Warehouse</v>
          </cell>
          <cell r="E4139" t="str">
            <v>Moulded Bra Cup - Raw Material Warehouse - SI</v>
          </cell>
          <cell r="F4139" t="str">
            <v>MBC - Raw Material Warehouse - SI</v>
          </cell>
          <cell r="G4139" t="str">
            <v>Male</v>
          </cell>
        </row>
        <row r="4140">
          <cell r="A4140">
            <v>26477</v>
          </cell>
          <cell r="B4140" t="str">
            <v>Shashika</v>
          </cell>
          <cell r="C4140" t="str">
            <v>Samaraweera</v>
          </cell>
          <cell r="D4140" t="str">
            <v>Team Member - Printing</v>
          </cell>
          <cell r="E4140" t="str">
            <v>Close Comfort Program - Printing - SI</v>
          </cell>
          <cell r="F4140" t="str">
            <v>Factory 02 - Printing - B - SI</v>
          </cell>
          <cell r="G4140" t="str">
            <v>Male</v>
          </cell>
        </row>
        <row r="4141">
          <cell r="A4141">
            <v>26478</v>
          </cell>
          <cell r="B4141" t="str">
            <v>Sasika</v>
          </cell>
          <cell r="C4141" t="str">
            <v>Lakmal</v>
          </cell>
          <cell r="D4141" t="str">
            <v>Team Member - Printing</v>
          </cell>
          <cell r="E4141" t="str">
            <v>Training School - SI</v>
          </cell>
          <cell r="F4141" t="str">
            <v>Training - CCP - SI</v>
          </cell>
          <cell r="G4141" t="str">
            <v>Male</v>
          </cell>
        </row>
        <row r="4142">
          <cell r="A4142">
            <v>26479</v>
          </cell>
          <cell r="B4142" t="str">
            <v>Dilip</v>
          </cell>
          <cell r="C4142" t="str">
            <v>Roshan</v>
          </cell>
          <cell r="D4142" t="str">
            <v>Team Member - Printing</v>
          </cell>
          <cell r="E4142" t="str">
            <v>Training School - SI</v>
          </cell>
          <cell r="F4142" t="str">
            <v>Training - CCP - SI</v>
          </cell>
          <cell r="G4142" t="str">
            <v>Male</v>
          </cell>
        </row>
        <row r="4143">
          <cell r="A4143">
            <v>26480</v>
          </cell>
          <cell r="B4143" t="str">
            <v>Thilakshana</v>
          </cell>
          <cell r="C4143" t="str">
            <v>Madhumal</v>
          </cell>
          <cell r="D4143" t="str">
            <v>Team Member - Printing</v>
          </cell>
          <cell r="E4143" t="str">
            <v>Training School - SI</v>
          </cell>
          <cell r="F4143" t="str">
            <v>Training - CCP - SI</v>
          </cell>
          <cell r="G4143" t="str">
            <v>Male</v>
          </cell>
        </row>
        <row r="4144">
          <cell r="A4144">
            <v>26481</v>
          </cell>
          <cell r="B4144" t="str">
            <v>Subhashini</v>
          </cell>
          <cell r="C4144" t="str">
            <v>Jayathilake</v>
          </cell>
          <cell r="D4144" t="str">
            <v>Team Member - Printing</v>
          </cell>
          <cell r="E4144" t="str">
            <v>Training School - SI</v>
          </cell>
          <cell r="F4144" t="str">
            <v>CCP 2 - Training Printing A - SI</v>
          </cell>
          <cell r="G4144" t="str">
            <v>Female</v>
          </cell>
        </row>
        <row r="4145">
          <cell r="A4145">
            <v>26482</v>
          </cell>
          <cell r="B4145" t="str">
            <v>Ashen</v>
          </cell>
          <cell r="C4145" t="str">
            <v>Perera</v>
          </cell>
          <cell r="D4145" t="str">
            <v>Team Member - Printing</v>
          </cell>
          <cell r="E4145" t="str">
            <v>Training School - SI</v>
          </cell>
          <cell r="F4145" t="str">
            <v>CCP 2 - Training Printing B - SI</v>
          </cell>
          <cell r="G4145" t="str">
            <v>Male</v>
          </cell>
        </row>
        <row r="4146">
          <cell r="A4146">
            <v>26483</v>
          </cell>
          <cell r="B4146" t="str">
            <v>Eshani</v>
          </cell>
          <cell r="C4146" t="str">
            <v>Indrachapa</v>
          </cell>
          <cell r="D4146" t="str">
            <v>Team Member - Printing</v>
          </cell>
          <cell r="E4146" t="str">
            <v>Training School - SI</v>
          </cell>
          <cell r="F4146" t="str">
            <v>CCP 2 - Training Printing B - SI</v>
          </cell>
          <cell r="G4146" t="str">
            <v>Female</v>
          </cell>
        </row>
        <row r="4147">
          <cell r="A4147">
            <v>26484</v>
          </cell>
          <cell r="B4147" t="str">
            <v>Nelum</v>
          </cell>
          <cell r="C4147" t="str">
            <v>Ranjani</v>
          </cell>
          <cell r="D4147" t="str">
            <v>Team Member - Printing</v>
          </cell>
          <cell r="E4147" t="str">
            <v>Training School - SI</v>
          </cell>
          <cell r="F4147" t="str">
            <v>CCP 2 - Training Printing B - SI</v>
          </cell>
          <cell r="G4147" t="str">
            <v>Female</v>
          </cell>
        </row>
        <row r="4148">
          <cell r="A4148">
            <v>26485</v>
          </cell>
          <cell r="B4148" t="str">
            <v>Hirushi</v>
          </cell>
          <cell r="C4148" t="str">
            <v>Samarathunga</v>
          </cell>
          <cell r="D4148" t="str">
            <v>Team Member - Printing</v>
          </cell>
          <cell r="E4148" t="str">
            <v>Training School - SI</v>
          </cell>
          <cell r="F4148" t="str">
            <v>CCP 2 - Training Printing B - SI</v>
          </cell>
          <cell r="G4148" t="str">
            <v>Female</v>
          </cell>
        </row>
        <row r="4149">
          <cell r="A4149">
            <v>26486</v>
          </cell>
          <cell r="B4149" t="str">
            <v>Nishadi</v>
          </cell>
          <cell r="C4149" t="str">
            <v>Pushpakumari</v>
          </cell>
          <cell r="D4149" t="str">
            <v>Team Member - Printing</v>
          </cell>
          <cell r="E4149" t="str">
            <v>Training School - SI</v>
          </cell>
          <cell r="F4149" t="str">
            <v>CCP 2 - Training Printing B - SI</v>
          </cell>
          <cell r="G4149" t="str">
            <v>Female</v>
          </cell>
        </row>
        <row r="4150">
          <cell r="A4150">
            <v>26487</v>
          </cell>
          <cell r="B4150" t="str">
            <v>Gajitha</v>
          </cell>
          <cell r="C4150" t="str">
            <v>Perera</v>
          </cell>
          <cell r="D4150" t="str">
            <v>Team Member - Finished Goods Warehouse</v>
          </cell>
          <cell r="E4150" t="str">
            <v>Moulded Bra Cup - Finished Goods Warehouse - SI</v>
          </cell>
          <cell r="F4150" t="str">
            <v>Finished Good Warehouse - MBC - SI</v>
          </cell>
          <cell r="G4150" t="str">
            <v>Male</v>
          </cell>
        </row>
        <row r="4151">
          <cell r="A4151">
            <v>26488</v>
          </cell>
          <cell r="B4151" t="str">
            <v>Tharaka</v>
          </cell>
          <cell r="C4151" t="str">
            <v>Abeynayake</v>
          </cell>
          <cell r="D4151" t="str">
            <v>Team Member - Finished Goods Warehouse</v>
          </cell>
          <cell r="E4151" t="str">
            <v>Moulded Bra Cup - Finished Goods Warehouse - SI</v>
          </cell>
          <cell r="F4151" t="str">
            <v>Finished Good Warehouse - MBC - SI</v>
          </cell>
          <cell r="G4151" t="str">
            <v>Male</v>
          </cell>
        </row>
        <row r="4152">
          <cell r="A4152">
            <v>26489</v>
          </cell>
          <cell r="B4152" t="str">
            <v>Chathuranga</v>
          </cell>
          <cell r="C4152" t="str">
            <v>Amarathunga</v>
          </cell>
          <cell r="D4152" t="str">
            <v>Team Member - Finished Goods Warehouse</v>
          </cell>
          <cell r="E4152" t="str">
            <v>Moulded Bra Cup - Finished Goods Warehouse - SI</v>
          </cell>
          <cell r="F4152" t="str">
            <v>Finished Good Warehouse - MBC - SI</v>
          </cell>
          <cell r="G4152" t="str">
            <v>Male</v>
          </cell>
        </row>
        <row r="4153">
          <cell r="A4153">
            <v>26490</v>
          </cell>
          <cell r="B4153" t="str">
            <v>Kivinash</v>
          </cell>
          <cell r="C4153" t="str">
            <v>Bandara</v>
          </cell>
          <cell r="D4153" t="str">
            <v>Team Member - Finished Goods Warehouse</v>
          </cell>
          <cell r="E4153" t="str">
            <v>Moulded Bra Cup - Finished Goods Warehouse - SI</v>
          </cell>
          <cell r="F4153" t="str">
            <v>Finished Good Warehouse - MBC - SI</v>
          </cell>
          <cell r="G4153" t="str">
            <v>Male</v>
          </cell>
        </row>
        <row r="4154">
          <cell r="A4154">
            <v>26491</v>
          </cell>
          <cell r="B4154" t="str">
            <v>Kalpa</v>
          </cell>
          <cell r="C4154" t="str">
            <v>Wijethunga</v>
          </cell>
          <cell r="D4154" t="str">
            <v>Team Member - Production</v>
          </cell>
          <cell r="E4154" t="str">
            <v>Impact Protection - SI</v>
          </cell>
          <cell r="F4154" t="str">
            <v>Impact Protection - Production - SI</v>
          </cell>
          <cell r="G4154" t="str">
            <v>Male</v>
          </cell>
        </row>
        <row r="4155">
          <cell r="A4155">
            <v>26492</v>
          </cell>
          <cell r="B4155" t="str">
            <v>Lahiru</v>
          </cell>
          <cell r="C4155" t="str">
            <v>Madushanka</v>
          </cell>
          <cell r="D4155" t="str">
            <v>Team Member - Quality Assurance</v>
          </cell>
          <cell r="E4155" t="str">
            <v>Close Comfort Program - Quality Assurance - SI</v>
          </cell>
          <cell r="F4155" t="str">
            <v>CCP 2 - Quality Assurance - SI</v>
          </cell>
          <cell r="G4155" t="str">
            <v>Male</v>
          </cell>
        </row>
        <row r="4156">
          <cell r="A4156">
            <v>26493</v>
          </cell>
          <cell r="B4156" t="str">
            <v>Chathumi</v>
          </cell>
          <cell r="C4156" t="str">
            <v>Wijesinghe</v>
          </cell>
          <cell r="D4156" t="str">
            <v>Team Member - Quality Assurance</v>
          </cell>
          <cell r="E4156" t="str">
            <v>Close Comfort Program - Quality Assurance - SI</v>
          </cell>
          <cell r="F4156" t="str">
            <v>CCP 2 - Quality Assurance - SI</v>
          </cell>
          <cell r="G4156" t="str">
            <v>Female</v>
          </cell>
        </row>
        <row r="4157">
          <cell r="A4157">
            <v>26494</v>
          </cell>
          <cell r="B4157" t="str">
            <v>Dunu</v>
          </cell>
          <cell r="C4157" t="str">
            <v>Senura</v>
          </cell>
          <cell r="D4157" t="str">
            <v>Team Member - Quality Assurance</v>
          </cell>
          <cell r="E4157" t="str">
            <v>Close Comfort Program - Quality Assurance - SI</v>
          </cell>
          <cell r="F4157" t="str">
            <v>CCP 2 - Quality Assurance B - SI</v>
          </cell>
          <cell r="G4157" t="str">
            <v>Male</v>
          </cell>
        </row>
        <row r="4158">
          <cell r="A4158">
            <v>26495</v>
          </cell>
          <cell r="B4158" t="str">
            <v>Chinuka</v>
          </cell>
          <cell r="C4158" t="str">
            <v>Heshan</v>
          </cell>
          <cell r="D4158" t="str">
            <v>Team Member - Quality Assurance</v>
          </cell>
          <cell r="E4158" t="str">
            <v>Close Comfort Program - Quality Assurance - SI</v>
          </cell>
          <cell r="F4158" t="str">
            <v>CCP 2 - Quality Assurance - SI</v>
          </cell>
          <cell r="G4158" t="str">
            <v>Male</v>
          </cell>
        </row>
        <row r="4159">
          <cell r="A4159">
            <v>26496</v>
          </cell>
          <cell r="B4159" t="str">
            <v>Hariprasad</v>
          </cell>
          <cell r="C4159" t="str">
            <v>Hariprasad</v>
          </cell>
          <cell r="D4159" t="str">
            <v>Team Member - Quality Assurance</v>
          </cell>
          <cell r="E4159" t="str">
            <v>Close Comfort Program - Quality Assurance - SI</v>
          </cell>
          <cell r="F4159" t="str">
            <v>CCP 2 - Quality Assurance - SI</v>
          </cell>
          <cell r="G4159" t="str">
            <v>Male</v>
          </cell>
        </row>
        <row r="4160">
          <cell r="A4160">
            <v>26497</v>
          </cell>
          <cell r="B4160" t="str">
            <v>Swarnamali</v>
          </cell>
          <cell r="C4160" t="str">
            <v>Anuradha</v>
          </cell>
          <cell r="D4160" t="str">
            <v>Team Member - Production</v>
          </cell>
          <cell r="E4160" t="str">
            <v>Training School - SI</v>
          </cell>
          <cell r="F4160" t="str">
            <v>Training School - MBC - SI</v>
          </cell>
          <cell r="G4160" t="str">
            <v>Female</v>
          </cell>
        </row>
        <row r="4161">
          <cell r="A4161">
            <v>26498</v>
          </cell>
          <cell r="B4161" t="str">
            <v>Janaka</v>
          </cell>
          <cell r="C4161" t="str">
            <v>Pushpa Kumara</v>
          </cell>
          <cell r="D4161" t="str">
            <v>Team Member - Cutting</v>
          </cell>
          <cell r="E4161" t="str">
            <v>Close Comfort Program - Cutting - SI</v>
          </cell>
          <cell r="F4161" t="str">
            <v>Cutting - CCP - SI</v>
          </cell>
          <cell r="G4161" t="str">
            <v>Male</v>
          </cell>
        </row>
        <row r="4162">
          <cell r="A4162">
            <v>26499</v>
          </cell>
          <cell r="B4162" t="str">
            <v>Niroshan</v>
          </cell>
          <cell r="C4162" t="str">
            <v>Niroshan</v>
          </cell>
          <cell r="D4162" t="str">
            <v>Team Member - Printing</v>
          </cell>
          <cell r="E4162" t="str">
            <v>Training School - SI</v>
          </cell>
          <cell r="F4162" t="str">
            <v>Training - CCP - SI</v>
          </cell>
          <cell r="G4162" t="str">
            <v>Male</v>
          </cell>
        </row>
        <row r="4163">
          <cell r="A4163">
            <v>26500</v>
          </cell>
          <cell r="B4163" t="str">
            <v>Pradeep</v>
          </cell>
          <cell r="C4163" t="str">
            <v>Rohana</v>
          </cell>
          <cell r="D4163" t="str">
            <v>Team Member - Injection Moulding</v>
          </cell>
          <cell r="E4163" t="str">
            <v>Impact Protection - SI</v>
          </cell>
          <cell r="F4163" t="str">
            <v>Impact Protection - Production - SI</v>
          </cell>
          <cell r="G4163" t="str">
            <v>Male</v>
          </cell>
        </row>
        <row r="4164">
          <cell r="A4164">
            <v>26501</v>
          </cell>
          <cell r="B4164" t="str">
            <v>Dayalan</v>
          </cell>
          <cell r="C4164" t="str">
            <v>Dayalan</v>
          </cell>
          <cell r="D4164" t="str">
            <v>Team Member - Printing</v>
          </cell>
          <cell r="E4164" t="str">
            <v>Training School - SI</v>
          </cell>
          <cell r="F4164" t="str">
            <v>Training - CCP - SI</v>
          </cell>
          <cell r="G4164" t="str">
            <v>Male</v>
          </cell>
        </row>
        <row r="4165">
          <cell r="A4165">
            <v>26502</v>
          </cell>
          <cell r="B4165" t="str">
            <v>Athula</v>
          </cell>
          <cell r="C4165" t="str">
            <v>Samarakoon</v>
          </cell>
          <cell r="D4165" t="str">
            <v>Team Member - Printing</v>
          </cell>
          <cell r="E4165" t="str">
            <v>Training School - SI</v>
          </cell>
          <cell r="F4165" t="str">
            <v>Training - CCP - SI</v>
          </cell>
          <cell r="G4165" t="str">
            <v>Male</v>
          </cell>
        </row>
        <row r="4166">
          <cell r="A4166">
            <v>26503</v>
          </cell>
          <cell r="B4166" t="str">
            <v>Isuru</v>
          </cell>
          <cell r="C4166" t="str">
            <v>Ambagaspitiya</v>
          </cell>
          <cell r="D4166" t="str">
            <v>Team Member - Printing</v>
          </cell>
          <cell r="E4166" t="str">
            <v>Training School - SI</v>
          </cell>
          <cell r="F4166" t="str">
            <v>Training - CCP - SI</v>
          </cell>
          <cell r="G4166" t="str">
            <v>Male</v>
          </cell>
        </row>
        <row r="4167">
          <cell r="A4167">
            <v>26504</v>
          </cell>
          <cell r="B4167" t="str">
            <v>Sudarshan</v>
          </cell>
          <cell r="C4167" t="str">
            <v>Sudarshan</v>
          </cell>
          <cell r="D4167" t="str">
            <v>Team Member - Printing</v>
          </cell>
          <cell r="E4167" t="str">
            <v>Training School - SI</v>
          </cell>
          <cell r="F4167" t="str">
            <v>Training - CCP - SI</v>
          </cell>
          <cell r="G4167" t="str">
            <v>Male</v>
          </cell>
        </row>
        <row r="4168">
          <cell r="A4168">
            <v>26505</v>
          </cell>
          <cell r="B4168" t="str">
            <v>Lakshan</v>
          </cell>
          <cell r="C4168" t="str">
            <v>Perera</v>
          </cell>
          <cell r="D4168" t="str">
            <v>Team Member - Printing</v>
          </cell>
          <cell r="E4168" t="str">
            <v>Training School - SI</v>
          </cell>
          <cell r="F4168" t="str">
            <v>Training - CCP - SI</v>
          </cell>
          <cell r="G4168" t="str">
            <v>Male</v>
          </cell>
        </row>
        <row r="4169">
          <cell r="A4169">
            <v>26506</v>
          </cell>
          <cell r="B4169" t="str">
            <v>Nipuni</v>
          </cell>
          <cell r="C4169" t="str">
            <v>Dissanayake</v>
          </cell>
          <cell r="D4169" t="str">
            <v>Team Member - Finishing</v>
          </cell>
          <cell r="E4169" t="str">
            <v>Training School - SI</v>
          </cell>
          <cell r="F4169" t="str">
            <v>Training School - CCP - SI</v>
          </cell>
          <cell r="G4169" t="str">
            <v>Female</v>
          </cell>
        </row>
        <row r="4170">
          <cell r="A4170">
            <v>26507</v>
          </cell>
          <cell r="B4170" t="str">
            <v>Ishani</v>
          </cell>
          <cell r="C4170" t="str">
            <v>Rajapaksha</v>
          </cell>
          <cell r="D4170" t="str">
            <v>Team Member - Finishing</v>
          </cell>
          <cell r="E4170" t="str">
            <v>Close Comfort Program - Finishing - SI</v>
          </cell>
          <cell r="F4170" t="str">
            <v>Finishing S30 - B - SI</v>
          </cell>
          <cell r="G4170" t="str">
            <v>Female</v>
          </cell>
        </row>
        <row r="4171">
          <cell r="A4171">
            <v>26508</v>
          </cell>
          <cell r="B4171" t="str">
            <v>Sujani</v>
          </cell>
          <cell r="C4171" t="str">
            <v>Bandara</v>
          </cell>
          <cell r="D4171" t="str">
            <v>Team Member - Finishing</v>
          </cell>
          <cell r="E4171" t="str">
            <v>Close Comfort Program - Finishing - SI</v>
          </cell>
          <cell r="F4171" t="str">
            <v>Finishing S1 - B - SI</v>
          </cell>
          <cell r="G4171" t="str">
            <v>Female</v>
          </cell>
        </row>
        <row r="4172">
          <cell r="A4172">
            <v>26509</v>
          </cell>
          <cell r="B4172" t="str">
            <v>Dulanjali</v>
          </cell>
          <cell r="C4172" t="str">
            <v>Hemachandra</v>
          </cell>
          <cell r="D4172" t="str">
            <v>Team Member - Production</v>
          </cell>
          <cell r="E4172" t="str">
            <v>Training School - SI</v>
          </cell>
          <cell r="F4172" t="str">
            <v>Training School - MBC - SI</v>
          </cell>
          <cell r="G4172" t="str">
            <v>Female</v>
          </cell>
        </row>
        <row r="4173">
          <cell r="A4173">
            <v>26510</v>
          </cell>
          <cell r="B4173" t="str">
            <v>Madhushika</v>
          </cell>
          <cell r="C4173" t="str">
            <v>Kumari</v>
          </cell>
          <cell r="D4173" t="str">
            <v>Team Member - Production</v>
          </cell>
          <cell r="E4173" t="str">
            <v>Training School - SI</v>
          </cell>
          <cell r="F4173" t="str">
            <v>Training School - MBC - SI</v>
          </cell>
          <cell r="G4173" t="str">
            <v>Female</v>
          </cell>
        </row>
        <row r="4174">
          <cell r="A4174">
            <v>26511</v>
          </cell>
          <cell r="B4174" t="str">
            <v>Shamali</v>
          </cell>
          <cell r="C4174" t="str">
            <v>Dharmadasa</v>
          </cell>
          <cell r="D4174" t="str">
            <v>Team Member - Finishing</v>
          </cell>
          <cell r="E4174" t="str">
            <v>Training School - SI</v>
          </cell>
          <cell r="F4174" t="str">
            <v>Training School - CCP - SI</v>
          </cell>
          <cell r="G4174" t="str">
            <v>Female</v>
          </cell>
        </row>
        <row r="4175">
          <cell r="A4175">
            <v>26512</v>
          </cell>
          <cell r="B4175" t="str">
            <v>Kalpani</v>
          </cell>
          <cell r="C4175" t="str">
            <v>Jayathilake</v>
          </cell>
          <cell r="D4175" t="str">
            <v>Team Member - Finishing</v>
          </cell>
          <cell r="E4175" t="str">
            <v>Training School - SI</v>
          </cell>
          <cell r="F4175" t="str">
            <v>Training School - CCP - SI</v>
          </cell>
          <cell r="G4175" t="str">
            <v>Female</v>
          </cell>
        </row>
        <row r="4176">
          <cell r="A4176">
            <v>26513</v>
          </cell>
          <cell r="B4176" t="str">
            <v>Dilmi</v>
          </cell>
          <cell r="C4176" t="str">
            <v>Karunarathne</v>
          </cell>
          <cell r="D4176" t="str">
            <v>Team Member - Quality Assurance</v>
          </cell>
          <cell r="E4176" t="str">
            <v>Moulded Bra Cup - Quality Assurance - SI</v>
          </cell>
          <cell r="F4176" t="str">
            <v>Quality Assurance - MBC - SI</v>
          </cell>
          <cell r="G4176" t="str">
            <v>Female</v>
          </cell>
        </row>
        <row r="4177">
          <cell r="A4177">
            <v>26514</v>
          </cell>
          <cell r="B4177" t="str">
            <v>Guhanya</v>
          </cell>
          <cell r="C4177" t="str">
            <v>Guhanya</v>
          </cell>
          <cell r="D4177" t="str">
            <v>Team Member - Finishing</v>
          </cell>
          <cell r="E4177" t="str">
            <v>Training School - SI</v>
          </cell>
          <cell r="F4177" t="str">
            <v>Training School - CCP - SI</v>
          </cell>
          <cell r="G4177" t="str">
            <v>Female</v>
          </cell>
        </row>
        <row r="4178">
          <cell r="A4178">
            <v>26515</v>
          </cell>
          <cell r="B4178" t="str">
            <v>Yamuna</v>
          </cell>
          <cell r="C4178" t="str">
            <v>Pushpa Kumari</v>
          </cell>
          <cell r="D4178" t="str">
            <v>Team Member - Finishing</v>
          </cell>
          <cell r="E4178" t="str">
            <v>Training School - SI</v>
          </cell>
          <cell r="F4178" t="str">
            <v>Training School - CCP - SI</v>
          </cell>
          <cell r="G4178" t="str">
            <v>Female</v>
          </cell>
        </row>
        <row r="4179">
          <cell r="A4179">
            <v>26516</v>
          </cell>
          <cell r="B4179" t="str">
            <v>Subhashani</v>
          </cell>
          <cell r="C4179" t="str">
            <v>Kaushalya</v>
          </cell>
          <cell r="D4179" t="str">
            <v>Team Member - Finishing</v>
          </cell>
          <cell r="E4179" t="str">
            <v>Training School - SI</v>
          </cell>
          <cell r="F4179" t="str">
            <v>Training School - CCP - SI</v>
          </cell>
          <cell r="G4179" t="str">
            <v>Female</v>
          </cell>
        </row>
        <row r="4180">
          <cell r="A4180">
            <v>26517</v>
          </cell>
          <cell r="B4180" t="str">
            <v>Ajantha</v>
          </cell>
          <cell r="C4180" t="str">
            <v>Priyadarshani</v>
          </cell>
          <cell r="D4180" t="str">
            <v>Team Member - Finishing</v>
          </cell>
          <cell r="E4180" t="str">
            <v>Training School - SI</v>
          </cell>
          <cell r="F4180" t="str">
            <v>Training School - CCP - SI</v>
          </cell>
          <cell r="G4180" t="str">
            <v>Female</v>
          </cell>
        </row>
        <row r="4181">
          <cell r="A4181">
            <v>26518</v>
          </cell>
          <cell r="B4181" t="str">
            <v>Chethana</v>
          </cell>
          <cell r="C4181" t="str">
            <v>Niyarepola</v>
          </cell>
          <cell r="D4181" t="str">
            <v>Team Member - Finishing</v>
          </cell>
          <cell r="E4181" t="str">
            <v>Training School - SI</v>
          </cell>
          <cell r="F4181" t="str">
            <v>Training School - CCP - SI</v>
          </cell>
          <cell r="G4181" t="str">
            <v>Female</v>
          </cell>
        </row>
        <row r="4182">
          <cell r="A4182">
            <v>26519</v>
          </cell>
          <cell r="B4182" t="str">
            <v>Dehemi</v>
          </cell>
          <cell r="C4182" t="str">
            <v>Premathilake</v>
          </cell>
          <cell r="D4182" t="str">
            <v>Team Member - Finishing</v>
          </cell>
          <cell r="E4182" t="str">
            <v>Training School - SI</v>
          </cell>
          <cell r="F4182" t="str">
            <v>Training School - CCP - SI</v>
          </cell>
          <cell r="G4182" t="str">
            <v>Female</v>
          </cell>
        </row>
        <row r="4183">
          <cell r="A4183">
            <v>26520</v>
          </cell>
          <cell r="B4183" t="str">
            <v>Ruwani</v>
          </cell>
          <cell r="C4183" t="str">
            <v>Dilrukshi</v>
          </cell>
          <cell r="D4183" t="str">
            <v>Team Member - Production</v>
          </cell>
          <cell r="E4183" t="str">
            <v>Impact Protection - SI</v>
          </cell>
          <cell r="F4183" t="str">
            <v>Impact Protection - Production - SI</v>
          </cell>
          <cell r="G4183" t="str">
            <v>Female</v>
          </cell>
        </row>
        <row r="4184">
          <cell r="A4184">
            <v>26521</v>
          </cell>
          <cell r="B4184" t="str">
            <v>Subashani</v>
          </cell>
          <cell r="C4184" t="str">
            <v>Chandralatha</v>
          </cell>
          <cell r="D4184" t="str">
            <v>Team Member - Cutting</v>
          </cell>
          <cell r="E4184" t="str">
            <v>Close Comfort Program - Cutting - SI</v>
          </cell>
          <cell r="F4184" t="str">
            <v>Cutting - CCP - SI</v>
          </cell>
          <cell r="G4184" t="str">
            <v>Female</v>
          </cell>
        </row>
        <row r="4185">
          <cell r="A4185">
            <v>26522</v>
          </cell>
          <cell r="B4185" t="str">
            <v>Nethmi</v>
          </cell>
          <cell r="C4185" t="str">
            <v>Dayanji</v>
          </cell>
          <cell r="D4185" t="str">
            <v>Team Member - Cutting</v>
          </cell>
          <cell r="E4185" t="str">
            <v>Close Comfort Program - Cutting - SI</v>
          </cell>
          <cell r="F4185" t="str">
            <v>Cutting - CCP - SI</v>
          </cell>
          <cell r="G4185" t="str">
            <v>Female</v>
          </cell>
        </row>
        <row r="4186">
          <cell r="A4186">
            <v>26523</v>
          </cell>
          <cell r="B4186" t="str">
            <v>Supun</v>
          </cell>
          <cell r="C4186" t="str">
            <v>Dahanayake</v>
          </cell>
          <cell r="D4186" t="str">
            <v>Senior Merchandiser - Bulk</v>
          </cell>
          <cell r="E4186" t="str">
            <v>Impact Protection - SI</v>
          </cell>
          <cell r="F4186" t="str">
            <v>Impact Protection - Marketing - SI</v>
          </cell>
          <cell r="G4186" t="str">
            <v>Male</v>
          </cell>
        </row>
        <row r="4187">
          <cell r="A4187">
            <v>26524</v>
          </cell>
          <cell r="B4187" t="str">
            <v>Subodha</v>
          </cell>
          <cell r="C4187" t="str">
            <v>Dayananda</v>
          </cell>
          <cell r="D4187" t="str">
            <v>Garment Technologist</v>
          </cell>
          <cell r="E4187" t="str">
            <v>Close Comfort Program - Production - SI</v>
          </cell>
          <cell r="F4187" t="str">
            <v>CCP - Production - SI</v>
          </cell>
          <cell r="G4187" t="str">
            <v>Male</v>
          </cell>
        </row>
        <row r="4188">
          <cell r="A4188">
            <v>26525</v>
          </cell>
          <cell r="B4188" t="str">
            <v>Vinura</v>
          </cell>
          <cell r="C4188" t="str">
            <v>Wijekoon</v>
          </cell>
          <cell r="D4188" t="str">
            <v>Merchandiser - Bulk</v>
          </cell>
          <cell r="E4188" t="str">
            <v>Moulded Bra Cup - Marketing - SI</v>
          </cell>
          <cell r="F4188" t="str">
            <v>Marketing - MBC - SI</v>
          </cell>
          <cell r="G4188" t="str">
            <v>Male</v>
          </cell>
        </row>
        <row r="4189">
          <cell r="A4189">
            <v>26526</v>
          </cell>
          <cell r="B4189" t="str">
            <v>Isuru</v>
          </cell>
          <cell r="C4189" t="str">
            <v>Masinghe</v>
          </cell>
          <cell r="D4189" t="str">
            <v>Executive - Production Engineering</v>
          </cell>
          <cell r="E4189" t="str">
            <v>Close Comfort Program - Production - SI</v>
          </cell>
          <cell r="F4189" t="str">
            <v>CCP - Production - SI</v>
          </cell>
          <cell r="G4189" t="str">
            <v>Male</v>
          </cell>
        </row>
        <row r="4190">
          <cell r="A4190">
            <v>26527</v>
          </cell>
          <cell r="B4190" t="str">
            <v>Asela</v>
          </cell>
          <cell r="C4190" t="str">
            <v>Yapa</v>
          </cell>
          <cell r="D4190" t="str">
            <v>Team Member - Printing</v>
          </cell>
          <cell r="E4190" t="str">
            <v>Training School - SI</v>
          </cell>
          <cell r="F4190" t="str">
            <v>Training - CCP - SI</v>
          </cell>
          <cell r="G4190" t="str">
            <v>Male</v>
          </cell>
        </row>
        <row r="4191">
          <cell r="A4191">
            <v>26528</v>
          </cell>
          <cell r="B4191" t="str">
            <v>Kavishka</v>
          </cell>
          <cell r="C4191" t="str">
            <v>Gayanga</v>
          </cell>
          <cell r="D4191" t="str">
            <v>Team Member - Printing</v>
          </cell>
          <cell r="E4191" t="str">
            <v>Training School - SI</v>
          </cell>
          <cell r="F4191" t="str">
            <v>Training - CCP - SI</v>
          </cell>
          <cell r="G4191" t="str">
            <v>Male</v>
          </cell>
        </row>
        <row r="4192">
          <cell r="A4192">
            <v>26529</v>
          </cell>
          <cell r="B4192" t="str">
            <v>Thilakshan</v>
          </cell>
          <cell r="C4192" t="str">
            <v>Thilakshan</v>
          </cell>
          <cell r="D4192" t="str">
            <v>Team Member - Printing</v>
          </cell>
          <cell r="E4192" t="str">
            <v>Training School - SI</v>
          </cell>
          <cell r="F4192" t="str">
            <v>Training - CCP - SI</v>
          </cell>
          <cell r="G4192" t="str">
            <v>Male</v>
          </cell>
        </row>
        <row r="4193">
          <cell r="A4193">
            <v>26530</v>
          </cell>
          <cell r="B4193" t="str">
            <v>Premkumara</v>
          </cell>
          <cell r="C4193" t="str">
            <v>Premkumara</v>
          </cell>
          <cell r="D4193" t="str">
            <v>Team Member - Printing</v>
          </cell>
          <cell r="E4193" t="str">
            <v>Training School - SI</v>
          </cell>
          <cell r="F4193" t="str">
            <v>Training - CCP - SI</v>
          </cell>
          <cell r="G4193" t="str">
            <v>Male</v>
          </cell>
        </row>
        <row r="4194">
          <cell r="A4194">
            <v>26531</v>
          </cell>
          <cell r="B4194" t="str">
            <v>Naveen</v>
          </cell>
          <cell r="C4194" t="str">
            <v>Alahakoon</v>
          </cell>
          <cell r="D4194" t="str">
            <v>Team Member - Printing</v>
          </cell>
          <cell r="E4194" t="str">
            <v>Training School - SI</v>
          </cell>
          <cell r="F4194" t="str">
            <v>Training - CCP - SI</v>
          </cell>
          <cell r="G4194" t="str">
            <v>Male</v>
          </cell>
        </row>
        <row r="4195">
          <cell r="A4195">
            <v>26533</v>
          </cell>
          <cell r="B4195" t="str">
            <v>Tilni</v>
          </cell>
          <cell r="C4195" t="str">
            <v>Sayuranga</v>
          </cell>
          <cell r="D4195" t="str">
            <v>Team Member - Printing</v>
          </cell>
          <cell r="E4195" t="str">
            <v>Training School - SI</v>
          </cell>
          <cell r="F4195" t="str">
            <v>Training - CCP - SI</v>
          </cell>
          <cell r="G4195" t="str">
            <v>Male</v>
          </cell>
        </row>
        <row r="4196">
          <cell r="A4196">
            <v>26535</v>
          </cell>
          <cell r="B4196" t="str">
            <v>Thushara</v>
          </cell>
          <cell r="C4196" t="str">
            <v>Abeysekara</v>
          </cell>
          <cell r="D4196" t="str">
            <v>Team Member - Printing</v>
          </cell>
          <cell r="E4196" t="str">
            <v>Training School - SI</v>
          </cell>
          <cell r="F4196" t="str">
            <v>Training - CCP - SI</v>
          </cell>
          <cell r="G4196" t="str">
            <v>Male</v>
          </cell>
        </row>
        <row r="4197">
          <cell r="A4197">
            <v>26536</v>
          </cell>
          <cell r="B4197" t="str">
            <v>Maheshan</v>
          </cell>
          <cell r="C4197" t="str">
            <v>Priyadarshana</v>
          </cell>
          <cell r="D4197" t="str">
            <v>Team Member - Printing</v>
          </cell>
          <cell r="E4197" t="str">
            <v>Training School - SI</v>
          </cell>
          <cell r="F4197" t="str">
            <v>Training - CCP - SI</v>
          </cell>
          <cell r="G4197" t="str">
            <v>Male</v>
          </cell>
        </row>
        <row r="4198">
          <cell r="A4198">
            <v>26537</v>
          </cell>
          <cell r="B4198" t="str">
            <v>Dilex</v>
          </cell>
          <cell r="C4198" t="str">
            <v>Kumar</v>
          </cell>
          <cell r="D4198" t="str">
            <v>Team Member - Printing</v>
          </cell>
          <cell r="E4198" t="str">
            <v>Training School - SI</v>
          </cell>
          <cell r="F4198" t="str">
            <v>Training - CCP - SI</v>
          </cell>
          <cell r="G4198" t="str">
            <v>Male</v>
          </cell>
        </row>
        <row r="4199">
          <cell r="A4199">
            <v>26538</v>
          </cell>
          <cell r="B4199" t="str">
            <v>Prasad</v>
          </cell>
          <cell r="C4199" t="str">
            <v>Nishantha</v>
          </cell>
          <cell r="D4199" t="str">
            <v>Team Member - Printing</v>
          </cell>
          <cell r="E4199" t="str">
            <v>Training School - SI</v>
          </cell>
          <cell r="F4199" t="str">
            <v>Training - CCP - SI</v>
          </cell>
          <cell r="G4199" t="str">
            <v>Male</v>
          </cell>
        </row>
        <row r="4200">
          <cell r="A4200">
            <v>26539</v>
          </cell>
          <cell r="B4200" t="str">
            <v>Anuruddha</v>
          </cell>
          <cell r="C4200" t="str">
            <v>Priyantha</v>
          </cell>
          <cell r="D4200" t="str">
            <v>Team Member - Printing</v>
          </cell>
          <cell r="E4200" t="str">
            <v>Training School - SI</v>
          </cell>
          <cell r="F4200" t="str">
            <v>Training - CCP - SI</v>
          </cell>
          <cell r="G4200" t="str">
            <v>Male</v>
          </cell>
        </row>
        <row r="4201">
          <cell r="A4201">
            <v>26540</v>
          </cell>
          <cell r="B4201" t="str">
            <v>Vinod</v>
          </cell>
          <cell r="C4201" t="str">
            <v>Madhusankha</v>
          </cell>
          <cell r="D4201" t="str">
            <v>Team Member - Printing</v>
          </cell>
          <cell r="E4201" t="str">
            <v>Training School - SI</v>
          </cell>
          <cell r="F4201" t="str">
            <v>Training - CCP - SI</v>
          </cell>
          <cell r="G4201" t="str">
            <v>Male</v>
          </cell>
        </row>
        <row r="4202">
          <cell r="A4202">
            <v>26541</v>
          </cell>
          <cell r="B4202" t="str">
            <v>Kasun</v>
          </cell>
          <cell r="C4202" t="str">
            <v>Thiwanka</v>
          </cell>
          <cell r="D4202" t="str">
            <v>Team Member - Printing</v>
          </cell>
          <cell r="E4202" t="str">
            <v>Training School - SI</v>
          </cell>
          <cell r="F4202" t="str">
            <v>Training - CCP - SI</v>
          </cell>
          <cell r="G4202" t="str">
            <v>Male</v>
          </cell>
        </row>
        <row r="4203">
          <cell r="A4203">
            <v>26542</v>
          </cell>
          <cell r="B4203" t="str">
            <v>Upeshika</v>
          </cell>
          <cell r="C4203" t="str">
            <v>Herath</v>
          </cell>
          <cell r="D4203" t="str">
            <v>Team Member - Production</v>
          </cell>
          <cell r="E4203" t="str">
            <v>Training School - SI</v>
          </cell>
          <cell r="F4203" t="str">
            <v>Training School - MBC - SI</v>
          </cell>
          <cell r="G4203" t="str">
            <v>Female</v>
          </cell>
        </row>
        <row r="4204">
          <cell r="A4204">
            <v>26543</v>
          </cell>
          <cell r="B4204" t="str">
            <v>Dilmin</v>
          </cell>
          <cell r="C4204" t="str">
            <v>Madhusara</v>
          </cell>
          <cell r="D4204" t="str">
            <v>Team Member - Production</v>
          </cell>
          <cell r="E4204" t="str">
            <v>Training School - SI</v>
          </cell>
          <cell r="F4204" t="str">
            <v>Training School - MBC - SI</v>
          </cell>
          <cell r="G4204" t="str">
            <v>Male</v>
          </cell>
        </row>
        <row r="4205">
          <cell r="A4205">
            <v>26544</v>
          </cell>
          <cell r="B4205" t="str">
            <v>Anupama</v>
          </cell>
          <cell r="C4205" t="str">
            <v>Pramodi</v>
          </cell>
          <cell r="D4205" t="str">
            <v>Team Member - Production</v>
          </cell>
          <cell r="E4205" t="str">
            <v>Training School - SI</v>
          </cell>
          <cell r="F4205" t="str">
            <v>Training School - MBC - SI</v>
          </cell>
          <cell r="G4205" t="str">
            <v>Female</v>
          </cell>
        </row>
        <row r="4206">
          <cell r="A4206">
            <v>26545</v>
          </cell>
          <cell r="B4206" t="str">
            <v>Asan</v>
          </cell>
          <cell r="C4206" t="str">
            <v>Kodikara</v>
          </cell>
          <cell r="D4206" t="str">
            <v>Team Member - Production</v>
          </cell>
          <cell r="E4206" t="str">
            <v>Training School - SI</v>
          </cell>
          <cell r="F4206" t="str">
            <v>Training School - MBC - SI</v>
          </cell>
          <cell r="G4206" t="str">
            <v>Male</v>
          </cell>
        </row>
        <row r="4207">
          <cell r="A4207">
            <v>26546</v>
          </cell>
          <cell r="B4207" t="str">
            <v>Bhanuka</v>
          </cell>
          <cell r="C4207" t="str">
            <v>Chandrapala</v>
          </cell>
          <cell r="D4207" t="str">
            <v>Team Member - Cutting</v>
          </cell>
          <cell r="E4207" t="str">
            <v>Close Comfort Program - Cutting - SI</v>
          </cell>
          <cell r="F4207" t="str">
            <v>Cutting - CCP - SI</v>
          </cell>
          <cell r="G4207" t="str">
            <v>Male</v>
          </cell>
        </row>
        <row r="4208">
          <cell r="A4208">
            <v>26547</v>
          </cell>
          <cell r="B4208" t="str">
            <v>Gayan</v>
          </cell>
          <cell r="C4208" t="str">
            <v>Sirithunga</v>
          </cell>
          <cell r="D4208" t="str">
            <v>Team Member - Material Quality Assurance</v>
          </cell>
          <cell r="E4208" t="str">
            <v>Material Quality Assurance - SI</v>
          </cell>
          <cell r="F4208" t="str">
            <v>CCP - Material Quality Assurance - SI</v>
          </cell>
          <cell r="G4208" t="str">
            <v>Male</v>
          </cell>
        </row>
        <row r="4209">
          <cell r="A4209">
            <v>26548</v>
          </cell>
          <cell r="B4209" t="str">
            <v>Dulara</v>
          </cell>
          <cell r="C4209" t="str">
            <v>Perera</v>
          </cell>
          <cell r="D4209" t="str">
            <v>Team Member - Sub Stores</v>
          </cell>
          <cell r="E4209" t="str">
            <v>Close Comfort Program - Printing - SI</v>
          </cell>
          <cell r="F4209" t="str">
            <v>Printing - CCP - SI</v>
          </cell>
          <cell r="G4209" t="str">
            <v>Male</v>
          </cell>
        </row>
        <row r="4210">
          <cell r="A4210">
            <v>26549</v>
          </cell>
          <cell r="B4210" t="str">
            <v>Sathis</v>
          </cell>
          <cell r="C4210" t="str">
            <v>Sivalingam</v>
          </cell>
          <cell r="D4210" t="str">
            <v>Team Member - Sub Stores</v>
          </cell>
          <cell r="E4210" t="str">
            <v>Close Comfort Program - Printing - SI</v>
          </cell>
          <cell r="F4210" t="str">
            <v>Printing - CCP - SI</v>
          </cell>
          <cell r="G4210" t="str">
            <v>Male</v>
          </cell>
        </row>
        <row r="4211">
          <cell r="A4211">
            <v>26550</v>
          </cell>
          <cell r="B4211" t="str">
            <v>Oshantha</v>
          </cell>
          <cell r="C4211" t="str">
            <v>Dilshan</v>
          </cell>
          <cell r="D4211" t="str">
            <v>Team Member - Sub Stores</v>
          </cell>
          <cell r="E4211" t="str">
            <v>Close Comfort Program - Printing - SI</v>
          </cell>
          <cell r="F4211" t="str">
            <v>Printing - CCP - SI</v>
          </cell>
          <cell r="G4211" t="str">
            <v>Male</v>
          </cell>
        </row>
        <row r="4212">
          <cell r="A4212">
            <v>26551</v>
          </cell>
          <cell r="B4212" t="str">
            <v>Shalika</v>
          </cell>
          <cell r="C4212" t="str">
            <v>Madushanka</v>
          </cell>
          <cell r="D4212" t="str">
            <v>Team Member - Production</v>
          </cell>
          <cell r="E4212" t="str">
            <v>Training School - SI</v>
          </cell>
          <cell r="F4212" t="str">
            <v>Training School - MBC - SI</v>
          </cell>
          <cell r="G4212" t="str">
            <v>Male</v>
          </cell>
        </row>
        <row r="4213">
          <cell r="A4213">
            <v>26552</v>
          </cell>
          <cell r="B4213" t="str">
            <v>Kapila</v>
          </cell>
          <cell r="C4213" t="str">
            <v>Siriwardhane</v>
          </cell>
          <cell r="D4213" t="str">
            <v>Team Member - Production</v>
          </cell>
          <cell r="E4213" t="str">
            <v>Training School - SI</v>
          </cell>
          <cell r="F4213" t="str">
            <v>Training School - MBC - SI</v>
          </cell>
          <cell r="G4213" t="str">
            <v>Male</v>
          </cell>
        </row>
        <row r="4214">
          <cell r="A4214">
            <v>26553</v>
          </cell>
          <cell r="B4214" t="str">
            <v>Ravishan</v>
          </cell>
          <cell r="C4214" t="str">
            <v>Lokuwella</v>
          </cell>
          <cell r="D4214" t="str">
            <v>Team Member - Finishing</v>
          </cell>
          <cell r="E4214" t="str">
            <v>Training School - SI</v>
          </cell>
          <cell r="F4214" t="str">
            <v>Training School - CCP - SI</v>
          </cell>
          <cell r="G4214" t="str">
            <v>Male</v>
          </cell>
        </row>
        <row r="4215">
          <cell r="A4215">
            <v>26554</v>
          </cell>
          <cell r="B4215" t="str">
            <v>Nisansala</v>
          </cell>
          <cell r="C4215" t="str">
            <v>Sanjeewani</v>
          </cell>
          <cell r="D4215" t="str">
            <v>Team Member - Finishing</v>
          </cell>
          <cell r="E4215" t="str">
            <v>Training School - SI</v>
          </cell>
          <cell r="F4215" t="str">
            <v>Training School - CCP - SI</v>
          </cell>
          <cell r="G4215" t="str">
            <v>Female</v>
          </cell>
        </row>
        <row r="4216">
          <cell r="A4216">
            <v>26555</v>
          </cell>
          <cell r="B4216" t="str">
            <v>Hiruni</v>
          </cell>
          <cell r="C4216" t="str">
            <v>Madhushani</v>
          </cell>
          <cell r="D4216" t="str">
            <v>Team Member - Production</v>
          </cell>
          <cell r="E4216" t="str">
            <v>Impact Protection - SI</v>
          </cell>
          <cell r="F4216" t="str">
            <v>Impact Protection - Production - SI</v>
          </cell>
          <cell r="G4216" t="str">
            <v>Female</v>
          </cell>
        </row>
        <row r="4217">
          <cell r="A4217">
            <v>26556</v>
          </cell>
          <cell r="B4217" t="str">
            <v>Sandun</v>
          </cell>
          <cell r="C4217" t="str">
            <v>Nawagamuwa</v>
          </cell>
          <cell r="D4217" t="str">
            <v>Team Member - Quality Assurance</v>
          </cell>
          <cell r="E4217" t="str">
            <v>Close Comfort Program - Quality Assurance - SI</v>
          </cell>
          <cell r="F4217" t="str">
            <v>Quality Assurance - CCP - SI</v>
          </cell>
          <cell r="G4217" t="str">
            <v>Male</v>
          </cell>
        </row>
        <row r="4218">
          <cell r="A4218">
            <v>26557</v>
          </cell>
          <cell r="B4218" t="str">
            <v>Thanuja</v>
          </cell>
          <cell r="C4218" t="str">
            <v>Madhurangani</v>
          </cell>
          <cell r="D4218" t="str">
            <v>Team Member - Printing</v>
          </cell>
          <cell r="E4218" t="str">
            <v>Training School - SI</v>
          </cell>
          <cell r="F4218" t="str">
            <v>CCP 2 - Training Printing - SI</v>
          </cell>
          <cell r="G4218" t="str">
            <v>Female</v>
          </cell>
        </row>
        <row r="4219">
          <cell r="A4219">
            <v>26558</v>
          </cell>
          <cell r="B4219" t="str">
            <v>Pabodha</v>
          </cell>
          <cell r="C4219" t="str">
            <v>Bhashini</v>
          </cell>
          <cell r="D4219" t="str">
            <v>Team Member - Printing</v>
          </cell>
          <cell r="E4219" t="str">
            <v>Training School - SI</v>
          </cell>
          <cell r="F4219" t="str">
            <v>CCP 2 - Training Printing - SI</v>
          </cell>
          <cell r="G4219" t="str">
            <v>Female</v>
          </cell>
        </row>
        <row r="4220">
          <cell r="A4220">
            <v>26559</v>
          </cell>
          <cell r="B4220" t="str">
            <v>Monika</v>
          </cell>
          <cell r="C4220" t="str">
            <v>Kumari</v>
          </cell>
          <cell r="D4220" t="str">
            <v>Team Member - Printing</v>
          </cell>
          <cell r="E4220" t="str">
            <v>Training School - SI</v>
          </cell>
          <cell r="F4220" t="str">
            <v>CCP 2 - Training Printing - SI</v>
          </cell>
          <cell r="G4220" t="str">
            <v>Female</v>
          </cell>
        </row>
        <row r="4221">
          <cell r="A4221">
            <v>26560</v>
          </cell>
          <cell r="B4221" t="str">
            <v>Udith</v>
          </cell>
          <cell r="C4221" t="str">
            <v>Liyanage</v>
          </cell>
          <cell r="D4221" t="str">
            <v>Team Member - Printing</v>
          </cell>
          <cell r="E4221" t="str">
            <v>Training School - SI</v>
          </cell>
          <cell r="F4221" t="str">
            <v>CCP 2 - Training Printing - SI</v>
          </cell>
          <cell r="G4221" t="str">
            <v>Male</v>
          </cell>
        </row>
        <row r="4222">
          <cell r="A4222">
            <v>26561</v>
          </cell>
          <cell r="B4222" t="str">
            <v>Hansani</v>
          </cell>
          <cell r="C4222" t="str">
            <v>Hemachandra</v>
          </cell>
          <cell r="D4222" t="str">
            <v>Team Member - Printing</v>
          </cell>
          <cell r="E4222" t="str">
            <v>Training School - SI</v>
          </cell>
          <cell r="F4222" t="str">
            <v>CCP 2 - Training Printing - SI</v>
          </cell>
          <cell r="G4222" t="str">
            <v>Female</v>
          </cell>
        </row>
        <row r="4223">
          <cell r="A4223">
            <v>26562</v>
          </cell>
          <cell r="B4223" t="str">
            <v>Janaka</v>
          </cell>
          <cell r="C4223" t="str">
            <v>Madhushan</v>
          </cell>
          <cell r="D4223" t="str">
            <v>Team Member - Printing</v>
          </cell>
          <cell r="E4223" t="str">
            <v>Training School - SI</v>
          </cell>
          <cell r="F4223" t="str">
            <v>CCP 2 - Training Printing - SI</v>
          </cell>
          <cell r="G4223" t="str">
            <v>Male</v>
          </cell>
        </row>
        <row r="4224">
          <cell r="A4224">
            <v>26563</v>
          </cell>
          <cell r="B4224" t="str">
            <v>Supun</v>
          </cell>
          <cell r="C4224" t="str">
            <v>Siriwardhana</v>
          </cell>
          <cell r="D4224" t="str">
            <v>Team Member - Printing</v>
          </cell>
          <cell r="E4224" t="str">
            <v>Training School - SI</v>
          </cell>
          <cell r="F4224" t="str">
            <v>CCP 2 - Training Printing - SI</v>
          </cell>
          <cell r="G4224" t="str">
            <v>Male</v>
          </cell>
        </row>
        <row r="4225">
          <cell r="A4225">
            <v>26564</v>
          </cell>
          <cell r="B4225" t="str">
            <v>Chathumi</v>
          </cell>
          <cell r="C4225" t="str">
            <v>Dilshani</v>
          </cell>
          <cell r="D4225" t="str">
            <v>Team Member - Printing</v>
          </cell>
          <cell r="E4225" t="str">
            <v>Training School - SI</v>
          </cell>
          <cell r="F4225" t="str">
            <v>CCP 2 - Training Printing - SI</v>
          </cell>
          <cell r="G4225" t="str">
            <v>Female</v>
          </cell>
        </row>
        <row r="4226">
          <cell r="A4226">
            <v>26565</v>
          </cell>
          <cell r="B4226" t="str">
            <v>Rashmi</v>
          </cell>
          <cell r="C4226" t="str">
            <v>Kumara</v>
          </cell>
          <cell r="D4226" t="str">
            <v>Team Member - Printing</v>
          </cell>
          <cell r="E4226" t="str">
            <v>Training School - SI</v>
          </cell>
          <cell r="F4226" t="str">
            <v>CCP 2 - Training Printing - SI</v>
          </cell>
          <cell r="G4226" t="str">
            <v>Female</v>
          </cell>
        </row>
        <row r="4227">
          <cell r="A4227">
            <v>26566</v>
          </cell>
          <cell r="B4227" t="str">
            <v>Suwarna</v>
          </cell>
          <cell r="C4227" t="str">
            <v>Sadamali</v>
          </cell>
          <cell r="D4227" t="str">
            <v>Team Member - Printing</v>
          </cell>
          <cell r="E4227" t="str">
            <v>Training School - SI</v>
          </cell>
          <cell r="F4227" t="str">
            <v>CCP 2 - Training Printing - SI</v>
          </cell>
          <cell r="G4227" t="str">
            <v>Female</v>
          </cell>
        </row>
        <row r="4228">
          <cell r="A4228">
            <v>26567</v>
          </cell>
          <cell r="B4228" t="str">
            <v>Hansani</v>
          </cell>
          <cell r="C4228" t="str">
            <v>Adhikari</v>
          </cell>
          <cell r="D4228" t="str">
            <v>Team Member - Printing</v>
          </cell>
          <cell r="E4228" t="str">
            <v>Training School - SI</v>
          </cell>
          <cell r="F4228" t="str">
            <v>CCP 2 - Training Printing - SI</v>
          </cell>
          <cell r="G4228" t="str">
            <v>Female</v>
          </cell>
        </row>
        <row r="4229">
          <cell r="A4229">
            <v>26568</v>
          </cell>
          <cell r="B4229" t="str">
            <v>Dinushika</v>
          </cell>
          <cell r="C4229" t="str">
            <v>Madhubhashini</v>
          </cell>
          <cell r="D4229" t="str">
            <v>Team Member - Printing</v>
          </cell>
          <cell r="E4229" t="str">
            <v>Training School - SI</v>
          </cell>
          <cell r="F4229" t="str">
            <v>CCP 2 - Training Printing - SI</v>
          </cell>
          <cell r="G4229" t="str">
            <v>Female</v>
          </cell>
        </row>
        <row r="4230">
          <cell r="A4230">
            <v>26569</v>
          </cell>
          <cell r="B4230" t="str">
            <v>Sulochana</v>
          </cell>
          <cell r="C4230" t="str">
            <v>Sandamali</v>
          </cell>
          <cell r="D4230" t="str">
            <v>Team Member - Printing</v>
          </cell>
          <cell r="E4230" t="str">
            <v>Training School - SI</v>
          </cell>
          <cell r="F4230" t="str">
            <v>CCP 2 - Training Printing - SI</v>
          </cell>
          <cell r="G4230" t="str">
            <v>Female</v>
          </cell>
        </row>
        <row r="4231">
          <cell r="A4231">
            <v>26570</v>
          </cell>
          <cell r="B4231" t="str">
            <v>Randika</v>
          </cell>
          <cell r="C4231" t="str">
            <v>Maththamagoda</v>
          </cell>
          <cell r="D4231" t="str">
            <v>Team Member - Printing</v>
          </cell>
          <cell r="E4231" t="str">
            <v>Training School - SI</v>
          </cell>
          <cell r="F4231" t="str">
            <v>CCP 2 - Training Printing - SI</v>
          </cell>
          <cell r="G4231" t="str">
            <v>Male</v>
          </cell>
        </row>
        <row r="4232">
          <cell r="A4232">
            <v>26571</v>
          </cell>
          <cell r="B4232" t="str">
            <v>Bawantha</v>
          </cell>
          <cell r="C4232" t="str">
            <v>Yohan</v>
          </cell>
          <cell r="D4232" t="str">
            <v>Team Member - Printing</v>
          </cell>
          <cell r="E4232" t="str">
            <v>Training School - SI</v>
          </cell>
          <cell r="F4232" t="str">
            <v>CCP 2 - Training Printing - SI</v>
          </cell>
          <cell r="G4232" t="str">
            <v>Male</v>
          </cell>
        </row>
        <row r="4233">
          <cell r="A4233">
            <v>26572</v>
          </cell>
          <cell r="B4233" t="str">
            <v>Surangi</v>
          </cell>
          <cell r="C4233" t="str">
            <v>Kaushalya</v>
          </cell>
          <cell r="D4233" t="str">
            <v>Team Member - Printing</v>
          </cell>
          <cell r="E4233" t="str">
            <v>Training School - SI</v>
          </cell>
          <cell r="F4233" t="str">
            <v>CCP 2 - Training Printing - SI</v>
          </cell>
          <cell r="G4233" t="str">
            <v>Female</v>
          </cell>
        </row>
        <row r="4234">
          <cell r="A4234">
            <v>26573</v>
          </cell>
          <cell r="B4234" t="str">
            <v>Nethmi</v>
          </cell>
          <cell r="C4234" t="str">
            <v>Navodya</v>
          </cell>
          <cell r="D4234" t="str">
            <v>Team Member - Printing</v>
          </cell>
          <cell r="E4234" t="str">
            <v>Training School - SI</v>
          </cell>
          <cell r="F4234" t="str">
            <v>CCP 2 - Training Printing - SI</v>
          </cell>
          <cell r="G4234" t="str">
            <v>Female</v>
          </cell>
        </row>
        <row r="4235">
          <cell r="A4235">
            <v>26574</v>
          </cell>
          <cell r="B4235" t="str">
            <v>Chathura</v>
          </cell>
          <cell r="C4235" t="str">
            <v>Lakshan</v>
          </cell>
          <cell r="D4235" t="str">
            <v>Team Member - Printing</v>
          </cell>
          <cell r="E4235" t="str">
            <v>Training School - SI</v>
          </cell>
          <cell r="F4235" t="str">
            <v>CCP 2 - Training Printing - SI</v>
          </cell>
          <cell r="G4235" t="str">
            <v>Male</v>
          </cell>
        </row>
        <row r="4236">
          <cell r="A4236">
            <v>26575</v>
          </cell>
          <cell r="B4236" t="str">
            <v>Hansika</v>
          </cell>
          <cell r="C4236" t="str">
            <v>Fernando</v>
          </cell>
          <cell r="D4236" t="str">
            <v>Team Member - Printing</v>
          </cell>
          <cell r="E4236" t="str">
            <v>Training School - SI</v>
          </cell>
          <cell r="F4236" t="str">
            <v>CCP 2 - Training Printing - SI</v>
          </cell>
          <cell r="G4236" t="str">
            <v>Female</v>
          </cell>
        </row>
        <row r="4237">
          <cell r="A4237">
            <v>26576</v>
          </cell>
          <cell r="B4237" t="str">
            <v>Dhanuska</v>
          </cell>
          <cell r="C4237" t="str">
            <v>Rajapakshe</v>
          </cell>
          <cell r="D4237" t="str">
            <v>Team Member - Printing</v>
          </cell>
          <cell r="E4237" t="str">
            <v>Training School - SI</v>
          </cell>
          <cell r="F4237" t="str">
            <v>CCP 2 - Training Printing - SI</v>
          </cell>
          <cell r="G4237" t="str">
            <v>Female</v>
          </cell>
        </row>
        <row r="4238">
          <cell r="A4238">
            <v>26577</v>
          </cell>
          <cell r="B4238" t="str">
            <v>Kavindu</v>
          </cell>
          <cell r="C4238" t="str">
            <v>Gamage</v>
          </cell>
          <cell r="D4238" t="str">
            <v>Team Member - Printing</v>
          </cell>
          <cell r="E4238" t="str">
            <v>Training School - SI</v>
          </cell>
          <cell r="F4238" t="str">
            <v>Training - CCP - SI</v>
          </cell>
          <cell r="G4238" t="str">
            <v>Male</v>
          </cell>
        </row>
        <row r="4239">
          <cell r="A4239">
            <v>26578</v>
          </cell>
          <cell r="B4239" t="str">
            <v>Dilshan</v>
          </cell>
          <cell r="C4239" t="str">
            <v>Ranasinghe</v>
          </cell>
          <cell r="D4239" t="str">
            <v>Team Member - Printing</v>
          </cell>
          <cell r="E4239" t="str">
            <v>Training School - SI</v>
          </cell>
          <cell r="F4239" t="str">
            <v>Training - CCP - SI</v>
          </cell>
          <cell r="G4239" t="str">
            <v>Male</v>
          </cell>
        </row>
        <row r="4240">
          <cell r="A4240">
            <v>26579</v>
          </cell>
          <cell r="B4240" t="str">
            <v>Tharusha</v>
          </cell>
          <cell r="C4240" t="str">
            <v>Dilshan</v>
          </cell>
          <cell r="D4240" t="str">
            <v>Team Member - Printing</v>
          </cell>
          <cell r="E4240" t="str">
            <v>Training School - SI</v>
          </cell>
          <cell r="F4240" t="str">
            <v>Training - CCP - SI</v>
          </cell>
          <cell r="G4240" t="str">
            <v>Male</v>
          </cell>
        </row>
        <row r="4241">
          <cell r="A4241">
            <v>26580</v>
          </cell>
          <cell r="B4241" t="str">
            <v>Gamini</v>
          </cell>
          <cell r="C4241" t="str">
            <v>Abayasinghe</v>
          </cell>
          <cell r="D4241" t="str">
            <v>Team Member - Printing</v>
          </cell>
          <cell r="E4241" t="str">
            <v>Training School - SI</v>
          </cell>
          <cell r="F4241" t="str">
            <v>Training - CCP - SI</v>
          </cell>
          <cell r="G4241" t="str">
            <v>Male</v>
          </cell>
        </row>
        <row r="4242">
          <cell r="A4242">
            <v>26581</v>
          </cell>
          <cell r="B4242" t="str">
            <v>Sean</v>
          </cell>
          <cell r="C4242" t="str">
            <v>Labrooy</v>
          </cell>
          <cell r="D4242" t="str">
            <v>Executive - Industrial Engineering</v>
          </cell>
          <cell r="E4242" t="str">
            <v>Close Comfort Program - Industrial Engineering - SI</v>
          </cell>
          <cell r="F4242" t="str">
            <v>Industrial Engineering - CCP - SI</v>
          </cell>
          <cell r="G4242" t="str">
            <v>Male</v>
          </cell>
        </row>
        <row r="4243">
          <cell r="A4243">
            <v>26582</v>
          </cell>
          <cell r="B4243" t="str">
            <v>Hasintha</v>
          </cell>
          <cell r="C4243" t="str">
            <v>Abeygoonewardena</v>
          </cell>
          <cell r="D4243" t="str">
            <v>Assistant - Product Development</v>
          </cell>
          <cell r="E4243" t="str">
            <v>Moulded Bra Cup - Product Development Centre - SI</v>
          </cell>
          <cell r="F4243" t="str">
            <v>MBC - Product Development Centre - SI</v>
          </cell>
          <cell r="G4243" t="str">
            <v>Male</v>
          </cell>
        </row>
        <row r="4244">
          <cell r="A4244">
            <v>26583</v>
          </cell>
          <cell r="B4244" t="str">
            <v>Isuru</v>
          </cell>
          <cell r="C4244" t="str">
            <v>Dissanayake</v>
          </cell>
          <cell r="D4244" t="str">
            <v>Team Member - Printing</v>
          </cell>
          <cell r="E4244" t="str">
            <v>Training School - SI</v>
          </cell>
          <cell r="F4244" t="str">
            <v>Training - CCP - SI</v>
          </cell>
          <cell r="G4244" t="str">
            <v>Male</v>
          </cell>
        </row>
        <row r="4245">
          <cell r="A4245">
            <v>26584</v>
          </cell>
          <cell r="B4245" t="str">
            <v>Supun</v>
          </cell>
          <cell r="C4245" t="str">
            <v>Dhanajaya</v>
          </cell>
          <cell r="D4245" t="str">
            <v>Team Member - Printing</v>
          </cell>
          <cell r="E4245" t="str">
            <v>Training School - SI</v>
          </cell>
          <cell r="F4245" t="str">
            <v>Training - CCP - SI</v>
          </cell>
          <cell r="G4245" t="str">
            <v>Male</v>
          </cell>
        </row>
        <row r="4246">
          <cell r="A4246">
            <v>26585</v>
          </cell>
          <cell r="B4246" t="str">
            <v>Nandakumar</v>
          </cell>
          <cell r="C4246" t="str">
            <v>Nandakumar</v>
          </cell>
          <cell r="D4246" t="str">
            <v>Team Member - Printing</v>
          </cell>
          <cell r="E4246" t="str">
            <v>Training School - SI</v>
          </cell>
          <cell r="F4246" t="str">
            <v>Training - CCP - SI</v>
          </cell>
          <cell r="G4246" t="str">
            <v>Male</v>
          </cell>
        </row>
        <row r="4247">
          <cell r="A4247">
            <v>26586</v>
          </cell>
          <cell r="B4247" t="str">
            <v>Tharindu</v>
          </cell>
          <cell r="C4247" t="str">
            <v>Lakshan</v>
          </cell>
          <cell r="D4247" t="str">
            <v>Team Member - Printing</v>
          </cell>
          <cell r="E4247" t="str">
            <v>Training School - SI</v>
          </cell>
          <cell r="F4247" t="str">
            <v>Training - CCP - SI</v>
          </cell>
          <cell r="G4247" t="str">
            <v>Male</v>
          </cell>
        </row>
        <row r="4248">
          <cell r="A4248">
            <v>26587</v>
          </cell>
          <cell r="B4248" t="str">
            <v>Shanaka</v>
          </cell>
          <cell r="C4248" t="str">
            <v>Manchanayake</v>
          </cell>
          <cell r="D4248" t="str">
            <v>Team Member - Printing</v>
          </cell>
          <cell r="E4248" t="str">
            <v>Training School - SI</v>
          </cell>
          <cell r="F4248" t="str">
            <v>Training - CCP - SI</v>
          </cell>
          <cell r="G4248" t="str">
            <v>Male</v>
          </cell>
        </row>
        <row r="4249">
          <cell r="A4249">
            <v>26588</v>
          </cell>
          <cell r="B4249" t="str">
            <v>Malindu</v>
          </cell>
          <cell r="C4249" t="str">
            <v>Lakshitha</v>
          </cell>
          <cell r="D4249" t="str">
            <v>Team Member - Printing</v>
          </cell>
          <cell r="E4249" t="str">
            <v>Training School - SI</v>
          </cell>
          <cell r="F4249" t="str">
            <v>Training - CCP - SI</v>
          </cell>
          <cell r="G4249" t="str">
            <v>Male</v>
          </cell>
        </row>
        <row r="4250">
          <cell r="A4250">
            <v>26589</v>
          </cell>
          <cell r="B4250" t="str">
            <v>Nadeesha</v>
          </cell>
          <cell r="C4250" t="str">
            <v>Nilmini</v>
          </cell>
          <cell r="D4250" t="str">
            <v>Team Member - Printing</v>
          </cell>
          <cell r="E4250" t="str">
            <v>Training School - SI</v>
          </cell>
          <cell r="F4250" t="str">
            <v>Training - CCP - SI</v>
          </cell>
          <cell r="G4250" t="str">
            <v>Female</v>
          </cell>
        </row>
        <row r="4251">
          <cell r="A4251">
            <v>26590</v>
          </cell>
          <cell r="B4251" t="str">
            <v>Chaminda</v>
          </cell>
          <cell r="C4251" t="str">
            <v>Tharaka</v>
          </cell>
          <cell r="D4251" t="str">
            <v>Team Member - Printing</v>
          </cell>
          <cell r="E4251" t="str">
            <v>Training School - SI</v>
          </cell>
          <cell r="F4251" t="str">
            <v>Training - CCP - SI</v>
          </cell>
          <cell r="G4251" t="str">
            <v>Male</v>
          </cell>
        </row>
        <row r="4252">
          <cell r="A4252">
            <v>26591</v>
          </cell>
          <cell r="B4252" t="str">
            <v>Piyumi</v>
          </cell>
          <cell r="C4252" t="str">
            <v>Liyanage</v>
          </cell>
          <cell r="D4252" t="str">
            <v>Team Member - Printing</v>
          </cell>
          <cell r="E4252" t="str">
            <v>Training School - SI</v>
          </cell>
          <cell r="F4252" t="str">
            <v>Training - CCP - SI</v>
          </cell>
          <cell r="G4252" t="str">
            <v>Female</v>
          </cell>
        </row>
        <row r="4253">
          <cell r="A4253">
            <v>26592</v>
          </cell>
          <cell r="B4253" t="str">
            <v>Duminda</v>
          </cell>
          <cell r="C4253" t="str">
            <v>Wijedasa</v>
          </cell>
          <cell r="D4253" t="str">
            <v>Team Member - Printing</v>
          </cell>
          <cell r="E4253" t="str">
            <v>Training School - SI</v>
          </cell>
          <cell r="F4253" t="str">
            <v>Training - CCP - SI</v>
          </cell>
          <cell r="G4253" t="str">
            <v>Male</v>
          </cell>
        </row>
        <row r="4254">
          <cell r="A4254">
            <v>26593</v>
          </cell>
          <cell r="B4254" t="str">
            <v>Kusal</v>
          </cell>
          <cell r="C4254" t="str">
            <v>Vidanapathirana</v>
          </cell>
          <cell r="D4254" t="str">
            <v>Team Member - Printing</v>
          </cell>
          <cell r="E4254" t="str">
            <v>Training School - SI</v>
          </cell>
          <cell r="F4254" t="str">
            <v>Training - CCP - SI</v>
          </cell>
          <cell r="G4254" t="str">
            <v>Male</v>
          </cell>
        </row>
        <row r="4255">
          <cell r="A4255">
            <v>26594</v>
          </cell>
          <cell r="B4255" t="str">
            <v>Pasindu</v>
          </cell>
          <cell r="C4255" t="str">
            <v>Vidanapathirana</v>
          </cell>
          <cell r="D4255" t="str">
            <v>Team Member - Printing</v>
          </cell>
          <cell r="E4255" t="str">
            <v>Training School - SI</v>
          </cell>
          <cell r="F4255" t="str">
            <v>Training - CCP - SI</v>
          </cell>
          <cell r="G4255" t="str">
            <v>Male</v>
          </cell>
        </row>
        <row r="4256">
          <cell r="A4256">
            <v>26595</v>
          </cell>
          <cell r="B4256" t="str">
            <v>Shermilan</v>
          </cell>
          <cell r="C4256" t="str">
            <v>Shermilan</v>
          </cell>
          <cell r="D4256" t="str">
            <v>Team Member - Finishing</v>
          </cell>
          <cell r="E4256" t="str">
            <v>Training School - SI</v>
          </cell>
          <cell r="F4256" t="str">
            <v>Training School - CCP - SI</v>
          </cell>
          <cell r="G4256" t="str">
            <v>Male</v>
          </cell>
        </row>
        <row r="4257">
          <cell r="A4257">
            <v>26596</v>
          </cell>
          <cell r="B4257" t="str">
            <v>Sandhya</v>
          </cell>
          <cell r="C4257" t="str">
            <v>Kumari</v>
          </cell>
          <cell r="D4257" t="str">
            <v>Team Member - Finishing</v>
          </cell>
          <cell r="E4257" t="str">
            <v>Training School - SI</v>
          </cell>
          <cell r="F4257" t="str">
            <v>Training School - CCP - SI</v>
          </cell>
          <cell r="G4257" t="str">
            <v>Female</v>
          </cell>
        </row>
        <row r="4258">
          <cell r="A4258">
            <v>26597</v>
          </cell>
          <cell r="B4258" t="str">
            <v>Ishari</v>
          </cell>
          <cell r="C4258" t="str">
            <v>Menika</v>
          </cell>
          <cell r="D4258" t="str">
            <v>Team Member - Finishing</v>
          </cell>
          <cell r="E4258" t="str">
            <v>Training School - SI</v>
          </cell>
          <cell r="F4258" t="str">
            <v>Training School - CCP - SI</v>
          </cell>
          <cell r="G4258" t="str">
            <v>Female</v>
          </cell>
        </row>
        <row r="4259">
          <cell r="A4259">
            <v>26598</v>
          </cell>
          <cell r="B4259" t="str">
            <v>Hansika</v>
          </cell>
          <cell r="C4259" t="str">
            <v>Arachchi</v>
          </cell>
          <cell r="D4259" t="str">
            <v>Team Member - Finishing</v>
          </cell>
          <cell r="E4259" t="str">
            <v>Training School - SI</v>
          </cell>
          <cell r="F4259" t="str">
            <v>Training School - CCP - SI</v>
          </cell>
          <cell r="G4259" t="str">
            <v>Female</v>
          </cell>
        </row>
        <row r="4260">
          <cell r="A4260">
            <v>26599</v>
          </cell>
          <cell r="B4260" t="str">
            <v>Indika</v>
          </cell>
          <cell r="C4260" t="str">
            <v>Kumari</v>
          </cell>
          <cell r="D4260" t="str">
            <v>Team Member - Finishing</v>
          </cell>
          <cell r="E4260" t="str">
            <v>Training School - SI</v>
          </cell>
          <cell r="F4260" t="str">
            <v>Training School - CCP - SI</v>
          </cell>
          <cell r="G4260" t="str">
            <v>Female</v>
          </cell>
        </row>
        <row r="4261">
          <cell r="A4261">
            <v>26600</v>
          </cell>
          <cell r="B4261" t="str">
            <v>Nadeeshani</v>
          </cell>
          <cell r="C4261" t="str">
            <v>Nadeeshani</v>
          </cell>
          <cell r="D4261" t="str">
            <v>Team Member - Finishing</v>
          </cell>
          <cell r="E4261" t="str">
            <v>Training School - SI</v>
          </cell>
          <cell r="F4261" t="str">
            <v>Training School - CCP - SI</v>
          </cell>
          <cell r="G4261" t="str">
            <v>Female</v>
          </cell>
        </row>
        <row r="4262">
          <cell r="A4262">
            <v>26601</v>
          </cell>
          <cell r="B4262" t="str">
            <v>Iroshima</v>
          </cell>
          <cell r="C4262" t="str">
            <v>Kumari</v>
          </cell>
          <cell r="D4262" t="str">
            <v>Team Member - Finishing</v>
          </cell>
          <cell r="E4262" t="str">
            <v>Training School - SI</v>
          </cell>
          <cell r="F4262" t="str">
            <v>Training School - CCP - SI</v>
          </cell>
          <cell r="G4262" t="str">
            <v>Female</v>
          </cell>
        </row>
        <row r="4263">
          <cell r="A4263">
            <v>26602</v>
          </cell>
          <cell r="B4263" t="str">
            <v>Rangamali</v>
          </cell>
          <cell r="C4263" t="str">
            <v>Rangamali</v>
          </cell>
          <cell r="D4263" t="str">
            <v>Team Member - Production</v>
          </cell>
          <cell r="E4263" t="str">
            <v>Training School - SI</v>
          </cell>
          <cell r="F4263" t="str">
            <v>Training School - MBC - SI</v>
          </cell>
          <cell r="G4263" t="str">
            <v>Female</v>
          </cell>
        </row>
        <row r="4264">
          <cell r="A4264">
            <v>26603</v>
          </cell>
          <cell r="B4264" t="str">
            <v>Shamali</v>
          </cell>
          <cell r="C4264" t="str">
            <v>Rathnayake</v>
          </cell>
          <cell r="D4264" t="str">
            <v>Team Member - Production</v>
          </cell>
          <cell r="E4264" t="str">
            <v>Training School - SI</v>
          </cell>
          <cell r="F4264" t="str">
            <v>Training School - MBC - SI</v>
          </cell>
          <cell r="G4264" t="str">
            <v>Female</v>
          </cell>
        </row>
        <row r="4265">
          <cell r="A4265">
            <v>26604</v>
          </cell>
          <cell r="B4265" t="str">
            <v>Lakmee</v>
          </cell>
          <cell r="C4265" t="str">
            <v>Ekanayake</v>
          </cell>
          <cell r="D4265" t="str">
            <v>Team Member - Production</v>
          </cell>
          <cell r="E4265" t="str">
            <v>Training School - SI</v>
          </cell>
          <cell r="F4265" t="str">
            <v>Training School - MBC - SI</v>
          </cell>
          <cell r="G4265" t="str">
            <v>Female</v>
          </cell>
        </row>
        <row r="4266">
          <cell r="A4266">
            <v>26605</v>
          </cell>
          <cell r="B4266" t="str">
            <v>Lalith</v>
          </cell>
          <cell r="C4266" t="str">
            <v>Weerasinghe</v>
          </cell>
          <cell r="D4266" t="str">
            <v>Team Member - Cutting</v>
          </cell>
          <cell r="E4266" t="str">
            <v>Moulded Bra Cup - Cutting - SI</v>
          </cell>
          <cell r="F4266" t="str">
            <v>MBC - Cookie Cutting - SI</v>
          </cell>
          <cell r="G4266" t="str">
            <v>Male</v>
          </cell>
        </row>
        <row r="4267">
          <cell r="A4267">
            <v>26606</v>
          </cell>
          <cell r="B4267" t="str">
            <v>Nishantha</v>
          </cell>
          <cell r="C4267" t="str">
            <v>Gunathilake</v>
          </cell>
          <cell r="D4267" t="str">
            <v>Team Member - Cutting</v>
          </cell>
          <cell r="E4267" t="str">
            <v>Moulded Bra Cup - Cutting - SI</v>
          </cell>
          <cell r="F4267" t="str">
            <v>MBC - Cookie Cutting - SI</v>
          </cell>
          <cell r="G4267" t="str">
            <v>Male</v>
          </cell>
        </row>
        <row r="4268">
          <cell r="A4268">
            <v>26607</v>
          </cell>
          <cell r="B4268" t="str">
            <v>Chamod</v>
          </cell>
          <cell r="C4268" t="str">
            <v>Piyumantha</v>
          </cell>
          <cell r="D4268" t="str">
            <v>Team Member - Cutting</v>
          </cell>
          <cell r="E4268" t="str">
            <v>Moulded Bra Cup - Cutting - SI</v>
          </cell>
          <cell r="F4268" t="str">
            <v>MBC - Cookie Cutting - SI</v>
          </cell>
          <cell r="G4268" t="str">
            <v>Male</v>
          </cell>
        </row>
        <row r="4269">
          <cell r="A4269">
            <v>26608</v>
          </cell>
          <cell r="B4269" t="str">
            <v>Malith</v>
          </cell>
          <cell r="C4269" t="str">
            <v>Eshan</v>
          </cell>
          <cell r="D4269" t="str">
            <v>Team Member - Cutting</v>
          </cell>
          <cell r="E4269" t="str">
            <v>Moulded Bra Cup - Cutting - SI</v>
          </cell>
          <cell r="F4269" t="str">
            <v>MBC - Cookie Cutting - SI</v>
          </cell>
          <cell r="G4269" t="str">
            <v>Male</v>
          </cell>
        </row>
        <row r="4270">
          <cell r="A4270">
            <v>26609</v>
          </cell>
          <cell r="B4270" t="str">
            <v>Devinda</v>
          </cell>
          <cell r="C4270" t="str">
            <v>Dilshan</v>
          </cell>
          <cell r="D4270" t="str">
            <v>Team Member - Cutting</v>
          </cell>
          <cell r="E4270" t="str">
            <v>Close Comfort Program - Cutting - SI</v>
          </cell>
          <cell r="F4270" t="str">
            <v>Cutting - CCP - SI</v>
          </cell>
          <cell r="G4270" t="str">
            <v>Male</v>
          </cell>
        </row>
        <row r="4271">
          <cell r="A4271">
            <v>26610</v>
          </cell>
          <cell r="B4271" t="str">
            <v>Dilruk</v>
          </cell>
          <cell r="C4271" t="str">
            <v>Asanka</v>
          </cell>
          <cell r="D4271" t="str">
            <v>Team Member - Production</v>
          </cell>
          <cell r="E4271" t="str">
            <v>Impact Protection - SI</v>
          </cell>
          <cell r="F4271" t="str">
            <v>Impact Protection - Production - SI</v>
          </cell>
          <cell r="G4271" t="str">
            <v>Male</v>
          </cell>
        </row>
        <row r="4272">
          <cell r="A4272">
            <v>26611</v>
          </cell>
          <cell r="B4272" t="str">
            <v>Kavishka</v>
          </cell>
          <cell r="C4272" t="str">
            <v>Kehelwattage</v>
          </cell>
          <cell r="D4272" t="str">
            <v>Team Member - Production</v>
          </cell>
          <cell r="E4272" t="str">
            <v>Impact Protection - SI</v>
          </cell>
          <cell r="F4272" t="str">
            <v>Impact Protection - Production - SI</v>
          </cell>
          <cell r="G4272" t="str">
            <v>Male</v>
          </cell>
        </row>
        <row r="4273">
          <cell r="A4273">
            <v>26613</v>
          </cell>
          <cell r="B4273" t="str">
            <v>Inoka</v>
          </cell>
          <cell r="C4273" t="str">
            <v>Malkanthi</v>
          </cell>
          <cell r="D4273" t="str">
            <v>Team Member - Printing</v>
          </cell>
          <cell r="E4273" t="str">
            <v>Training School - SI</v>
          </cell>
          <cell r="F4273" t="str">
            <v>CCP 2 - Training Printing - SI</v>
          </cell>
          <cell r="G4273" t="str">
            <v>Female</v>
          </cell>
        </row>
        <row r="4274">
          <cell r="A4274">
            <v>26614</v>
          </cell>
          <cell r="B4274" t="str">
            <v>Shela</v>
          </cell>
          <cell r="C4274" t="str">
            <v>De Silva</v>
          </cell>
          <cell r="D4274" t="str">
            <v>Team Member - Printing</v>
          </cell>
          <cell r="E4274" t="str">
            <v>Training School - SI</v>
          </cell>
          <cell r="F4274" t="str">
            <v>CCP 2 - Training Printing - SI</v>
          </cell>
          <cell r="G4274" t="str">
            <v>Female</v>
          </cell>
        </row>
        <row r="4275">
          <cell r="A4275">
            <v>26615</v>
          </cell>
          <cell r="B4275" t="str">
            <v>Dishashri</v>
          </cell>
          <cell r="C4275" t="str">
            <v>Gunawardhana</v>
          </cell>
          <cell r="D4275" t="str">
            <v>Team Member - Printing</v>
          </cell>
          <cell r="E4275" t="str">
            <v>Training School - SI</v>
          </cell>
          <cell r="F4275" t="str">
            <v>CCP 2 - Training Printing - SI</v>
          </cell>
          <cell r="G4275" t="str">
            <v>Male</v>
          </cell>
        </row>
        <row r="4276">
          <cell r="A4276">
            <v>26616</v>
          </cell>
          <cell r="B4276" t="str">
            <v>Ishanka</v>
          </cell>
          <cell r="C4276" t="str">
            <v>Bandara</v>
          </cell>
          <cell r="D4276" t="str">
            <v>Team Member - Printing</v>
          </cell>
          <cell r="E4276" t="str">
            <v>Training School - SI</v>
          </cell>
          <cell r="F4276" t="str">
            <v>CCP 2 - Training Printing - SI</v>
          </cell>
          <cell r="G4276" t="str">
            <v>Female</v>
          </cell>
        </row>
        <row r="4277">
          <cell r="A4277">
            <v>26617</v>
          </cell>
          <cell r="B4277" t="str">
            <v>Harsha</v>
          </cell>
          <cell r="C4277" t="str">
            <v>Eranjana</v>
          </cell>
          <cell r="D4277" t="str">
            <v>Team Member - Printing</v>
          </cell>
          <cell r="E4277" t="str">
            <v>Training School - SI</v>
          </cell>
          <cell r="F4277" t="str">
            <v>Training - CCP - SI</v>
          </cell>
          <cell r="G4277" t="str">
            <v>Male</v>
          </cell>
        </row>
        <row r="4278">
          <cell r="A4278">
            <v>26618</v>
          </cell>
          <cell r="B4278" t="str">
            <v>Nimesh</v>
          </cell>
          <cell r="C4278" t="str">
            <v>Harshaka</v>
          </cell>
          <cell r="D4278" t="str">
            <v>Team Member - Printing</v>
          </cell>
          <cell r="E4278" t="str">
            <v>Training School - SI</v>
          </cell>
          <cell r="F4278" t="str">
            <v>Training - CCP - SI</v>
          </cell>
          <cell r="G4278" t="str">
            <v>Male</v>
          </cell>
        </row>
        <row r="4279">
          <cell r="A4279">
            <v>26619</v>
          </cell>
          <cell r="B4279" t="str">
            <v>Dinuka</v>
          </cell>
          <cell r="C4279" t="str">
            <v>Dharmasiri</v>
          </cell>
          <cell r="D4279" t="str">
            <v>Team Member - Printing</v>
          </cell>
          <cell r="E4279" t="str">
            <v>Training School - SI</v>
          </cell>
          <cell r="F4279" t="str">
            <v>Training - CCP - SI</v>
          </cell>
          <cell r="G4279" t="str">
            <v>Male</v>
          </cell>
        </row>
        <row r="4280">
          <cell r="A4280">
            <v>26620</v>
          </cell>
          <cell r="B4280" t="str">
            <v>Pasindu</v>
          </cell>
          <cell r="C4280" t="str">
            <v>Dilshan</v>
          </cell>
          <cell r="D4280" t="str">
            <v>Team Member - Printing</v>
          </cell>
          <cell r="E4280" t="str">
            <v>Training School - SI</v>
          </cell>
          <cell r="F4280" t="str">
            <v>Training - CCP - SI</v>
          </cell>
          <cell r="G4280" t="str">
            <v>Male</v>
          </cell>
        </row>
        <row r="4281">
          <cell r="A4281">
            <v>26621</v>
          </cell>
          <cell r="B4281" t="str">
            <v>Thatshayini</v>
          </cell>
          <cell r="C4281" t="str">
            <v>Thatshayini</v>
          </cell>
          <cell r="D4281" t="str">
            <v>Team Member - Finishing</v>
          </cell>
          <cell r="E4281" t="str">
            <v>Training School - SI</v>
          </cell>
          <cell r="F4281" t="str">
            <v>Training School - CCP - SI</v>
          </cell>
          <cell r="G4281" t="str">
            <v>Female</v>
          </cell>
        </row>
        <row r="4282">
          <cell r="A4282">
            <v>26622</v>
          </cell>
          <cell r="B4282" t="str">
            <v>Piyum</v>
          </cell>
          <cell r="C4282" t="str">
            <v>Sampath</v>
          </cell>
          <cell r="D4282" t="str">
            <v>Team Member - Finishing</v>
          </cell>
          <cell r="E4282" t="str">
            <v>Training School - SI</v>
          </cell>
          <cell r="F4282" t="str">
            <v>Training School - CCP - SI</v>
          </cell>
          <cell r="G4282" t="str">
            <v>Male</v>
          </cell>
        </row>
        <row r="4283">
          <cell r="A4283">
            <v>26623</v>
          </cell>
          <cell r="B4283" t="str">
            <v>Upul</v>
          </cell>
          <cell r="C4283" t="str">
            <v>Chathuranga</v>
          </cell>
          <cell r="D4283" t="str">
            <v>Team Member - Cutting</v>
          </cell>
          <cell r="E4283" t="str">
            <v>Close Comfort Program - Cutting - SI</v>
          </cell>
          <cell r="F4283" t="str">
            <v>Cutting - CCP - SI</v>
          </cell>
          <cell r="G4283" t="str">
            <v>Male</v>
          </cell>
        </row>
        <row r="4284">
          <cell r="A4284">
            <v>26624</v>
          </cell>
          <cell r="B4284" t="str">
            <v>Tharindu</v>
          </cell>
          <cell r="C4284" t="str">
            <v>Sanjeewa</v>
          </cell>
          <cell r="D4284" t="str">
            <v>Team Member - Cutting</v>
          </cell>
          <cell r="E4284" t="str">
            <v>Training School - SI</v>
          </cell>
          <cell r="F4284" t="str">
            <v>Training - CCP - SI</v>
          </cell>
          <cell r="G4284" t="str">
            <v>Male</v>
          </cell>
        </row>
        <row r="4285">
          <cell r="A4285">
            <v>26625</v>
          </cell>
          <cell r="B4285" t="str">
            <v>Manura</v>
          </cell>
          <cell r="C4285" t="str">
            <v>Sankalpa</v>
          </cell>
          <cell r="D4285" t="str">
            <v>Team Member - Cutting</v>
          </cell>
          <cell r="E4285" t="str">
            <v>Training School - SI</v>
          </cell>
          <cell r="F4285" t="str">
            <v>Training - CCP - SI</v>
          </cell>
          <cell r="G4285" t="str">
            <v>Male</v>
          </cell>
        </row>
        <row r="4286">
          <cell r="A4286">
            <v>26626</v>
          </cell>
          <cell r="B4286" t="str">
            <v>Chathurika</v>
          </cell>
          <cell r="C4286" t="str">
            <v>Danajani</v>
          </cell>
          <cell r="D4286" t="str">
            <v>Team Member - Production</v>
          </cell>
          <cell r="E4286" t="str">
            <v>Training School - SI</v>
          </cell>
          <cell r="F4286" t="str">
            <v>Training School - MBC - SI</v>
          </cell>
          <cell r="G4286" t="str">
            <v>Female</v>
          </cell>
        </row>
        <row r="4287">
          <cell r="A4287">
            <v>26627</v>
          </cell>
          <cell r="B4287" t="str">
            <v>Nethmi</v>
          </cell>
          <cell r="C4287" t="str">
            <v>De Silva</v>
          </cell>
          <cell r="D4287" t="str">
            <v>Team Member - Production</v>
          </cell>
          <cell r="E4287" t="str">
            <v>Training School - SI</v>
          </cell>
          <cell r="F4287" t="str">
            <v>Training School - MBC - SI</v>
          </cell>
          <cell r="G4287" t="str">
            <v>Female</v>
          </cell>
        </row>
        <row r="4288">
          <cell r="A4288">
            <v>26628</v>
          </cell>
          <cell r="B4288" t="str">
            <v>Rasika</v>
          </cell>
          <cell r="C4288" t="str">
            <v>Swarnakanthi</v>
          </cell>
          <cell r="D4288" t="str">
            <v>Team Member - Production</v>
          </cell>
          <cell r="E4288" t="str">
            <v>Training School - SI</v>
          </cell>
          <cell r="F4288" t="str">
            <v>Training School - MBC - SI</v>
          </cell>
          <cell r="G4288" t="str">
            <v>Female</v>
          </cell>
        </row>
        <row r="4289">
          <cell r="A4289">
            <v>26629</v>
          </cell>
          <cell r="B4289" t="str">
            <v>Kavindu</v>
          </cell>
          <cell r="C4289" t="str">
            <v>Sampath</v>
          </cell>
          <cell r="D4289" t="str">
            <v>Team Member - Production</v>
          </cell>
          <cell r="E4289" t="str">
            <v>Training School - SI</v>
          </cell>
          <cell r="F4289" t="str">
            <v>Training School - MBC - SI</v>
          </cell>
          <cell r="G4289" t="str">
            <v>Male</v>
          </cell>
        </row>
        <row r="4290">
          <cell r="A4290">
            <v>26630</v>
          </cell>
          <cell r="B4290" t="str">
            <v>Madusha</v>
          </cell>
          <cell r="C4290" t="str">
            <v>Sandamali</v>
          </cell>
          <cell r="D4290" t="str">
            <v>Team Member - Production</v>
          </cell>
          <cell r="E4290" t="str">
            <v>Training School - SI</v>
          </cell>
          <cell r="F4290" t="str">
            <v>Training School - MBC - SI</v>
          </cell>
          <cell r="G4290" t="str">
            <v>Female</v>
          </cell>
        </row>
        <row r="4291">
          <cell r="A4291">
            <v>26631</v>
          </cell>
          <cell r="B4291" t="str">
            <v xml:space="preserve">Sachin </v>
          </cell>
          <cell r="C4291" t="str">
            <v>Peters</v>
          </cell>
          <cell r="D4291" t="str">
            <v>Team Member - Raw Material Warehouse</v>
          </cell>
          <cell r="E4291" t="str">
            <v>Moulded Bra Cup - Raw Material Warehouse - SI</v>
          </cell>
          <cell r="F4291" t="str">
            <v>MBC - Raw Material Warehouse - SI</v>
          </cell>
          <cell r="G4291" t="str">
            <v>Male</v>
          </cell>
        </row>
        <row r="4292">
          <cell r="A4292">
            <v>26634</v>
          </cell>
          <cell r="B4292" t="str">
            <v>Niluminda</v>
          </cell>
          <cell r="C4292" t="str">
            <v>Panamaldeniya</v>
          </cell>
          <cell r="D4292" t="str">
            <v>Executive - Sourcing &amp; Supply Chain</v>
          </cell>
          <cell r="E4292" t="str">
            <v>Sourcing &amp; Supply chain - SI</v>
          </cell>
          <cell r="F4292" t="str">
            <v>MBC - Purchasing - SI</v>
          </cell>
          <cell r="G4292" t="str">
            <v>Male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ED956D-6E84-4A22-A5AE-367C6DE5A4A2}" name="Table1" displayName="Table1" ref="A1:P1761" totalsRowShown="0" headerRowDxfId="62" tableBorderDxfId="61">
  <autoFilter ref="A1:P1761" xr:uid="{DB282E38-8994-439B-BB00-C4D0284806F0}">
    <filterColumn colId="3">
      <filters>
        <filter val="Central Operations - SI"/>
        <filter val="Close Comfort Program - Cutting - SI"/>
        <filter val="Close Comfort Program - Finished Goods Warehouse - SI"/>
        <filter val="Close Comfort Program - Finishing - SI"/>
        <filter val="Close Comfort Program - Industrial Engineering - SI"/>
        <filter val="Close Comfort Program - Marketing - SI"/>
        <filter val="Close Comfort Program - MM - Finishing - SI"/>
        <filter val="Close Comfort Program - MM - Printing - SI"/>
        <filter val="Close Comfort Program - Printing - SI"/>
        <filter val="Close Comfort Program - Product Development Centre - SI"/>
        <filter val="Close Comfort Program - Production - SI"/>
        <filter val="Close Comfort Program - Quality Assurance - SI"/>
        <filter val="Close Comfort Program - Raw Material Warehouse - SI"/>
        <filter val="Close Comfort Program - Technical - SI"/>
        <filter val="Commercial &amp; Logistics - SI"/>
        <filter val="Common - SI"/>
        <filter val="Human Resources &amp; Administration - SI"/>
        <filter val="Impact Protection - SI"/>
        <filter val="Injection Moulding - Quality Assurance - SI"/>
        <filter val="MAS Department"/>
        <filter val="Material Quality Assurance - SI"/>
        <filter val="Material Technology &amp; Sourcing - SI"/>
        <filter val="MOS - SI"/>
        <filter val="Moulded Bra Cup - Computer Numerical Control - SI"/>
        <filter val="Moulded Bra Cup - Cutting - SI"/>
        <filter val="Moulded Bra Cup - Finished Goods Warehouse - SI"/>
        <filter val="Moulded Bra Cup - Industrial Engineering - SI"/>
        <filter val="Moulded Bra Cup - Industrial Systems Engineering - SI"/>
        <filter val="Moulded Bra Cup - Lamination - SI"/>
        <filter val="Moulded Bra Cup - Machine Maintenance - SI"/>
        <filter val="Moulded Bra Cup - Marketing - SI"/>
        <filter val="Moulded Bra Cup - Product Development Centre - SI"/>
        <filter val="Moulded Bra Cup - Production - SI"/>
        <filter val="Moulded Bra Cup - Quality Assurance - SI"/>
        <filter val="Moulded Bra Cup - Raw Material Warehouse - SI"/>
        <filter val="Moulded Bra Cup - Technical - SI"/>
        <filter val="Operations - SI"/>
        <filter val="Overseas - SI"/>
        <filter val="Planning - SI"/>
        <filter val="Plant Maintenance - SI"/>
        <filter val="Sourcing &amp; Supply chain - SI"/>
        <filter val="Training School - SI"/>
      </filters>
    </filterColumn>
  </autoFilter>
  <tableColumns count="16">
    <tableColumn id="1" xr3:uid="{BCC2779B-99C3-4B2E-BD30-22AAE800EE7E}" name="EPF " dataDxfId="60"/>
    <tableColumn id="2" xr3:uid="{BF7B75A8-65D5-4EC4-8707-FD6A541C0EFD}" name="Name " dataDxfId="59"/>
    <tableColumn id="3" xr3:uid="{271C6156-F220-4B33-9C55-45AAFFFB6945}" name="Grade" dataDxfId="58"/>
    <tableColumn id="29" xr3:uid="{6B10077D-6D44-47D6-9C92-161F0CDF2A97}" name="Department" dataDxfId="57">
      <calculatedColumnFormula>VLOOKUP(Table1[[#This Row],[EPF ]],'[1]employee master'!A1:G5000,5,FALSE)</calculatedColumnFormula>
    </tableColumn>
    <tableColumn id="30" xr3:uid="{508A17CD-7F6B-4B14-9A6B-AAEE826CA58D}" name="Team" dataDxfId="56">
      <calculatedColumnFormula>VLOOKUP(Table1[[#This Row],[EPF ]],'[1]employee master'!A1:G5000,6,FALSE)</calculatedColumnFormula>
    </tableColumn>
    <tableColumn id="31" xr3:uid="{4E074A4A-1CC0-4E83-AE8A-61222FEC543F}" name="Gender" dataDxfId="55">
      <calculatedColumnFormula>VLOOKUP(Table1[[#This Row],[EPF ]],'[1]employee master'!A1:G5000,7,FALSE)</calculatedColumnFormula>
    </tableColumn>
    <tableColumn id="4" xr3:uid="{5540FB08-10E2-45AF-9B0F-8B8FCA0D44F4}" name="Age " dataDxfId="54"/>
    <tableColumn id="5" xr3:uid="{7CA776EB-9B8A-4706-921E-41769982799F}" name="Vaccinated? " dataDxfId="53"/>
    <tableColumn id="6" xr3:uid="{DB47776C-7969-425F-9436-0A63D6CB294A}" name="Residing place " dataDxfId="52"/>
    <tableColumn id="7" xr3:uid="{7070FF62-65C4-4F0B-BD14-6C9B4D09491A}" name="Having any hereditary diseases " dataDxfId="51"/>
    <tableColumn id="8" xr3:uid="{5ED75B89-1A86-427B-BFE5-294EA3D32F09}" name="Do you have any COVID symptoms? " dataDxfId="50"/>
    <tableColumn id="9" xr3:uid="{6C36D51C-CA9E-450F-A55D-018378A9B182}" name="Was quarantined  before? " dataDxfId="49"/>
    <tableColumn id="10" xr3:uid="{6825542E-590E-4634-A9CB-BD13CD820F20}" name="Number of Family members living with" dataDxfId="48"/>
    <tableColumn id="11" xr3:uid="{780F5C04-6064-47E9-BE43-1DFD65B6696D}" name="Any family members are working at Hospitals" dataDxfId="47"/>
    <tableColumn id="12" xr3:uid="{305A031C-A242-4BFA-89B9-639E032DB812}" name="Any family members are working attached to essential services" dataDxfId="46"/>
    <tableColumn id="27" xr3:uid="{4BCF9267-0C4D-4A21-813F-9D8B2FE856DF}" name="Final Reusalt" dataDxfId="45">
      <calculatedColumnFormula>IF(#REF!&lt;=4,"Low Risk",IF(#REF!&gt;7,"High Risk","Moderate"))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14B7DC-6C30-4768-BEC5-F155FC635CF6}" name="Table15" displayName="Table15" ref="A1:AM984" totalsRowShown="0" headerRowDxfId="44" dataDxfId="43">
  <autoFilter ref="A1:AM984" xr:uid="{4335F248-AABE-4BBA-98A0-FCA20441EA46}"/>
  <sortState xmlns:xlrd2="http://schemas.microsoft.com/office/spreadsheetml/2017/richdata2" ref="A2:AM984">
    <sortCondition ref="AK1:AK984"/>
  </sortState>
  <tableColumns count="39">
    <tableColumn id="6" xr3:uid="{F364F468-0597-4D49-963B-F87FBF95E872}" name="EPF - සේවා අංකය" dataDxfId="42"/>
    <tableColumn id="7" xr3:uid="{B62DEB7D-0F8D-4D42-B2F3-6765D916DCC7}" name="Name - නම" dataDxfId="41"/>
    <tableColumn id="3" xr3:uid="{D34800DD-E36F-4060-93BB-EE7FB5726CBC}" name="Department" dataDxfId="40">
      <calculatedColumnFormula>VLOOKUP(A2,'emp master'!$A$1:$G$5000,5,FALSE)</calculatedColumnFormula>
    </tableColumn>
    <tableColumn id="8" xr3:uid="{B289E52B-B149-4CE2-B80E-BD6FA6E4CE0D}" name="Grade - ශ්‍රේණිය" dataDxfId="39"/>
    <tableColumn id="42" xr3:uid="{04022F45-0BF7-4771-9D15-9FBE5526B0BD}" name="Gender" dataDxfId="38">
      <calculatedColumnFormula>VLOOKUP(A2,'emp master'!$A$1:$G$5000,7,FALSE)</calculatedColumnFormula>
    </tableColumn>
    <tableColumn id="9" xr3:uid="{3E88D54C-5F9A-4BCF-86DC-2407DD26950C}" name="Age - වයස" dataDxfId="37"/>
    <tableColumn id="11" xr3:uid="{293B62D6-11B2-461A-9E67-70D88004E163}" name="Vaccinated? - කොවිඩ් එන්නත ලබා ගෙන තිබේද?" dataDxfId="36"/>
    <tableColumn id="12" xr3:uid="{58F38349-63F2-4CFE-9BB0-C608CE265435}" name="Residing place - ඔබ නැවතී සිටින ස්ථානය" dataDxfId="35"/>
    <tableColumn id="13" xr3:uid="{1F7F7D44-E993-41B0-AD91-D9D5892435F3}" name="GN division - ග්‍රාම නිලධාරී කොට්ටාසය" dataDxfId="34"/>
    <tableColumn id="14" xr3:uid="{80BC1379-79E0-4523-8C8F-1DACD2E400FC}" name="Number of Family members living with - ඔබ සමග සිටින පවුලේ සාමාජිකයන් ගණන" dataDxfId="33"/>
    <tableColumn id="15" xr3:uid="{985B6391-01ED-4D61-91EB-994CDD99E1A5}" name="Any family members are working at Hospitals - රෝහල් වල සේවය කරන සාමාජිකයන් සිටීද?" dataDxfId="32"/>
    <tableColumn id="16" xr3:uid="{9667E16F-9A10-4647-9405-83F0759174E7}" name="If &quot;Yes&quot; which Hospital? - ඉහත පිළිතුර &quot;Yes &quot; නම් එම රෝහල නම් කරන්න" dataDxfId="31"/>
    <tableColumn id="17" xr3:uid="{C8C8CF02-DBAA-40F6-B60E-049CCDB7479E}" name="Any family members are working attached to essential services - අත්‍යවශ්‍ය සේවාවල  සේවය කරන සාමාජිකයන් සිටීද?" dataDxfId="30"/>
    <tableColumn id="18" xr3:uid="{A238F88C-5784-4864-9FF7-D64470B3BE7B}" name="If &quot;Yes&quot; mention the type of service? - ඉහත පිළිතුර &quot;Yes &quot; නම්  එය නම් කරන්න" dataDxfId="29"/>
    <tableColumn id="19" xr3:uid="{6D605714-FE6E-41C7-BCE4-6873A41D01BA}" name="Do you have any COVID symptoms? - ඔබට COVID ලක්ෂණ තිබෙනවද?" dataDxfId="28"/>
    <tableColumn id="20" xr3:uid="{C816973E-952A-47F1-8B8B-48A58C034B57}" name="If &quot;Yes&quot; mention the type of symptom? - ඉහත පිළිතුර &quot;Yes &quot; නම්  එය නම් කරන්න" dataDxfId="27"/>
    <tableColumn id="21" xr3:uid="{1E7FD93D-7E9E-4DA7-A119-09000BD32158}" name="Was quarantined  before? - නිරොධානය වී තිබේද?" dataDxfId="26"/>
    <tableColumn id="22" xr3:uid="{4A789AEC-9508-48D9-8919-239C3828D51D}" name="Having any hereditary diseases - ඔබට පාරම්පරික රෝග තිබෙනවාද?" dataDxfId="25"/>
    <tableColumn id="23" xr3:uid="{59E345BB-FAE2-4D14-9C7D-07F4A458E47B}" name="Do you have been suffering from any of these diseases? - පහත රෝග ඔබට තිබෙනවද?" dataDxfId="24"/>
    <tableColumn id="24" xr3:uid="{C31417E9-E3D2-4E25-A8CA-BCA16AB5BD0B}" name="Have you been taking any medication that impacts your immunity system? ඔබගේ ප්‍රතිශක්තිකරණ පද්දතිය සදහා මිට පෙර ප්‍රතිකාර ලබාගෙන තිබෙනවද?" dataDxfId="23"/>
    <tableColumn id="25" xr3:uid="{CE9A8B0B-A4B7-4CC1-99CA-DF3496F86509}" name="Have you been infected by COVID-19 in the past few months - ඔබට COVID 19 මිට පෙර වැළදී  තිබෙනවද?" dataDxfId="22"/>
    <tableColumn id="4" xr3:uid="{B32B6B9F-D7BA-4652-866B-3FB748B0DF85}" name="Exposure Q1 (10%)" dataDxfId="21">
      <calculatedColumnFormula>IF(Table15[[#This Row],[Age - වයස]]&lt;30,1,IF(Table15[[#This Row],[Age - වයස]]&lt;40,2,IF(Table15[[#This Row],[Age - වයස]]&lt;50,3,IF(Table15[[#This Row],[Age - වයස]]&lt;=55,4,5))))</calculatedColumnFormula>
    </tableColumn>
    <tableColumn id="5" xr3:uid="{806FCF16-26E5-4FBD-B93A-8A845F2BB143}" name="Exposure Q2 (20%)" dataDxfId="20">
      <calculatedColumnFormula>IF(Table15[[#This Row],[Vaccinated? - කොවිඩ් එන්නත ලබා ගෙන තිබේද?]]= "yes",1,5)</calculatedColumnFormula>
    </tableColumn>
    <tableColumn id="10" xr3:uid="{FA9D4E50-34B2-4667-A216-97E95F0A4730}" name="Exposure Q3 (10%)" dataDxfId="19">
      <calculatedColumnFormula>IF(Table15[[#This Row],[Residing place - ඔබ නැවතී සිටින ස්ථානය]]="hostel",1,IF(Table15[[#This Row],[Residing place - ඔබ නැවතී සිටින ස්ථානය]]="home",2,5))</calculatedColumnFormula>
    </tableColumn>
    <tableColumn id="26" xr3:uid="{1EB8E01E-EED5-4F7A-9F57-85AE922D522A}" name="Exposure Q4 (20%)" dataDxfId="18">
      <calculatedColumnFormula>IF(Table15[[#This Row],[Having any hereditary diseases - ඔබට පාරම්පරික රෝග තිබෙනවාද?]]="yes",5,1)</calculatedColumnFormula>
    </tableColumn>
    <tableColumn id="27" xr3:uid="{8372757C-F821-4462-BCDF-919893EF829C}" name="Exposure Q5 (10%)" dataDxfId="17">
      <calculatedColumnFormula>IF(Table15[[#This Row],[Do you have been suffering from any of these diseases? - පහත රෝග ඔබට තිබෙනවද?]]="None - නැත",1,5)</calculatedColumnFormula>
    </tableColumn>
    <tableColumn id="28" xr3:uid="{32E5AAE3-72CC-49FF-9D67-E425ABB1E7AC}" name="Exposure Q6 (10%)" dataDxfId="16">
      <calculatedColumnFormula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calculatedColumnFormula>
    </tableColumn>
    <tableColumn id="29" xr3:uid="{B503F0AE-6A5D-428B-A36D-24252F966BD5}" name="Exposure Q7 (20%)" dataDxfId="15">
      <calculatedColumnFormula>IF(Table15[[#This Row],[Have you been infected by COVID-19 in the past few months - ඔබට COVID 19 මිට පෙර වැළදී  තිබෙනවද?]]="Yes",1,5)</calculatedColumnFormula>
    </tableColumn>
    <tableColumn id="30" xr3:uid="{6BE89AC2-8EC3-4313-8FC5-9183F389517A}" name="Proximity 01 (30%)" dataDxfId="14">
      <calculatedColumnFormula>IF(Table15[[#This Row],[Grade - ශ්‍රේණිය]]="Team Member",5,IF(Table15[[#This Row],[Grade - ශ්‍රේණිය]]="Manager",1,3))</calculatedColumnFormula>
    </tableColumn>
    <tableColumn id="31" xr3:uid="{239394C3-AF7B-4701-AED0-1873D0E1423E}" name="Proximity - 02(40%)" dataDxfId="13">
      <calculatedColumnFormula>IF(Table15[[#This Row],[Do you have any COVID symptoms? - ඔබට COVID ලක්ෂණ තිබෙනවද?]]="Yes",5,1)</calculatedColumnFormula>
    </tableColumn>
    <tableColumn id="32" xr3:uid="{F9D92395-F849-4B7A-B922-0DE017F2BC13}" name="Proximity - 03(30%)" dataDxfId="12">
      <calculatedColumnFormula>IF(Table15[[#This Row],[Was quarantined  before? - නිරොධානය වී තිබේද?]]="Yes",5,1)</calculatedColumnFormula>
    </tableColumn>
    <tableColumn id="33" xr3:uid="{101D59DF-AD38-4EF4-A5DC-550B3FEF7FCE}" name="Aggregation(Q1) 30%" dataDxfId="11">
      <calculatedColumnFormula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calculatedColumnFormula>
    </tableColumn>
    <tableColumn id="34" xr3:uid="{8F8816AD-8645-49EF-B566-EC2747637255}" name="Aggregation(Q2) 40%" dataDxfId="10">
      <calculatedColumnFormula>IF(Table15[[#This Row],[Any family members are working at Hospitals - රෝහල් වල සේවය කරන සාමාජිකයන් සිටීද?]]="No",1,5)</calculatedColumnFormula>
    </tableColumn>
    <tableColumn id="35" xr3:uid="{35753F81-34E2-4B7F-8F6E-569338BAEB82}" name="Aggregation(Q3) 30%" dataDxfId="9">
      <calculatedColumnFormula>IF(Table15[[#This Row],[Any family members are working attached to essential services - අත්‍යවශ්‍ය සේවාවල  සේවය කරන සාමාජිකයන් සිටීද?]]="No",1,5)</calculatedColumnFormula>
    </tableColumn>
    <tableColumn id="36" xr3:uid="{A9B40004-36C6-4A2A-BF60-669B93FE8CC4}" name="Exposure Rate" dataDxfId="8">
      <calculatedColumnFormula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calculatedColumnFormula>
    </tableColumn>
    <tableColumn id="37" xr3:uid="{D9DE83A0-E65A-49BF-BC73-FBF790652395}" name="Proximity Rate" dataDxfId="7">
      <calculatedColumnFormula>Table15[[#This Row],[Proximity 01 (30%)]]*0.3+Table15[[#This Row],[Proximity - 02(40%)]]*0.4+Table15[[#This Row],[Proximity - 03(30%)]]*0.3</calculatedColumnFormula>
    </tableColumn>
    <tableColumn id="38" xr3:uid="{8B888942-D882-494A-87FC-5A9DB1533CA1}" name="Aggregation Rate" dataDxfId="6">
      <calculatedColumnFormula>Table15[[#This Row],[Aggregation(Q1) 30%]]*0.3+Table15[[#This Row],[Aggregation(Q2) 40%]]*0.4+Table15[[#This Row],[Aggregation(Q3) 30%]]*0.3</calculatedColumnFormula>
    </tableColumn>
    <tableColumn id="39" xr3:uid="{6858E967-B358-483A-9B83-B2AA54648864}" name="Total Scope" dataDxfId="5">
      <calculatedColumnFormula>Table15[[#This Row],[Exposure Rate]]+Table15[[#This Row],[Proximity Rate]]+Table15[[#This Row],[Aggregation Rate]]</calculatedColumnFormula>
    </tableColumn>
    <tableColumn id="2" xr3:uid="{92A262A6-5C08-4A7A-845E-8F9A708114F1}" name="Final Results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DF89E0-458B-4F34-B6C8-3B5C31E1ED8F}" name="Table3" displayName="Table3" ref="A1:G1048576" totalsRowShown="0" headerRowBorderDxfId="3" tableBorderDxfId="2">
  <autoFilter ref="A1:G1048576" xr:uid="{2B5DF3EF-B6CE-49E3-ADD7-B62D1144484D}">
    <filterColumn colId="6">
      <customFilters>
        <customFilter operator="notEqual" val=" "/>
      </customFilters>
    </filterColumn>
  </autoFilter>
  <sortState xmlns:xlrd2="http://schemas.microsoft.com/office/spreadsheetml/2017/richdata2" ref="A2:G4292">
    <sortCondition descending="1" ref="A1:A1048576"/>
  </sortState>
  <tableColumns count="7">
    <tableColumn id="1" xr3:uid="{0184394B-A8BF-4C57-B3B6-0A228BCB4326}" name="Employee No"/>
    <tableColumn id="2" xr3:uid="{CAD630F7-6C41-4B4F-9872-DE12D27B4137}" name="First Name"/>
    <tableColumn id="3" xr3:uid="{AC5E1679-CFFE-4F69-BA3B-40B8D13573C0}" name="Last Name"/>
    <tableColumn id="4" xr3:uid="{0A0B0631-4C61-4114-B564-FCC511354E10}" name="Designation:Designation Name"/>
    <tableColumn id="5" xr3:uid="{A2CEF8C2-DCB9-48EE-8074-CC38830F814C}" name="Department"/>
    <tableColumn id="6" xr3:uid="{9FC9DAC0-1864-44FB-98DA-D29AFDA13A43}" name="Team"/>
    <tableColumn id="7" xr3:uid="{5492C6A3-F25B-4D35-A8C0-B91F4B639FC1}" name="Gender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AA372E-9A13-48AC-AF94-DEA58F564D21}" name="Table5" displayName="Table5" ref="A5:C9" totalsRowShown="0" headerRowDxfId="1">
  <autoFilter ref="A5:C9" xr:uid="{04277792-6D9A-46BA-B595-A73C446B11A9}"/>
  <tableColumns count="3">
    <tableColumn id="1" xr3:uid="{59228D37-0338-4531-AC6C-E07D87F566BB}" name="condition" dataDxfId="0"/>
    <tableColumn id="2" xr3:uid="{99A93269-9675-4E94-A562-90813C84080F}" name="report 1"/>
    <tableColumn id="3" xr3:uid="{74FC111D-290E-4AF4-9F68-94F1B04EDBEF}" name="report 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BE24D-E861-4E13-B88E-2D0AA93FA112}">
  <dimension ref="A1:Y1761"/>
  <sheetViews>
    <sheetView tabSelected="1" zoomScale="85" zoomScaleNormal="85" workbookViewId="0">
      <selection activeCell="D18" sqref="D18"/>
    </sheetView>
  </sheetViews>
  <sheetFormatPr defaultRowHeight="14.4" x14ac:dyDescent="0.3"/>
  <cols>
    <col min="1" max="1" width="15.33203125" style="50" customWidth="1"/>
    <col min="2" max="2" width="31.44140625" style="50" customWidth="1"/>
    <col min="3" max="3" width="13" style="50" customWidth="1"/>
    <col min="4" max="4" width="44" style="50" customWidth="1"/>
    <col min="5" max="5" width="31.77734375" style="50" customWidth="1"/>
    <col min="6" max="6" width="10.33203125" style="50" customWidth="1"/>
    <col min="7" max="7" width="11.5546875" customWidth="1"/>
    <col min="8" max="8" width="11" customWidth="1"/>
    <col min="9" max="9" width="10.6640625" customWidth="1"/>
    <col min="10" max="10" width="12.21875" customWidth="1"/>
    <col min="11" max="11" width="13.6640625" customWidth="1"/>
    <col min="12" max="12" width="10.77734375" customWidth="1"/>
    <col min="13" max="13" width="10.6640625" customWidth="1"/>
    <col min="14" max="14" width="11.44140625" customWidth="1"/>
    <col min="15" max="15" width="9" customWidth="1"/>
    <col min="16" max="16" width="23.88671875" style="5" customWidth="1"/>
    <col min="17" max="17" width="8.77734375" customWidth="1"/>
    <col min="18" max="18" width="58" customWidth="1"/>
    <col min="22" max="22" width="11" customWidth="1"/>
  </cols>
  <sheetData>
    <row r="1" spans="1:25" x14ac:dyDescent="0.3">
      <c r="A1" s="33" t="s">
        <v>6376</v>
      </c>
      <c r="B1" s="33" t="s">
        <v>6377</v>
      </c>
      <c r="C1" s="33" t="s">
        <v>6378</v>
      </c>
      <c r="D1" s="33" t="s">
        <v>2</v>
      </c>
      <c r="E1" s="33" t="s">
        <v>1940</v>
      </c>
      <c r="F1" s="33" t="s">
        <v>1941</v>
      </c>
      <c r="G1" s="34" t="s">
        <v>6379</v>
      </c>
      <c r="H1" s="34" t="s">
        <v>6380</v>
      </c>
      <c r="I1" s="34" t="s">
        <v>6381</v>
      </c>
      <c r="J1" s="34" t="s">
        <v>6382</v>
      </c>
      <c r="K1" s="35" t="s">
        <v>6383</v>
      </c>
      <c r="L1" s="35" t="s">
        <v>6384</v>
      </c>
      <c r="M1" s="34" t="s">
        <v>6385</v>
      </c>
      <c r="N1" s="34" t="s">
        <v>6386</v>
      </c>
      <c r="O1" s="34" t="s">
        <v>6387</v>
      </c>
      <c r="P1" s="36" t="s">
        <v>5250</v>
      </c>
    </row>
    <row r="2" spans="1:25" x14ac:dyDescent="0.3">
      <c r="A2" s="37">
        <v>15034</v>
      </c>
      <c r="B2" s="38" t="s">
        <v>611</v>
      </c>
      <c r="C2" s="39" t="s">
        <v>1752</v>
      </c>
      <c r="D2" s="39" t="str">
        <f>VLOOKUP(Table1[[#This Row],[EPF ]],'[1]employee master'!A607:G5606,5,FALSE)</f>
        <v>Moulded Bra Cup - Quality Assurance - SI</v>
      </c>
      <c r="E2" s="39" t="str">
        <f>VLOOKUP(Table1[[#This Row],[EPF ]],'[1]employee master'!A607:G5606,6,FALSE)</f>
        <v>Quality Assurance - MBC - SI</v>
      </c>
      <c r="F2" s="39" t="str">
        <f>VLOOKUP(Table1[[#This Row],[EPF ]],'[1]employee master'!A607:G5606,7,FALSE)</f>
        <v>Male</v>
      </c>
      <c r="G2" s="40">
        <v>34</v>
      </c>
      <c r="H2" s="41" t="s">
        <v>1566</v>
      </c>
      <c r="I2" s="41" t="s">
        <v>1759</v>
      </c>
      <c r="J2" s="41" t="s">
        <v>14</v>
      </c>
      <c r="K2" s="41" t="s">
        <v>14</v>
      </c>
      <c r="L2" s="41" t="s">
        <v>14</v>
      </c>
      <c r="M2" s="40">
        <v>0</v>
      </c>
      <c r="N2" s="41" t="s">
        <v>14</v>
      </c>
      <c r="O2" s="41" t="s">
        <v>14</v>
      </c>
      <c r="P2" s="42" t="s">
        <v>5251</v>
      </c>
    </row>
    <row r="3" spans="1:25" x14ac:dyDescent="0.3">
      <c r="A3" s="37">
        <v>2195</v>
      </c>
      <c r="B3" s="38" t="s">
        <v>1499</v>
      </c>
      <c r="C3" s="1" t="s">
        <v>1752</v>
      </c>
      <c r="D3" s="1" t="str">
        <f>VLOOKUP(Table1[[#This Row],[EPF ]],'[1]employee master'!A69:G5068,5,FALSE)</f>
        <v>Impact Protection - SI</v>
      </c>
      <c r="E3" s="1" t="str">
        <f>VLOOKUP(Table1[[#This Row],[EPF ]],'[1]employee master'!A69:G5068,6,FALSE)</f>
        <v>Impact Protection - Production - SI</v>
      </c>
      <c r="F3" s="1" t="str">
        <f>VLOOKUP(Table1[[#This Row],[EPF ]],'[1]employee master'!A69:G5068,7,FALSE)</f>
        <v>Male</v>
      </c>
      <c r="G3" s="7">
        <v>39</v>
      </c>
      <c r="H3" s="6" t="s">
        <v>1566</v>
      </c>
      <c r="I3" s="6" t="s">
        <v>1753</v>
      </c>
      <c r="J3" s="6" t="s">
        <v>14</v>
      </c>
      <c r="K3" s="6" t="s">
        <v>14</v>
      </c>
      <c r="L3" s="6" t="s">
        <v>14</v>
      </c>
      <c r="M3" s="7">
        <v>0</v>
      </c>
      <c r="N3" s="6" t="s">
        <v>14</v>
      </c>
      <c r="O3" s="6" t="s">
        <v>14</v>
      </c>
      <c r="P3" s="42" t="s">
        <v>5251</v>
      </c>
      <c r="R3" s="61"/>
      <c r="S3" s="61"/>
      <c r="T3" s="61"/>
      <c r="U3" s="61"/>
      <c r="V3" s="61"/>
      <c r="W3" s="61"/>
      <c r="X3" s="61"/>
      <c r="Y3" s="61"/>
    </row>
    <row r="4" spans="1:25" x14ac:dyDescent="0.3">
      <c r="A4" s="37">
        <v>3229</v>
      </c>
      <c r="B4" s="38" t="s">
        <v>5252</v>
      </c>
      <c r="C4" s="1" t="s">
        <v>1752</v>
      </c>
      <c r="D4" s="1" t="str">
        <f>VLOOKUP(Table1[[#This Row],[EPF ]],'[1]employee master'!A94:G5093,5,FALSE)</f>
        <v>Moulded Bra Cup - Product Development Centre - SI</v>
      </c>
      <c r="E4" s="1" t="str">
        <f>VLOOKUP(Table1[[#This Row],[EPF ]],'[1]employee master'!A94:G5093,6,FALSE)</f>
        <v>MBC - Product Development Centre - SI</v>
      </c>
      <c r="F4" s="1" t="str">
        <f>VLOOKUP(Table1[[#This Row],[EPF ]],'[1]employee master'!A94:G5093,7,FALSE)</f>
        <v>Female</v>
      </c>
      <c r="G4" s="7">
        <v>39</v>
      </c>
      <c r="H4" s="6" t="s">
        <v>1566</v>
      </c>
      <c r="I4" s="6" t="s">
        <v>1753</v>
      </c>
      <c r="J4" s="6" t="s">
        <v>14</v>
      </c>
      <c r="K4" s="6" t="s">
        <v>14</v>
      </c>
      <c r="L4" s="6" t="s">
        <v>14</v>
      </c>
      <c r="M4" s="7">
        <v>0</v>
      </c>
      <c r="N4" s="6" t="s">
        <v>14</v>
      </c>
      <c r="O4" s="6" t="s">
        <v>14</v>
      </c>
      <c r="P4" s="42" t="s">
        <v>5251</v>
      </c>
      <c r="R4" s="61"/>
      <c r="S4" s="61"/>
      <c r="T4" s="61"/>
      <c r="U4" s="61"/>
      <c r="V4" s="61"/>
      <c r="W4" s="61"/>
      <c r="X4" s="61"/>
      <c r="Y4" s="61"/>
    </row>
    <row r="5" spans="1:25" x14ac:dyDescent="0.3">
      <c r="A5" s="37">
        <v>3482</v>
      </c>
      <c r="B5" s="38" t="s">
        <v>1734</v>
      </c>
      <c r="C5" s="1" t="s">
        <v>1752</v>
      </c>
      <c r="D5" s="1" t="str">
        <f>VLOOKUP(Table1[[#This Row],[EPF ]],'[1]employee master'!A102:G5101,5,FALSE)</f>
        <v>Moulded Bra Cup - Industrial Systems Engineering - SI</v>
      </c>
      <c r="E5" s="1" t="str">
        <f>VLOOKUP(Table1[[#This Row],[EPF ]],'[1]employee master'!A102:G5101,6,FALSE)</f>
        <v>Industrial Engineering Solutions - SI</v>
      </c>
      <c r="F5" s="1" t="str">
        <f>VLOOKUP(Table1[[#This Row],[EPF ]],'[1]employee master'!A102:G5101,7,FALSE)</f>
        <v>Male</v>
      </c>
      <c r="G5" s="7">
        <v>39</v>
      </c>
      <c r="H5" s="6" t="s">
        <v>1566</v>
      </c>
      <c r="I5" s="6" t="s">
        <v>1753</v>
      </c>
      <c r="J5" s="6" t="s">
        <v>14</v>
      </c>
      <c r="K5" s="6" t="s">
        <v>14</v>
      </c>
      <c r="L5" s="6" t="s">
        <v>14</v>
      </c>
      <c r="M5" s="7">
        <v>0</v>
      </c>
      <c r="N5" s="6" t="s">
        <v>14</v>
      </c>
      <c r="O5" s="6" t="s">
        <v>14</v>
      </c>
      <c r="P5" s="42" t="s">
        <v>5251</v>
      </c>
      <c r="R5" s="61"/>
      <c r="S5" s="61"/>
      <c r="T5" s="61"/>
      <c r="U5" s="61"/>
      <c r="V5" s="61"/>
      <c r="W5" s="61"/>
      <c r="X5" s="61"/>
      <c r="Y5" s="61"/>
    </row>
    <row r="6" spans="1:25" x14ac:dyDescent="0.3">
      <c r="A6" s="37">
        <v>3543</v>
      </c>
      <c r="B6" s="38" t="s">
        <v>5253</v>
      </c>
      <c r="C6" s="39" t="s">
        <v>1752</v>
      </c>
      <c r="D6" s="39" t="str">
        <f>VLOOKUP(Table1[[#This Row],[EPF ]],'[1]employee master'!A104:G5103,5,FALSE)</f>
        <v>MAS Department</v>
      </c>
      <c r="E6" s="39" t="str">
        <f>VLOOKUP(Table1[[#This Row],[EPF ]],'[1]employee master'!A104:G5103,6,FALSE)</f>
        <v>Materials Innovation - SI</v>
      </c>
      <c r="F6" s="39" t="str">
        <f>VLOOKUP(Table1[[#This Row],[EPF ]],'[1]employee master'!A104:G5103,7,FALSE)</f>
        <v>Male</v>
      </c>
      <c r="G6" s="40">
        <v>37</v>
      </c>
      <c r="H6" s="41" t="s">
        <v>1566</v>
      </c>
      <c r="I6" s="41" t="s">
        <v>1753</v>
      </c>
      <c r="J6" s="41" t="s">
        <v>14</v>
      </c>
      <c r="K6" s="41" t="s">
        <v>14</v>
      </c>
      <c r="L6" s="41" t="s">
        <v>14</v>
      </c>
      <c r="M6" s="40">
        <v>0</v>
      </c>
      <c r="N6" s="41" t="s">
        <v>14</v>
      </c>
      <c r="O6" s="41" t="s">
        <v>14</v>
      </c>
      <c r="P6" s="42" t="s">
        <v>5251</v>
      </c>
      <c r="R6" s="61"/>
      <c r="S6" s="61"/>
      <c r="T6" s="61"/>
      <c r="U6" s="61"/>
      <c r="V6" s="61"/>
      <c r="W6" s="61"/>
      <c r="X6" s="61"/>
      <c r="Y6" s="61"/>
    </row>
    <row r="7" spans="1:25" x14ac:dyDescent="0.3">
      <c r="A7" s="37">
        <v>5763</v>
      </c>
      <c r="B7" s="38" t="s">
        <v>1473</v>
      </c>
      <c r="C7" s="1" t="s">
        <v>1752</v>
      </c>
      <c r="D7" s="1" t="str">
        <f>VLOOKUP(Table1[[#This Row],[EPF ]],'[1]employee master'!A160:G5159,5,FALSE)</f>
        <v>Planning - SI</v>
      </c>
      <c r="E7" s="1" t="str">
        <f>VLOOKUP(Table1[[#This Row],[EPF ]],'[1]employee master'!A160:G5159,6,FALSE)</f>
        <v>MBC - Planning - SI</v>
      </c>
      <c r="F7" s="1" t="str">
        <f>VLOOKUP(Table1[[#This Row],[EPF ]],'[1]employee master'!A160:G5159,7,FALSE)</f>
        <v>Male</v>
      </c>
      <c r="G7" s="7">
        <v>35</v>
      </c>
      <c r="H7" s="6" t="s">
        <v>1566</v>
      </c>
      <c r="I7" s="6" t="s">
        <v>1753</v>
      </c>
      <c r="J7" s="6" t="s">
        <v>14</v>
      </c>
      <c r="K7" s="6" t="s">
        <v>14</v>
      </c>
      <c r="L7" s="6" t="s">
        <v>14</v>
      </c>
      <c r="M7" s="7">
        <v>0</v>
      </c>
      <c r="N7" s="6" t="s">
        <v>14</v>
      </c>
      <c r="O7" s="6" t="s">
        <v>14</v>
      </c>
      <c r="P7" s="42" t="s">
        <v>5251</v>
      </c>
      <c r="R7" s="61"/>
      <c r="S7" s="61"/>
      <c r="T7" s="61"/>
      <c r="U7" s="61"/>
      <c r="V7" s="61"/>
      <c r="W7" s="61"/>
      <c r="X7" s="61"/>
      <c r="Y7" s="61"/>
    </row>
    <row r="8" spans="1:25" x14ac:dyDescent="0.3">
      <c r="A8" s="37">
        <v>6646</v>
      </c>
      <c r="B8" s="38" t="s">
        <v>660</v>
      </c>
      <c r="C8" s="39" t="s">
        <v>1752</v>
      </c>
      <c r="D8" s="39" t="str">
        <f>VLOOKUP(Table1[[#This Row],[EPF ]],'[1]employee master'!A180:G5179,5,FALSE)</f>
        <v>Moulded Bra Cup - Marketing - SI</v>
      </c>
      <c r="E8" s="39" t="str">
        <f>VLOOKUP(Table1[[#This Row],[EPF ]],'[1]employee master'!A180:G5179,6,FALSE)</f>
        <v>Marketing - MBC - SI</v>
      </c>
      <c r="F8" s="39" t="str">
        <f>VLOOKUP(Table1[[#This Row],[EPF ]],'[1]employee master'!A180:G5179,7,FALSE)</f>
        <v>Male</v>
      </c>
      <c r="G8" s="40">
        <v>38</v>
      </c>
      <c r="H8" s="41" t="s">
        <v>1566</v>
      </c>
      <c r="I8" s="41" t="s">
        <v>1753</v>
      </c>
      <c r="J8" s="41" t="s">
        <v>14</v>
      </c>
      <c r="K8" s="41" t="s">
        <v>14</v>
      </c>
      <c r="L8" s="41" t="s">
        <v>14</v>
      </c>
      <c r="M8" s="40">
        <v>0</v>
      </c>
      <c r="N8" s="41" t="s">
        <v>14</v>
      </c>
      <c r="O8" s="41" t="s">
        <v>14</v>
      </c>
      <c r="P8" s="42" t="s">
        <v>5251</v>
      </c>
      <c r="R8" s="61"/>
      <c r="S8" s="61"/>
      <c r="T8" s="61"/>
      <c r="U8" s="61"/>
      <c r="V8" s="61"/>
      <c r="W8" s="61"/>
      <c r="X8" s="61"/>
      <c r="Y8" s="61"/>
    </row>
    <row r="9" spans="1:25" x14ac:dyDescent="0.3">
      <c r="A9" s="37">
        <v>7145</v>
      </c>
      <c r="B9" s="38" t="s">
        <v>737</v>
      </c>
      <c r="C9" s="39" t="s">
        <v>1752</v>
      </c>
      <c r="D9" s="39" t="str">
        <f>VLOOKUP(Table1[[#This Row],[EPF ]],'[1]employee master'!A202:G5201,5,FALSE)</f>
        <v>Close Comfort Program - Product Development Centre - SI</v>
      </c>
      <c r="E9" s="39" t="str">
        <f>VLOOKUP(Table1[[#This Row],[EPF ]],'[1]employee master'!A202:G5201,6,FALSE)</f>
        <v>Product Development Center - CCP - SI</v>
      </c>
      <c r="F9" s="39" t="str">
        <f>VLOOKUP(Table1[[#This Row],[EPF ]],'[1]employee master'!A202:G5201,7,FALSE)</f>
        <v>Female</v>
      </c>
      <c r="G9" s="40">
        <v>39</v>
      </c>
      <c r="H9" s="41" t="s">
        <v>1566</v>
      </c>
      <c r="I9" s="41" t="s">
        <v>1753</v>
      </c>
      <c r="J9" s="41" t="s">
        <v>14</v>
      </c>
      <c r="K9" s="41" t="s">
        <v>14</v>
      </c>
      <c r="L9" s="41" t="s">
        <v>14</v>
      </c>
      <c r="M9" s="40">
        <v>0</v>
      </c>
      <c r="N9" s="41" t="s">
        <v>14</v>
      </c>
      <c r="O9" s="41" t="s">
        <v>14</v>
      </c>
      <c r="P9" s="42" t="s">
        <v>5251</v>
      </c>
      <c r="R9" s="61"/>
      <c r="S9" s="61"/>
      <c r="T9" s="61"/>
      <c r="U9" s="61"/>
      <c r="V9" s="61"/>
      <c r="W9" s="61"/>
      <c r="X9" s="61"/>
      <c r="Y9" s="61"/>
    </row>
    <row r="10" spans="1:25" x14ac:dyDescent="0.3">
      <c r="A10" s="37">
        <v>8378</v>
      </c>
      <c r="B10" s="38" t="s">
        <v>504</v>
      </c>
      <c r="C10" s="1" t="s">
        <v>1752</v>
      </c>
      <c r="D10" s="1" t="str">
        <f>VLOOKUP(Table1[[#This Row],[EPF ]],'[1]employee master'!A264:G5263,5,FALSE)</f>
        <v>Material Technology &amp; Sourcing - SI</v>
      </c>
      <c r="E10" s="1" t="str">
        <f>VLOOKUP(Table1[[#This Row],[EPF ]],'[1]employee master'!A264:G5263,6,FALSE)</f>
        <v>Material Technology - SI</v>
      </c>
      <c r="F10" s="1" t="str">
        <f>VLOOKUP(Table1[[#This Row],[EPF ]],'[1]employee master'!A264:G5263,7,FALSE)</f>
        <v>Male</v>
      </c>
      <c r="G10" s="7">
        <v>37</v>
      </c>
      <c r="H10" s="6" t="s">
        <v>1566</v>
      </c>
      <c r="I10" s="6" t="s">
        <v>1753</v>
      </c>
      <c r="J10" s="6" t="s">
        <v>14</v>
      </c>
      <c r="K10" s="6" t="s">
        <v>14</v>
      </c>
      <c r="L10" s="6" t="s">
        <v>14</v>
      </c>
      <c r="M10" s="7">
        <v>0</v>
      </c>
      <c r="N10" s="6" t="s">
        <v>14</v>
      </c>
      <c r="O10" s="6" t="s">
        <v>14</v>
      </c>
      <c r="P10" s="42" t="s">
        <v>5251</v>
      </c>
      <c r="R10" s="61"/>
      <c r="S10" s="61"/>
      <c r="T10" s="61"/>
      <c r="U10" s="61"/>
      <c r="V10" s="61"/>
      <c r="W10" s="61"/>
      <c r="X10" s="61"/>
      <c r="Y10" s="61"/>
    </row>
    <row r="11" spans="1:25" x14ac:dyDescent="0.3">
      <c r="A11" s="37">
        <v>8812</v>
      </c>
      <c r="B11" s="38" t="s">
        <v>5254</v>
      </c>
      <c r="C11" s="1" t="s">
        <v>1752</v>
      </c>
      <c r="D11" s="1" t="str">
        <f>VLOOKUP(Table1[[#This Row],[EPF ]],'[1]employee master'!A277:G5276,5,FALSE)</f>
        <v>Close Comfort Program - Marketing - SI</v>
      </c>
      <c r="E11" s="1" t="str">
        <f>VLOOKUP(Table1[[#This Row],[EPF ]],'[1]employee master'!A277:G5276,6,FALSE)</f>
        <v>Marketing - CCP - SI</v>
      </c>
      <c r="F11" s="1" t="str">
        <f>VLOOKUP(Table1[[#This Row],[EPF ]],'[1]employee master'!A277:G5276,7,FALSE)</f>
        <v>Female</v>
      </c>
      <c r="G11" s="7">
        <v>34</v>
      </c>
      <c r="H11" s="6" t="s">
        <v>1566</v>
      </c>
      <c r="I11" s="6" t="s">
        <v>1753</v>
      </c>
      <c r="J11" s="6" t="s">
        <v>14</v>
      </c>
      <c r="K11" s="6" t="s">
        <v>14</v>
      </c>
      <c r="L11" s="6" t="s">
        <v>14</v>
      </c>
      <c r="M11" s="7">
        <v>0</v>
      </c>
      <c r="N11" s="6" t="s">
        <v>14</v>
      </c>
      <c r="O11" s="6" t="s">
        <v>14</v>
      </c>
      <c r="P11" s="42" t="s">
        <v>5251</v>
      </c>
      <c r="R11" s="61"/>
      <c r="S11" s="61"/>
      <c r="T11" s="61"/>
      <c r="U11" s="61"/>
      <c r="V11" s="61"/>
      <c r="W11" s="61"/>
      <c r="X11" s="61"/>
      <c r="Y11" s="61"/>
    </row>
    <row r="12" spans="1:25" x14ac:dyDescent="0.3">
      <c r="A12" s="37">
        <v>9064</v>
      </c>
      <c r="B12" s="38" t="s">
        <v>5255</v>
      </c>
      <c r="C12" s="1" t="s">
        <v>1752</v>
      </c>
      <c r="D12" s="1" t="str">
        <f>VLOOKUP(Table1[[#This Row],[EPF ]],'[1]employee master'!A289:G5288,5,FALSE)</f>
        <v>Moulded Bra Cup - Marketing - SI</v>
      </c>
      <c r="E12" s="1" t="str">
        <f>VLOOKUP(Table1[[#This Row],[EPF ]],'[1]employee master'!A289:G5288,6,FALSE)</f>
        <v>Marketing - MBC - SI</v>
      </c>
      <c r="F12" s="1" t="str">
        <f>VLOOKUP(Table1[[#This Row],[EPF ]],'[1]employee master'!A289:G5288,7,FALSE)</f>
        <v>Male</v>
      </c>
      <c r="G12" s="7">
        <v>39</v>
      </c>
      <c r="H12" s="6" t="s">
        <v>1566</v>
      </c>
      <c r="I12" s="6" t="s">
        <v>1753</v>
      </c>
      <c r="J12" s="6" t="s">
        <v>14</v>
      </c>
      <c r="K12" s="6" t="s">
        <v>14</v>
      </c>
      <c r="L12" s="6" t="s">
        <v>14</v>
      </c>
      <c r="M12" s="7">
        <v>0</v>
      </c>
      <c r="N12" s="6" t="s">
        <v>14</v>
      </c>
      <c r="O12" s="6" t="s">
        <v>14</v>
      </c>
      <c r="P12" s="42" t="s">
        <v>5251</v>
      </c>
      <c r="R12" s="61"/>
      <c r="S12" s="61"/>
      <c r="T12" s="61"/>
      <c r="U12" s="61"/>
      <c r="V12" s="61"/>
      <c r="W12" s="61"/>
      <c r="X12" s="61"/>
      <c r="Y12" s="61"/>
    </row>
    <row r="13" spans="1:25" x14ac:dyDescent="0.3">
      <c r="A13" s="37">
        <v>10042</v>
      </c>
      <c r="B13" s="38" t="s">
        <v>5256</v>
      </c>
      <c r="C13" s="1" t="s">
        <v>1752</v>
      </c>
      <c r="D13" s="1" t="str">
        <f>VLOOKUP(Table1[[#This Row],[EPF ]],'[1]employee master'!A329:G5328,5,FALSE)</f>
        <v>Close Comfort Program - Product Development Centre - SI</v>
      </c>
      <c r="E13" s="1" t="str">
        <f>VLOOKUP(Table1[[#This Row],[EPF ]],'[1]employee master'!A329:G5328,6,FALSE)</f>
        <v>Product Development Center - CCP - SI</v>
      </c>
      <c r="F13" s="1" t="str">
        <f>VLOOKUP(Table1[[#This Row],[EPF ]],'[1]employee master'!A329:G5328,7,FALSE)</f>
        <v>Male</v>
      </c>
      <c r="G13" s="7">
        <v>34</v>
      </c>
      <c r="H13" s="6" t="s">
        <v>1566</v>
      </c>
      <c r="I13" s="6" t="s">
        <v>1753</v>
      </c>
      <c r="J13" s="6" t="s">
        <v>14</v>
      </c>
      <c r="K13" s="6" t="s">
        <v>14</v>
      </c>
      <c r="L13" s="6" t="s">
        <v>14</v>
      </c>
      <c r="M13" s="7">
        <v>0</v>
      </c>
      <c r="N13" s="6" t="s">
        <v>14</v>
      </c>
      <c r="O13" s="6" t="s">
        <v>14</v>
      </c>
      <c r="P13" s="42" t="s">
        <v>5251</v>
      </c>
      <c r="R13" s="61"/>
      <c r="S13" s="61"/>
      <c r="T13" s="61"/>
      <c r="U13" s="61"/>
      <c r="V13" s="61"/>
      <c r="W13" s="61"/>
      <c r="X13" s="61"/>
      <c r="Y13" s="61"/>
    </row>
    <row r="14" spans="1:25" x14ac:dyDescent="0.3">
      <c r="A14" s="37">
        <v>10372</v>
      </c>
      <c r="B14" s="38" t="s">
        <v>552</v>
      </c>
      <c r="C14" s="1" t="s">
        <v>1752</v>
      </c>
      <c r="D14" s="1" t="str">
        <f>VLOOKUP(Table1[[#This Row],[EPF ]],'[1]employee master'!A349:G5348,5,FALSE)</f>
        <v>Impact Protection - SI</v>
      </c>
      <c r="E14" s="1" t="str">
        <f>VLOOKUP(Table1[[#This Row],[EPF ]],'[1]employee master'!A349:G5348,6,FALSE)</f>
        <v>Impact Protection - PDC - SI</v>
      </c>
      <c r="F14" s="1" t="str">
        <f>VLOOKUP(Table1[[#This Row],[EPF ]],'[1]employee master'!A349:G5348,7,FALSE)</f>
        <v>Male</v>
      </c>
      <c r="G14" s="7">
        <v>30</v>
      </c>
      <c r="H14" s="6" t="s">
        <v>1566</v>
      </c>
      <c r="I14" s="6" t="s">
        <v>1753</v>
      </c>
      <c r="J14" s="6" t="s">
        <v>14</v>
      </c>
      <c r="K14" s="6" t="s">
        <v>14</v>
      </c>
      <c r="L14" s="6" t="s">
        <v>14</v>
      </c>
      <c r="M14" s="7">
        <v>0</v>
      </c>
      <c r="N14" s="6" t="s">
        <v>14</v>
      </c>
      <c r="O14" s="6" t="s">
        <v>14</v>
      </c>
      <c r="P14" s="42" t="s">
        <v>5251</v>
      </c>
      <c r="R14" s="61"/>
      <c r="S14" s="61"/>
      <c r="T14" s="61"/>
      <c r="U14" s="61"/>
      <c r="V14" s="61"/>
      <c r="W14" s="61"/>
      <c r="X14" s="61"/>
      <c r="Y14" s="61"/>
    </row>
    <row r="15" spans="1:25" x14ac:dyDescent="0.3">
      <c r="A15" s="37">
        <v>11681</v>
      </c>
      <c r="B15" s="38" t="s">
        <v>5257</v>
      </c>
      <c r="C15" s="1" t="s">
        <v>1752</v>
      </c>
      <c r="D15" s="1" t="str">
        <f>VLOOKUP(Table1[[#This Row],[EPF ]],'[1]employee master'!A413:G5412,5,FALSE)</f>
        <v>Close Comfort Program - Technical - SI</v>
      </c>
      <c r="E15" s="1" t="str">
        <f>VLOOKUP(Table1[[#This Row],[EPF ]],'[1]employee master'!A413:G5412,6,FALSE)</f>
        <v>Technical - CCP - SI</v>
      </c>
      <c r="F15" s="1" t="str">
        <f>VLOOKUP(Table1[[#This Row],[EPF ]],'[1]employee master'!A413:G5412,7,FALSE)</f>
        <v>Male</v>
      </c>
      <c r="G15" s="7">
        <v>31</v>
      </c>
      <c r="H15" s="6" t="s">
        <v>1566</v>
      </c>
      <c r="I15" s="6" t="s">
        <v>1753</v>
      </c>
      <c r="J15" s="6" t="s">
        <v>14</v>
      </c>
      <c r="K15" s="6" t="s">
        <v>14</v>
      </c>
      <c r="L15" s="6" t="s">
        <v>14</v>
      </c>
      <c r="M15" s="7">
        <v>0</v>
      </c>
      <c r="N15" s="6" t="s">
        <v>14</v>
      </c>
      <c r="O15" s="6" t="s">
        <v>14</v>
      </c>
      <c r="P15" s="42" t="s">
        <v>5251</v>
      </c>
      <c r="R15" s="61"/>
      <c r="S15" s="61"/>
      <c r="T15" s="61"/>
      <c r="U15" s="61"/>
      <c r="V15" s="61"/>
      <c r="W15" s="61"/>
      <c r="X15" s="61"/>
      <c r="Y15" s="61"/>
    </row>
    <row r="16" spans="1:25" x14ac:dyDescent="0.3">
      <c r="A16" s="37">
        <v>12324</v>
      </c>
      <c r="B16" s="38" t="s">
        <v>5258</v>
      </c>
      <c r="C16" s="39" t="s">
        <v>1752</v>
      </c>
      <c r="D16" s="39" t="str">
        <f>VLOOKUP(Table1[[#This Row],[EPF ]],'[1]employee master'!A458:G5457,5,FALSE)</f>
        <v>Close Comfort Program - Marketing - SI</v>
      </c>
      <c r="E16" s="39" t="str">
        <f>VLOOKUP(Table1[[#This Row],[EPF ]],'[1]employee master'!A458:G5457,6,FALSE)</f>
        <v>Marketing - CCP - SI</v>
      </c>
      <c r="F16" s="39" t="str">
        <f>VLOOKUP(Table1[[#This Row],[EPF ]],'[1]employee master'!A458:G5457,7,FALSE)</f>
        <v>Male</v>
      </c>
      <c r="G16" s="40">
        <v>31</v>
      </c>
      <c r="H16" s="41" t="s">
        <v>1566</v>
      </c>
      <c r="I16" s="41" t="s">
        <v>1753</v>
      </c>
      <c r="J16" s="41" t="s">
        <v>14</v>
      </c>
      <c r="K16" s="41" t="s">
        <v>14</v>
      </c>
      <c r="L16" s="41" t="s">
        <v>14</v>
      </c>
      <c r="M16" s="40">
        <v>0</v>
      </c>
      <c r="N16" s="41" t="s">
        <v>14</v>
      </c>
      <c r="O16" s="41" t="s">
        <v>14</v>
      </c>
      <c r="P16" s="42" t="s">
        <v>5251</v>
      </c>
      <c r="R16" s="61"/>
      <c r="S16" s="61"/>
      <c r="T16" s="61"/>
      <c r="U16" s="61"/>
      <c r="V16" s="61"/>
      <c r="W16" s="61"/>
      <c r="X16" s="61"/>
      <c r="Y16" s="61"/>
    </row>
    <row r="17" spans="1:25" x14ac:dyDescent="0.3">
      <c r="A17" s="37">
        <v>16409</v>
      </c>
      <c r="B17" s="38" t="s">
        <v>5259</v>
      </c>
      <c r="C17" s="39" t="s">
        <v>1752</v>
      </c>
      <c r="D17" s="39" t="str">
        <f>VLOOKUP(Table1[[#This Row],[EPF ]],'[1]employee master'!A700:G5699,5,FALSE)</f>
        <v>Close Comfort Program - Marketing - SI</v>
      </c>
      <c r="E17" s="39" t="str">
        <f>VLOOKUP(Table1[[#This Row],[EPF ]],'[1]employee master'!A700:G5699,6,FALSE)</f>
        <v>Marketing - CCP - SI</v>
      </c>
      <c r="F17" s="39" t="str">
        <f>VLOOKUP(Table1[[#This Row],[EPF ]],'[1]employee master'!A700:G5699,7,FALSE)</f>
        <v>Female</v>
      </c>
      <c r="G17" s="40">
        <v>35</v>
      </c>
      <c r="H17" s="41" t="s">
        <v>1566</v>
      </c>
      <c r="I17" s="41" t="s">
        <v>1753</v>
      </c>
      <c r="J17" s="41" t="s">
        <v>14</v>
      </c>
      <c r="K17" s="41" t="s">
        <v>14</v>
      </c>
      <c r="L17" s="41" t="s">
        <v>14</v>
      </c>
      <c r="M17" s="40">
        <v>0</v>
      </c>
      <c r="N17" s="41" t="s">
        <v>14</v>
      </c>
      <c r="O17" s="41" t="s">
        <v>14</v>
      </c>
      <c r="P17" s="42" t="s">
        <v>5251</v>
      </c>
      <c r="R17" s="61"/>
      <c r="S17" s="61"/>
      <c r="T17" s="61"/>
      <c r="U17" s="61"/>
      <c r="V17" s="61"/>
      <c r="W17" s="61"/>
      <c r="X17" s="61"/>
      <c r="Y17" s="61"/>
    </row>
    <row r="18" spans="1:25" x14ac:dyDescent="0.3">
      <c r="A18" s="37">
        <v>19150</v>
      </c>
      <c r="B18" s="38" t="s">
        <v>1183</v>
      </c>
      <c r="C18" s="39" t="s">
        <v>1752</v>
      </c>
      <c r="D18" s="39" t="str">
        <f>VLOOKUP(Table1[[#This Row],[EPF ]],'[1]employee master'!A912:G5911,5,FALSE)</f>
        <v>Moulded Bra Cup - Product Development Centre - SI</v>
      </c>
      <c r="E18" s="39" t="str">
        <f>VLOOKUP(Table1[[#This Row],[EPF ]],'[1]employee master'!A912:G5911,6,FALSE)</f>
        <v>MBC - Product Development Centre - SI</v>
      </c>
      <c r="F18" s="39" t="str">
        <f>VLOOKUP(Table1[[#This Row],[EPF ]],'[1]employee master'!A912:G5911,7,FALSE)</f>
        <v>Female</v>
      </c>
      <c r="G18" s="40">
        <v>37</v>
      </c>
      <c r="H18" s="41" t="s">
        <v>1566</v>
      </c>
      <c r="I18" s="41" t="s">
        <v>1753</v>
      </c>
      <c r="J18" s="41" t="s">
        <v>14</v>
      </c>
      <c r="K18" s="41" t="s">
        <v>14</v>
      </c>
      <c r="L18" s="41" t="s">
        <v>14</v>
      </c>
      <c r="M18" s="40">
        <v>0</v>
      </c>
      <c r="N18" s="41" t="s">
        <v>14</v>
      </c>
      <c r="O18" s="41" t="s">
        <v>14</v>
      </c>
      <c r="P18" s="42" t="s">
        <v>5251</v>
      </c>
      <c r="R18" s="61"/>
      <c r="S18" s="61"/>
      <c r="T18" s="61"/>
      <c r="U18" s="61"/>
      <c r="V18" s="61"/>
      <c r="W18" s="62"/>
      <c r="X18" s="61"/>
      <c r="Y18" s="61"/>
    </row>
    <row r="19" spans="1:25" x14ac:dyDescent="0.3">
      <c r="A19" s="37">
        <v>15459</v>
      </c>
      <c r="B19" s="38" t="s">
        <v>1198</v>
      </c>
      <c r="C19" s="39" t="s">
        <v>1758</v>
      </c>
      <c r="D19" s="39" t="str">
        <f>VLOOKUP(Table1[[#This Row],[EPF ]],'[1]employee master'!A636:G5635,5,FALSE)</f>
        <v>Close Comfort Program - Quality Assurance - SI</v>
      </c>
      <c r="E19" s="39" t="str">
        <f>VLOOKUP(Table1[[#This Row],[EPF ]],'[1]employee master'!A636:G5635,6,FALSE)</f>
        <v>Quality Assurance - CCP - SI</v>
      </c>
      <c r="F19" s="39" t="str">
        <f>VLOOKUP(Table1[[#This Row],[EPF ]],'[1]employee master'!A636:G5635,7,FALSE)</f>
        <v>Female</v>
      </c>
      <c r="G19" s="40">
        <v>26</v>
      </c>
      <c r="H19" s="41" t="s">
        <v>1566</v>
      </c>
      <c r="I19" s="41" t="s">
        <v>1759</v>
      </c>
      <c r="J19" s="41" t="s">
        <v>14</v>
      </c>
      <c r="K19" s="41" t="s">
        <v>14</v>
      </c>
      <c r="L19" s="41" t="s">
        <v>14</v>
      </c>
      <c r="M19" s="40">
        <v>0</v>
      </c>
      <c r="N19" s="41" t="s">
        <v>14</v>
      </c>
      <c r="O19" s="41" t="s">
        <v>14</v>
      </c>
      <c r="P19" s="42" t="s">
        <v>5251</v>
      </c>
      <c r="R19" s="61"/>
      <c r="S19" s="61"/>
      <c r="T19" s="61"/>
      <c r="U19" s="61"/>
      <c r="V19" s="61"/>
      <c r="W19" s="62"/>
      <c r="X19" s="61"/>
      <c r="Y19" s="61"/>
    </row>
    <row r="20" spans="1:25" x14ac:dyDescent="0.3">
      <c r="A20" s="37">
        <v>17019</v>
      </c>
      <c r="B20" s="38" t="s">
        <v>5282</v>
      </c>
      <c r="C20" s="1" t="s">
        <v>1755</v>
      </c>
      <c r="D20" s="1" t="str">
        <f>VLOOKUP(Table1[[#This Row],[EPF ]],'[1]employee master'!A744:G5743,5,FALSE)</f>
        <v>Close Comfort Program - Product Development Centre - SI</v>
      </c>
      <c r="E20" s="1" t="str">
        <f>VLOOKUP(Table1[[#This Row],[EPF ]],'[1]employee master'!A744:G5743,6,FALSE)</f>
        <v>Product Development Center - CCP - SI</v>
      </c>
      <c r="F20" s="1" t="str">
        <f>VLOOKUP(Table1[[#This Row],[EPF ]],'[1]employee master'!A744:G5743,7,FALSE)</f>
        <v>Male</v>
      </c>
      <c r="G20" s="7">
        <v>28</v>
      </c>
      <c r="H20" s="6" t="s">
        <v>1566</v>
      </c>
      <c r="I20" s="6" t="s">
        <v>1759</v>
      </c>
      <c r="J20" s="6" t="s">
        <v>14</v>
      </c>
      <c r="K20" s="6" t="s">
        <v>14</v>
      </c>
      <c r="L20" s="6" t="s">
        <v>14</v>
      </c>
      <c r="M20" s="7">
        <v>0</v>
      </c>
      <c r="N20" s="6" t="s">
        <v>14</v>
      </c>
      <c r="O20" s="6" t="s">
        <v>14</v>
      </c>
      <c r="P20" s="42" t="s">
        <v>5251</v>
      </c>
      <c r="R20" s="61"/>
      <c r="S20" s="61"/>
      <c r="T20" s="61"/>
      <c r="U20" s="61"/>
      <c r="V20" s="61"/>
      <c r="W20" s="62"/>
      <c r="X20" s="61"/>
      <c r="Y20" s="61"/>
    </row>
    <row r="21" spans="1:25" x14ac:dyDescent="0.3">
      <c r="A21" s="37">
        <v>18896</v>
      </c>
      <c r="B21" s="38" t="s">
        <v>534</v>
      </c>
      <c r="C21" s="1" t="s">
        <v>1755</v>
      </c>
      <c r="D21" s="1" t="str">
        <f>VLOOKUP(Table1[[#This Row],[EPF ]],'[1]employee master'!A897:G5896,5,FALSE)</f>
        <v>Close Comfort Program - Product Development Centre - SI</v>
      </c>
      <c r="E21" s="1" t="str">
        <f>VLOOKUP(Table1[[#This Row],[EPF ]],'[1]employee master'!A897:G5896,6,FALSE)</f>
        <v>Product Development Center - CCP - SI</v>
      </c>
      <c r="F21" s="1" t="str">
        <f>VLOOKUP(Table1[[#This Row],[EPF ]],'[1]employee master'!A897:G5896,7,FALSE)</f>
        <v>Male</v>
      </c>
      <c r="G21" s="7">
        <v>29</v>
      </c>
      <c r="H21" s="6" t="s">
        <v>1566</v>
      </c>
      <c r="I21" s="6" t="s">
        <v>1759</v>
      </c>
      <c r="J21" s="6" t="s">
        <v>14</v>
      </c>
      <c r="K21" s="6" t="s">
        <v>14</v>
      </c>
      <c r="L21" s="6" t="s">
        <v>14</v>
      </c>
      <c r="M21" s="7">
        <v>0</v>
      </c>
      <c r="N21" s="6" t="s">
        <v>14</v>
      </c>
      <c r="O21" s="6" t="s">
        <v>14</v>
      </c>
      <c r="P21" s="42" t="s">
        <v>5251</v>
      </c>
      <c r="R21" s="61"/>
      <c r="S21" s="61"/>
      <c r="T21" s="61"/>
      <c r="U21" s="61"/>
      <c r="V21" s="61"/>
      <c r="W21" s="61"/>
      <c r="X21" s="61"/>
      <c r="Y21" s="61"/>
    </row>
    <row r="22" spans="1:25" x14ac:dyDescent="0.3">
      <c r="A22" s="37">
        <v>11681</v>
      </c>
      <c r="B22" s="38" t="s">
        <v>5260</v>
      </c>
      <c r="C22" s="1" t="s">
        <v>1752</v>
      </c>
      <c r="D22" s="1" t="str">
        <f>VLOOKUP(Table1[[#This Row],[EPF ]],'[1]employee master'!A414:G5413,5,FALSE)</f>
        <v>Close Comfort Program - Technical - SI</v>
      </c>
      <c r="E22" s="1" t="str">
        <f>VLOOKUP(Table1[[#This Row],[EPF ]],'[1]employee master'!A414:G5413,6,FALSE)</f>
        <v>Technical - CCP - SI</v>
      </c>
      <c r="F22" s="1" t="str">
        <f>VLOOKUP(Table1[[#This Row],[EPF ]],'[1]employee master'!A414:G5413,7,FALSE)</f>
        <v>Male</v>
      </c>
      <c r="G22" s="7">
        <v>31</v>
      </c>
      <c r="H22" s="6" t="s">
        <v>1566</v>
      </c>
      <c r="I22" s="6" t="s">
        <v>1753</v>
      </c>
      <c r="J22" s="6" t="s">
        <v>14</v>
      </c>
      <c r="K22" s="6" t="s">
        <v>14</v>
      </c>
      <c r="L22" s="6" t="s">
        <v>14</v>
      </c>
      <c r="M22" s="7">
        <v>2</v>
      </c>
      <c r="N22" s="6" t="s">
        <v>14</v>
      </c>
      <c r="O22" s="6" t="s">
        <v>14</v>
      </c>
      <c r="P22" s="42" t="s">
        <v>5251</v>
      </c>
      <c r="R22" s="61"/>
      <c r="S22" s="61"/>
      <c r="T22" s="61"/>
      <c r="U22" s="61"/>
      <c r="V22" s="61"/>
      <c r="W22" s="61"/>
      <c r="X22" s="61"/>
      <c r="Y22" s="61"/>
    </row>
    <row r="23" spans="1:25" x14ac:dyDescent="0.3">
      <c r="A23" s="37">
        <v>16221</v>
      </c>
      <c r="B23" s="38" t="s">
        <v>5283</v>
      </c>
      <c r="C23" s="39" t="s">
        <v>1755</v>
      </c>
      <c r="D23" s="39" t="str">
        <f>VLOOKUP(Table1[[#This Row],[EPF ]],'[1]employee master'!A695:G5694,5,FALSE)</f>
        <v>Impact Protection - SI</v>
      </c>
      <c r="E23" s="39" t="str">
        <f>VLOOKUP(Table1[[#This Row],[EPF ]],'[1]employee master'!A695:G5694,6,FALSE)</f>
        <v>Impact Protection - Production - SI</v>
      </c>
      <c r="F23" s="39" t="str">
        <f>VLOOKUP(Table1[[#This Row],[EPF ]],'[1]employee master'!A695:G5694,7,FALSE)</f>
        <v>Male</v>
      </c>
      <c r="G23" s="40">
        <v>29</v>
      </c>
      <c r="H23" s="41" t="s">
        <v>1566</v>
      </c>
      <c r="I23" s="41" t="s">
        <v>1753</v>
      </c>
      <c r="J23" s="41" t="s">
        <v>14</v>
      </c>
      <c r="K23" s="41" t="s">
        <v>14</v>
      </c>
      <c r="L23" s="41" t="s">
        <v>14</v>
      </c>
      <c r="M23" s="40">
        <v>0</v>
      </c>
      <c r="N23" s="41" t="s">
        <v>14</v>
      </c>
      <c r="O23" s="41" t="s">
        <v>14</v>
      </c>
      <c r="P23" s="42" t="s">
        <v>5251</v>
      </c>
      <c r="R23" s="61"/>
      <c r="S23" s="61"/>
      <c r="T23" s="61"/>
      <c r="U23" s="63"/>
      <c r="V23" s="64"/>
      <c r="W23" s="61"/>
      <c r="X23" s="61"/>
      <c r="Y23" s="61"/>
    </row>
    <row r="24" spans="1:25" x14ac:dyDescent="0.3">
      <c r="A24" s="37">
        <v>17833</v>
      </c>
      <c r="B24" s="38" t="s">
        <v>5284</v>
      </c>
      <c r="C24" s="1" t="s">
        <v>1755</v>
      </c>
      <c r="D24" s="1" t="str">
        <f>VLOOKUP(Table1[[#This Row],[EPF ]],'[1]employee master'!A820:G5819,5,FALSE)</f>
        <v>Close Comfort Program - Product Development Centre - SI</v>
      </c>
      <c r="E24" s="1" t="str">
        <f>VLOOKUP(Table1[[#This Row],[EPF ]],'[1]employee master'!A820:G5819,6,FALSE)</f>
        <v>Product Development Center - CCP - SI</v>
      </c>
      <c r="F24" s="1" t="str">
        <f>VLOOKUP(Table1[[#This Row],[EPF ]],'[1]employee master'!A820:G5819,7,FALSE)</f>
        <v>Male</v>
      </c>
      <c r="G24" s="7">
        <v>29</v>
      </c>
      <c r="H24" s="6" t="s">
        <v>1566</v>
      </c>
      <c r="I24" s="6" t="s">
        <v>1753</v>
      </c>
      <c r="J24" s="6" t="s">
        <v>14</v>
      </c>
      <c r="K24" s="6" t="s">
        <v>14</v>
      </c>
      <c r="L24" s="6" t="s">
        <v>14</v>
      </c>
      <c r="M24" s="7">
        <v>0</v>
      </c>
      <c r="N24" s="6" t="s">
        <v>14</v>
      </c>
      <c r="O24" s="6" t="s">
        <v>14</v>
      </c>
      <c r="P24" s="42" t="s">
        <v>5251</v>
      </c>
      <c r="R24" s="61"/>
      <c r="S24" s="61"/>
      <c r="T24" s="62"/>
      <c r="U24" s="61"/>
      <c r="V24" s="61"/>
      <c r="W24" s="61"/>
      <c r="X24" s="61"/>
      <c r="Y24" s="61"/>
    </row>
    <row r="25" spans="1:25" x14ac:dyDescent="0.3">
      <c r="A25" s="37">
        <v>19335</v>
      </c>
      <c r="B25" s="38" t="s">
        <v>3795</v>
      </c>
      <c r="C25" s="1" t="s">
        <v>1755</v>
      </c>
      <c r="D25" s="1" t="str">
        <f>VLOOKUP(Table1[[#This Row],[EPF ]],'[1]employee master'!A935:G5934,5,FALSE)</f>
        <v>Close Comfort Program - Marketing - SI</v>
      </c>
      <c r="E25" s="1" t="str">
        <f>VLOOKUP(Table1[[#This Row],[EPF ]],'[1]employee master'!A935:G5934,6,FALSE)</f>
        <v>Marketing - CCP - SI</v>
      </c>
      <c r="F25" s="1" t="str">
        <f>VLOOKUP(Table1[[#This Row],[EPF ]],'[1]employee master'!A935:G5934,7,FALSE)</f>
        <v>Male</v>
      </c>
      <c r="G25" s="7">
        <v>27</v>
      </c>
      <c r="H25" s="6" t="s">
        <v>1566</v>
      </c>
      <c r="I25" s="6" t="s">
        <v>1753</v>
      </c>
      <c r="J25" s="6" t="s">
        <v>14</v>
      </c>
      <c r="K25" s="6" t="s">
        <v>14</v>
      </c>
      <c r="L25" s="6" t="s">
        <v>14</v>
      </c>
      <c r="M25" s="7">
        <v>0</v>
      </c>
      <c r="N25" s="6" t="s">
        <v>14</v>
      </c>
      <c r="O25" s="6" t="s">
        <v>14</v>
      </c>
      <c r="P25" s="42" t="s">
        <v>5251</v>
      </c>
      <c r="R25" s="63"/>
      <c r="S25" s="61"/>
      <c r="T25" s="62"/>
      <c r="U25" s="61"/>
      <c r="V25" s="61"/>
      <c r="W25" s="61"/>
      <c r="X25" s="61"/>
      <c r="Y25" s="61"/>
    </row>
    <row r="26" spans="1:25" x14ac:dyDescent="0.3">
      <c r="A26" s="37">
        <v>19516</v>
      </c>
      <c r="B26" s="38" t="s">
        <v>5285</v>
      </c>
      <c r="C26" s="1" t="s">
        <v>1755</v>
      </c>
      <c r="D26" s="1" t="str">
        <f>VLOOKUP(Table1[[#This Row],[EPF ]],'[1]employee master'!A955:G5954,5,FALSE)</f>
        <v>Close Comfort Program - Product Development Centre - SI</v>
      </c>
      <c r="E26" s="1" t="str">
        <f>VLOOKUP(Table1[[#This Row],[EPF ]],'[1]employee master'!A955:G5954,6,FALSE)</f>
        <v>Product Development Center - CCP - SI</v>
      </c>
      <c r="F26" s="1" t="str">
        <f>VLOOKUP(Table1[[#This Row],[EPF ]],'[1]employee master'!A955:G5954,7,FALSE)</f>
        <v>Male</v>
      </c>
      <c r="G26" s="7">
        <v>27</v>
      </c>
      <c r="H26" s="6" t="s">
        <v>1566</v>
      </c>
      <c r="I26" s="6" t="s">
        <v>1753</v>
      </c>
      <c r="J26" s="6" t="s">
        <v>14</v>
      </c>
      <c r="K26" s="6" t="s">
        <v>14</v>
      </c>
      <c r="L26" s="6" t="s">
        <v>14</v>
      </c>
      <c r="M26" s="7">
        <v>0</v>
      </c>
      <c r="N26" s="6" t="s">
        <v>14</v>
      </c>
      <c r="O26" s="6" t="s">
        <v>14</v>
      </c>
      <c r="P26" s="42" t="s">
        <v>5251</v>
      </c>
      <c r="R26" s="61"/>
      <c r="S26" s="61"/>
      <c r="T26" s="61"/>
      <c r="U26" s="61"/>
      <c r="V26" s="61"/>
      <c r="W26" s="61"/>
      <c r="X26" s="61"/>
      <c r="Y26" s="61"/>
    </row>
    <row r="27" spans="1:25" x14ac:dyDescent="0.3">
      <c r="A27" s="37">
        <v>19516</v>
      </c>
      <c r="B27" s="38" t="s">
        <v>955</v>
      </c>
      <c r="C27" s="1" t="s">
        <v>1755</v>
      </c>
      <c r="D27" s="1" t="str">
        <f>VLOOKUP(Table1[[#This Row],[EPF ]],'[1]employee master'!A956:G5955,5,FALSE)</f>
        <v>Close Comfort Program - Product Development Centre - SI</v>
      </c>
      <c r="E27" s="1" t="str">
        <f>VLOOKUP(Table1[[#This Row],[EPF ]],'[1]employee master'!A956:G5955,6,FALSE)</f>
        <v>Product Development Center - CCP - SI</v>
      </c>
      <c r="F27" s="1" t="str">
        <f>VLOOKUP(Table1[[#This Row],[EPF ]],'[1]employee master'!A956:G5955,7,FALSE)</f>
        <v>Male</v>
      </c>
      <c r="G27" s="7">
        <v>27</v>
      </c>
      <c r="H27" s="6" t="s">
        <v>1566</v>
      </c>
      <c r="I27" s="6" t="s">
        <v>1753</v>
      </c>
      <c r="J27" s="6" t="s">
        <v>14</v>
      </c>
      <c r="K27" s="6" t="s">
        <v>14</v>
      </c>
      <c r="L27" s="6" t="s">
        <v>14</v>
      </c>
      <c r="M27" s="7">
        <v>0</v>
      </c>
      <c r="N27" s="6" t="s">
        <v>14</v>
      </c>
      <c r="O27" s="6" t="s">
        <v>14</v>
      </c>
      <c r="P27" s="42" t="s">
        <v>5251</v>
      </c>
      <c r="R27" s="61"/>
      <c r="S27" s="61"/>
      <c r="T27" s="61"/>
      <c r="U27" s="61"/>
      <c r="V27" s="61"/>
      <c r="W27" s="61"/>
      <c r="X27" s="61"/>
      <c r="Y27" s="61"/>
    </row>
    <row r="28" spans="1:25" x14ac:dyDescent="0.3">
      <c r="A28" s="37">
        <v>21187</v>
      </c>
      <c r="B28" s="38" t="s">
        <v>629</v>
      </c>
      <c r="C28" s="39" t="s">
        <v>1758</v>
      </c>
      <c r="D28" s="39" t="str">
        <f>VLOOKUP(Table1[[#This Row],[EPF ]],'[1]employee master'!A1060:G6059,5,FALSE)</f>
        <v>Close Comfort Program - Quality Assurance - SI</v>
      </c>
      <c r="E28" s="39" t="str">
        <f>VLOOKUP(Table1[[#This Row],[EPF ]],'[1]employee master'!A1060:G6059,6,FALSE)</f>
        <v>Quality Assurance - CCP - SI</v>
      </c>
      <c r="F28" s="39" t="str">
        <f>VLOOKUP(Table1[[#This Row],[EPF ]],'[1]employee master'!A1060:G6059,7,FALSE)</f>
        <v>Female</v>
      </c>
      <c r="G28" s="40">
        <v>25</v>
      </c>
      <c r="H28" s="41" t="s">
        <v>1566</v>
      </c>
      <c r="I28" s="41" t="s">
        <v>1753</v>
      </c>
      <c r="J28" s="41" t="s">
        <v>14</v>
      </c>
      <c r="K28" s="41" t="s">
        <v>14</v>
      </c>
      <c r="L28" s="41" t="s">
        <v>14</v>
      </c>
      <c r="M28" s="40">
        <v>0</v>
      </c>
      <c r="N28" s="41" t="s">
        <v>14</v>
      </c>
      <c r="O28" s="41" t="s">
        <v>14</v>
      </c>
      <c r="P28" s="42" t="s">
        <v>5251</v>
      </c>
      <c r="R28" s="61"/>
      <c r="S28" s="61"/>
      <c r="T28" s="61"/>
      <c r="U28" s="61"/>
      <c r="V28" s="61"/>
      <c r="W28" s="61"/>
      <c r="X28" s="61"/>
      <c r="Y28" s="61"/>
    </row>
    <row r="29" spans="1:25" x14ac:dyDescent="0.3">
      <c r="A29" s="37">
        <v>23076</v>
      </c>
      <c r="B29" s="38" t="s">
        <v>1244</v>
      </c>
      <c r="C29" s="39" t="s">
        <v>1755</v>
      </c>
      <c r="D29" s="39" t="str">
        <f>VLOOKUP(Table1[[#This Row],[EPF ]],'[1]employee master'!A1244:G6243,5,FALSE)</f>
        <v>Moulded Bra Cup - Product Development Centre - SI</v>
      </c>
      <c r="E29" s="39" t="str">
        <f>VLOOKUP(Table1[[#This Row],[EPF ]],'[1]employee master'!A1244:G6243,6,FALSE)</f>
        <v>MBC - Product Development Centre - SI</v>
      </c>
      <c r="F29" s="39" t="str">
        <f>VLOOKUP(Table1[[#This Row],[EPF ]],'[1]employee master'!A1244:G6243,7,FALSE)</f>
        <v>Male</v>
      </c>
      <c r="G29" s="40">
        <v>29</v>
      </c>
      <c r="H29" s="41" t="s">
        <v>1566</v>
      </c>
      <c r="I29" s="41" t="s">
        <v>1753</v>
      </c>
      <c r="J29" s="41" t="s">
        <v>14</v>
      </c>
      <c r="K29" s="41" t="s">
        <v>14</v>
      </c>
      <c r="L29" s="41" t="s">
        <v>14</v>
      </c>
      <c r="M29" s="40">
        <v>0</v>
      </c>
      <c r="N29" s="41" t="s">
        <v>14</v>
      </c>
      <c r="O29" s="41" t="s">
        <v>14</v>
      </c>
      <c r="P29" s="42" t="s">
        <v>5251</v>
      </c>
      <c r="R29" s="61"/>
      <c r="S29" s="61"/>
      <c r="T29" s="61"/>
      <c r="U29" s="61"/>
      <c r="V29" s="61"/>
      <c r="W29" s="61"/>
      <c r="X29" s="61"/>
      <c r="Y29" s="61"/>
    </row>
    <row r="30" spans="1:25" x14ac:dyDescent="0.3">
      <c r="A30" s="37">
        <v>23077</v>
      </c>
      <c r="B30" s="38" t="s">
        <v>921</v>
      </c>
      <c r="C30" s="1" t="s">
        <v>1755</v>
      </c>
      <c r="D30" s="1" t="str">
        <f>VLOOKUP(Table1[[#This Row],[EPF ]],'[1]employee master'!A1245:G6244,5,FALSE)</f>
        <v>Close Comfort Program - Product Development Centre - SI</v>
      </c>
      <c r="E30" s="1" t="str">
        <f>VLOOKUP(Table1[[#This Row],[EPF ]],'[1]employee master'!A1245:G6244,6,FALSE)</f>
        <v>Product Development Center - CCP - SI</v>
      </c>
      <c r="F30" s="1" t="str">
        <f>VLOOKUP(Table1[[#This Row],[EPF ]],'[1]employee master'!A1245:G6244,7,FALSE)</f>
        <v>Male</v>
      </c>
      <c r="G30" s="7">
        <v>33</v>
      </c>
      <c r="H30" s="6" t="s">
        <v>1566</v>
      </c>
      <c r="I30" s="6" t="s">
        <v>1759</v>
      </c>
      <c r="J30" s="6" t="s">
        <v>14</v>
      </c>
      <c r="K30" s="6" t="s">
        <v>14</v>
      </c>
      <c r="L30" s="6" t="s">
        <v>14</v>
      </c>
      <c r="M30" s="7">
        <v>0</v>
      </c>
      <c r="N30" s="6" t="s">
        <v>14</v>
      </c>
      <c r="O30" s="6" t="s">
        <v>14</v>
      </c>
      <c r="P30" s="42" t="s">
        <v>5251</v>
      </c>
      <c r="R30" s="61"/>
      <c r="S30" s="61"/>
      <c r="T30" s="61"/>
      <c r="U30" s="61"/>
      <c r="V30" s="61"/>
      <c r="W30" s="61"/>
      <c r="X30" s="61"/>
      <c r="Y30" s="61"/>
    </row>
    <row r="31" spans="1:25" x14ac:dyDescent="0.3">
      <c r="A31" s="37">
        <v>23759</v>
      </c>
      <c r="B31" s="38" t="s">
        <v>823</v>
      </c>
      <c r="C31" s="1" t="s">
        <v>1755</v>
      </c>
      <c r="D31" s="1" t="str">
        <f>VLOOKUP(Table1[[#This Row],[EPF ]],'[1]employee master'!A1319:G6318,5,FALSE)</f>
        <v>Close Comfort Program - Product Development Centre - SI</v>
      </c>
      <c r="E31" s="1" t="str">
        <f>VLOOKUP(Table1[[#This Row],[EPF ]],'[1]employee master'!A1319:G6318,6,FALSE)</f>
        <v>Product Development Center - CCP - SI</v>
      </c>
      <c r="F31" s="1" t="str">
        <f>VLOOKUP(Table1[[#This Row],[EPF ]],'[1]employee master'!A1319:G6318,7,FALSE)</f>
        <v>Male</v>
      </c>
      <c r="G31" s="7">
        <v>29</v>
      </c>
      <c r="H31" s="6" t="s">
        <v>1566</v>
      </c>
      <c r="I31" s="6" t="s">
        <v>1753</v>
      </c>
      <c r="J31" s="6" t="s">
        <v>14</v>
      </c>
      <c r="K31" s="6" t="s">
        <v>14</v>
      </c>
      <c r="L31" s="6" t="s">
        <v>14</v>
      </c>
      <c r="M31" s="7">
        <v>0</v>
      </c>
      <c r="N31" s="6" t="s">
        <v>14</v>
      </c>
      <c r="O31" s="6" t="s">
        <v>14</v>
      </c>
      <c r="P31" s="42" t="s">
        <v>5251</v>
      </c>
      <c r="R31" s="61"/>
      <c r="S31" s="61"/>
      <c r="T31" s="61"/>
      <c r="U31" s="61"/>
      <c r="V31" s="61"/>
      <c r="W31" s="61"/>
      <c r="X31" s="61"/>
      <c r="Y31" s="61"/>
    </row>
    <row r="32" spans="1:25" x14ac:dyDescent="0.3">
      <c r="A32" s="37">
        <v>24630</v>
      </c>
      <c r="B32" s="38" t="s">
        <v>5286</v>
      </c>
      <c r="C32" s="1" t="s">
        <v>1755</v>
      </c>
      <c r="D32" s="1" t="str">
        <f>VLOOKUP(Table1[[#This Row],[EPF ]],'[1]employee master'!A1378:G6377,5,FALSE)</f>
        <v>Moulded Bra Cup - Machine Maintenance - SI</v>
      </c>
      <c r="E32" s="1" t="str">
        <f>VLOOKUP(Table1[[#This Row],[EPF ]],'[1]employee master'!A1378:G6377,6,FALSE)</f>
        <v>Machinary Maintenance - MBC - SI</v>
      </c>
      <c r="F32" s="1" t="str">
        <f>VLOOKUP(Table1[[#This Row],[EPF ]],'[1]employee master'!A1378:G6377,7,FALSE)</f>
        <v>Male</v>
      </c>
      <c r="G32" s="7">
        <v>29</v>
      </c>
      <c r="H32" s="6" t="s">
        <v>1566</v>
      </c>
      <c r="I32" s="6" t="s">
        <v>1753</v>
      </c>
      <c r="J32" s="6" t="s">
        <v>14</v>
      </c>
      <c r="K32" s="6" t="s">
        <v>14</v>
      </c>
      <c r="L32" s="6" t="s">
        <v>14</v>
      </c>
      <c r="M32" s="7">
        <v>0</v>
      </c>
      <c r="N32" s="6" t="s">
        <v>14</v>
      </c>
      <c r="O32" s="6" t="s">
        <v>14</v>
      </c>
      <c r="P32" s="42" t="s">
        <v>5251</v>
      </c>
      <c r="R32" s="61"/>
      <c r="S32" s="61"/>
      <c r="T32" s="61"/>
      <c r="U32" s="61"/>
      <c r="V32" s="61"/>
      <c r="W32" s="61"/>
      <c r="X32" s="61"/>
      <c r="Y32" s="61"/>
    </row>
    <row r="33" spans="1:16" x14ac:dyDescent="0.3">
      <c r="A33" s="37">
        <v>24630</v>
      </c>
      <c r="B33" s="38" t="s">
        <v>5287</v>
      </c>
      <c r="C33" s="39" t="s">
        <v>1755</v>
      </c>
      <c r="D33" s="39" t="str">
        <f>VLOOKUP(Table1[[#This Row],[EPF ]],'[1]employee master'!A1379:G6378,5,FALSE)</f>
        <v>Moulded Bra Cup - Machine Maintenance - SI</v>
      </c>
      <c r="E33" s="39" t="str">
        <f>VLOOKUP(Table1[[#This Row],[EPF ]],'[1]employee master'!A1379:G6378,6,FALSE)</f>
        <v>Machinary Maintenance - MBC - SI</v>
      </c>
      <c r="F33" s="39" t="str">
        <f>VLOOKUP(Table1[[#This Row],[EPF ]],'[1]employee master'!A1379:G6378,7,FALSE)</f>
        <v>Male</v>
      </c>
      <c r="G33" s="40">
        <v>29</v>
      </c>
      <c r="H33" s="41" t="s">
        <v>1566</v>
      </c>
      <c r="I33" s="41" t="s">
        <v>1753</v>
      </c>
      <c r="J33" s="41" t="s">
        <v>14</v>
      </c>
      <c r="K33" s="41" t="s">
        <v>14</v>
      </c>
      <c r="L33" s="41" t="s">
        <v>14</v>
      </c>
      <c r="M33" s="40">
        <v>0</v>
      </c>
      <c r="N33" s="41" t="s">
        <v>14</v>
      </c>
      <c r="O33" s="41" t="s">
        <v>14</v>
      </c>
      <c r="P33" s="42" t="s">
        <v>5251</v>
      </c>
    </row>
    <row r="34" spans="1:16" x14ac:dyDescent="0.3">
      <c r="A34" s="37">
        <v>26525</v>
      </c>
      <c r="B34" s="38" t="s">
        <v>498</v>
      </c>
      <c r="C34" s="1" t="s">
        <v>1755</v>
      </c>
      <c r="D34" s="1" t="str">
        <f>VLOOKUP(Table1[[#This Row],[EPF ]],'[1]employee master'!A1676:G6675,5,FALSE)</f>
        <v>Moulded Bra Cup - Marketing - SI</v>
      </c>
      <c r="E34" s="1" t="str">
        <f>VLOOKUP(Table1[[#This Row],[EPF ]],'[1]employee master'!A1676:G6675,6,FALSE)</f>
        <v>Marketing - MBC - SI</v>
      </c>
      <c r="F34" s="1" t="str">
        <f>VLOOKUP(Table1[[#This Row],[EPF ]],'[1]employee master'!A1676:G6675,7,FALSE)</f>
        <v>Male</v>
      </c>
      <c r="G34" s="7">
        <v>23</v>
      </c>
      <c r="H34" s="6" t="s">
        <v>1566</v>
      </c>
      <c r="I34" s="6" t="s">
        <v>1753</v>
      </c>
      <c r="J34" s="6" t="s">
        <v>14</v>
      </c>
      <c r="K34" s="6" t="s">
        <v>14</v>
      </c>
      <c r="L34" s="6" t="s">
        <v>14</v>
      </c>
      <c r="M34" s="7">
        <v>0</v>
      </c>
      <c r="N34" s="6" t="s">
        <v>14</v>
      </c>
      <c r="O34" s="6" t="s">
        <v>14</v>
      </c>
      <c r="P34" s="42" t="s">
        <v>5251</v>
      </c>
    </row>
    <row r="35" spans="1:16" x14ac:dyDescent="0.3">
      <c r="A35" s="37">
        <v>1066</v>
      </c>
      <c r="B35" s="38" t="s">
        <v>437</v>
      </c>
      <c r="C35" s="1" t="s">
        <v>1752</v>
      </c>
      <c r="D35" s="1" t="str">
        <f>VLOOKUP(Table1[[#This Row],[EPF ]],'[1]employee master'!A48:G5047,5,FALSE)</f>
        <v>Moulded Bra Cup - Product Development Centre - SI</v>
      </c>
      <c r="E35" s="1" t="str">
        <f>VLOOKUP(Table1[[#This Row],[EPF ]],'[1]employee master'!A48:G5047,6,FALSE)</f>
        <v>MBC - Product Development Centre - SI</v>
      </c>
      <c r="F35" s="1" t="str">
        <f>VLOOKUP(Table1[[#This Row],[EPF ]],'[1]employee master'!A48:G5047,7,FALSE)</f>
        <v>Male</v>
      </c>
      <c r="G35" s="7">
        <v>40</v>
      </c>
      <c r="H35" s="6" t="s">
        <v>1566</v>
      </c>
      <c r="I35" s="6" t="s">
        <v>1753</v>
      </c>
      <c r="J35" s="6" t="s">
        <v>14</v>
      </c>
      <c r="K35" s="6" t="s">
        <v>14</v>
      </c>
      <c r="L35" s="6" t="s">
        <v>14</v>
      </c>
      <c r="M35" s="7">
        <v>2</v>
      </c>
      <c r="N35" s="6" t="s">
        <v>14</v>
      </c>
      <c r="O35" s="6" t="s">
        <v>14</v>
      </c>
      <c r="P35" s="42" t="s">
        <v>5251</v>
      </c>
    </row>
    <row r="36" spans="1:16" x14ac:dyDescent="0.3">
      <c r="A36" s="37">
        <v>1814</v>
      </c>
      <c r="B36" s="38" t="s">
        <v>1175</v>
      </c>
      <c r="C36" s="1" t="s">
        <v>1752</v>
      </c>
      <c r="D36" s="1" t="str">
        <f>VLOOKUP(Table1[[#This Row],[EPF ]],'[1]employee master'!A63:G5062,5,FALSE)</f>
        <v>Moulded Bra Cup - Finished Goods Warehouse - SI</v>
      </c>
      <c r="E36" s="1" t="str">
        <f>VLOOKUP(Table1[[#This Row],[EPF ]],'[1]employee master'!A63:G5062,6,FALSE)</f>
        <v>Finished Good Warehouse - MBC - SI</v>
      </c>
      <c r="F36" s="1" t="str">
        <f>VLOOKUP(Table1[[#This Row],[EPF ]],'[1]employee master'!A63:G5062,7,FALSE)</f>
        <v>Male</v>
      </c>
      <c r="G36" s="7">
        <v>42</v>
      </c>
      <c r="H36" s="6" t="s">
        <v>1566</v>
      </c>
      <c r="I36" s="6" t="s">
        <v>1753</v>
      </c>
      <c r="J36" s="6" t="s">
        <v>14</v>
      </c>
      <c r="K36" s="6" t="s">
        <v>14</v>
      </c>
      <c r="L36" s="6" t="s">
        <v>14</v>
      </c>
      <c r="M36" s="7">
        <v>2</v>
      </c>
      <c r="N36" s="6" t="s">
        <v>14</v>
      </c>
      <c r="O36" s="6" t="s">
        <v>14</v>
      </c>
      <c r="P36" s="42" t="s">
        <v>5251</v>
      </c>
    </row>
    <row r="37" spans="1:16" x14ac:dyDescent="0.3">
      <c r="A37" s="37">
        <v>1850</v>
      </c>
      <c r="B37" s="38" t="s">
        <v>536</v>
      </c>
      <c r="C37" s="1" t="s">
        <v>1752</v>
      </c>
      <c r="D37" s="1" t="str">
        <f>VLOOKUP(Table1[[#This Row],[EPF ]],'[1]employee master'!A64:G5063,5,FALSE)</f>
        <v>Close Comfort Program - Production - SI</v>
      </c>
      <c r="E37" s="1" t="str">
        <f>VLOOKUP(Table1[[#This Row],[EPF ]],'[1]employee master'!A64:G5063,6,FALSE)</f>
        <v>CCP - Production - SI</v>
      </c>
      <c r="F37" s="1" t="str">
        <f>VLOOKUP(Table1[[#This Row],[EPF ]],'[1]employee master'!A64:G5063,7,FALSE)</f>
        <v>Male</v>
      </c>
      <c r="G37" s="7">
        <v>49</v>
      </c>
      <c r="H37" s="6" t="s">
        <v>1566</v>
      </c>
      <c r="I37" s="6" t="s">
        <v>1753</v>
      </c>
      <c r="J37" s="6" t="s">
        <v>14</v>
      </c>
      <c r="K37" s="6" t="s">
        <v>14</v>
      </c>
      <c r="L37" s="6" t="s">
        <v>14</v>
      </c>
      <c r="M37" s="7">
        <v>2</v>
      </c>
      <c r="N37" s="6" t="s">
        <v>14</v>
      </c>
      <c r="O37" s="6" t="s">
        <v>14</v>
      </c>
      <c r="P37" s="42" t="s">
        <v>5251</v>
      </c>
    </row>
    <row r="38" spans="1:16" x14ac:dyDescent="0.3">
      <c r="A38" s="37">
        <v>5503</v>
      </c>
      <c r="B38" s="38" t="s">
        <v>1140</v>
      </c>
      <c r="C38" s="39" t="s">
        <v>1752</v>
      </c>
      <c r="D38" s="39" t="str">
        <f>VLOOKUP(Table1[[#This Row],[EPF ]],'[1]employee master'!A148:G5147,5,FALSE)</f>
        <v>Close Comfort Program - Production - SI</v>
      </c>
      <c r="E38" s="39" t="str">
        <f>VLOOKUP(Table1[[#This Row],[EPF ]],'[1]employee master'!A148:G5147,6,FALSE)</f>
        <v>CCP - Production - SI</v>
      </c>
      <c r="F38" s="39" t="str">
        <f>VLOOKUP(Table1[[#This Row],[EPF ]],'[1]employee master'!A148:G5147,7,FALSE)</f>
        <v>Male</v>
      </c>
      <c r="G38" s="40">
        <v>41</v>
      </c>
      <c r="H38" s="41" t="s">
        <v>1566</v>
      </c>
      <c r="I38" s="41" t="s">
        <v>1753</v>
      </c>
      <c r="J38" s="41" t="s">
        <v>14</v>
      </c>
      <c r="K38" s="41" t="s">
        <v>14</v>
      </c>
      <c r="L38" s="41" t="s">
        <v>14</v>
      </c>
      <c r="M38" s="40">
        <v>2</v>
      </c>
      <c r="N38" s="41" t="s">
        <v>14</v>
      </c>
      <c r="O38" s="41" t="s">
        <v>14</v>
      </c>
      <c r="P38" s="42" t="s">
        <v>5251</v>
      </c>
    </row>
    <row r="39" spans="1:16" x14ac:dyDescent="0.3">
      <c r="A39" s="37">
        <v>5680</v>
      </c>
      <c r="B39" s="38" t="s">
        <v>5261</v>
      </c>
      <c r="C39" s="39" t="s">
        <v>1752</v>
      </c>
      <c r="D39" s="39" t="str">
        <f>VLOOKUP(Table1[[#This Row],[EPF ]],'[1]employee master'!A156:G5155,5,FALSE)</f>
        <v>Moulded Bra Cup - Quality Assurance - SI</v>
      </c>
      <c r="E39" s="39" t="str">
        <f>VLOOKUP(Table1[[#This Row],[EPF ]],'[1]employee master'!A156:G5155,6,FALSE)</f>
        <v>Quality Assurance - MBC - SI</v>
      </c>
      <c r="F39" s="39" t="str">
        <f>VLOOKUP(Table1[[#This Row],[EPF ]],'[1]employee master'!A156:G5155,7,FALSE)</f>
        <v>Male</v>
      </c>
      <c r="G39" s="40">
        <v>47</v>
      </c>
      <c r="H39" s="41" t="s">
        <v>1566</v>
      </c>
      <c r="I39" s="41" t="s">
        <v>1753</v>
      </c>
      <c r="J39" s="41" t="s">
        <v>14</v>
      </c>
      <c r="K39" s="41" t="s">
        <v>14</v>
      </c>
      <c r="L39" s="41" t="s">
        <v>14</v>
      </c>
      <c r="M39" s="40">
        <v>2</v>
      </c>
      <c r="N39" s="41" t="s">
        <v>14</v>
      </c>
      <c r="O39" s="41" t="s">
        <v>14</v>
      </c>
      <c r="P39" s="42" t="s">
        <v>5251</v>
      </c>
    </row>
    <row r="40" spans="1:16" x14ac:dyDescent="0.3">
      <c r="A40" s="37">
        <v>5697</v>
      </c>
      <c r="B40" s="38" t="s">
        <v>5262</v>
      </c>
      <c r="C40" s="1" t="s">
        <v>1752</v>
      </c>
      <c r="D40" s="1" t="str">
        <f>VLOOKUP(Table1[[#This Row],[EPF ]],'[1]employee master'!A157:G5156,5,FALSE)</f>
        <v>Close Comfort Program - Quality Assurance - SI</v>
      </c>
      <c r="E40" s="1" t="str">
        <f>VLOOKUP(Table1[[#This Row],[EPF ]],'[1]employee master'!A157:G5156,6,FALSE)</f>
        <v>Quality Assurance - CCP - SI</v>
      </c>
      <c r="F40" s="1" t="str">
        <f>VLOOKUP(Table1[[#This Row],[EPF ]],'[1]employee master'!A157:G5156,7,FALSE)</f>
        <v>Male</v>
      </c>
      <c r="G40" s="7">
        <v>45</v>
      </c>
      <c r="H40" s="6" t="s">
        <v>1566</v>
      </c>
      <c r="I40" s="6" t="s">
        <v>1753</v>
      </c>
      <c r="J40" s="6" t="s">
        <v>14</v>
      </c>
      <c r="K40" s="6" t="s">
        <v>14</v>
      </c>
      <c r="L40" s="6" t="s">
        <v>14</v>
      </c>
      <c r="M40" s="7">
        <v>2</v>
      </c>
      <c r="N40" s="6" t="s">
        <v>14</v>
      </c>
      <c r="O40" s="6" t="s">
        <v>14</v>
      </c>
      <c r="P40" s="42" t="s">
        <v>5251</v>
      </c>
    </row>
    <row r="41" spans="1:16" x14ac:dyDescent="0.3">
      <c r="A41" s="37">
        <v>6281</v>
      </c>
      <c r="B41" s="38" t="s">
        <v>5263</v>
      </c>
      <c r="C41" s="39" t="s">
        <v>1752</v>
      </c>
      <c r="D41" s="39" t="str">
        <f>VLOOKUP(Table1[[#This Row],[EPF ]],'[1]employee master'!A173:G5172,5,FALSE)</f>
        <v>Moulded Bra Cup - Production - SI</v>
      </c>
      <c r="E41" s="39" t="str">
        <f>VLOOKUP(Table1[[#This Row],[EPF ]],'[1]employee master'!A173:G5172,6,FALSE)</f>
        <v>Production - MBC - SI</v>
      </c>
      <c r="F41" s="39" t="str">
        <f>VLOOKUP(Table1[[#This Row],[EPF ]],'[1]employee master'!A173:G5172,7,FALSE)</f>
        <v>Male</v>
      </c>
      <c r="G41" s="41">
        <v>42</v>
      </c>
      <c r="H41" s="41" t="s">
        <v>1566</v>
      </c>
      <c r="I41" s="41" t="s">
        <v>1753</v>
      </c>
      <c r="J41" s="41" t="s">
        <v>14</v>
      </c>
      <c r="K41" s="41" t="s">
        <v>14</v>
      </c>
      <c r="L41" s="41" t="s">
        <v>14</v>
      </c>
      <c r="M41" s="40">
        <v>2</v>
      </c>
      <c r="N41" s="41" t="s">
        <v>14</v>
      </c>
      <c r="O41" s="41" t="s">
        <v>14</v>
      </c>
      <c r="P41" s="42" t="s">
        <v>5251</v>
      </c>
    </row>
    <row r="42" spans="1:16" x14ac:dyDescent="0.3">
      <c r="A42" s="37">
        <v>12299</v>
      </c>
      <c r="B42" s="38" t="s">
        <v>5264</v>
      </c>
      <c r="C42" s="39" t="s">
        <v>1752</v>
      </c>
      <c r="D42" s="39" t="str">
        <f>VLOOKUP(Table1[[#This Row],[EPF ]],'[1]employee master'!A453:G5452,5,FALSE)</f>
        <v>Close Comfort Program - Product Development Centre - SI</v>
      </c>
      <c r="E42" s="39" t="str">
        <f>VLOOKUP(Table1[[#This Row],[EPF ]],'[1]employee master'!A453:G5452,6,FALSE)</f>
        <v>Product Development Center - CCP - SI</v>
      </c>
      <c r="F42" s="39" t="str">
        <f>VLOOKUP(Table1[[#This Row],[EPF ]],'[1]employee master'!A453:G5452,7,FALSE)</f>
        <v>Male</v>
      </c>
      <c r="G42" s="40">
        <v>49</v>
      </c>
      <c r="H42" s="41" t="s">
        <v>1566</v>
      </c>
      <c r="I42" s="41" t="s">
        <v>1753</v>
      </c>
      <c r="J42" s="41" t="s">
        <v>14</v>
      </c>
      <c r="K42" s="41" t="s">
        <v>14</v>
      </c>
      <c r="L42" s="41" t="s">
        <v>14</v>
      </c>
      <c r="M42" s="40">
        <v>2</v>
      </c>
      <c r="N42" s="41" t="s">
        <v>14</v>
      </c>
      <c r="O42" s="41" t="s">
        <v>14</v>
      </c>
      <c r="P42" s="42" t="s">
        <v>5251</v>
      </c>
    </row>
    <row r="43" spans="1:16" hidden="1" x14ac:dyDescent="0.3">
      <c r="A43" s="37">
        <v>21189</v>
      </c>
      <c r="B43" s="38" t="s">
        <v>5272</v>
      </c>
      <c r="C43" s="1" t="s">
        <v>1752</v>
      </c>
      <c r="D43" s="1" t="e">
        <f>VLOOKUP(Table1[[#This Row],[EPF ]],'[1]employee master'!A1061:G6060,5,FALSE)</f>
        <v>#N/A</v>
      </c>
      <c r="E43" s="1" t="e">
        <f>VLOOKUP(Table1[[#This Row],[EPF ]],'[1]employee master'!A1061:G6060,6,FALSE)</f>
        <v>#N/A</v>
      </c>
      <c r="F43" s="1" t="e">
        <f>VLOOKUP(Table1[[#This Row],[EPF ]],'[1]employee master'!A1061:G6060,7,FALSE)</f>
        <v>#N/A</v>
      </c>
      <c r="G43" s="7">
        <v>35</v>
      </c>
      <c r="H43" s="6" t="s">
        <v>14</v>
      </c>
      <c r="I43" s="6" t="s">
        <v>1753</v>
      </c>
      <c r="J43" s="6" t="s">
        <v>14</v>
      </c>
      <c r="K43" s="6" t="s">
        <v>14</v>
      </c>
      <c r="L43" s="6" t="s">
        <v>14</v>
      </c>
      <c r="M43" s="7">
        <v>5</v>
      </c>
      <c r="N43" s="6" t="s">
        <v>14</v>
      </c>
      <c r="O43" s="6" t="s">
        <v>14</v>
      </c>
      <c r="P43" s="43" t="e">
        <f>IF(#REF!&lt;=4,"Low Risk",IF(#REF!&gt;7,"High Risk","Moderate"))</f>
        <v>#REF!</v>
      </c>
    </row>
    <row r="44" spans="1:16" x14ac:dyDescent="0.3">
      <c r="A44" s="37">
        <v>15991</v>
      </c>
      <c r="B44" s="38" t="s">
        <v>5265</v>
      </c>
      <c r="C44" s="1" t="s">
        <v>1752</v>
      </c>
      <c r="D44" s="1" t="str">
        <f>VLOOKUP(Table1[[#This Row],[EPF ]],'[1]employee master'!A675:G5674,5,FALSE)</f>
        <v>Common - SI</v>
      </c>
      <c r="E44" s="1" t="str">
        <f>VLOOKUP(Table1[[#This Row],[EPF ]],'[1]employee master'!A675:G5674,6,FALSE)</f>
        <v>Corporate - SI</v>
      </c>
      <c r="F44" s="1" t="str">
        <f>VLOOKUP(Table1[[#This Row],[EPF ]],'[1]employee master'!A675:G5674,7,FALSE)</f>
        <v>Male</v>
      </c>
      <c r="G44" s="7">
        <v>46</v>
      </c>
      <c r="H44" s="6" t="s">
        <v>1566</v>
      </c>
      <c r="I44" s="6" t="s">
        <v>1753</v>
      </c>
      <c r="J44" s="6" t="s">
        <v>14</v>
      </c>
      <c r="K44" s="6" t="s">
        <v>14</v>
      </c>
      <c r="L44" s="6" t="s">
        <v>14</v>
      </c>
      <c r="M44" s="7">
        <v>2</v>
      </c>
      <c r="N44" s="6" t="s">
        <v>14</v>
      </c>
      <c r="O44" s="6" t="s">
        <v>14</v>
      </c>
      <c r="P44" s="42" t="s">
        <v>5251</v>
      </c>
    </row>
    <row r="45" spans="1:16" x14ac:dyDescent="0.3">
      <c r="A45" s="37">
        <v>15991</v>
      </c>
      <c r="B45" s="38" t="s">
        <v>5265</v>
      </c>
      <c r="C45" s="39" t="s">
        <v>1752</v>
      </c>
      <c r="D45" s="39" t="str">
        <f>VLOOKUP(Table1[[#This Row],[EPF ]],'[1]employee master'!A676:G5675,5,FALSE)</f>
        <v>Common - SI</v>
      </c>
      <c r="E45" s="39" t="str">
        <f>VLOOKUP(Table1[[#This Row],[EPF ]],'[1]employee master'!A676:G5675,6,FALSE)</f>
        <v>Corporate - SI</v>
      </c>
      <c r="F45" s="39" t="str">
        <f>VLOOKUP(Table1[[#This Row],[EPF ]],'[1]employee master'!A676:G5675,7,FALSE)</f>
        <v>Male</v>
      </c>
      <c r="G45" s="40">
        <v>47</v>
      </c>
      <c r="H45" s="41" t="s">
        <v>1566</v>
      </c>
      <c r="I45" s="41" t="s">
        <v>1753</v>
      </c>
      <c r="J45" s="41" t="s">
        <v>14</v>
      </c>
      <c r="K45" s="41" t="s">
        <v>14</v>
      </c>
      <c r="L45" s="41" t="s">
        <v>14</v>
      </c>
      <c r="M45" s="40">
        <v>2</v>
      </c>
      <c r="N45" s="41" t="s">
        <v>14</v>
      </c>
      <c r="O45" s="41" t="s">
        <v>14</v>
      </c>
      <c r="P45" s="42" t="s">
        <v>5251</v>
      </c>
    </row>
    <row r="46" spans="1:16" x14ac:dyDescent="0.3">
      <c r="A46" s="37">
        <v>16617</v>
      </c>
      <c r="B46" s="38" t="s">
        <v>1185</v>
      </c>
      <c r="C46" s="1" t="s">
        <v>1752</v>
      </c>
      <c r="D46" s="1" t="str">
        <f>VLOOKUP(Table1[[#This Row],[EPF ]],'[1]employee master'!A718:G5717,5,FALSE)</f>
        <v>Moulded Bra Cup - Product Development Centre - SI</v>
      </c>
      <c r="E46" s="1" t="str">
        <f>VLOOKUP(Table1[[#This Row],[EPF ]],'[1]employee master'!A718:G5717,6,FALSE)</f>
        <v>MBC - Product Development Centre - SI</v>
      </c>
      <c r="F46" s="1" t="str">
        <f>VLOOKUP(Table1[[#This Row],[EPF ]],'[1]employee master'!A718:G5717,7,FALSE)</f>
        <v>Male</v>
      </c>
      <c r="G46" s="7">
        <v>40</v>
      </c>
      <c r="H46" s="6" t="s">
        <v>1566</v>
      </c>
      <c r="I46" s="6" t="s">
        <v>1753</v>
      </c>
      <c r="J46" s="6" t="s">
        <v>14</v>
      </c>
      <c r="K46" s="6" t="s">
        <v>14</v>
      </c>
      <c r="L46" s="6" t="s">
        <v>14</v>
      </c>
      <c r="M46" s="7">
        <v>2</v>
      </c>
      <c r="N46" s="6" t="s">
        <v>14</v>
      </c>
      <c r="O46" s="6" t="s">
        <v>14</v>
      </c>
      <c r="P46" s="42" t="s">
        <v>5251</v>
      </c>
    </row>
    <row r="47" spans="1:16" x14ac:dyDescent="0.3">
      <c r="A47" s="37">
        <v>18425</v>
      </c>
      <c r="B47" s="38" t="s">
        <v>943</v>
      </c>
      <c r="C47" s="39" t="s">
        <v>1752</v>
      </c>
      <c r="D47" s="39" t="str">
        <f>VLOOKUP(Table1[[#This Row],[EPF ]],'[1]employee master'!A859:G5858,5,FALSE)</f>
        <v>Impact Protection - SI</v>
      </c>
      <c r="E47" s="39" t="str">
        <f>VLOOKUP(Table1[[#This Row],[EPF ]],'[1]employee master'!A859:G5858,6,FALSE)</f>
        <v>Impact Protection - Marketing - SI</v>
      </c>
      <c r="F47" s="39" t="str">
        <f>VLOOKUP(Table1[[#This Row],[EPF ]],'[1]employee master'!A859:G5858,7,FALSE)</f>
        <v>Male</v>
      </c>
      <c r="G47" s="40">
        <v>41</v>
      </c>
      <c r="H47" s="41" t="s">
        <v>1566</v>
      </c>
      <c r="I47" s="41" t="s">
        <v>1753</v>
      </c>
      <c r="J47" s="41" t="s">
        <v>14</v>
      </c>
      <c r="K47" s="41" t="s">
        <v>14</v>
      </c>
      <c r="L47" s="41" t="s">
        <v>14</v>
      </c>
      <c r="M47" s="40">
        <v>2</v>
      </c>
      <c r="N47" s="41" t="s">
        <v>14</v>
      </c>
      <c r="O47" s="41" t="s">
        <v>14</v>
      </c>
      <c r="P47" s="42" t="s">
        <v>5251</v>
      </c>
    </row>
    <row r="48" spans="1:16" x14ac:dyDescent="0.3">
      <c r="A48" s="37">
        <v>111</v>
      </c>
      <c r="B48" s="38" t="s">
        <v>5289</v>
      </c>
      <c r="C48" s="1" t="s">
        <v>1755</v>
      </c>
      <c r="D48" s="1" t="str">
        <f>VLOOKUP(Table1[[#This Row],[EPF ]],'[1]employee master'!A8:G5007,5,FALSE)</f>
        <v>Overseas - SI</v>
      </c>
      <c r="E48" s="1" t="str">
        <f>VLOOKUP(Table1[[#This Row],[EPF ]],'[1]employee master'!A8:G5007,6,FALSE)</f>
        <v>Offshore - SI</v>
      </c>
      <c r="F48" s="1" t="str">
        <f>VLOOKUP(Table1[[#This Row],[EPF ]],'[1]employee master'!A8:G5007,7,FALSE)</f>
        <v>Female</v>
      </c>
      <c r="G48" s="7">
        <v>35</v>
      </c>
      <c r="H48" s="6" t="s">
        <v>1566</v>
      </c>
      <c r="I48" s="6" t="s">
        <v>1753</v>
      </c>
      <c r="J48" s="6" t="s">
        <v>14</v>
      </c>
      <c r="K48" s="6" t="s">
        <v>14</v>
      </c>
      <c r="L48" s="6" t="s">
        <v>14</v>
      </c>
      <c r="M48" s="7">
        <v>0</v>
      </c>
      <c r="N48" s="6" t="s">
        <v>14</v>
      </c>
      <c r="O48" s="6" t="s">
        <v>14</v>
      </c>
      <c r="P48" s="42" t="s">
        <v>5251</v>
      </c>
    </row>
    <row r="49" spans="1:16" x14ac:dyDescent="0.3">
      <c r="A49" s="37">
        <v>206</v>
      </c>
      <c r="B49" s="38" t="s">
        <v>487</v>
      </c>
      <c r="C49" s="39" t="s">
        <v>1755</v>
      </c>
      <c r="D49" s="39" t="str">
        <f>VLOOKUP(Table1[[#This Row],[EPF ]],'[1]employee master'!A10:G5009,5,FALSE)</f>
        <v>Moulded Bra Cup - Technical - SI</v>
      </c>
      <c r="E49" s="39" t="str">
        <f>VLOOKUP(Table1[[#This Row],[EPF ]],'[1]employee master'!A10:G5009,6,FALSE)</f>
        <v>MBC - Technical - SI</v>
      </c>
      <c r="F49" s="39" t="str">
        <f>VLOOKUP(Table1[[#This Row],[EPF ]],'[1]employee master'!A10:G5009,7,FALSE)</f>
        <v>Male</v>
      </c>
      <c r="G49" s="40">
        <v>36</v>
      </c>
      <c r="H49" s="41" t="s">
        <v>1566</v>
      </c>
      <c r="I49" s="41" t="s">
        <v>1753</v>
      </c>
      <c r="J49" s="41" t="s">
        <v>14</v>
      </c>
      <c r="K49" s="41" t="s">
        <v>14</v>
      </c>
      <c r="L49" s="41" t="s">
        <v>14</v>
      </c>
      <c r="M49" s="40">
        <v>0</v>
      </c>
      <c r="N49" s="41" t="s">
        <v>14</v>
      </c>
      <c r="O49" s="41" t="s">
        <v>14</v>
      </c>
      <c r="P49" s="42" t="s">
        <v>5251</v>
      </c>
    </row>
    <row r="50" spans="1:16" x14ac:dyDescent="0.3">
      <c r="A50" s="37">
        <v>299</v>
      </c>
      <c r="B50" s="38" t="s">
        <v>5290</v>
      </c>
      <c r="C50" s="1" t="s">
        <v>1755</v>
      </c>
      <c r="D50" s="1" t="str">
        <f>VLOOKUP(Table1[[#This Row],[EPF ]],'[1]employee master'!A16:G5015,5,FALSE)</f>
        <v>Moulded Bra Cup - Quality Assurance - SI</v>
      </c>
      <c r="E50" s="1" t="str">
        <f>VLOOKUP(Table1[[#This Row],[EPF ]],'[1]employee master'!A16:G5015,6,FALSE)</f>
        <v>Quality Assurance - MBC - SI</v>
      </c>
      <c r="F50" s="1" t="str">
        <f>VLOOKUP(Table1[[#This Row],[EPF ]],'[1]employee master'!A16:G5015,7,FALSE)</f>
        <v>Male</v>
      </c>
      <c r="G50" s="7">
        <v>38</v>
      </c>
      <c r="H50" s="6" t="s">
        <v>1566</v>
      </c>
      <c r="I50" s="6" t="s">
        <v>1753</v>
      </c>
      <c r="J50" s="6" t="s">
        <v>14</v>
      </c>
      <c r="K50" s="6" t="s">
        <v>14</v>
      </c>
      <c r="L50" s="6" t="s">
        <v>14</v>
      </c>
      <c r="M50" s="7">
        <v>0</v>
      </c>
      <c r="N50" s="6" t="s">
        <v>14</v>
      </c>
      <c r="O50" s="6" t="s">
        <v>14</v>
      </c>
      <c r="P50" s="42" t="s">
        <v>5251</v>
      </c>
    </row>
    <row r="51" spans="1:16" x14ac:dyDescent="0.3">
      <c r="A51" s="37">
        <v>856</v>
      </c>
      <c r="B51" s="38" t="s">
        <v>5291</v>
      </c>
      <c r="C51" s="1" t="s">
        <v>1758</v>
      </c>
      <c r="D51" s="1" t="str">
        <f>VLOOKUP(Table1[[#This Row],[EPF ]],'[1]employee master'!A40:G5039,5,FALSE)</f>
        <v>Material Quality Assurance - SI</v>
      </c>
      <c r="E51" s="1" t="str">
        <f>VLOOKUP(Table1[[#This Row],[EPF ]],'[1]employee master'!A40:G5039,6,FALSE)</f>
        <v>CCP - Material Quality Assurance - SI</v>
      </c>
      <c r="F51" s="1" t="str">
        <f>VLOOKUP(Table1[[#This Row],[EPF ]],'[1]employee master'!A40:G5039,7,FALSE)</f>
        <v>Male</v>
      </c>
      <c r="G51" s="7">
        <v>36</v>
      </c>
      <c r="H51" s="6" t="s">
        <v>1566</v>
      </c>
      <c r="I51" s="6" t="s">
        <v>1753</v>
      </c>
      <c r="J51" s="6" t="s">
        <v>14</v>
      </c>
      <c r="K51" s="6" t="s">
        <v>14</v>
      </c>
      <c r="L51" s="6" t="s">
        <v>14</v>
      </c>
      <c r="M51" s="7">
        <v>0</v>
      </c>
      <c r="N51" s="6" t="s">
        <v>14</v>
      </c>
      <c r="O51" s="6" t="s">
        <v>14</v>
      </c>
      <c r="P51" s="42" t="s">
        <v>5251</v>
      </c>
    </row>
    <row r="52" spans="1:16" x14ac:dyDescent="0.3">
      <c r="A52" s="37">
        <v>1024</v>
      </c>
      <c r="B52" s="38" t="s">
        <v>1241</v>
      </c>
      <c r="C52" s="39" t="s">
        <v>1755</v>
      </c>
      <c r="D52" s="39" t="str">
        <f>VLOOKUP(Table1[[#This Row],[EPF ]],'[1]employee master'!A46:G5045,5,FALSE)</f>
        <v>Close Comfort Program - Quality Assurance - SI</v>
      </c>
      <c r="E52" s="39" t="str">
        <f>VLOOKUP(Table1[[#This Row],[EPF ]],'[1]employee master'!A46:G5045,6,FALSE)</f>
        <v>Quality Assurance - CCP - SI</v>
      </c>
      <c r="F52" s="39" t="str">
        <f>VLOOKUP(Table1[[#This Row],[EPF ]],'[1]employee master'!A46:G5045,7,FALSE)</f>
        <v>Female</v>
      </c>
      <c r="G52" s="40">
        <v>39</v>
      </c>
      <c r="H52" s="41" t="s">
        <v>1566</v>
      </c>
      <c r="I52" s="41" t="s">
        <v>1753</v>
      </c>
      <c r="J52" s="41" t="s">
        <v>14</v>
      </c>
      <c r="K52" s="41" t="s">
        <v>14</v>
      </c>
      <c r="L52" s="41" t="s">
        <v>14</v>
      </c>
      <c r="M52" s="40">
        <v>0</v>
      </c>
      <c r="N52" s="41" t="s">
        <v>14</v>
      </c>
      <c r="O52" s="41" t="s">
        <v>14</v>
      </c>
      <c r="P52" s="42" t="s">
        <v>5251</v>
      </c>
    </row>
    <row r="53" spans="1:16" x14ac:dyDescent="0.3">
      <c r="A53" s="37">
        <v>1072</v>
      </c>
      <c r="B53" s="38" t="s">
        <v>1564</v>
      </c>
      <c r="C53" s="39" t="s">
        <v>1755</v>
      </c>
      <c r="D53" s="39" t="str">
        <f>VLOOKUP(Table1[[#This Row],[EPF ]],'[1]employee master'!A50:G5049,5,FALSE)</f>
        <v>Material Technology &amp; Sourcing - SI</v>
      </c>
      <c r="E53" s="39" t="str">
        <f>VLOOKUP(Table1[[#This Row],[EPF ]],'[1]employee master'!A50:G5049,6,FALSE)</f>
        <v>Material Technology - SI</v>
      </c>
      <c r="F53" s="39" t="str">
        <f>VLOOKUP(Table1[[#This Row],[EPF ]],'[1]employee master'!A50:G5049,7,FALSE)</f>
        <v>Male</v>
      </c>
      <c r="G53" s="40">
        <v>38</v>
      </c>
      <c r="H53" s="41" t="s">
        <v>1566</v>
      </c>
      <c r="I53" s="41" t="s">
        <v>1753</v>
      </c>
      <c r="J53" s="41" t="s">
        <v>14</v>
      </c>
      <c r="K53" s="41" t="s">
        <v>14</v>
      </c>
      <c r="L53" s="41" t="s">
        <v>14</v>
      </c>
      <c r="M53" s="40">
        <v>0</v>
      </c>
      <c r="N53" s="41" t="s">
        <v>14</v>
      </c>
      <c r="O53" s="41" t="s">
        <v>14</v>
      </c>
      <c r="P53" s="42" t="s">
        <v>5251</v>
      </c>
    </row>
    <row r="54" spans="1:16" x14ac:dyDescent="0.3">
      <c r="A54" s="37">
        <v>2282</v>
      </c>
      <c r="B54" s="38" t="s">
        <v>59</v>
      </c>
      <c r="C54" s="39" t="s">
        <v>1755</v>
      </c>
      <c r="D54" s="39" t="str">
        <f>VLOOKUP(Table1[[#This Row],[EPF ]],'[1]employee master'!A72:G5071,5,FALSE)</f>
        <v>Material Technology &amp; Sourcing - SI</v>
      </c>
      <c r="E54" s="39" t="str">
        <f>VLOOKUP(Table1[[#This Row],[EPF ]],'[1]employee master'!A72:G5071,6,FALSE)</f>
        <v>Material Technology - SI</v>
      </c>
      <c r="F54" s="39" t="str">
        <f>VLOOKUP(Table1[[#This Row],[EPF ]],'[1]employee master'!A72:G5071,7,FALSE)</f>
        <v>Female</v>
      </c>
      <c r="G54" s="41">
        <v>38</v>
      </c>
      <c r="H54" s="41" t="s">
        <v>1566</v>
      </c>
      <c r="I54" s="41" t="s">
        <v>1753</v>
      </c>
      <c r="J54" s="41" t="s">
        <v>14</v>
      </c>
      <c r="K54" s="41" t="s">
        <v>14</v>
      </c>
      <c r="L54" s="41" t="s">
        <v>14</v>
      </c>
      <c r="M54" s="40">
        <v>0</v>
      </c>
      <c r="N54" s="41" t="s">
        <v>14</v>
      </c>
      <c r="O54" s="41" t="s">
        <v>14</v>
      </c>
      <c r="P54" s="42" t="s">
        <v>5251</v>
      </c>
    </row>
    <row r="55" spans="1:16" x14ac:dyDescent="0.3">
      <c r="A55" s="37">
        <v>4236</v>
      </c>
      <c r="B55" s="38" t="s">
        <v>5292</v>
      </c>
      <c r="C55" s="39" t="s">
        <v>1758</v>
      </c>
      <c r="D55" s="39" t="str">
        <f>VLOOKUP(Table1[[#This Row],[EPF ]],'[1]employee master'!A113:G5112,5,FALSE)</f>
        <v>Common - SI</v>
      </c>
      <c r="E55" s="39" t="str">
        <f>VLOOKUP(Table1[[#This Row],[EPF ]],'[1]employee master'!A113:G5112,6,FALSE)</f>
        <v>Finance - SI</v>
      </c>
      <c r="F55" s="39" t="str">
        <f>VLOOKUP(Table1[[#This Row],[EPF ]],'[1]employee master'!A113:G5112,7,FALSE)</f>
        <v>Male</v>
      </c>
      <c r="G55" s="40">
        <v>30</v>
      </c>
      <c r="H55" s="41" t="s">
        <v>1566</v>
      </c>
      <c r="I55" s="41" t="s">
        <v>1753</v>
      </c>
      <c r="J55" s="41" t="s">
        <v>14</v>
      </c>
      <c r="K55" s="41" t="s">
        <v>14</v>
      </c>
      <c r="L55" s="41" t="s">
        <v>14</v>
      </c>
      <c r="M55" s="40">
        <v>0</v>
      </c>
      <c r="N55" s="41" t="s">
        <v>14</v>
      </c>
      <c r="O55" s="41" t="s">
        <v>14</v>
      </c>
      <c r="P55" s="42" t="s">
        <v>5251</v>
      </c>
    </row>
    <row r="56" spans="1:16" x14ac:dyDescent="0.3">
      <c r="A56" s="37">
        <v>7643</v>
      </c>
      <c r="B56" s="38" t="s">
        <v>5293</v>
      </c>
      <c r="C56" s="1" t="s">
        <v>1755</v>
      </c>
      <c r="D56" s="1" t="str">
        <f>VLOOKUP(Table1[[#This Row],[EPF ]],'[1]employee master'!A221:G5220,5,FALSE)</f>
        <v>Moulded Bra Cup - Product Development Centre - SI</v>
      </c>
      <c r="E56" s="1" t="str">
        <f>VLOOKUP(Table1[[#This Row],[EPF ]],'[1]employee master'!A221:G5220,6,FALSE)</f>
        <v>MBC - Product Development Centre - SI</v>
      </c>
      <c r="F56" s="1" t="str">
        <f>VLOOKUP(Table1[[#This Row],[EPF ]],'[1]employee master'!A221:G5220,7,FALSE)</f>
        <v>Male</v>
      </c>
      <c r="G56" s="7">
        <v>35</v>
      </c>
      <c r="H56" s="6" t="s">
        <v>1566</v>
      </c>
      <c r="I56" s="6" t="s">
        <v>1753</v>
      </c>
      <c r="J56" s="6" t="s">
        <v>14</v>
      </c>
      <c r="K56" s="6" t="s">
        <v>14</v>
      </c>
      <c r="L56" s="6" t="s">
        <v>14</v>
      </c>
      <c r="M56" s="7">
        <v>0</v>
      </c>
      <c r="N56" s="6" t="s">
        <v>14</v>
      </c>
      <c r="O56" s="6" t="s">
        <v>14</v>
      </c>
      <c r="P56" s="42" t="s">
        <v>5251</v>
      </c>
    </row>
    <row r="57" spans="1:16" x14ac:dyDescent="0.3">
      <c r="A57" s="37">
        <v>8922</v>
      </c>
      <c r="B57" s="38" t="s">
        <v>5294</v>
      </c>
      <c r="C57" s="39" t="s">
        <v>1755</v>
      </c>
      <c r="D57" s="39" t="str">
        <f>VLOOKUP(Table1[[#This Row],[EPF ]],'[1]employee master'!A286:G5285,5,FALSE)</f>
        <v>Material Technology &amp; Sourcing - SI</v>
      </c>
      <c r="E57" s="39" t="str">
        <f>VLOOKUP(Table1[[#This Row],[EPF ]],'[1]employee master'!A286:G5285,6,FALSE)</f>
        <v>Material Technology - SI</v>
      </c>
      <c r="F57" s="39" t="str">
        <f>VLOOKUP(Table1[[#This Row],[EPF ]],'[1]employee master'!A286:G5285,7,FALSE)</f>
        <v>Female</v>
      </c>
      <c r="G57" s="40">
        <v>38</v>
      </c>
      <c r="H57" s="41" t="s">
        <v>1566</v>
      </c>
      <c r="I57" s="41" t="s">
        <v>1753</v>
      </c>
      <c r="J57" s="41" t="s">
        <v>14</v>
      </c>
      <c r="K57" s="41" t="s">
        <v>14</v>
      </c>
      <c r="L57" s="41" t="s">
        <v>14</v>
      </c>
      <c r="M57" s="40">
        <v>0</v>
      </c>
      <c r="N57" s="41" t="s">
        <v>14</v>
      </c>
      <c r="O57" s="41" t="s">
        <v>14</v>
      </c>
      <c r="P57" s="42" t="s">
        <v>5251</v>
      </c>
    </row>
    <row r="58" spans="1:16" x14ac:dyDescent="0.3">
      <c r="A58" s="37">
        <v>11035</v>
      </c>
      <c r="B58" s="38" t="s">
        <v>5295</v>
      </c>
      <c r="C58" s="1" t="s">
        <v>1755</v>
      </c>
      <c r="D58" s="1" t="str">
        <f>VLOOKUP(Table1[[#This Row],[EPF ]],'[1]employee master'!A381:G5380,5,FALSE)</f>
        <v>Common - SI</v>
      </c>
      <c r="E58" s="1" t="str">
        <f>VLOOKUP(Table1[[#This Row],[EPF ]],'[1]employee master'!A381:G5380,6,FALSE)</f>
        <v>Finance - SI</v>
      </c>
      <c r="F58" s="1" t="str">
        <f>VLOOKUP(Table1[[#This Row],[EPF ]],'[1]employee master'!A381:G5380,7,FALSE)</f>
        <v>Female</v>
      </c>
      <c r="G58" s="7">
        <v>38</v>
      </c>
      <c r="H58" s="6" t="s">
        <v>1566</v>
      </c>
      <c r="I58" s="6" t="s">
        <v>1753</v>
      </c>
      <c r="J58" s="6" t="s">
        <v>14</v>
      </c>
      <c r="K58" s="6" t="s">
        <v>14</v>
      </c>
      <c r="L58" s="6" t="s">
        <v>14</v>
      </c>
      <c r="M58" s="7">
        <v>0</v>
      </c>
      <c r="N58" s="6" t="s">
        <v>14</v>
      </c>
      <c r="O58" s="6" t="s">
        <v>14</v>
      </c>
      <c r="P58" s="42" t="s">
        <v>5251</v>
      </c>
    </row>
    <row r="59" spans="1:16" x14ac:dyDescent="0.3">
      <c r="A59" s="37">
        <v>12291</v>
      </c>
      <c r="B59" s="38" t="s">
        <v>1413</v>
      </c>
      <c r="C59" s="39" t="s">
        <v>1755</v>
      </c>
      <c r="D59" s="39" t="str">
        <f>VLOOKUP(Table1[[#This Row],[EPF ]],'[1]employee master'!A451:G5450,5,FALSE)</f>
        <v>Planning - SI</v>
      </c>
      <c r="E59" s="39" t="str">
        <f>VLOOKUP(Table1[[#This Row],[EPF ]],'[1]employee master'!A451:G5450,6,FALSE)</f>
        <v>MBC - Planning - SI</v>
      </c>
      <c r="F59" s="39" t="str">
        <f>VLOOKUP(Table1[[#This Row],[EPF ]],'[1]employee master'!A451:G5450,7,FALSE)</f>
        <v>Male</v>
      </c>
      <c r="G59" s="40">
        <v>35</v>
      </c>
      <c r="H59" s="41" t="s">
        <v>1566</v>
      </c>
      <c r="I59" s="41" t="s">
        <v>1753</v>
      </c>
      <c r="J59" s="41" t="s">
        <v>14</v>
      </c>
      <c r="K59" s="41" t="s">
        <v>14</v>
      </c>
      <c r="L59" s="41" t="s">
        <v>14</v>
      </c>
      <c r="M59" s="40">
        <v>0</v>
      </c>
      <c r="N59" s="41" t="s">
        <v>14</v>
      </c>
      <c r="O59" s="41" t="s">
        <v>14</v>
      </c>
      <c r="P59" s="42" t="s">
        <v>5251</v>
      </c>
    </row>
    <row r="60" spans="1:16" x14ac:dyDescent="0.3">
      <c r="A60" s="37">
        <v>12292</v>
      </c>
      <c r="B60" s="38" t="s">
        <v>5296</v>
      </c>
      <c r="C60" s="1" t="s">
        <v>1755</v>
      </c>
      <c r="D60" s="1" t="str">
        <f>VLOOKUP(Table1[[#This Row],[EPF ]],'[1]employee master'!A452:G5451,5,FALSE)</f>
        <v>Material Quality Assurance - SI</v>
      </c>
      <c r="E60" s="1" t="str">
        <f>VLOOKUP(Table1[[#This Row],[EPF ]],'[1]employee master'!A452:G5451,6,FALSE)</f>
        <v>CCP - Material Quality Assurance - SI</v>
      </c>
      <c r="F60" s="1" t="str">
        <f>VLOOKUP(Table1[[#This Row],[EPF ]],'[1]employee master'!A452:G5451,7,FALSE)</f>
        <v>Male</v>
      </c>
      <c r="G60" s="7">
        <v>35</v>
      </c>
      <c r="H60" s="6" t="s">
        <v>1566</v>
      </c>
      <c r="I60" s="6" t="s">
        <v>1753</v>
      </c>
      <c r="J60" s="6" t="s">
        <v>14</v>
      </c>
      <c r="K60" s="6" t="s">
        <v>14</v>
      </c>
      <c r="L60" s="6" t="s">
        <v>14</v>
      </c>
      <c r="M60" s="7">
        <v>0</v>
      </c>
      <c r="N60" s="6" t="s">
        <v>14</v>
      </c>
      <c r="O60" s="6" t="s">
        <v>14</v>
      </c>
      <c r="P60" s="42" t="s">
        <v>5251</v>
      </c>
    </row>
    <row r="61" spans="1:16" x14ac:dyDescent="0.3">
      <c r="A61" s="37">
        <v>13225</v>
      </c>
      <c r="B61" s="38" t="s">
        <v>5297</v>
      </c>
      <c r="C61" s="1" t="s">
        <v>1755</v>
      </c>
      <c r="D61" s="1" t="str">
        <f>VLOOKUP(Table1[[#This Row],[EPF ]],'[1]employee master'!A510:G5509,5,FALSE)</f>
        <v>Close Comfort Program - Production - SI</v>
      </c>
      <c r="E61" s="1" t="str">
        <f>VLOOKUP(Table1[[#This Row],[EPF ]],'[1]employee master'!A510:G5509,6,FALSE)</f>
        <v>CCP - Production - SI</v>
      </c>
      <c r="F61" s="1" t="str">
        <f>VLOOKUP(Table1[[#This Row],[EPF ]],'[1]employee master'!A510:G5509,7,FALSE)</f>
        <v>Male</v>
      </c>
      <c r="G61" s="6">
        <v>35</v>
      </c>
      <c r="H61" s="6" t="s">
        <v>1566</v>
      </c>
      <c r="I61" s="6" t="s">
        <v>1753</v>
      </c>
      <c r="J61" s="6" t="s">
        <v>14</v>
      </c>
      <c r="K61" s="6" t="s">
        <v>14</v>
      </c>
      <c r="L61" s="6" t="s">
        <v>14</v>
      </c>
      <c r="M61" s="7">
        <v>0</v>
      </c>
      <c r="N61" s="6" t="s">
        <v>14</v>
      </c>
      <c r="O61" s="6" t="s">
        <v>14</v>
      </c>
      <c r="P61" s="42" t="s">
        <v>5251</v>
      </c>
    </row>
    <row r="62" spans="1:16" x14ac:dyDescent="0.3">
      <c r="A62" s="37">
        <v>14422</v>
      </c>
      <c r="B62" s="38" t="s">
        <v>1563</v>
      </c>
      <c r="C62" s="39" t="s">
        <v>1758</v>
      </c>
      <c r="D62" s="39" t="str">
        <f>VLOOKUP(Table1[[#This Row],[EPF ]],'[1]employee master'!A561:G5560,5,FALSE)</f>
        <v>Close Comfort Program - Finishing - SI</v>
      </c>
      <c r="E62" s="39" t="str">
        <f>VLOOKUP(Table1[[#This Row],[EPF ]],'[1]employee master'!A561:G5560,6,FALSE)</f>
        <v>Finishing S1 - A - SI</v>
      </c>
      <c r="F62" s="39" t="str">
        <f>VLOOKUP(Table1[[#This Row],[EPF ]],'[1]employee master'!A561:G5560,7,FALSE)</f>
        <v>Male</v>
      </c>
      <c r="G62" s="40">
        <v>38</v>
      </c>
      <c r="H62" s="41" t="s">
        <v>1566</v>
      </c>
      <c r="I62" s="41" t="s">
        <v>1753</v>
      </c>
      <c r="J62" s="41" t="s">
        <v>14</v>
      </c>
      <c r="K62" s="41" t="s">
        <v>14</v>
      </c>
      <c r="L62" s="41" t="s">
        <v>14</v>
      </c>
      <c r="M62" s="40">
        <v>0</v>
      </c>
      <c r="N62" s="41" t="s">
        <v>14</v>
      </c>
      <c r="O62" s="41" t="s">
        <v>14</v>
      </c>
      <c r="P62" s="42" t="s">
        <v>5251</v>
      </c>
    </row>
    <row r="63" spans="1:16" x14ac:dyDescent="0.3">
      <c r="A63" s="37">
        <v>14557</v>
      </c>
      <c r="B63" s="38" t="s">
        <v>74</v>
      </c>
      <c r="C63" s="1" t="s">
        <v>1755</v>
      </c>
      <c r="D63" s="1" t="str">
        <f>VLOOKUP(Table1[[#This Row],[EPF ]],'[1]employee master'!A568:G5567,5,FALSE)</f>
        <v>Moulded Bra Cup - Marketing - SI</v>
      </c>
      <c r="E63" s="1" t="str">
        <f>VLOOKUP(Table1[[#This Row],[EPF ]],'[1]employee master'!A568:G5567,6,FALSE)</f>
        <v>Marketing - MBC - SI</v>
      </c>
      <c r="F63" s="1" t="str">
        <f>VLOOKUP(Table1[[#This Row],[EPF ]],'[1]employee master'!A568:G5567,7,FALSE)</f>
        <v>Female</v>
      </c>
      <c r="G63" s="7">
        <v>31</v>
      </c>
      <c r="H63" s="6" t="s">
        <v>1566</v>
      </c>
      <c r="I63" s="6" t="s">
        <v>1753</v>
      </c>
      <c r="J63" s="6" t="s">
        <v>14</v>
      </c>
      <c r="K63" s="6" t="s">
        <v>14</v>
      </c>
      <c r="L63" s="6" t="s">
        <v>14</v>
      </c>
      <c r="M63" s="7">
        <v>0</v>
      </c>
      <c r="N63" s="6" t="s">
        <v>14</v>
      </c>
      <c r="O63" s="6" t="s">
        <v>14</v>
      </c>
      <c r="P63" s="42" t="s">
        <v>5251</v>
      </c>
    </row>
    <row r="64" spans="1:16" x14ac:dyDescent="0.3">
      <c r="A64" s="37">
        <v>14741</v>
      </c>
      <c r="B64" s="38" t="s">
        <v>5298</v>
      </c>
      <c r="C64" s="39" t="s">
        <v>1755</v>
      </c>
      <c r="D64" s="39" t="str">
        <f>VLOOKUP(Table1[[#This Row],[EPF ]],'[1]employee master'!A586:G5585,5,FALSE)</f>
        <v>Planning - SI</v>
      </c>
      <c r="E64" s="39" t="str">
        <f>VLOOKUP(Table1[[#This Row],[EPF ]],'[1]employee master'!A586:G5585,6,FALSE)</f>
        <v>MBC - Planning - SI</v>
      </c>
      <c r="F64" s="39" t="str">
        <f>VLOOKUP(Table1[[#This Row],[EPF ]],'[1]employee master'!A586:G5585,7,FALSE)</f>
        <v>Male</v>
      </c>
      <c r="G64" s="40">
        <v>32</v>
      </c>
      <c r="H64" s="41" t="s">
        <v>1566</v>
      </c>
      <c r="I64" s="41" t="s">
        <v>1753</v>
      </c>
      <c r="J64" s="41" t="s">
        <v>14</v>
      </c>
      <c r="K64" s="41" t="s">
        <v>14</v>
      </c>
      <c r="L64" s="41" t="s">
        <v>14</v>
      </c>
      <c r="M64" s="40">
        <v>0</v>
      </c>
      <c r="N64" s="41" t="s">
        <v>14</v>
      </c>
      <c r="O64" s="41" t="s">
        <v>14</v>
      </c>
      <c r="P64" s="42" t="s">
        <v>5251</v>
      </c>
    </row>
    <row r="65" spans="1:16" x14ac:dyDescent="0.3">
      <c r="A65" s="37">
        <v>14854</v>
      </c>
      <c r="B65" s="38" t="s">
        <v>576</v>
      </c>
      <c r="C65" s="1" t="s">
        <v>1755</v>
      </c>
      <c r="D65" s="1" t="str">
        <f>VLOOKUP(Table1[[#This Row],[EPF ]],'[1]employee master'!A592:G5591,5,FALSE)</f>
        <v>Material Technology &amp; Sourcing - SI</v>
      </c>
      <c r="E65" s="1" t="str">
        <f>VLOOKUP(Table1[[#This Row],[EPF ]],'[1]employee master'!A592:G5591,6,FALSE)</f>
        <v>Material Technology - SI</v>
      </c>
      <c r="F65" s="1" t="str">
        <f>VLOOKUP(Table1[[#This Row],[EPF ]],'[1]employee master'!A592:G5591,7,FALSE)</f>
        <v>Female</v>
      </c>
      <c r="G65" s="7">
        <v>35</v>
      </c>
      <c r="H65" s="6" t="s">
        <v>1566</v>
      </c>
      <c r="I65" s="6" t="s">
        <v>1753</v>
      </c>
      <c r="J65" s="6" t="s">
        <v>14</v>
      </c>
      <c r="K65" s="6" t="s">
        <v>14</v>
      </c>
      <c r="L65" s="6" t="s">
        <v>14</v>
      </c>
      <c r="M65" s="7">
        <v>0</v>
      </c>
      <c r="N65" s="6" t="s">
        <v>14</v>
      </c>
      <c r="O65" s="6" t="s">
        <v>14</v>
      </c>
      <c r="P65" s="42" t="s">
        <v>5251</v>
      </c>
    </row>
    <row r="66" spans="1:16" x14ac:dyDescent="0.3">
      <c r="A66" s="37">
        <v>14946</v>
      </c>
      <c r="B66" s="38" t="s">
        <v>517</v>
      </c>
      <c r="C66" s="1" t="s">
        <v>1755</v>
      </c>
      <c r="D66" s="1" t="str">
        <f>VLOOKUP(Table1[[#This Row],[EPF ]],'[1]employee master'!A599:G5598,5,FALSE)</f>
        <v>Close Comfort Program - Product Development Centre - SI</v>
      </c>
      <c r="E66" s="1" t="str">
        <f>VLOOKUP(Table1[[#This Row],[EPF ]],'[1]employee master'!A599:G5598,6,FALSE)</f>
        <v>Product Development Center - CCP - SI</v>
      </c>
      <c r="F66" s="1" t="str">
        <f>VLOOKUP(Table1[[#This Row],[EPF ]],'[1]employee master'!A599:G5598,7,FALSE)</f>
        <v>Female</v>
      </c>
      <c r="G66" s="7">
        <v>32</v>
      </c>
      <c r="H66" s="6" t="s">
        <v>1566</v>
      </c>
      <c r="I66" s="6" t="s">
        <v>1753</v>
      </c>
      <c r="J66" s="6" t="s">
        <v>14</v>
      </c>
      <c r="K66" s="6" t="s">
        <v>14</v>
      </c>
      <c r="L66" s="6" t="s">
        <v>14</v>
      </c>
      <c r="M66" s="7">
        <v>0</v>
      </c>
      <c r="N66" s="6" t="s">
        <v>14</v>
      </c>
      <c r="O66" s="6" t="s">
        <v>14</v>
      </c>
      <c r="P66" s="42" t="s">
        <v>5251</v>
      </c>
    </row>
    <row r="67" spans="1:16" x14ac:dyDescent="0.3">
      <c r="A67" s="37">
        <v>15006</v>
      </c>
      <c r="B67" s="38" t="s">
        <v>5299</v>
      </c>
      <c r="C67" s="39" t="s">
        <v>1758</v>
      </c>
      <c r="D67" s="39" t="str">
        <f>VLOOKUP(Table1[[#This Row],[EPF ]],'[1]employee master'!A602:G5601,5,FALSE)</f>
        <v>Moulded Bra Cup - Product Development Centre - SI</v>
      </c>
      <c r="E67" s="39" t="str">
        <f>VLOOKUP(Table1[[#This Row],[EPF ]],'[1]employee master'!A602:G5601,6,FALSE)</f>
        <v>MBC - Product Development Centre - SI</v>
      </c>
      <c r="F67" s="39" t="str">
        <f>VLOOKUP(Table1[[#This Row],[EPF ]],'[1]employee master'!A602:G5601,7,FALSE)</f>
        <v>Male</v>
      </c>
      <c r="G67" s="40">
        <v>31</v>
      </c>
      <c r="H67" s="41" t="s">
        <v>1566</v>
      </c>
      <c r="I67" s="41" t="s">
        <v>1753</v>
      </c>
      <c r="J67" s="41" t="s">
        <v>14</v>
      </c>
      <c r="K67" s="41" t="s">
        <v>14</v>
      </c>
      <c r="L67" s="41" t="s">
        <v>14</v>
      </c>
      <c r="M67" s="40">
        <v>0</v>
      </c>
      <c r="N67" s="41" t="s">
        <v>14</v>
      </c>
      <c r="O67" s="41" t="s">
        <v>14</v>
      </c>
      <c r="P67" s="42" t="s">
        <v>5251</v>
      </c>
    </row>
    <row r="68" spans="1:16" x14ac:dyDescent="0.3">
      <c r="A68" s="37">
        <v>15075</v>
      </c>
      <c r="B68" s="38" t="s">
        <v>685</v>
      </c>
      <c r="C68" s="1" t="s">
        <v>1755</v>
      </c>
      <c r="D68" s="1" t="str">
        <f>VLOOKUP(Table1[[#This Row],[EPF ]],'[1]employee master'!A610:G5609,5,FALSE)</f>
        <v>Moulded Bra Cup - Product Development Centre - SI</v>
      </c>
      <c r="E68" s="1" t="str">
        <f>VLOOKUP(Table1[[#This Row],[EPF ]],'[1]employee master'!A610:G5609,6,FALSE)</f>
        <v>MBC - Product Development Centre - SI</v>
      </c>
      <c r="F68" s="1" t="str">
        <f>VLOOKUP(Table1[[#This Row],[EPF ]],'[1]employee master'!A610:G5609,7,FALSE)</f>
        <v>Male</v>
      </c>
      <c r="G68" s="7">
        <v>33</v>
      </c>
      <c r="H68" s="6" t="s">
        <v>1566</v>
      </c>
      <c r="I68" s="6" t="s">
        <v>1753</v>
      </c>
      <c r="J68" s="6" t="s">
        <v>14</v>
      </c>
      <c r="K68" s="6" t="s">
        <v>14</v>
      </c>
      <c r="L68" s="6" t="s">
        <v>14</v>
      </c>
      <c r="M68" s="7">
        <v>0</v>
      </c>
      <c r="N68" s="6" t="s">
        <v>14</v>
      </c>
      <c r="O68" s="6" t="s">
        <v>14</v>
      </c>
      <c r="P68" s="42" t="s">
        <v>5251</v>
      </c>
    </row>
    <row r="69" spans="1:16" x14ac:dyDescent="0.3">
      <c r="A69" s="37">
        <v>15503</v>
      </c>
      <c r="B69" s="38" t="s">
        <v>5300</v>
      </c>
      <c r="C69" s="39" t="s">
        <v>1755</v>
      </c>
      <c r="D69" s="39" t="str">
        <f>VLOOKUP(Table1[[#This Row],[EPF ]],'[1]employee master'!A638:G5637,5,FALSE)</f>
        <v>Moulded Bra Cup - Product Development Centre - SI</v>
      </c>
      <c r="E69" s="39" t="str">
        <f>VLOOKUP(Table1[[#This Row],[EPF ]],'[1]employee master'!A638:G5637,6,FALSE)</f>
        <v>MBC - Product Development Centre - SI</v>
      </c>
      <c r="F69" s="39" t="str">
        <f>VLOOKUP(Table1[[#This Row],[EPF ]],'[1]employee master'!A638:G5637,7,FALSE)</f>
        <v>Male</v>
      </c>
      <c r="G69" s="40">
        <v>31</v>
      </c>
      <c r="H69" s="41" t="s">
        <v>1566</v>
      </c>
      <c r="I69" s="41" t="s">
        <v>1753</v>
      </c>
      <c r="J69" s="41" t="s">
        <v>14</v>
      </c>
      <c r="K69" s="41" t="s">
        <v>14</v>
      </c>
      <c r="L69" s="41" t="s">
        <v>14</v>
      </c>
      <c r="M69" s="40">
        <v>0</v>
      </c>
      <c r="N69" s="41" t="s">
        <v>14</v>
      </c>
      <c r="O69" s="41" t="s">
        <v>14</v>
      </c>
      <c r="P69" s="42" t="s">
        <v>5251</v>
      </c>
    </row>
    <row r="70" spans="1:16" x14ac:dyDescent="0.3">
      <c r="A70" s="37">
        <v>18634</v>
      </c>
      <c r="B70" s="38" t="s">
        <v>1126</v>
      </c>
      <c r="C70" s="39" t="s">
        <v>1755</v>
      </c>
      <c r="D70" s="39" t="str">
        <f>VLOOKUP(Table1[[#This Row],[EPF ]],'[1]employee master'!A875:G5874,5,FALSE)</f>
        <v>Material Quality Assurance - SI</v>
      </c>
      <c r="E70" s="39" t="str">
        <f>VLOOKUP(Table1[[#This Row],[EPF ]],'[1]employee master'!A875:G5874,6,FALSE)</f>
        <v>MBC - Material Quality Assurance - SI</v>
      </c>
      <c r="F70" s="39" t="str">
        <f>VLOOKUP(Table1[[#This Row],[EPF ]],'[1]employee master'!A875:G5874,7,FALSE)</f>
        <v>Male</v>
      </c>
      <c r="G70" s="40">
        <v>34</v>
      </c>
      <c r="H70" s="41" t="s">
        <v>1566</v>
      </c>
      <c r="I70" s="41" t="s">
        <v>1753</v>
      </c>
      <c r="J70" s="41" t="s">
        <v>14</v>
      </c>
      <c r="K70" s="41" t="s">
        <v>14</v>
      </c>
      <c r="L70" s="41" t="s">
        <v>14</v>
      </c>
      <c r="M70" s="40">
        <v>0</v>
      </c>
      <c r="N70" s="41" t="s">
        <v>14</v>
      </c>
      <c r="O70" s="41" t="s">
        <v>14</v>
      </c>
      <c r="P70" s="42" t="s">
        <v>5251</v>
      </c>
    </row>
    <row r="71" spans="1:16" x14ac:dyDescent="0.3">
      <c r="A71" s="37">
        <v>22744</v>
      </c>
      <c r="B71" s="38" t="s">
        <v>5301</v>
      </c>
      <c r="C71" s="39" t="s">
        <v>1758</v>
      </c>
      <c r="D71" s="39" t="str">
        <f>VLOOKUP(Table1[[#This Row],[EPF ]],'[1]employee master'!A1215:G6214,5,FALSE)</f>
        <v>Close Comfort Program - Finishing - SI</v>
      </c>
      <c r="E71" s="39" t="str">
        <f>VLOOKUP(Table1[[#This Row],[EPF ]],'[1]employee master'!A1215:G6214,6,FALSE)</f>
        <v>Finishing S11 - B - SI</v>
      </c>
      <c r="F71" s="39" t="str">
        <f>VLOOKUP(Table1[[#This Row],[EPF ]],'[1]employee master'!A1215:G6214,7,FALSE)</f>
        <v>Female</v>
      </c>
      <c r="G71" s="40">
        <v>37</v>
      </c>
      <c r="H71" s="41" t="s">
        <v>1566</v>
      </c>
      <c r="I71" s="41" t="s">
        <v>1753</v>
      </c>
      <c r="J71" s="41" t="s">
        <v>14</v>
      </c>
      <c r="K71" s="41" t="s">
        <v>14</v>
      </c>
      <c r="L71" s="41" t="s">
        <v>14</v>
      </c>
      <c r="M71" s="40">
        <v>0</v>
      </c>
      <c r="N71" s="41" t="s">
        <v>14</v>
      </c>
      <c r="O71" s="41" t="s">
        <v>14</v>
      </c>
      <c r="P71" s="42" t="s">
        <v>5251</v>
      </c>
    </row>
    <row r="72" spans="1:16" x14ac:dyDescent="0.3">
      <c r="A72" s="37">
        <v>23019</v>
      </c>
      <c r="B72" s="38" t="s">
        <v>4274</v>
      </c>
      <c r="C72" s="1" t="s">
        <v>1755</v>
      </c>
      <c r="D72" s="1" t="str">
        <f>VLOOKUP(Table1[[#This Row],[EPF ]],'[1]employee master'!A1240:G6239,5,FALSE)</f>
        <v>Close Comfort Program - Quality Assurance - SI</v>
      </c>
      <c r="E72" s="1" t="str">
        <f>VLOOKUP(Table1[[#This Row],[EPF ]],'[1]employee master'!A1240:G6239,6,FALSE)</f>
        <v>Quality Assurance - CCP - SI</v>
      </c>
      <c r="F72" s="1" t="str">
        <f>VLOOKUP(Table1[[#This Row],[EPF ]],'[1]employee master'!A1240:G6239,7,FALSE)</f>
        <v>Female</v>
      </c>
      <c r="G72" s="7">
        <v>33</v>
      </c>
      <c r="H72" s="6" t="s">
        <v>1566</v>
      </c>
      <c r="I72" s="6" t="s">
        <v>1753</v>
      </c>
      <c r="J72" s="6" t="s">
        <v>14</v>
      </c>
      <c r="K72" s="6" t="s">
        <v>14</v>
      </c>
      <c r="L72" s="6" t="s">
        <v>14</v>
      </c>
      <c r="M72" s="7">
        <v>0</v>
      </c>
      <c r="N72" s="6" t="s">
        <v>14</v>
      </c>
      <c r="O72" s="6" t="s">
        <v>14</v>
      </c>
      <c r="P72" s="42" t="s">
        <v>5251</v>
      </c>
    </row>
    <row r="73" spans="1:16" x14ac:dyDescent="0.3">
      <c r="A73" s="37">
        <v>23019</v>
      </c>
      <c r="B73" s="38" t="s">
        <v>4274</v>
      </c>
      <c r="C73" s="1" t="s">
        <v>1755</v>
      </c>
      <c r="D73" s="1" t="str">
        <f>VLOOKUP(Table1[[#This Row],[EPF ]],'[1]employee master'!A1241:G6240,5,FALSE)</f>
        <v>Close Comfort Program - Quality Assurance - SI</v>
      </c>
      <c r="E73" s="1" t="str">
        <f>VLOOKUP(Table1[[#This Row],[EPF ]],'[1]employee master'!A1241:G6240,6,FALSE)</f>
        <v>Quality Assurance - CCP - SI</v>
      </c>
      <c r="F73" s="1" t="str">
        <f>VLOOKUP(Table1[[#This Row],[EPF ]],'[1]employee master'!A1241:G6240,7,FALSE)</f>
        <v>Female</v>
      </c>
      <c r="G73" s="7">
        <v>33</v>
      </c>
      <c r="H73" s="6" t="s">
        <v>1566</v>
      </c>
      <c r="I73" s="6" t="s">
        <v>1753</v>
      </c>
      <c r="J73" s="6" t="s">
        <v>14</v>
      </c>
      <c r="K73" s="6" t="s">
        <v>14</v>
      </c>
      <c r="L73" s="6" t="s">
        <v>14</v>
      </c>
      <c r="M73" s="7">
        <v>0</v>
      </c>
      <c r="N73" s="6" t="s">
        <v>14</v>
      </c>
      <c r="O73" s="6" t="s">
        <v>14</v>
      </c>
      <c r="P73" s="42" t="s">
        <v>5251</v>
      </c>
    </row>
    <row r="74" spans="1:16" x14ac:dyDescent="0.3">
      <c r="A74" s="37">
        <v>23942</v>
      </c>
      <c r="B74" s="38" t="s">
        <v>1651</v>
      </c>
      <c r="C74" s="39" t="s">
        <v>1755</v>
      </c>
      <c r="D74" s="39" t="str">
        <f>VLOOKUP(Table1[[#This Row],[EPF ]],'[1]employee master'!A1337:G6336,5,FALSE)</f>
        <v>Moulded Bra Cup - Product Development Centre - SI</v>
      </c>
      <c r="E74" s="39" t="str">
        <f>VLOOKUP(Table1[[#This Row],[EPF ]],'[1]employee master'!A1337:G6336,6,FALSE)</f>
        <v>MBC - Product Development Centre - SI</v>
      </c>
      <c r="F74" s="39" t="str">
        <f>VLOOKUP(Table1[[#This Row],[EPF ]],'[1]employee master'!A1337:G6336,7,FALSE)</f>
        <v>Female</v>
      </c>
      <c r="G74" s="40">
        <v>31</v>
      </c>
      <c r="H74" s="41" t="s">
        <v>1566</v>
      </c>
      <c r="I74" s="41" t="s">
        <v>1753</v>
      </c>
      <c r="J74" s="41" t="s">
        <v>14</v>
      </c>
      <c r="K74" s="41" t="s">
        <v>14</v>
      </c>
      <c r="L74" s="41" t="s">
        <v>14</v>
      </c>
      <c r="M74" s="40">
        <v>0</v>
      </c>
      <c r="N74" s="41" t="s">
        <v>14</v>
      </c>
      <c r="O74" s="41" t="s">
        <v>14</v>
      </c>
      <c r="P74" s="42" t="s">
        <v>5251</v>
      </c>
    </row>
    <row r="75" spans="1:16" x14ac:dyDescent="0.3">
      <c r="A75" s="37">
        <v>24631</v>
      </c>
      <c r="B75" s="38" t="s">
        <v>5302</v>
      </c>
      <c r="C75" s="39" t="s">
        <v>1755</v>
      </c>
      <c r="D75" s="39" t="str">
        <f>VLOOKUP(Table1[[#This Row],[EPF ]],'[1]employee master'!A1380:G6379,5,FALSE)</f>
        <v>Close Comfort Program - Product Development Centre - SI</v>
      </c>
      <c r="E75" s="39" t="str">
        <f>VLOOKUP(Table1[[#This Row],[EPF ]],'[1]employee master'!A1380:G6379,6,FALSE)</f>
        <v>Product Development Center - CCP - SI</v>
      </c>
      <c r="F75" s="39" t="str">
        <f>VLOOKUP(Table1[[#This Row],[EPF ]],'[1]employee master'!A1380:G6379,7,FALSE)</f>
        <v>Male</v>
      </c>
      <c r="G75" s="40">
        <v>39</v>
      </c>
      <c r="H75" s="41" t="s">
        <v>1566</v>
      </c>
      <c r="I75" s="41" t="s">
        <v>1753</v>
      </c>
      <c r="J75" s="41" t="s">
        <v>14</v>
      </c>
      <c r="K75" s="41" t="s">
        <v>14</v>
      </c>
      <c r="L75" s="41" t="s">
        <v>14</v>
      </c>
      <c r="M75" s="40">
        <v>0</v>
      </c>
      <c r="N75" s="41" t="s">
        <v>14</v>
      </c>
      <c r="O75" s="41" t="s">
        <v>14</v>
      </c>
      <c r="P75" s="42" t="s">
        <v>5251</v>
      </c>
    </row>
    <row r="76" spans="1:16" x14ac:dyDescent="0.3">
      <c r="A76" s="37">
        <v>40</v>
      </c>
      <c r="B76" s="38" t="s">
        <v>614</v>
      </c>
      <c r="C76" s="39" t="s">
        <v>1752</v>
      </c>
      <c r="D76" s="39" t="str">
        <f>VLOOKUP(Table1[[#This Row],[EPF ]],'[1]employee master'!A6:G5005,5,FALSE)</f>
        <v>Close Comfort Program - MM - Finishing - SI</v>
      </c>
      <c r="E76" s="39" t="str">
        <f>VLOOKUP(Table1[[#This Row],[EPF ]],'[1]employee master'!A6:G5005,6,FALSE)</f>
        <v>Finishing MM - CCP - SI</v>
      </c>
      <c r="F76" s="39" t="str">
        <f>VLOOKUP(Table1[[#This Row],[EPF ]],'[1]employee master'!A6:G5005,7,FALSE)</f>
        <v>Male</v>
      </c>
      <c r="G76" s="41">
        <v>53</v>
      </c>
      <c r="H76" s="41" t="s">
        <v>1566</v>
      </c>
      <c r="I76" s="41" t="s">
        <v>1753</v>
      </c>
      <c r="J76" s="41" t="s">
        <v>14</v>
      </c>
      <c r="K76" s="41" t="s">
        <v>14</v>
      </c>
      <c r="L76" s="41" t="s">
        <v>14</v>
      </c>
      <c r="M76" s="40">
        <v>2</v>
      </c>
      <c r="N76" s="41" t="s">
        <v>14</v>
      </c>
      <c r="O76" s="41" t="s">
        <v>14</v>
      </c>
      <c r="P76" s="43" t="s">
        <v>1934</v>
      </c>
    </row>
    <row r="77" spans="1:16" x14ac:dyDescent="0.3">
      <c r="A77" s="37">
        <v>14223</v>
      </c>
      <c r="B77" s="38" t="s">
        <v>5486</v>
      </c>
      <c r="C77" s="39" t="s">
        <v>1757</v>
      </c>
      <c r="D77" s="39" t="str">
        <f>VLOOKUP(Table1[[#This Row],[EPF ]],'[1]employee master'!A549:G5548,5,FALSE)</f>
        <v>Moulded Bra Cup - Production - SI</v>
      </c>
      <c r="E77" s="39" t="str">
        <f>VLOOKUP(Table1[[#This Row],[EPF ]],'[1]employee master'!A549:G5548,6,FALSE)</f>
        <v>Team - LB - 5A - SI</v>
      </c>
      <c r="F77" s="39" t="str">
        <f>VLOOKUP(Table1[[#This Row],[EPF ]],'[1]employee master'!A549:G5548,7,FALSE)</f>
        <v>Male</v>
      </c>
      <c r="G77" s="40">
        <v>25</v>
      </c>
      <c r="H77" s="41" t="s">
        <v>1566</v>
      </c>
      <c r="I77" s="41" t="s">
        <v>1759</v>
      </c>
      <c r="J77" s="41" t="s">
        <v>14</v>
      </c>
      <c r="K77" s="41" t="s">
        <v>14</v>
      </c>
      <c r="L77" s="41" t="s">
        <v>14</v>
      </c>
      <c r="M77" s="40">
        <v>0</v>
      </c>
      <c r="N77" s="41" t="s">
        <v>14</v>
      </c>
      <c r="O77" s="41" t="s">
        <v>14</v>
      </c>
      <c r="P77" s="43" t="s">
        <v>1934</v>
      </c>
    </row>
    <row r="78" spans="1:16" x14ac:dyDescent="0.3">
      <c r="A78" s="37">
        <v>206</v>
      </c>
      <c r="B78" s="38" t="s">
        <v>487</v>
      </c>
      <c r="C78" s="1" t="s">
        <v>1755</v>
      </c>
      <c r="D78" s="1" t="str">
        <f>VLOOKUP(Table1[[#This Row],[EPF ]],'[1]employee master'!A11:G5010,5,FALSE)</f>
        <v>Moulded Bra Cup - Technical - SI</v>
      </c>
      <c r="E78" s="1" t="str">
        <f>VLOOKUP(Table1[[#This Row],[EPF ]],'[1]employee master'!A11:G5010,6,FALSE)</f>
        <v>MBC - Technical - SI</v>
      </c>
      <c r="F78" s="1" t="str">
        <f>VLOOKUP(Table1[[#This Row],[EPF ]],'[1]employee master'!A11:G5010,7,FALSE)</f>
        <v>Male</v>
      </c>
      <c r="G78" s="7">
        <v>36</v>
      </c>
      <c r="H78" s="6" t="s">
        <v>1566</v>
      </c>
      <c r="I78" s="6" t="s">
        <v>1753</v>
      </c>
      <c r="J78" s="6" t="s">
        <v>14</v>
      </c>
      <c r="K78" s="6" t="s">
        <v>14</v>
      </c>
      <c r="L78" s="6" t="s">
        <v>14</v>
      </c>
      <c r="M78" s="7">
        <v>2</v>
      </c>
      <c r="N78" s="6" t="s">
        <v>14</v>
      </c>
      <c r="O78" s="6" t="s">
        <v>14</v>
      </c>
      <c r="P78" s="43" t="s">
        <v>1934</v>
      </c>
    </row>
    <row r="79" spans="1:16" x14ac:dyDescent="0.3">
      <c r="A79" s="37">
        <v>299</v>
      </c>
      <c r="B79" s="38" t="s">
        <v>5290</v>
      </c>
      <c r="C79" s="39" t="s">
        <v>1755</v>
      </c>
      <c r="D79" s="39" t="str">
        <f>VLOOKUP(Table1[[#This Row],[EPF ]],'[1]employee master'!A17:G5016,5,FALSE)</f>
        <v>Moulded Bra Cup - Quality Assurance - SI</v>
      </c>
      <c r="E79" s="39" t="str">
        <f>VLOOKUP(Table1[[#This Row],[EPF ]],'[1]employee master'!A17:G5016,6,FALSE)</f>
        <v>Quality Assurance - MBC - SI</v>
      </c>
      <c r="F79" s="39" t="str">
        <f>VLOOKUP(Table1[[#This Row],[EPF ]],'[1]employee master'!A17:G5016,7,FALSE)</f>
        <v>Male</v>
      </c>
      <c r="G79" s="40">
        <v>38</v>
      </c>
      <c r="H79" s="41" t="s">
        <v>1566</v>
      </c>
      <c r="I79" s="41" t="s">
        <v>1753</v>
      </c>
      <c r="J79" s="41" t="s">
        <v>14</v>
      </c>
      <c r="K79" s="41" t="s">
        <v>14</v>
      </c>
      <c r="L79" s="41" t="s">
        <v>14</v>
      </c>
      <c r="M79" s="40">
        <v>2</v>
      </c>
      <c r="N79" s="41" t="s">
        <v>14</v>
      </c>
      <c r="O79" s="41" t="s">
        <v>14</v>
      </c>
      <c r="P79" s="43" t="s">
        <v>1934</v>
      </c>
    </row>
    <row r="80" spans="1:16" x14ac:dyDescent="0.3">
      <c r="A80" s="37">
        <v>299</v>
      </c>
      <c r="B80" s="38" t="s">
        <v>5290</v>
      </c>
      <c r="C80" s="39" t="s">
        <v>1755</v>
      </c>
      <c r="D80" s="39" t="str">
        <f>VLOOKUP(Table1[[#This Row],[EPF ]],'[1]employee master'!A18:G5017,5,FALSE)</f>
        <v>Moulded Bra Cup - Quality Assurance - SI</v>
      </c>
      <c r="E80" s="39" t="str">
        <f>VLOOKUP(Table1[[#This Row],[EPF ]],'[1]employee master'!A18:G5017,6,FALSE)</f>
        <v>Quality Assurance - MBC - SI</v>
      </c>
      <c r="F80" s="39" t="str">
        <f>VLOOKUP(Table1[[#This Row],[EPF ]],'[1]employee master'!A18:G5017,7,FALSE)</f>
        <v>Male</v>
      </c>
      <c r="G80" s="40">
        <v>38</v>
      </c>
      <c r="H80" s="41" t="s">
        <v>1566</v>
      </c>
      <c r="I80" s="41" t="s">
        <v>1753</v>
      </c>
      <c r="J80" s="41" t="s">
        <v>14</v>
      </c>
      <c r="K80" s="41" t="s">
        <v>14</v>
      </c>
      <c r="L80" s="41" t="s">
        <v>14</v>
      </c>
      <c r="M80" s="40">
        <v>2</v>
      </c>
      <c r="N80" s="41" t="s">
        <v>14</v>
      </c>
      <c r="O80" s="41" t="s">
        <v>14</v>
      </c>
      <c r="P80" s="43" t="s">
        <v>1934</v>
      </c>
    </row>
    <row r="81" spans="1:16" hidden="1" x14ac:dyDescent="0.3">
      <c r="A81" s="37">
        <v>912083438</v>
      </c>
      <c r="B81" s="38" t="s">
        <v>5288</v>
      </c>
      <c r="C81" s="39" t="s">
        <v>1755</v>
      </c>
      <c r="D81" s="39" t="e">
        <f>VLOOKUP(Table1[[#This Row],[EPF ]],'[1]employee master'!A1753:G6752,5,FALSE)</f>
        <v>#N/A</v>
      </c>
      <c r="E81" s="39" t="e">
        <f>VLOOKUP(Table1[[#This Row],[EPF ]],'[1]employee master'!A1753:G6752,6,FALSE)</f>
        <v>#N/A</v>
      </c>
      <c r="F81" s="39" t="e">
        <f>VLOOKUP(Table1[[#This Row],[EPF ]],'[1]employee master'!A1753:G6752,7,FALSE)</f>
        <v>#N/A</v>
      </c>
      <c r="G81" s="40">
        <v>29</v>
      </c>
      <c r="H81" s="41" t="s">
        <v>1566</v>
      </c>
      <c r="I81" s="41" t="s">
        <v>1753</v>
      </c>
      <c r="J81" s="41" t="s">
        <v>14</v>
      </c>
      <c r="K81" s="41" t="s">
        <v>14</v>
      </c>
      <c r="L81" s="41" t="s">
        <v>14</v>
      </c>
      <c r="M81" s="40">
        <v>0</v>
      </c>
      <c r="N81" s="41" t="s">
        <v>14</v>
      </c>
      <c r="O81" s="41" t="s">
        <v>14</v>
      </c>
      <c r="P81" s="42" t="e">
        <f>IF(#REF!&lt;=4,"Low Risk",IF(#REF!&gt;7,"High Risk","Moderate"))</f>
        <v>#REF!</v>
      </c>
    </row>
    <row r="82" spans="1:16" x14ac:dyDescent="0.3">
      <c r="A82" s="37">
        <v>1744</v>
      </c>
      <c r="B82" s="38" t="s">
        <v>2236</v>
      </c>
      <c r="C82" s="1" t="s">
        <v>1755</v>
      </c>
      <c r="D82" s="1" t="str">
        <f>VLOOKUP(Table1[[#This Row],[EPF ]],'[1]employee master'!A61:G5060,5,FALSE)</f>
        <v>Material Technology &amp; Sourcing - SI</v>
      </c>
      <c r="E82" s="1" t="str">
        <f>VLOOKUP(Table1[[#This Row],[EPF ]],'[1]employee master'!A61:G5060,6,FALSE)</f>
        <v>Material Technology - SI</v>
      </c>
      <c r="F82" s="1" t="str">
        <f>VLOOKUP(Table1[[#This Row],[EPF ]],'[1]employee master'!A61:G5060,7,FALSE)</f>
        <v>Male</v>
      </c>
      <c r="G82" s="7">
        <v>34</v>
      </c>
      <c r="H82" s="6" t="s">
        <v>1566</v>
      </c>
      <c r="I82" s="6" t="s">
        <v>1753</v>
      </c>
      <c r="J82" s="6" t="s">
        <v>14</v>
      </c>
      <c r="K82" s="6" t="s">
        <v>14</v>
      </c>
      <c r="L82" s="6" t="s">
        <v>14</v>
      </c>
      <c r="M82" s="7">
        <v>2</v>
      </c>
      <c r="N82" s="6" t="s">
        <v>14</v>
      </c>
      <c r="O82" s="6" t="s">
        <v>14</v>
      </c>
      <c r="P82" s="43" t="s">
        <v>1934</v>
      </c>
    </row>
    <row r="83" spans="1:16" x14ac:dyDescent="0.3">
      <c r="A83" s="37">
        <v>3946</v>
      </c>
      <c r="B83" s="38" t="s">
        <v>5304</v>
      </c>
      <c r="C83" s="39" t="s">
        <v>1758</v>
      </c>
      <c r="D83" s="39" t="str">
        <f>VLOOKUP(Table1[[#This Row],[EPF ]],'[1]employee master'!A108:G5107,5,FALSE)</f>
        <v>Moulded Bra Cup - Machine Maintenance - SI</v>
      </c>
      <c r="E83" s="39" t="str">
        <f>VLOOKUP(Table1[[#This Row],[EPF ]],'[1]employee master'!A108:G5107,6,FALSE)</f>
        <v>Machinary Maintenance - MBC - SI</v>
      </c>
      <c r="F83" s="39" t="str">
        <f>VLOOKUP(Table1[[#This Row],[EPF ]],'[1]employee master'!A108:G5107,7,FALSE)</f>
        <v>Male</v>
      </c>
      <c r="G83" s="40">
        <v>33</v>
      </c>
      <c r="H83" s="41" t="s">
        <v>1566</v>
      </c>
      <c r="I83" s="41" t="s">
        <v>1753</v>
      </c>
      <c r="J83" s="41" t="s">
        <v>14</v>
      </c>
      <c r="K83" s="41" t="s">
        <v>14</v>
      </c>
      <c r="L83" s="41" t="s">
        <v>14</v>
      </c>
      <c r="M83" s="40">
        <v>2</v>
      </c>
      <c r="N83" s="41" t="s">
        <v>14</v>
      </c>
      <c r="O83" s="41" t="s">
        <v>14</v>
      </c>
      <c r="P83" s="43" t="s">
        <v>1934</v>
      </c>
    </row>
    <row r="84" spans="1:16" x14ac:dyDescent="0.3">
      <c r="A84" s="37">
        <v>5207</v>
      </c>
      <c r="B84" s="38" t="s">
        <v>1693</v>
      </c>
      <c r="C84" s="39" t="s">
        <v>1755</v>
      </c>
      <c r="D84" s="39" t="str">
        <f>VLOOKUP(Table1[[#This Row],[EPF ]],'[1]employee master'!A139:G5138,5,FALSE)</f>
        <v>Close Comfort Program - Product Development Centre - SI</v>
      </c>
      <c r="E84" s="39" t="str">
        <f>VLOOKUP(Table1[[#This Row],[EPF ]],'[1]employee master'!A139:G5138,6,FALSE)</f>
        <v>Product Development Center - CCP - SI</v>
      </c>
      <c r="F84" s="39" t="str">
        <f>VLOOKUP(Table1[[#This Row],[EPF ]],'[1]employee master'!A139:G5138,7,FALSE)</f>
        <v>Male</v>
      </c>
      <c r="G84" s="41">
        <v>39</v>
      </c>
      <c r="H84" s="41" t="s">
        <v>1566</v>
      </c>
      <c r="I84" s="41" t="s">
        <v>1753</v>
      </c>
      <c r="J84" s="41" t="s">
        <v>14</v>
      </c>
      <c r="K84" s="41" t="s">
        <v>14</v>
      </c>
      <c r="L84" s="41" t="s">
        <v>14</v>
      </c>
      <c r="M84" s="40">
        <v>2</v>
      </c>
      <c r="N84" s="41" t="s">
        <v>14</v>
      </c>
      <c r="O84" s="41" t="s">
        <v>14</v>
      </c>
      <c r="P84" s="43" t="s">
        <v>1934</v>
      </c>
    </row>
    <row r="85" spans="1:16" x14ac:dyDescent="0.3">
      <c r="A85" s="37">
        <v>6668</v>
      </c>
      <c r="B85" s="38" t="s">
        <v>1530</v>
      </c>
      <c r="C85" s="39" t="s">
        <v>1758</v>
      </c>
      <c r="D85" s="39" t="str">
        <f>VLOOKUP(Table1[[#This Row],[EPF ]],'[1]employee master'!A181:G5180,5,FALSE)</f>
        <v>Moulded Bra Cup - Product Development Centre - SI</v>
      </c>
      <c r="E85" s="39" t="str">
        <f>VLOOKUP(Table1[[#This Row],[EPF ]],'[1]employee master'!A181:G5180,6,FALSE)</f>
        <v>MBC - Product Development Centre - SI</v>
      </c>
      <c r="F85" s="39" t="str">
        <f>VLOOKUP(Table1[[#This Row],[EPF ]],'[1]employee master'!A181:G5180,7,FALSE)</f>
        <v>Male</v>
      </c>
      <c r="G85" s="40">
        <v>33</v>
      </c>
      <c r="H85" s="41" t="s">
        <v>1566</v>
      </c>
      <c r="I85" s="41" t="s">
        <v>1753</v>
      </c>
      <c r="J85" s="41" t="s">
        <v>14</v>
      </c>
      <c r="K85" s="41" t="s">
        <v>14</v>
      </c>
      <c r="L85" s="41" t="s">
        <v>14</v>
      </c>
      <c r="M85" s="40">
        <v>2</v>
      </c>
      <c r="N85" s="41" t="s">
        <v>14</v>
      </c>
      <c r="O85" s="41" t="s">
        <v>14</v>
      </c>
      <c r="P85" s="43" t="s">
        <v>1934</v>
      </c>
    </row>
    <row r="86" spans="1:16" x14ac:dyDescent="0.3">
      <c r="A86" s="37">
        <v>7480</v>
      </c>
      <c r="B86" s="38" t="s">
        <v>5305</v>
      </c>
      <c r="C86" s="1" t="s">
        <v>1755</v>
      </c>
      <c r="D86" s="1" t="str">
        <f>VLOOKUP(Table1[[#This Row],[EPF ]],'[1]employee master'!A213:G5212,5,FALSE)</f>
        <v>Human Resources &amp; Administration - SI</v>
      </c>
      <c r="E86" s="1" t="str">
        <f>VLOOKUP(Table1[[#This Row],[EPF ]],'[1]employee master'!A213:G5212,6,FALSE)</f>
        <v>Human Resources - SI</v>
      </c>
      <c r="F86" s="1" t="str">
        <f>VLOOKUP(Table1[[#This Row],[EPF ]],'[1]employee master'!A213:G5212,7,FALSE)</f>
        <v>Male</v>
      </c>
      <c r="G86" s="7">
        <v>35</v>
      </c>
      <c r="H86" s="6" t="s">
        <v>1566</v>
      </c>
      <c r="I86" s="6" t="s">
        <v>1753</v>
      </c>
      <c r="J86" s="6" t="s">
        <v>14</v>
      </c>
      <c r="K86" s="6" t="s">
        <v>14</v>
      </c>
      <c r="L86" s="6" t="s">
        <v>14</v>
      </c>
      <c r="M86" s="7">
        <v>2</v>
      </c>
      <c r="N86" s="6" t="s">
        <v>14</v>
      </c>
      <c r="O86" s="6" t="s">
        <v>14</v>
      </c>
      <c r="P86" s="43" t="s">
        <v>1934</v>
      </c>
    </row>
    <row r="87" spans="1:16" x14ac:dyDescent="0.3">
      <c r="A87" s="37">
        <v>7895</v>
      </c>
      <c r="B87" s="38" t="s">
        <v>5306</v>
      </c>
      <c r="C87" s="1" t="s">
        <v>1758</v>
      </c>
      <c r="D87" s="1" t="str">
        <f>VLOOKUP(Table1[[#This Row],[EPF ]],'[1]employee master'!A237:G5236,5,FALSE)</f>
        <v>Close Comfort Program - Raw Material Warehouse - SI</v>
      </c>
      <c r="E87" s="1" t="str">
        <f>VLOOKUP(Table1[[#This Row],[EPF ]],'[1]employee master'!A237:G5236,6,FALSE)</f>
        <v>Raw Material Warehouse - CCP - SI</v>
      </c>
      <c r="F87" s="1" t="str">
        <f>VLOOKUP(Table1[[#This Row],[EPF ]],'[1]employee master'!A237:G5236,7,FALSE)</f>
        <v>Male</v>
      </c>
      <c r="G87" s="7">
        <v>36</v>
      </c>
      <c r="H87" s="6" t="s">
        <v>1566</v>
      </c>
      <c r="I87" s="6" t="s">
        <v>1753</v>
      </c>
      <c r="J87" s="6" t="s">
        <v>14</v>
      </c>
      <c r="K87" s="6" t="s">
        <v>14</v>
      </c>
      <c r="L87" s="6" t="s">
        <v>14</v>
      </c>
      <c r="M87" s="7">
        <v>2</v>
      </c>
      <c r="N87" s="6" t="s">
        <v>14</v>
      </c>
      <c r="O87" s="6" t="s">
        <v>14</v>
      </c>
      <c r="P87" s="43" t="s">
        <v>1934</v>
      </c>
    </row>
    <row r="88" spans="1:16" x14ac:dyDescent="0.3">
      <c r="A88" s="37">
        <v>10606</v>
      </c>
      <c r="B88" s="38" t="s">
        <v>1284</v>
      </c>
      <c r="C88" s="1" t="s">
        <v>1755</v>
      </c>
      <c r="D88" s="1" t="str">
        <f>VLOOKUP(Table1[[#This Row],[EPF ]],'[1]employee master'!A361:G5360,5,FALSE)</f>
        <v>Moulded Bra Cup - Product Development Centre - SI</v>
      </c>
      <c r="E88" s="1" t="str">
        <f>VLOOKUP(Table1[[#This Row],[EPF ]],'[1]employee master'!A361:G5360,6,FALSE)</f>
        <v>MBC - Product Development Centre - SI</v>
      </c>
      <c r="F88" s="1" t="str">
        <f>VLOOKUP(Table1[[#This Row],[EPF ]],'[1]employee master'!A361:G5360,7,FALSE)</f>
        <v>Female</v>
      </c>
      <c r="G88" s="7">
        <v>32</v>
      </c>
      <c r="H88" s="6" t="s">
        <v>1566</v>
      </c>
      <c r="I88" s="6" t="s">
        <v>1753</v>
      </c>
      <c r="J88" s="6" t="s">
        <v>14</v>
      </c>
      <c r="K88" s="6" t="s">
        <v>14</v>
      </c>
      <c r="L88" s="6" t="s">
        <v>14</v>
      </c>
      <c r="M88" s="7">
        <v>2</v>
      </c>
      <c r="N88" s="6" t="s">
        <v>14</v>
      </c>
      <c r="O88" s="6" t="s">
        <v>14</v>
      </c>
      <c r="P88" s="43" t="s">
        <v>1934</v>
      </c>
    </row>
    <row r="89" spans="1:16" x14ac:dyDescent="0.3">
      <c r="A89" s="37">
        <v>11520</v>
      </c>
      <c r="B89" s="38" t="s">
        <v>5307</v>
      </c>
      <c r="C89" s="1" t="s">
        <v>1758</v>
      </c>
      <c r="D89" s="1" t="str">
        <f>VLOOKUP(Table1[[#This Row],[EPF ]],'[1]employee master'!A405:G5404,5,FALSE)</f>
        <v>Moulded Bra Cup - Computer Numerical Control - SI</v>
      </c>
      <c r="E89" s="1" t="str">
        <f>VLOOKUP(Table1[[#This Row],[EPF ]],'[1]employee master'!A405:G5404,6,FALSE)</f>
        <v>Moulded Bra Cup - CNC - SI</v>
      </c>
      <c r="F89" s="1" t="str">
        <f>VLOOKUP(Table1[[#This Row],[EPF ]],'[1]employee master'!A405:G5404,7,FALSE)</f>
        <v>Male</v>
      </c>
      <c r="G89" s="7">
        <v>32</v>
      </c>
      <c r="H89" s="6" t="s">
        <v>1566</v>
      </c>
      <c r="I89" s="6" t="s">
        <v>1753</v>
      </c>
      <c r="J89" s="6" t="s">
        <v>14</v>
      </c>
      <c r="K89" s="6" t="s">
        <v>14</v>
      </c>
      <c r="L89" s="6" t="s">
        <v>14</v>
      </c>
      <c r="M89" s="7">
        <v>2</v>
      </c>
      <c r="N89" s="6" t="s">
        <v>14</v>
      </c>
      <c r="O89" s="6" t="s">
        <v>14</v>
      </c>
      <c r="P89" s="43" t="s">
        <v>1934</v>
      </c>
    </row>
    <row r="90" spans="1:16" x14ac:dyDescent="0.3">
      <c r="A90" s="37">
        <v>14422</v>
      </c>
      <c r="B90" s="38" t="s">
        <v>1563</v>
      </c>
      <c r="C90" s="39" t="s">
        <v>1758</v>
      </c>
      <c r="D90" s="39" t="str">
        <f>VLOOKUP(Table1[[#This Row],[EPF ]],'[1]employee master'!A562:G5561,5,FALSE)</f>
        <v>Close Comfort Program - Finishing - SI</v>
      </c>
      <c r="E90" s="39" t="str">
        <f>VLOOKUP(Table1[[#This Row],[EPF ]],'[1]employee master'!A562:G5561,6,FALSE)</f>
        <v>Finishing S1 - A - SI</v>
      </c>
      <c r="F90" s="39" t="str">
        <f>VLOOKUP(Table1[[#This Row],[EPF ]],'[1]employee master'!A562:G5561,7,FALSE)</f>
        <v>Male</v>
      </c>
      <c r="G90" s="40">
        <v>38</v>
      </c>
      <c r="H90" s="41" t="s">
        <v>1566</v>
      </c>
      <c r="I90" s="41" t="s">
        <v>1753</v>
      </c>
      <c r="J90" s="41" t="s">
        <v>14</v>
      </c>
      <c r="K90" s="41" t="s">
        <v>14</v>
      </c>
      <c r="L90" s="41" t="s">
        <v>14</v>
      </c>
      <c r="M90" s="40">
        <v>2</v>
      </c>
      <c r="N90" s="41" t="s">
        <v>14</v>
      </c>
      <c r="O90" s="41" t="s">
        <v>14</v>
      </c>
      <c r="P90" s="43" t="s">
        <v>1934</v>
      </c>
    </row>
    <row r="91" spans="1:16" x14ac:dyDescent="0.3">
      <c r="A91" s="37">
        <v>17864</v>
      </c>
      <c r="B91" s="38" t="s">
        <v>5308</v>
      </c>
      <c r="C91" s="39" t="s">
        <v>1755</v>
      </c>
      <c r="D91" s="39" t="str">
        <f>VLOOKUP(Table1[[#This Row],[EPF ]],'[1]employee master'!A826:G5825,5,FALSE)</f>
        <v>Close Comfort Program - Product Development Centre - SI</v>
      </c>
      <c r="E91" s="39" t="str">
        <f>VLOOKUP(Table1[[#This Row],[EPF ]],'[1]employee master'!A826:G5825,6,FALSE)</f>
        <v>Product Development Center - CCP - SI</v>
      </c>
      <c r="F91" s="39" t="str">
        <f>VLOOKUP(Table1[[#This Row],[EPF ]],'[1]employee master'!A826:G5825,7,FALSE)</f>
        <v>Male</v>
      </c>
      <c r="G91" s="40">
        <v>30</v>
      </c>
      <c r="H91" s="41" t="s">
        <v>1566</v>
      </c>
      <c r="I91" s="41" t="s">
        <v>1753</v>
      </c>
      <c r="J91" s="41" t="s">
        <v>14</v>
      </c>
      <c r="K91" s="41" t="s">
        <v>14</v>
      </c>
      <c r="L91" s="41" t="s">
        <v>14</v>
      </c>
      <c r="M91" s="40">
        <v>2</v>
      </c>
      <c r="N91" s="41" t="s">
        <v>14</v>
      </c>
      <c r="O91" s="41" t="s">
        <v>14</v>
      </c>
      <c r="P91" s="43" t="s">
        <v>1934</v>
      </c>
    </row>
    <row r="92" spans="1:16" x14ac:dyDescent="0.3">
      <c r="A92" s="37">
        <v>24579</v>
      </c>
      <c r="B92" s="38" t="s">
        <v>1246</v>
      </c>
      <c r="C92" s="39" t="s">
        <v>1758</v>
      </c>
      <c r="D92" s="39" t="str">
        <f>VLOOKUP(Table1[[#This Row],[EPF ]],'[1]employee master'!A1374:G6373,5,FALSE)</f>
        <v>Moulded Bra Cup - Quality Assurance - SI</v>
      </c>
      <c r="E92" s="39" t="str">
        <f>VLOOKUP(Table1[[#This Row],[EPF ]],'[1]employee master'!A1374:G6373,6,FALSE)</f>
        <v>Quality Assurance - MBC - SI</v>
      </c>
      <c r="F92" s="39" t="str">
        <f>VLOOKUP(Table1[[#This Row],[EPF ]],'[1]employee master'!A1374:G6373,7,FALSE)</f>
        <v>Male</v>
      </c>
      <c r="G92" s="40">
        <v>32</v>
      </c>
      <c r="H92" s="41" t="s">
        <v>1566</v>
      </c>
      <c r="I92" s="41" t="s">
        <v>1753</v>
      </c>
      <c r="J92" s="41" t="s">
        <v>14</v>
      </c>
      <c r="K92" s="41" t="s">
        <v>14</v>
      </c>
      <c r="L92" s="41" t="s">
        <v>14</v>
      </c>
      <c r="M92" s="40">
        <v>2</v>
      </c>
      <c r="N92" s="41" t="s">
        <v>14</v>
      </c>
      <c r="O92" s="41" t="s">
        <v>14</v>
      </c>
      <c r="P92" s="43" t="s">
        <v>1934</v>
      </c>
    </row>
    <row r="93" spans="1:16" x14ac:dyDescent="0.3">
      <c r="A93" s="37">
        <v>7443</v>
      </c>
      <c r="B93" s="38" t="s">
        <v>2306</v>
      </c>
      <c r="C93" s="1" t="s">
        <v>1757</v>
      </c>
      <c r="D93" s="1" t="str">
        <f>VLOOKUP(Table1[[#This Row],[EPF ]],'[1]employee master'!A210:G5209,5,FALSE)</f>
        <v>Impact Protection - SI</v>
      </c>
      <c r="E93" s="1" t="str">
        <f>VLOOKUP(Table1[[#This Row],[EPF ]],'[1]employee master'!A210:G5209,6,FALSE)</f>
        <v>Impact Protection - Machine Maintenance - SI</v>
      </c>
      <c r="F93" s="1" t="str">
        <f>VLOOKUP(Table1[[#This Row],[EPF ]],'[1]employee master'!A210:G5209,7,FALSE)</f>
        <v>Male</v>
      </c>
      <c r="G93" s="7">
        <v>30</v>
      </c>
      <c r="H93" s="6" t="s">
        <v>1566</v>
      </c>
      <c r="I93" s="6" t="s">
        <v>1759</v>
      </c>
      <c r="J93" s="6" t="s">
        <v>14</v>
      </c>
      <c r="K93" s="6" t="s">
        <v>14</v>
      </c>
      <c r="L93" s="6" t="s">
        <v>14</v>
      </c>
      <c r="M93" s="7">
        <v>0</v>
      </c>
      <c r="N93" s="6" t="s">
        <v>14</v>
      </c>
      <c r="O93" s="6" t="s">
        <v>14</v>
      </c>
      <c r="P93" s="43" t="s">
        <v>1934</v>
      </c>
    </row>
    <row r="94" spans="1:16" x14ac:dyDescent="0.3">
      <c r="A94" s="37">
        <v>13005</v>
      </c>
      <c r="B94" s="38" t="s">
        <v>5487</v>
      </c>
      <c r="C94" s="39" t="s">
        <v>1757</v>
      </c>
      <c r="D94" s="39" t="str">
        <f>VLOOKUP(Table1[[#This Row],[EPF ]],'[1]employee master'!A500:G5499,5,FALSE)</f>
        <v>Moulded Bra Cup - Production - SI</v>
      </c>
      <c r="E94" s="39" t="str">
        <f>VLOOKUP(Table1[[#This Row],[EPF ]],'[1]employee master'!A500:G5499,6,FALSE)</f>
        <v>Team - LB - 18B - SI</v>
      </c>
      <c r="F94" s="39" t="str">
        <f>VLOOKUP(Table1[[#This Row],[EPF ]],'[1]employee master'!A500:G5499,7,FALSE)</f>
        <v>Male</v>
      </c>
      <c r="G94" s="40">
        <v>25</v>
      </c>
      <c r="H94" s="41" t="s">
        <v>1566</v>
      </c>
      <c r="I94" s="41" t="s">
        <v>1753</v>
      </c>
      <c r="J94" s="41" t="s">
        <v>14</v>
      </c>
      <c r="K94" s="41" t="s">
        <v>14</v>
      </c>
      <c r="L94" s="41" t="s">
        <v>14</v>
      </c>
      <c r="M94" s="40">
        <v>0</v>
      </c>
      <c r="N94" s="41" t="s">
        <v>14</v>
      </c>
      <c r="O94" s="41" t="s">
        <v>14</v>
      </c>
      <c r="P94" s="43" t="s">
        <v>1934</v>
      </c>
    </row>
    <row r="95" spans="1:16" x14ac:dyDescent="0.3">
      <c r="A95" s="37">
        <v>14571</v>
      </c>
      <c r="B95" s="38" t="s">
        <v>1019</v>
      </c>
      <c r="C95" s="1" t="s">
        <v>1757</v>
      </c>
      <c r="D95" s="1" t="str">
        <f>VLOOKUP(Table1[[#This Row],[EPF ]],'[1]employee master'!A570:G5569,5,FALSE)</f>
        <v>Moulded Bra Cup - Finished Goods Warehouse - SI</v>
      </c>
      <c r="E95" s="1" t="str">
        <f>VLOOKUP(Table1[[#This Row],[EPF ]],'[1]employee master'!A570:G5569,6,FALSE)</f>
        <v>Finished Good Warehouse - MBC - SI</v>
      </c>
      <c r="F95" s="1" t="str">
        <f>VLOOKUP(Table1[[#This Row],[EPF ]],'[1]employee master'!A570:G5569,7,FALSE)</f>
        <v>Male</v>
      </c>
      <c r="G95" s="7">
        <v>35</v>
      </c>
      <c r="H95" s="6" t="s">
        <v>1566</v>
      </c>
      <c r="I95" s="6" t="s">
        <v>1759</v>
      </c>
      <c r="J95" s="6" t="s">
        <v>14</v>
      </c>
      <c r="K95" s="6" t="s">
        <v>14</v>
      </c>
      <c r="L95" s="6" t="s">
        <v>14</v>
      </c>
      <c r="M95" s="7">
        <v>0</v>
      </c>
      <c r="N95" s="6" t="s">
        <v>14</v>
      </c>
      <c r="O95" s="6" t="s">
        <v>14</v>
      </c>
      <c r="P95" s="43" t="s">
        <v>1934</v>
      </c>
    </row>
    <row r="96" spans="1:16" x14ac:dyDescent="0.3">
      <c r="A96" s="37">
        <v>14571</v>
      </c>
      <c r="B96" s="38" t="s">
        <v>1019</v>
      </c>
      <c r="C96" s="1" t="s">
        <v>1757</v>
      </c>
      <c r="D96" s="1" t="str">
        <f>VLOOKUP(Table1[[#This Row],[EPF ]],'[1]employee master'!A571:G5570,5,FALSE)</f>
        <v>Moulded Bra Cup - Finished Goods Warehouse - SI</v>
      </c>
      <c r="E96" s="1" t="str">
        <f>VLOOKUP(Table1[[#This Row],[EPF ]],'[1]employee master'!A571:G5570,6,FALSE)</f>
        <v>Finished Good Warehouse - MBC - SI</v>
      </c>
      <c r="F96" s="1" t="str">
        <f>VLOOKUP(Table1[[#This Row],[EPF ]],'[1]employee master'!A571:G5570,7,FALSE)</f>
        <v>Male</v>
      </c>
      <c r="G96" s="7">
        <v>35</v>
      </c>
      <c r="H96" s="6" t="s">
        <v>1566</v>
      </c>
      <c r="I96" s="6" t="s">
        <v>1759</v>
      </c>
      <c r="J96" s="6" t="s">
        <v>14</v>
      </c>
      <c r="K96" s="6" t="s">
        <v>14</v>
      </c>
      <c r="L96" s="6" t="s">
        <v>14</v>
      </c>
      <c r="M96" s="7">
        <v>0</v>
      </c>
      <c r="N96" s="6" t="s">
        <v>14</v>
      </c>
      <c r="O96" s="6" t="s">
        <v>14</v>
      </c>
      <c r="P96" s="43" t="s">
        <v>1934</v>
      </c>
    </row>
    <row r="97" spans="1:16" x14ac:dyDescent="0.3">
      <c r="A97" s="37">
        <v>15051</v>
      </c>
      <c r="B97" s="38" t="s">
        <v>5488</v>
      </c>
      <c r="C97" s="39" t="s">
        <v>1757</v>
      </c>
      <c r="D97" s="39" t="str">
        <f>VLOOKUP(Table1[[#This Row],[EPF ]],'[1]employee master'!A608:G5607,5,FALSE)</f>
        <v>MAS Department</v>
      </c>
      <c r="E97" s="39" t="str">
        <f>VLOOKUP(Table1[[#This Row],[EPF ]],'[1]employee master'!A608:G5607,6,FALSE)</f>
        <v>Impact Protection - SI</v>
      </c>
      <c r="F97" s="39" t="str">
        <f>VLOOKUP(Table1[[#This Row],[EPF ]],'[1]employee master'!A608:G5607,7,FALSE)</f>
        <v>Male</v>
      </c>
      <c r="G97" s="40">
        <v>28</v>
      </c>
      <c r="H97" s="41" t="s">
        <v>1566</v>
      </c>
      <c r="I97" s="41" t="s">
        <v>1753</v>
      </c>
      <c r="J97" s="41" t="s">
        <v>14</v>
      </c>
      <c r="K97" s="41" t="s">
        <v>14</v>
      </c>
      <c r="L97" s="41" t="s">
        <v>14</v>
      </c>
      <c r="M97" s="40">
        <v>0</v>
      </c>
      <c r="N97" s="41" t="s">
        <v>14</v>
      </c>
      <c r="O97" s="41" t="s">
        <v>14</v>
      </c>
      <c r="P97" s="43" t="s">
        <v>1934</v>
      </c>
    </row>
    <row r="98" spans="1:16" x14ac:dyDescent="0.3">
      <c r="A98" s="37">
        <v>15228</v>
      </c>
      <c r="B98" s="38" t="s">
        <v>5489</v>
      </c>
      <c r="C98" s="39" t="s">
        <v>1757</v>
      </c>
      <c r="D98" s="39" t="str">
        <f>VLOOKUP(Table1[[#This Row],[EPF ]],'[1]employee master'!A616:G5615,5,FALSE)</f>
        <v>Moulded Bra Cup - Computer Numerical Control - SI</v>
      </c>
      <c r="E98" s="39" t="str">
        <f>VLOOKUP(Table1[[#This Row],[EPF ]],'[1]employee master'!A616:G5615,6,FALSE)</f>
        <v>Moulded Bra Cup - CNC - SI</v>
      </c>
      <c r="F98" s="39" t="str">
        <f>VLOOKUP(Table1[[#This Row],[EPF ]],'[1]employee master'!A616:G5615,7,FALSE)</f>
        <v>Male</v>
      </c>
      <c r="G98" s="40">
        <v>34</v>
      </c>
      <c r="H98" s="41" t="s">
        <v>1566</v>
      </c>
      <c r="I98" s="41" t="s">
        <v>1759</v>
      </c>
      <c r="J98" s="41" t="s">
        <v>14</v>
      </c>
      <c r="K98" s="41" t="s">
        <v>14</v>
      </c>
      <c r="L98" s="41" t="s">
        <v>14</v>
      </c>
      <c r="M98" s="40">
        <v>0</v>
      </c>
      <c r="N98" s="41" t="s">
        <v>14</v>
      </c>
      <c r="O98" s="41" t="s">
        <v>14</v>
      </c>
      <c r="P98" s="43" t="s">
        <v>1934</v>
      </c>
    </row>
    <row r="99" spans="1:16" x14ac:dyDescent="0.3">
      <c r="A99" s="37">
        <v>15228</v>
      </c>
      <c r="B99" s="38" t="s">
        <v>5490</v>
      </c>
      <c r="C99" s="1" t="s">
        <v>1757</v>
      </c>
      <c r="D99" s="1" t="str">
        <f>VLOOKUP(Table1[[#This Row],[EPF ]],'[1]employee master'!A617:G5616,5,FALSE)</f>
        <v>Moulded Bra Cup - Computer Numerical Control - SI</v>
      </c>
      <c r="E99" s="1" t="str">
        <f>VLOOKUP(Table1[[#This Row],[EPF ]],'[1]employee master'!A617:G5616,6,FALSE)</f>
        <v>Moulded Bra Cup - CNC - SI</v>
      </c>
      <c r="F99" s="1" t="str">
        <f>VLOOKUP(Table1[[#This Row],[EPF ]],'[1]employee master'!A617:G5616,7,FALSE)</f>
        <v>Male</v>
      </c>
      <c r="G99" s="7">
        <v>34</v>
      </c>
      <c r="H99" s="6" t="s">
        <v>1566</v>
      </c>
      <c r="I99" s="6" t="s">
        <v>1759</v>
      </c>
      <c r="J99" s="6" t="s">
        <v>14</v>
      </c>
      <c r="K99" s="6" t="s">
        <v>14</v>
      </c>
      <c r="L99" s="6" t="s">
        <v>14</v>
      </c>
      <c r="M99" s="7">
        <v>0</v>
      </c>
      <c r="N99" s="6" t="s">
        <v>14</v>
      </c>
      <c r="O99" s="6" t="s">
        <v>14</v>
      </c>
      <c r="P99" s="43" t="s">
        <v>1934</v>
      </c>
    </row>
    <row r="100" spans="1:16" x14ac:dyDescent="0.3">
      <c r="A100" s="37">
        <v>19916</v>
      </c>
      <c r="B100" s="38" t="s">
        <v>5491</v>
      </c>
      <c r="C100" s="39" t="s">
        <v>1757</v>
      </c>
      <c r="D100" s="39" t="str">
        <f>VLOOKUP(Table1[[#This Row],[EPF ]],'[1]employee master'!A988:G5987,5,FALSE)</f>
        <v>Moulded Bra Cup - Computer Numerical Control - SI</v>
      </c>
      <c r="E100" s="39" t="str">
        <f>VLOOKUP(Table1[[#This Row],[EPF ]],'[1]employee master'!A988:G5987,6,FALSE)</f>
        <v>Moulded Bra Cup - CNC - SI</v>
      </c>
      <c r="F100" s="39" t="str">
        <f>VLOOKUP(Table1[[#This Row],[EPF ]],'[1]employee master'!A988:G5987,7,FALSE)</f>
        <v>Male</v>
      </c>
      <c r="G100" s="40">
        <v>26</v>
      </c>
      <c r="H100" s="41" t="s">
        <v>1566</v>
      </c>
      <c r="I100" s="41" t="s">
        <v>1753</v>
      </c>
      <c r="J100" s="41" t="s">
        <v>14</v>
      </c>
      <c r="K100" s="41" t="s">
        <v>14</v>
      </c>
      <c r="L100" s="41" t="s">
        <v>14</v>
      </c>
      <c r="M100" s="40">
        <v>0</v>
      </c>
      <c r="N100" s="41" t="s">
        <v>14</v>
      </c>
      <c r="O100" s="41" t="s">
        <v>14</v>
      </c>
      <c r="P100" s="43" t="s">
        <v>1934</v>
      </c>
    </row>
    <row r="101" spans="1:16" x14ac:dyDescent="0.3">
      <c r="A101" s="37">
        <v>20892</v>
      </c>
      <c r="B101" s="38" t="s">
        <v>5492</v>
      </c>
      <c r="C101" s="39" t="s">
        <v>1757</v>
      </c>
      <c r="D101" s="39" t="str">
        <f>VLOOKUP(Table1[[#This Row],[EPF ]],'[1]employee master'!A1039:G6038,5,FALSE)</f>
        <v>Close Comfort Program - Printing - SI</v>
      </c>
      <c r="E101" s="39" t="str">
        <f>VLOOKUP(Table1[[#This Row],[EPF ]],'[1]employee master'!A1039:G6038,6,FALSE)</f>
        <v>Factory 02 - Printing - B - SI</v>
      </c>
      <c r="F101" s="39" t="str">
        <f>VLOOKUP(Table1[[#This Row],[EPF ]],'[1]employee master'!A1039:G6038,7,FALSE)</f>
        <v>Male</v>
      </c>
      <c r="G101" s="40">
        <v>29</v>
      </c>
      <c r="H101" s="41" t="s">
        <v>1566</v>
      </c>
      <c r="I101" s="41" t="s">
        <v>1753</v>
      </c>
      <c r="J101" s="41" t="s">
        <v>14</v>
      </c>
      <c r="K101" s="41" t="s">
        <v>14</v>
      </c>
      <c r="L101" s="41" t="s">
        <v>14</v>
      </c>
      <c r="M101" s="40">
        <v>0</v>
      </c>
      <c r="N101" s="41" t="s">
        <v>14</v>
      </c>
      <c r="O101" s="41" t="s">
        <v>14</v>
      </c>
      <c r="P101" s="43" t="s">
        <v>1934</v>
      </c>
    </row>
    <row r="102" spans="1:16" x14ac:dyDescent="0.3">
      <c r="A102" s="37">
        <v>21449</v>
      </c>
      <c r="B102" s="38" t="s">
        <v>5493</v>
      </c>
      <c r="C102" s="39" t="s">
        <v>1757</v>
      </c>
      <c r="D102" s="39" t="str">
        <f>VLOOKUP(Table1[[#This Row],[EPF ]],'[1]employee master'!A1079:G6078,5,FALSE)</f>
        <v>Close Comfort Program - Finishing - SI</v>
      </c>
      <c r="E102" s="39" t="str">
        <f>VLOOKUP(Table1[[#This Row],[EPF ]],'[1]employee master'!A1079:G6078,6,FALSE)</f>
        <v>Finishing S25 - B - SI</v>
      </c>
      <c r="F102" s="39" t="str">
        <f>VLOOKUP(Table1[[#This Row],[EPF ]],'[1]employee master'!A1079:G6078,7,FALSE)</f>
        <v>Male</v>
      </c>
      <c r="G102" s="40">
        <v>21</v>
      </c>
      <c r="H102" s="41" t="s">
        <v>1566</v>
      </c>
      <c r="I102" s="41" t="s">
        <v>1753</v>
      </c>
      <c r="J102" s="41" t="s">
        <v>14</v>
      </c>
      <c r="K102" s="41" t="s">
        <v>14</v>
      </c>
      <c r="L102" s="41" t="s">
        <v>14</v>
      </c>
      <c r="M102" s="40">
        <v>0</v>
      </c>
      <c r="N102" s="41" t="s">
        <v>14</v>
      </c>
      <c r="O102" s="41" t="s">
        <v>14</v>
      </c>
      <c r="P102" s="43" t="s">
        <v>1934</v>
      </c>
    </row>
    <row r="103" spans="1:16" x14ac:dyDescent="0.3">
      <c r="A103" s="37">
        <v>21740</v>
      </c>
      <c r="B103" s="38" t="s">
        <v>5494</v>
      </c>
      <c r="C103" s="39" t="s">
        <v>1757</v>
      </c>
      <c r="D103" s="39" t="str">
        <f>VLOOKUP(Table1[[#This Row],[EPF ]],'[1]employee master'!A1109:G6108,5,FALSE)</f>
        <v>Close Comfort Program - Quality Assurance - SI</v>
      </c>
      <c r="E103" s="39" t="str">
        <f>VLOOKUP(Table1[[#This Row],[EPF ]],'[1]employee master'!A1109:G6108,6,FALSE)</f>
        <v>Quality Assurance - CCP - SI</v>
      </c>
      <c r="F103" s="39" t="str">
        <f>VLOOKUP(Table1[[#This Row],[EPF ]],'[1]employee master'!A1109:G6108,7,FALSE)</f>
        <v>Male</v>
      </c>
      <c r="G103" s="40">
        <v>25</v>
      </c>
      <c r="H103" s="41" t="s">
        <v>1566</v>
      </c>
      <c r="I103" s="41" t="s">
        <v>1753</v>
      </c>
      <c r="J103" s="41" t="s">
        <v>14</v>
      </c>
      <c r="K103" s="41" t="s">
        <v>14</v>
      </c>
      <c r="L103" s="41" t="s">
        <v>14</v>
      </c>
      <c r="M103" s="40">
        <v>0</v>
      </c>
      <c r="N103" s="41" t="s">
        <v>14</v>
      </c>
      <c r="O103" s="41" t="s">
        <v>14</v>
      </c>
      <c r="P103" s="43" t="s">
        <v>1934</v>
      </c>
    </row>
    <row r="104" spans="1:16" x14ac:dyDescent="0.3">
      <c r="A104" s="37">
        <v>22225</v>
      </c>
      <c r="B104" s="38" t="s">
        <v>5495</v>
      </c>
      <c r="C104" s="1" t="s">
        <v>1757</v>
      </c>
      <c r="D104" s="1" t="str">
        <f>VLOOKUP(Table1[[#This Row],[EPF ]],'[1]employee master'!A1167:G6166,5,FALSE)</f>
        <v>Close Comfort Program - Quality Assurance - SI</v>
      </c>
      <c r="E104" s="1" t="str">
        <f>VLOOKUP(Table1[[#This Row],[EPF ]],'[1]employee master'!A1167:G6166,6,FALSE)</f>
        <v>Quality Assurance - CCP - SI</v>
      </c>
      <c r="F104" s="1" t="str">
        <f>VLOOKUP(Table1[[#This Row],[EPF ]],'[1]employee master'!A1167:G6166,7,FALSE)</f>
        <v>Male</v>
      </c>
      <c r="G104" s="7">
        <v>24</v>
      </c>
      <c r="H104" s="6" t="s">
        <v>1566</v>
      </c>
      <c r="I104" s="6" t="s">
        <v>1753</v>
      </c>
      <c r="J104" s="6" t="s">
        <v>14</v>
      </c>
      <c r="K104" s="6" t="s">
        <v>14</v>
      </c>
      <c r="L104" s="6" t="s">
        <v>14</v>
      </c>
      <c r="M104" s="7">
        <v>0</v>
      </c>
      <c r="N104" s="6" t="s">
        <v>14</v>
      </c>
      <c r="O104" s="6" t="s">
        <v>14</v>
      </c>
      <c r="P104" s="43" t="s">
        <v>1934</v>
      </c>
    </row>
    <row r="105" spans="1:16" x14ac:dyDescent="0.3">
      <c r="A105" s="37">
        <v>26050</v>
      </c>
      <c r="B105" s="38" t="s">
        <v>5496</v>
      </c>
      <c r="C105" s="1" t="s">
        <v>1757</v>
      </c>
      <c r="D105" s="1" t="str">
        <f>VLOOKUP(Table1[[#This Row],[EPF ]],'[1]employee master'!A1597:G6596,5,FALSE)</f>
        <v>MAS Department</v>
      </c>
      <c r="E105" s="1" t="str">
        <f>VLOOKUP(Table1[[#This Row],[EPF ]],'[1]employee master'!A1597:G6596,6,FALSE)</f>
        <v>Impact Protection - SI</v>
      </c>
      <c r="F105" s="1" t="str">
        <f>VLOOKUP(Table1[[#This Row],[EPF ]],'[1]employee master'!A1597:G6596,7,FALSE)</f>
        <v>Male</v>
      </c>
      <c r="G105" s="7">
        <v>29</v>
      </c>
      <c r="H105" s="6" t="s">
        <v>1566</v>
      </c>
      <c r="I105" s="6" t="s">
        <v>1753</v>
      </c>
      <c r="J105" s="6" t="s">
        <v>14</v>
      </c>
      <c r="K105" s="6" t="s">
        <v>14</v>
      </c>
      <c r="L105" s="6" t="s">
        <v>14</v>
      </c>
      <c r="M105" s="7">
        <v>0</v>
      </c>
      <c r="N105" s="6" t="s">
        <v>14</v>
      </c>
      <c r="O105" s="6" t="s">
        <v>14</v>
      </c>
      <c r="P105" s="43" t="s">
        <v>1934</v>
      </c>
    </row>
    <row r="106" spans="1:16" x14ac:dyDescent="0.3">
      <c r="A106" s="37">
        <v>26103</v>
      </c>
      <c r="B106" s="38" t="s">
        <v>5497</v>
      </c>
      <c r="C106" s="39" t="s">
        <v>1757</v>
      </c>
      <c r="D106" s="39" t="str">
        <f>VLOOKUP(Table1[[#This Row],[EPF ]],'[1]employee master'!A1606:G6605,5,FALSE)</f>
        <v>Close Comfort Program - Quality Assurance - SI</v>
      </c>
      <c r="E106" s="39" t="str">
        <f>VLOOKUP(Table1[[#This Row],[EPF ]],'[1]employee master'!A1606:G6605,6,FALSE)</f>
        <v>Quality Assurance - CCP - SI</v>
      </c>
      <c r="F106" s="39" t="str">
        <f>VLOOKUP(Table1[[#This Row],[EPF ]],'[1]employee master'!A1606:G6605,7,FALSE)</f>
        <v>Male</v>
      </c>
      <c r="G106" s="40">
        <v>25</v>
      </c>
      <c r="H106" s="41" t="s">
        <v>1566</v>
      </c>
      <c r="I106" s="41" t="s">
        <v>1753</v>
      </c>
      <c r="J106" s="41" t="s">
        <v>14</v>
      </c>
      <c r="K106" s="41" t="s">
        <v>14</v>
      </c>
      <c r="L106" s="41" t="s">
        <v>14</v>
      </c>
      <c r="M106" s="40">
        <v>0</v>
      </c>
      <c r="N106" s="41" t="s">
        <v>14</v>
      </c>
      <c r="O106" s="41" t="s">
        <v>14</v>
      </c>
      <c r="P106" s="43" t="s">
        <v>1934</v>
      </c>
    </row>
    <row r="107" spans="1:16" x14ac:dyDescent="0.3">
      <c r="A107" s="37">
        <v>22</v>
      </c>
      <c r="B107" s="38" t="s">
        <v>5309</v>
      </c>
      <c r="C107" s="1" t="s">
        <v>1755</v>
      </c>
      <c r="D107" s="1" t="str">
        <f>VLOOKUP(Table1[[#This Row],[EPF ]],'[1]employee master'!A3:G5002,5,FALSE)</f>
        <v>Moulded Bra Cup - Quality Assurance - SI</v>
      </c>
      <c r="E107" s="1" t="str">
        <f>VLOOKUP(Table1[[#This Row],[EPF ]],'[1]employee master'!A3:G5002,6,FALSE)</f>
        <v>Quality Assurance - MBC - SI</v>
      </c>
      <c r="F107" s="1" t="str">
        <f>VLOOKUP(Table1[[#This Row],[EPF ]],'[1]employee master'!A3:G5002,7,FALSE)</f>
        <v>Male</v>
      </c>
      <c r="G107" s="7">
        <v>40</v>
      </c>
      <c r="H107" s="6" t="s">
        <v>1566</v>
      </c>
      <c r="I107" s="6" t="s">
        <v>1753</v>
      </c>
      <c r="J107" s="6" t="s">
        <v>14</v>
      </c>
      <c r="K107" s="6" t="s">
        <v>14</v>
      </c>
      <c r="L107" s="6" t="s">
        <v>14</v>
      </c>
      <c r="M107" s="7">
        <v>2</v>
      </c>
      <c r="N107" s="6" t="s">
        <v>14</v>
      </c>
      <c r="O107" s="6" t="s">
        <v>14</v>
      </c>
      <c r="P107" s="43" t="s">
        <v>1934</v>
      </c>
    </row>
    <row r="108" spans="1:16" x14ac:dyDescent="0.3">
      <c r="A108" s="37">
        <v>592</v>
      </c>
      <c r="B108" s="38" t="s">
        <v>5310</v>
      </c>
      <c r="C108" s="39" t="s">
        <v>1755</v>
      </c>
      <c r="D108" s="39" t="str">
        <f>VLOOKUP(Table1[[#This Row],[EPF ]],'[1]employee master'!A29:G5028,5,FALSE)</f>
        <v>Moulded Bra Cup - Product Development Centre - SI</v>
      </c>
      <c r="E108" s="39" t="str">
        <f>VLOOKUP(Table1[[#This Row],[EPF ]],'[1]employee master'!A29:G5028,6,FALSE)</f>
        <v>MBC - Product Development Centre - SI</v>
      </c>
      <c r="F108" s="39" t="str">
        <f>VLOOKUP(Table1[[#This Row],[EPF ]],'[1]employee master'!A29:G5028,7,FALSE)</f>
        <v>Female</v>
      </c>
      <c r="G108" s="40">
        <v>43</v>
      </c>
      <c r="H108" s="41" t="s">
        <v>1566</v>
      </c>
      <c r="I108" s="41" t="s">
        <v>1753</v>
      </c>
      <c r="J108" s="41" t="s">
        <v>14</v>
      </c>
      <c r="K108" s="41" t="s">
        <v>14</v>
      </c>
      <c r="L108" s="41" t="s">
        <v>14</v>
      </c>
      <c r="M108" s="40">
        <v>2</v>
      </c>
      <c r="N108" s="41" t="s">
        <v>14</v>
      </c>
      <c r="O108" s="41" t="s">
        <v>14</v>
      </c>
      <c r="P108" s="43" t="s">
        <v>1934</v>
      </c>
    </row>
    <row r="109" spans="1:16" x14ac:dyDescent="0.3">
      <c r="A109" s="37">
        <v>819</v>
      </c>
      <c r="B109" s="38" t="s">
        <v>5311</v>
      </c>
      <c r="C109" s="1" t="s">
        <v>1755</v>
      </c>
      <c r="D109" s="1" t="str">
        <f>VLOOKUP(Table1[[#This Row],[EPF ]],'[1]employee master'!A37:G5036,5,FALSE)</f>
        <v>Sourcing &amp; Supply chain - SI</v>
      </c>
      <c r="E109" s="1" t="str">
        <f>VLOOKUP(Table1[[#This Row],[EPF ]],'[1]employee master'!A37:G5036,6,FALSE)</f>
        <v>MBC - Purchasing - SI</v>
      </c>
      <c r="F109" s="1" t="str">
        <f>VLOOKUP(Table1[[#This Row],[EPF ]],'[1]employee master'!A37:G5036,7,FALSE)</f>
        <v>Male</v>
      </c>
      <c r="G109" s="7">
        <v>45</v>
      </c>
      <c r="H109" s="6" t="s">
        <v>1566</v>
      </c>
      <c r="I109" s="6" t="s">
        <v>1753</v>
      </c>
      <c r="J109" s="6" t="s">
        <v>14</v>
      </c>
      <c r="K109" s="6" t="s">
        <v>14</v>
      </c>
      <c r="L109" s="6" t="s">
        <v>14</v>
      </c>
      <c r="M109" s="7">
        <v>2</v>
      </c>
      <c r="N109" s="6" t="s">
        <v>14</v>
      </c>
      <c r="O109" s="6" t="s">
        <v>14</v>
      </c>
      <c r="P109" s="43" t="s">
        <v>1934</v>
      </c>
    </row>
    <row r="110" spans="1:16" hidden="1" x14ac:dyDescent="0.3">
      <c r="A110" s="37">
        <v>29112</v>
      </c>
      <c r="B110" s="38" t="s">
        <v>5303</v>
      </c>
      <c r="C110" s="39" t="s">
        <v>1758</v>
      </c>
      <c r="D110" s="39" t="e">
        <f>VLOOKUP(Table1[[#This Row],[EPF ]],'[1]employee master'!A1685:G6684,5,FALSE)</f>
        <v>#N/A</v>
      </c>
      <c r="E110" s="39" t="e">
        <f>VLOOKUP(Table1[[#This Row],[EPF ]],'[1]employee master'!A1685:G6684,6,FALSE)</f>
        <v>#N/A</v>
      </c>
      <c r="F110" s="39" t="e">
        <f>VLOOKUP(Table1[[#This Row],[EPF ]],'[1]employee master'!A1685:G6684,7,FALSE)</f>
        <v>#N/A</v>
      </c>
      <c r="G110" s="40">
        <v>36</v>
      </c>
      <c r="H110" s="41" t="s">
        <v>1566</v>
      </c>
      <c r="I110" s="41" t="s">
        <v>1753</v>
      </c>
      <c r="J110" s="41" t="s">
        <v>14</v>
      </c>
      <c r="K110" s="41" t="s">
        <v>14</v>
      </c>
      <c r="L110" s="41" t="s">
        <v>14</v>
      </c>
      <c r="M110" s="40">
        <v>0</v>
      </c>
      <c r="N110" s="41" t="s">
        <v>14</v>
      </c>
      <c r="O110" s="41" t="s">
        <v>14</v>
      </c>
      <c r="P110" s="42" t="e">
        <f>IF(#REF!&lt;=4,"Low Risk",IF(#REF!&gt;7,"High Risk","Moderate"))</f>
        <v>#REF!</v>
      </c>
    </row>
    <row r="111" spans="1:16" hidden="1" x14ac:dyDescent="0.3">
      <c r="A111" s="37">
        <v>102437</v>
      </c>
      <c r="B111" s="38" t="s">
        <v>504</v>
      </c>
      <c r="C111" s="39" t="s">
        <v>1758</v>
      </c>
      <c r="D111" s="39" t="e">
        <f>VLOOKUP(Table1[[#This Row],[EPF ]],'[1]employee master'!A1694:G6693,5,FALSE)</f>
        <v>#N/A</v>
      </c>
      <c r="E111" s="39" t="e">
        <f>VLOOKUP(Table1[[#This Row],[EPF ]],'[1]employee master'!A1694:G6693,6,FALSE)</f>
        <v>#N/A</v>
      </c>
      <c r="F111" s="39" t="e">
        <f>VLOOKUP(Table1[[#This Row],[EPF ]],'[1]employee master'!A1694:G6693,7,FALSE)</f>
        <v>#N/A</v>
      </c>
      <c r="G111" s="40">
        <v>39</v>
      </c>
      <c r="H111" s="41" t="s">
        <v>1566</v>
      </c>
      <c r="I111" s="41" t="s">
        <v>1753</v>
      </c>
      <c r="J111" s="41" t="s">
        <v>14</v>
      </c>
      <c r="K111" s="41" t="s">
        <v>14</v>
      </c>
      <c r="L111" s="41" t="s">
        <v>14</v>
      </c>
      <c r="M111" s="40">
        <v>0</v>
      </c>
      <c r="N111" s="41" t="s">
        <v>14</v>
      </c>
      <c r="O111" s="41" t="s">
        <v>14</v>
      </c>
      <c r="P111" s="42" t="e">
        <f>IF(#REF!&lt;=4,"Low Risk",IF(#REF!&gt;7,"High Risk","Moderate"))</f>
        <v>#REF!</v>
      </c>
    </row>
    <row r="112" spans="1:16" x14ac:dyDescent="0.3">
      <c r="A112" s="37">
        <v>2709</v>
      </c>
      <c r="B112" s="38" t="s">
        <v>224</v>
      </c>
      <c r="C112" s="1" t="s">
        <v>1755</v>
      </c>
      <c r="D112" s="1" t="str">
        <f>VLOOKUP(Table1[[#This Row],[EPF ]],'[1]employee master'!A84:G5083,5,FALSE)</f>
        <v>Commercial &amp; Logistics - SI</v>
      </c>
      <c r="E112" s="1" t="str">
        <f>VLOOKUP(Table1[[#This Row],[EPF ]],'[1]employee master'!A84:G5083,6,FALSE)</f>
        <v>Logistics - SI</v>
      </c>
      <c r="F112" s="1" t="str">
        <f>VLOOKUP(Table1[[#This Row],[EPF ]],'[1]employee master'!A84:G5083,7,FALSE)</f>
        <v>Male</v>
      </c>
      <c r="G112" s="7">
        <v>48</v>
      </c>
      <c r="H112" s="6" t="s">
        <v>1566</v>
      </c>
      <c r="I112" s="6" t="s">
        <v>1753</v>
      </c>
      <c r="J112" s="6" t="s">
        <v>14</v>
      </c>
      <c r="K112" s="6" t="s">
        <v>14</v>
      </c>
      <c r="L112" s="6" t="s">
        <v>14</v>
      </c>
      <c r="M112" s="7">
        <v>2</v>
      </c>
      <c r="N112" s="6" t="s">
        <v>14</v>
      </c>
      <c r="O112" s="6" t="s">
        <v>14</v>
      </c>
      <c r="P112" s="43" t="s">
        <v>1934</v>
      </c>
    </row>
    <row r="113" spans="1:16" x14ac:dyDescent="0.3">
      <c r="A113" s="37">
        <v>2709</v>
      </c>
      <c r="B113" s="38" t="s">
        <v>5312</v>
      </c>
      <c r="C113" s="39" t="s">
        <v>1755</v>
      </c>
      <c r="D113" s="39" t="str">
        <f>VLOOKUP(Table1[[#This Row],[EPF ]],'[1]employee master'!A85:G5084,5,FALSE)</f>
        <v>Commercial &amp; Logistics - SI</v>
      </c>
      <c r="E113" s="39" t="str">
        <f>VLOOKUP(Table1[[#This Row],[EPF ]],'[1]employee master'!A85:G5084,6,FALSE)</f>
        <v>Logistics - SI</v>
      </c>
      <c r="F113" s="39" t="str">
        <f>VLOOKUP(Table1[[#This Row],[EPF ]],'[1]employee master'!A85:G5084,7,FALSE)</f>
        <v>Male</v>
      </c>
      <c r="G113" s="40">
        <v>48</v>
      </c>
      <c r="H113" s="41" t="s">
        <v>1566</v>
      </c>
      <c r="I113" s="41" t="s">
        <v>1753</v>
      </c>
      <c r="J113" s="41" t="s">
        <v>14</v>
      </c>
      <c r="K113" s="41" t="s">
        <v>14</v>
      </c>
      <c r="L113" s="41" t="s">
        <v>14</v>
      </c>
      <c r="M113" s="40">
        <v>2</v>
      </c>
      <c r="N113" s="41" t="s">
        <v>14</v>
      </c>
      <c r="O113" s="41" t="s">
        <v>14</v>
      </c>
      <c r="P113" s="43" t="s">
        <v>1934</v>
      </c>
    </row>
    <row r="114" spans="1:16" x14ac:dyDescent="0.3">
      <c r="A114" s="37">
        <v>3404</v>
      </c>
      <c r="B114" s="38" t="s">
        <v>5313</v>
      </c>
      <c r="C114" s="1" t="s">
        <v>1758</v>
      </c>
      <c r="D114" s="1" t="str">
        <f>VLOOKUP(Table1[[#This Row],[EPF ]],'[1]employee master'!A98:G5097,5,FALSE)</f>
        <v>Moulded Bra Cup - Machine Maintenance - SI</v>
      </c>
      <c r="E114" s="1" t="str">
        <f>VLOOKUP(Table1[[#This Row],[EPF ]],'[1]employee master'!A98:G5097,6,FALSE)</f>
        <v>Machinary Maintenance - MBC - SI</v>
      </c>
      <c r="F114" s="1" t="str">
        <f>VLOOKUP(Table1[[#This Row],[EPF ]],'[1]employee master'!A98:G5097,7,FALSE)</f>
        <v>Male</v>
      </c>
      <c r="G114" s="7">
        <v>42</v>
      </c>
      <c r="H114" s="6" t="s">
        <v>1566</v>
      </c>
      <c r="I114" s="6" t="s">
        <v>1753</v>
      </c>
      <c r="J114" s="6" t="s">
        <v>14</v>
      </c>
      <c r="K114" s="6" t="s">
        <v>14</v>
      </c>
      <c r="L114" s="6" t="s">
        <v>14</v>
      </c>
      <c r="M114" s="7">
        <v>2</v>
      </c>
      <c r="N114" s="6" t="s">
        <v>14</v>
      </c>
      <c r="O114" s="6" t="s">
        <v>14</v>
      </c>
      <c r="P114" s="43" t="s">
        <v>1934</v>
      </c>
    </row>
    <row r="115" spans="1:16" x14ac:dyDescent="0.3">
      <c r="A115" s="37">
        <v>3515</v>
      </c>
      <c r="B115" s="38" t="s">
        <v>973</v>
      </c>
      <c r="C115" s="1" t="s">
        <v>1758</v>
      </c>
      <c r="D115" s="1" t="str">
        <f>VLOOKUP(Table1[[#This Row],[EPF ]],'[1]employee master'!A103:G5102,5,FALSE)</f>
        <v>Plant Maintenance - SI</v>
      </c>
      <c r="E115" s="1" t="str">
        <f>VLOOKUP(Table1[[#This Row],[EPF ]],'[1]employee master'!A103:G5102,6,FALSE)</f>
        <v>Maintenance - Plant - SI</v>
      </c>
      <c r="F115" s="1" t="str">
        <f>VLOOKUP(Table1[[#This Row],[EPF ]],'[1]employee master'!A103:G5102,7,FALSE)</f>
        <v>Male</v>
      </c>
      <c r="G115" s="7">
        <v>43</v>
      </c>
      <c r="H115" s="6" t="s">
        <v>1566</v>
      </c>
      <c r="I115" s="6" t="s">
        <v>1753</v>
      </c>
      <c r="J115" s="6" t="s">
        <v>14</v>
      </c>
      <c r="K115" s="6" t="s">
        <v>14</v>
      </c>
      <c r="L115" s="6" t="s">
        <v>14</v>
      </c>
      <c r="M115" s="7">
        <v>2</v>
      </c>
      <c r="N115" s="6" t="s">
        <v>14</v>
      </c>
      <c r="O115" s="6" t="s">
        <v>14</v>
      </c>
      <c r="P115" s="43" t="s">
        <v>1934</v>
      </c>
    </row>
    <row r="116" spans="1:16" x14ac:dyDescent="0.3">
      <c r="A116" s="37">
        <v>5622</v>
      </c>
      <c r="B116" s="38" t="s">
        <v>5314</v>
      </c>
      <c r="C116" s="39" t="s">
        <v>1758</v>
      </c>
      <c r="D116" s="39" t="str">
        <f>VLOOKUP(Table1[[#This Row],[EPF ]],'[1]employee master'!A153:G5152,5,FALSE)</f>
        <v>Human Resources &amp; Administration - SI</v>
      </c>
      <c r="E116" s="39" t="str">
        <f>VLOOKUP(Table1[[#This Row],[EPF ]],'[1]employee master'!A153:G5152,6,FALSE)</f>
        <v>Administration - SI</v>
      </c>
      <c r="F116" s="39" t="str">
        <f>VLOOKUP(Table1[[#This Row],[EPF ]],'[1]employee master'!A153:G5152,7,FALSE)</f>
        <v>Female</v>
      </c>
      <c r="G116" s="41">
        <v>41</v>
      </c>
      <c r="H116" s="41" t="s">
        <v>1566</v>
      </c>
      <c r="I116" s="41" t="s">
        <v>1753</v>
      </c>
      <c r="J116" s="41" t="s">
        <v>14</v>
      </c>
      <c r="K116" s="41" t="s">
        <v>14</v>
      </c>
      <c r="L116" s="41" t="s">
        <v>14</v>
      </c>
      <c r="M116" s="40">
        <v>2</v>
      </c>
      <c r="N116" s="41" t="s">
        <v>14</v>
      </c>
      <c r="O116" s="41" t="s">
        <v>14</v>
      </c>
      <c r="P116" s="43" t="s">
        <v>1934</v>
      </c>
    </row>
    <row r="117" spans="1:16" x14ac:dyDescent="0.3">
      <c r="A117" s="37">
        <v>6092</v>
      </c>
      <c r="B117" s="38" t="s">
        <v>1390</v>
      </c>
      <c r="C117" s="1" t="s">
        <v>1755</v>
      </c>
      <c r="D117" s="1" t="str">
        <f>VLOOKUP(Table1[[#This Row],[EPF ]],'[1]employee master'!A167:G5166,5,FALSE)</f>
        <v>Overseas - SI</v>
      </c>
      <c r="E117" s="1" t="str">
        <f>VLOOKUP(Table1[[#This Row],[EPF ]],'[1]employee master'!A167:G5166,6,FALSE)</f>
        <v>Offshore - SI</v>
      </c>
      <c r="F117" s="1" t="str">
        <f>VLOOKUP(Table1[[#This Row],[EPF ]],'[1]employee master'!A167:G5166,7,FALSE)</f>
        <v>Male</v>
      </c>
      <c r="G117" s="7">
        <v>41</v>
      </c>
      <c r="H117" s="6" t="s">
        <v>1566</v>
      </c>
      <c r="I117" s="6" t="s">
        <v>1753</v>
      </c>
      <c r="J117" s="6" t="s">
        <v>14</v>
      </c>
      <c r="K117" s="6" t="s">
        <v>14</v>
      </c>
      <c r="L117" s="6" t="s">
        <v>14</v>
      </c>
      <c r="M117" s="7">
        <v>2</v>
      </c>
      <c r="N117" s="6" t="s">
        <v>14</v>
      </c>
      <c r="O117" s="6" t="s">
        <v>14</v>
      </c>
      <c r="P117" s="43" t="s">
        <v>1934</v>
      </c>
    </row>
    <row r="118" spans="1:16" x14ac:dyDescent="0.3">
      <c r="A118" s="37">
        <v>9732</v>
      </c>
      <c r="B118" s="38" t="s">
        <v>5315</v>
      </c>
      <c r="C118" s="39" t="s">
        <v>1758</v>
      </c>
      <c r="D118" s="39" t="str">
        <f>VLOOKUP(Table1[[#This Row],[EPF ]],'[1]employee master'!A311:G5310,5,FALSE)</f>
        <v>Human Resources &amp; Administration - SI</v>
      </c>
      <c r="E118" s="39" t="str">
        <f>VLOOKUP(Table1[[#This Row],[EPF ]],'[1]employee master'!A311:G5310,6,FALSE)</f>
        <v>Administration - SI</v>
      </c>
      <c r="F118" s="39" t="str">
        <f>VLOOKUP(Table1[[#This Row],[EPF ]],'[1]employee master'!A311:G5310,7,FALSE)</f>
        <v>Male</v>
      </c>
      <c r="G118" s="40">
        <v>46</v>
      </c>
      <c r="H118" s="41" t="s">
        <v>1566</v>
      </c>
      <c r="I118" s="41" t="s">
        <v>1753</v>
      </c>
      <c r="J118" s="41" t="s">
        <v>14</v>
      </c>
      <c r="K118" s="41" t="s">
        <v>14</v>
      </c>
      <c r="L118" s="41" t="s">
        <v>14</v>
      </c>
      <c r="M118" s="40">
        <v>2</v>
      </c>
      <c r="N118" s="41" t="s">
        <v>14</v>
      </c>
      <c r="O118" s="41" t="s">
        <v>14</v>
      </c>
      <c r="P118" s="43" t="s">
        <v>1934</v>
      </c>
    </row>
    <row r="119" spans="1:16" x14ac:dyDescent="0.3">
      <c r="A119" s="37">
        <v>11675</v>
      </c>
      <c r="B119" s="38" t="s">
        <v>1525</v>
      </c>
      <c r="C119" s="39" t="s">
        <v>1758</v>
      </c>
      <c r="D119" s="39" t="str">
        <f>VLOOKUP(Table1[[#This Row],[EPF ]],'[1]employee master'!A412:G5411,5,FALSE)</f>
        <v>Close Comfort Program - MM - Finishing - SI</v>
      </c>
      <c r="E119" s="39" t="str">
        <f>VLOOKUP(Table1[[#This Row],[EPF ]],'[1]employee master'!A412:G5411,6,FALSE)</f>
        <v>Finishing MM - CCP - SI</v>
      </c>
      <c r="F119" s="39" t="str">
        <f>VLOOKUP(Table1[[#This Row],[EPF ]],'[1]employee master'!A412:G5411,7,FALSE)</f>
        <v>Male</v>
      </c>
      <c r="G119" s="40">
        <v>43</v>
      </c>
      <c r="H119" s="41" t="s">
        <v>1566</v>
      </c>
      <c r="I119" s="41" t="s">
        <v>1753</v>
      </c>
      <c r="J119" s="41" t="s">
        <v>14</v>
      </c>
      <c r="K119" s="41" t="s">
        <v>14</v>
      </c>
      <c r="L119" s="41" t="s">
        <v>14</v>
      </c>
      <c r="M119" s="40">
        <v>2</v>
      </c>
      <c r="N119" s="41" t="s">
        <v>14</v>
      </c>
      <c r="O119" s="41" t="s">
        <v>14</v>
      </c>
      <c r="P119" s="43" t="s">
        <v>1934</v>
      </c>
    </row>
    <row r="120" spans="1:16" x14ac:dyDescent="0.3">
      <c r="A120" s="37">
        <v>15073</v>
      </c>
      <c r="B120" s="38" t="s">
        <v>110</v>
      </c>
      <c r="C120" s="1" t="s">
        <v>1755</v>
      </c>
      <c r="D120" s="1" t="str">
        <f>VLOOKUP(Table1[[#This Row],[EPF ]],'[1]employee master'!A609:G5608,5,FALSE)</f>
        <v>Close Comfort Program - Production - SI</v>
      </c>
      <c r="E120" s="1" t="str">
        <f>VLOOKUP(Table1[[#This Row],[EPF ]],'[1]employee master'!A609:G5608,6,FALSE)</f>
        <v>CCP - Production - SI</v>
      </c>
      <c r="F120" s="1" t="str">
        <f>VLOOKUP(Table1[[#This Row],[EPF ]],'[1]employee master'!A609:G5608,7,FALSE)</f>
        <v>Male</v>
      </c>
      <c r="G120" s="7">
        <v>43</v>
      </c>
      <c r="H120" s="6" t="s">
        <v>1566</v>
      </c>
      <c r="I120" s="6" t="s">
        <v>1753</v>
      </c>
      <c r="J120" s="6" t="s">
        <v>14</v>
      </c>
      <c r="K120" s="6" t="s">
        <v>14</v>
      </c>
      <c r="L120" s="6" t="s">
        <v>14</v>
      </c>
      <c r="M120" s="7">
        <v>2</v>
      </c>
      <c r="N120" s="6" t="s">
        <v>14</v>
      </c>
      <c r="O120" s="6" t="s">
        <v>14</v>
      </c>
      <c r="P120" s="43" t="s">
        <v>1934</v>
      </c>
    </row>
    <row r="121" spans="1:16" x14ac:dyDescent="0.3">
      <c r="A121" s="37">
        <v>18309</v>
      </c>
      <c r="B121" s="38" t="s">
        <v>5316</v>
      </c>
      <c r="C121" s="1" t="s">
        <v>1758</v>
      </c>
      <c r="D121" s="1" t="str">
        <f>VLOOKUP(Table1[[#This Row],[EPF ]],'[1]employee master'!A855:G5854,5,FALSE)</f>
        <v>Close Comfort Program - Quality Assurance - SI</v>
      </c>
      <c r="E121" s="1" t="str">
        <f>VLOOKUP(Table1[[#This Row],[EPF ]],'[1]employee master'!A855:G5854,6,FALSE)</f>
        <v>Quality Assurance - CCP - SI</v>
      </c>
      <c r="F121" s="1" t="str">
        <f>VLOOKUP(Table1[[#This Row],[EPF ]],'[1]employee master'!A855:G5854,7,FALSE)</f>
        <v>Male</v>
      </c>
      <c r="G121" s="7">
        <v>40</v>
      </c>
      <c r="H121" s="6" t="s">
        <v>1566</v>
      </c>
      <c r="I121" s="6" t="s">
        <v>1753</v>
      </c>
      <c r="J121" s="6" t="s">
        <v>14</v>
      </c>
      <c r="K121" s="6" t="s">
        <v>14</v>
      </c>
      <c r="L121" s="6" t="s">
        <v>14</v>
      </c>
      <c r="M121" s="7">
        <v>2</v>
      </c>
      <c r="N121" s="6" t="s">
        <v>14</v>
      </c>
      <c r="O121" s="6" t="s">
        <v>14</v>
      </c>
      <c r="P121" s="43" t="s">
        <v>1934</v>
      </c>
    </row>
    <row r="122" spans="1:16" x14ac:dyDescent="0.3">
      <c r="A122" s="37">
        <v>26524</v>
      </c>
      <c r="B122" s="38" t="s">
        <v>5317</v>
      </c>
      <c r="C122" s="39" t="s">
        <v>1755</v>
      </c>
      <c r="D122" s="39" t="str">
        <f>VLOOKUP(Table1[[#This Row],[EPF ]],'[1]employee master'!A1675:G6674,5,FALSE)</f>
        <v>Close Comfort Program - Production - SI</v>
      </c>
      <c r="E122" s="39" t="str">
        <f>VLOOKUP(Table1[[#This Row],[EPF ]],'[1]employee master'!A1675:G6674,6,FALSE)</f>
        <v>CCP - Production - SI</v>
      </c>
      <c r="F122" s="39" t="str">
        <f>VLOOKUP(Table1[[#This Row],[EPF ]],'[1]employee master'!A1675:G6674,7,FALSE)</f>
        <v>Male</v>
      </c>
      <c r="G122" s="40">
        <v>43</v>
      </c>
      <c r="H122" s="41" t="s">
        <v>1566</v>
      </c>
      <c r="I122" s="41" t="s">
        <v>1753</v>
      </c>
      <c r="J122" s="41" t="s">
        <v>14</v>
      </c>
      <c r="K122" s="41" t="s">
        <v>14</v>
      </c>
      <c r="L122" s="41" t="s">
        <v>14</v>
      </c>
      <c r="M122" s="40">
        <v>2</v>
      </c>
      <c r="N122" s="41" t="s">
        <v>14</v>
      </c>
      <c r="O122" s="41" t="s">
        <v>14</v>
      </c>
      <c r="P122" s="43" t="s">
        <v>1934</v>
      </c>
    </row>
    <row r="123" spans="1:16" x14ac:dyDescent="0.3">
      <c r="A123" s="37">
        <v>866</v>
      </c>
      <c r="B123" s="38" t="s">
        <v>5498</v>
      </c>
      <c r="C123" s="1" t="s">
        <v>1757</v>
      </c>
      <c r="D123" s="1" t="str">
        <f>VLOOKUP(Table1[[#This Row],[EPF ]],'[1]employee master'!A41:G5040,5,FALSE)</f>
        <v>Moulded Bra Cup - Computer Numerical Control - SI</v>
      </c>
      <c r="E123" s="1" t="str">
        <f>VLOOKUP(Table1[[#This Row],[EPF ]],'[1]employee master'!A41:G5040,6,FALSE)</f>
        <v>Moulded Bra Cup - CNC - SI</v>
      </c>
      <c r="F123" s="1" t="str">
        <f>VLOOKUP(Table1[[#This Row],[EPF ]],'[1]employee master'!A41:G5040,7,FALSE)</f>
        <v>Male</v>
      </c>
      <c r="G123" s="7">
        <v>39</v>
      </c>
      <c r="H123" s="6" t="s">
        <v>1566</v>
      </c>
      <c r="I123" s="6" t="s">
        <v>1753</v>
      </c>
      <c r="J123" s="6" t="s">
        <v>14</v>
      </c>
      <c r="K123" s="6" t="s">
        <v>14</v>
      </c>
      <c r="L123" s="6" t="s">
        <v>14</v>
      </c>
      <c r="M123" s="7">
        <v>0</v>
      </c>
      <c r="N123" s="6" t="s">
        <v>14</v>
      </c>
      <c r="O123" s="6" t="s">
        <v>14</v>
      </c>
      <c r="P123" s="43" t="s">
        <v>1934</v>
      </c>
    </row>
    <row r="124" spans="1:16" x14ac:dyDescent="0.3">
      <c r="A124" s="37">
        <v>7676</v>
      </c>
      <c r="B124" s="38" t="s">
        <v>1342</v>
      </c>
      <c r="C124" s="1" t="s">
        <v>1757</v>
      </c>
      <c r="D124" s="1" t="str">
        <f>VLOOKUP(Table1[[#This Row],[EPF ]],'[1]employee master'!A223:G5222,5,FALSE)</f>
        <v>Close Comfort Program - Finishing - SI</v>
      </c>
      <c r="E124" s="1" t="str">
        <f>VLOOKUP(Table1[[#This Row],[EPF ]],'[1]employee master'!A223:G5222,6,FALSE)</f>
        <v>Finishing S25 - B - SI</v>
      </c>
      <c r="F124" s="1" t="str">
        <f>VLOOKUP(Table1[[#This Row],[EPF ]],'[1]employee master'!A223:G5222,7,FALSE)</f>
        <v>Female</v>
      </c>
      <c r="G124" s="7">
        <v>39</v>
      </c>
      <c r="H124" s="6" t="s">
        <v>1566</v>
      </c>
      <c r="I124" s="6" t="s">
        <v>1753</v>
      </c>
      <c r="J124" s="6" t="s">
        <v>14</v>
      </c>
      <c r="K124" s="6" t="s">
        <v>14</v>
      </c>
      <c r="L124" s="6" t="s">
        <v>14</v>
      </c>
      <c r="M124" s="7">
        <v>0</v>
      </c>
      <c r="N124" s="6" t="s">
        <v>14</v>
      </c>
      <c r="O124" s="6" t="s">
        <v>14</v>
      </c>
      <c r="P124" s="43" t="s">
        <v>1934</v>
      </c>
    </row>
    <row r="125" spans="1:16" x14ac:dyDescent="0.3">
      <c r="A125" s="37">
        <v>7889</v>
      </c>
      <c r="B125" s="38" t="s">
        <v>5499</v>
      </c>
      <c r="C125" s="39" t="s">
        <v>1757</v>
      </c>
      <c r="D125" s="39" t="str">
        <f>VLOOKUP(Table1[[#This Row],[EPF ]],'[1]employee master'!A235:G5234,5,FALSE)</f>
        <v>Close Comfort Program - Finishing - SI</v>
      </c>
      <c r="E125" s="39" t="str">
        <f>VLOOKUP(Table1[[#This Row],[EPF ]],'[1]employee master'!A235:G5234,6,FALSE)</f>
        <v>Finishing S25 - B - SI</v>
      </c>
      <c r="F125" s="39" t="str">
        <f>VLOOKUP(Table1[[#This Row],[EPF ]],'[1]employee master'!A235:G5234,7,FALSE)</f>
        <v>Male</v>
      </c>
      <c r="G125" s="40">
        <v>37</v>
      </c>
      <c r="H125" s="41" t="s">
        <v>1566</v>
      </c>
      <c r="I125" s="41" t="s">
        <v>1753</v>
      </c>
      <c r="J125" s="41" t="s">
        <v>14</v>
      </c>
      <c r="K125" s="41" t="s">
        <v>14</v>
      </c>
      <c r="L125" s="41" t="s">
        <v>14</v>
      </c>
      <c r="M125" s="40">
        <v>0</v>
      </c>
      <c r="N125" s="41" t="s">
        <v>14</v>
      </c>
      <c r="O125" s="41" t="s">
        <v>14</v>
      </c>
      <c r="P125" s="43" t="s">
        <v>1934</v>
      </c>
    </row>
    <row r="126" spans="1:16" x14ac:dyDescent="0.3">
      <c r="A126" s="37">
        <v>8256</v>
      </c>
      <c r="B126" s="38" t="s">
        <v>1030</v>
      </c>
      <c r="C126" s="39" t="s">
        <v>1757</v>
      </c>
      <c r="D126" s="39" t="str">
        <f>VLOOKUP(Table1[[#This Row],[EPF ]],'[1]employee master'!A259:G5258,5,FALSE)</f>
        <v>Close Comfort Program - Quality Assurance - SI</v>
      </c>
      <c r="E126" s="39" t="str">
        <f>VLOOKUP(Table1[[#This Row],[EPF ]],'[1]employee master'!A259:G5258,6,FALSE)</f>
        <v>Quality Assurance - CCP - SI</v>
      </c>
      <c r="F126" s="39" t="str">
        <f>VLOOKUP(Table1[[#This Row],[EPF ]],'[1]employee master'!A259:G5258,7,FALSE)</f>
        <v>Male</v>
      </c>
      <c r="G126" s="40">
        <v>39</v>
      </c>
      <c r="H126" s="41" t="s">
        <v>1566</v>
      </c>
      <c r="I126" s="41" t="s">
        <v>1753</v>
      </c>
      <c r="J126" s="41" t="s">
        <v>14</v>
      </c>
      <c r="K126" s="41" t="s">
        <v>14</v>
      </c>
      <c r="L126" s="41" t="s">
        <v>14</v>
      </c>
      <c r="M126" s="40">
        <v>0</v>
      </c>
      <c r="N126" s="41" t="s">
        <v>14</v>
      </c>
      <c r="O126" s="41" t="s">
        <v>14</v>
      </c>
      <c r="P126" s="43" t="s">
        <v>1934</v>
      </c>
    </row>
    <row r="127" spans="1:16" x14ac:dyDescent="0.3">
      <c r="A127" s="37">
        <v>9972</v>
      </c>
      <c r="B127" s="38" t="s">
        <v>568</v>
      </c>
      <c r="C127" s="39" t="s">
        <v>1757</v>
      </c>
      <c r="D127" s="39" t="str">
        <f>VLOOKUP(Table1[[#This Row],[EPF ]],'[1]employee master'!A324:G5323,5,FALSE)</f>
        <v>Moulded Bra Cup - Computer Numerical Control - SI</v>
      </c>
      <c r="E127" s="39" t="str">
        <f>VLOOKUP(Table1[[#This Row],[EPF ]],'[1]employee master'!A324:G5323,6,FALSE)</f>
        <v>Moulded Bra Cup - CNC - SI</v>
      </c>
      <c r="F127" s="39" t="str">
        <f>VLOOKUP(Table1[[#This Row],[EPF ]],'[1]employee master'!A324:G5323,7,FALSE)</f>
        <v>Male</v>
      </c>
      <c r="G127" s="40">
        <v>32</v>
      </c>
      <c r="H127" s="41" t="s">
        <v>1566</v>
      </c>
      <c r="I127" s="41" t="s">
        <v>1753</v>
      </c>
      <c r="J127" s="41" t="s">
        <v>14</v>
      </c>
      <c r="K127" s="41" t="s">
        <v>14</v>
      </c>
      <c r="L127" s="41" t="s">
        <v>14</v>
      </c>
      <c r="M127" s="40">
        <v>0</v>
      </c>
      <c r="N127" s="41" t="s">
        <v>14</v>
      </c>
      <c r="O127" s="41" t="s">
        <v>14</v>
      </c>
      <c r="P127" s="43" t="s">
        <v>1934</v>
      </c>
    </row>
    <row r="128" spans="1:16" x14ac:dyDescent="0.3">
      <c r="A128" s="37">
        <v>11871</v>
      </c>
      <c r="B128" s="38" t="s">
        <v>5500</v>
      </c>
      <c r="C128" s="39" t="s">
        <v>1757</v>
      </c>
      <c r="D128" s="39" t="str">
        <f>VLOOKUP(Table1[[#This Row],[EPF ]],'[1]employee master'!A424:G5423,5,FALSE)</f>
        <v>Plant Maintenance - SI</v>
      </c>
      <c r="E128" s="39" t="str">
        <f>VLOOKUP(Table1[[#This Row],[EPF ]],'[1]employee master'!A424:G5423,6,FALSE)</f>
        <v>Maintenance - Plant - SI</v>
      </c>
      <c r="F128" s="39" t="str">
        <f>VLOOKUP(Table1[[#This Row],[EPF ]],'[1]employee master'!A424:G5423,7,FALSE)</f>
        <v>Male</v>
      </c>
      <c r="G128" s="40">
        <v>39</v>
      </c>
      <c r="H128" s="41" t="s">
        <v>1566</v>
      </c>
      <c r="I128" s="41" t="s">
        <v>1753</v>
      </c>
      <c r="J128" s="41" t="s">
        <v>14</v>
      </c>
      <c r="K128" s="41" t="s">
        <v>14</v>
      </c>
      <c r="L128" s="41" t="s">
        <v>14</v>
      </c>
      <c r="M128" s="40">
        <v>0</v>
      </c>
      <c r="N128" s="41" t="s">
        <v>14</v>
      </c>
      <c r="O128" s="41" t="s">
        <v>14</v>
      </c>
      <c r="P128" s="43" t="s">
        <v>1934</v>
      </c>
    </row>
    <row r="129" spans="1:16" x14ac:dyDescent="0.3">
      <c r="A129" s="37">
        <v>12912</v>
      </c>
      <c r="B129" s="38" t="s">
        <v>221</v>
      </c>
      <c r="C129" s="1" t="s">
        <v>1757</v>
      </c>
      <c r="D129" s="1" t="str">
        <f>VLOOKUP(Table1[[#This Row],[EPF ]],'[1]employee master'!A498:G5497,5,FALSE)</f>
        <v>Moulded Bra Cup - Finished Goods Warehouse - SI</v>
      </c>
      <c r="E129" s="1" t="str">
        <f>VLOOKUP(Table1[[#This Row],[EPF ]],'[1]employee master'!A498:G5497,6,FALSE)</f>
        <v>Finished Good Warehouse - MBC - SI</v>
      </c>
      <c r="F129" s="1" t="str">
        <f>VLOOKUP(Table1[[#This Row],[EPF ]],'[1]employee master'!A498:G5497,7,FALSE)</f>
        <v>Male</v>
      </c>
      <c r="G129" s="7">
        <v>33</v>
      </c>
      <c r="H129" s="6" t="s">
        <v>1566</v>
      </c>
      <c r="I129" s="6" t="s">
        <v>1753</v>
      </c>
      <c r="J129" s="6" t="s">
        <v>14</v>
      </c>
      <c r="K129" s="6" t="s">
        <v>14</v>
      </c>
      <c r="L129" s="6" t="s">
        <v>14</v>
      </c>
      <c r="M129" s="7">
        <v>0</v>
      </c>
      <c r="N129" s="6" t="s">
        <v>14</v>
      </c>
      <c r="O129" s="6" t="s">
        <v>14</v>
      </c>
      <c r="P129" s="43" t="s">
        <v>1934</v>
      </c>
    </row>
    <row r="130" spans="1:16" x14ac:dyDescent="0.3">
      <c r="A130" s="37">
        <v>14219</v>
      </c>
      <c r="B130" s="38" t="s">
        <v>5501</v>
      </c>
      <c r="C130" s="1" t="s">
        <v>1757</v>
      </c>
      <c r="D130" s="1" t="str">
        <f>VLOOKUP(Table1[[#This Row],[EPF ]],'[1]employee master'!A546:G5545,5,FALSE)</f>
        <v>Close Comfort Program - Finishing - SI</v>
      </c>
      <c r="E130" s="1" t="str">
        <f>VLOOKUP(Table1[[#This Row],[EPF ]],'[1]employee master'!A546:G5545,6,FALSE)</f>
        <v>Finishing S11 - B - SI</v>
      </c>
      <c r="F130" s="1" t="str">
        <f>VLOOKUP(Table1[[#This Row],[EPF ]],'[1]employee master'!A546:G5545,7,FALSE)</f>
        <v>Male</v>
      </c>
      <c r="G130" s="6">
        <v>44</v>
      </c>
      <c r="H130" s="6" t="s">
        <v>1566</v>
      </c>
      <c r="I130" s="6" t="s">
        <v>1759</v>
      </c>
      <c r="J130" s="6" t="s">
        <v>14</v>
      </c>
      <c r="K130" s="6" t="s">
        <v>14</v>
      </c>
      <c r="L130" s="6" t="s">
        <v>14</v>
      </c>
      <c r="M130" s="7">
        <v>0</v>
      </c>
      <c r="N130" s="6" t="s">
        <v>14</v>
      </c>
      <c r="O130" s="6" t="s">
        <v>14</v>
      </c>
      <c r="P130" s="43" t="s">
        <v>1934</v>
      </c>
    </row>
    <row r="131" spans="1:16" x14ac:dyDescent="0.3">
      <c r="A131" s="37">
        <v>14219</v>
      </c>
      <c r="B131" s="38" t="s">
        <v>5501</v>
      </c>
      <c r="C131" s="1" t="s">
        <v>1757</v>
      </c>
      <c r="D131" s="1" t="str">
        <f>VLOOKUP(Table1[[#This Row],[EPF ]],'[1]employee master'!A547:G5546,5,FALSE)</f>
        <v>Close Comfort Program - Finishing - SI</v>
      </c>
      <c r="E131" s="1" t="str">
        <f>VLOOKUP(Table1[[#This Row],[EPF ]],'[1]employee master'!A547:G5546,6,FALSE)</f>
        <v>Finishing S11 - B - SI</v>
      </c>
      <c r="F131" s="1" t="str">
        <f>VLOOKUP(Table1[[#This Row],[EPF ]],'[1]employee master'!A547:G5546,7,FALSE)</f>
        <v>Male</v>
      </c>
      <c r="G131" s="6">
        <v>44</v>
      </c>
      <c r="H131" s="6" t="s">
        <v>1566</v>
      </c>
      <c r="I131" s="6" t="s">
        <v>1759</v>
      </c>
      <c r="J131" s="6" t="s">
        <v>14</v>
      </c>
      <c r="K131" s="6" t="s">
        <v>14</v>
      </c>
      <c r="L131" s="6" t="s">
        <v>14</v>
      </c>
      <c r="M131" s="7">
        <v>0</v>
      </c>
      <c r="N131" s="6" t="s">
        <v>14</v>
      </c>
      <c r="O131" s="6" t="s">
        <v>14</v>
      </c>
      <c r="P131" s="43" t="s">
        <v>1934</v>
      </c>
    </row>
    <row r="132" spans="1:16" x14ac:dyDescent="0.3">
      <c r="A132" s="37">
        <v>22409</v>
      </c>
      <c r="B132" s="38" t="s">
        <v>5502</v>
      </c>
      <c r="C132" s="1" t="s">
        <v>1757</v>
      </c>
      <c r="D132" s="1" t="str">
        <f>VLOOKUP(Table1[[#This Row],[EPF ]],'[1]employee master'!A1184:G6183,5,FALSE)</f>
        <v>Close Comfort Program - Finishing - SI</v>
      </c>
      <c r="E132" s="1" t="str">
        <f>VLOOKUP(Table1[[#This Row],[EPF ]],'[1]employee master'!A1184:G6183,6,FALSE)</f>
        <v>Finishing S17 - B - SI</v>
      </c>
      <c r="F132" s="1" t="str">
        <f>VLOOKUP(Table1[[#This Row],[EPF ]],'[1]employee master'!A1184:G6183,7,FALSE)</f>
        <v>Female</v>
      </c>
      <c r="G132" s="7">
        <v>39</v>
      </c>
      <c r="H132" s="6" t="s">
        <v>1566</v>
      </c>
      <c r="I132" s="6" t="s">
        <v>1753</v>
      </c>
      <c r="J132" s="6" t="s">
        <v>14</v>
      </c>
      <c r="K132" s="6" t="s">
        <v>14</v>
      </c>
      <c r="L132" s="6" t="s">
        <v>14</v>
      </c>
      <c r="M132" s="7">
        <v>0</v>
      </c>
      <c r="N132" s="6" t="s">
        <v>14</v>
      </c>
      <c r="O132" s="6" t="s">
        <v>14</v>
      </c>
      <c r="P132" s="43" t="s">
        <v>1934</v>
      </c>
    </row>
    <row r="133" spans="1:16" x14ac:dyDescent="0.3">
      <c r="A133" s="37">
        <v>22577</v>
      </c>
      <c r="B133" s="38" t="s">
        <v>1356</v>
      </c>
      <c r="C133" s="1" t="s">
        <v>1757</v>
      </c>
      <c r="D133" s="1" t="str">
        <f>VLOOKUP(Table1[[#This Row],[EPF ]],'[1]employee master'!A1197:G6196,5,FALSE)</f>
        <v>Close Comfort Program - Finishing - SI</v>
      </c>
      <c r="E133" s="1" t="str">
        <f>VLOOKUP(Table1[[#This Row],[EPF ]],'[1]employee master'!A1197:G6196,6,FALSE)</f>
        <v>Finishing S18 - B - SI</v>
      </c>
      <c r="F133" s="1" t="str">
        <f>VLOOKUP(Table1[[#This Row],[EPF ]],'[1]employee master'!A1197:G6196,7,FALSE)</f>
        <v>Female</v>
      </c>
      <c r="G133" s="7">
        <v>32</v>
      </c>
      <c r="H133" s="6" t="s">
        <v>1566</v>
      </c>
      <c r="I133" s="6" t="s">
        <v>1753</v>
      </c>
      <c r="J133" s="6" t="s">
        <v>14</v>
      </c>
      <c r="K133" s="6" t="s">
        <v>14</v>
      </c>
      <c r="L133" s="6" t="s">
        <v>14</v>
      </c>
      <c r="M133" s="7">
        <v>0</v>
      </c>
      <c r="N133" s="6" t="s">
        <v>14</v>
      </c>
      <c r="O133" s="6" t="s">
        <v>14</v>
      </c>
      <c r="P133" s="43" t="s">
        <v>1934</v>
      </c>
    </row>
    <row r="134" spans="1:16" x14ac:dyDescent="0.3">
      <c r="A134" s="37">
        <v>22581</v>
      </c>
      <c r="B134" s="38" t="s">
        <v>5503</v>
      </c>
      <c r="C134" s="39" t="s">
        <v>1757</v>
      </c>
      <c r="D134" s="39" t="str">
        <f>VLOOKUP(Table1[[#This Row],[EPF ]],'[1]employee master'!A1198:G6197,5,FALSE)</f>
        <v>Close Comfort Program - Finishing - SI</v>
      </c>
      <c r="E134" s="39" t="str">
        <f>VLOOKUP(Table1[[#This Row],[EPF ]],'[1]employee master'!A1198:G6197,6,FALSE)</f>
        <v>Finishing S17 - B - SI</v>
      </c>
      <c r="F134" s="39" t="str">
        <f>VLOOKUP(Table1[[#This Row],[EPF ]],'[1]employee master'!A1198:G6197,7,FALSE)</f>
        <v>Female</v>
      </c>
      <c r="G134" s="40">
        <v>38</v>
      </c>
      <c r="H134" s="41" t="s">
        <v>1566</v>
      </c>
      <c r="I134" s="41" t="s">
        <v>1753</v>
      </c>
      <c r="J134" s="41" t="s">
        <v>14</v>
      </c>
      <c r="K134" s="41" t="s">
        <v>14</v>
      </c>
      <c r="L134" s="41" t="s">
        <v>14</v>
      </c>
      <c r="M134" s="40">
        <v>0</v>
      </c>
      <c r="N134" s="41" t="s">
        <v>14</v>
      </c>
      <c r="O134" s="41" t="s">
        <v>14</v>
      </c>
      <c r="P134" s="43" t="s">
        <v>1934</v>
      </c>
    </row>
    <row r="135" spans="1:16" x14ac:dyDescent="0.3">
      <c r="A135" s="37">
        <v>22669</v>
      </c>
      <c r="B135" s="38" t="s">
        <v>1061</v>
      </c>
      <c r="C135" s="1" t="s">
        <v>1757</v>
      </c>
      <c r="D135" s="1" t="str">
        <f>VLOOKUP(Table1[[#This Row],[EPF ]],'[1]employee master'!A1200:G6199,5,FALSE)</f>
        <v>Close Comfort Program - Finishing - SI</v>
      </c>
      <c r="E135" s="1" t="str">
        <f>VLOOKUP(Table1[[#This Row],[EPF ]],'[1]employee master'!A1200:G6199,6,FALSE)</f>
        <v>Finishing S10 - B - SI</v>
      </c>
      <c r="F135" s="1" t="str">
        <f>VLOOKUP(Table1[[#This Row],[EPF ]],'[1]employee master'!A1200:G6199,7,FALSE)</f>
        <v>Male</v>
      </c>
      <c r="G135" s="7">
        <v>31</v>
      </c>
      <c r="H135" s="6" t="s">
        <v>1566</v>
      </c>
      <c r="I135" s="6" t="s">
        <v>1753</v>
      </c>
      <c r="J135" s="6" t="s">
        <v>14</v>
      </c>
      <c r="K135" s="6" t="s">
        <v>14</v>
      </c>
      <c r="L135" s="6" t="s">
        <v>14</v>
      </c>
      <c r="M135" s="7">
        <v>0</v>
      </c>
      <c r="N135" s="6" t="s">
        <v>14</v>
      </c>
      <c r="O135" s="6" t="s">
        <v>14</v>
      </c>
      <c r="P135" s="43" t="s">
        <v>1934</v>
      </c>
    </row>
    <row r="136" spans="1:16" x14ac:dyDescent="0.3">
      <c r="A136" s="37">
        <v>22766</v>
      </c>
      <c r="B136" s="38" t="s">
        <v>5504</v>
      </c>
      <c r="C136" s="39" t="s">
        <v>1757</v>
      </c>
      <c r="D136" s="39" t="str">
        <f>VLOOKUP(Table1[[#This Row],[EPF ]],'[1]employee master'!A1218:G6217,5,FALSE)</f>
        <v>Moulded Bra Cup - Production - SI</v>
      </c>
      <c r="E136" s="39" t="str">
        <f>VLOOKUP(Table1[[#This Row],[EPF ]],'[1]employee master'!A1218:G6217,6,FALSE)</f>
        <v>Team - LB - 12B - SI</v>
      </c>
      <c r="F136" s="39" t="str">
        <f>VLOOKUP(Table1[[#This Row],[EPF ]],'[1]employee master'!A1218:G6217,7,FALSE)</f>
        <v>Female</v>
      </c>
      <c r="G136" s="40">
        <v>33</v>
      </c>
      <c r="H136" s="41" t="s">
        <v>1566</v>
      </c>
      <c r="I136" s="41" t="s">
        <v>1753</v>
      </c>
      <c r="J136" s="41" t="s">
        <v>14</v>
      </c>
      <c r="K136" s="41" t="s">
        <v>14</v>
      </c>
      <c r="L136" s="41" t="s">
        <v>14</v>
      </c>
      <c r="M136" s="40">
        <v>0</v>
      </c>
      <c r="N136" s="41" t="s">
        <v>14</v>
      </c>
      <c r="O136" s="41" t="s">
        <v>14</v>
      </c>
      <c r="P136" s="43" t="s">
        <v>1934</v>
      </c>
    </row>
    <row r="137" spans="1:16" x14ac:dyDescent="0.3">
      <c r="A137" s="37">
        <v>23895</v>
      </c>
      <c r="B137" s="38" t="s">
        <v>5505</v>
      </c>
      <c r="C137" s="39" t="s">
        <v>1757</v>
      </c>
      <c r="D137" s="39" t="str">
        <f>VLOOKUP(Table1[[#This Row],[EPF ]],'[1]employee master'!A1333:G6332,5,FALSE)</f>
        <v>Close Comfort Program - Printing - SI</v>
      </c>
      <c r="E137" s="39" t="str">
        <f>VLOOKUP(Table1[[#This Row],[EPF ]],'[1]employee master'!A1333:G6332,6,FALSE)</f>
        <v>Factory 02 - Printing - A - SI</v>
      </c>
      <c r="F137" s="39" t="str">
        <f>VLOOKUP(Table1[[#This Row],[EPF ]],'[1]employee master'!A1333:G6332,7,FALSE)</f>
        <v>Male</v>
      </c>
      <c r="G137" s="40">
        <v>32</v>
      </c>
      <c r="H137" s="41" t="s">
        <v>1566</v>
      </c>
      <c r="I137" s="41" t="s">
        <v>1753</v>
      </c>
      <c r="J137" s="41" t="s">
        <v>14</v>
      </c>
      <c r="K137" s="41" t="s">
        <v>14</v>
      </c>
      <c r="L137" s="41" t="s">
        <v>14</v>
      </c>
      <c r="M137" s="40">
        <v>0</v>
      </c>
      <c r="N137" s="41" t="s">
        <v>14</v>
      </c>
      <c r="O137" s="41" t="s">
        <v>14</v>
      </c>
      <c r="P137" s="43" t="s">
        <v>1934</v>
      </c>
    </row>
    <row r="138" spans="1:16" x14ac:dyDescent="0.3">
      <c r="A138" s="37">
        <v>25321</v>
      </c>
      <c r="B138" s="38" t="s">
        <v>5506</v>
      </c>
      <c r="C138" s="1" t="s">
        <v>1757</v>
      </c>
      <c r="D138" s="1" t="str">
        <f>VLOOKUP(Table1[[#This Row],[EPF ]],'[1]employee master'!A1466:G6465,5,FALSE)</f>
        <v>Moulded Bra Cup - Production - SI</v>
      </c>
      <c r="E138" s="1" t="str">
        <f>VLOOKUP(Table1[[#This Row],[EPF ]],'[1]employee master'!A1466:G6465,6,FALSE)</f>
        <v>Team - LB - 11B - SI</v>
      </c>
      <c r="F138" s="1" t="str">
        <f>VLOOKUP(Table1[[#This Row],[EPF ]],'[1]employee master'!A1466:G6465,7,FALSE)</f>
        <v>Female</v>
      </c>
      <c r="G138" s="6">
        <v>37</v>
      </c>
      <c r="H138" s="6" t="s">
        <v>1566</v>
      </c>
      <c r="I138" s="6" t="s">
        <v>1753</v>
      </c>
      <c r="J138" s="6" t="s">
        <v>14</v>
      </c>
      <c r="K138" s="6" t="s">
        <v>14</v>
      </c>
      <c r="L138" s="6" t="s">
        <v>14</v>
      </c>
      <c r="M138" s="7">
        <v>0</v>
      </c>
      <c r="N138" s="6" t="s">
        <v>14</v>
      </c>
      <c r="O138" s="6" t="s">
        <v>14</v>
      </c>
      <c r="P138" s="43" t="s">
        <v>1934</v>
      </c>
    </row>
    <row r="139" spans="1:16" x14ac:dyDescent="0.3">
      <c r="A139" s="37">
        <v>25468</v>
      </c>
      <c r="B139" s="38" t="s">
        <v>5507</v>
      </c>
      <c r="C139" s="39" t="s">
        <v>1757</v>
      </c>
      <c r="D139" s="39" t="str">
        <f>VLOOKUP(Table1[[#This Row],[EPF ]],'[1]employee master'!A1489:G6488,5,FALSE)</f>
        <v>Impact Protection - SI</v>
      </c>
      <c r="E139" s="39" t="str">
        <f>VLOOKUP(Table1[[#This Row],[EPF ]],'[1]employee master'!A1489:G6488,6,FALSE)</f>
        <v>Impact Protection - PDC - SI</v>
      </c>
      <c r="F139" s="39" t="str">
        <f>VLOOKUP(Table1[[#This Row],[EPF ]],'[1]employee master'!A1489:G6488,7,FALSE)</f>
        <v>Female</v>
      </c>
      <c r="G139" s="40">
        <v>38</v>
      </c>
      <c r="H139" s="41" t="s">
        <v>1566</v>
      </c>
      <c r="I139" s="41" t="s">
        <v>1753</v>
      </c>
      <c r="J139" s="41" t="s">
        <v>14</v>
      </c>
      <c r="K139" s="41" t="s">
        <v>14</v>
      </c>
      <c r="L139" s="41" t="s">
        <v>14</v>
      </c>
      <c r="M139" s="40">
        <v>0</v>
      </c>
      <c r="N139" s="41" t="s">
        <v>14</v>
      </c>
      <c r="O139" s="41" t="s">
        <v>14</v>
      </c>
      <c r="P139" s="43" t="s">
        <v>1934</v>
      </c>
    </row>
    <row r="140" spans="1:16" x14ac:dyDescent="0.3">
      <c r="A140" s="37">
        <v>3329</v>
      </c>
      <c r="B140" s="38" t="s">
        <v>452</v>
      </c>
      <c r="C140" s="39" t="s">
        <v>1755</v>
      </c>
      <c r="D140" s="39" t="str">
        <f>VLOOKUP(Table1[[#This Row],[EPF ]],'[1]employee master'!A96:G5095,5,FALSE)</f>
        <v>Human Resources &amp; Administration - SI</v>
      </c>
      <c r="E140" s="39" t="str">
        <f>VLOOKUP(Table1[[#This Row],[EPF ]],'[1]employee master'!A96:G5095,6,FALSE)</f>
        <v>Human Resources - SI</v>
      </c>
      <c r="F140" s="39" t="str">
        <f>VLOOKUP(Table1[[#This Row],[EPF ]],'[1]employee master'!A96:G5095,7,FALSE)</f>
        <v>Male</v>
      </c>
      <c r="G140" s="41">
        <v>52</v>
      </c>
      <c r="H140" s="41" t="s">
        <v>1566</v>
      </c>
      <c r="I140" s="41" t="s">
        <v>1753</v>
      </c>
      <c r="J140" s="41" t="s">
        <v>14</v>
      </c>
      <c r="K140" s="41" t="s">
        <v>14</v>
      </c>
      <c r="L140" s="41" t="s">
        <v>14</v>
      </c>
      <c r="M140" s="40">
        <v>2</v>
      </c>
      <c r="N140" s="41" t="s">
        <v>14</v>
      </c>
      <c r="O140" s="41" t="s">
        <v>14</v>
      </c>
      <c r="P140" s="43" t="s">
        <v>1934</v>
      </c>
    </row>
    <row r="141" spans="1:16" x14ac:dyDescent="0.3">
      <c r="A141" s="37">
        <v>5575</v>
      </c>
      <c r="B141" s="38" t="s">
        <v>5318</v>
      </c>
      <c r="C141" s="1" t="s">
        <v>1755</v>
      </c>
      <c r="D141" s="1" t="str">
        <f>VLOOKUP(Table1[[#This Row],[EPF ]],'[1]employee master'!A152:G5151,5,FALSE)</f>
        <v>Training School - SI</v>
      </c>
      <c r="E141" s="1" t="str">
        <f>VLOOKUP(Table1[[#This Row],[EPF ]],'[1]employee master'!A152:G5151,6,FALSE)</f>
        <v>Training School - MBC - SI</v>
      </c>
      <c r="F141" s="1" t="str">
        <f>VLOOKUP(Table1[[#This Row],[EPF ]],'[1]employee master'!A152:G5151,7,FALSE)</f>
        <v>Female</v>
      </c>
      <c r="G141" s="7">
        <v>53</v>
      </c>
      <c r="H141" s="6" t="s">
        <v>1566</v>
      </c>
      <c r="I141" s="6" t="s">
        <v>1753</v>
      </c>
      <c r="J141" s="6" t="s">
        <v>14</v>
      </c>
      <c r="K141" s="6" t="s">
        <v>14</v>
      </c>
      <c r="L141" s="6" t="s">
        <v>14</v>
      </c>
      <c r="M141" s="7">
        <v>2</v>
      </c>
      <c r="N141" s="6" t="s">
        <v>14</v>
      </c>
      <c r="O141" s="6" t="s">
        <v>14</v>
      </c>
      <c r="P141" s="43" t="s">
        <v>1934</v>
      </c>
    </row>
    <row r="142" spans="1:16" x14ac:dyDescent="0.3">
      <c r="A142" s="37">
        <v>8728</v>
      </c>
      <c r="B142" s="38" t="s">
        <v>846</v>
      </c>
      <c r="C142" s="1" t="s">
        <v>1755</v>
      </c>
      <c r="D142" s="1" t="str">
        <f>VLOOKUP(Table1[[#This Row],[EPF ]],'[1]employee master'!A275:G5274,5,FALSE)</f>
        <v>Common - SI</v>
      </c>
      <c r="E142" s="1" t="str">
        <f>VLOOKUP(Table1[[#This Row],[EPF ]],'[1]employee master'!A275:G5274,6,FALSE)</f>
        <v>Corporate - SI</v>
      </c>
      <c r="F142" s="1" t="str">
        <f>VLOOKUP(Table1[[#This Row],[EPF ]],'[1]employee master'!A275:G5274,7,FALSE)</f>
        <v>Female</v>
      </c>
      <c r="G142" s="6">
        <v>53</v>
      </c>
      <c r="H142" s="6" t="s">
        <v>1566</v>
      </c>
      <c r="I142" s="6" t="s">
        <v>1753</v>
      </c>
      <c r="J142" s="6" t="s">
        <v>14</v>
      </c>
      <c r="K142" s="6" t="s">
        <v>14</v>
      </c>
      <c r="L142" s="6" t="s">
        <v>14</v>
      </c>
      <c r="M142" s="7">
        <v>2</v>
      </c>
      <c r="N142" s="6" t="s">
        <v>14</v>
      </c>
      <c r="O142" s="6" t="s">
        <v>14</v>
      </c>
      <c r="P142" s="43" t="s">
        <v>1934</v>
      </c>
    </row>
    <row r="143" spans="1:16" x14ac:dyDescent="0.3">
      <c r="A143" s="37">
        <v>12889</v>
      </c>
      <c r="B143" s="38" t="s">
        <v>112</v>
      </c>
      <c r="C143" s="39" t="s">
        <v>1755</v>
      </c>
      <c r="D143" s="39" t="str">
        <f>VLOOKUP(Table1[[#This Row],[EPF ]],'[1]employee master'!A496:G5495,5,FALSE)</f>
        <v>Close Comfort Program - Product Development Centre - SI</v>
      </c>
      <c r="E143" s="39" t="str">
        <f>VLOOKUP(Table1[[#This Row],[EPF ]],'[1]employee master'!A496:G5495,6,FALSE)</f>
        <v>Product Development Center - CCP - SI</v>
      </c>
      <c r="F143" s="39" t="str">
        <f>VLOOKUP(Table1[[#This Row],[EPF ]],'[1]employee master'!A496:G5495,7,FALSE)</f>
        <v>Male</v>
      </c>
      <c r="G143" s="41">
        <v>52</v>
      </c>
      <c r="H143" s="41" t="s">
        <v>1566</v>
      </c>
      <c r="I143" s="41" t="s">
        <v>1753</v>
      </c>
      <c r="J143" s="41" t="s">
        <v>14</v>
      </c>
      <c r="K143" s="41" t="s">
        <v>14</v>
      </c>
      <c r="L143" s="41" t="s">
        <v>14</v>
      </c>
      <c r="M143" s="40">
        <v>2</v>
      </c>
      <c r="N143" s="41" t="s">
        <v>14</v>
      </c>
      <c r="O143" s="41" t="s">
        <v>14</v>
      </c>
      <c r="P143" s="43" t="s">
        <v>1934</v>
      </c>
    </row>
    <row r="144" spans="1:16" x14ac:dyDescent="0.3">
      <c r="A144" s="37">
        <v>15679</v>
      </c>
      <c r="B144" s="38" t="s">
        <v>330</v>
      </c>
      <c r="C144" s="39" t="s">
        <v>1755</v>
      </c>
      <c r="D144" s="39" t="str">
        <f>VLOOKUP(Table1[[#This Row],[EPF ]],'[1]employee master'!A649:G5648,5,FALSE)</f>
        <v>Moulded Bra Cup - Industrial Engineering - SI</v>
      </c>
      <c r="E144" s="39" t="str">
        <f>VLOOKUP(Table1[[#This Row],[EPF ]],'[1]employee master'!A649:G5648,6,FALSE)</f>
        <v>Industrial Engineering - MBC - SI</v>
      </c>
      <c r="F144" s="39" t="str">
        <f>VLOOKUP(Table1[[#This Row],[EPF ]],'[1]employee master'!A649:G5648,7,FALSE)</f>
        <v>Male</v>
      </c>
      <c r="G144" s="40">
        <v>50</v>
      </c>
      <c r="H144" s="41" t="s">
        <v>1566</v>
      </c>
      <c r="I144" s="41" t="s">
        <v>1753</v>
      </c>
      <c r="J144" s="41" t="s">
        <v>14</v>
      </c>
      <c r="K144" s="41" t="s">
        <v>14</v>
      </c>
      <c r="L144" s="41" t="s">
        <v>14</v>
      </c>
      <c r="M144" s="40">
        <v>2</v>
      </c>
      <c r="N144" s="41" t="s">
        <v>14</v>
      </c>
      <c r="O144" s="41" t="s">
        <v>14</v>
      </c>
      <c r="P144" s="43" t="s">
        <v>1934</v>
      </c>
    </row>
    <row r="145" spans="1:16" x14ac:dyDescent="0.3">
      <c r="A145" s="37">
        <v>15679</v>
      </c>
      <c r="B145" s="38" t="s">
        <v>330</v>
      </c>
      <c r="C145" s="1" t="s">
        <v>1755</v>
      </c>
      <c r="D145" s="1" t="str">
        <f>VLOOKUP(Table1[[#This Row],[EPF ]],'[1]employee master'!A650:G5649,5,FALSE)</f>
        <v>Moulded Bra Cup - Industrial Engineering - SI</v>
      </c>
      <c r="E145" s="1" t="str">
        <f>VLOOKUP(Table1[[#This Row],[EPF ]],'[1]employee master'!A650:G5649,6,FALSE)</f>
        <v>Industrial Engineering - MBC - SI</v>
      </c>
      <c r="F145" s="1" t="str">
        <f>VLOOKUP(Table1[[#This Row],[EPF ]],'[1]employee master'!A650:G5649,7,FALSE)</f>
        <v>Male</v>
      </c>
      <c r="G145" s="7">
        <v>50</v>
      </c>
      <c r="H145" s="6" t="s">
        <v>1566</v>
      </c>
      <c r="I145" s="6" t="s">
        <v>1753</v>
      </c>
      <c r="J145" s="6" t="s">
        <v>14</v>
      </c>
      <c r="K145" s="6" t="s">
        <v>14</v>
      </c>
      <c r="L145" s="6" t="s">
        <v>14</v>
      </c>
      <c r="M145" s="7">
        <v>2</v>
      </c>
      <c r="N145" s="6" t="s">
        <v>14</v>
      </c>
      <c r="O145" s="6" t="s">
        <v>14</v>
      </c>
      <c r="P145" s="43" t="s">
        <v>1934</v>
      </c>
    </row>
    <row r="146" spans="1:16" x14ac:dyDescent="0.3">
      <c r="A146" s="37">
        <v>23818</v>
      </c>
      <c r="B146" s="38" t="s">
        <v>5319</v>
      </c>
      <c r="C146" s="39" t="s">
        <v>1755</v>
      </c>
      <c r="D146" s="39" t="str">
        <f>VLOOKUP(Table1[[#This Row],[EPF ]],'[1]employee master'!A1323:G6322,5,FALSE)</f>
        <v>Close Comfort Program - Production - SI</v>
      </c>
      <c r="E146" s="39" t="str">
        <f>VLOOKUP(Table1[[#This Row],[EPF ]],'[1]employee master'!A1323:G6322,6,FALSE)</f>
        <v>CCP - Production - SI</v>
      </c>
      <c r="F146" s="39" t="str">
        <f>VLOOKUP(Table1[[#This Row],[EPF ]],'[1]employee master'!A1323:G6322,7,FALSE)</f>
        <v>Male</v>
      </c>
      <c r="G146" s="40">
        <v>28</v>
      </c>
      <c r="H146" s="41" t="s">
        <v>1566</v>
      </c>
      <c r="I146" s="41" t="s">
        <v>1756</v>
      </c>
      <c r="J146" s="41" t="s">
        <v>14</v>
      </c>
      <c r="K146" s="41" t="s">
        <v>14</v>
      </c>
      <c r="L146" s="41" t="s">
        <v>14</v>
      </c>
      <c r="M146" s="40">
        <v>2</v>
      </c>
      <c r="N146" s="41" t="s">
        <v>14</v>
      </c>
      <c r="O146" s="41" t="s">
        <v>14</v>
      </c>
      <c r="P146" s="43" t="s">
        <v>1934</v>
      </c>
    </row>
    <row r="147" spans="1:16" x14ac:dyDescent="0.3">
      <c r="A147" s="37">
        <v>24668</v>
      </c>
      <c r="B147" s="38" t="s">
        <v>5320</v>
      </c>
      <c r="C147" s="1" t="s">
        <v>1755</v>
      </c>
      <c r="D147" s="1" t="str">
        <f>VLOOKUP(Table1[[#This Row],[EPF ]],'[1]employee master'!A1383:G6382,5,FALSE)</f>
        <v>Close Comfort Program - Production - SI</v>
      </c>
      <c r="E147" s="1" t="str">
        <f>VLOOKUP(Table1[[#This Row],[EPF ]],'[1]employee master'!A1383:G6382,6,FALSE)</f>
        <v>CCP - Production - SI</v>
      </c>
      <c r="F147" s="1" t="str">
        <f>VLOOKUP(Table1[[#This Row],[EPF ]],'[1]employee master'!A1383:G6382,7,FALSE)</f>
        <v>Male</v>
      </c>
      <c r="G147" s="7">
        <v>25</v>
      </c>
      <c r="H147" s="6" t="s">
        <v>1566</v>
      </c>
      <c r="I147" s="6" t="s">
        <v>1756</v>
      </c>
      <c r="J147" s="6" t="s">
        <v>14</v>
      </c>
      <c r="K147" s="6" t="s">
        <v>14</v>
      </c>
      <c r="L147" s="6" t="s">
        <v>14</v>
      </c>
      <c r="M147" s="7">
        <v>2</v>
      </c>
      <c r="N147" s="6" t="s">
        <v>14</v>
      </c>
      <c r="O147" s="6" t="s">
        <v>14</v>
      </c>
      <c r="P147" s="43" t="s">
        <v>1934</v>
      </c>
    </row>
    <row r="148" spans="1:16" x14ac:dyDescent="0.3">
      <c r="A148" s="37">
        <v>4516</v>
      </c>
      <c r="B148" s="38" t="s">
        <v>5509</v>
      </c>
      <c r="C148" s="39" t="s">
        <v>1757</v>
      </c>
      <c r="D148" s="39" t="str">
        <f>VLOOKUP(Table1[[#This Row],[EPF ]],'[1]employee master'!A118:G5117,5,FALSE)</f>
        <v>Moulded Bra Cup - Computer Numerical Control - SI</v>
      </c>
      <c r="E148" s="39" t="str">
        <f>VLOOKUP(Table1[[#This Row],[EPF ]],'[1]employee master'!A118:G5117,6,FALSE)</f>
        <v>Moulded Bra Cup - CNC - SI</v>
      </c>
      <c r="F148" s="39" t="str">
        <f>VLOOKUP(Table1[[#This Row],[EPF ]],'[1]employee master'!A118:G5117,7,FALSE)</f>
        <v>Male</v>
      </c>
      <c r="G148" s="40">
        <v>35</v>
      </c>
      <c r="H148" s="41" t="s">
        <v>1566</v>
      </c>
      <c r="I148" s="41" t="s">
        <v>1753</v>
      </c>
      <c r="J148" s="41" t="s">
        <v>14</v>
      </c>
      <c r="K148" s="41" t="s">
        <v>14</v>
      </c>
      <c r="L148" s="41" t="s">
        <v>14</v>
      </c>
      <c r="M148" s="40">
        <v>2</v>
      </c>
      <c r="N148" s="41" t="s">
        <v>14</v>
      </c>
      <c r="O148" s="41" t="s">
        <v>14</v>
      </c>
      <c r="P148" s="43" t="s">
        <v>1934</v>
      </c>
    </row>
    <row r="149" spans="1:16" x14ac:dyDescent="0.3">
      <c r="A149" s="37">
        <v>6118</v>
      </c>
      <c r="B149" s="38" t="s">
        <v>5510</v>
      </c>
      <c r="C149" s="39" t="s">
        <v>1757</v>
      </c>
      <c r="D149" s="39" t="str">
        <f>VLOOKUP(Table1[[#This Row],[EPF ]],'[1]employee master'!A170:G5169,5,FALSE)</f>
        <v>Moulded Bra Cup - Production - SI</v>
      </c>
      <c r="E149" s="39" t="str">
        <f>VLOOKUP(Table1[[#This Row],[EPF ]],'[1]employee master'!A170:G5169,6,FALSE)</f>
        <v>Team - LB - 11B - SI</v>
      </c>
      <c r="F149" s="39" t="str">
        <f>VLOOKUP(Table1[[#This Row],[EPF ]],'[1]employee master'!A170:G5169,7,FALSE)</f>
        <v>Female</v>
      </c>
      <c r="G149" s="40">
        <v>31</v>
      </c>
      <c r="H149" s="41" t="s">
        <v>1566</v>
      </c>
      <c r="I149" s="41" t="s">
        <v>1753</v>
      </c>
      <c r="J149" s="41" t="s">
        <v>14</v>
      </c>
      <c r="K149" s="41" t="s">
        <v>14</v>
      </c>
      <c r="L149" s="41" t="s">
        <v>14</v>
      </c>
      <c r="M149" s="40">
        <v>2</v>
      </c>
      <c r="N149" s="41" t="s">
        <v>14</v>
      </c>
      <c r="O149" s="41" t="s">
        <v>14</v>
      </c>
      <c r="P149" s="43" t="s">
        <v>1934</v>
      </c>
    </row>
    <row r="150" spans="1:16" x14ac:dyDescent="0.3">
      <c r="A150" s="37">
        <v>7947</v>
      </c>
      <c r="B150" s="38" t="s">
        <v>5511</v>
      </c>
      <c r="C150" s="1" t="s">
        <v>1757</v>
      </c>
      <c r="D150" s="1" t="str">
        <f>VLOOKUP(Table1[[#This Row],[EPF ]],'[1]employee master'!A242:G5241,5,FALSE)</f>
        <v>Moulded Bra Cup - Finished Goods Warehouse - SI</v>
      </c>
      <c r="E150" s="1" t="str">
        <f>VLOOKUP(Table1[[#This Row],[EPF ]],'[1]employee master'!A242:G5241,6,FALSE)</f>
        <v>Finished Good Warehouse - MBC - SI</v>
      </c>
      <c r="F150" s="1" t="str">
        <f>VLOOKUP(Table1[[#This Row],[EPF ]],'[1]employee master'!A242:G5241,7,FALSE)</f>
        <v>Male</v>
      </c>
      <c r="G150" s="7">
        <v>30</v>
      </c>
      <c r="H150" s="6" t="s">
        <v>1566</v>
      </c>
      <c r="I150" s="6" t="s">
        <v>1753</v>
      </c>
      <c r="J150" s="6" t="s">
        <v>14</v>
      </c>
      <c r="K150" s="6" t="s">
        <v>14</v>
      </c>
      <c r="L150" s="6" t="s">
        <v>14</v>
      </c>
      <c r="M150" s="7">
        <v>2</v>
      </c>
      <c r="N150" s="6" t="s">
        <v>14</v>
      </c>
      <c r="O150" s="6" t="s">
        <v>14</v>
      </c>
      <c r="P150" s="43" t="s">
        <v>1934</v>
      </c>
    </row>
    <row r="151" spans="1:16" x14ac:dyDescent="0.3">
      <c r="A151" s="37">
        <v>9498</v>
      </c>
      <c r="B151" s="38" t="s">
        <v>2884</v>
      </c>
      <c r="C151" s="39" t="s">
        <v>1757</v>
      </c>
      <c r="D151" s="39" t="str">
        <f>VLOOKUP(Table1[[#This Row],[EPF ]],'[1]employee master'!A304:G5303,5,FALSE)</f>
        <v>Moulded Bra Cup - Finished Goods Warehouse - SI</v>
      </c>
      <c r="E151" s="39" t="str">
        <f>VLOOKUP(Table1[[#This Row],[EPF ]],'[1]employee master'!A304:G5303,6,FALSE)</f>
        <v>Finished Good Warehouse - MBC - SI</v>
      </c>
      <c r="F151" s="39" t="str">
        <f>VLOOKUP(Table1[[#This Row],[EPF ]],'[1]employee master'!A304:G5303,7,FALSE)</f>
        <v>Male</v>
      </c>
      <c r="G151" s="40">
        <v>32</v>
      </c>
      <c r="H151" s="41" t="s">
        <v>1566</v>
      </c>
      <c r="I151" s="41" t="s">
        <v>1753</v>
      </c>
      <c r="J151" s="41" t="s">
        <v>14</v>
      </c>
      <c r="K151" s="41" t="s">
        <v>14</v>
      </c>
      <c r="L151" s="41" t="s">
        <v>14</v>
      </c>
      <c r="M151" s="40">
        <v>2</v>
      </c>
      <c r="N151" s="41" t="s">
        <v>14</v>
      </c>
      <c r="O151" s="41" t="s">
        <v>14</v>
      </c>
      <c r="P151" s="43" t="s">
        <v>1934</v>
      </c>
    </row>
    <row r="152" spans="1:16" x14ac:dyDescent="0.3">
      <c r="A152" s="37">
        <v>12530</v>
      </c>
      <c r="B152" s="38" t="s">
        <v>5512</v>
      </c>
      <c r="C152" s="39" t="s">
        <v>1757</v>
      </c>
      <c r="D152" s="39" t="str">
        <f>VLOOKUP(Table1[[#This Row],[EPF ]],'[1]employee master'!A480:G5479,5,FALSE)</f>
        <v>Moulded Bra Cup - Finished Goods Warehouse - SI</v>
      </c>
      <c r="E152" s="39" t="str">
        <f>VLOOKUP(Table1[[#This Row],[EPF ]],'[1]employee master'!A480:G5479,6,FALSE)</f>
        <v>Finished Good Warehouse - MBC - SI</v>
      </c>
      <c r="F152" s="39" t="str">
        <f>VLOOKUP(Table1[[#This Row],[EPF ]],'[1]employee master'!A480:G5479,7,FALSE)</f>
        <v>Male</v>
      </c>
      <c r="G152" s="40">
        <v>32</v>
      </c>
      <c r="H152" s="41" t="s">
        <v>1566</v>
      </c>
      <c r="I152" s="41" t="s">
        <v>1753</v>
      </c>
      <c r="J152" s="41" t="s">
        <v>14</v>
      </c>
      <c r="K152" s="41" t="s">
        <v>14</v>
      </c>
      <c r="L152" s="41" t="s">
        <v>14</v>
      </c>
      <c r="M152" s="40">
        <v>2</v>
      </c>
      <c r="N152" s="41" t="s">
        <v>14</v>
      </c>
      <c r="O152" s="41" t="s">
        <v>14</v>
      </c>
      <c r="P152" s="43" t="s">
        <v>1934</v>
      </c>
    </row>
    <row r="153" spans="1:16" x14ac:dyDescent="0.3">
      <c r="A153" s="37">
        <v>12952</v>
      </c>
      <c r="B153" s="38" t="s">
        <v>5513</v>
      </c>
      <c r="C153" s="1" t="s">
        <v>1757</v>
      </c>
      <c r="D153" s="1" t="str">
        <f>VLOOKUP(Table1[[#This Row],[EPF ]],'[1]employee master'!A499:G5498,5,FALSE)</f>
        <v>Moulded Bra Cup - Raw Material Warehouse - SI</v>
      </c>
      <c r="E153" s="1" t="str">
        <f>VLOOKUP(Table1[[#This Row],[EPF ]],'[1]employee master'!A499:G5498,6,FALSE)</f>
        <v>MBC - Raw Material Warehouse - SI</v>
      </c>
      <c r="F153" s="1" t="str">
        <f>VLOOKUP(Table1[[#This Row],[EPF ]],'[1]employee master'!A499:G5498,7,FALSE)</f>
        <v>Male</v>
      </c>
      <c r="G153" s="7">
        <v>32</v>
      </c>
      <c r="H153" s="6" t="s">
        <v>1566</v>
      </c>
      <c r="I153" s="6" t="s">
        <v>1753</v>
      </c>
      <c r="J153" s="6" t="s">
        <v>14</v>
      </c>
      <c r="K153" s="6" t="s">
        <v>14</v>
      </c>
      <c r="L153" s="6" t="s">
        <v>14</v>
      </c>
      <c r="M153" s="7">
        <v>2</v>
      </c>
      <c r="N153" s="6" t="s">
        <v>14</v>
      </c>
      <c r="O153" s="6" t="s">
        <v>14</v>
      </c>
      <c r="P153" s="43" t="s">
        <v>1934</v>
      </c>
    </row>
    <row r="154" spans="1:16" hidden="1" x14ac:dyDescent="0.3">
      <c r="A154" s="37">
        <v>6089</v>
      </c>
      <c r="B154" s="38" t="s">
        <v>490</v>
      </c>
      <c r="C154" s="39" t="s">
        <v>1755</v>
      </c>
      <c r="D154" s="39" t="e">
        <f>VLOOKUP(Table1[[#This Row],[EPF ]],'[1]employee master'!A166:G5165,5,FALSE)</f>
        <v>#N/A</v>
      </c>
      <c r="E154" s="39" t="e">
        <f>VLOOKUP(Table1[[#This Row],[EPF ]],'[1]employee master'!A166:G5165,6,FALSE)</f>
        <v>#N/A</v>
      </c>
      <c r="F154" s="39" t="e">
        <f>VLOOKUP(Table1[[#This Row],[EPF ]],'[1]employee master'!A166:G5165,7,FALSE)</f>
        <v>#N/A</v>
      </c>
      <c r="G154" s="40">
        <v>24</v>
      </c>
      <c r="H154" s="41" t="s">
        <v>14</v>
      </c>
      <c r="I154" s="41" t="s">
        <v>1753</v>
      </c>
      <c r="J154" s="41" t="s">
        <v>14</v>
      </c>
      <c r="K154" s="41" t="s">
        <v>14</v>
      </c>
      <c r="L154" s="41" t="s">
        <v>14</v>
      </c>
      <c r="M154" s="40">
        <v>1</v>
      </c>
      <c r="N154" s="41" t="s">
        <v>14</v>
      </c>
      <c r="O154" s="41" t="s">
        <v>14</v>
      </c>
      <c r="P154" s="43" t="e">
        <f>IF(#REF!&lt;=4,"Low Risk",IF(#REF!&gt;7,"High Risk","Moderate"))</f>
        <v>#REF!</v>
      </c>
    </row>
    <row r="155" spans="1:16" x14ac:dyDescent="0.3">
      <c r="A155" s="37">
        <v>13610</v>
      </c>
      <c r="B155" s="38" t="s">
        <v>5514</v>
      </c>
      <c r="C155" s="39" t="s">
        <v>1757</v>
      </c>
      <c r="D155" s="39" t="str">
        <f>VLOOKUP(Table1[[#This Row],[EPF ]],'[1]employee master'!A525:G5524,5,FALSE)</f>
        <v>Moulded Bra Cup - Cutting - SI</v>
      </c>
      <c r="E155" s="39" t="str">
        <f>VLOOKUP(Table1[[#This Row],[EPF ]],'[1]employee master'!A525:G5524,6,FALSE)</f>
        <v>MBC - Cutting - SI</v>
      </c>
      <c r="F155" s="39" t="str">
        <f>VLOOKUP(Table1[[#This Row],[EPF ]],'[1]employee master'!A525:G5524,7,FALSE)</f>
        <v>Male</v>
      </c>
      <c r="G155" s="40">
        <v>35</v>
      </c>
      <c r="H155" s="41" t="s">
        <v>1566</v>
      </c>
      <c r="I155" s="41" t="s">
        <v>1753</v>
      </c>
      <c r="J155" s="41" t="s">
        <v>14</v>
      </c>
      <c r="K155" s="41" t="s">
        <v>14</v>
      </c>
      <c r="L155" s="41" t="s">
        <v>14</v>
      </c>
      <c r="M155" s="40">
        <v>2</v>
      </c>
      <c r="N155" s="41" t="s">
        <v>14</v>
      </c>
      <c r="O155" s="41" t="s">
        <v>14</v>
      </c>
      <c r="P155" s="43" t="s">
        <v>1934</v>
      </c>
    </row>
    <row r="156" spans="1:16" x14ac:dyDescent="0.3">
      <c r="A156" s="37">
        <v>14559</v>
      </c>
      <c r="B156" s="38" t="s">
        <v>402</v>
      </c>
      <c r="C156" s="39" t="s">
        <v>1755</v>
      </c>
      <c r="D156" s="39" t="str">
        <f>VLOOKUP(Table1[[#This Row],[EPF ]],'[1]employee master'!A569:G5568,5,FALSE)</f>
        <v>Close Comfort Program - Product Development Centre - SI</v>
      </c>
      <c r="E156" s="39" t="str">
        <f>VLOOKUP(Table1[[#This Row],[EPF ]],'[1]employee master'!A569:G5568,6,FALSE)</f>
        <v>Product Development Center - CCP - SI</v>
      </c>
      <c r="F156" s="39" t="str">
        <f>VLOOKUP(Table1[[#This Row],[EPF ]],'[1]employee master'!A569:G5568,7,FALSE)</f>
        <v>Male</v>
      </c>
      <c r="G156" s="40">
        <v>32</v>
      </c>
      <c r="H156" s="41" t="s">
        <v>1566</v>
      </c>
      <c r="I156" s="41" t="s">
        <v>1756</v>
      </c>
      <c r="J156" s="41" t="s">
        <v>14</v>
      </c>
      <c r="K156" s="41" t="s">
        <v>14</v>
      </c>
      <c r="L156" s="41" t="s">
        <v>14</v>
      </c>
      <c r="M156" s="40">
        <v>2</v>
      </c>
      <c r="N156" s="41" t="s">
        <v>14</v>
      </c>
      <c r="O156" s="41" t="s">
        <v>14</v>
      </c>
      <c r="P156" s="43" t="s">
        <v>1934</v>
      </c>
    </row>
    <row r="157" spans="1:16" x14ac:dyDescent="0.3">
      <c r="A157" s="37">
        <v>15672</v>
      </c>
      <c r="B157" s="38" t="s">
        <v>1324</v>
      </c>
      <c r="C157" s="1" t="s">
        <v>1757</v>
      </c>
      <c r="D157" s="1" t="str">
        <f>VLOOKUP(Table1[[#This Row],[EPF ]],'[1]employee master'!A648:G5647,5,FALSE)</f>
        <v>Close Comfort Program - Finishing - SI</v>
      </c>
      <c r="E157" s="1" t="str">
        <f>VLOOKUP(Table1[[#This Row],[EPF ]],'[1]employee master'!A648:G5647,6,FALSE)</f>
        <v>Finishing S5 - B - SI</v>
      </c>
      <c r="F157" s="1" t="str">
        <f>VLOOKUP(Table1[[#This Row],[EPF ]],'[1]employee master'!A648:G5647,7,FALSE)</f>
        <v>Male</v>
      </c>
      <c r="G157" s="7">
        <v>34</v>
      </c>
      <c r="H157" s="6" t="s">
        <v>1566</v>
      </c>
      <c r="I157" s="6" t="s">
        <v>1753</v>
      </c>
      <c r="J157" s="6" t="s">
        <v>14</v>
      </c>
      <c r="K157" s="6" t="s">
        <v>14</v>
      </c>
      <c r="L157" s="6" t="s">
        <v>14</v>
      </c>
      <c r="M157" s="7">
        <v>2</v>
      </c>
      <c r="N157" s="6" t="s">
        <v>14</v>
      </c>
      <c r="O157" s="6" t="s">
        <v>14</v>
      </c>
      <c r="P157" s="43" t="s">
        <v>1934</v>
      </c>
    </row>
    <row r="158" spans="1:16" x14ac:dyDescent="0.3">
      <c r="A158" s="37">
        <v>15682</v>
      </c>
      <c r="B158" s="38" t="s">
        <v>5321</v>
      </c>
      <c r="C158" s="1" t="s">
        <v>1755</v>
      </c>
      <c r="D158" s="1" t="str">
        <f>VLOOKUP(Table1[[#This Row],[EPF ]],'[1]employee master'!A651:G5650,5,FALSE)</f>
        <v>Moulded Bra Cup - Product Development Centre - SI</v>
      </c>
      <c r="E158" s="1" t="str">
        <f>VLOOKUP(Table1[[#This Row],[EPF ]],'[1]employee master'!A651:G5650,6,FALSE)</f>
        <v>MBC - Product Development Centre - SI</v>
      </c>
      <c r="F158" s="1" t="str">
        <f>VLOOKUP(Table1[[#This Row],[EPF ]],'[1]employee master'!A651:G5650,7,FALSE)</f>
        <v>Male</v>
      </c>
      <c r="G158" s="7">
        <v>31</v>
      </c>
      <c r="H158" s="6" t="s">
        <v>1566</v>
      </c>
      <c r="I158" s="6" t="s">
        <v>1756</v>
      </c>
      <c r="J158" s="6" t="s">
        <v>14</v>
      </c>
      <c r="K158" s="6" t="s">
        <v>14</v>
      </c>
      <c r="L158" s="6" t="s">
        <v>14</v>
      </c>
      <c r="M158" s="7">
        <v>2</v>
      </c>
      <c r="N158" s="6" t="s">
        <v>14</v>
      </c>
      <c r="O158" s="6" t="s">
        <v>14</v>
      </c>
      <c r="P158" s="43" t="s">
        <v>1934</v>
      </c>
    </row>
    <row r="159" spans="1:16" x14ac:dyDescent="0.3">
      <c r="A159" s="37">
        <v>16220</v>
      </c>
      <c r="B159" s="38" t="s">
        <v>1358</v>
      </c>
      <c r="C159" s="1" t="s">
        <v>1755</v>
      </c>
      <c r="D159" s="1" t="str">
        <f>VLOOKUP(Table1[[#This Row],[EPF ]],'[1]employee master'!A694:G5693,5,FALSE)</f>
        <v>Close Comfort Program - Production - SI</v>
      </c>
      <c r="E159" s="1" t="str">
        <f>VLOOKUP(Table1[[#This Row],[EPF ]],'[1]employee master'!A694:G5693,6,FALSE)</f>
        <v>CCP - Production - SI</v>
      </c>
      <c r="F159" s="1" t="str">
        <f>VLOOKUP(Table1[[#This Row],[EPF ]],'[1]employee master'!A694:G5693,7,FALSE)</f>
        <v>Male</v>
      </c>
      <c r="G159" s="7">
        <v>33</v>
      </c>
      <c r="H159" s="6" t="s">
        <v>1566</v>
      </c>
      <c r="I159" s="6" t="s">
        <v>1756</v>
      </c>
      <c r="J159" s="6" t="s">
        <v>14</v>
      </c>
      <c r="K159" s="6" t="s">
        <v>14</v>
      </c>
      <c r="L159" s="6" t="s">
        <v>14</v>
      </c>
      <c r="M159" s="7">
        <v>2</v>
      </c>
      <c r="N159" s="6" t="s">
        <v>14</v>
      </c>
      <c r="O159" s="6" t="s">
        <v>14</v>
      </c>
      <c r="P159" s="43" t="s">
        <v>1934</v>
      </c>
    </row>
    <row r="160" spans="1:16" x14ac:dyDescent="0.3">
      <c r="A160" s="37">
        <v>16391</v>
      </c>
      <c r="B160" s="38" t="s">
        <v>5322</v>
      </c>
      <c r="C160" s="39" t="s">
        <v>1755</v>
      </c>
      <c r="D160" s="39" t="str">
        <f>VLOOKUP(Table1[[#This Row],[EPF ]],'[1]employee master'!A699:G5698,5,FALSE)</f>
        <v>Impact Protection - SI</v>
      </c>
      <c r="E160" s="39" t="str">
        <f>VLOOKUP(Table1[[#This Row],[EPF ]],'[1]employee master'!A699:G5698,6,FALSE)</f>
        <v>Impact Protection - Technical - SI</v>
      </c>
      <c r="F160" s="39" t="str">
        <f>VLOOKUP(Table1[[#This Row],[EPF ]],'[1]employee master'!A699:G5698,7,FALSE)</f>
        <v>Male</v>
      </c>
      <c r="G160" s="41">
        <v>37</v>
      </c>
      <c r="H160" s="41" t="s">
        <v>1566</v>
      </c>
      <c r="I160" s="41" t="s">
        <v>1756</v>
      </c>
      <c r="J160" s="41" t="s">
        <v>14</v>
      </c>
      <c r="K160" s="41" t="s">
        <v>14</v>
      </c>
      <c r="L160" s="41" t="s">
        <v>14</v>
      </c>
      <c r="M160" s="40">
        <v>2</v>
      </c>
      <c r="N160" s="41" t="s">
        <v>14</v>
      </c>
      <c r="O160" s="41" t="s">
        <v>14</v>
      </c>
      <c r="P160" s="43" t="s">
        <v>1934</v>
      </c>
    </row>
    <row r="161" spans="1:16" x14ac:dyDescent="0.3">
      <c r="A161" s="37">
        <v>21050</v>
      </c>
      <c r="B161" s="38" t="s">
        <v>5323</v>
      </c>
      <c r="C161" s="1" t="s">
        <v>1755</v>
      </c>
      <c r="D161" s="1" t="str">
        <f>VLOOKUP(Table1[[#This Row],[EPF ]],'[1]employee master'!A1050:G6049,5,FALSE)</f>
        <v>Close Comfort Program - Industrial Engineering - SI</v>
      </c>
      <c r="E161" s="1" t="str">
        <f>VLOOKUP(Table1[[#This Row],[EPF ]],'[1]employee master'!A1050:G6049,6,FALSE)</f>
        <v>Industrial Engineering - CCP - SI</v>
      </c>
      <c r="F161" s="1" t="str">
        <f>VLOOKUP(Table1[[#This Row],[EPF ]],'[1]employee master'!A1050:G6049,7,FALSE)</f>
        <v>Male</v>
      </c>
      <c r="G161" s="7">
        <v>30</v>
      </c>
      <c r="H161" s="6" t="s">
        <v>1566</v>
      </c>
      <c r="I161" s="6" t="s">
        <v>1756</v>
      </c>
      <c r="J161" s="6" t="s">
        <v>14</v>
      </c>
      <c r="K161" s="6" t="s">
        <v>14</v>
      </c>
      <c r="L161" s="6" t="s">
        <v>14</v>
      </c>
      <c r="M161" s="7">
        <v>2</v>
      </c>
      <c r="N161" s="6" t="s">
        <v>14</v>
      </c>
      <c r="O161" s="6" t="s">
        <v>14</v>
      </c>
      <c r="P161" s="43" t="s">
        <v>1934</v>
      </c>
    </row>
    <row r="162" spans="1:16" x14ac:dyDescent="0.3">
      <c r="A162" s="37">
        <v>21186</v>
      </c>
      <c r="B162" s="38" t="s">
        <v>967</v>
      </c>
      <c r="C162" s="39" t="s">
        <v>1758</v>
      </c>
      <c r="D162" s="39" t="str">
        <f>VLOOKUP(Table1[[#This Row],[EPF ]],'[1]employee master'!A1059:G6058,5,FALSE)</f>
        <v>Close Comfort Program - Finishing - SI</v>
      </c>
      <c r="E162" s="39" t="str">
        <f>VLOOKUP(Table1[[#This Row],[EPF ]],'[1]employee master'!A1059:G6058,6,FALSE)</f>
        <v>Finishing S1 - A - SI</v>
      </c>
      <c r="F162" s="39" t="str">
        <f>VLOOKUP(Table1[[#This Row],[EPF ]],'[1]employee master'!A1059:G6058,7,FALSE)</f>
        <v>Male</v>
      </c>
      <c r="G162" s="40">
        <v>33</v>
      </c>
      <c r="H162" s="41" t="s">
        <v>1566</v>
      </c>
      <c r="I162" s="41" t="s">
        <v>1756</v>
      </c>
      <c r="J162" s="41" t="s">
        <v>14</v>
      </c>
      <c r="K162" s="41" t="s">
        <v>14</v>
      </c>
      <c r="L162" s="41" t="s">
        <v>14</v>
      </c>
      <c r="M162" s="40">
        <v>2</v>
      </c>
      <c r="N162" s="41" t="s">
        <v>14</v>
      </c>
      <c r="O162" s="41" t="s">
        <v>14</v>
      </c>
      <c r="P162" s="43" t="s">
        <v>1934</v>
      </c>
    </row>
    <row r="163" spans="1:16" x14ac:dyDescent="0.3">
      <c r="A163" s="37">
        <v>23419</v>
      </c>
      <c r="B163" s="38" t="s">
        <v>5515</v>
      </c>
      <c r="C163" s="1" t="s">
        <v>1757</v>
      </c>
      <c r="D163" s="1" t="str">
        <f>VLOOKUP(Table1[[#This Row],[EPF ]],'[1]employee master'!A1286:G6285,5,FALSE)</f>
        <v>Moulded Bra Cup - Production - SI</v>
      </c>
      <c r="E163" s="1" t="str">
        <f>VLOOKUP(Table1[[#This Row],[EPF ]],'[1]employee master'!A1286:G6285,6,FALSE)</f>
        <v>Quality Assurance - Site - 04 - SI</v>
      </c>
      <c r="F163" s="1" t="str">
        <f>VLOOKUP(Table1[[#This Row],[EPF ]],'[1]employee master'!A1286:G6285,7,FALSE)</f>
        <v>Female</v>
      </c>
      <c r="G163" s="7">
        <v>37</v>
      </c>
      <c r="H163" s="6" t="s">
        <v>1566</v>
      </c>
      <c r="I163" s="6" t="s">
        <v>1753</v>
      </c>
      <c r="J163" s="6" t="s">
        <v>14</v>
      </c>
      <c r="K163" s="6" t="s">
        <v>14</v>
      </c>
      <c r="L163" s="6" t="s">
        <v>14</v>
      </c>
      <c r="M163" s="7">
        <v>2</v>
      </c>
      <c r="N163" s="6" t="s">
        <v>14</v>
      </c>
      <c r="O163" s="6" t="s">
        <v>14</v>
      </c>
      <c r="P163" s="43" t="s">
        <v>1934</v>
      </c>
    </row>
    <row r="164" spans="1:16" x14ac:dyDescent="0.3">
      <c r="A164" s="37">
        <v>26011</v>
      </c>
      <c r="B164" s="38" t="s">
        <v>2004</v>
      </c>
      <c r="C164" s="1" t="s">
        <v>1757</v>
      </c>
      <c r="D164" s="1" t="str">
        <f>VLOOKUP(Table1[[#This Row],[EPF ]],'[1]employee master'!A1589:G6588,5,FALSE)</f>
        <v>Training School - SI</v>
      </c>
      <c r="E164" s="1" t="str">
        <f>VLOOKUP(Table1[[#This Row],[EPF ]],'[1]employee master'!A1589:G6588,6,FALSE)</f>
        <v>CCP 2 - Training Printing B - SI</v>
      </c>
      <c r="F164" s="1" t="str">
        <f>VLOOKUP(Table1[[#This Row],[EPF ]],'[1]employee master'!A1589:G6588,7,FALSE)</f>
        <v>Male</v>
      </c>
      <c r="G164" s="7">
        <v>30</v>
      </c>
      <c r="H164" s="6" t="s">
        <v>1566</v>
      </c>
      <c r="I164" s="6" t="s">
        <v>1753</v>
      </c>
      <c r="J164" s="6" t="s">
        <v>14</v>
      </c>
      <c r="K164" s="6" t="s">
        <v>14</v>
      </c>
      <c r="L164" s="6" t="s">
        <v>14</v>
      </c>
      <c r="M164" s="7">
        <v>2</v>
      </c>
      <c r="N164" s="6" t="s">
        <v>14</v>
      </c>
      <c r="O164" s="6" t="s">
        <v>14</v>
      </c>
      <c r="P164" s="43" t="s">
        <v>1934</v>
      </c>
    </row>
    <row r="165" spans="1:16" x14ac:dyDescent="0.3">
      <c r="A165" s="37">
        <v>26223</v>
      </c>
      <c r="B165" s="38" t="s">
        <v>5516</v>
      </c>
      <c r="C165" s="39" t="s">
        <v>1757</v>
      </c>
      <c r="D165" s="39" t="str">
        <f>VLOOKUP(Table1[[#This Row],[EPF ]],'[1]employee master'!A1633:G6632,5,FALSE)</f>
        <v>Training School - SI</v>
      </c>
      <c r="E165" s="39" t="str">
        <f>VLOOKUP(Table1[[#This Row],[EPF ]],'[1]employee master'!A1633:G6632,6,FALSE)</f>
        <v>CCP 2 - Training Printing B - SI</v>
      </c>
      <c r="F165" s="39" t="str">
        <f>VLOOKUP(Table1[[#This Row],[EPF ]],'[1]employee master'!A1633:G6632,7,FALSE)</f>
        <v>Female</v>
      </c>
      <c r="G165" s="40">
        <v>34</v>
      </c>
      <c r="H165" s="41" t="s">
        <v>1566</v>
      </c>
      <c r="I165" s="41" t="s">
        <v>1753</v>
      </c>
      <c r="J165" s="41" t="s">
        <v>14</v>
      </c>
      <c r="K165" s="41" t="s">
        <v>14</v>
      </c>
      <c r="L165" s="41" t="s">
        <v>14</v>
      </c>
      <c r="M165" s="40">
        <v>2</v>
      </c>
      <c r="N165" s="41" t="s">
        <v>14</v>
      </c>
      <c r="O165" s="41" t="s">
        <v>14</v>
      </c>
      <c r="P165" s="43" t="s">
        <v>1934</v>
      </c>
    </row>
    <row r="166" spans="1:16" x14ac:dyDescent="0.3">
      <c r="A166" s="37">
        <v>26388</v>
      </c>
      <c r="B166" s="38" t="s">
        <v>5517</v>
      </c>
      <c r="C166" s="1" t="s">
        <v>1757</v>
      </c>
      <c r="D166" s="1" t="str">
        <f>VLOOKUP(Table1[[#This Row],[EPF ]],'[1]employee master'!A1665:G6664,5,FALSE)</f>
        <v>Training School - SI</v>
      </c>
      <c r="E166" s="1" t="str">
        <f>VLOOKUP(Table1[[#This Row],[EPF ]],'[1]employee master'!A1665:G6664,6,FALSE)</f>
        <v>CCP 2 - Training Printing A - SI</v>
      </c>
      <c r="F166" s="1" t="str">
        <f>VLOOKUP(Table1[[#This Row],[EPF ]],'[1]employee master'!A1665:G6664,7,FALSE)</f>
        <v>Female</v>
      </c>
      <c r="G166" s="7">
        <v>34</v>
      </c>
      <c r="H166" s="6" t="s">
        <v>1566</v>
      </c>
      <c r="I166" s="6" t="s">
        <v>1753</v>
      </c>
      <c r="J166" s="6" t="s">
        <v>14</v>
      </c>
      <c r="K166" s="6" t="s">
        <v>14</v>
      </c>
      <c r="L166" s="6" t="s">
        <v>14</v>
      </c>
      <c r="M166" s="7">
        <v>2</v>
      </c>
      <c r="N166" s="6" t="s">
        <v>14</v>
      </c>
      <c r="O166" s="6" t="s">
        <v>14</v>
      </c>
      <c r="P166" s="43" t="s">
        <v>1934</v>
      </c>
    </row>
    <row r="167" spans="1:16" x14ac:dyDescent="0.3">
      <c r="A167" s="37">
        <v>6580</v>
      </c>
      <c r="B167" s="38" t="s">
        <v>5324</v>
      </c>
      <c r="C167" s="39" t="s">
        <v>1758</v>
      </c>
      <c r="D167" s="39" t="str">
        <f>VLOOKUP(Table1[[#This Row],[EPF ]],'[1]employee master'!A179:G5178,5,FALSE)</f>
        <v>Moulded Bra Cup - Production - SI</v>
      </c>
      <c r="E167" s="39" t="str">
        <f>VLOOKUP(Table1[[#This Row],[EPF ]],'[1]employee master'!A179:G5178,6,FALSE)</f>
        <v>Production - MBC - SI</v>
      </c>
      <c r="F167" s="39" t="str">
        <f>VLOOKUP(Table1[[#This Row],[EPF ]],'[1]employee master'!A179:G5178,7,FALSE)</f>
        <v>Male</v>
      </c>
      <c r="G167" s="40">
        <v>29</v>
      </c>
      <c r="H167" s="41" t="s">
        <v>14</v>
      </c>
      <c r="I167" s="41" t="s">
        <v>1753</v>
      </c>
      <c r="J167" s="41" t="s">
        <v>14</v>
      </c>
      <c r="K167" s="41" t="s">
        <v>14</v>
      </c>
      <c r="L167" s="41" t="s">
        <v>14</v>
      </c>
      <c r="M167" s="40">
        <v>1</v>
      </c>
      <c r="N167" s="41" t="s">
        <v>14</v>
      </c>
      <c r="O167" s="41" t="s">
        <v>14</v>
      </c>
      <c r="P167" s="43" t="s">
        <v>1934</v>
      </c>
    </row>
    <row r="168" spans="1:16" x14ac:dyDescent="0.3">
      <c r="A168" s="37">
        <v>11417</v>
      </c>
      <c r="B168" s="38" t="s">
        <v>5325</v>
      </c>
      <c r="C168" s="39" t="s">
        <v>1758</v>
      </c>
      <c r="D168" s="39" t="str">
        <f>VLOOKUP(Table1[[#This Row],[EPF ]],'[1]employee master'!A398:G5397,5,FALSE)</f>
        <v>Close Comfort Program - Product Development Centre - SI</v>
      </c>
      <c r="E168" s="39" t="str">
        <f>VLOOKUP(Table1[[#This Row],[EPF ]],'[1]employee master'!A398:G5397,6,FALSE)</f>
        <v>Product Development Center - CCP - SI</v>
      </c>
      <c r="F168" s="39" t="str">
        <f>VLOOKUP(Table1[[#This Row],[EPF ]],'[1]employee master'!A398:G5397,7,FALSE)</f>
        <v>Male</v>
      </c>
      <c r="G168" s="40">
        <v>27</v>
      </c>
      <c r="H168" s="41" t="s">
        <v>14</v>
      </c>
      <c r="I168" s="41" t="s">
        <v>1753</v>
      </c>
      <c r="J168" s="41" t="s">
        <v>14</v>
      </c>
      <c r="K168" s="41" t="s">
        <v>14</v>
      </c>
      <c r="L168" s="41" t="s">
        <v>14</v>
      </c>
      <c r="M168" s="40">
        <v>1</v>
      </c>
      <c r="N168" s="41" t="s">
        <v>14</v>
      </c>
      <c r="O168" s="41" t="s">
        <v>14</v>
      </c>
      <c r="P168" s="43" t="s">
        <v>1934</v>
      </c>
    </row>
    <row r="169" spans="1:16" x14ac:dyDescent="0.3">
      <c r="A169" s="37">
        <v>12427</v>
      </c>
      <c r="B169" s="38" t="s">
        <v>5326</v>
      </c>
      <c r="C169" s="39" t="s">
        <v>1758</v>
      </c>
      <c r="D169" s="39" t="str">
        <f>VLOOKUP(Table1[[#This Row],[EPF ]],'[1]employee master'!A467:G5466,5,FALSE)</f>
        <v>Moulded Bra Cup - Computer Numerical Control - SI</v>
      </c>
      <c r="E169" s="39" t="str">
        <f>VLOOKUP(Table1[[#This Row],[EPF ]],'[1]employee master'!A467:G5466,6,FALSE)</f>
        <v>Moulded Bra Cup - CNC - SI</v>
      </c>
      <c r="F169" s="39" t="str">
        <f>VLOOKUP(Table1[[#This Row],[EPF ]],'[1]employee master'!A467:G5466,7,FALSE)</f>
        <v>Male</v>
      </c>
      <c r="G169" s="40">
        <v>30</v>
      </c>
      <c r="H169" s="41" t="s">
        <v>14</v>
      </c>
      <c r="I169" s="41" t="s">
        <v>1759</v>
      </c>
      <c r="J169" s="41" t="s">
        <v>14</v>
      </c>
      <c r="K169" s="41" t="s">
        <v>14</v>
      </c>
      <c r="L169" s="41" t="s">
        <v>14</v>
      </c>
      <c r="M169" s="40">
        <v>1</v>
      </c>
      <c r="N169" s="41" t="s">
        <v>14</v>
      </c>
      <c r="O169" s="41" t="s">
        <v>14</v>
      </c>
      <c r="P169" s="43" t="s">
        <v>1934</v>
      </c>
    </row>
    <row r="170" spans="1:16" x14ac:dyDescent="0.3">
      <c r="A170" s="37">
        <v>13099</v>
      </c>
      <c r="B170" s="38" t="s">
        <v>818</v>
      </c>
      <c r="C170" s="39" t="s">
        <v>1752</v>
      </c>
      <c r="D170" s="39" t="str">
        <f>VLOOKUP(Table1[[#This Row],[EPF ]],'[1]employee master'!A503:G5502,5,FALSE)</f>
        <v>Close Comfort Program - Marketing - SI</v>
      </c>
      <c r="E170" s="39" t="str">
        <f>VLOOKUP(Table1[[#This Row],[EPF ]],'[1]employee master'!A503:G5502,6,FALSE)</f>
        <v>Marketing - CCP - SI</v>
      </c>
      <c r="F170" s="39" t="str">
        <f>VLOOKUP(Table1[[#This Row],[EPF ]],'[1]employee master'!A503:G5502,7,FALSE)</f>
        <v>Male</v>
      </c>
      <c r="G170" s="40">
        <v>28</v>
      </c>
      <c r="H170" s="41" t="s">
        <v>14</v>
      </c>
      <c r="I170" s="41" t="s">
        <v>1753</v>
      </c>
      <c r="J170" s="41" t="s">
        <v>14</v>
      </c>
      <c r="K170" s="41" t="s">
        <v>14</v>
      </c>
      <c r="L170" s="41" t="s">
        <v>14</v>
      </c>
      <c r="M170" s="40">
        <v>3</v>
      </c>
      <c r="N170" s="41" t="s">
        <v>14</v>
      </c>
      <c r="O170" s="41" t="s">
        <v>14</v>
      </c>
      <c r="P170" s="43" t="s">
        <v>1934</v>
      </c>
    </row>
    <row r="171" spans="1:16" x14ac:dyDescent="0.3">
      <c r="A171" s="37">
        <v>14666</v>
      </c>
      <c r="B171" s="38" t="s">
        <v>5327</v>
      </c>
      <c r="C171" s="1" t="s">
        <v>1758</v>
      </c>
      <c r="D171" s="1" t="str">
        <f>VLOOKUP(Table1[[#This Row],[EPF ]],'[1]employee master'!A580:G5579,5,FALSE)</f>
        <v>Moulded Bra Cup - Raw Material Warehouse - SI</v>
      </c>
      <c r="E171" s="1" t="str">
        <f>VLOOKUP(Table1[[#This Row],[EPF ]],'[1]employee master'!A580:G5579,6,FALSE)</f>
        <v>MBC - Raw Material Warehouse - SI</v>
      </c>
      <c r="F171" s="1" t="str">
        <f>VLOOKUP(Table1[[#This Row],[EPF ]],'[1]employee master'!A580:G5579,7,FALSE)</f>
        <v>Male</v>
      </c>
      <c r="G171" s="7">
        <v>27</v>
      </c>
      <c r="H171" s="6" t="s">
        <v>14</v>
      </c>
      <c r="I171" s="6" t="s">
        <v>1753</v>
      </c>
      <c r="J171" s="6" t="s">
        <v>14</v>
      </c>
      <c r="K171" s="6" t="s">
        <v>14</v>
      </c>
      <c r="L171" s="6" t="s">
        <v>14</v>
      </c>
      <c r="M171" s="7">
        <v>1</v>
      </c>
      <c r="N171" s="6" t="s">
        <v>14</v>
      </c>
      <c r="O171" s="6" t="s">
        <v>14</v>
      </c>
      <c r="P171" s="43" t="s">
        <v>1934</v>
      </c>
    </row>
    <row r="172" spans="1:16" x14ac:dyDescent="0.3">
      <c r="A172" s="37">
        <v>15628</v>
      </c>
      <c r="B172" s="38" t="s">
        <v>5328</v>
      </c>
      <c r="C172" s="1" t="s">
        <v>1758</v>
      </c>
      <c r="D172" s="1" t="str">
        <f>VLOOKUP(Table1[[#This Row],[EPF ]],'[1]employee master'!A644:G5643,5,FALSE)</f>
        <v>Close Comfort Program - Finishing - SI</v>
      </c>
      <c r="E172" s="1" t="str">
        <f>VLOOKUP(Table1[[#This Row],[EPF ]],'[1]employee master'!A644:G5643,6,FALSE)</f>
        <v>Section 04 - Finishing - SI</v>
      </c>
      <c r="F172" s="1" t="str">
        <f>VLOOKUP(Table1[[#This Row],[EPF ]],'[1]employee master'!A644:G5643,7,FALSE)</f>
        <v>Female</v>
      </c>
      <c r="G172" s="6">
        <v>29</v>
      </c>
      <c r="H172" s="6" t="s">
        <v>14</v>
      </c>
      <c r="I172" s="6" t="s">
        <v>1753</v>
      </c>
      <c r="J172" s="6" t="s">
        <v>14</v>
      </c>
      <c r="K172" s="6" t="s">
        <v>14</v>
      </c>
      <c r="L172" s="6" t="s">
        <v>14</v>
      </c>
      <c r="M172" s="7">
        <v>1</v>
      </c>
      <c r="N172" s="6" t="s">
        <v>14</v>
      </c>
      <c r="O172" s="6" t="s">
        <v>14</v>
      </c>
      <c r="P172" s="43" t="s">
        <v>1934</v>
      </c>
    </row>
    <row r="173" spans="1:16" x14ac:dyDescent="0.3">
      <c r="A173" s="37">
        <v>15922</v>
      </c>
      <c r="B173" s="38" t="s">
        <v>5329</v>
      </c>
      <c r="C173" s="1" t="s">
        <v>1755</v>
      </c>
      <c r="D173" s="1" t="str">
        <f>VLOOKUP(Table1[[#This Row],[EPF ]],'[1]employee master'!A671:G5670,5,FALSE)</f>
        <v>Moulded Bra Cup - Marketing - SI</v>
      </c>
      <c r="E173" s="1" t="str">
        <f>VLOOKUP(Table1[[#This Row],[EPF ]],'[1]employee master'!A671:G5670,6,FALSE)</f>
        <v>Marketing - MBC - SI</v>
      </c>
      <c r="F173" s="1" t="str">
        <f>VLOOKUP(Table1[[#This Row],[EPF ]],'[1]employee master'!A671:G5670,7,FALSE)</f>
        <v>Male</v>
      </c>
      <c r="G173" s="7">
        <v>27</v>
      </c>
      <c r="H173" s="6" t="s">
        <v>14</v>
      </c>
      <c r="I173" s="6" t="s">
        <v>1753</v>
      </c>
      <c r="J173" s="6" t="s">
        <v>14</v>
      </c>
      <c r="K173" s="6" t="s">
        <v>14</v>
      </c>
      <c r="L173" s="6" t="s">
        <v>14</v>
      </c>
      <c r="M173" s="7">
        <v>1</v>
      </c>
      <c r="N173" s="6" t="s">
        <v>14</v>
      </c>
      <c r="O173" s="6" t="s">
        <v>14</v>
      </c>
      <c r="P173" s="43" t="s">
        <v>1934</v>
      </c>
    </row>
    <row r="174" spans="1:16" x14ac:dyDescent="0.3">
      <c r="A174" s="37">
        <v>17119</v>
      </c>
      <c r="B174" s="38" t="s">
        <v>957</v>
      </c>
      <c r="C174" s="1" t="s">
        <v>1755</v>
      </c>
      <c r="D174" s="1" t="str">
        <f>VLOOKUP(Table1[[#This Row],[EPF ]],'[1]employee master'!A754:G5753,5,FALSE)</f>
        <v>Moulded Bra Cup - Product Development Centre - SI</v>
      </c>
      <c r="E174" s="1" t="str">
        <f>VLOOKUP(Table1[[#This Row],[EPF ]],'[1]employee master'!A754:G5753,6,FALSE)</f>
        <v>MBC - Research &amp; Innovation - SI</v>
      </c>
      <c r="F174" s="1" t="str">
        <f>VLOOKUP(Table1[[#This Row],[EPF ]],'[1]employee master'!A754:G5753,7,FALSE)</f>
        <v>Male</v>
      </c>
      <c r="G174" s="7">
        <v>24</v>
      </c>
      <c r="H174" s="6" t="s">
        <v>14</v>
      </c>
      <c r="I174" s="6" t="s">
        <v>1753</v>
      </c>
      <c r="J174" s="6" t="s">
        <v>14</v>
      </c>
      <c r="K174" s="6" t="s">
        <v>14</v>
      </c>
      <c r="L174" s="6" t="s">
        <v>14</v>
      </c>
      <c r="M174" s="7">
        <v>1</v>
      </c>
      <c r="N174" s="6" t="s">
        <v>14</v>
      </c>
      <c r="O174" s="6" t="s">
        <v>14</v>
      </c>
      <c r="P174" s="43" t="s">
        <v>1934</v>
      </c>
    </row>
    <row r="175" spans="1:16" hidden="1" x14ac:dyDescent="0.3">
      <c r="A175" s="38" t="s">
        <v>5336</v>
      </c>
      <c r="B175" s="38" t="s">
        <v>5337</v>
      </c>
      <c r="C175" s="1" t="s">
        <v>1758</v>
      </c>
      <c r="D175" s="1" t="e">
        <f>VLOOKUP(Table1[[#This Row],[EPF ]],'[1]employee master'!A1760:G6759,5,FALSE)</f>
        <v>#N/A</v>
      </c>
      <c r="E175" s="1" t="e">
        <f>VLOOKUP(Table1[[#This Row],[EPF ]],'[1]employee master'!A1760:G6759,6,FALSE)</f>
        <v>#N/A</v>
      </c>
      <c r="F175" s="1" t="e">
        <f>VLOOKUP(Table1[[#This Row],[EPF ]],'[1]employee master'!A1760:G6759,7,FALSE)</f>
        <v>#N/A</v>
      </c>
      <c r="G175" s="7">
        <v>24</v>
      </c>
      <c r="H175" s="6" t="s">
        <v>14</v>
      </c>
      <c r="I175" s="6" t="s">
        <v>1753</v>
      </c>
      <c r="J175" s="6" t="s">
        <v>14</v>
      </c>
      <c r="K175" s="6" t="s">
        <v>14</v>
      </c>
      <c r="L175" s="6" t="s">
        <v>14</v>
      </c>
      <c r="M175" s="7">
        <v>1</v>
      </c>
      <c r="N175" s="6" t="s">
        <v>14</v>
      </c>
      <c r="O175" s="6" t="s">
        <v>14</v>
      </c>
      <c r="P175" s="43" t="e">
        <f>IF(#REF!&lt;=4,"Low Risk",IF(#REF!&gt;7,"High Risk","Moderate"))</f>
        <v>#REF!</v>
      </c>
    </row>
    <row r="176" spans="1:16" x14ac:dyDescent="0.3">
      <c r="A176" s="37">
        <v>17210</v>
      </c>
      <c r="B176" s="38" t="s">
        <v>502</v>
      </c>
      <c r="C176" s="39" t="s">
        <v>1755</v>
      </c>
      <c r="D176" s="39" t="str">
        <f>VLOOKUP(Table1[[#This Row],[EPF ]],'[1]employee master'!A761:G5760,5,FALSE)</f>
        <v>Impact Protection - SI</v>
      </c>
      <c r="E176" s="39" t="str">
        <f>VLOOKUP(Table1[[#This Row],[EPF ]],'[1]employee master'!A761:G5760,6,FALSE)</f>
        <v>Impact Protection - PDC - SI</v>
      </c>
      <c r="F176" s="39" t="str">
        <f>VLOOKUP(Table1[[#This Row],[EPF ]],'[1]employee master'!A761:G5760,7,FALSE)</f>
        <v>Male</v>
      </c>
      <c r="G176" s="40">
        <v>27</v>
      </c>
      <c r="H176" s="41" t="s">
        <v>14</v>
      </c>
      <c r="I176" s="41" t="s">
        <v>1753</v>
      </c>
      <c r="J176" s="41" t="s">
        <v>14</v>
      </c>
      <c r="K176" s="41" t="s">
        <v>14</v>
      </c>
      <c r="L176" s="41" t="s">
        <v>14</v>
      </c>
      <c r="M176" s="40">
        <v>1</v>
      </c>
      <c r="N176" s="41" t="s">
        <v>14</v>
      </c>
      <c r="O176" s="41" t="s">
        <v>14</v>
      </c>
      <c r="P176" s="43" t="s">
        <v>1934</v>
      </c>
    </row>
    <row r="177" spans="1:16" x14ac:dyDescent="0.3">
      <c r="A177" s="37">
        <v>18639</v>
      </c>
      <c r="B177" s="38" t="s">
        <v>5330</v>
      </c>
      <c r="C177" s="39" t="s">
        <v>1758</v>
      </c>
      <c r="D177" s="39" t="str">
        <f>VLOOKUP(Table1[[#This Row],[EPF ]],'[1]employee master'!A877:G5876,5,FALSE)</f>
        <v>Moulded Bra Cup - Product Development Centre - SI</v>
      </c>
      <c r="E177" s="39" t="str">
        <f>VLOOKUP(Table1[[#This Row],[EPF ]],'[1]employee master'!A877:G5876,6,FALSE)</f>
        <v>MBC - Product Development Centre - SI</v>
      </c>
      <c r="F177" s="39" t="str">
        <f>VLOOKUP(Table1[[#This Row],[EPF ]],'[1]employee master'!A877:G5876,7,FALSE)</f>
        <v>Male</v>
      </c>
      <c r="G177" s="40">
        <v>23</v>
      </c>
      <c r="H177" s="41" t="s">
        <v>14</v>
      </c>
      <c r="I177" s="41" t="s">
        <v>1753</v>
      </c>
      <c r="J177" s="41" t="s">
        <v>14</v>
      </c>
      <c r="K177" s="41" t="s">
        <v>14</v>
      </c>
      <c r="L177" s="41" t="s">
        <v>14</v>
      </c>
      <c r="M177" s="40">
        <v>1</v>
      </c>
      <c r="N177" s="41" t="s">
        <v>14</v>
      </c>
      <c r="O177" s="41" t="s">
        <v>14</v>
      </c>
      <c r="P177" s="43" t="s">
        <v>1934</v>
      </c>
    </row>
    <row r="178" spans="1:16" x14ac:dyDescent="0.3">
      <c r="A178" s="37">
        <v>18809</v>
      </c>
      <c r="B178" s="38" t="s">
        <v>807</v>
      </c>
      <c r="C178" s="1" t="s">
        <v>1755</v>
      </c>
      <c r="D178" s="1" t="str">
        <f>VLOOKUP(Table1[[#This Row],[EPF ]],'[1]employee master'!A890:G5889,5,FALSE)</f>
        <v>Moulded Bra Cup - Marketing - SI</v>
      </c>
      <c r="E178" s="1" t="str">
        <f>VLOOKUP(Table1[[#This Row],[EPF ]],'[1]employee master'!A890:G5889,6,FALSE)</f>
        <v>Marketing - MBC - SI</v>
      </c>
      <c r="F178" s="1" t="str">
        <f>VLOOKUP(Table1[[#This Row],[EPF ]],'[1]employee master'!A890:G5889,7,FALSE)</f>
        <v>Male</v>
      </c>
      <c r="G178" s="7">
        <v>25</v>
      </c>
      <c r="H178" s="6" t="s">
        <v>14</v>
      </c>
      <c r="I178" s="6" t="s">
        <v>1753</v>
      </c>
      <c r="J178" s="6" t="s">
        <v>14</v>
      </c>
      <c r="K178" s="6" t="s">
        <v>14</v>
      </c>
      <c r="L178" s="6" t="s">
        <v>14</v>
      </c>
      <c r="M178" s="7">
        <v>1</v>
      </c>
      <c r="N178" s="6" t="s">
        <v>14</v>
      </c>
      <c r="O178" s="6" t="s">
        <v>14</v>
      </c>
      <c r="P178" s="43" t="s">
        <v>1934</v>
      </c>
    </row>
    <row r="179" spans="1:16" x14ac:dyDescent="0.3">
      <c r="A179" s="37">
        <v>19244</v>
      </c>
      <c r="B179" s="38" t="s">
        <v>519</v>
      </c>
      <c r="C179" s="39" t="s">
        <v>1755</v>
      </c>
      <c r="D179" s="39" t="str">
        <f>VLOOKUP(Table1[[#This Row],[EPF ]],'[1]employee master'!A926:G5925,5,FALSE)</f>
        <v>Close Comfort Program - Marketing - SI</v>
      </c>
      <c r="E179" s="39" t="str">
        <f>VLOOKUP(Table1[[#This Row],[EPF ]],'[1]employee master'!A926:G5925,6,FALSE)</f>
        <v>Marketing - CCP - SI</v>
      </c>
      <c r="F179" s="39" t="str">
        <f>VLOOKUP(Table1[[#This Row],[EPF ]],'[1]employee master'!A926:G5925,7,FALSE)</f>
        <v>Male</v>
      </c>
      <c r="G179" s="40">
        <v>27</v>
      </c>
      <c r="H179" s="41" t="s">
        <v>14</v>
      </c>
      <c r="I179" s="41" t="s">
        <v>1753</v>
      </c>
      <c r="J179" s="41" t="s">
        <v>14</v>
      </c>
      <c r="K179" s="41" t="s">
        <v>14</v>
      </c>
      <c r="L179" s="41" t="s">
        <v>14</v>
      </c>
      <c r="M179" s="40">
        <v>1</v>
      </c>
      <c r="N179" s="41" t="s">
        <v>14</v>
      </c>
      <c r="O179" s="41" t="s">
        <v>14</v>
      </c>
      <c r="P179" s="43" t="s">
        <v>1934</v>
      </c>
    </row>
    <row r="180" spans="1:16" x14ac:dyDescent="0.3">
      <c r="A180" s="37">
        <v>19894</v>
      </c>
      <c r="B180" s="38" t="s">
        <v>5331</v>
      </c>
      <c r="C180" s="1" t="s">
        <v>1755</v>
      </c>
      <c r="D180" s="1" t="str">
        <f>VLOOKUP(Table1[[#This Row],[EPF ]],'[1]employee master'!A984:G5983,5,FALSE)</f>
        <v>Close Comfort Program - Production - SI</v>
      </c>
      <c r="E180" s="1" t="str">
        <f>VLOOKUP(Table1[[#This Row],[EPF ]],'[1]employee master'!A984:G5983,6,FALSE)</f>
        <v>CCP - Production - SI</v>
      </c>
      <c r="F180" s="1" t="str">
        <f>VLOOKUP(Table1[[#This Row],[EPF ]],'[1]employee master'!A984:G5983,7,FALSE)</f>
        <v>Male</v>
      </c>
      <c r="G180" s="6">
        <v>29</v>
      </c>
      <c r="H180" s="6" t="s">
        <v>14</v>
      </c>
      <c r="I180" s="6" t="s">
        <v>1753</v>
      </c>
      <c r="J180" s="6" t="s">
        <v>14</v>
      </c>
      <c r="K180" s="6" t="s">
        <v>14</v>
      </c>
      <c r="L180" s="6" t="s">
        <v>14</v>
      </c>
      <c r="M180" s="7">
        <v>1</v>
      </c>
      <c r="N180" s="6" t="s">
        <v>14</v>
      </c>
      <c r="O180" s="6" t="s">
        <v>14</v>
      </c>
      <c r="P180" s="43" t="s">
        <v>1934</v>
      </c>
    </row>
    <row r="181" spans="1:16" x14ac:dyDescent="0.3">
      <c r="A181" s="37">
        <v>20112</v>
      </c>
      <c r="B181" s="38" t="s">
        <v>744</v>
      </c>
      <c r="C181" s="1" t="s">
        <v>1755</v>
      </c>
      <c r="D181" s="1" t="str">
        <f>VLOOKUP(Table1[[#This Row],[EPF ]],'[1]employee master'!A1003:G6002,5,FALSE)</f>
        <v>Planning - SI</v>
      </c>
      <c r="E181" s="1" t="str">
        <f>VLOOKUP(Table1[[#This Row],[EPF ]],'[1]employee master'!A1003:G6002,6,FALSE)</f>
        <v>MBC - Planning - SI</v>
      </c>
      <c r="F181" s="1" t="str">
        <f>VLOOKUP(Table1[[#This Row],[EPF ]],'[1]employee master'!A1003:G6002,7,FALSE)</f>
        <v>Male</v>
      </c>
      <c r="G181" s="6">
        <v>28</v>
      </c>
      <c r="H181" s="6" t="s">
        <v>14</v>
      </c>
      <c r="I181" s="6" t="s">
        <v>1753</v>
      </c>
      <c r="J181" s="6" t="s">
        <v>14</v>
      </c>
      <c r="K181" s="6" t="s">
        <v>14</v>
      </c>
      <c r="L181" s="6" t="s">
        <v>14</v>
      </c>
      <c r="M181" s="7">
        <v>1</v>
      </c>
      <c r="N181" s="6" t="s">
        <v>14</v>
      </c>
      <c r="O181" s="6" t="s">
        <v>14</v>
      </c>
      <c r="P181" s="43" t="s">
        <v>1934</v>
      </c>
    </row>
    <row r="182" spans="1:16" x14ac:dyDescent="0.3">
      <c r="A182" s="37">
        <v>23078</v>
      </c>
      <c r="B182" s="38" t="s">
        <v>1269</v>
      </c>
      <c r="C182" s="1" t="s">
        <v>1755</v>
      </c>
      <c r="D182" s="1" t="str">
        <f>VLOOKUP(Table1[[#This Row],[EPF ]],'[1]employee master'!A1246:G6245,5,FALSE)</f>
        <v>Close Comfort Program - Product Development Centre - SI</v>
      </c>
      <c r="E182" s="1" t="str">
        <f>VLOOKUP(Table1[[#This Row],[EPF ]],'[1]employee master'!A1246:G6245,6,FALSE)</f>
        <v>Product Development Center - CCP - SI</v>
      </c>
      <c r="F182" s="1" t="str">
        <f>VLOOKUP(Table1[[#This Row],[EPF ]],'[1]employee master'!A1246:G6245,7,FALSE)</f>
        <v>Female</v>
      </c>
      <c r="G182" s="7">
        <v>27</v>
      </c>
      <c r="H182" s="6" t="s">
        <v>14</v>
      </c>
      <c r="I182" s="6" t="s">
        <v>1753</v>
      </c>
      <c r="J182" s="6" t="s">
        <v>14</v>
      </c>
      <c r="K182" s="6" t="s">
        <v>14</v>
      </c>
      <c r="L182" s="6" t="s">
        <v>14</v>
      </c>
      <c r="M182" s="7">
        <v>1</v>
      </c>
      <c r="N182" s="6" t="s">
        <v>14</v>
      </c>
      <c r="O182" s="6" t="s">
        <v>14</v>
      </c>
      <c r="P182" s="43" t="s">
        <v>1934</v>
      </c>
    </row>
    <row r="183" spans="1:16" x14ac:dyDescent="0.3">
      <c r="A183" s="37">
        <v>23081</v>
      </c>
      <c r="B183" s="38" t="s">
        <v>5332</v>
      </c>
      <c r="C183" s="39" t="s">
        <v>1755</v>
      </c>
      <c r="D183" s="39" t="str">
        <f>VLOOKUP(Table1[[#This Row],[EPF ]],'[1]employee master'!A1248:G6247,5,FALSE)</f>
        <v>Impact Protection - SI</v>
      </c>
      <c r="E183" s="39" t="str">
        <f>VLOOKUP(Table1[[#This Row],[EPF ]],'[1]employee master'!A1248:G6247,6,FALSE)</f>
        <v>Impact Protection - Marketing - SI</v>
      </c>
      <c r="F183" s="39" t="str">
        <f>VLOOKUP(Table1[[#This Row],[EPF ]],'[1]employee master'!A1248:G6247,7,FALSE)</f>
        <v>Female</v>
      </c>
      <c r="G183" s="40">
        <v>24</v>
      </c>
      <c r="H183" s="41" t="s">
        <v>14</v>
      </c>
      <c r="I183" s="41" t="s">
        <v>1753</v>
      </c>
      <c r="J183" s="41" t="s">
        <v>14</v>
      </c>
      <c r="K183" s="41" t="s">
        <v>14</v>
      </c>
      <c r="L183" s="41" t="s">
        <v>14</v>
      </c>
      <c r="M183" s="40">
        <v>1</v>
      </c>
      <c r="N183" s="41" t="s">
        <v>14</v>
      </c>
      <c r="O183" s="41" t="s">
        <v>14</v>
      </c>
      <c r="P183" s="43" t="s">
        <v>1934</v>
      </c>
    </row>
    <row r="184" spans="1:16" x14ac:dyDescent="0.3">
      <c r="A184" s="37">
        <v>23443</v>
      </c>
      <c r="B184" s="38" t="s">
        <v>5333</v>
      </c>
      <c r="C184" s="1" t="s">
        <v>1755</v>
      </c>
      <c r="D184" s="1" t="str">
        <f>VLOOKUP(Table1[[#This Row],[EPF ]],'[1]employee master'!A1293:G6292,5,FALSE)</f>
        <v>Sourcing &amp; Supply chain - SI</v>
      </c>
      <c r="E184" s="1" t="str">
        <f>VLOOKUP(Table1[[#This Row],[EPF ]],'[1]employee master'!A1293:G6292,6,FALSE)</f>
        <v>MBC - Purchasing - SI</v>
      </c>
      <c r="F184" s="1" t="str">
        <f>VLOOKUP(Table1[[#This Row],[EPF ]],'[1]employee master'!A1293:G6292,7,FALSE)</f>
        <v>Male</v>
      </c>
      <c r="G184" s="7">
        <v>28</v>
      </c>
      <c r="H184" s="6" t="s">
        <v>14</v>
      </c>
      <c r="I184" s="6" t="s">
        <v>1753</v>
      </c>
      <c r="J184" s="6" t="s">
        <v>14</v>
      </c>
      <c r="K184" s="6" t="s">
        <v>14</v>
      </c>
      <c r="L184" s="6" t="s">
        <v>14</v>
      </c>
      <c r="M184" s="7">
        <v>1</v>
      </c>
      <c r="N184" s="6" t="s">
        <v>14</v>
      </c>
      <c r="O184" s="6" t="s">
        <v>14</v>
      </c>
      <c r="P184" s="43" t="s">
        <v>1934</v>
      </c>
    </row>
    <row r="185" spans="1:16" x14ac:dyDescent="0.3">
      <c r="A185" s="37">
        <v>24442</v>
      </c>
      <c r="B185" s="38" t="s">
        <v>929</v>
      </c>
      <c r="C185" s="39" t="s">
        <v>1755</v>
      </c>
      <c r="D185" s="39" t="str">
        <f>VLOOKUP(Table1[[#This Row],[EPF ]],'[1]employee master'!A1369:G6368,5,FALSE)</f>
        <v>Close Comfort Program - Quality Assurance - SI</v>
      </c>
      <c r="E185" s="39" t="str">
        <f>VLOOKUP(Table1[[#This Row],[EPF ]],'[1]employee master'!A1369:G6368,6,FALSE)</f>
        <v>Quality Assurance - CCP - SI</v>
      </c>
      <c r="F185" s="39" t="str">
        <f>VLOOKUP(Table1[[#This Row],[EPF ]],'[1]employee master'!A1369:G6368,7,FALSE)</f>
        <v>Male</v>
      </c>
      <c r="G185" s="40">
        <v>28</v>
      </c>
      <c r="H185" s="41" t="s">
        <v>14</v>
      </c>
      <c r="I185" s="41" t="s">
        <v>1753</v>
      </c>
      <c r="J185" s="41" t="s">
        <v>14</v>
      </c>
      <c r="K185" s="41" t="s">
        <v>14</v>
      </c>
      <c r="L185" s="41" t="s">
        <v>14</v>
      </c>
      <c r="M185" s="40">
        <v>1</v>
      </c>
      <c r="N185" s="41" t="s">
        <v>14</v>
      </c>
      <c r="O185" s="41" t="s">
        <v>14</v>
      </c>
      <c r="P185" s="43" t="s">
        <v>1934</v>
      </c>
    </row>
    <row r="186" spans="1:16" x14ac:dyDescent="0.3">
      <c r="A186" s="37">
        <v>24632</v>
      </c>
      <c r="B186" s="38" t="s">
        <v>5334</v>
      </c>
      <c r="C186" s="39" t="s">
        <v>1755</v>
      </c>
      <c r="D186" s="39" t="str">
        <f>VLOOKUP(Table1[[#This Row],[EPF ]],'[1]employee master'!A1381:G6380,5,FALSE)</f>
        <v>Moulded Bra Cup - Production - SI</v>
      </c>
      <c r="E186" s="39" t="str">
        <f>VLOOKUP(Table1[[#This Row],[EPF ]],'[1]employee master'!A1381:G6380,6,FALSE)</f>
        <v>Production - MBC - SI</v>
      </c>
      <c r="F186" s="39" t="str">
        <f>VLOOKUP(Table1[[#This Row],[EPF ]],'[1]employee master'!A1381:G6380,7,FALSE)</f>
        <v>Male</v>
      </c>
      <c r="G186" s="40">
        <v>27</v>
      </c>
      <c r="H186" s="41" t="s">
        <v>14</v>
      </c>
      <c r="I186" s="41" t="s">
        <v>1753</v>
      </c>
      <c r="J186" s="41" t="s">
        <v>14</v>
      </c>
      <c r="K186" s="41" t="s">
        <v>14</v>
      </c>
      <c r="L186" s="41" t="s">
        <v>14</v>
      </c>
      <c r="M186" s="40">
        <v>1</v>
      </c>
      <c r="N186" s="41" t="s">
        <v>14</v>
      </c>
      <c r="O186" s="41" t="s">
        <v>14</v>
      </c>
      <c r="P186" s="43" t="s">
        <v>1934</v>
      </c>
    </row>
    <row r="187" spans="1:16" x14ac:dyDescent="0.3">
      <c r="A187" s="37">
        <v>24702</v>
      </c>
      <c r="B187" s="38" t="s">
        <v>5335</v>
      </c>
      <c r="C187" s="1" t="s">
        <v>1755</v>
      </c>
      <c r="D187" s="1" t="str">
        <f>VLOOKUP(Table1[[#This Row],[EPF ]],'[1]employee master'!A1386:G6385,5,FALSE)</f>
        <v>Common - SI</v>
      </c>
      <c r="E187" s="1" t="str">
        <f>VLOOKUP(Table1[[#This Row],[EPF ]],'[1]employee master'!A1386:G6385,6,FALSE)</f>
        <v>Finance - SI</v>
      </c>
      <c r="F187" s="1" t="str">
        <f>VLOOKUP(Table1[[#This Row],[EPF ]],'[1]employee master'!A1386:G6385,7,FALSE)</f>
        <v>Female</v>
      </c>
      <c r="G187" s="7">
        <v>26</v>
      </c>
      <c r="H187" s="6" t="s">
        <v>14</v>
      </c>
      <c r="I187" s="6" t="s">
        <v>1753</v>
      </c>
      <c r="J187" s="6" t="s">
        <v>14</v>
      </c>
      <c r="K187" s="6" t="s">
        <v>14</v>
      </c>
      <c r="L187" s="6" t="s">
        <v>14</v>
      </c>
      <c r="M187" s="7">
        <v>1</v>
      </c>
      <c r="N187" s="6" t="s">
        <v>14</v>
      </c>
      <c r="O187" s="6" t="s">
        <v>14</v>
      </c>
      <c r="P187" s="43" t="s">
        <v>1934</v>
      </c>
    </row>
    <row r="188" spans="1:16" x14ac:dyDescent="0.3">
      <c r="A188" s="37">
        <v>25853</v>
      </c>
      <c r="B188" s="38" t="s">
        <v>64</v>
      </c>
      <c r="C188" s="39" t="s">
        <v>1758</v>
      </c>
      <c r="D188" s="39" t="str">
        <f>VLOOKUP(Table1[[#This Row],[EPF ]],'[1]employee master'!A1567:G6566,5,FALSE)</f>
        <v>Moulded Bra Cup - Marketing - SI</v>
      </c>
      <c r="E188" s="39" t="str">
        <f>VLOOKUP(Table1[[#This Row],[EPF ]],'[1]employee master'!A1567:G6566,6,FALSE)</f>
        <v>Marketing - MBC - SI</v>
      </c>
      <c r="F188" s="39" t="str">
        <f>VLOOKUP(Table1[[#This Row],[EPF ]],'[1]employee master'!A1567:G6566,7,FALSE)</f>
        <v>Male</v>
      </c>
      <c r="G188" s="40">
        <v>27</v>
      </c>
      <c r="H188" s="41" t="s">
        <v>14</v>
      </c>
      <c r="I188" s="41" t="s">
        <v>1753</v>
      </c>
      <c r="J188" s="41" t="s">
        <v>14</v>
      </c>
      <c r="K188" s="41" t="s">
        <v>14</v>
      </c>
      <c r="L188" s="41" t="s">
        <v>14</v>
      </c>
      <c r="M188" s="40">
        <v>1</v>
      </c>
      <c r="N188" s="41" t="s">
        <v>14</v>
      </c>
      <c r="O188" s="41" t="s">
        <v>14</v>
      </c>
      <c r="P188" s="43" t="s">
        <v>1934</v>
      </c>
    </row>
    <row r="189" spans="1:16" x14ac:dyDescent="0.3">
      <c r="A189" s="37">
        <v>3594</v>
      </c>
      <c r="B189" s="38" t="s">
        <v>1384</v>
      </c>
      <c r="C189" s="39" t="s">
        <v>1757</v>
      </c>
      <c r="D189" s="39" t="str">
        <f>VLOOKUP(Table1[[#This Row],[EPF ]],'[1]employee master'!A105:G5104,5,FALSE)</f>
        <v>Impact Protection - SI</v>
      </c>
      <c r="E189" s="39" t="str">
        <f>VLOOKUP(Table1[[#This Row],[EPF ]],'[1]employee master'!A105:G5104,6,FALSE)</f>
        <v>Impact Protection - Production - SI</v>
      </c>
      <c r="F189" s="39" t="str">
        <f>VLOOKUP(Table1[[#This Row],[EPF ]],'[1]employee master'!A105:G5104,7,FALSE)</f>
        <v>Female</v>
      </c>
      <c r="G189" s="40">
        <v>44</v>
      </c>
      <c r="H189" s="41" t="s">
        <v>1566</v>
      </c>
      <c r="I189" s="41" t="s">
        <v>1753</v>
      </c>
      <c r="J189" s="41" t="s">
        <v>14</v>
      </c>
      <c r="K189" s="41" t="s">
        <v>14</v>
      </c>
      <c r="L189" s="41" t="s">
        <v>14</v>
      </c>
      <c r="M189" s="40">
        <v>2</v>
      </c>
      <c r="N189" s="41" t="s">
        <v>14</v>
      </c>
      <c r="O189" s="41" t="s">
        <v>14</v>
      </c>
      <c r="P189" s="43" t="s">
        <v>1934</v>
      </c>
    </row>
    <row r="190" spans="1:16" x14ac:dyDescent="0.3">
      <c r="A190" s="37">
        <v>5950</v>
      </c>
      <c r="B190" s="38" t="s">
        <v>5518</v>
      </c>
      <c r="C190" s="1" t="s">
        <v>1757</v>
      </c>
      <c r="D190" s="1" t="str">
        <f>VLOOKUP(Table1[[#This Row],[EPF ]],'[1]employee master'!A164:G5163,5,FALSE)</f>
        <v>Material Quality Assurance - SI</v>
      </c>
      <c r="E190" s="1" t="str">
        <f>VLOOKUP(Table1[[#This Row],[EPF ]],'[1]employee master'!A164:G5163,6,FALSE)</f>
        <v>MBC - Material Quality Assurance - SI</v>
      </c>
      <c r="F190" s="1" t="str">
        <f>VLOOKUP(Table1[[#This Row],[EPF ]],'[1]employee master'!A164:G5163,7,FALSE)</f>
        <v>Male</v>
      </c>
      <c r="G190" s="7">
        <v>43</v>
      </c>
      <c r="H190" s="6" t="s">
        <v>1566</v>
      </c>
      <c r="I190" s="6" t="s">
        <v>1753</v>
      </c>
      <c r="J190" s="6" t="s">
        <v>14</v>
      </c>
      <c r="K190" s="6" t="s">
        <v>14</v>
      </c>
      <c r="L190" s="6" t="s">
        <v>14</v>
      </c>
      <c r="M190" s="7">
        <v>2</v>
      </c>
      <c r="N190" s="6" t="s">
        <v>14</v>
      </c>
      <c r="O190" s="6" t="s">
        <v>14</v>
      </c>
      <c r="P190" s="43" t="s">
        <v>1934</v>
      </c>
    </row>
    <row r="191" spans="1:16" x14ac:dyDescent="0.3">
      <c r="A191" s="37">
        <v>10895</v>
      </c>
      <c r="B191" s="38" t="s">
        <v>5519</v>
      </c>
      <c r="C191" s="1" t="s">
        <v>1757</v>
      </c>
      <c r="D191" s="1" t="str">
        <f>VLOOKUP(Table1[[#This Row],[EPF ]],'[1]employee master'!A376:G5375,5,FALSE)</f>
        <v>Close Comfort Program - MM - Printing - SI</v>
      </c>
      <c r="E191" s="1" t="str">
        <f>VLOOKUP(Table1[[#This Row],[EPF ]],'[1]employee master'!A376:G5375,6,FALSE)</f>
        <v>Printing MM - CCP - SI</v>
      </c>
      <c r="F191" s="1" t="str">
        <f>VLOOKUP(Table1[[#This Row],[EPF ]],'[1]employee master'!A376:G5375,7,FALSE)</f>
        <v>Male</v>
      </c>
      <c r="G191" s="7">
        <v>43</v>
      </c>
      <c r="H191" s="6" t="s">
        <v>1566</v>
      </c>
      <c r="I191" s="6" t="s">
        <v>1753</v>
      </c>
      <c r="J191" s="6" t="s">
        <v>14</v>
      </c>
      <c r="K191" s="6" t="s">
        <v>14</v>
      </c>
      <c r="L191" s="6" t="s">
        <v>14</v>
      </c>
      <c r="M191" s="7">
        <v>2</v>
      </c>
      <c r="N191" s="6" t="s">
        <v>14</v>
      </c>
      <c r="O191" s="6" t="s">
        <v>14</v>
      </c>
      <c r="P191" s="43" t="s">
        <v>1934</v>
      </c>
    </row>
    <row r="192" spans="1:16" x14ac:dyDescent="0.3">
      <c r="A192" s="37">
        <v>17554</v>
      </c>
      <c r="B192" s="38" t="s">
        <v>5338</v>
      </c>
      <c r="C192" s="39" t="s">
        <v>1758</v>
      </c>
      <c r="D192" s="39" t="str">
        <f>VLOOKUP(Table1[[#This Row],[EPF ]],'[1]employee master'!A789:G5788,5,FALSE)</f>
        <v>Moulded Bra Cup - Production - SI</v>
      </c>
      <c r="E192" s="39" t="str">
        <f>VLOOKUP(Table1[[#This Row],[EPF ]],'[1]employee master'!A789:G5788,6,FALSE)</f>
        <v>Team - LB - 5A - SI</v>
      </c>
      <c r="F192" s="39" t="str">
        <f>VLOOKUP(Table1[[#This Row],[EPF ]],'[1]employee master'!A789:G5788,7,FALSE)</f>
        <v>Female</v>
      </c>
      <c r="G192" s="40">
        <v>25</v>
      </c>
      <c r="H192" s="41" t="s">
        <v>14</v>
      </c>
      <c r="I192" s="41" t="s">
        <v>1759</v>
      </c>
      <c r="J192" s="41" t="s">
        <v>14</v>
      </c>
      <c r="K192" s="41" t="s">
        <v>14</v>
      </c>
      <c r="L192" s="41" t="s">
        <v>14</v>
      </c>
      <c r="M192" s="40">
        <v>2</v>
      </c>
      <c r="N192" s="41" t="s">
        <v>14</v>
      </c>
      <c r="O192" s="41" t="s">
        <v>14</v>
      </c>
      <c r="P192" s="43" t="s">
        <v>1934</v>
      </c>
    </row>
    <row r="193" spans="1:16" x14ac:dyDescent="0.3">
      <c r="A193" s="37">
        <v>17748</v>
      </c>
      <c r="B193" s="38" t="s">
        <v>1687</v>
      </c>
      <c r="C193" s="1" t="s">
        <v>1758</v>
      </c>
      <c r="D193" s="1" t="str">
        <f>VLOOKUP(Table1[[#This Row],[EPF ]],'[1]employee master'!A812:G5811,5,FALSE)</f>
        <v>Close Comfort Program - Cutting - SI</v>
      </c>
      <c r="E193" s="1" t="str">
        <f>VLOOKUP(Table1[[#This Row],[EPF ]],'[1]employee master'!A812:G5811,6,FALSE)</f>
        <v>Cutting - CCP - SI</v>
      </c>
      <c r="F193" s="1" t="str">
        <f>VLOOKUP(Table1[[#This Row],[EPF ]],'[1]employee master'!A812:G5811,7,FALSE)</f>
        <v>Male</v>
      </c>
      <c r="G193" s="7">
        <v>24</v>
      </c>
      <c r="H193" s="6" t="s">
        <v>14</v>
      </c>
      <c r="I193" s="6" t="s">
        <v>1759</v>
      </c>
      <c r="J193" s="6" t="s">
        <v>14</v>
      </c>
      <c r="K193" s="6" t="s">
        <v>14</v>
      </c>
      <c r="L193" s="6" t="s">
        <v>14</v>
      </c>
      <c r="M193" s="7">
        <v>2</v>
      </c>
      <c r="N193" s="6" t="s">
        <v>14</v>
      </c>
      <c r="O193" s="6" t="s">
        <v>14</v>
      </c>
      <c r="P193" s="43" t="s">
        <v>1934</v>
      </c>
    </row>
    <row r="194" spans="1:16" x14ac:dyDescent="0.3">
      <c r="A194" s="37">
        <v>22817</v>
      </c>
      <c r="B194" s="38" t="s">
        <v>5339</v>
      </c>
      <c r="C194" s="39" t="s">
        <v>1758</v>
      </c>
      <c r="D194" s="39" t="str">
        <f>VLOOKUP(Table1[[#This Row],[EPF ]],'[1]employee master'!A1220:G6219,5,FALSE)</f>
        <v>Moulded Bra Cup - Product Development Centre - SI</v>
      </c>
      <c r="E194" s="39" t="str">
        <f>VLOOKUP(Table1[[#This Row],[EPF ]],'[1]employee master'!A1220:G6219,6,FALSE)</f>
        <v>MBC - Product Development Centre - SI</v>
      </c>
      <c r="F194" s="39" t="str">
        <f>VLOOKUP(Table1[[#This Row],[EPF ]],'[1]employee master'!A1220:G6219,7,FALSE)</f>
        <v>Male</v>
      </c>
      <c r="G194" s="40">
        <v>26</v>
      </c>
      <c r="H194" s="41" t="s">
        <v>14</v>
      </c>
      <c r="I194" s="41" t="s">
        <v>1759</v>
      </c>
      <c r="J194" s="41" t="s">
        <v>14</v>
      </c>
      <c r="K194" s="41" t="s">
        <v>14</v>
      </c>
      <c r="L194" s="41" t="s">
        <v>14</v>
      </c>
      <c r="M194" s="40">
        <v>2</v>
      </c>
      <c r="N194" s="41" t="s">
        <v>14</v>
      </c>
      <c r="O194" s="41" t="s">
        <v>14</v>
      </c>
      <c r="P194" s="43" t="s">
        <v>1934</v>
      </c>
    </row>
    <row r="195" spans="1:16" x14ac:dyDescent="0.3">
      <c r="A195" s="37">
        <v>25828</v>
      </c>
      <c r="B195" s="38" t="s">
        <v>3256</v>
      </c>
      <c r="C195" s="39" t="s">
        <v>1757</v>
      </c>
      <c r="D195" s="39" t="str">
        <f>VLOOKUP(Table1[[#This Row],[EPF ]],'[1]employee master'!A1558:G6557,5,FALSE)</f>
        <v>Moulded Bra Cup - Production - SI</v>
      </c>
      <c r="E195" s="39" t="str">
        <f>VLOOKUP(Table1[[#This Row],[EPF ]],'[1]employee master'!A1558:G6557,6,FALSE)</f>
        <v>Team - LB - 19B - SI</v>
      </c>
      <c r="F195" s="39" t="str">
        <f>VLOOKUP(Table1[[#This Row],[EPF ]],'[1]employee master'!A1558:G6557,7,FALSE)</f>
        <v>Female</v>
      </c>
      <c r="G195" s="40">
        <v>40</v>
      </c>
      <c r="H195" s="41" t="s">
        <v>1566</v>
      </c>
      <c r="I195" s="41" t="s">
        <v>1753</v>
      </c>
      <c r="J195" s="41" t="s">
        <v>14</v>
      </c>
      <c r="K195" s="41" t="s">
        <v>14</v>
      </c>
      <c r="L195" s="41" t="s">
        <v>14</v>
      </c>
      <c r="M195" s="40">
        <v>2</v>
      </c>
      <c r="N195" s="41" t="s">
        <v>14</v>
      </c>
      <c r="O195" s="41" t="s">
        <v>14</v>
      </c>
      <c r="P195" s="43" t="s">
        <v>1934</v>
      </c>
    </row>
    <row r="196" spans="1:16" x14ac:dyDescent="0.3">
      <c r="A196" s="37">
        <v>26386</v>
      </c>
      <c r="B196" s="38" t="s">
        <v>5520</v>
      </c>
      <c r="C196" s="39" t="s">
        <v>1757</v>
      </c>
      <c r="D196" s="39" t="str">
        <f>VLOOKUP(Table1[[#This Row],[EPF ]],'[1]employee master'!A1664:G6663,5,FALSE)</f>
        <v>Training School - SI</v>
      </c>
      <c r="E196" s="39" t="str">
        <f>VLOOKUP(Table1[[#This Row],[EPF ]],'[1]employee master'!A1664:G6663,6,FALSE)</f>
        <v>CCP 2 - Training Printing - SI</v>
      </c>
      <c r="F196" s="39" t="str">
        <f>VLOOKUP(Table1[[#This Row],[EPF ]],'[1]employee master'!A1664:G6663,7,FALSE)</f>
        <v>Male</v>
      </c>
      <c r="G196" s="40">
        <v>40</v>
      </c>
      <c r="H196" s="41" t="s">
        <v>1566</v>
      </c>
      <c r="I196" s="41" t="s">
        <v>1753</v>
      </c>
      <c r="J196" s="41" t="s">
        <v>14</v>
      </c>
      <c r="K196" s="41" t="s">
        <v>14</v>
      </c>
      <c r="L196" s="41" t="s">
        <v>14</v>
      </c>
      <c r="M196" s="40">
        <v>2</v>
      </c>
      <c r="N196" s="41" t="s">
        <v>14</v>
      </c>
      <c r="O196" s="41" t="s">
        <v>14</v>
      </c>
      <c r="P196" s="43" t="s">
        <v>1934</v>
      </c>
    </row>
    <row r="197" spans="1:16" x14ac:dyDescent="0.3">
      <c r="A197" s="37">
        <v>34</v>
      </c>
      <c r="B197" s="38" t="s">
        <v>5266</v>
      </c>
      <c r="C197" s="39" t="s">
        <v>1752</v>
      </c>
      <c r="D197" s="39" t="str">
        <f>VLOOKUP(Table1[[#This Row],[EPF ]],'[1]employee master'!A5:G5004,5,FALSE)</f>
        <v>Moulded Bra Cup - Production - SI</v>
      </c>
      <c r="E197" s="39" t="str">
        <f>VLOOKUP(Table1[[#This Row],[EPF ]],'[1]employee master'!A5:G5004,6,FALSE)</f>
        <v>Production - MBC - SI</v>
      </c>
      <c r="F197" s="39" t="str">
        <f>VLOOKUP(Table1[[#This Row],[EPF ]],'[1]employee master'!A5:G5004,7,FALSE)</f>
        <v>Male</v>
      </c>
      <c r="G197" s="41">
        <v>39</v>
      </c>
      <c r="H197" s="41" t="s">
        <v>14</v>
      </c>
      <c r="I197" s="41" t="s">
        <v>1759</v>
      </c>
      <c r="J197" s="41" t="s">
        <v>14</v>
      </c>
      <c r="K197" s="41" t="s">
        <v>14</v>
      </c>
      <c r="L197" s="41" t="s">
        <v>14</v>
      </c>
      <c r="M197" s="40">
        <v>5</v>
      </c>
      <c r="N197" s="41" t="s">
        <v>14</v>
      </c>
      <c r="O197" s="41" t="s">
        <v>14</v>
      </c>
      <c r="P197" s="43" t="s">
        <v>1934</v>
      </c>
    </row>
    <row r="198" spans="1:16" x14ac:dyDescent="0.3">
      <c r="A198" s="37">
        <v>23855</v>
      </c>
      <c r="B198" s="38" t="s">
        <v>5521</v>
      </c>
      <c r="C198" s="1" t="s">
        <v>1757</v>
      </c>
      <c r="D198" s="1" t="str">
        <f>VLOOKUP(Table1[[#This Row],[EPF ]],'[1]employee master'!A1327:G6326,5,FALSE)</f>
        <v>Close Comfort Program - Finishing - SI</v>
      </c>
      <c r="E198" s="1" t="str">
        <f>VLOOKUP(Table1[[#This Row],[EPF ]],'[1]employee master'!A1327:G6326,6,FALSE)</f>
        <v>Finishing S28 - A - SI</v>
      </c>
      <c r="F198" s="1" t="str">
        <f>VLOOKUP(Table1[[#This Row],[EPF ]],'[1]employee master'!A1327:G6326,7,FALSE)</f>
        <v>Male</v>
      </c>
      <c r="G198" s="7">
        <v>28</v>
      </c>
      <c r="H198" s="6" t="s">
        <v>1566</v>
      </c>
      <c r="I198" s="6" t="s">
        <v>1756</v>
      </c>
      <c r="J198" s="6" t="s">
        <v>14</v>
      </c>
      <c r="K198" s="6" t="s">
        <v>14</v>
      </c>
      <c r="L198" s="6" t="s">
        <v>14</v>
      </c>
      <c r="M198" s="7">
        <v>2</v>
      </c>
      <c r="N198" s="6" t="s">
        <v>14</v>
      </c>
      <c r="O198" s="6" t="s">
        <v>14</v>
      </c>
      <c r="P198" s="43" t="s">
        <v>1934</v>
      </c>
    </row>
    <row r="199" spans="1:16" x14ac:dyDescent="0.3">
      <c r="A199" s="37">
        <v>25966</v>
      </c>
      <c r="B199" s="38" t="s">
        <v>5267</v>
      </c>
      <c r="C199" s="39" t="s">
        <v>1752</v>
      </c>
      <c r="D199" s="39" t="str">
        <f>VLOOKUP(Table1[[#This Row],[EPF ]],'[1]employee master'!A1581:G6580,5,FALSE)</f>
        <v>Close Comfort Program - Finishing - SI</v>
      </c>
      <c r="E199" s="39" t="str">
        <f>VLOOKUP(Table1[[#This Row],[EPF ]],'[1]employee master'!A1581:G6580,6,FALSE)</f>
        <v>Finishing S30 - B - SI</v>
      </c>
      <c r="F199" s="39" t="str">
        <f>VLOOKUP(Table1[[#This Row],[EPF ]],'[1]employee master'!A1581:G6580,7,FALSE)</f>
        <v>Male</v>
      </c>
      <c r="G199" s="40">
        <v>21</v>
      </c>
      <c r="H199" s="41" t="s">
        <v>14</v>
      </c>
      <c r="I199" s="41" t="s">
        <v>1753</v>
      </c>
      <c r="J199" s="41" t="s">
        <v>14</v>
      </c>
      <c r="K199" s="41" t="s">
        <v>14</v>
      </c>
      <c r="L199" s="41" t="s">
        <v>14</v>
      </c>
      <c r="M199" s="40">
        <v>4</v>
      </c>
      <c r="N199" s="41" t="s">
        <v>14</v>
      </c>
      <c r="O199" s="41" t="s">
        <v>14</v>
      </c>
      <c r="P199" s="43" t="s">
        <v>1934</v>
      </c>
    </row>
    <row r="200" spans="1:16" x14ac:dyDescent="0.3">
      <c r="A200" s="37">
        <v>26314</v>
      </c>
      <c r="B200" s="38" t="s">
        <v>5268</v>
      </c>
      <c r="C200" s="1" t="s">
        <v>1752</v>
      </c>
      <c r="D200" s="1" t="str">
        <f>VLOOKUP(Table1[[#This Row],[EPF ]],'[1]employee master'!A1655:G6654,5,FALSE)</f>
        <v>Training School - SI</v>
      </c>
      <c r="E200" s="1" t="str">
        <f>VLOOKUP(Table1[[#This Row],[EPF ]],'[1]employee master'!A1655:G6654,6,FALSE)</f>
        <v>CCP 2 - Training Printing B - SI</v>
      </c>
      <c r="F200" s="1" t="str">
        <f>VLOOKUP(Table1[[#This Row],[EPF ]],'[1]employee master'!A1655:G6654,7,FALSE)</f>
        <v>Male</v>
      </c>
      <c r="G200" s="7">
        <v>18</v>
      </c>
      <c r="H200" s="6" t="s">
        <v>14</v>
      </c>
      <c r="I200" s="6" t="s">
        <v>1753</v>
      </c>
      <c r="J200" s="6" t="s">
        <v>14</v>
      </c>
      <c r="K200" s="6" t="s">
        <v>14</v>
      </c>
      <c r="L200" s="6" t="s">
        <v>14</v>
      </c>
      <c r="M200" s="7">
        <v>4</v>
      </c>
      <c r="N200" s="6" t="s">
        <v>14</v>
      </c>
      <c r="O200" s="6" t="s">
        <v>14</v>
      </c>
      <c r="P200" s="43" t="s">
        <v>1934</v>
      </c>
    </row>
    <row r="201" spans="1:16" x14ac:dyDescent="0.3">
      <c r="A201" s="37">
        <v>7445</v>
      </c>
      <c r="B201" s="38" t="s">
        <v>5340</v>
      </c>
      <c r="C201" s="1" t="s">
        <v>1758</v>
      </c>
      <c r="D201" s="1" t="str">
        <f>VLOOKUP(Table1[[#This Row],[EPF ]],'[1]employee master'!A211:G5210,5,FALSE)</f>
        <v>Commercial &amp; Logistics - SI</v>
      </c>
      <c r="E201" s="1" t="str">
        <f>VLOOKUP(Table1[[#This Row],[EPF ]],'[1]employee master'!A211:G5210,6,FALSE)</f>
        <v>Logistics - SI</v>
      </c>
      <c r="F201" s="1" t="str">
        <f>VLOOKUP(Table1[[#This Row],[EPF ]],'[1]employee master'!A211:G5210,7,FALSE)</f>
        <v>Male</v>
      </c>
      <c r="G201" s="7">
        <v>29</v>
      </c>
      <c r="H201" s="6" t="s">
        <v>14</v>
      </c>
      <c r="I201" s="6" t="s">
        <v>1759</v>
      </c>
      <c r="J201" s="6" t="s">
        <v>14</v>
      </c>
      <c r="K201" s="6" t="s">
        <v>14</v>
      </c>
      <c r="L201" s="6" t="s">
        <v>14</v>
      </c>
      <c r="M201" s="7">
        <v>3</v>
      </c>
      <c r="N201" s="6" t="s">
        <v>14</v>
      </c>
      <c r="O201" s="6" t="s">
        <v>14</v>
      </c>
      <c r="P201" s="43" t="s">
        <v>1934</v>
      </c>
    </row>
    <row r="202" spans="1:16" x14ac:dyDescent="0.3">
      <c r="A202" s="37">
        <v>7459</v>
      </c>
      <c r="B202" s="38" t="s">
        <v>5341</v>
      </c>
      <c r="C202" s="39" t="s">
        <v>1758</v>
      </c>
      <c r="D202" s="39" t="str">
        <f>VLOOKUP(Table1[[#This Row],[EPF ]],'[1]employee master'!A212:G5211,5,FALSE)</f>
        <v>Training School - SI</v>
      </c>
      <c r="E202" s="39" t="str">
        <f>VLOOKUP(Table1[[#This Row],[EPF ]],'[1]employee master'!A212:G5211,6,FALSE)</f>
        <v>Training School - CCP - SI</v>
      </c>
      <c r="F202" s="39" t="str">
        <f>VLOOKUP(Table1[[#This Row],[EPF ]],'[1]employee master'!A212:G5211,7,FALSE)</f>
        <v>Female</v>
      </c>
      <c r="G202" s="40">
        <v>29</v>
      </c>
      <c r="H202" s="41" t="s">
        <v>14</v>
      </c>
      <c r="I202" s="41" t="s">
        <v>1759</v>
      </c>
      <c r="J202" s="41" t="s">
        <v>14</v>
      </c>
      <c r="K202" s="41" t="s">
        <v>14</v>
      </c>
      <c r="L202" s="41" t="s">
        <v>14</v>
      </c>
      <c r="M202" s="40">
        <v>3</v>
      </c>
      <c r="N202" s="41" t="s">
        <v>14</v>
      </c>
      <c r="O202" s="41" t="s">
        <v>14</v>
      </c>
      <c r="P202" s="43" t="s">
        <v>1934</v>
      </c>
    </row>
    <row r="203" spans="1:16" x14ac:dyDescent="0.3">
      <c r="A203" s="37">
        <v>8913</v>
      </c>
      <c r="B203" s="38" t="s">
        <v>5342</v>
      </c>
      <c r="C203" s="39" t="s">
        <v>1758</v>
      </c>
      <c r="D203" s="39" t="str">
        <f>VLOOKUP(Table1[[#This Row],[EPF ]],'[1]employee master'!A285:G5284,5,FALSE)</f>
        <v>Moulded Bra Cup - Product Development Centre - SI</v>
      </c>
      <c r="E203" s="39" t="str">
        <f>VLOOKUP(Table1[[#This Row],[EPF ]],'[1]employee master'!A285:G5284,6,FALSE)</f>
        <v>MBC - Product Development Centre - SI</v>
      </c>
      <c r="F203" s="39" t="str">
        <f>VLOOKUP(Table1[[#This Row],[EPF ]],'[1]employee master'!A285:G5284,7,FALSE)</f>
        <v>Female</v>
      </c>
      <c r="G203" s="40">
        <v>29</v>
      </c>
      <c r="H203" s="41" t="s">
        <v>14</v>
      </c>
      <c r="I203" s="41" t="s">
        <v>1759</v>
      </c>
      <c r="J203" s="41" t="s">
        <v>14</v>
      </c>
      <c r="K203" s="41" t="s">
        <v>14</v>
      </c>
      <c r="L203" s="41" t="s">
        <v>14</v>
      </c>
      <c r="M203" s="40">
        <v>3</v>
      </c>
      <c r="N203" s="41" t="s">
        <v>14</v>
      </c>
      <c r="O203" s="41" t="s">
        <v>14</v>
      </c>
      <c r="P203" s="43" t="s">
        <v>1934</v>
      </c>
    </row>
    <row r="204" spans="1:16" x14ac:dyDescent="0.3">
      <c r="A204" s="37">
        <v>12813</v>
      </c>
      <c r="B204" s="38" t="s">
        <v>3125</v>
      </c>
      <c r="C204" s="1" t="s">
        <v>1758</v>
      </c>
      <c r="D204" s="1" t="str">
        <f>VLOOKUP(Table1[[#This Row],[EPF ]],'[1]employee master'!A492:G5491,5,FALSE)</f>
        <v>Moulded Bra Cup - Product Development Centre - SI</v>
      </c>
      <c r="E204" s="1" t="str">
        <f>VLOOKUP(Table1[[#This Row],[EPF ]],'[1]employee master'!A492:G5491,6,FALSE)</f>
        <v>MBC - Product Development Centre - SI</v>
      </c>
      <c r="F204" s="1" t="str">
        <f>VLOOKUP(Table1[[#This Row],[EPF ]],'[1]employee master'!A492:G5491,7,FALSE)</f>
        <v>Female</v>
      </c>
      <c r="G204" s="7">
        <v>27</v>
      </c>
      <c r="H204" s="6" t="s">
        <v>14</v>
      </c>
      <c r="I204" s="6" t="s">
        <v>1759</v>
      </c>
      <c r="J204" s="6" t="s">
        <v>14</v>
      </c>
      <c r="K204" s="6" t="s">
        <v>14</v>
      </c>
      <c r="L204" s="6" t="s">
        <v>14</v>
      </c>
      <c r="M204" s="7">
        <v>3</v>
      </c>
      <c r="N204" s="6" t="s">
        <v>14</v>
      </c>
      <c r="O204" s="6" t="s">
        <v>14</v>
      </c>
      <c r="P204" s="43" t="s">
        <v>1934</v>
      </c>
    </row>
    <row r="205" spans="1:16" hidden="1" x14ac:dyDescent="0.3">
      <c r="A205" s="37">
        <v>131835</v>
      </c>
      <c r="B205" s="38" t="s">
        <v>2631</v>
      </c>
      <c r="C205" s="39" t="s">
        <v>1758</v>
      </c>
      <c r="D205" s="39" t="e">
        <f>VLOOKUP(Table1[[#This Row],[EPF ]],'[1]employee master'!A1696:G6695,5,FALSE)</f>
        <v>#N/A</v>
      </c>
      <c r="E205" s="39" t="e">
        <f>VLOOKUP(Table1[[#This Row],[EPF ]],'[1]employee master'!A1696:G6695,6,FALSE)</f>
        <v>#N/A</v>
      </c>
      <c r="F205" s="39" t="e">
        <f>VLOOKUP(Table1[[#This Row],[EPF ]],'[1]employee master'!A1696:G6695,7,FALSE)</f>
        <v>#N/A</v>
      </c>
      <c r="G205" s="40">
        <v>28</v>
      </c>
      <c r="H205" s="41" t="s">
        <v>14</v>
      </c>
      <c r="I205" s="41" t="s">
        <v>1753</v>
      </c>
      <c r="J205" s="41" t="s">
        <v>14</v>
      </c>
      <c r="K205" s="41" t="s">
        <v>14</v>
      </c>
      <c r="L205" s="41" t="s">
        <v>14</v>
      </c>
      <c r="M205" s="40">
        <v>3</v>
      </c>
      <c r="N205" s="41" t="s">
        <v>14</v>
      </c>
      <c r="O205" s="41" t="s">
        <v>14</v>
      </c>
      <c r="P205" s="43" t="e">
        <f>IF(#REF!&lt;=4,"Low Risk",IF(#REF!&gt;7,"High Risk","Moderate"))</f>
        <v>#REF!</v>
      </c>
    </row>
    <row r="206" spans="1:16" hidden="1" x14ac:dyDescent="0.3">
      <c r="A206" s="37">
        <v>256871</v>
      </c>
      <c r="B206" s="38" t="s">
        <v>5357</v>
      </c>
      <c r="C206" s="39" t="s">
        <v>1758</v>
      </c>
      <c r="D206" s="39" t="e">
        <f>VLOOKUP(Table1[[#This Row],[EPF ]],'[1]employee master'!A1716:G6715,5,FALSE)</f>
        <v>#N/A</v>
      </c>
      <c r="E206" s="39" t="e">
        <f>VLOOKUP(Table1[[#This Row],[EPF ]],'[1]employee master'!A1716:G6715,6,FALSE)</f>
        <v>#N/A</v>
      </c>
      <c r="F206" s="39" t="e">
        <f>VLOOKUP(Table1[[#This Row],[EPF ]],'[1]employee master'!A1716:G6715,7,FALSE)</f>
        <v>#N/A</v>
      </c>
      <c r="G206" s="40">
        <v>29</v>
      </c>
      <c r="H206" s="41" t="s">
        <v>14</v>
      </c>
      <c r="I206" s="41" t="s">
        <v>1753</v>
      </c>
      <c r="J206" s="41" t="s">
        <v>14</v>
      </c>
      <c r="K206" s="41" t="s">
        <v>14</v>
      </c>
      <c r="L206" s="41" t="s">
        <v>14</v>
      </c>
      <c r="M206" s="40">
        <v>3</v>
      </c>
      <c r="N206" s="41" t="s">
        <v>14</v>
      </c>
      <c r="O206" s="41" t="s">
        <v>14</v>
      </c>
      <c r="P206" s="43" t="e">
        <f>IF(#REF!&lt;=4,"Low Risk",IF(#REF!&gt;7,"High Risk","Moderate"))</f>
        <v>#REF!</v>
      </c>
    </row>
    <row r="207" spans="1:16" hidden="1" x14ac:dyDescent="0.3">
      <c r="A207" s="37">
        <v>265004</v>
      </c>
      <c r="B207" s="38" t="s">
        <v>898</v>
      </c>
      <c r="C207" s="1" t="s">
        <v>1755</v>
      </c>
      <c r="D207" s="1" t="e">
        <f>VLOOKUP(Table1[[#This Row],[EPF ]],'[1]employee master'!A1721:G6720,5,FALSE)</f>
        <v>#N/A</v>
      </c>
      <c r="E207" s="1" t="e">
        <f>VLOOKUP(Table1[[#This Row],[EPF ]],'[1]employee master'!A1721:G6720,6,FALSE)</f>
        <v>#N/A</v>
      </c>
      <c r="F207" s="1" t="e">
        <f>VLOOKUP(Table1[[#This Row],[EPF ]],'[1]employee master'!A1721:G6720,7,FALSE)</f>
        <v>#N/A</v>
      </c>
      <c r="G207" s="7">
        <v>28</v>
      </c>
      <c r="H207" s="6" t="s">
        <v>14</v>
      </c>
      <c r="I207" s="6" t="s">
        <v>1753</v>
      </c>
      <c r="J207" s="6" t="s">
        <v>14</v>
      </c>
      <c r="K207" s="6" t="s">
        <v>14</v>
      </c>
      <c r="L207" s="6" t="s">
        <v>14</v>
      </c>
      <c r="M207" s="7">
        <v>3</v>
      </c>
      <c r="N207" s="6" t="s">
        <v>14</v>
      </c>
      <c r="O207" s="6" t="s">
        <v>14</v>
      </c>
      <c r="P207" s="43" t="e">
        <f>IF(#REF!&lt;=4,"Low Risk",IF(#REF!&gt;7,"High Risk","Moderate"))</f>
        <v>#REF!</v>
      </c>
    </row>
    <row r="208" spans="1:16" hidden="1" x14ac:dyDescent="0.3">
      <c r="A208" s="37">
        <v>4628</v>
      </c>
      <c r="B208" s="38" t="s">
        <v>5358</v>
      </c>
      <c r="C208" s="1" t="s">
        <v>1758</v>
      </c>
      <c r="D208" s="1" t="e">
        <f>VLOOKUP(Table1[[#This Row],[EPF ]],'[1]employee master'!A122:G5121,5,FALSE)</f>
        <v>#N/A</v>
      </c>
      <c r="E208" s="1" t="e">
        <f>VLOOKUP(Table1[[#This Row],[EPF ]],'[1]employee master'!A122:G5121,6,FALSE)</f>
        <v>#N/A</v>
      </c>
      <c r="F208" s="1" t="e">
        <f>VLOOKUP(Table1[[#This Row],[EPF ]],'[1]employee master'!A122:G5121,7,FALSE)</f>
        <v>#N/A</v>
      </c>
      <c r="G208" s="7">
        <v>25</v>
      </c>
      <c r="H208" s="6" t="s">
        <v>14</v>
      </c>
      <c r="I208" s="6" t="s">
        <v>1753</v>
      </c>
      <c r="J208" s="6" t="s">
        <v>14</v>
      </c>
      <c r="K208" s="6" t="s">
        <v>14</v>
      </c>
      <c r="L208" s="6" t="s">
        <v>14</v>
      </c>
      <c r="M208" s="7">
        <v>4</v>
      </c>
      <c r="N208" s="6" t="s">
        <v>14</v>
      </c>
      <c r="O208" s="6" t="s">
        <v>14</v>
      </c>
      <c r="P208" s="43" t="e">
        <f>IF(#REF!&lt;=4,"Low Risk",IF(#REF!&gt;7,"High Risk","Moderate"))</f>
        <v>#REF!</v>
      </c>
    </row>
    <row r="209" spans="1:16" x14ac:dyDescent="0.3">
      <c r="A209" s="37">
        <v>13967</v>
      </c>
      <c r="B209" s="38" t="s">
        <v>1533</v>
      </c>
      <c r="C209" s="39" t="s">
        <v>1758</v>
      </c>
      <c r="D209" s="39" t="str">
        <f>VLOOKUP(Table1[[#This Row],[EPF ]],'[1]employee master'!A539:G5538,5,FALSE)</f>
        <v>Close Comfort Program - Product Development Centre - SI</v>
      </c>
      <c r="E209" s="39" t="str">
        <f>VLOOKUP(Table1[[#This Row],[EPF ]],'[1]employee master'!A539:G5538,6,FALSE)</f>
        <v>Product Development Center - CCP - SI</v>
      </c>
      <c r="F209" s="39" t="str">
        <f>VLOOKUP(Table1[[#This Row],[EPF ]],'[1]employee master'!A539:G5538,7,FALSE)</f>
        <v>Female</v>
      </c>
      <c r="G209" s="40">
        <v>27</v>
      </c>
      <c r="H209" s="41" t="s">
        <v>14</v>
      </c>
      <c r="I209" s="41" t="s">
        <v>1759</v>
      </c>
      <c r="J209" s="41" t="s">
        <v>14</v>
      </c>
      <c r="K209" s="41" t="s">
        <v>14</v>
      </c>
      <c r="L209" s="41" t="s">
        <v>14</v>
      </c>
      <c r="M209" s="40">
        <v>3</v>
      </c>
      <c r="N209" s="41" t="s">
        <v>14</v>
      </c>
      <c r="O209" s="41" t="s">
        <v>14</v>
      </c>
      <c r="P209" s="43" t="s">
        <v>1934</v>
      </c>
    </row>
    <row r="210" spans="1:16" hidden="1" x14ac:dyDescent="0.3">
      <c r="A210" s="37">
        <v>5304</v>
      </c>
      <c r="B210" s="38" t="s">
        <v>5360</v>
      </c>
      <c r="C210" s="39" t="s">
        <v>1755</v>
      </c>
      <c r="D210" s="39" t="e">
        <f>VLOOKUP(Table1[[#This Row],[EPF ]],'[1]employee master'!A143:G5142,5,FALSE)</f>
        <v>#N/A</v>
      </c>
      <c r="E210" s="39" t="e">
        <f>VLOOKUP(Table1[[#This Row],[EPF ]],'[1]employee master'!A143:G5142,6,FALSE)</f>
        <v>#N/A</v>
      </c>
      <c r="F210" s="39" t="e">
        <f>VLOOKUP(Table1[[#This Row],[EPF ]],'[1]employee master'!A143:G5142,7,FALSE)</f>
        <v>#N/A</v>
      </c>
      <c r="G210" s="40">
        <v>26</v>
      </c>
      <c r="H210" s="41" t="s">
        <v>14</v>
      </c>
      <c r="I210" s="41" t="s">
        <v>1753</v>
      </c>
      <c r="J210" s="41" t="s">
        <v>14</v>
      </c>
      <c r="K210" s="41" t="s">
        <v>14</v>
      </c>
      <c r="L210" s="41" t="s">
        <v>14</v>
      </c>
      <c r="M210" s="40">
        <v>4</v>
      </c>
      <c r="N210" s="41" t="s">
        <v>14</v>
      </c>
      <c r="O210" s="41" t="s">
        <v>14</v>
      </c>
      <c r="P210" s="43" t="e">
        <f>IF(#REF!&lt;=4,"Low Risk",IF(#REF!&gt;7,"High Risk","Moderate"))</f>
        <v>#REF!</v>
      </c>
    </row>
    <row r="211" spans="1:16" hidden="1" x14ac:dyDescent="0.3">
      <c r="A211" s="37">
        <v>6050</v>
      </c>
      <c r="B211" s="38" t="s">
        <v>5361</v>
      </c>
      <c r="C211" s="1" t="s">
        <v>1755</v>
      </c>
      <c r="D211" s="1" t="e">
        <f>VLOOKUP(Table1[[#This Row],[EPF ]],'[1]employee master'!A165:G5164,5,FALSE)</f>
        <v>#N/A</v>
      </c>
      <c r="E211" s="1" t="e">
        <f>VLOOKUP(Table1[[#This Row],[EPF ]],'[1]employee master'!A165:G5164,6,FALSE)</f>
        <v>#N/A</v>
      </c>
      <c r="F211" s="1" t="e">
        <f>VLOOKUP(Table1[[#This Row],[EPF ]],'[1]employee master'!A165:G5164,7,FALSE)</f>
        <v>#N/A</v>
      </c>
      <c r="G211" s="7">
        <v>26</v>
      </c>
      <c r="H211" s="6" t="s">
        <v>14</v>
      </c>
      <c r="I211" s="6" t="s">
        <v>1753</v>
      </c>
      <c r="J211" s="6" t="s">
        <v>14</v>
      </c>
      <c r="K211" s="6" t="s">
        <v>14</v>
      </c>
      <c r="L211" s="6" t="s">
        <v>14</v>
      </c>
      <c r="M211" s="7">
        <v>4</v>
      </c>
      <c r="N211" s="6" t="s">
        <v>14</v>
      </c>
      <c r="O211" s="6" t="s">
        <v>14</v>
      </c>
      <c r="P211" s="43" t="e">
        <f>IF(#REF!&lt;=4,"Low Risk",IF(#REF!&gt;7,"High Risk","Moderate"))</f>
        <v>#REF!</v>
      </c>
    </row>
    <row r="212" spans="1:16" hidden="1" x14ac:dyDescent="0.3">
      <c r="A212" s="37">
        <v>6244</v>
      </c>
      <c r="B212" s="38" t="s">
        <v>494</v>
      </c>
      <c r="C212" s="39" t="s">
        <v>1755</v>
      </c>
      <c r="D212" s="39" t="e">
        <f>VLOOKUP(Table1[[#This Row],[EPF ]],'[1]employee master'!A172:G5171,5,FALSE)</f>
        <v>#N/A</v>
      </c>
      <c r="E212" s="39" t="e">
        <f>VLOOKUP(Table1[[#This Row],[EPF ]],'[1]employee master'!A172:G5171,6,FALSE)</f>
        <v>#N/A</v>
      </c>
      <c r="F212" s="39" t="e">
        <f>VLOOKUP(Table1[[#This Row],[EPF ]],'[1]employee master'!A172:G5171,7,FALSE)</f>
        <v>#N/A</v>
      </c>
      <c r="G212" s="40">
        <v>25</v>
      </c>
      <c r="H212" s="41" t="s">
        <v>14</v>
      </c>
      <c r="I212" s="41" t="s">
        <v>1753</v>
      </c>
      <c r="J212" s="41" t="s">
        <v>14</v>
      </c>
      <c r="K212" s="41" t="s">
        <v>14</v>
      </c>
      <c r="L212" s="41" t="s">
        <v>14</v>
      </c>
      <c r="M212" s="40">
        <v>4</v>
      </c>
      <c r="N212" s="41" t="s">
        <v>14</v>
      </c>
      <c r="O212" s="41" t="s">
        <v>14</v>
      </c>
      <c r="P212" s="43" t="e">
        <f>IF(#REF!&lt;=4,"Low Risk",IF(#REF!&gt;7,"High Risk","Moderate"))</f>
        <v>#REF!</v>
      </c>
    </row>
    <row r="213" spans="1:16" x14ac:dyDescent="0.3">
      <c r="A213" s="37">
        <v>14005</v>
      </c>
      <c r="B213" s="38" t="s">
        <v>586</v>
      </c>
      <c r="C213" s="39" t="s">
        <v>1758</v>
      </c>
      <c r="D213" s="39" t="str">
        <f>VLOOKUP(Table1[[#This Row],[EPF ]],'[1]employee master'!A541:G5540,5,FALSE)</f>
        <v>Moulded Bra Cup - Quality Assurance - SI</v>
      </c>
      <c r="E213" s="39" t="str">
        <f>VLOOKUP(Table1[[#This Row],[EPF ]],'[1]employee master'!A541:G5540,6,FALSE)</f>
        <v>Quality Assurance - MBC - SI</v>
      </c>
      <c r="F213" s="39" t="str">
        <f>VLOOKUP(Table1[[#This Row],[EPF ]],'[1]employee master'!A541:G5540,7,FALSE)</f>
        <v>Male</v>
      </c>
      <c r="G213" s="40">
        <v>27</v>
      </c>
      <c r="H213" s="41" t="s">
        <v>14</v>
      </c>
      <c r="I213" s="41" t="s">
        <v>1759</v>
      </c>
      <c r="J213" s="41" t="s">
        <v>14</v>
      </c>
      <c r="K213" s="41" t="s">
        <v>14</v>
      </c>
      <c r="L213" s="41" t="s">
        <v>14</v>
      </c>
      <c r="M213" s="40">
        <v>3</v>
      </c>
      <c r="N213" s="41" t="s">
        <v>14</v>
      </c>
      <c r="O213" s="41" t="s">
        <v>14</v>
      </c>
      <c r="P213" s="43" t="s">
        <v>1934</v>
      </c>
    </row>
    <row r="214" spans="1:16" x14ac:dyDescent="0.3">
      <c r="A214" s="37">
        <v>14537</v>
      </c>
      <c r="B214" s="38" t="s">
        <v>1469</v>
      </c>
      <c r="C214" s="1" t="s">
        <v>1758</v>
      </c>
      <c r="D214" s="1" t="str">
        <f>VLOOKUP(Table1[[#This Row],[EPF ]],'[1]employee master'!A566:G5565,5,FALSE)</f>
        <v>Close Comfort Program - Quality Assurance - SI</v>
      </c>
      <c r="E214" s="1" t="str">
        <f>VLOOKUP(Table1[[#This Row],[EPF ]],'[1]employee master'!A566:G5565,6,FALSE)</f>
        <v>Quality Assurance - CCP - SI</v>
      </c>
      <c r="F214" s="1" t="str">
        <f>VLOOKUP(Table1[[#This Row],[EPF ]],'[1]employee master'!A566:G5565,7,FALSE)</f>
        <v>Male</v>
      </c>
      <c r="G214" s="7">
        <v>28</v>
      </c>
      <c r="H214" s="6" t="s">
        <v>14</v>
      </c>
      <c r="I214" s="6" t="s">
        <v>1759</v>
      </c>
      <c r="J214" s="6" t="s">
        <v>14</v>
      </c>
      <c r="K214" s="6" t="s">
        <v>14</v>
      </c>
      <c r="L214" s="6" t="s">
        <v>14</v>
      </c>
      <c r="M214" s="7">
        <v>3</v>
      </c>
      <c r="N214" s="6" t="s">
        <v>14</v>
      </c>
      <c r="O214" s="6" t="s">
        <v>14</v>
      </c>
      <c r="P214" s="43" t="s">
        <v>1934</v>
      </c>
    </row>
    <row r="215" spans="1:16" x14ac:dyDescent="0.3">
      <c r="A215" s="37">
        <v>17213</v>
      </c>
      <c r="B215" s="38" t="s">
        <v>5343</v>
      </c>
      <c r="C215" s="1" t="s">
        <v>1758</v>
      </c>
      <c r="D215" s="1" t="str">
        <f>VLOOKUP(Table1[[#This Row],[EPF ]],'[1]employee master'!A763:G5762,5,FALSE)</f>
        <v>Impact Protection - SI</v>
      </c>
      <c r="E215" s="1" t="str">
        <f>VLOOKUP(Table1[[#This Row],[EPF ]],'[1]employee master'!A763:G5762,6,FALSE)</f>
        <v>Impact Protection - Production - SI</v>
      </c>
      <c r="F215" s="1" t="str">
        <f>VLOOKUP(Table1[[#This Row],[EPF ]],'[1]employee master'!A763:G5762,7,FALSE)</f>
        <v>Female</v>
      </c>
      <c r="G215" s="7">
        <v>25</v>
      </c>
      <c r="H215" s="6" t="s">
        <v>14</v>
      </c>
      <c r="I215" s="6" t="s">
        <v>1759</v>
      </c>
      <c r="J215" s="6" t="s">
        <v>14</v>
      </c>
      <c r="K215" s="6" t="s">
        <v>14</v>
      </c>
      <c r="L215" s="6" t="s">
        <v>14</v>
      </c>
      <c r="M215" s="7">
        <v>3</v>
      </c>
      <c r="N215" s="6" t="s">
        <v>14</v>
      </c>
      <c r="O215" s="6" t="s">
        <v>14</v>
      </c>
      <c r="P215" s="43" t="s">
        <v>1934</v>
      </c>
    </row>
    <row r="216" spans="1:16" x14ac:dyDescent="0.3">
      <c r="A216" s="37">
        <v>17813</v>
      </c>
      <c r="B216" s="38" t="s">
        <v>5344</v>
      </c>
      <c r="C216" s="1" t="s">
        <v>1758</v>
      </c>
      <c r="D216" s="1" t="str">
        <f>VLOOKUP(Table1[[#This Row],[EPF ]],'[1]employee master'!A818:G5817,5,FALSE)</f>
        <v>Material Quality Assurance - SI</v>
      </c>
      <c r="E216" s="1" t="str">
        <f>VLOOKUP(Table1[[#This Row],[EPF ]],'[1]employee master'!A818:G5817,6,FALSE)</f>
        <v>MBC - Material Quality Assurance - SI</v>
      </c>
      <c r="F216" s="1" t="str">
        <f>VLOOKUP(Table1[[#This Row],[EPF ]],'[1]employee master'!A818:G5817,7,FALSE)</f>
        <v>Male</v>
      </c>
      <c r="G216" s="7">
        <v>22</v>
      </c>
      <c r="H216" s="6" t="s">
        <v>14</v>
      </c>
      <c r="I216" s="6" t="s">
        <v>1759</v>
      </c>
      <c r="J216" s="6" t="s">
        <v>14</v>
      </c>
      <c r="K216" s="6" t="s">
        <v>14</v>
      </c>
      <c r="L216" s="6" t="s">
        <v>14</v>
      </c>
      <c r="M216" s="7">
        <v>3</v>
      </c>
      <c r="N216" s="6" t="s">
        <v>14</v>
      </c>
      <c r="O216" s="6" t="s">
        <v>14</v>
      </c>
      <c r="P216" s="43" t="s">
        <v>1934</v>
      </c>
    </row>
    <row r="217" spans="1:16" x14ac:dyDescent="0.3">
      <c r="A217" s="37">
        <v>11143</v>
      </c>
      <c r="B217" s="38" t="s">
        <v>5522</v>
      </c>
      <c r="C217" s="1" t="s">
        <v>1757</v>
      </c>
      <c r="D217" s="1" t="str">
        <f>VLOOKUP(Table1[[#This Row],[EPF ]],'[1]employee master'!A385:G5384,5,FALSE)</f>
        <v>Material Quality Assurance - SI</v>
      </c>
      <c r="E217" s="1" t="str">
        <f>VLOOKUP(Table1[[#This Row],[EPF ]],'[1]employee master'!A385:G5384,6,FALSE)</f>
        <v>CCP - Material Quality Assurance - SI</v>
      </c>
      <c r="F217" s="1" t="str">
        <f>VLOOKUP(Table1[[#This Row],[EPF ]],'[1]employee master'!A385:G5384,7,FALSE)</f>
        <v>Male</v>
      </c>
      <c r="G217" s="7">
        <v>35</v>
      </c>
      <c r="H217" s="6" t="s">
        <v>1566</v>
      </c>
      <c r="I217" s="6" t="s">
        <v>1756</v>
      </c>
      <c r="J217" s="6" t="s">
        <v>14</v>
      </c>
      <c r="K217" s="6" t="s">
        <v>14</v>
      </c>
      <c r="L217" s="6" t="s">
        <v>14</v>
      </c>
      <c r="M217" s="7">
        <v>2</v>
      </c>
      <c r="N217" s="6" t="s">
        <v>14</v>
      </c>
      <c r="O217" s="6" t="s">
        <v>14</v>
      </c>
      <c r="P217" s="43" t="s">
        <v>1934</v>
      </c>
    </row>
    <row r="218" spans="1:16" x14ac:dyDescent="0.3">
      <c r="A218" s="37">
        <v>19358</v>
      </c>
      <c r="B218" s="38" t="s">
        <v>5523</v>
      </c>
      <c r="C218" s="39" t="s">
        <v>1757</v>
      </c>
      <c r="D218" s="39" t="str">
        <f>VLOOKUP(Table1[[#This Row],[EPF ]],'[1]employee master'!A939:G5938,5,FALSE)</f>
        <v>Close Comfort Program - Finishing - SI</v>
      </c>
      <c r="E218" s="39" t="str">
        <f>VLOOKUP(Table1[[#This Row],[EPF ]],'[1]employee master'!A939:G5938,6,FALSE)</f>
        <v>Finishing S19 - B - SI</v>
      </c>
      <c r="F218" s="39" t="str">
        <f>VLOOKUP(Table1[[#This Row],[EPF ]],'[1]employee master'!A939:G5938,7,FALSE)</f>
        <v>Female</v>
      </c>
      <c r="G218" s="40">
        <v>34</v>
      </c>
      <c r="H218" s="41" t="s">
        <v>1566</v>
      </c>
      <c r="I218" s="41" t="s">
        <v>1756</v>
      </c>
      <c r="J218" s="41" t="s">
        <v>14</v>
      </c>
      <c r="K218" s="41" t="s">
        <v>14</v>
      </c>
      <c r="L218" s="41" t="s">
        <v>14</v>
      </c>
      <c r="M218" s="40">
        <v>2</v>
      </c>
      <c r="N218" s="41" t="s">
        <v>14</v>
      </c>
      <c r="O218" s="41" t="s">
        <v>14</v>
      </c>
      <c r="P218" s="43" t="s">
        <v>1934</v>
      </c>
    </row>
    <row r="219" spans="1:16" x14ac:dyDescent="0.3">
      <c r="A219" s="37">
        <v>25876</v>
      </c>
      <c r="B219" s="38" t="s">
        <v>2460</v>
      </c>
      <c r="C219" s="39" t="s">
        <v>1757</v>
      </c>
      <c r="D219" s="39" t="str">
        <f>VLOOKUP(Table1[[#This Row],[EPF ]],'[1]employee master'!A1570:G6569,5,FALSE)</f>
        <v>Close Comfort Program - Printing - SI</v>
      </c>
      <c r="E219" s="39" t="str">
        <f>VLOOKUP(Table1[[#This Row],[EPF ]],'[1]employee master'!A1570:G6569,6,FALSE)</f>
        <v>CCP 2 - Printing B - SI</v>
      </c>
      <c r="F219" s="39" t="str">
        <f>VLOOKUP(Table1[[#This Row],[EPF ]],'[1]employee master'!A1570:G6569,7,FALSE)</f>
        <v>Female</v>
      </c>
      <c r="G219" s="40">
        <v>38</v>
      </c>
      <c r="H219" s="41" t="s">
        <v>1566</v>
      </c>
      <c r="I219" s="41" t="s">
        <v>1756</v>
      </c>
      <c r="J219" s="41" t="s">
        <v>14</v>
      </c>
      <c r="K219" s="41" t="s">
        <v>14</v>
      </c>
      <c r="L219" s="41" t="s">
        <v>14</v>
      </c>
      <c r="M219" s="40">
        <v>2</v>
      </c>
      <c r="N219" s="41" t="s">
        <v>14</v>
      </c>
      <c r="O219" s="41" t="s">
        <v>14</v>
      </c>
      <c r="P219" s="43" t="s">
        <v>1934</v>
      </c>
    </row>
    <row r="220" spans="1:16" x14ac:dyDescent="0.3">
      <c r="A220" s="37">
        <v>324</v>
      </c>
      <c r="B220" s="38" t="s">
        <v>746</v>
      </c>
      <c r="C220" s="39" t="s">
        <v>1752</v>
      </c>
      <c r="D220" s="39" t="str">
        <f>VLOOKUP(Table1[[#This Row],[EPF ]],'[1]employee master'!A20:G5019,5,FALSE)</f>
        <v>Moulded Bra Cup - Technical - SI</v>
      </c>
      <c r="E220" s="39" t="str">
        <f>VLOOKUP(Table1[[#This Row],[EPF ]],'[1]employee master'!A20:G5019,6,FALSE)</f>
        <v>MBC - Technical - SI</v>
      </c>
      <c r="F220" s="39" t="str">
        <f>VLOOKUP(Table1[[#This Row],[EPF ]],'[1]employee master'!A20:G5019,7,FALSE)</f>
        <v>Male</v>
      </c>
      <c r="G220" s="40">
        <v>39</v>
      </c>
      <c r="H220" s="41" t="s">
        <v>1566</v>
      </c>
      <c r="I220" s="41" t="s">
        <v>1753</v>
      </c>
      <c r="J220" s="41" t="s">
        <v>1566</v>
      </c>
      <c r="K220" s="41" t="s">
        <v>14</v>
      </c>
      <c r="L220" s="41" t="s">
        <v>14</v>
      </c>
      <c r="M220" s="40">
        <v>5</v>
      </c>
      <c r="N220" s="41" t="s">
        <v>14</v>
      </c>
      <c r="O220" s="41" t="s">
        <v>14</v>
      </c>
      <c r="P220" s="43" t="s">
        <v>1934</v>
      </c>
    </row>
    <row r="221" spans="1:16" x14ac:dyDescent="0.3">
      <c r="A221" s="37">
        <v>3448</v>
      </c>
      <c r="B221" s="38" t="s">
        <v>5269</v>
      </c>
      <c r="C221" s="1" t="s">
        <v>1752</v>
      </c>
      <c r="D221" s="1" t="str">
        <f>VLOOKUP(Table1[[#This Row],[EPF ]],'[1]employee master'!A99:G5098,5,FALSE)</f>
        <v>Close Comfort Program - Industrial Engineering - SI</v>
      </c>
      <c r="E221" s="1" t="str">
        <f>VLOOKUP(Table1[[#This Row],[EPF ]],'[1]employee master'!A99:G5098,6,FALSE)</f>
        <v>Industrial Engineering - CCP - SI</v>
      </c>
      <c r="F221" s="1" t="str">
        <f>VLOOKUP(Table1[[#This Row],[EPF ]],'[1]employee master'!A99:G5098,7,FALSE)</f>
        <v>Male</v>
      </c>
      <c r="G221" s="7">
        <v>33</v>
      </c>
      <c r="H221" s="6" t="s">
        <v>14</v>
      </c>
      <c r="I221" s="6" t="s">
        <v>1753</v>
      </c>
      <c r="J221" s="6" t="s">
        <v>14</v>
      </c>
      <c r="K221" s="6" t="s">
        <v>14</v>
      </c>
      <c r="L221" s="6" t="s">
        <v>14</v>
      </c>
      <c r="M221" s="7">
        <v>5</v>
      </c>
      <c r="N221" s="6" t="s">
        <v>14</v>
      </c>
      <c r="O221" s="6" t="s">
        <v>14</v>
      </c>
      <c r="P221" s="43" t="s">
        <v>1934</v>
      </c>
    </row>
    <row r="222" spans="1:16" x14ac:dyDescent="0.3">
      <c r="A222" s="37">
        <v>5100</v>
      </c>
      <c r="B222" s="38" t="s">
        <v>5270</v>
      </c>
      <c r="C222" s="39" t="s">
        <v>1752</v>
      </c>
      <c r="D222" s="39" t="str">
        <f>VLOOKUP(Table1[[#This Row],[EPF ]],'[1]employee master'!A137:G5136,5,FALSE)</f>
        <v>Moulded Bra Cup - Marketing - SI</v>
      </c>
      <c r="E222" s="39" t="str">
        <f>VLOOKUP(Table1[[#This Row],[EPF ]],'[1]employee master'!A137:G5136,6,FALSE)</f>
        <v>Marketing - MBC - SI</v>
      </c>
      <c r="F222" s="39" t="str">
        <f>VLOOKUP(Table1[[#This Row],[EPF ]],'[1]employee master'!A137:G5136,7,FALSE)</f>
        <v>Female</v>
      </c>
      <c r="G222" s="40">
        <v>34</v>
      </c>
      <c r="H222" s="41" t="s">
        <v>14</v>
      </c>
      <c r="I222" s="41" t="s">
        <v>1753</v>
      </c>
      <c r="J222" s="41" t="s">
        <v>14</v>
      </c>
      <c r="K222" s="41" t="s">
        <v>14</v>
      </c>
      <c r="L222" s="41" t="s">
        <v>14</v>
      </c>
      <c r="M222" s="40">
        <v>5</v>
      </c>
      <c r="N222" s="41" t="s">
        <v>14</v>
      </c>
      <c r="O222" s="41" t="s">
        <v>14</v>
      </c>
      <c r="P222" s="43" t="s">
        <v>1934</v>
      </c>
    </row>
    <row r="223" spans="1:16" x14ac:dyDescent="0.3">
      <c r="A223" s="37">
        <v>7167</v>
      </c>
      <c r="B223" s="38" t="s">
        <v>1326</v>
      </c>
      <c r="C223" s="39" t="s">
        <v>1752</v>
      </c>
      <c r="D223" s="39" t="str">
        <f>VLOOKUP(Table1[[#This Row],[EPF ]],'[1]employee master'!A204:G5203,5,FALSE)</f>
        <v>Operations - SI</v>
      </c>
      <c r="E223" s="39" t="str">
        <f>VLOOKUP(Table1[[#This Row],[EPF ]],'[1]employee master'!A204:G5203,6,FALSE)</f>
        <v>Central Operations - SI</v>
      </c>
      <c r="F223" s="39" t="str">
        <f>VLOOKUP(Table1[[#This Row],[EPF ]],'[1]employee master'!A204:G5203,7,FALSE)</f>
        <v>Male</v>
      </c>
      <c r="G223" s="40">
        <v>34</v>
      </c>
      <c r="H223" s="41" t="s">
        <v>14</v>
      </c>
      <c r="I223" s="41" t="s">
        <v>1753</v>
      </c>
      <c r="J223" s="41" t="s">
        <v>14</v>
      </c>
      <c r="K223" s="41" t="s">
        <v>14</v>
      </c>
      <c r="L223" s="41" t="s">
        <v>14</v>
      </c>
      <c r="M223" s="40">
        <v>5</v>
      </c>
      <c r="N223" s="41" t="s">
        <v>14</v>
      </c>
      <c r="O223" s="41" t="s">
        <v>14</v>
      </c>
      <c r="P223" s="43" t="s">
        <v>1934</v>
      </c>
    </row>
    <row r="224" spans="1:16" x14ac:dyDescent="0.3">
      <c r="A224" s="37">
        <v>10042</v>
      </c>
      <c r="B224" s="38" t="s">
        <v>1626</v>
      </c>
      <c r="C224" s="1" t="s">
        <v>1752</v>
      </c>
      <c r="D224" s="1" t="str">
        <f>VLOOKUP(Table1[[#This Row],[EPF ]],'[1]employee master'!A330:G5329,5,FALSE)</f>
        <v>Close Comfort Program - Product Development Centre - SI</v>
      </c>
      <c r="E224" s="1" t="str">
        <f>VLOOKUP(Table1[[#This Row],[EPF ]],'[1]employee master'!A330:G5329,6,FALSE)</f>
        <v>Product Development Center - CCP - SI</v>
      </c>
      <c r="F224" s="1" t="str">
        <f>VLOOKUP(Table1[[#This Row],[EPF ]],'[1]employee master'!A330:G5329,7,FALSE)</f>
        <v>Male</v>
      </c>
      <c r="G224" s="7">
        <v>35</v>
      </c>
      <c r="H224" s="6" t="s">
        <v>14</v>
      </c>
      <c r="I224" s="6" t="s">
        <v>1753</v>
      </c>
      <c r="J224" s="6" t="s">
        <v>14</v>
      </c>
      <c r="K224" s="6" t="s">
        <v>14</v>
      </c>
      <c r="L224" s="6" t="s">
        <v>14</v>
      </c>
      <c r="M224" s="7">
        <v>5</v>
      </c>
      <c r="N224" s="6" t="s">
        <v>14</v>
      </c>
      <c r="O224" s="6" t="s">
        <v>14</v>
      </c>
      <c r="P224" s="43" t="s">
        <v>1934</v>
      </c>
    </row>
    <row r="225" spans="1:16" x14ac:dyDescent="0.3">
      <c r="A225" s="37">
        <v>11036</v>
      </c>
      <c r="B225" s="38" t="s">
        <v>2995</v>
      </c>
      <c r="C225" s="1" t="s">
        <v>1752</v>
      </c>
      <c r="D225" s="1" t="str">
        <f>VLOOKUP(Table1[[#This Row],[EPF ]],'[1]employee master'!A382:G5381,5,FALSE)</f>
        <v>Common - SI</v>
      </c>
      <c r="E225" s="1" t="str">
        <f>VLOOKUP(Table1[[#This Row],[EPF ]],'[1]employee master'!A382:G5381,6,FALSE)</f>
        <v>Finance - SI</v>
      </c>
      <c r="F225" s="1" t="str">
        <f>VLOOKUP(Table1[[#This Row],[EPF ]],'[1]employee master'!A382:G5381,7,FALSE)</f>
        <v>Female</v>
      </c>
      <c r="G225" s="7">
        <v>33</v>
      </c>
      <c r="H225" s="6" t="s">
        <v>14</v>
      </c>
      <c r="I225" s="6" t="s">
        <v>1753</v>
      </c>
      <c r="J225" s="6" t="s">
        <v>14</v>
      </c>
      <c r="K225" s="6" t="s">
        <v>14</v>
      </c>
      <c r="L225" s="6" t="s">
        <v>14</v>
      </c>
      <c r="M225" s="7">
        <v>5</v>
      </c>
      <c r="N225" s="6" t="s">
        <v>14</v>
      </c>
      <c r="O225" s="6" t="s">
        <v>14</v>
      </c>
      <c r="P225" s="43" t="s">
        <v>1934</v>
      </c>
    </row>
    <row r="226" spans="1:16" x14ac:dyDescent="0.3">
      <c r="A226" s="37">
        <v>11784</v>
      </c>
      <c r="B226" s="38" t="s">
        <v>5271</v>
      </c>
      <c r="C226" s="1" t="s">
        <v>1752</v>
      </c>
      <c r="D226" s="1" t="str">
        <f>VLOOKUP(Table1[[#This Row],[EPF ]],'[1]employee master'!A419:G5418,5,FALSE)</f>
        <v>Close Comfort Program - Product Development Centre - SI</v>
      </c>
      <c r="E226" s="1" t="str">
        <f>VLOOKUP(Table1[[#This Row],[EPF ]],'[1]employee master'!A419:G5418,6,FALSE)</f>
        <v>Product Development Center - CCP - SI</v>
      </c>
      <c r="F226" s="1" t="str">
        <f>VLOOKUP(Table1[[#This Row],[EPF ]],'[1]employee master'!A419:G5418,7,FALSE)</f>
        <v>Male</v>
      </c>
      <c r="G226" s="7">
        <v>35</v>
      </c>
      <c r="H226" s="6" t="s">
        <v>14</v>
      </c>
      <c r="I226" s="6" t="s">
        <v>1753</v>
      </c>
      <c r="J226" s="6" t="s">
        <v>14</v>
      </c>
      <c r="K226" s="6" t="s">
        <v>14</v>
      </c>
      <c r="L226" s="6" t="s">
        <v>14</v>
      </c>
      <c r="M226" s="7">
        <v>5</v>
      </c>
      <c r="N226" s="6" t="s">
        <v>14</v>
      </c>
      <c r="O226" s="6" t="s">
        <v>14</v>
      </c>
      <c r="P226" s="43" t="s">
        <v>1934</v>
      </c>
    </row>
    <row r="227" spans="1:16" x14ac:dyDescent="0.3">
      <c r="A227" s="38">
        <v>6094</v>
      </c>
      <c r="B227" s="38" t="s">
        <v>2317</v>
      </c>
      <c r="C227" s="1" t="s">
        <v>1757</v>
      </c>
      <c r="D227" s="1" t="str">
        <f>VLOOKUP(Table1[[#This Row],[EPF ]],'[1]employee master'!A168:G5167,5,FALSE)</f>
        <v>Moulded Bra Cup - Production - SI</v>
      </c>
      <c r="E227" s="1" t="str">
        <f>VLOOKUP(Table1[[#This Row],[EPF ]],'[1]employee master'!A168:G5167,6,FALSE)</f>
        <v>Team - LB - 11B - SI</v>
      </c>
      <c r="F227" s="1" t="str">
        <f>VLOOKUP(Table1[[#This Row],[EPF ]],'[1]employee master'!A168:G5167,7,FALSE)</f>
        <v>Male</v>
      </c>
      <c r="G227" s="7">
        <v>31</v>
      </c>
      <c r="H227" s="6" t="s">
        <v>14</v>
      </c>
      <c r="I227" s="6" t="s">
        <v>1759</v>
      </c>
      <c r="J227" s="6" t="s">
        <v>14</v>
      </c>
      <c r="K227" s="6" t="s">
        <v>14</v>
      </c>
      <c r="L227" s="6" t="s">
        <v>14</v>
      </c>
      <c r="M227" s="7">
        <v>1</v>
      </c>
      <c r="N227" s="6" t="s">
        <v>14</v>
      </c>
      <c r="O227" s="6" t="s">
        <v>14</v>
      </c>
      <c r="P227" s="43" t="s">
        <v>1934</v>
      </c>
    </row>
    <row r="228" spans="1:16" x14ac:dyDescent="0.3">
      <c r="A228" s="37">
        <v>6406</v>
      </c>
      <c r="B228" s="38" t="s">
        <v>2342</v>
      </c>
      <c r="C228" s="39" t="s">
        <v>1757</v>
      </c>
      <c r="D228" s="39" t="str">
        <f>VLOOKUP(Table1[[#This Row],[EPF ]],'[1]employee master'!A175:G5174,5,FALSE)</f>
        <v>Close Comfort Program - Printing - SI</v>
      </c>
      <c r="E228" s="39" t="str">
        <f>VLOOKUP(Table1[[#This Row],[EPF ]],'[1]employee master'!A175:G5174,6,FALSE)</f>
        <v>Factory 02 - Printing - A - SI</v>
      </c>
      <c r="F228" s="39" t="str">
        <f>VLOOKUP(Table1[[#This Row],[EPF ]],'[1]employee master'!A175:G5174,7,FALSE)</f>
        <v>Male</v>
      </c>
      <c r="G228" s="40">
        <v>28</v>
      </c>
      <c r="H228" s="41" t="s">
        <v>14</v>
      </c>
      <c r="I228" s="41" t="s">
        <v>1753</v>
      </c>
      <c r="J228" s="41" t="s">
        <v>14</v>
      </c>
      <c r="K228" s="41" t="s">
        <v>14</v>
      </c>
      <c r="L228" s="41" t="s">
        <v>14</v>
      </c>
      <c r="M228" s="40">
        <v>1</v>
      </c>
      <c r="N228" s="41" t="s">
        <v>14</v>
      </c>
      <c r="O228" s="41" t="s">
        <v>14</v>
      </c>
      <c r="P228" s="43" t="s">
        <v>1934</v>
      </c>
    </row>
    <row r="229" spans="1:16" x14ac:dyDescent="0.3">
      <c r="A229" s="37">
        <v>9584</v>
      </c>
      <c r="B229" s="38" t="s">
        <v>966</v>
      </c>
      <c r="C229" s="1" t="s">
        <v>1758</v>
      </c>
      <c r="D229" s="1" t="str">
        <f>VLOOKUP(Table1[[#This Row],[EPF ]],'[1]employee master'!A306:G5305,5,FALSE)</f>
        <v>Close Comfort Program - Finishing - SI</v>
      </c>
      <c r="E229" s="1" t="str">
        <f>VLOOKUP(Table1[[#This Row],[EPF ]],'[1]employee master'!A306:G5305,6,FALSE)</f>
        <v>Finishing S15 - B - SI</v>
      </c>
      <c r="F229" s="1" t="str">
        <f>VLOOKUP(Table1[[#This Row],[EPF ]],'[1]employee master'!A306:G5305,7,FALSE)</f>
        <v>Male</v>
      </c>
      <c r="G229" s="7">
        <v>29</v>
      </c>
      <c r="H229" s="6" t="s">
        <v>14</v>
      </c>
      <c r="I229" s="6" t="s">
        <v>1753</v>
      </c>
      <c r="J229" s="6" t="s">
        <v>14</v>
      </c>
      <c r="K229" s="6" t="s">
        <v>14</v>
      </c>
      <c r="L229" s="6" t="s">
        <v>14</v>
      </c>
      <c r="M229" s="7">
        <v>3</v>
      </c>
      <c r="N229" s="6" t="s">
        <v>14</v>
      </c>
      <c r="O229" s="6" t="s">
        <v>14</v>
      </c>
      <c r="P229" s="43" t="s">
        <v>1934</v>
      </c>
    </row>
    <row r="230" spans="1:16" x14ac:dyDescent="0.3">
      <c r="A230" s="37">
        <v>11190</v>
      </c>
      <c r="B230" s="38" t="s">
        <v>5345</v>
      </c>
      <c r="C230" s="1" t="s">
        <v>1758</v>
      </c>
      <c r="D230" s="1" t="str">
        <f>VLOOKUP(Table1[[#This Row],[EPF ]],'[1]employee master'!A387:G5386,5,FALSE)</f>
        <v>Moulded Bra Cup - Computer Numerical Control - SI</v>
      </c>
      <c r="E230" s="1" t="str">
        <f>VLOOKUP(Table1[[#This Row],[EPF ]],'[1]employee master'!A387:G5386,6,FALSE)</f>
        <v>Moulded Bra Cup - CNC - SI</v>
      </c>
      <c r="F230" s="1" t="str">
        <f>VLOOKUP(Table1[[#This Row],[EPF ]],'[1]employee master'!A387:G5386,7,FALSE)</f>
        <v>Male</v>
      </c>
      <c r="G230" s="7">
        <v>31</v>
      </c>
      <c r="H230" s="6" t="s">
        <v>14</v>
      </c>
      <c r="I230" s="6" t="s">
        <v>1759</v>
      </c>
      <c r="J230" s="6" t="s">
        <v>14</v>
      </c>
      <c r="K230" s="6" t="s">
        <v>14</v>
      </c>
      <c r="L230" s="6" t="s">
        <v>14</v>
      </c>
      <c r="M230" s="7">
        <v>3</v>
      </c>
      <c r="N230" s="6" t="s">
        <v>14</v>
      </c>
      <c r="O230" s="6" t="s">
        <v>14</v>
      </c>
      <c r="P230" s="43" t="s">
        <v>1934</v>
      </c>
    </row>
    <row r="231" spans="1:16" x14ac:dyDescent="0.3">
      <c r="A231" s="37">
        <v>12230</v>
      </c>
      <c r="B231" s="38" t="s">
        <v>5524</v>
      </c>
      <c r="C231" s="1" t="s">
        <v>1757</v>
      </c>
      <c r="D231" s="1" t="str">
        <f>VLOOKUP(Table1[[#This Row],[EPF ]],'[1]employee master'!A449:G5448,5,FALSE)</f>
        <v>Close Comfort Program - Finishing - SI</v>
      </c>
      <c r="E231" s="1" t="str">
        <f>VLOOKUP(Table1[[#This Row],[EPF ]],'[1]employee master'!A449:G5448,6,FALSE)</f>
        <v>Finishing S13 - B - SI</v>
      </c>
      <c r="F231" s="1" t="str">
        <f>VLOOKUP(Table1[[#This Row],[EPF ]],'[1]employee master'!A449:G5448,7,FALSE)</f>
        <v>Female</v>
      </c>
      <c r="G231" s="7">
        <v>27</v>
      </c>
      <c r="H231" s="6" t="s">
        <v>14</v>
      </c>
      <c r="I231" s="6" t="s">
        <v>1753</v>
      </c>
      <c r="J231" s="6" t="s">
        <v>14</v>
      </c>
      <c r="K231" s="6" t="s">
        <v>14</v>
      </c>
      <c r="L231" s="6" t="s">
        <v>14</v>
      </c>
      <c r="M231" s="7">
        <v>1</v>
      </c>
      <c r="N231" s="6" t="s">
        <v>14</v>
      </c>
      <c r="O231" s="6" t="s">
        <v>14</v>
      </c>
      <c r="P231" s="43" t="s">
        <v>1934</v>
      </c>
    </row>
    <row r="232" spans="1:16" x14ac:dyDescent="0.3">
      <c r="A232" s="37">
        <v>12304</v>
      </c>
      <c r="B232" s="38" t="s">
        <v>5525</v>
      </c>
      <c r="C232" s="1" t="s">
        <v>1757</v>
      </c>
      <c r="D232" s="1" t="str">
        <f>VLOOKUP(Table1[[#This Row],[EPF ]],'[1]employee master'!A454:G5453,5,FALSE)</f>
        <v>Moulded Bra Cup - Production - SI</v>
      </c>
      <c r="E232" s="1" t="str">
        <f>VLOOKUP(Table1[[#This Row],[EPF ]],'[1]employee master'!A454:G5453,6,FALSE)</f>
        <v>Team - LB - 19B - SI</v>
      </c>
      <c r="F232" s="1" t="str">
        <f>VLOOKUP(Table1[[#This Row],[EPF ]],'[1]employee master'!A454:G5453,7,FALSE)</f>
        <v>Female</v>
      </c>
      <c r="G232" s="6">
        <v>25</v>
      </c>
      <c r="H232" s="6" t="s">
        <v>14</v>
      </c>
      <c r="I232" s="6" t="s">
        <v>1753</v>
      </c>
      <c r="J232" s="6" t="s">
        <v>14</v>
      </c>
      <c r="K232" s="6" t="s">
        <v>14</v>
      </c>
      <c r="L232" s="6" t="s">
        <v>14</v>
      </c>
      <c r="M232" s="7">
        <v>1</v>
      </c>
      <c r="N232" s="6" t="s">
        <v>14</v>
      </c>
      <c r="O232" s="6" t="s">
        <v>14</v>
      </c>
      <c r="P232" s="43" t="s">
        <v>1934</v>
      </c>
    </row>
    <row r="233" spans="1:16" x14ac:dyDescent="0.3">
      <c r="A233" s="37">
        <v>12305</v>
      </c>
      <c r="B233" s="38" t="s">
        <v>5526</v>
      </c>
      <c r="C233" s="1" t="s">
        <v>1757</v>
      </c>
      <c r="D233" s="1" t="str">
        <f>VLOOKUP(Table1[[#This Row],[EPF ]],'[1]employee master'!A455:G5454,5,FALSE)</f>
        <v>Moulded Bra Cup - Product Development Centre - SI</v>
      </c>
      <c r="E233" s="1" t="str">
        <f>VLOOKUP(Table1[[#This Row],[EPF ]],'[1]employee master'!A455:G5454,6,FALSE)</f>
        <v>MBC - Product Development Centre - SI</v>
      </c>
      <c r="F233" s="1" t="str">
        <f>VLOOKUP(Table1[[#This Row],[EPF ]],'[1]employee master'!A455:G5454,7,FALSE)</f>
        <v>Female</v>
      </c>
      <c r="G233" s="6">
        <v>25</v>
      </c>
      <c r="H233" s="6" t="s">
        <v>14</v>
      </c>
      <c r="I233" s="6" t="s">
        <v>1753</v>
      </c>
      <c r="J233" s="6" t="s">
        <v>14</v>
      </c>
      <c r="K233" s="6" t="s">
        <v>14</v>
      </c>
      <c r="L233" s="6" t="s">
        <v>14</v>
      </c>
      <c r="M233" s="7">
        <v>1</v>
      </c>
      <c r="N233" s="6" t="s">
        <v>14</v>
      </c>
      <c r="O233" s="6" t="s">
        <v>14</v>
      </c>
      <c r="P233" s="43" t="s">
        <v>1934</v>
      </c>
    </row>
    <row r="234" spans="1:16" x14ac:dyDescent="0.3">
      <c r="A234" s="37">
        <v>12305</v>
      </c>
      <c r="B234" s="38" t="s">
        <v>5526</v>
      </c>
      <c r="C234" s="39" t="s">
        <v>1757</v>
      </c>
      <c r="D234" s="39" t="str">
        <f>VLOOKUP(Table1[[#This Row],[EPF ]],'[1]employee master'!A456:G5455,5,FALSE)</f>
        <v>Moulded Bra Cup - Product Development Centre - SI</v>
      </c>
      <c r="E234" s="39" t="str">
        <f>VLOOKUP(Table1[[#This Row],[EPF ]],'[1]employee master'!A456:G5455,6,FALSE)</f>
        <v>MBC - Product Development Centre - SI</v>
      </c>
      <c r="F234" s="39" t="str">
        <f>VLOOKUP(Table1[[#This Row],[EPF ]],'[1]employee master'!A456:G5455,7,FALSE)</f>
        <v>Female</v>
      </c>
      <c r="G234" s="41">
        <v>25</v>
      </c>
      <c r="H234" s="41" t="s">
        <v>14</v>
      </c>
      <c r="I234" s="41" t="s">
        <v>1753</v>
      </c>
      <c r="J234" s="41" t="s">
        <v>14</v>
      </c>
      <c r="K234" s="41" t="s">
        <v>14</v>
      </c>
      <c r="L234" s="41" t="s">
        <v>14</v>
      </c>
      <c r="M234" s="40">
        <v>1</v>
      </c>
      <c r="N234" s="41" t="s">
        <v>14</v>
      </c>
      <c r="O234" s="41" t="s">
        <v>14</v>
      </c>
      <c r="P234" s="43" t="s">
        <v>1934</v>
      </c>
    </row>
    <row r="235" spans="1:16" x14ac:dyDescent="0.3">
      <c r="A235" s="37">
        <v>13299</v>
      </c>
      <c r="B235" s="38" t="s">
        <v>2380</v>
      </c>
      <c r="C235" s="1" t="s">
        <v>1757</v>
      </c>
      <c r="D235" s="1" t="str">
        <f>VLOOKUP(Table1[[#This Row],[EPF ]],'[1]employee master'!A512:G5511,5,FALSE)</f>
        <v>Close Comfort Program - Printing - SI</v>
      </c>
      <c r="E235" s="1" t="str">
        <f>VLOOKUP(Table1[[#This Row],[EPF ]],'[1]employee master'!A512:G5511,6,FALSE)</f>
        <v>Factory 03 - Printing - A - SI</v>
      </c>
      <c r="F235" s="1" t="str">
        <f>VLOOKUP(Table1[[#This Row],[EPF ]],'[1]employee master'!A512:G5511,7,FALSE)</f>
        <v>Male</v>
      </c>
      <c r="G235" s="7">
        <v>26</v>
      </c>
      <c r="H235" s="6" t="s">
        <v>14</v>
      </c>
      <c r="I235" s="6" t="s">
        <v>1753</v>
      </c>
      <c r="J235" s="6" t="s">
        <v>14</v>
      </c>
      <c r="K235" s="6" t="s">
        <v>14</v>
      </c>
      <c r="L235" s="6" t="s">
        <v>14</v>
      </c>
      <c r="M235" s="7">
        <v>1</v>
      </c>
      <c r="N235" s="6" t="s">
        <v>14</v>
      </c>
      <c r="O235" s="6" t="s">
        <v>14</v>
      </c>
      <c r="P235" s="43" t="s">
        <v>1934</v>
      </c>
    </row>
    <row r="236" spans="1:16" x14ac:dyDescent="0.3">
      <c r="A236" s="37">
        <v>13954</v>
      </c>
      <c r="B236" s="38" t="s">
        <v>5346</v>
      </c>
      <c r="C236" s="39" t="s">
        <v>1758</v>
      </c>
      <c r="D236" s="39" t="str">
        <f>VLOOKUP(Table1[[#This Row],[EPF ]],'[1]employee master'!A537:G5536,5,FALSE)</f>
        <v>Close Comfort Program - Product Development Centre - SI</v>
      </c>
      <c r="E236" s="39" t="str">
        <f>VLOOKUP(Table1[[#This Row],[EPF ]],'[1]employee master'!A537:G5536,6,FALSE)</f>
        <v>Product Development Center - CCP - SI</v>
      </c>
      <c r="F236" s="39" t="str">
        <f>VLOOKUP(Table1[[#This Row],[EPF ]],'[1]employee master'!A537:G5536,7,FALSE)</f>
        <v>Male</v>
      </c>
      <c r="G236" s="40">
        <v>28</v>
      </c>
      <c r="H236" s="41" t="s">
        <v>14</v>
      </c>
      <c r="I236" s="41" t="s">
        <v>1753</v>
      </c>
      <c r="J236" s="41" t="s">
        <v>14</v>
      </c>
      <c r="K236" s="41" t="s">
        <v>14</v>
      </c>
      <c r="L236" s="41" t="s">
        <v>14</v>
      </c>
      <c r="M236" s="40">
        <v>3</v>
      </c>
      <c r="N236" s="41" t="s">
        <v>14</v>
      </c>
      <c r="O236" s="41" t="s">
        <v>14</v>
      </c>
      <c r="P236" s="43" t="s">
        <v>1934</v>
      </c>
    </row>
    <row r="237" spans="1:16" x14ac:dyDescent="0.3">
      <c r="A237" s="37">
        <v>14870</v>
      </c>
      <c r="B237" s="38" t="s">
        <v>5347</v>
      </c>
      <c r="C237" s="1" t="s">
        <v>1758</v>
      </c>
      <c r="D237" s="1" t="str">
        <f>VLOOKUP(Table1[[#This Row],[EPF ]],'[1]employee master'!A594:G5593,5,FALSE)</f>
        <v>Moulded Bra Cup - Computer Numerical Control - SI</v>
      </c>
      <c r="E237" s="1" t="str">
        <f>VLOOKUP(Table1[[#This Row],[EPF ]],'[1]employee master'!A594:G5593,6,FALSE)</f>
        <v>Moulded Bra Cup - CNC - SI</v>
      </c>
      <c r="F237" s="1" t="str">
        <f>VLOOKUP(Table1[[#This Row],[EPF ]],'[1]employee master'!A594:G5593,7,FALSE)</f>
        <v>Male</v>
      </c>
      <c r="G237" s="7">
        <v>26</v>
      </c>
      <c r="H237" s="6" t="s">
        <v>14</v>
      </c>
      <c r="I237" s="6" t="s">
        <v>1753</v>
      </c>
      <c r="J237" s="6" t="s">
        <v>14</v>
      </c>
      <c r="K237" s="6" t="s">
        <v>14</v>
      </c>
      <c r="L237" s="6" t="s">
        <v>14</v>
      </c>
      <c r="M237" s="7">
        <v>3</v>
      </c>
      <c r="N237" s="6" t="s">
        <v>14</v>
      </c>
      <c r="O237" s="6" t="s">
        <v>14</v>
      </c>
      <c r="P237" s="43" t="s">
        <v>1934</v>
      </c>
    </row>
    <row r="238" spans="1:16" x14ac:dyDescent="0.3">
      <c r="A238" s="37">
        <v>15290</v>
      </c>
      <c r="B238" s="38" t="s">
        <v>1643</v>
      </c>
      <c r="C238" s="1" t="s">
        <v>1757</v>
      </c>
      <c r="D238" s="1" t="str">
        <f>VLOOKUP(Table1[[#This Row],[EPF ]],'[1]employee master'!A618:G5617,5,FALSE)</f>
        <v>Impact Protection - SI</v>
      </c>
      <c r="E238" s="1" t="str">
        <f>VLOOKUP(Table1[[#This Row],[EPF ]],'[1]employee master'!A618:G5617,6,FALSE)</f>
        <v>Impact Protection - Product Development Centre - SI</v>
      </c>
      <c r="F238" s="1" t="str">
        <f>VLOOKUP(Table1[[#This Row],[EPF ]],'[1]employee master'!A618:G5617,7,FALSE)</f>
        <v>Male</v>
      </c>
      <c r="G238" s="7">
        <v>27</v>
      </c>
      <c r="H238" s="6" t="s">
        <v>14</v>
      </c>
      <c r="I238" s="6" t="s">
        <v>1753</v>
      </c>
      <c r="J238" s="6" t="s">
        <v>14</v>
      </c>
      <c r="K238" s="6" t="s">
        <v>14</v>
      </c>
      <c r="L238" s="6" t="s">
        <v>14</v>
      </c>
      <c r="M238" s="7">
        <v>1</v>
      </c>
      <c r="N238" s="6" t="s">
        <v>14</v>
      </c>
      <c r="O238" s="6" t="s">
        <v>14</v>
      </c>
      <c r="P238" s="43" t="s">
        <v>1934</v>
      </c>
    </row>
    <row r="239" spans="1:16" x14ac:dyDescent="0.3">
      <c r="A239" s="37">
        <v>15426</v>
      </c>
      <c r="B239" s="38" t="s">
        <v>5527</v>
      </c>
      <c r="C239" s="1" t="s">
        <v>1757</v>
      </c>
      <c r="D239" s="1" t="str">
        <f>VLOOKUP(Table1[[#This Row],[EPF ]],'[1]employee master'!A633:G5632,5,FALSE)</f>
        <v>Moulded Bra Cup - Production - SI</v>
      </c>
      <c r="E239" s="1" t="str">
        <f>VLOOKUP(Table1[[#This Row],[EPF ]],'[1]employee master'!A633:G5632,6,FALSE)</f>
        <v>Team - LB - 13B - SI</v>
      </c>
      <c r="F239" s="1" t="str">
        <f>VLOOKUP(Table1[[#This Row],[EPF ]],'[1]employee master'!A633:G5632,7,FALSE)</f>
        <v>Male</v>
      </c>
      <c r="G239" s="7">
        <v>25</v>
      </c>
      <c r="H239" s="6" t="s">
        <v>14</v>
      </c>
      <c r="I239" s="6" t="s">
        <v>1753</v>
      </c>
      <c r="J239" s="6" t="s">
        <v>14</v>
      </c>
      <c r="K239" s="6" t="s">
        <v>14</v>
      </c>
      <c r="L239" s="6" t="s">
        <v>14</v>
      </c>
      <c r="M239" s="7">
        <v>1</v>
      </c>
      <c r="N239" s="6" t="s">
        <v>14</v>
      </c>
      <c r="O239" s="6" t="s">
        <v>14</v>
      </c>
      <c r="P239" s="43" t="s">
        <v>1934</v>
      </c>
    </row>
    <row r="240" spans="1:16" x14ac:dyDescent="0.3">
      <c r="A240" s="37">
        <v>15633</v>
      </c>
      <c r="B240" s="38" t="s">
        <v>1476</v>
      </c>
      <c r="C240" s="39" t="s">
        <v>1757</v>
      </c>
      <c r="D240" s="39" t="str">
        <f>VLOOKUP(Table1[[#This Row],[EPF ]],'[1]employee master'!A645:G5644,5,FALSE)</f>
        <v>Moulded Bra Cup - Product Development Centre - SI</v>
      </c>
      <c r="E240" s="39" t="str">
        <f>VLOOKUP(Table1[[#This Row],[EPF ]],'[1]employee master'!A645:G5644,6,FALSE)</f>
        <v>MBC - Product Development Centre - SI</v>
      </c>
      <c r="F240" s="39" t="str">
        <f>VLOOKUP(Table1[[#This Row],[EPF ]],'[1]employee master'!A645:G5644,7,FALSE)</f>
        <v>Male</v>
      </c>
      <c r="G240" s="40">
        <v>25</v>
      </c>
      <c r="H240" s="41" t="s">
        <v>14</v>
      </c>
      <c r="I240" s="41" t="s">
        <v>1753</v>
      </c>
      <c r="J240" s="41" t="s">
        <v>14</v>
      </c>
      <c r="K240" s="41" t="s">
        <v>14</v>
      </c>
      <c r="L240" s="41" t="s">
        <v>14</v>
      </c>
      <c r="M240" s="40">
        <v>1</v>
      </c>
      <c r="N240" s="41" t="s">
        <v>14</v>
      </c>
      <c r="O240" s="41" t="s">
        <v>14</v>
      </c>
      <c r="P240" s="43" t="s">
        <v>1934</v>
      </c>
    </row>
    <row r="241" spans="1:16" x14ac:dyDescent="0.3">
      <c r="A241" s="37">
        <v>15701</v>
      </c>
      <c r="B241" s="38" t="s">
        <v>5528</v>
      </c>
      <c r="C241" s="39" t="s">
        <v>1757</v>
      </c>
      <c r="D241" s="39" t="str">
        <f>VLOOKUP(Table1[[#This Row],[EPF ]],'[1]employee master'!A652:G5651,5,FALSE)</f>
        <v>Close Comfort Program - Cutting - SI</v>
      </c>
      <c r="E241" s="39" t="str">
        <f>VLOOKUP(Table1[[#This Row],[EPF ]],'[1]employee master'!A652:G5651,6,FALSE)</f>
        <v>CCP - Factory 01 Cutting - SI</v>
      </c>
      <c r="F241" s="39" t="str">
        <f>VLOOKUP(Table1[[#This Row],[EPF ]],'[1]employee master'!A652:G5651,7,FALSE)</f>
        <v>Male</v>
      </c>
      <c r="G241" s="40">
        <v>29</v>
      </c>
      <c r="H241" s="41" t="s">
        <v>14</v>
      </c>
      <c r="I241" s="41" t="s">
        <v>1753</v>
      </c>
      <c r="J241" s="41" t="s">
        <v>14</v>
      </c>
      <c r="K241" s="41" t="s">
        <v>14</v>
      </c>
      <c r="L241" s="41" t="s">
        <v>14</v>
      </c>
      <c r="M241" s="40">
        <v>1</v>
      </c>
      <c r="N241" s="41" t="s">
        <v>14</v>
      </c>
      <c r="O241" s="41" t="s">
        <v>14</v>
      </c>
      <c r="P241" s="43" t="s">
        <v>1934</v>
      </c>
    </row>
    <row r="242" spans="1:16" x14ac:dyDescent="0.3">
      <c r="A242" s="37">
        <v>15745</v>
      </c>
      <c r="B242" s="38" t="s">
        <v>5348</v>
      </c>
      <c r="C242" s="39" t="s">
        <v>1755</v>
      </c>
      <c r="D242" s="39" t="str">
        <f>VLOOKUP(Table1[[#This Row],[EPF ]],'[1]employee master'!A655:G5654,5,FALSE)</f>
        <v>Human Resources &amp; Administration - SI</v>
      </c>
      <c r="E242" s="39" t="str">
        <f>VLOOKUP(Table1[[#This Row],[EPF ]],'[1]employee master'!A655:G5654,6,FALSE)</f>
        <v>Human Resources - SI</v>
      </c>
      <c r="F242" s="39" t="str">
        <f>VLOOKUP(Table1[[#This Row],[EPF ]],'[1]employee master'!A655:G5654,7,FALSE)</f>
        <v>Male</v>
      </c>
      <c r="G242" s="40">
        <v>30</v>
      </c>
      <c r="H242" s="41" t="s">
        <v>14</v>
      </c>
      <c r="I242" s="41" t="s">
        <v>1759</v>
      </c>
      <c r="J242" s="41" t="s">
        <v>14</v>
      </c>
      <c r="K242" s="41" t="s">
        <v>14</v>
      </c>
      <c r="L242" s="41" t="s">
        <v>14</v>
      </c>
      <c r="M242" s="40">
        <v>3</v>
      </c>
      <c r="N242" s="41" t="s">
        <v>14</v>
      </c>
      <c r="O242" s="41" t="s">
        <v>14</v>
      </c>
      <c r="P242" s="43" t="s">
        <v>1934</v>
      </c>
    </row>
    <row r="243" spans="1:16" x14ac:dyDescent="0.3">
      <c r="A243" s="37">
        <v>15900</v>
      </c>
      <c r="B243" s="38" t="s">
        <v>57</v>
      </c>
      <c r="C243" s="39" t="s">
        <v>1755</v>
      </c>
      <c r="D243" s="39" t="str">
        <f>VLOOKUP(Table1[[#This Row],[EPF ]],'[1]employee master'!A670:G5669,5,FALSE)</f>
        <v>Close Comfort Program - Product Development Centre - SI</v>
      </c>
      <c r="E243" s="39" t="str">
        <f>VLOOKUP(Table1[[#This Row],[EPF ]],'[1]employee master'!A670:G5669,6,FALSE)</f>
        <v>Product Development Center - CCP - SI</v>
      </c>
      <c r="F243" s="39" t="str">
        <f>VLOOKUP(Table1[[#This Row],[EPF ]],'[1]employee master'!A670:G5669,7,FALSE)</f>
        <v>Female</v>
      </c>
      <c r="G243" s="40">
        <v>29</v>
      </c>
      <c r="H243" s="41" t="s">
        <v>14</v>
      </c>
      <c r="I243" s="41" t="s">
        <v>1753</v>
      </c>
      <c r="J243" s="41" t="s">
        <v>14</v>
      </c>
      <c r="K243" s="41" t="s">
        <v>14</v>
      </c>
      <c r="L243" s="41" t="s">
        <v>14</v>
      </c>
      <c r="M243" s="40">
        <v>3</v>
      </c>
      <c r="N243" s="41" t="s">
        <v>14</v>
      </c>
      <c r="O243" s="41" t="s">
        <v>14</v>
      </c>
      <c r="P243" s="43" t="s">
        <v>1934</v>
      </c>
    </row>
    <row r="244" spans="1:16" x14ac:dyDescent="0.3">
      <c r="A244" s="37">
        <v>16176</v>
      </c>
      <c r="B244" s="38" t="s">
        <v>1669</v>
      </c>
      <c r="C244" s="39" t="s">
        <v>1757</v>
      </c>
      <c r="D244" s="39" t="str">
        <f>VLOOKUP(Table1[[#This Row],[EPF ]],'[1]employee master'!A692:G5691,5,FALSE)</f>
        <v>Impact Protection - SI</v>
      </c>
      <c r="E244" s="39" t="str">
        <f>VLOOKUP(Table1[[#This Row],[EPF ]],'[1]employee master'!A692:G5691,6,FALSE)</f>
        <v>Impact Protection - Product Development Centre - SI</v>
      </c>
      <c r="F244" s="39" t="str">
        <f>VLOOKUP(Table1[[#This Row],[EPF ]],'[1]employee master'!A692:G5691,7,FALSE)</f>
        <v>Male</v>
      </c>
      <c r="G244" s="40">
        <v>27</v>
      </c>
      <c r="H244" s="41" t="s">
        <v>14</v>
      </c>
      <c r="I244" s="41" t="s">
        <v>1753</v>
      </c>
      <c r="J244" s="41" t="s">
        <v>14</v>
      </c>
      <c r="K244" s="41" t="s">
        <v>14</v>
      </c>
      <c r="L244" s="41" t="s">
        <v>14</v>
      </c>
      <c r="M244" s="40">
        <v>1</v>
      </c>
      <c r="N244" s="41" t="s">
        <v>14</v>
      </c>
      <c r="O244" s="41" t="s">
        <v>14</v>
      </c>
      <c r="P244" s="43" t="s">
        <v>1934</v>
      </c>
    </row>
    <row r="245" spans="1:16" x14ac:dyDescent="0.3">
      <c r="A245" s="37">
        <v>16598</v>
      </c>
      <c r="B245" s="38" t="s">
        <v>5529</v>
      </c>
      <c r="C245" s="39" t="s">
        <v>1757</v>
      </c>
      <c r="D245" s="39" t="str">
        <f>VLOOKUP(Table1[[#This Row],[EPF ]],'[1]employee master'!A716:G5715,5,FALSE)</f>
        <v>Moulded Bra Cup - Production - SI</v>
      </c>
      <c r="E245" s="39" t="str">
        <f>VLOOKUP(Table1[[#This Row],[EPF ]],'[1]employee master'!A716:G5715,6,FALSE)</f>
        <v>Team - LB - 12B - SI</v>
      </c>
      <c r="F245" s="39" t="str">
        <f>VLOOKUP(Table1[[#This Row],[EPF ]],'[1]employee master'!A716:G5715,7,FALSE)</f>
        <v>Female</v>
      </c>
      <c r="G245" s="40">
        <v>23</v>
      </c>
      <c r="H245" s="41" t="s">
        <v>14</v>
      </c>
      <c r="I245" s="41" t="s">
        <v>1753</v>
      </c>
      <c r="J245" s="41" t="s">
        <v>14</v>
      </c>
      <c r="K245" s="41" t="s">
        <v>14</v>
      </c>
      <c r="L245" s="41" t="s">
        <v>14</v>
      </c>
      <c r="M245" s="40">
        <v>1</v>
      </c>
      <c r="N245" s="41" t="s">
        <v>14</v>
      </c>
      <c r="O245" s="41" t="s">
        <v>14</v>
      </c>
      <c r="P245" s="43" t="s">
        <v>1934</v>
      </c>
    </row>
    <row r="246" spans="1:16" x14ac:dyDescent="0.3">
      <c r="A246" s="37">
        <v>17089</v>
      </c>
      <c r="B246" s="38" t="s">
        <v>5530</v>
      </c>
      <c r="C246" s="1" t="s">
        <v>1757</v>
      </c>
      <c r="D246" s="1" t="str">
        <f>VLOOKUP(Table1[[#This Row],[EPF ]],'[1]employee master'!A749:G5748,5,FALSE)</f>
        <v>Moulded Bra Cup - Production - SI</v>
      </c>
      <c r="E246" s="1" t="str">
        <f>VLOOKUP(Table1[[#This Row],[EPF ]],'[1]employee master'!A749:G5748,6,FALSE)</f>
        <v>Team - LB - 17A - SI</v>
      </c>
      <c r="F246" s="1" t="str">
        <f>VLOOKUP(Table1[[#This Row],[EPF ]],'[1]employee master'!A749:G5748,7,FALSE)</f>
        <v>Female</v>
      </c>
      <c r="G246" s="7">
        <v>26</v>
      </c>
      <c r="H246" s="6" t="s">
        <v>14</v>
      </c>
      <c r="I246" s="6" t="s">
        <v>1753</v>
      </c>
      <c r="J246" s="6" t="s">
        <v>14</v>
      </c>
      <c r="K246" s="6" t="s">
        <v>14</v>
      </c>
      <c r="L246" s="6" t="s">
        <v>14</v>
      </c>
      <c r="M246" s="7">
        <v>1</v>
      </c>
      <c r="N246" s="6" t="s">
        <v>14</v>
      </c>
      <c r="O246" s="6" t="s">
        <v>14</v>
      </c>
      <c r="P246" s="43" t="s">
        <v>1934</v>
      </c>
    </row>
    <row r="247" spans="1:16" x14ac:dyDescent="0.3">
      <c r="A247" s="37">
        <v>17189</v>
      </c>
      <c r="B247" s="38" t="s">
        <v>3518</v>
      </c>
      <c r="C247" s="39" t="s">
        <v>1757</v>
      </c>
      <c r="D247" s="39" t="str">
        <f>VLOOKUP(Table1[[#This Row],[EPF ]],'[1]employee master'!A759:G5758,5,FALSE)</f>
        <v>Close Comfort Program - Printing - SI</v>
      </c>
      <c r="E247" s="39" t="str">
        <f>VLOOKUP(Table1[[#This Row],[EPF ]],'[1]employee master'!A759:G5758,6,FALSE)</f>
        <v>Factory 02 - Printing - B - SI</v>
      </c>
      <c r="F247" s="39" t="str">
        <f>VLOOKUP(Table1[[#This Row],[EPF ]],'[1]employee master'!A759:G5758,7,FALSE)</f>
        <v>Male</v>
      </c>
      <c r="G247" s="40">
        <v>22</v>
      </c>
      <c r="H247" s="41" t="s">
        <v>14</v>
      </c>
      <c r="I247" s="41" t="s">
        <v>1753</v>
      </c>
      <c r="J247" s="41" t="s">
        <v>14</v>
      </c>
      <c r="K247" s="41" t="s">
        <v>14</v>
      </c>
      <c r="L247" s="41" t="s">
        <v>14</v>
      </c>
      <c r="M247" s="40">
        <v>1</v>
      </c>
      <c r="N247" s="41" t="s">
        <v>14</v>
      </c>
      <c r="O247" s="41" t="s">
        <v>14</v>
      </c>
      <c r="P247" s="43" t="s">
        <v>1934</v>
      </c>
    </row>
    <row r="248" spans="1:16" x14ac:dyDescent="0.3">
      <c r="A248" s="37">
        <v>17309</v>
      </c>
      <c r="B248" s="38" t="s">
        <v>1671</v>
      </c>
      <c r="C248" s="1" t="s">
        <v>1755</v>
      </c>
      <c r="D248" s="1" t="str">
        <f>VLOOKUP(Table1[[#This Row],[EPF ]],'[1]employee master'!A772:G5771,5,FALSE)</f>
        <v>MOS - SI</v>
      </c>
      <c r="E248" s="1" t="str">
        <f>VLOOKUP(Table1[[#This Row],[EPF ]],'[1]employee master'!A772:G5771,6,FALSE)</f>
        <v>Lean Enterprise - SI</v>
      </c>
      <c r="F248" s="1" t="str">
        <f>VLOOKUP(Table1[[#This Row],[EPF ]],'[1]employee master'!A772:G5771,7,FALSE)</f>
        <v>Male</v>
      </c>
      <c r="G248" s="7">
        <v>29</v>
      </c>
      <c r="H248" s="6" t="s">
        <v>1566</v>
      </c>
      <c r="I248" s="6" t="s">
        <v>1753</v>
      </c>
      <c r="J248" s="6" t="s">
        <v>1566</v>
      </c>
      <c r="K248" s="6" t="s">
        <v>14</v>
      </c>
      <c r="L248" s="6" t="s">
        <v>14</v>
      </c>
      <c r="M248" s="7">
        <v>3</v>
      </c>
      <c r="N248" s="6" t="s">
        <v>14</v>
      </c>
      <c r="O248" s="6" t="s">
        <v>14</v>
      </c>
      <c r="P248" s="43" t="s">
        <v>1934</v>
      </c>
    </row>
    <row r="249" spans="1:16" x14ac:dyDescent="0.3">
      <c r="A249" s="37">
        <v>17490</v>
      </c>
      <c r="B249" s="38" t="s">
        <v>5349</v>
      </c>
      <c r="C249" s="39" t="s">
        <v>1758</v>
      </c>
      <c r="D249" s="39" t="str">
        <f>VLOOKUP(Table1[[#This Row],[EPF ]],'[1]employee master'!A787:G5786,5,FALSE)</f>
        <v>Close Comfort Program - Quality Assurance - SI</v>
      </c>
      <c r="E249" s="39" t="str">
        <f>VLOOKUP(Table1[[#This Row],[EPF ]],'[1]employee master'!A787:G5786,6,FALSE)</f>
        <v>Quality Assurance - CCP - SI</v>
      </c>
      <c r="F249" s="39" t="str">
        <f>VLOOKUP(Table1[[#This Row],[EPF ]],'[1]employee master'!A787:G5786,7,FALSE)</f>
        <v>Male</v>
      </c>
      <c r="G249" s="40">
        <v>28</v>
      </c>
      <c r="H249" s="41" t="s">
        <v>14</v>
      </c>
      <c r="I249" s="41" t="s">
        <v>1753</v>
      </c>
      <c r="J249" s="41" t="s">
        <v>14</v>
      </c>
      <c r="K249" s="41" t="s">
        <v>14</v>
      </c>
      <c r="L249" s="41" t="s">
        <v>14</v>
      </c>
      <c r="M249" s="40">
        <v>3</v>
      </c>
      <c r="N249" s="41" t="s">
        <v>14</v>
      </c>
      <c r="O249" s="41" t="s">
        <v>14</v>
      </c>
      <c r="P249" s="43" t="s">
        <v>1934</v>
      </c>
    </row>
    <row r="250" spans="1:16" x14ac:dyDescent="0.3">
      <c r="A250" s="37">
        <v>17723</v>
      </c>
      <c r="B250" s="38" t="s">
        <v>1218</v>
      </c>
      <c r="C250" s="1" t="s">
        <v>1757</v>
      </c>
      <c r="D250" s="1" t="str">
        <f>VLOOKUP(Table1[[#This Row],[EPF ]],'[1]employee master'!A810:G5809,5,FALSE)</f>
        <v>Moulded Bra Cup - Machine Maintenance - SI</v>
      </c>
      <c r="E250" s="1" t="str">
        <f>VLOOKUP(Table1[[#This Row],[EPF ]],'[1]employee master'!A810:G5809,6,FALSE)</f>
        <v>Machinary Maintenance - MBC - SI</v>
      </c>
      <c r="F250" s="1" t="str">
        <f>VLOOKUP(Table1[[#This Row],[EPF ]],'[1]employee master'!A810:G5809,7,FALSE)</f>
        <v>Male</v>
      </c>
      <c r="G250" s="7">
        <v>25</v>
      </c>
      <c r="H250" s="6" t="s">
        <v>14</v>
      </c>
      <c r="I250" s="6" t="s">
        <v>1753</v>
      </c>
      <c r="J250" s="6" t="s">
        <v>14</v>
      </c>
      <c r="K250" s="6" t="s">
        <v>14</v>
      </c>
      <c r="L250" s="6" t="s">
        <v>14</v>
      </c>
      <c r="M250" s="7">
        <v>1</v>
      </c>
      <c r="N250" s="6" t="s">
        <v>14</v>
      </c>
      <c r="O250" s="6" t="s">
        <v>14</v>
      </c>
      <c r="P250" s="43" t="s">
        <v>1934</v>
      </c>
    </row>
    <row r="251" spans="1:16" x14ac:dyDescent="0.3">
      <c r="A251" s="37">
        <v>17823</v>
      </c>
      <c r="B251" s="38" t="s">
        <v>5350</v>
      </c>
      <c r="C251" s="1" t="s">
        <v>1755</v>
      </c>
      <c r="D251" s="1" t="str">
        <f>VLOOKUP(Table1[[#This Row],[EPF ]],'[1]employee master'!A819:G5818,5,FALSE)</f>
        <v>Moulded Bra Cup - Marketing - SI</v>
      </c>
      <c r="E251" s="1" t="str">
        <f>VLOOKUP(Table1[[#This Row],[EPF ]],'[1]employee master'!A819:G5818,6,FALSE)</f>
        <v>Marketing - MBC - SI</v>
      </c>
      <c r="F251" s="1" t="str">
        <f>VLOOKUP(Table1[[#This Row],[EPF ]],'[1]employee master'!A819:G5818,7,FALSE)</f>
        <v>Male</v>
      </c>
      <c r="G251" s="7">
        <v>27</v>
      </c>
      <c r="H251" s="6" t="s">
        <v>14</v>
      </c>
      <c r="I251" s="6" t="s">
        <v>1753</v>
      </c>
      <c r="J251" s="6" t="s">
        <v>14</v>
      </c>
      <c r="K251" s="6" t="s">
        <v>14</v>
      </c>
      <c r="L251" s="6" t="s">
        <v>14</v>
      </c>
      <c r="M251" s="7">
        <v>3</v>
      </c>
      <c r="N251" s="6" t="s">
        <v>14</v>
      </c>
      <c r="O251" s="6" t="s">
        <v>14</v>
      </c>
      <c r="P251" s="43" t="s">
        <v>1934</v>
      </c>
    </row>
    <row r="252" spans="1:16" x14ac:dyDescent="0.3">
      <c r="A252" s="37">
        <v>17852</v>
      </c>
      <c r="B252" s="38" t="s">
        <v>3680</v>
      </c>
      <c r="C252" s="39" t="s">
        <v>1757</v>
      </c>
      <c r="D252" s="39" t="str">
        <f>VLOOKUP(Table1[[#This Row],[EPF ]],'[1]employee master'!A824:G5823,5,FALSE)</f>
        <v>Close Comfort Program - Printing - SI</v>
      </c>
      <c r="E252" s="39" t="str">
        <f>VLOOKUP(Table1[[#This Row],[EPF ]],'[1]employee master'!A824:G5823,6,FALSE)</f>
        <v>Factory 02 - Printing - B - SI</v>
      </c>
      <c r="F252" s="39" t="str">
        <f>VLOOKUP(Table1[[#This Row],[EPF ]],'[1]employee master'!A824:G5823,7,FALSE)</f>
        <v>Male</v>
      </c>
      <c r="G252" s="40">
        <v>24</v>
      </c>
      <c r="H252" s="41" t="s">
        <v>14</v>
      </c>
      <c r="I252" s="41" t="s">
        <v>1753</v>
      </c>
      <c r="J252" s="41" t="s">
        <v>14</v>
      </c>
      <c r="K252" s="41" t="s">
        <v>14</v>
      </c>
      <c r="L252" s="41" t="s">
        <v>14</v>
      </c>
      <c r="M252" s="40">
        <v>1</v>
      </c>
      <c r="N252" s="41" t="s">
        <v>14</v>
      </c>
      <c r="O252" s="41" t="s">
        <v>14</v>
      </c>
      <c r="P252" s="43" t="s">
        <v>1934</v>
      </c>
    </row>
    <row r="253" spans="1:16" x14ac:dyDescent="0.3">
      <c r="A253" s="37">
        <v>17965</v>
      </c>
      <c r="B253" s="38" t="s">
        <v>5531</v>
      </c>
      <c r="C253" s="39" t="s">
        <v>1757</v>
      </c>
      <c r="D253" s="39" t="str">
        <f>VLOOKUP(Table1[[#This Row],[EPF ]],'[1]employee master'!A832:G5831,5,FALSE)</f>
        <v>Moulded Bra Cup - Production - SI</v>
      </c>
      <c r="E253" s="39" t="str">
        <f>VLOOKUP(Table1[[#This Row],[EPF ]],'[1]employee master'!A832:G5831,6,FALSE)</f>
        <v>Team - LB - 8B - SI</v>
      </c>
      <c r="F253" s="39" t="str">
        <f>VLOOKUP(Table1[[#This Row],[EPF ]],'[1]employee master'!A832:G5831,7,FALSE)</f>
        <v>Female</v>
      </c>
      <c r="G253" s="40">
        <v>22</v>
      </c>
      <c r="H253" s="41" t="s">
        <v>14</v>
      </c>
      <c r="I253" s="41" t="s">
        <v>1753</v>
      </c>
      <c r="J253" s="41" t="s">
        <v>14</v>
      </c>
      <c r="K253" s="41" t="s">
        <v>14</v>
      </c>
      <c r="L253" s="41" t="s">
        <v>14</v>
      </c>
      <c r="M253" s="40">
        <v>1</v>
      </c>
      <c r="N253" s="41" t="s">
        <v>14</v>
      </c>
      <c r="O253" s="41" t="s">
        <v>14</v>
      </c>
      <c r="P253" s="43" t="s">
        <v>1934</v>
      </c>
    </row>
    <row r="254" spans="1:16" x14ac:dyDescent="0.3">
      <c r="A254" s="37">
        <v>18090</v>
      </c>
      <c r="B254" s="38" t="s">
        <v>1130</v>
      </c>
      <c r="C254" s="39" t="s">
        <v>1755</v>
      </c>
      <c r="D254" s="39" t="str">
        <f>VLOOKUP(Table1[[#This Row],[EPF ]],'[1]employee master'!A841:G5840,5,FALSE)</f>
        <v>Close Comfort Program - Marketing - SI</v>
      </c>
      <c r="E254" s="39" t="str">
        <f>VLOOKUP(Table1[[#This Row],[EPF ]],'[1]employee master'!A841:G5840,6,FALSE)</f>
        <v>Marketing - CCP - SI</v>
      </c>
      <c r="F254" s="39" t="str">
        <f>VLOOKUP(Table1[[#This Row],[EPF ]],'[1]employee master'!A841:G5840,7,FALSE)</f>
        <v>Female</v>
      </c>
      <c r="G254" s="40">
        <v>24</v>
      </c>
      <c r="H254" s="41" t="s">
        <v>14</v>
      </c>
      <c r="I254" s="41" t="s">
        <v>1753</v>
      </c>
      <c r="J254" s="41" t="s">
        <v>14</v>
      </c>
      <c r="K254" s="41" t="s">
        <v>14</v>
      </c>
      <c r="L254" s="41" t="s">
        <v>14</v>
      </c>
      <c r="M254" s="40">
        <v>3</v>
      </c>
      <c r="N254" s="41" t="s">
        <v>14</v>
      </c>
      <c r="O254" s="41" t="s">
        <v>14</v>
      </c>
      <c r="P254" s="43" t="s">
        <v>1934</v>
      </c>
    </row>
    <row r="255" spans="1:16" x14ac:dyDescent="0.3">
      <c r="A255" s="37">
        <v>18445</v>
      </c>
      <c r="B255" s="38" t="s">
        <v>5532</v>
      </c>
      <c r="C255" s="39" t="s">
        <v>1757</v>
      </c>
      <c r="D255" s="39" t="str">
        <f>VLOOKUP(Table1[[#This Row],[EPF ]],'[1]employee master'!A862:G5861,5,FALSE)</f>
        <v>Close Comfort Program - Printing - SI</v>
      </c>
      <c r="E255" s="39" t="str">
        <f>VLOOKUP(Table1[[#This Row],[EPF ]],'[1]employee master'!A862:G5861,6,FALSE)</f>
        <v>Factory 03 - Printing - A - SI</v>
      </c>
      <c r="F255" s="39" t="str">
        <f>VLOOKUP(Table1[[#This Row],[EPF ]],'[1]employee master'!A862:G5861,7,FALSE)</f>
        <v>Male</v>
      </c>
      <c r="G255" s="40">
        <v>26</v>
      </c>
      <c r="H255" s="41" t="s">
        <v>14</v>
      </c>
      <c r="I255" s="41" t="s">
        <v>1753</v>
      </c>
      <c r="J255" s="41" t="s">
        <v>14</v>
      </c>
      <c r="K255" s="41" t="s">
        <v>14</v>
      </c>
      <c r="L255" s="41" t="s">
        <v>14</v>
      </c>
      <c r="M255" s="40">
        <v>1</v>
      </c>
      <c r="N255" s="41" t="s">
        <v>14</v>
      </c>
      <c r="O255" s="41" t="s">
        <v>14</v>
      </c>
      <c r="P255" s="43" t="s">
        <v>1934</v>
      </c>
    </row>
    <row r="256" spans="1:16" x14ac:dyDescent="0.3">
      <c r="A256" s="37">
        <v>18478</v>
      </c>
      <c r="B256" s="38" t="s">
        <v>1068</v>
      </c>
      <c r="C256" s="39" t="s">
        <v>1757</v>
      </c>
      <c r="D256" s="39" t="str">
        <f>VLOOKUP(Table1[[#This Row],[EPF ]],'[1]employee master'!A865:G5864,5,FALSE)</f>
        <v>Moulded Bra Cup - Product Development Centre - SI</v>
      </c>
      <c r="E256" s="39" t="str">
        <f>VLOOKUP(Table1[[#This Row],[EPF ]],'[1]employee master'!A865:G5864,6,FALSE)</f>
        <v>MBC - Product Development Centre - SI</v>
      </c>
      <c r="F256" s="39" t="str">
        <f>VLOOKUP(Table1[[#This Row],[EPF ]],'[1]employee master'!A865:G5864,7,FALSE)</f>
        <v>Male</v>
      </c>
      <c r="G256" s="40">
        <v>27</v>
      </c>
      <c r="H256" s="41" t="s">
        <v>14</v>
      </c>
      <c r="I256" s="41" t="s">
        <v>1753</v>
      </c>
      <c r="J256" s="41" t="s">
        <v>14</v>
      </c>
      <c r="K256" s="41" t="s">
        <v>14</v>
      </c>
      <c r="L256" s="41" t="s">
        <v>14</v>
      </c>
      <c r="M256" s="40">
        <v>1</v>
      </c>
      <c r="N256" s="41" t="s">
        <v>14</v>
      </c>
      <c r="O256" s="41" t="s">
        <v>14</v>
      </c>
      <c r="P256" s="43" t="s">
        <v>1934</v>
      </c>
    </row>
    <row r="257" spans="1:16" x14ac:dyDescent="0.3">
      <c r="A257" s="37">
        <v>19182</v>
      </c>
      <c r="B257" s="38" t="s">
        <v>5351</v>
      </c>
      <c r="C257" s="1" t="s">
        <v>1755</v>
      </c>
      <c r="D257" s="1" t="str">
        <f>VLOOKUP(Table1[[#This Row],[EPF ]],'[1]employee master'!A915:G5914,5,FALSE)</f>
        <v>Planning - SI</v>
      </c>
      <c r="E257" s="1" t="str">
        <f>VLOOKUP(Table1[[#This Row],[EPF ]],'[1]employee master'!A915:G5914,6,FALSE)</f>
        <v>MBC - Planning - SI</v>
      </c>
      <c r="F257" s="1" t="str">
        <f>VLOOKUP(Table1[[#This Row],[EPF ]],'[1]employee master'!A915:G5914,7,FALSE)</f>
        <v>Male</v>
      </c>
      <c r="G257" s="7">
        <v>27</v>
      </c>
      <c r="H257" s="6" t="s">
        <v>14</v>
      </c>
      <c r="I257" s="6" t="s">
        <v>1753</v>
      </c>
      <c r="J257" s="6" t="s">
        <v>14</v>
      </c>
      <c r="K257" s="6" t="s">
        <v>14</v>
      </c>
      <c r="L257" s="6" t="s">
        <v>14</v>
      </c>
      <c r="M257" s="7">
        <v>3</v>
      </c>
      <c r="N257" s="6" t="s">
        <v>14</v>
      </c>
      <c r="O257" s="6" t="s">
        <v>14</v>
      </c>
      <c r="P257" s="43" t="s">
        <v>1934</v>
      </c>
    </row>
    <row r="258" spans="1:16" x14ac:dyDescent="0.3">
      <c r="A258" s="37">
        <v>19419</v>
      </c>
      <c r="B258" s="38" t="s">
        <v>5533</v>
      </c>
      <c r="C258" s="39" t="s">
        <v>1757</v>
      </c>
      <c r="D258" s="39" t="str">
        <f>VLOOKUP(Table1[[#This Row],[EPF ]],'[1]employee master'!A945:G5944,5,FALSE)</f>
        <v>Moulded Bra Cup - Production - SI</v>
      </c>
      <c r="E258" s="39" t="str">
        <f>VLOOKUP(Table1[[#This Row],[EPF ]],'[1]employee master'!A945:G5944,6,FALSE)</f>
        <v>Team - LB - 6A - SI</v>
      </c>
      <c r="F258" s="39" t="str">
        <f>VLOOKUP(Table1[[#This Row],[EPF ]],'[1]employee master'!A945:G5944,7,FALSE)</f>
        <v>Female</v>
      </c>
      <c r="G258" s="40">
        <v>26</v>
      </c>
      <c r="H258" s="41" t="s">
        <v>14</v>
      </c>
      <c r="I258" s="41" t="s">
        <v>1753</v>
      </c>
      <c r="J258" s="41" t="s">
        <v>14</v>
      </c>
      <c r="K258" s="41" t="s">
        <v>14</v>
      </c>
      <c r="L258" s="41" t="s">
        <v>14</v>
      </c>
      <c r="M258" s="40">
        <v>1</v>
      </c>
      <c r="N258" s="41" t="s">
        <v>14</v>
      </c>
      <c r="O258" s="41" t="s">
        <v>14</v>
      </c>
      <c r="P258" s="43" t="s">
        <v>1934</v>
      </c>
    </row>
    <row r="259" spans="1:16" x14ac:dyDescent="0.3">
      <c r="A259" s="37">
        <v>19845</v>
      </c>
      <c r="B259" s="38" t="s">
        <v>5534</v>
      </c>
      <c r="C259" s="39" t="s">
        <v>1757</v>
      </c>
      <c r="D259" s="39" t="str">
        <f>VLOOKUP(Table1[[#This Row],[EPF ]],'[1]employee master'!A978:G5977,5,FALSE)</f>
        <v>Moulded Bra Cup - Cutting - SI</v>
      </c>
      <c r="E259" s="39" t="str">
        <f>VLOOKUP(Table1[[#This Row],[EPF ]],'[1]employee master'!A978:G5977,6,FALSE)</f>
        <v>MBC - Cutting - SI</v>
      </c>
      <c r="F259" s="39" t="str">
        <f>VLOOKUP(Table1[[#This Row],[EPF ]],'[1]employee master'!A978:G5977,7,FALSE)</f>
        <v>Male</v>
      </c>
      <c r="G259" s="40">
        <v>24</v>
      </c>
      <c r="H259" s="41" t="s">
        <v>14</v>
      </c>
      <c r="I259" s="41" t="s">
        <v>1753</v>
      </c>
      <c r="J259" s="41" t="s">
        <v>14</v>
      </c>
      <c r="K259" s="41" t="s">
        <v>14</v>
      </c>
      <c r="L259" s="41" t="s">
        <v>14</v>
      </c>
      <c r="M259" s="40">
        <v>1</v>
      </c>
      <c r="N259" s="41" t="s">
        <v>14</v>
      </c>
      <c r="O259" s="41" t="s">
        <v>14</v>
      </c>
      <c r="P259" s="43" t="s">
        <v>1934</v>
      </c>
    </row>
    <row r="260" spans="1:16" x14ac:dyDescent="0.3">
      <c r="A260" s="37">
        <v>20452</v>
      </c>
      <c r="B260" s="38" t="s">
        <v>5352</v>
      </c>
      <c r="C260" s="39" t="s">
        <v>1755</v>
      </c>
      <c r="D260" s="39" t="str">
        <f>VLOOKUP(Table1[[#This Row],[EPF ]],'[1]employee master'!A1020:G6019,5,FALSE)</f>
        <v>Planning - SI</v>
      </c>
      <c r="E260" s="39" t="str">
        <f>VLOOKUP(Table1[[#This Row],[EPF ]],'[1]employee master'!A1020:G6019,6,FALSE)</f>
        <v>Planning - CCP - SI</v>
      </c>
      <c r="F260" s="39" t="str">
        <f>VLOOKUP(Table1[[#This Row],[EPF ]],'[1]employee master'!A1020:G6019,7,FALSE)</f>
        <v>Male</v>
      </c>
      <c r="G260" s="40">
        <v>29</v>
      </c>
      <c r="H260" s="41" t="s">
        <v>14</v>
      </c>
      <c r="I260" s="41" t="s">
        <v>1753</v>
      </c>
      <c r="J260" s="41" t="s">
        <v>14</v>
      </c>
      <c r="K260" s="41" t="s">
        <v>14</v>
      </c>
      <c r="L260" s="41" t="s">
        <v>14</v>
      </c>
      <c r="M260" s="40">
        <v>3</v>
      </c>
      <c r="N260" s="41" t="s">
        <v>14</v>
      </c>
      <c r="O260" s="41" t="s">
        <v>14</v>
      </c>
      <c r="P260" s="43" t="s">
        <v>1934</v>
      </c>
    </row>
    <row r="261" spans="1:16" x14ac:dyDescent="0.3">
      <c r="A261" s="37">
        <v>20952</v>
      </c>
      <c r="B261" s="38" t="s">
        <v>5535</v>
      </c>
      <c r="C261" s="1" t="s">
        <v>1757</v>
      </c>
      <c r="D261" s="1" t="str">
        <f>VLOOKUP(Table1[[#This Row],[EPF ]],'[1]employee master'!A1042:G6041,5,FALSE)</f>
        <v>Moulded Bra Cup - Production - SI</v>
      </c>
      <c r="E261" s="1" t="str">
        <f>VLOOKUP(Table1[[#This Row],[EPF ]],'[1]employee master'!A1042:G6041,6,FALSE)</f>
        <v>Team - LB - 14A - SI</v>
      </c>
      <c r="F261" s="1" t="str">
        <f>VLOOKUP(Table1[[#This Row],[EPF ]],'[1]employee master'!A1042:G6041,7,FALSE)</f>
        <v>Female</v>
      </c>
      <c r="G261" s="7">
        <v>23</v>
      </c>
      <c r="H261" s="6" t="s">
        <v>14</v>
      </c>
      <c r="I261" s="6" t="s">
        <v>1753</v>
      </c>
      <c r="J261" s="6" t="s">
        <v>14</v>
      </c>
      <c r="K261" s="6" t="s">
        <v>14</v>
      </c>
      <c r="L261" s="6" t="s">
        <v>14</v>
      </c>
      <c r="M261" s="7">
        <v>1</v>
      </c>
      <c r="N261" s="6" t="s">
        <v>14</v>
      </c>
      <c r="O261" s="6" t="s">
        <v>14</v>
      </c>
      <c r="P261" s="43" t="s">
        <v>1934</v>
      </c>
    </row>
    <row r="262" spans="1:16" hidden="1" x14ac:dyDescent="0.3">
      <c r="A262" s="37">
        <v>22686</v>
      </c>
      <c r="B262" s="38" t="s">
        <v>5385</v>
      </c>
      <c r="C262" s="39" t="s">
        <v>1758</v>
      </c>
      <c r="D262" s="39">
        <f>VLOOKUP(Table1[[#This Row],[EPF ]],'[1]employee master'!A1202:G6201,5,FALSE)</f>
        <v>0</v>
      </c>
      <c r="E262" s="39" t="str">
        <f>VLOOKUP(Table1[[#This Row],[EPF ]],'[1]employee master'!A1202:G6201,6,FALSE)</f>
        <v>Product Development Center - IM - SI</v>
      </c>
      <c r="F262" s="39" t="str">
        <f>VLOOKUP(Table1[[#This Row],[EPF ]],'[1]employee master'!A1202:G6201,7,FALSE)</f>
        <v>Male</v>
      </c>
      <c r="G262" s="40">
        <v>25</v>
      </c>
      <c r="H262" s="41" t="s">
        <v>14</v>
      </c>
      <c r="I262" s="41" t="s">
        <v>1753</v>
      </c>
      <c r="J262" s="41" t="s">
        <v>14</v>
      </c>
      <c r="K262" s="41" t="s">
        <v>14</v>
      </c>
      <c r="L262" s="41" t="s">
        <v>14</v>
      </c>
      <c r="M262" s="40">
        <v>4</v>
      </c>
      <c r="N262" s="41" t="s">
        <v>14</v>
      </c>
      <c r="O262" s="41" t="s">
        <v>14</v>
      </c>
      <c r="P262" s="43" t="e">
        <f>IF(#REF!&lt;=4,"Low Risk",IF(#REF!&gt;7,"High Risk","Moderate"))</f>
        <v>#REF!</v>
      </c>
    </row>
    <row r="263" spans="1:16" x14ac:dyDescent="0.3">
      <c r="A263" s="37">
        <v>20960</v>
      </c>
      <c r="B263" s="38" t="s">
        <v>5536</v>
      </c>
      <c r="C263" s="39" t="s">
        <v>1757</v>
      </c>
      <c r="D263" s="39" t="str">
        <f>VLOOKUP(Table1[[#This Row],[EPF ]],'[1]employee master'!A1045:G6044,5,FALSE)</f>
        <v>Moulded Bra Cup - Lamination - SI</v>
      </c>
      <c r="E263" s="39" t="str">
        <f>VLOOKUP(Table1[[#This Row],[EPF ]],'[1]employee master'!A1045:G6044,6,FALSE)</f>
        <v>MBC - Lamination - SI</v>
      </c>
      <c r="F263" s="39" t="str">
        <f>VLOOKUP(Table1[[#This Row],[EPF ]],'[1]employee master'!A1045:G6044,7,FALSE)</f>
        <v>Male</v>
      </c>
      <c r="G263" s="40">
        <v>29</v>
      </c>
      <c r="H263" s="41" t="s">
        <v>14</v>
      </c>
      <c r="I263" s="41" t="s">
        <v>1753</v>
      </c>
      <c r="J263" s="41" t="s">
        <v>14</v>
      </c>
      <c r="K263" s="41" t="s">
        <v>14</v>
      </c>
      <c r="L263" s="41" t="s">
        <v>14</v>
      </c>
      <c r="M263" s="40">
        <v>1</v>
      </c>
      <c r="N263" s="41" t="s">
        <v>14</v>
      </c>
      <c r="O263" s="41" t="s">
        <v>14</v>
      </c>
      <c r="P263" s="43" t="s">
        <v>1934</v>
      </c>
    </row>
    <row r="264" spans="1:16" x14ac:dyDescent="0.3">
      <c r="A264" s="37">
        <v>21504</v>
      </c>
      <c r="B264" s="38" t="s">
        <v>5537</v>
      </c>
      <c r="C264" s="39" t="s">
        <v>1757</v>
      </c>
      <c r="D264" s="39" t="str">
        <f>VLOOKUP(Table1[[#This Row],[EPF ]],'[1]employee master'!A1085:G6084,5,FALSE)</f>
        <v>Close Comfort Program - Finishing - SI</v>
      </c>
      <c r="E264" s="39" t="str">
        <f>VLOOKUP(Table1[[#This Row],[EPF ]],'[1]employee master'!A1085:G6084,6,FALSE)</f>
        <v>Finishing S15 - B - SI</v>
      </c>
      <c r="F264" s="39" t="str">
        <f>VLOOKUP(Table1[[#This Row],[EPF ]],'[1]employee master'!A1085:G6084,7,FALSE)</f>
        <v>Female</v>
      </c>
      <c r="G264" s="40">
        <v>21</v>
      </c>
      <c r="H264" s="41" t="s">
        <v>14</v>
      </c>
      <c r="I264" s="41" t="s">
        <v>1753</v>
      </c>
      <c r="J264" s="41" t="s">
        <v>14</v>
      </c>
      <c r="K264" s="41" t="s">
        <v>14</v>
      </c>
      <c r="L264" s="41" t="s">
        <v>14</v>
      </c>
      <c r="M264" s="40">
        <v>1</v>
      </c>
      <c r="N264" s="41" t="s">
        <v>14</v>
      </c>
      <c r="O264" s="41" t="s">
        <v>14</v>
      </c>
      <c r="P264" s="43" t="s">
        <v>1934</v>
      </c>
    </row>
    <row r="265" spans="1:16" x14ac:dyDescent="0.3">
      <c r="A265" s="37">
        <v>21555</v>
      </c>
      <c r="B265" s="38" t="s">
        <v>5538</v>
      </c>
      <c r="C265" s="1" t="s">
        <v>1757</v>
      </c>
      <c r="D265" s="1" t="str">
        <f>VLOOKUP(Table1[[#This Row],[EPF ]],'[1]employee master'!A1091:G6090,5,FALSE)</f>
        <v>Moulded Bra Cup - Production - SI</v>
      </c>
      <c r="E265" s="1" t="str">
        <f>VLOOKUP(Table1[[#This Row],[EPF ]],'[1]employee master'!A1091:G6090,6,FALSE)</f>
        <v>Team - LB - 20B - SI</v>
      </c>
      <c r="F265" s="1" t="str">
        <f>VLOOKUP(Table1[[#This Row],[EPF ]],'[1]employee master'!A1091:G6090,7,FALSE)</f>
        <v>Female</v>
      </c>
      <c r="G265" s="7">
        <v>23</v>
      </c>
      <c r="H265" s="6" t="s">
        <v>14</v>
      </c>
      <c r="I265" s="6" t="s">
        <v>1753</v>
      </c>
      <c r="J265" s="6" t="s">
        <v>14</v>
      </c>
      <c r="K265" s="6" t="s">
        <v>14</v>
      </c>
      <c r="L265" s="6" t="s">
        <v>14</v>
      </c>
      <c r="M265" s="7">
        <v>1</v>
      </c>
      <c r="N265" s="6" t="s">
        <v>14</v>
      </c>
      <c r="O265" s="6" t="s">
        <v>14</v>
      </c>
      <c r="P265" s="43" t="s">
        <v>1934</v>
      </c>
    </row>
    <row r="266" spans="1:16" x14ac:dyDescent="0.3">
      <c r="A266" s="37">
        <v>21601</v>
      </c>
      <c r="B266" s="38" t="s">
        <v>5539</v>
      </c>
      <c r="C266" s="1" t="s">
        <v>1757</v>
      </c>
      <c r="D266" s="1" t="str">
        <f>VLOOKUP(Table1[[#This Row],[EPF ]],'[1]employee master'!A1098:G6097,5,FALSE)</f>
        <v>Moulded Bra Cup - Product Development Centre - SI</v>
      </c>
      <c r="E266" s="1" t="str">
        <f>VLOOKUP(Table1[[#This Row],[EPF ]],'[1]employee master'!A1098:G6097,6,FALSE)</f>
        <v>MBC - Product Development Centre - SI</v>
      </c>
      <c r="F266" s="1" t="str">
        <f>VLOOKUP(Table1[[#This Row],[EPF ]],'[1]employee master'!A1098:G6097,7,FALSE)</f>
        <v>Male</v>
      </c>
      <c r="G266" s="7">
        <v>22</v>
      </c>
      <c r="H266" s="6" t="s">
        <v>14</v>
      </c>
      <c r="I266" s="6" t="s">
        <v>1753</v>
      </c>
      <c r="J266" s="6" t="s">
        <v>14</v>
      </c>
      <c r="K266" s="6" t="s">
        <v>14</v>
      </c>
      <c r="L266" s="6" t="s">
        <v>14</v>
      </c>
      <c r="M266" s="7">
        <v>1</v>
      </c>
      <c r="N266" s="6" t="s">
        <v>14</v>
      </c>
      <c r="O266" s="6" t="s">
        <v>14</v>
      </c>
      <c r="P266" s="43" t="s">
        <v>1934</v>
      </c>
    </row>
    <row r="267" spans="1:16" x14ac:dyDescent="0.3">
      <c r="A267" s="37">
        <v>21755</v>
      </c>
      <c r="B267" s="38" t="s">
        <v>5540</v>
      </c>
      <c r="C267" s="1" t="s">
        <v>1757</v>
      </c>
      <c r="D267" s="1" t="str">
        <f>VLOOKUP(Table1[[#This Row],[EPF ]],'[1]employee master'!A1114:G6113,5,FALSE)</f>
        <v>Close Comfort Program - Cutting - SI</v>
      </c>
      <c r="E267" s="1" t="str">
        <f>VLOOKUP(Table1[[#This Row],[EPF ]],'[1]employee master'!A1114:G6113,6,FALSE)</f>
        <v>CCP - Factory 01 Cutting - SI</v>
      </c>
      <c r="F267" s="1" t="str">
        <f>VLOOKUP(Table1[[#This Row],[EPF ]],'[1]employee master'!A1114:G6113,7,FALSE)</f>
        <v>Female</v>
      </c>
      <c r="G267" s="7">
        <v>20</v>
      </c>
      <c r="H267" s="6" t="s">
        <v>14</v>
      </c>
      <c r="I267" s="6" t="s">
        <v>1753</v>
      </c>
      <c r="J267" s="6" t="s">
        <v>14</v>
      </c>
      <c r="K267" s="6" t="s">
        <v>14</v>
      </c>
      <c r="L267" s="6" t="s">
        <v>14</v>
      </c>
      <c r="M267" s="7">
        <v>1</v>
      </c>
      <c r="N267" s="6" t="s">
        <v>14</v>
      </c>
      <c r="O267" s="6" t="s">
        <v>14</v>
      </c>
      <c r="P267" s="43" t="s">
        <v>1934</v>
      </c>
    </row>
    <row r="268" spans="1:16" x14ac:dyDescent="0.3">
      <c r="A268" s="37">
        <v>21782</v>
      </c>
      <c r="B268" s="38" t="s">
        <v>5541</v>
      </c>
      <c r="C268" s="1" t="s">
        <v>1757</v>
      </c>
      <c r="D268" s="1" t="str">
        <f>VLOOKUP(Table1[[#This Row],[EPF ]],'[1]employee master'!A1116:G6115,5,FALSE)</f>
        <v>Moulded Bra Cup - Lamination - SI</v>
      </c>
      <c r="E268" s="1" t="str">
        <f>VLOOKUP(Table1[[#This Row],[EPF ]],'[1]employee master'!A1116:G6115,6,FALSE)</f>
        <v>MBC - Lamination - SI</v>
      </c>
      <c r="F268" s="1" t="str">
        <f>VLOOKUP(Table1[[#This Row],[EPF ]],'[1]employee master'!A1116:G6115,7,FALSE)</f>
        <v>Male</v>
      </c>
      <c r="G268" s="7">
        <v>23</v>
      </c>
      <c r="H268" s="6" t="s">
        <v>14</v>
      </c>
      <c r="I268" s="6" t="s">
        <v>1753</v>
      </c>
      <c r="J268" s="6" t="s">
        <v>14</v>
      </c>
      <c r="K268" s="6" t="s">
        <v>14</v>
      </c>
      <c r="L268" s="6" t="s">
        <v>14</v>
      </c>
      <c r="M268" s="7">
        <v>1</v>
      </c>
      <c r="N268" s="6" t="s">
        <v>14</v>
      </c>
      <c r="O268" s="6" t="s">
        <v>14</v>
      </c>
      <c r="P268" s="43" t="s">
        <v>1934</v>
      </c>
    </row>
    <row r="269" spans="1:16" x14ac:dyDescent="0.3">
      <c r="A269" s="37">
        <v>21982</v>
      </c>
      <c r="B269" s="38" t="s">
        <v>5542</v>
      </c>
      <c r="C269" s="39" t="s">
        <v>1757</v>
      </c>
      <c r="D269" s="39" t="str">
        <f>VLOOKUP(Table1[[#This Row],[EPF ]],'[1]employee master'!A1135:G6134,5,FALSE)</f>
        <v>Close Comfort Program - Finishing - SI</v>
      </c>
      <c r="E269" s="39" t="str">
        <f>VLOOKUP(Table1[[#This Row],[EPF ]],'[1]employee master'!A1135:G6134,6,FALSE)</f>
        <v>Finishing S18 - B - SI</v>
      </c>
      <c r="F269" s="39" t="str">
        <f>VLOOKUP(Table1[[#This Row],[EPF ]],'[1]employee master'!A1135:G6134,7,FALSE)</f>
        <v>Male</v>
      </c>
      <c r="G269" s="40">
        <v>21</v>
      </c>
      <c r="H269" s="41" t="s">
        <v>14</v>
      </c>
      <c r="I269" s="41" t="s">
        <v>1753</v>
      </c>
      <c r="J269" s="41" t="s">
        <v>14</v>
      </c>
      <c r="K269" s="41" t="s">
        <v>14</v>
      </c>
      <c r="L269" s="41" t="s">
        <v>14</v>
      </c>
      <c r="M269" s="40">
        <v>1</v>
      </c>
      <c r="N269" s="41" t="s">
        <v>14</v>
      </c>
      <c r="O269" s="41" t="s">
        <v>14</v>
      </c>
      <c r="P269" s="43" t="s">
        <v>1934</v>
      </c>
    </row>
    <row r="270" spans="1:16" x14ac:dyDescent="0.3">
      <c r="A270" s="37">
        <v>22076</v>
      </c>
      <c r="B270" s="38" t="s">
        <v>5543</v>
      </c>
      <c r="C270" s="1" t="s">
        <v>1757</v>
      </c>
      <c r="D270" s="1" t="str">
        <f>VLOOKUP(Table1[[#This Row],[EPF ]],'[1]employee master'!A1146:G6145,5,FALSE)</f>
        <v>Impact Protection - SI</v>
      </c>
      <c r="E270" s="1" t="str">
        <f>VLOOKUP(Table1[[#This Row],[EPF ]],'[1]employee master'!A1146:G6145,6,FALSE)</f>
        <v>Impact Protection - Production - SI</v>
      </c>
      <c r="F270" s="1" t="str">
        <f>VLOOKUP(Table1[[#This Row],[EPF ]],'[1]employee master'!A1146:G6145,7,FALSE)</f>
        <v>Male</v>
      </c>
      <c r="G270" s="7">
        <v>22</v>
      </c>
      <c r="H270" s="6" t="s">
        <v>14</v>
      </c>
      <c r="I270" s="6" t="s">
        <v>1753</v>
      </c>
      <c r="J270" s="6" t="s">
        <v>14</v>
      </c>
      <c r="K270" s="6" t="s">
        <v>14</v>
      </c>
      <c r="L270" s="6" t="s">
        <v>14</v>
      </c>
      <c r="M270" s="7">
        <v>1</v>
      </c>
      <c r="N270" s="6" t="s">
        <v>14</v>
      </c>
      <c r="O270" s="6" t="s">
        <v>14</v>
      </c>
      <c r="P270" s="43" t="s">
        <v>1934</v>
      </c>
    </row>
    <row r="271" spans="1:16" x14ac:dyDescent="0.3">
      <c r="A271" s="37">
        <v>22273</v>
      </c>
      <c r="B271" s="38" t="s">
        <v>5544</v>
      </c>
      <c r="C271" s="39" t="s">
        <v>1757</v>
      </c>
      <c r="D271" s="39" t="str">
        <f>VLOOKUP(Table1[[#This Row],[EPF ]],'[1]employee master'!A1169:G6168,5,FALSE)</f>
        <v>Close Comfort Program - Quality Assurance - SI</v>
      </c>
      <c r="E271" s="39" t="str">
        <f>VLOOKUP(Table1[[#This Row],[EPF ]],'[1]employee master'!A1169:G6168,6,FALSE)</f>
        <v>Quality Assurance - CCP - SI</v>
      </c>
      <c r="F271" s="39" t="str">
        <f>VLOOKUP(Table1[[#This Row],[EPF ]],'[1]employee master'!A1169:G6168,7,FALSE)</f>
        <v>Male</v>
      </c>
      <c r="G271" s="40">
        <v>21</v>
      </c>
      <c r="H271" s="41" t="s">
        <v>14</v>
      </c>
      <c r="I271" s="41" t="s">
        <v>1753</v>
      </c>
      <c r="J271" s="41" t="s">
        <v>14</v>
      </c>
      <c r="K271" s="41" t="s">
        <v>14</v>
      </c>
      <c r="L271" s="41" t="s">
        <v>14</v>
      </c>
      <c r="M271" s="40">
        <v>1</v>
      </c>
      <c r="N271" s="41" t="s">
        <v>14</v>
      </c>
      <c r="O271" s="41" t="s">
        <v>14</v>
      </c>
      <c r="P271" s="43" t="s">
        <v>1934</v>
      </c>
    </row>
    <row r="272" spans="1:16" x14ac:dyDescent="0.3">
      <c r="A272" s="37">
        <v>22695</v>
      </c>
      <c r="B272" s="38" t="s">
        <v>5545</v>
      </c>
      <c r="C272" s="39" t="s">
        <v>1757</v>
      </c>
      <c r="D272" s="39" t="str">
        <f>VLOOKUP(Table1[[#This Row],[EPF ]],'[1]employee master'!A1206:G6205,5,FALSE)</f>
        <v>Close Comfort Program - Printing - SI</v>
      </c>
      <c r="E272" s="39" t="str">
        <f>VLOOKUP(Table1[[#This Row],[EPF ]],'[1]employee master'!A1206:G6205,6,FALSE)</f>
        <v>Factory 03 - Printing - A - SI</v>
      </c>
      <c r="F272" s="39" t="str">
        <f>VLOOKUP(Table1[[#This Row],[EPF ]],'[1]employee master'!A1206:G6205,7,FALSE)</f>
        <v>Male</v>
      </c>
      <c r="G272" s="40">
        <v>25</v>
      </c>
      <c r="H272" s="41" t="s">
        <v>14</v>
      </c>
      <c r="I272" s="41" t="s">
        <v>1753</v>
      </c>
      <c r="J272" s="41" t="s">
        <v>14</v>
      </c>
      <c r="K272" s="41" t="s">
        <v>14</v>
      </c>
      <c r="L272" s="41" t="s">
        <v>14</v>
      </c>
      <c r="M272" s="40">
        <v>1</v>
      </c>
      <c r="N272" s="41" t="s">
        <v>14</v>
      </c>
      <c r="O272" s="41" t="s">
        <v>14</v>
      </c>
      <c r="P272" s="43" t="s">
        <v>1934</v>
      </c>
    </row>
    <row r="273" spans="1:16" x14ac:dyDescent="0.3">
      <c r="A273" s="37">
        <v>22719</v>
      </c>
      <c r="B273" s="38" t="s">
        <v>5546</v>
      </c>
      <c r="C273" s="39" t="s">
        <v>1757</v>
      </c>
      <c r="D273" s="39" t="str">
        <f>VLOOKUP(Table1[[#This Row],[EPF ]],'[1]employee master'!A1208:G6207,5,FALSE)</f>
        <v>Close Comfort Program - Cutting - SI</v>
      </c>
      <c r="E273" s="39" t="str">
        <f>VLOOKUP(Table1[[#This Row],[EPF ]],'[1]employee master'!A1208:G6207,6,FALSE)</f>
        <v>CCP - Factory 01 Cutting - SI</v>
      </c>
      <c r="F273" s="39" t="str">
        <f>VLOOKUP(Table1[[#This Row],[EPF ]],'[1]employee master'!A1208:G6207,7,FALSE)</f>
        <v>Male</v>
      </c>
      <c r="G273" s="40">
        <v>24</v>
      </c>
      <c r="H273" s="41" t="s">
        <v>14</v>
      </c>
      <c r="I273" s="41" t="s">
        <v>1753</v>
      </c>
      <c r="J273" s="41" t="s">
        <v>14</v>
      </c>
      <c r="K273" s="41" t="s">
        <v>14</v>
      </c>
      <c r="L273" s="41" t="s">
        <v>14</v>
      </c>
      <c r="M273" s="40">
        <v>1</v>
      </c>
      <c r="N273" s="41" t="s">
        <v>14</v>
      </c>
      <c r="O273" s="41" t="s">
        <v>14</v>
      </c>
      <c r="P273" s="43" t="s">
        <v>1934</v>
      </c>
    </row>
    <row r="274" spans="1:16" x14ac:dyDescent="0.3">
      <c r="A274" s="37">
        <v>22863</v>
      </c>
      <c r="B274" s="38" t="s">
        <v>5547</v>
      </c>
      <c r="C274" s="1" t="s">
        <v>1757</v>
      </c>
      <c r="D274" s="1" t="str">
        <f>VLOOKUP(Table1[[#This Row],[EPF ]],'[1]employee master'!A1224:G6223,5,FALSE)</f>
        <v>Close Comfort Program - Raw Material Warehouse - SI</v>
      </c>
      <c r="E274" s="1" t="str">
        <f>VLOOKUP(Table1[[#This Row],[EPF ]],'[1]employee master'!A1224:G6223,6,FALSE)</f>
        <v>Raw Material Warehouse - CCP - SI</v>
      </c>
      <c r="F274" s="1" t="str">
        <f>VLOOKUP(Table1[[#This Row],[EPF ]],'[1]employee master'!A1224:G6223,7,FALSE)</f>
        <v>Male</v>
      </c>
      <c r="G274" s="7">
        <v>19</v>
      </c>
      <c r="H274" s="6" t="s">
        <v>14</v>
      </c>
      <c r="I274" s="6" t="s">
        <v>1753</v>
      </c>
      <c r="J274" s="6" t="s">
        <v>14</v>
      </c>
      <c r="K274" s="6" t="s">
        <v>14</v>
      </c>
      <c r="L274" s="6" t="s">
        <v>14</v>
      </c>
      <c r="M274" s="7">
        <v>1</v>
      </c>
      <c r="N274" s="6" t="s">
        <v>14</v>
      </c>
      <c r="O274" s="6" t="s">
        <v>14</v>
      </c>
      <c r="P274" s="43" t="s">
        <v>1934</v>
      </c>
    </row>
    <row r="275" spans="1:16" x14ac:dyDescent="0.3">
      <c r="A275" s="37">
        <v>22999</v>
      </c>
      <c r="B275" s="38" t="s">
        <v>5548</v>
      </c>
      <c r="C275" s="1" t="s">
        <v>1757</v>
      </c>
      <c r="D275" s="1" t="str">
        <f>VLOOKUP(Table1[[#This Row],[EPF ]],'[1]employee master'!A1236:G6235,5,FALSE)</f>
        <v>Close Comfort Program - Marketing - SI</v>
      </c>
      <c r="E275" s="1" t="str">
        <f>VLOOKUP(Table1[[#This Row],[EPF ]],'[1]employee master'!A1236:G6235,6,FALSE)</f>
        <v>Marketing - CCP - SI</v>
      </c>
      <c r="F275" s="1" t="str">
        <f>VLOOKUP(Table1[[#This Row],[EPF ]],'[1]employee master'!A1236:G6235,7,FALSE)</f>
        <v>Male</v>
      </c>
      <c r="G275" s="7">
        <v>21</v>
      </c>
      <c r="H275" s="6" t="s">
        <v>14</v>
      </c>
      <c r="I275" s="6" t="s">
        <v>1753</v>
      </c>
      <c r="J275" s="6" t="s">
        <v>14</v>
      </c>
      <c r="K275" s="6" t="s">
        <v>14</v>
      </c>
      <c r="L275" s="6" t="s">
        <v>14</v>
      </c>
      <c r="M275" s="7">
        <v>1</v>
      </c>
      <c r="N275" s="6" t="s">
        <v>14</v>
      </c>
      <c r="O275" s="6" t="s">
        <v>14</v>
      </c>
      <c r="P275" s="43" t="s">
        <v>1934</v>
      </c>
    </row>
    <row r="276" spans="1:16" x14ac:dyDescent="0.3">
      <c r="A276" s="37">
        <v>23356</v>
      </c>
      <c r="B276" s="38" t="s">
        <v>1156</v>
      </c>
      <c r="C276" s="1" t="s">
        <v>1757</v>
      </c>
      <c r="D276" s="1" t="str">
        <f>VLOOKUP(Table1[[#This Row],[EPF ]],'[1]employee master'!A1281:G6280,5,FALSE)</f>
        <v>Close Comfort Program - Finishing - SI</v>
      </c>
      <c r="E276" s="1" t="str">
        <f>VLOOKUP(Table1[[#This Row],[EPF ]],'[1]employee master'!A1281:G6280,6,FALSE)</f>
        <v>Finishing S29 - B - SI</v>
      </c>
      <c r="F276" s="1" t="str">
        <f>VLOOKUP(Table1[[#This Row],[EPF ]],'[1]employee master'!A1281:G6280,7,FALSE)</f>
        <v>Female</v>
      </c>
      <c r="G276" s="6">
        <v>21</v>
      </c>
      <c r="H276" s="6" t="s">
        <v>14</v>
      </c>
      <c r="I276" s="6" t="s">
        <v>1753</v>
      </c>
      <c r="J276" s="6" t="s">
        <v>14</v>
      </c>
      <c r="K276" s="6" t="s">
        <v>14</v>
      </c>
      <c r="L276" s="6" t="s">
        <v>14</v>
      </c>
      <c r="M276" s="7">
        <v>1</v>
      </c>
      <c r="N276" s="6" t="s">
        <v>14</v>
      </c>
      <c r="O276" s="6" t="s">
        <v>14</v>
      </c>
      <c r="P276" s="43" t="s">
        <v>1934</v>
      </c>
    </row>
    <row r="277" spans="1:16" x14ac:dyDescent="0.3">
      <c r="A277" s="37">
        <v>23678</v>
      </c>
      <c r="B277" s="38" t="s">
        <v>1034</v>
      </c>
      <c r="C277" s="1" t="s">
        <v>1757</v>
      </c>
      <c r="D277" s="1" t="str">
        <f>VLOOKUP(Table1[[#This Row],[EPF ]],'[1]employee master'!A1310:G6309,5,FALSE)</f>
        <v>Close Comfort Program - Quality Assurance - SI</v>
      </c>
      <c r="E277" s="1" t="str">
        <f>VLOOKUP(Table1[[#This Row],[EPF ]],'[1]employee master'!A1310:G6309,6,FALSE)</f>
        <v>Quality Assurance - CCP - SI</v>
      </c>
      <c r="F277" s="1" t="str">
        <f>VLOOKUP(Table1[[#This Row],[EPF ]],'[1]employee master'!A1310:G6309,7,FALSE)</f>
        <v>Female</v>
      </c>
      <c r="G277" s="7">
        <v>23</v>
      </c>
      <c r="H277" s="6" t="s">
        <v>14</v>
      </c>
      <c r="I277" s="6" t="s">
        <v>1753</v>
      </c>
      <c r="J277" s="6" t="s">
        <v>14</v>
      </c>
      <c r="K277" s="6" t="s">
        <v>14</v>
      </c>
      <c r="L277" s="6" t="s">
        <v>14</v>
      </c>
      <c r="M277" s="7">
        <v>1</v>
      </c>
      <c r="N277" s="6" t="s">
        <v>14</v>
      </c>
      <c r="O277" s="6" t="s">
        <v>14</v>
      </c>
      <c r="P277" s="43" t="s">
        <v>1934</v>
      </c>
    </row>
    <row r="278" spans="1:16" x14ac:dyDescent="0.3">
      <c r="A278" s="37">
        <v>23712</v>
      </c>
      <c r="B278" s="38" t="s">
        <v>5353</v>
      </c>
      <c r="C278" s="1" t="s">
        <v>1755</v>
      </c>
      <c r="D278" s="1" t="str">
        <f>VLOOKUP(Table1[[#This Row],[EPF ]],'[1]employee master'!A1316:G6315,5,FALSE)</f>
        <v>Close Comfort Program - Product Development Centre - SI</v>
      </c>
      <c r="E278" s="1" t="str">
        <f>VLOOKUP(Table1[[#This Row],[EPF ]],'[1]employee master'!A1316:G6315,6,FALSE)</f>
        <v>Product Development Center - CCP - SI</v>
      </c>
      <c r="F278" s="1" t="str">
        <f>VLOOKUP(Table1[[#This Row],[EPF ]],'[1]employee master'!A1316:G6315,7,FALSE)</f>
        <v>Female</v>
      </c>
      <c r="G278" s="7">
        <v>25</v>
      </c>
      <c r="H278" s="6" t="s">
        <v>14</v>
      </c>
      <c r="I278" s="6" t="s">
        <v>1753</v>
      </c>
      <c r="J278" s="6" t="s">
        <v>14</v>
      </c>
      <c r="K278" s="6" t="s">
        <v>14</v>
      </c>
      <c r="L278" s="6" t="s">
        <v>14</v>
      </c>
      <c r="M278" s="7">
        <v>3</v>
      </c>
      <c r="N278" s="6" t="s">
        <v>14</v>
      </c>
      <c r="O278" s="6" t="s">
        <v>14</v>
      </c>
      <c r="P278" s="43" t="s">
        <v>1934</v>
      </c>
    </row>
    <row r="279" spans="1:16" x14ac:dyDescent="0.3">
      <c r="A279" s="37">
        <v>23744</v>
      </c>
      <c r="B279" s="38" t="s">
        <v>5549</v>
      </c>
      <c r="C279" s="39" t="s">
        <v>1757</v>
      </c>
      <c r="D279" s="39" t="str">
        <f>VLOOKUP(Table1[[#This Row],[EPF ]],'[1]employee master'!A1317:G6316,5,FALSE)</f>
        <v>Moulded Bra Cup - Raw Material Warehouse - SI</v>
      </c>
      <c r="E279" s="39" t="str">
        <f>VLOOKUP(Table1[[#This Row],[EPF ]],'[1]employee master'!A1317:G6316,6,FALSE)</f>
        <v>MBC - Raw Material Warehouse - SI</v>
      </c>
      <c r="F279" s="39" t="str">
        <f>VLOOKUP(Table1[[#This Row],[EPF ]],'[1]employee master'!A1317:G6316,7,FALSE)</f>
        <v>Male</v>
      </c>
      <c r="G279" s="40">
        <v>29</v>
      </c>
      <c r="H279" s="41" t="s">
        <v>14</v>
      </c>
      <c r="I279" s="41" t="s">
        <v>1753</v>
      </c>
      <c r="J279" s="41" t="s">
        <v>14</v>
      </c>
      <c r="K279" s="41" t="s">
        <v>14</v>
      </c>
      <c r="L279" s="41" t="s">
        <v>14</v>
      </c>
      <c r="M279" s="40">
        <v>1</v>
      </c>
      <c r="N279" s="41" t="s">
        <v>14</v>
      </c>
      <c r="O279" s="41" t="s">
        <v>14</v>
      </c>
      <c r="P279" s="43" t="s">
        <v>1934</v>
      </c>
    </row>
    <row r="280" spans="1:16" x14ac:dyDescent="0.3">
      <c r="A280" s="37">
        <v>23767</v>
      </c>
      <c r="B280" s="38" t="s">
        <v>5550</v>
      </c>
      <c r="C280" s="1" t="s">
        <v>1757</v>
      </c>
      <c r="D280" s="1" t="str">
        <f>VLOOKUP(Table1[[#This Row],[EPF ]],'[1]employee master'!A1320:G6319,5,FALSE)</f>
        <v>Close Comfort Program - Printing - SI</v>
      </c>
      <c r="E280" s="1" t="str">
        <f>VLOOKUP(Table1[[#This Row],[EPF ]],'[1]employee master'!A1320:G6319,6,FALSE)</f>
        <v>Factory 03 - Printing - B - SI</v>
      </c>
      <c r="F280" s="1" t="str">
        <f>VLOOKUP(Table1[[#This Row],[EPF ]],'[1]employee master'!A1320:G6319,7,FALSE)</f>
        <v>Male</v>
      </c>
      <c r="G280" s="7">
        <v>23</v>
      </c>
      <c r="H280" s="6" t="s">
        <v>14</v>
      </c>
      <c r="I280" s="6" t="s">
        <v>1753</v>
      </c>
      <c r="J280" s="6" t="s">
        <v>14</v>
      </c>
      <c r="K280" s="6" t="s">
        <v>14</v>
      </c>
      <c r="L280" s="6" t="s">
        <v>14</v>
      </c>
      <c r="M280" s="7">
        <v>1</v>
      </c>
      <c r="N280" s="6" t="s">
        <v>14</v>
      </c>
      <c r="O280" s="6" t="s">
        <v>14</v>
      </c>
      <c r="P280" s="43" t="s">
        <v>1934</v>
      </c>
    </row>
    <row r="281" spans="1:16" x14ac:dyDescent="0.3">
      <c r="A281" s="37">
        <v>24167</v>
      </c>
      <c r="B281" s="38" t="s">
        <v>2004</v>
      </c>
      <c r="C281" s="1" t="s">
        <v>1757</v>
      </c>
      <c r="D281" s="1" t="str">
        <f>VLOOKUP(Table1[[#This Row],[EPF ]],'[1]employee master'!A1352:G6351,5,FALSE)</f>
        <v>Close Comfort Program - Printing - SI</v>
      </c>
      <c r="E281" s="1" t="str">
        <f>VLOOKUP(Table1[[#This Row],[EPF ]],'[1]employee master'!A1352:G6351,6,FALSE)</f>
        <v>Factory 02 - Printing - A - SI</v>
      </c>
      <c r="F281" s="1" t="str">
        <f>VLOOKUP(Table1[[#This Row],[EPF ]],'[1]employee master'!A1352:G6351,7,FALSE)</f>
        <v>Male</v>
      </c>
      <c r="G281" s="7">
        <v>28</v>
      </c>
      <c r="H281" s="6" t="s">
        <v>14</v>
      </c>
      <c r="I281" s="6" t="s">
        <v>1753</v>
      </c>
      <c r="J281" s="6" t="s">
        <v>14</v>
      </c>
      <c r="K281" s="6" t="s">
        <v>14</v>
      </c>
      <c r="L281" s="6" t="s">
        <v>14</v>
      </c>
      <c r="M281" s="7">
        <v>1</v>
      </c>
      <c r="N281" s="6" t="s">
        <v>14</v>
      </c>
      <c r="O281" s="6" t="s">
        <v>14</v>
      </c>
      <c r="P281" s="43" t="s">
        <v>1934</v>
      </c>
    </row>
    <row r="282" spans="1:16" x14ac:dyDescent="0.3">
      <c r="A282" s="37">
        <v>24714</v>
      </c>
      <c r="B282" s="38" t="s">
        <v>5551</v>
      </c>
      <c r="C282" s="39" t="s">
        <v>1757</v>
      </c>
      <c r="D282" s="39" t="str">
        <f>VLOOKUP(Table1[[#This Row],[EPF ]],'[1]employee master'!A1390:G6389,5,FALSE)</f>
        <v>Close Comfort Program - Printing - SI</v>
      </c>
      <c r="E282" s="39" t="str">
        <f>VLOOKUP(Table1[[#This Row],[EPF ]],'[1]employee master'!A1390:G6389,6,FALSE)</f>
        <v>Factory 03 - Printing - B - SI</v>
      </c>
      <c r="F282" s="39" t="str">
        <f>VLOOKUP(Table1[[#This Row],[EPF ]],'[1]employee master'!A1390:G6389,7,FALSE)</f>
        <v>Female</v>
      </c>
      <c r="G282" s="40">
        <v>20</v>
      </c>
      <c r="H282" s="41" t="s">
        <v>14</v>
      </c>
      <c r="I282" s="41" t="s">
        <v>1753</v>
      </c>
      <c r="J282" s="41" t="s">
        <v>14</v>
      </c>
      <c r="K282" s="41" t="s">
        <v>14</v>
      </c>
      <c r="L282" s="41" t="s">
        <v>14</v>
      </c>
      <c r="M282" s="40">
        <v>1</v>
      </c>
      <c r="N282" s="41" t="s">
        <v>14</v>
      </c>
      <c r="O282" s="41" t="s">
        <v>14</v>
      </c>
      <c r="P282" s="43" t="s">
        <v>1934</v>
      </c>
    </row>
    <row r="283" spans="1:16" x14ac:dyDescent="0.3">
      <c r="A283" s="37">
        <v>24715</v>
      </c>
      <c r="B283" s="38" t="s">
        <v>5552</v>
      </c>
      <c r="C283" s="1" t="s">
        <v>1757</v>
      </c>
      <c r="D283" s="1" t="str">
        <f>VLOOKUP(Table1[[#This Row],[EPF ]],'[1]employee master'!A1391:G6390,5,FALSE)</f>
        <v>Close Comfort Program - Printing - SI</v>
      </c>
      <c r="E283" s="1" t="str">
        <f>VLOOKUP(Table1[[#This Row],[EPF ]],'[1]employee master'!A1391:G6390,6,FALSE)</f>
        <v>Factory 03 - Printing - A - SI</v>
      </c>
      <c r="F283" s="1" t="str">
        <f>VLOOKUP(Table1[[#This Row],[EPF ]],'[1]employee master'!A1391:G6390,7,FALSE)</f>
        <v>Female</v>
      </c>
      <c r="G283" s="7">
        <v>24</v>
      </c>
      <c r="H283" s="6" t="s">
        <v>14</v>
      </c>
      <c r="I283" s="6" t="s">
        <v>1753</v>
      </c>
      <c r="J283" s="6" t="s">
        <v>14</v>
      </c>
      <c r="K283" s="6" t="s">
        <v>14</v>
      </c>
      <c r="L283" s="6" t="s">
        <v>14</v>
      </c>
      <c r="M283" s="7">
        <v>1</v>
      </c>
      <c r="N283" s="6" t="s">
        <v>14</v>
      </c>
      <c r="O283" s="6" t="s">
        <v>14</v>
      </c>
      <c r="P283" s="43" t="s">
        <v>1934</v>
      </c>
    </row>
    <row r="284" spans="1:16" x14ac:dyDescent="0.3">
      <c r="A284" s="37">
        <v>24744</v>
      </c>
      <c r="B284" s="38" t="s">
        <v>3987</v>
      </c>
      <c r="C284" s="39" t="s">
        <v>1757</v>
      </c>
      <c r="D284" s="39" t="str">
        <f>VLOOKUP(Table1[[#This Row],[EPF ]],'[1]employee master'!A1402:G6401,5,FALSE)</f>
        <v>Close Comfort Program - Printing - SI</v>
      </c>
      <c r="E284" s="39" t="str">
        <f>VLOOKUP(Table1[[#This Row],[EPF ]],'[1]employee master'!A1402:G6401,6,FALSE)</f>
        <v>Factory 02 - Printing - A - SI</v>
      </c>
      <c r="F284" s="39" t="str">
        <f>VLOOKUP(Table1[[#This Row],[EPF ]],'[1]employee master'!A1402:G6401,7,FALSE)</f>
        <v>Female</v>
      </c>
      <c r="G284" s="40">
        <v>25</v>
      </c>
      <c r="H284" s="41" t="s">
        <v>14</v>
      </c>
      <c r="I284" s="41" t="s">
        <v>1753</v>
      </c>
      <c r="J284" s="41" t="s">
        <v>14</v>
      </c>
      <c r="K284" s="41" t="s">
        <v>14</v>
      </c>
      <c r="L284" s="41" t="s">
        <v>14</v>
      </c>
      <c r="M284" s="40">
        <v>1</v>
      </c>
      <c r="N284" s="41" t="s">
        <v>14</v>
      </c>
      <c r="O284" s="41" t="s">
        <v>14</v>
      </c>
      <c r="P284" s="43" t="s">
        <v>1934</v>
      </c>
    </row>
    <row r="285" spans="1:16" x14ac:dyDescent="0.3">
      <c r="A285" s="37">
        <v>24986</v>
      </c>
      <c r="B285" s="38" t="s">
        <v>2014</v>
      </c>
      <c r="C285" s="1" t="s">
        <v>1757</v>
      </c>
      <c r="D285" s="1" t="str">
        <f>VLOOKUP(Table1[[#This Row],[EPF ]],'[1]employee master'!A1432:G6431,5,FALSE)</f>
        <v>Close Comfort Program - Printing - SI</v>
      </c>
      <c r="E285" s="1" t="str">
        <f>VLOOKUP(Table1[[#This Row],[EPF ]],'[1]employee master'!A1432:G6431,6,FALSE)</f>
        <v>Factory 02 - Printing - B - SI</v>
      </c>
      <c r="F285" s="1" t="str">
        <f>VLOOKUP(Table1[[#This Row],[EPF ]],'[1]employee master'!A1432:G6431,7,FALSE)</f>
        <v>Male</v>
      </c>
      <c r="G285" s="7">
        <v>23</v>
      </c>
      <c r="H285" s="6" t="s">
        <v>14</v>
      </c>
      <c r="I285" s="6" t="s">
        <v>1753</v>
      </c>
      <c r="J285" s="6" t="s">
        <v>14</v>
      </c>
      <c r="K285" s="6" t="s">
        <v>14</v>
      </c>
      <c r="L285" s="6" t="s">
        <v>14</v>
      </c>
      <c r="M285" s="7">
        <v>1</v>
      </c>
      <c r="N285" s="6" t="s">
        <v>14</v>
      </c>
      <c r="O285" s="6" t="s">
        <v>14</v>
      </c>
      <c r="P285" s="43" t="s">
        <v>1934</v>
      </c>
    </row>
    <row r="286" spans="1:16" x14ac:dyDescent="0.3">
      <c r="A286" s="37">
        <v>25047</v>
      </c>
      <c r="B286" s="38" t="s">
        <v>5553</v>
      </c>
      <c r="C286" s="1" t="s">
        <v>1757</v>
      </c>
      <c r="D286" s="1" t="str">
        <f>VLOOKUP(Table1[[#This Row],[EPF ]],'[1]employee master'!A1438:G6437,5,FALSE)</f>
        <v>Moulded Bra Cup - Production - SI</v>
      </c>
      <c r="E286" s="1" t="str">
        <f>VLOOKUP(Table1[[#This Row],[EPF ]],'[1]employee master'!A1438:G6437,6,FALSE)</f>
        <v>Team - LB - 12B - SI</v>
      </c>
      <c r="F286" s="1" t="str">
        <f>VLOOKUP(Table1[[#This Row],[EPF ]],'[1]employee master'!A1438:G6437,7,FALSE)</f>
        <v>Female</v>
      </c>
      <c r="G286" s="7">
        <v>20</v>
      </c>
      <c r="H286" s="6" t="s">
        <v>14</v>
      </c>
      <c r="I286" s="6" t="s">
        <v>1753</v>
      </c>
      <c r="J286" s="6" t="s">
        <v>14</v>
      </c>
      <c r="K286" s="6" t="s">
        <v>14</v>
      </c>
      <c r="L286" s="6" t="s">
        <v>14</v>
      </c>
      <c r="M286" s="7">
        <v>1</v>
      </c>
      <c r="N286" s="6" t="s">
        <v>14</v>
      </c>
      <c r="O286" s="6" t="s">
        <v>14</v>
      </c>
      <c r="P286" s="43" t="s">
        <v>1934</v>
      </c>
    </row>
    <row r="287" spans="1:16" x14ac:dyDescent="0.3">
      <c r="A287" s="37">
        <v>25154</v>
      </c>
      <c r="B287" s="38" t="s">
        <v>5554</v>
      </c>
      <c r="C287" s="1" t="s">
        <v>1757</v>
      </c>
      <c r="D287" s="1" t="str">
        <f>VLOOKUP(Table1[[#This Row],[EPF ]],'[1]employee master'!A1448:G6447,5,FALSE)</f>
        <v>Impact Protection - SI</v>
      </c>
      <c r="E287" s="1" t="str">
        <f>VLOOKUP(Table1[[#This Row],[EPF ]],'[1]employee master'!A1448:G6447,6,FALSE)</f>
        <v>Impact Protection - Production - SI</v>
      </c>
      <c r="F287" s="1" t="str">
        <f>VLOOKUP(Table1[[#This Row],[EPF ]],'[1]employee master'!A1448:G6447,7,FALSE)</f>
        <v>Female</v>
      </c>
      <c r="G287" s="7">
        <v>22</v>
      </c>
      <c r="H287" s="6" t="s">
        <v>14</v>
      </c>
      <c r="I287" s="6" t="s">
        <v>1753</v>
      </c>
      <c r="J287" s="6" t="s">
        <v>14</v>
      </c>
      <c r="K287" s="6" t="s">
        <v>14</v>
      </c>
      <c r="L287" s="6" t="s">
        <v>14</v>
      </c>
      <c r="M287" s="7">
        <v>1</v>
      </c>
      <c r="N287" s="6" t="s">
        <v>14</v>
      </c>
      <c r="O287" s="6" t="s">
        <v>14</v>
      </c>
      <c r="P287" s="43" t="s">
        <v>1934</v>
      </c>
    </row>
    <row r="288" spans="1:16" x14ac:dyDescent="0.3">
      <c r="A288" s="37">
        <v>25262</v>
      </c>
      <c r="B288" s="38" t="s">
        <v>5555</v>
      </c>
      <c r="C288" s="1" t="s">
        <v>1757</v>
      </c>
      <c r="D288" s="1" t="str">
        <f>VLOOKUP(Table1[[#This Row],[EPF ]],'[1]employee master'!A1461:G6460,5,FALSE)</f>
        <v>Close Comfort Program - Printing - SI</v>
      </c>
      <c r="E288" s="1" t="str">
        <f>VLOOKUP(Table1[[#This Row],[EPF ]],'[1]employee master'!A1461:G6460,6,FALSE)</f>
        <v>Factory 03 - Printing - A - SI</v>
      </c>
      <c r="F288" s="1" t="str">
        <f>VLOOKUP(Table1[[#This Row],[EPF ]],'[1]employee master'!A1461:G6460,7,FALSE)</f>
        <v>Male</v>
      </c>
      <c r="G288" s="7">
        <v>23</v>
      </c>
      <c r="H288" s="6" t="s">
        <v>14</v>
      </c>
      <c r="I288" s="6" t="s">
        <v>1753</v>
      </c>
      <c r="J288" s="6" t="s">
        <v>14</v>
      </c>
      <c r="K288" s="6" t="s">
        <v>14</v>
      </c>
      <c r="L288" s="6" t="s">
        <v>14</v>
      </c>
      <c r="M288" s="7">
        <v>1</v>
      </c>
      <c r="N288" s="6" t="s">
        <v>14</v>
      </c>
      <c r="O288" s="6" t="s">
        <v>14</v>
      </c>
      <c r="P288" s="43" t="s">
        <v>1934</v>
      </c>
    </row>
    <row r="289" spans="1:16" x14ac:dyDescent="0.3">
      <c r="A289" s="37">
        <v>25294</v>
      </c>
      <c r="B289" s="38" t="s">
        <v>5556</v>
      </c>
      <c r="C289" s="39" t="s">
        <v>1757</v>
      </c>
      <c r="D289" s="39" t="str">
        <f>VLOOKUP(Table1[[#This Row],[EPF ]],'[1]employee master'!A1462:G6461,5,FALSE)</f>
        <v>Close Comfort Program - Finishing - SI</v>
      </c>
      <c r="E289" s="39" t="str">
        <f>VLOOKUP(Table1[[#This Row],[EPF ]],'[1]employee master'!A1462:G6461,6,FALSE)</f>
        <v>Finishing S7 - B - SI</v>
      </c>
      <c r="F289" s="39" t="str">
        <f>VLOOKUP(Table1[[#This Row],[EPF ]],'[1]employee master'!A1462:G6461,7,FALSE)</f>
        <v>Female</v>
      </c>
      <c r="G289" s="40">
        <v>19</v>
      </c>
      <c r="H289" s="41" t="s">
        <v>14</v>
      </c>
      <c r="I289" s="41" t="s">
        <v>1753</v>
      </c>
      <c r="J289" s="41" t="s">
        <v>14</v>
      </c>
      <c r="K289" s="41" t="s">
        <v>14</v>
      </c>
      <c r="L289" s="41" t="s">
        <v>14</v>
      </c>
      <c r="M289" s="40">
        <v>1</v>
      </c>
      <c r="N289" s="41" t="s">
        <v>14</v>
      </c>
      <c r="O289" s="41" t="s">
        <v>14</v>
      </c>
      <c r="P289" s="43" t="s">
        <v>1934</v>
      </c>
    </row>
    <row r="290" spans="1:16" x14ac:dyDescent="0.3">
      <c r="A290" s="37">
        <v>25344</v>
      </c>
      <c r="B290" s="38" t="s">
        <v>5354</v>
      </c>
      <c r="C290" s="39" t="s">
        <v>1755</v>
      </c>
      <c r="D290" s="39" t="str">
        <f>VLOOKUP(Table1[[#This Row],[EPF ]],'[1]employee master'!A1475:G6474,5,FALSE)</f>
        <v>Common - SI</v>
      </c>
      <c r="E290" s="39" t="str">
        <f>VLOOKUP(Table1[[#This Row],[EPF ]],'[1]employee master'!A1475:G6474,6,FALSE)</f>
        <v>Human Resources &amp; Administration - SI</v>
      </c>
      <c r="F290" s="39" t="str">
        <f>VLOOKUP(Table1[[#This Row],[EPF ]],'[1]employee master'!A1475:G6474,7,FALSE)</f>
        <v>Female</v>
      </c>
      <c r="G290" s="40">
        <v>24</v>
      </c>
      <c r="H290" s="41" t="s">
        <v>14</v>
      </c>
      <c r="I290" s="41" t="s">
        <v>1753</v>
      </c>
      <c r="J290" s="41" t="s">
        <v>14</v>
      </c>
      <c r="K290" s="41" t="s">
        <v>14</v>
      </c>
      <c r="L290" s="41" t="s">
        <v>14</v>
      </c>
      <c r="M290" s="40">
        <v>3</v>
      </c>
      <c r="N290" s="41" t="s">
        <v>14</v>
      </c>
      <c r="O290" s="41" t="s">
        <v>14</v>
      </c>
      <c r="P290" s="43" t="s">
        <v>1934</v>
      </c>
    </row>
    <row r="291" spans="1:16" x14ac:dyDescent="0.3">
      <c r="A291" s="37">
        <v>25374</v>
      </c>
      <c r="B291" s="38" t="s">
        <v>5557</v>
      </c>
      <c r="C291" s="1" t="s">
        <v>1757</v>
      </c>
      <c r="D291" s="1" t="str">
        <f>VLOOKUP(Table1[[#This Row],[EPF ]],'[1]employee master'!A1480:G6479,5,FALSE)</f>
        <v>Close Comfort Program - Product Development Centre - SI</v>
      </c>
      <c r="E291" s="1" t="str">
        <f>VLOOKUP(Table1[[#This Row],[EPF ]],'[1]employee master'!A1480:G6479,6,FALSE)</f>
        <v>Product Development Center - CCP - SI</v>
      </c>
      <c r="F291" s="1" t="str">
        <f>VLOOKUP(Table1[[#This Row],[EPF ]],'[1]employee master'!A1480:G6479,7,FALSE)</f>
        <v>Male</v>
      </c>
      <c r="G291" s="7">
        <v>23</v>
      </c>
      <c r="H291" s="6" t="s">
        <v>14</v>
      </c>
      <c r="I291" s="6" t="s">
        <v>1753</v>
      </c>
      <c r="J291" s="6" t="s">
        <v>14</v>
      </c>
      <c r="K291" s="6" t="s">
        <v>14</v>
      </c>
      <c r="L291" s="6" t="s">
        <v>14</v>
      </c>
      <c r="M291" s="7">
        <v>1</v>
      </c>
      <c r="N291" s="6" t="s">
        <v>14</v>
      </c>
      <c r="O291" s="6" t="s">
        <v>14</v>
      </c>
      <c r="P291" s="43" t="s">
        <v>1934</v>
      </c>
    </row>
    <row r="292" spans="1:16" x14ac:dyDescent="0.3">
      <c r="A292" s="37">
        <v>25472</v>
      </c>
      <c r="B292" s="38" t="s">
        <v>5558</v>
      </c>
      <c r="C292" s="39" t="s">
        <v>1757</v>
      </c>
      <c r="D292" s="39" t="str">
        <f>VLOOKUP(Table1[[#This Row],[EPF ]],'[1]employee master'!A1490:G6489,5,FALSE)</f>
        <v>Close Comfort Program - Product Development Centre - SI</v>
      </c>
      <c r="E292" s="39" t="str">
        <f>VLOOKUP(Table1[[#This Row],[EPF ]],'[1]employee master'!A1490:G6489,6,FALSE)</f>
        <v>Product Development Center - CCP - SI</v>
      </c>
      <c r="F292" s="39" t="str">
        <f>VLOOKUP(Table1[[#This Row],[EPF ]],'[1]employee master'!A1490:G6489,7,FALSE)</f>
        <v>Male</v>
      </c>
      <c r="G292" s="40">
        <v>22</v>
      </c>
      <c r="H292" s="41" t="s">
        <v>14</v>
      </c>
      <c r="I292" s="41" t="s">
        <v>1753</v>
      </c>
      <c r="J292" s="41" t="s">
        <v>14</v>
      </c>
      <c r="K292" s="41" t="s">
        <v>14</v>
      </c>
      <c r="L292" s="41" t="s">
        <v>14</v>
      </c>
      <c r="M292" s="40">
        <v>1</v>
      </c>
      <c r="N292" s="41" t="s">
        <v>14</v>
      </c>
      <c r="O292" s="41" t="s">
        <v>14</v>
      </c>
      <c r="P292" s="43" t="s">
        <v>1934</v>
      </c>
    </row>
    <row r="293" spans="1:16" x14ac:dyDescent="0.3">
      <c r="A293" s="37">
        <v>25516</v>
      </c>
      <c r="B293" s="38" t="s">
        <v>5559</v>
      </c>
      <c r="C293" s="1" t="s">
        <v>1757</v>
      </c>
      <c r="D293" s="1" t="str">
        <f>VLOOKUP(Table1[[#This Row],[EPF ]],'[1]employee master'!A1501:G6500,5,FALSE)</f>
        <v>Close Comfort Program - Finishing - SI</v>
      </c>
      <c r="E293" s="1" t="str">
        <f>VLOOKUP(Table1[[#This Row],[EPF ]],'[1]employee master'!A1501:G6500,6,FALSE)</f>
        <v>Finishing S4 - B - SI</v>
      </c>
      <c r="F293" s="1" t="str">
        <f>VLOOKUP(Table1[[#This Row],[EPF ]],'[1]employee master'!A1501:G6500,7,FALSE)</f>
        <v>Female</v>
      </c>
      <c r="G293" s="7">
        <v>20</v>
      </c>
      <c r="H293" s="6" t="s">
        <v>14</v>
      </c>
      <c r="I293" s="6" t="s">
        <v>1753</v>
      </c>
      <c r="J293" s="6" t="s">
        <v>14</v>
      </c>
      <c r="K293" s="6" t="s">
        <v>14</v>
      </c>
      <c r="L293" s="6" t="s">
        <v>14</v>
      </c>
      <c r="M293" s="7">
        <v>1</v>
      </c>
      <c r="N293" s="6" t="s">
        <v>14</v>
      </c>
      <c r="O293" s="6" t="s">
        <v>14</v>
      </c>
      <c r="P293" s="43" t="s">
        <v>1934</v>
      </c>
    </row>
    <row r="294" spans="1:16" x14ac:dyDescent="0.3">
      <c r="A294" s="37">
        <v>25525</v>
      </c>
      <c r="B294" s="38" t="s">
        <v>5560</v>
      </c>
      <c r="C294" s="1" t="s">
        <v>1757</v>
      </c>
      <c r="D294" s="1" t="str">
        <f>VLOOKUP(Table1[[#This Row],[EPF ]],'[1]employee master'!A1504:G6503,5,FALSE)</f>
        <v>Close Comfort Program - Finishing - SI</v>
      </c>
      <c r="E294" s="1" t="str">
        <f>VLOOKUP(Table1[[#This Row],[EPF ]],'[1]employee master'!A1504:G6503,6,FALSE)</f>
        <v>Finishing S4 - A - SI</v>
      </c>
      <c r="F294" s="1" t="str">
        <f>VLOOKUP(Table1[[#This Row],[EPF ]],'[1]employee master'!A1504:G6503,7,FALSE)</f>
        <v>Female</v>
      </c>
      <c r="G294" s="7">
        <v>19</v>
      </c>
      <c r="H294" s="6" t="s">
        <v>14</v>
      </c>
      <c r="I294" s="6" t="s">
        <v>1753</v>
      </c>
      <c r="J294" s="6" t="s">
        <v>14</v>
      </c>
      <c r="K294" s="6" t="s">
        <v>14</v>
      </c>
      <c r="L294" s="6" t="s">
        <v>14</v>
      </c>
      <c r="M294" s="7">
        <v>1</v>
      </c>
      <c r="N294" s="6" t="s">
        <v>14</v>
      </c>
      <c r="O294" s="6" t="s">
        <v>14</v>
      </c>
      <c r="P294" s="43" t="s">
        <v>1934</v>
      </c>
    </row>
    <row r="295" spans="1:16" x14ac:dyDescent="0.3">
      <c r="A295" s="37">
        <v>25695</v>
      </c>
      <c r="B295" s="38" t="s">
        <v>5561</v>
      </c>
      <c r="C295" s="39" t="s">
        <v>1757</v>
      </c>
      <c r="D295" s="39" t="str">
        <f>VLOOKUP(Table1[[#This Row],[EPF ]],'[1]employee master'!A1530:G6529,5,FALSE)</f>
        <v>Close Comfort Program - Printing - SI</v>
      </c>
      <c r="E295" s="39" t="str">
        <f>VLOOKUP(Table1[[#This Row],[EPF ]],'[1]employee master'!A1530:G6529,6,FALSE)</f>
        <v>Factory 02 - Printing - A - SI</v>
      </c>
      <c r="F295" s="39" t="str">
        <f>VLOOKUP(Table1[[#This Row],[EPF ]],'[1]employee master'!A1530:G6529,7,FALSE)</f>
        <v>Male</v>
      </c>
      <c r="G295" s="40">
        <v>19</v>
      </c>
      <c r="H295" s="41" t="s">
        <v>14</v>
      </c>
      <c r="I295" s="41" t="s">
        <v>1753</v>
      </c>
      <c r="J295" s="41" t="s">
        <v>14</v>
      </c>
      <c r="K295" s="41" t="s">
        <v>14</v>
      </c>
      <c r="L295" s="41" t="s">
        <v>14</v>
      </c>
      <c r="M295" s="40">
        <v>1</v>
      </c>
      <c r="N295" s="41" t="s">
        <v>14</v>
      </c>
      <c r="O295" s="41" t="s">
        <v>14</v>
      </c>
      <c r="P295" s="43" t="s">
        <v>1934</v>
      </c>
    </row>
    <row r="296" spans="1:16" x14ac:dyDescent="0.3">
      <c r="A296" s="37">
        <v>25724</v>
      </c>
      <c r="B296" s="38" t="s">
        <v>5562</v>
      </c>
      <c r="C296" s="39" t="s">
        <v>1757</v>
      </c>
      <c r="D296" s="39" t="str">
        <f>VLOOKUP(Table1[[#This Row],[EPF ]],'[1]employee master'!A1535:G6534,5,FALSE)</f>
        <v>Moulded Bra Cup - Finished Goods Warehouse - SI</v>
      </c>
      <c r="E296" s="39" t="str">
        <f>VLOOKUP(Table1[[#This Row],[EPF ]],'[1]employee master'!A1535:G6534,6,FALSE)</f>
        <v>Finished Good Warehouse - MBC - SI</v>
      </c>
      <c r="F296" s="39" t="str">
        <f>VLOOKUP(Table1[[#This Row],[EPF ]],'[1]employee master'!A1535:G6534,7,FALSE)</f>
        <v>Male</v>
      </c>
      <c r="G296" s="40">
        <v>19</v>
      </c>
      <c r="H296" s="41" t="s">
        <v>14</v>
      </c>
      <c r="I296" s="41" t="s">
        <v>1753</v>
      </c>
      <c r="J296" s="41" t="s">
        <v>14</v>
      </c>
      <c r="K296" s="41" t="s">
        <v>14</v>
      </c>
      <c r="L296" s="41" t="s">
        <v>14</v>
      </c>
      <c r="M296" s="40">
        <v>1</v>
      </c>
      <c r="N296" s="41" t="s">
        <v>14</v>
      </c>
      <c r="O296" s="41" t="s">
        <v>14</v>
      </c>
      <c r="P296" s="43" t="s">
        <v>1934</v>
      </c>
    </row>
    <row r="297" spans="1:16" x14ac:dyDescent="0.3">
      <c r="A297" s="37">
        <v>25831</v>
      </c>
      <c r="B297" s="38" t="s">
        <v>5563</v>
      </c>
      <c r="C297" s="39" t="s">
        <v>1757</v>
      </c>
      <c r="D297" s="39" t="str">
        <f>VLOOKUP(Table1[[#This Row],[EPF ]],'[1]employee master'!A1559:G6558,5,FALSE)</f>
        <v>Moulded Bra Cup - Production - SI</v>
      </c>
      <c r="E297" s="39" t="str">
        <f>VLOOKUP(Table1[[#This Row],[EPF ]],'[1]employee master'!A1559:G6558,6,FALSE)</f>
        <v>Team - LB - 6B - SI</v>
      </c>
      <c r="F297" s="39" t="str">
        <f>VLOOKUP(Table1[[#This Row],[EPF ]],'[1]employee master'!A1559:G6558,7,FALSE)</f>
        <v>Male</v>
      </c>
      <c r="G297" s="40">
        <v>22</v>
      </c>
      <c r="H297" s="41" t="s">
        <v>14</v>
      </c>
      <c r="I297" s="41" t="s">
        <v>1753</v>
      </c>
      <c r="J297" s="41" t="s">
        <v>14</v>
      </c>
      <c r="K297" s="41" t="s">
        <v>14</v>
      </c>
      <c r="L297" s="41" t="s">
        <v>14</v>
      </c>
      <c r="M297" s="40">
        <v>1</v>
      </c>
      <c r="N297" s="41" t="s">
        <v>14</v>
      </c>
      <c r="O297" s="41" t="s">
        <v>14</v>
      </c>
      <c r="P297" s="43" t="s">
        <v>1934</v>
      </c>
    </row>
    <row r="298" spans="1:16" x14ac:dyDescent="0.3">
      <c r="A298" s="37">
        <v>25847</v>
      </c>
      <c r="B298" s="38" t="s">
        <v>5564</v>
      </c>
      <c r="C298" s="39" t="s">
        <v>1757</v>
      </c>
      <c r="D298" s="39" t="str">
        <f>VLOOKUP(Table1[[#This Row],[EPF ]],'[1]employee master'!A1564:G6563,5,FALSE)</f>
        <v>Close Comfort Program - Quality Assurance - SI</v>
      </c>
      <c r="E298" s="39" t="str">
        <f>VLOOKUP(Table1[[#This Row],[EPF ]],'[1]employee master'!A1564:G6563,6,FALSE)</f>
        <v>CCP - Finishing Quality - SI</v>
      </c>
      <c r="F298" s="39" t="str">
        <f>VLOOKUP(Table1[[#This Row],[EPF ]],'[1]employee master'!A1564:G6563,7,FALSE)</f>
        <v>Female</v>
      </c>
      <c r="G298" s="40">
        <v>23</v>
      </c>
      <c r="H298" s="41" t="s">
        <v>14</v>
      </c>
      <c r="I298" s="41" t="s">
        <v>1753</v>
      </c>
      <c r="J298" s="41" t="s">
        <v>14</v>
      </c>
      <c r="K298" s="41" t="s">
        <v>14</v>
      </c>
      <c r="L298" s="41" t="s">
        <v>14</v>
      </c>
      <c r="M298" s="40">
        <v>1</v>
      </c>
      <c r="N298" s="41" t="s">
        <v>14</v>
      </c>
      <c r="O298" s="41" t="s">
        <v>14</v>
      </c>
      <c r="P298" s="43" t="s">
        <v>1934</v>
      </c>
    </row>
    <row r="299" spans="1:16" x14ac:dyDescent="0.3">
      <c r="A299" s="37">
        <v>25874</v>
      </c>
      <c r="B299" s="38" t="s">
        <v>3482</v>
      </c>
      <c r="C299" s="39" t="s">
        <v>1757</v>
      </c>
      <c r="D299" s="39" t="str">
        <f>VLOOKUP(Table1[[#This Row],[EPF ]],'[1]employee master'!A1569:G6568,5,FALSE)</f>
        <v>Close Comfort Program - Product Development Centre - SI</v>
      </c>
      <c r="E299" s="39" t="str">
        <f>VLOOKUP(Table1[[#This Row],[EPF ]],'[1]employee master'!A1569:G6568,6,FALSE)</f>
        <v>Product Development Center - CCP - SI</v>
      </c>
      <c r="F299" s="39" t="str">
        <f>VLOOKUP(Table1[[#This Row],[EPF ]],'[1]employee master'!A1569:G6568,7,FALSE)</f>
        <v>Male</v>
      </c>
      <c r="G299" s="40">
        <v>19</v>
      </c>
      <c r="H299" s="41" t="s">
        <v>14</v>
      </c>
      <c r="I299" s="41" t="s">
        <v>1753</v>
      </c>
      <c r="J299" s="41" t="s">
        <v>14</v>
      </c>
      <c r="K299" s="41" t="s">
        <v>14</v>
      </c>
      <c r="L299" s="41" t="s">
        <v>14</v>
      </c>
      <c r="M299" s="40">
        <v>1</v>
      </c>
      <c r="N299" s="41" t="s">
        <v>14</v>
      </c>
      <c r="O299" s="41" t="s">
        <v>14</v>
      </c>
      <c r="P299" s="43" t="s">
        <v>1934</v>
      </c>
    </row>
    <row r="300" spans="1:16" x14ac:dyDescent="0.3">
      <c r="A300" s="37">
        <v>25967</v>
      </c>
      <c r="B300" s="38" t="s">
        <v>5565</v>
      </c>
      <c r="C300" s="1" t="s">
        <v>1757</v>
      </c>
      <c r="D300" s="1" t="str">
        <f>VLOOKUP(Table1[[#This Row],[EPF ]],'[1]employee master'!A1582:G6581,5,FALSE)</f>
        <v>Close Comfort Program - Finishing - SI</v>
      </c>
      <c r="E300" s="1" t="str">
        <f>VLOOKUP(Table1[[#This Row],[EPF ]],'[1]employee master'!A1582:G6581,6,FALSE)</f>
        <v>Finishing S7 - B - SI</v>
      </c>
      <c r="F300" s="1" t="str">
        <f>VLOOKUP(Table1[[#This Row],[EPF ]],'[1]employee master'!A1582:G6581,7,FALSE)</f>
        <v>Female</v>
      </c>
      <c r="G300" s="7">
        <v>18</v>
      </c>
      <c r="H300" s="6" t="s">
        <v>14</v>
      </c>
      <c r="I300" s="6" t="s">
        <v>1753</v>
      </c>
      <c r="J300" s="6" t="s">
        <v>14</v>
      </c>
      <c r="K300" s="6" t="s">
        <v>14</v>
      </c>
      <c r="L300" s="6" t="s">
        <v>14</v>
      </c>
      <c r="M300" s="7">
        <v>1</v>
      </c>
      <c r="N300" s="6" t="s">
        <v>14</v>
      </c>
      <c r="O300" s="6" t="s">
        <v>14</v>
      </c>
      <c r="P300" s="43" t="s">
        <v>1934</v>
      </c>
    </row>
    <row r="301" spans="1:16" hidden="1" x14ac:dyDescent="0.3">
      <c r="A301" s="37">
        <v>146922</v>
      </c>
      <c r="B301" s="38" t="s">
        <v>2342</v>
      </c>
      <c r="C301" s="39" t="s">
        <v>1758</v>
      </c>
      <c r="D301" s="39" t="e">
        <f>VLOOKUP(Table1[[#This Row],[EPF ]],'[1]employee master'!A1697:G6696,5,FALSE)</f>
        <v>#N/A</v>
      </c>
      <c r="E301" s="39" t="e">
        <f>VLOOKUP(Table1[[#This Row],[EPF ]],'[1]employee master'!A1697:G6696,6,FALSE)</f>
        <v>#N/A</v>
      </c>
      <c r="F301" s="39" t="e">
        <f>VLOOKUP(Table1[[#This Row],[EPF ]],'[1]employee master'!A1697:G6696,7,FALSE)</f>
        <v>#N/A</v>
      </c>
      <c r="G301" s="40">
        <v>28</v>
      </c>
      <c r="H301" s="41" t="s">
        <v>14</v>
      </c>
      <c r="I301" s="41" t="s">
        <v>1753</v>
      </c>
      <c r="J301" s="41" t="s">
        <v>14</v>
      </c>
      <c r="K301" s="41" t="s">
        <v>14</v>
      </c>
      <c r="L301" s="41" t="s">
        <v>14</v>
      </c>
      <c r="M301" s="40">
        <v>4</v>
      </c>
      <c r="N301" s="41" t="s">
        <v>14</v>
      </c>
      <c r="O301" s="41" t="s">
        <v>14</v>
      </c>
      <c r="P301" s="43" t="e">
        <f>IF(#REF!&lt;=4,"Low Risk",IF(#REF!&gt;7,"High Risk","Moderate"))</f>
        <v>#REF!</v>
      </c>
    </row>
    <row r="302" spans="1:16" hidden="1" x14ac:dyDescent="0.3">
      <c r="A302" s="37">
        <v>184645</v>
      </c>
      <c r="B302" s="38" t="s">
        <v>5406</v>
      </c>
      <c r="C302" s="1" t="s">
        <v>1758</v>
      </c>
      <c r="D302" s="1" t="e">
        <f>VLOOKUP(Table1[[#This Row],[EPF ]],'[1]employee master'!A1703:G6702,5,FALSE)</f>
        <v>#N/A</v>
      </c>
      <c r="E302" s="1" t="e">
        <f>VLOOKUP(Table1[[#This Row],[EPF ]],'[1]employee master'!A1703:G6702,6,FALSE)</f>
        <v>#N/A</v>
      </c>
      <c r="F302" s="1" t="e">
        <f>VLOOKUP(Table1[[#This Row],[EPF ]],'[1]employee master'!A1703:G6702,7,FALSE)</f>
        <v>#N/A</v>
      </c>
      <c r="G302" s="7">
        <v>37</v>
      </c>
      <c r="H302" s="6" t="s">
        <v>14</v>
      </c>
      <c r="I302" s="6" t="s">
        <v>1759</v>
      </c>
      <c r="J302" s="6" t="s">
        <v>14</v>
      </c>
      <c r="K302" s="6" t="s">
        <v>14</v>
      </c>
      <c r="L302" s="6" t="s">
        <v>14</v>
      </c>
      <c r="M302" s="7">
        <v>4</v>
      </c>
      <c r="N302" s="6" t="s">
        <v>14</v>
      </c>
      <c r="O302" s="6" t="s">
        <v>14</v>
      </c>
      <c r="P302" s="43" t="e">
        <f>IF(#REF!&lt;=4,"Low Risk",IF(#REF!&gt;7,"High Risk","Moderate"))</f>
        <v>#REF!</v>
      </c>
    </row>
    <row r="303" spans="1:16" hidden="1" x14ac:dyDescent="0.3">
      <c r="A303" s="37">
        <v>99000086</v>
      </c>
      <c r="B303" s="38" t="s">
        <v>5407</v>
      </c>
      <c r="C303" s="1" t="s">
        <v>1758</v>
      </c>
      <c r="D303" s="1" t="e">
        <f>VLOOKUP(Table1[[#This Row],[EPF ]],'[1]employee master'!A1752:G6751,5,FALSE)</f>
        <v>#N/A</v>
      </c>
      <c r="E303" s="1" t="e">
        <f>VLOOKUP(Table1[[#This Row],[EPF ]],'[1]employee master'!A1752:G6751,6,FALSE)</f>
        <v>#N/A</v>
      </c>
      <c r="F303" s="1" t="e">
        <f>VLOOKUP(Table1[[#This Row],[EPF ]],'[1]employee master'!A1752:G6751,7,FALSE)</f>
        <v>#N/A</v>
      </c>
      <c r="G303" s="7">
        <v>23</v>
      </c>
      <c r="H303" s="6" t="s">
        <v>14</v>
      </c>
      <c r="I303" s="6" t="s">
        <v>1753</v>
      </c>
      <c r="J303" s="6" t="s">
        <v>14</v>
      </c>
      <c r="K303" s="6" t="s">
        <v>14</v>
      </c>
      <c r="L303" s="6" t="s">
        <v>14</v>
      </c>
      <c r="M303" s="7">
        <v>4</v>
      </c>
      <c r="N303" s="6" t="s">
        <v>14</v>
      </c>
      <c r="O303" s="6" t="s">
        <v>14</v>
      </c>
      <c r="P303" s="43" t="e">
        <f>IF(#REF!&lt;=4,"Low Risk",IF(#REF!&gt;7,"High Risk","Moderate"))</f>
        <v>#REF!</v>
      </c>
    </row>
    <row r="304" spans="1:16" x14ac:dyDescent="0.3">
      <c r="A304" s="37">
        <v>26037</v>
      </c>
      <c r="B304" s="38" t="s">
        <v>5566</v>
      </c>
      <c r="C304" s="39" t="s">
        <v>1757</v>
      </c>
      <c r="D304" s="39" t="str">
        <f>VLOOKUP(Table1[[#This Row],[EPF ]],'[1]employee master'!A1595:G6594,5,FALSE)</f>
        <v>Material Quality Assurance - SI</v>
      </c>
      <c r="E304" s="39" t="str">
        <f>VLOOKUP(Table1[[#This Row],[EPF ]],'[1]employee master'!A1595:G6594,6,FALSE)</f>
        <v>CCP - Material Quality Assurance - SI</v>
      </c>
      <c r="F304" s="39" t="str">
        <f>VLOOKUP(Table1[[#This Row],[EPF ]],'[1]employee master'!A1595:G6594,7,FALSE)</f>
        <v>Male</v>
      </c>
      <c r="G304" s="40">
        <v>28</v>
      </c>
      <c r="H304" s="41" t="s">
        <v>14</v>
      </c>
      <c r="I304" s="41" t="s">
        <v>1753</v>
      </c>
      <c r="J304" s="41" t="s">
        <v>14</v>
      </c>
      <c r="K304" s="41" t="s">
        <v>14</v>
      </c>
      <c r="L304" s="41" t="s">
        <v>14</v>
      </c>
      <c r="M304" s="40">
        <v>1</v>
      </c>
      <c r="N304" s="41" t="s">
        <v>14</v>
      </c>
      <c r="O304" s="41" t="s">
        <v>14</v>
      </c>
      <c r="P304" s="43" t="s">
        <v>1934</v>
      </c>
    </row>
    <row r="305" spans="1:16" x14ac:dyDescent="0.3">
      <c r="A305" s="37">
        <v>26061</v>
      </c>
      <c r="B305" s="38" t="s">
        <v>1562</v>
      </c>
      <c r="C305" s="39" t="s">
        <v>1758</v>
      </c>
      <c r="D305" s="39" t="str">
        <f>VLOOKUP(Table1[[#This Row],[EPF ]],'[1]employee master'!A1599:G6598,5,FALSE)</f>
        <v>Close Comfort Program - Marketing - SI</v>
      </c>
      <c r="E305" s="39" t="str">
        <f>VLOOKUP(Table1[[#This Row],[EPF ]],'[1]employee master'!A1599:G6598,6,FALSE)</f>
        <v>Marketing - CCP - SI</v>
      </c>
      <c r="F305" s="39" t="str">
        <f>VLOOKUP(Table1[[#This Row],[EPF ]],'[1]employee master'!A1599:G6598,7,FALSE)</f>
        <v>Male</v>
      </c>
      <c r="G305" s="40">
        <v>26</v>
      </c>
      <c r="H305" s="41" t="s">
        <v>14</v>
      </c>
      <c r="I305" s="41" t="s">
        <v>1753</v>
      </c>
      <c r="J305" s="41" t="s">
        <v>14</v>
      </c>
      <c r="K305" s="41" t="s">
        <v>14</v>
      </c>
      <c r="L305" s="41" t="s">
        <v>14</v>
      </c>
      <c r="M305" s="40">
        <v>3</v>
      </c>
      <c r="N305" s="41" t="s">
        <v>14</v>
      </c>
      <c r="O305" s="41" t="s">
        <v>14</v>
      </c>
      <c r="P305" s="43" t="s">
        <v>1934</v>
      </c>
    </row>
    <row r="306" spans="1:16" x14ac:dyDescent="0.3">
      <c r="A306" s="37">
        <v>26177</v>
      </c>
      <c r="B306" s="38" t="s">
        <v>5567</v>
      </c>
      <c r="C306" s="1" t="s">
        <v>1757</v>
      </c>
      <c r="D306" s="1" t="str">
        <f>VLOOKUP(Table1[[#This Row],[EPF ]],'[1]employee master'!A1620:G6619,5,FALSE)</f>
        <v>Moulded Bra Cup - Production - SI</v>
      </c>
      <c r="E306" s="1" t="str">
        <f>VLOOKUP(Table1[[#This Row],[EPF ]],'[1]employee master'!A1620:G6619,6,FALSE)</f>
        <v>Team - LB - 19B - SI</v>
      </c>
      <c r="F306" s="1" t="str">
        <f>VLOOKUP(Table1[[#This Row],[EPF ]],'[1]employee master'!A1620:G6619,7,FALSE)</f>
        <v>Female</v>
      </c>
      <c r="G306" s="7">
        <v>26</v>
      </c>
      <c r="H306" s="6" t="s">
        <v>14</v>
      </c>
      <c r="I306" s="6" t="s">
        <v>1753</v>
      </c>
      <c r="J306" s="6" t="s">
        <v>14</v>
      </c>
      <c r="K306" s="6" t="s">
        <v>14</v>
      </c>
      <c r="L306" s="6" t="s">
        <v>14</v>
      </c>
      <c r="M306" s="7">
        <v>1</v>
      </c>
      <c r="N306" s="6" t="s">
        <v>14</v>
      </c>
      <c r="O306" s="6" t="s">
        <v>14</v>
      </c>
      <c r="P306" s="43" t="s">
        <v>1934</v>
      </c>
    </row>
    <row r="307" spans="1:16" x14ac:dyDescent="0.3">
      <c r="A307" s="37">
        <v>26196</v>
      </c>
      <c r="B307" s="38" t="s">
        <v>5355</v>
      </c>
      <c r="C307" s="1" t="s">
        <v>1755</v>
      </c>
      <c r="D307" s="1" t="str">
        <f>VLOOKUP(Table1[[#This Row],[EPF ]],'[1]employee master'!A1629:G6628,5,FALSE)</f>
        <v>Moulded Bra Cup - Industrial Systems Engineering - SI</v>
      </c>
      <c r="E307" s="1" t="str">
        <f>VLOOKUP(Table1[[#This Row],[EPF ]],'[1]employee master'!A1629:G6628,6,FALSE)</f>
        <v>Industrial Engineering Solutions - SI</v>
      </c>
      <c r="F307" s="1" t="str">
        <f>VLOOKUP(Table1[[#This Row],[EPF ]],'[1]employee master'!A1629:G6628,7,FALSE)</f>
        <v>Female</v>
      </c>
      <c r="G307" s="7">
        <v>28</v>
      </c>
      <c r="H307" s="6" t="s">
        <v>14</v>
      </c>
      <c r="I307" s="6" t="s">
        <v>1753</v>
      </c>
      <c r="J307" s="6" t="s">
        <v>14</v>
      </c>
      <c r="K307" s="6" t="s">
        <v>14</v>
      </c>
      <c r="L307" s="6" t="s">
        <v>14</v>
      </c>
      <c r="M307" s="7">
        <v>3</v>
      </c>
      <c r="N307" s="6" t="s">
        <v>14</v>
      </c>
      <c r="O307" s="6" t="s">
        <v>14</v>
      </c>
      <c r="P307" s="43" t="s">
        <v>1934</v>
      </c>
    </row>
    <row r="308" spans="1:16" x14ac:dyDescent="0.3">
      <c r="A308" s="37">
        <v>26267</v>
      </c>
      <c r="B308" s="38" t="s">
        <v>5356</v>
      </c>
      <c r="C308" s="1" t="s">
        <v>1755</v>
      </c>
      <c r="D308" s="1" t="str">
        <f>VLOOKUP(Table1[[#This Row],[EPF ]],'[1]employee master'!A1644:G6643,5,FALSE)</f>
        <v>Close Comfort Program - Marketing - SI</v>
      </c>
      <c r="E308" s="1" t="str">
        <f>VLOOKUP(Table1[[#This Row],[EPF ]],'[1]employee master'!A1644:G6643,6,FALSE)</f>
        <v>Marketing - CCP - SI</v>
      </c>
      <c r="F308" s="1" t="str">
        <f>VLOOKUP(Table1[[#This Row],[EPF ]],'[1]employee master'!A1644:G6643,7,FALSE)</f>
        <v>Male</v>
      </c>
      <c r="G308" s="7">
        <v>23</v>
      </c>
      <c r="H308" s="6" t="s">
        <v>14</v>
      </c>
      <c r="I308" s="6" t="s">
        <v>1753</v>
      </c>
      <c r="J308" s="6" t="s">
        <v>14</v>
      </c>
      <c r="K308" s="6" t="s">
        <v>14</v>
      </c>
      <c r="L308" s="6" t="s">
        <v>14</v>
      </c>
      <c r="M308" s="7">
        <v>3</v>
      </c>
      <c r="N308" s="6" t="s">
        <v>14</v>
      </c>
      <c r="O308" s="6" t="s">
        <v>14</v>
      </c>
      <c r="P308" s="43" t="s">
        <v>1934</v>
      </c>
    </row>
    <row r="309" spans="1:16" x14ac:dyDescent="0.3">
      <c r="A309" s="37">
        <v>26287</v>
      </c>
      <c r="B309" s="38" t="s">
        <v>1277</v>
      </c>
      <c r="C309" s="39" t="s">
        <v>1757</v>
      </c>
      <c r="D309" s="39" t="str">
        <f>VLOOKUP(Table1[[#This Row],[EPF ]],'[1]employee master'!A1650:G6649,5,FALSE)</f>
        <v>Moulded Bra Cup - Product Development Centre - SI</v>
      </c>
      <c r="E309" s="39" t="str">
        <f>VLOOKUP(Table1[[#This Row],[EPF ]],'[1]employee master'!A1650:G6649,6,FALSE)</f>
        <v>MBC - Product Development Centre - SI</v>
      </c>
      <c r="F309" s="39" t="str">
        <f>VLOOKUP(Table1[[#This Row],[EPF ]],'[1]employee master'!A1650:G6649,7,FALSE)</f>
        <v>Female</v>
      </c>
      <c r="G309" s="40">
        <v>22</v>
      </c>
      <c r="H309" s="41" t="s">
        <v>14</v>
      </c>
      <c r="I309" s="41" t="s">
        <v>1753</v>
      </c>
      <c r="J309" s="41" t="s">
        <v>14</v>
      </c>
      <c r="K309" s="41" t="s">
        <v>14</v>
      </c>
      <c r="L309" s="41" t="s">
        <v>14</v>
      </c>
      <c r="M309" s="40">
        <v>1</v>
      </c>
      <c r="N309" s="41" t="s">
        <v>14</v>
      </c>
      <c r="O309" s="41" t="s">
        <v>14</v>
      </c>
      <c r="P309" s="43" t="s">
        <v>1934</v>
      </c>
    </row>
    <row r="310" spans="1:16" x14ac:dyDescent="0.3">
      <c r="A310" s="37">
        <v>7598</v>
      </c>
      <c r="B310" s="38" t="s">
        <v>5570</v>
      </c>
      <c r="C310" s="39" t="s">
        <v>1757</v>
      </c>
      <c r="D310" s="39" t="str">
        <f>VLOOKUP(Table1[[#This Row],[EPF ]],'[1]employee master'!A218:G5217,5,FALSE)</f>
        <v>Moulded Bra Cup - Production - SI</v>
      </c>
      <c r="E310" s="39" t="str">
        <f>VLOOKUP(Table1[[#This Row],[EPF ]],'[1]employee master'!A218:G5217,6,FALSE)</f>
        <v>Team - LB - 15B - SI</v>
      </c>
      <c r="F310" s="39" t="str">
        <f>VLOOKUP(Table1[[#This Row],[EPF ]],'[1]employee master'!A218:G5217,7,FALSE)</f>
        <v>Female</v>
      </c>
      <c r="G310" s="40">
        <v>27</v>
      </c>
      <c r="H310" s="41" t="s">
        <v>14</v>
      </c>
      <c r="I310" s="41" t="s">
        <v>1759</v>
      </c>
      <c r="J310" s="41" t="s">
        <v>14</v>
      </c>
      <c r="K310" s="41" t="s">
        <v>14</v>
      </c>
      <c r="L310" s="41" t="s">
        <v>14</v>
      </c>
      <c r="M310" s="40">
        <v>2</v>
      </c>
      <c r="N310" s="41" t="s">
        <v>14</v>
      </c>
      <c r="O310" s="41" t="s">
        <v>14</v>
      </c>
      <c r="P310" s="43" t="s">
        <v>1934</v>
      </c>
    </row>
    <row r="311" spans="1:16" x14ac:dyDescent="0.3">
      <c r="A311" s="37">
        <v>8141</v>
      </c>
      <c r="B311" s="38" t="s">
        <v>5571</v>
      </c>
      <c r="C311" s="39" t="s">
        <v>1757</v>
      </c>
      <c r="D311" s="39" t="str">
        <f>VLOOKUP(Table1[[#This Row],[EPF ]],'[1]employee master'!A250:G5249,5,FALSE)</f>
        <v>Moulded Bra Cup - Production - SI</v>
      </c>
      <c r="E311" s="39" t="str">
        <f>VLOOKUP(Table1[[#This Row],[EPF ]],'[1]employee master'!A250:G5249,6,FALSE)</f>
        <v>Team - LB - 9B - SI</v>
      </c>
      <c r="F311" s="39" t="str">
        <f>VLOOKUP(Table1[[#This Row],[EPF ]],'[1]employee master'!A250:G5249,7,FALSE)</f>
        <v>Female</v>
      </c>
      <c r="G311" s="40">
        <v>28</v>
      </c>
      <c r="H311" s="41" t="s">
        <v>14</v>
      </c>
      <c r="I311" s="41" t="s">
        <v>1759</v>
      </c>
      <c r="J311" s="41" t="s">
        <v>14</v>
      </c>
      <c r="K311" s="41" t="s">
        <v>14</v>
      </c>
      <c r="L311" s="41" t="s">
        <v>14</v>
      </c>
      <c r="M311" s="40">
        <v>2</v>
      </c>
      <c r="N311" s="41" t="s">
        <v>14</v>
      </c>
      <c r="O311" s="41" t="s">
        <v>14</v>
      </c>
      <c r="P311" s="43" t="s">
        <v>1934</v>
      </c>
    </row>
    <row r="312" spans="1:16" x14ac:dyDescent="0.3">
      <c r="A312" s="37">
        <v>8509</v>
      </c>
      <c r="B312" s="38" t="s">
        <v>2240</v>
      </c>
      <c r="C312" s="1" t="s">
        <v>1757</v>
      </c>
      <c r="D312" s="1" t="str">
        <f>VLOOKUP(Table1[[#This Row],[EPF ]],'[1]employee master'!A269:G5268,5,FALSE)</f>
        <v>Moulded Bra Cup - Lamination - SI</v>
      </c>
      <c r="E312" s="1" t="str">
        <f>VLOOKUP(Table1[[#This Row],[EPF ]],'[1]employee master'!A269:G5268,6,FALSE)</f>
        <v>MBC - Lamination - SI</v>
      </c>
      <c r="F312" s="1" t="str">
        <f>VLOOKUP(Table1[[#This Row],[EPF ]],'[1]employee master'!A269:G5268,7,FALSE)</f>
        <v>Male</v>
      </c>
      <c r="G312" s="6">
        <v>29</v>
      </c>
      <c r="H312" s="6" t="s">
        <v>14</v>
      </c>
      <c r="I312" s="6" t="s">
        <v>1759</v>
      </c>
      <c r="J312" s="6" t="s">
        <v>14</v>
      </c>
      <c r="K312" s="6" t="s">
        <v>14</v>
      </c>
      <c r="L312" s="6" t="s">
        <v>14</v>
      </c>
      <c r="M312" s="7">
        <v>2</v>
      </c>
      <c r="N312" s="6" t="s">
        <v>14</v>
      </c>
      <c r="O312" s="6" t="s">
        <v>14</v>
      </c>
      <c r="P312" s="43" t="s">
        <v>1934</v>
      </c>
    </row>
    <row r="313" spans="1:16" x14ac:dyDescent="0.3">
      <c r="A313" s="37">
        <v>10088</v>
      </c>
      <c r="B313" s="38" t="s">
        <v>5572</v>
      </c>
      <c r="C313" s="1" t="s">
        <v>1757</v>
      </c>
      <c r="D313" s="1" t="str">
        <f>VLOOKUP(Table1[[#This Row],[EPF ]],'[1]employee master'!A334:G5333,5,FALSE)</f>
        <v>Moulded Bra Cup - Production - SI</v>
      </c>
      <c r="E313" s="1" t="str">
        <f>VLOOKUP(Table1[[#This Row],[EPF ]],'[1]employee master'!A334:G5333,6,FALSE)</f>
        <v>Team - LB - 7A - SI</v>
      </c>
      <c r="F313" s="1" t="str">
        <f>VLOOKUP(Table1[[#This Row],[EPF ]],'[1]employee master'!A334:G5333,7,FALSE)</f>
        <v>Female</v>
      </c>
      <c r="G313" s="7">
        <v>28</v>
      </c>
      <c r="H313" s="6" t="s">
        <v>14</v>
      </c>
      <c r="I313" s="6" t="s">
        <v>1759</v>
      </c>
      <c r="J313" s="6" t="s">
        <v>14</v>
      </c>
      <c r="K313" s="6" t="s">
        <v>14</v>
      </c>
      <c r="L313" s="6" t="s">
        <v>14</v>
      </c>
      <c r="M313" s="7">
        <v>2</v>
      </c>
      <c r="N313" s="6" t="s">
        <v>14</v>
      </c>
      <c r="O313" s="6" t="s">
        <v>14</v>
      </c>
      <c r="P313" s="43" t="s">
        <v>1934</v>
      </c>
    </row>
    <row r="314" spans="1:16" x14ac:dyDescent="0.3">
      <c r="A314" s="37">
        <v>10812</v>
      </c>
      <c r="B314" s="38" t="s">
        <v>5573</v>
      </c>
      <c r="C314" s="1" t="s">
        <v>1757</v>
      </c>
      <c r="D314" s="1" t="str">
        <f>VLOOKUP(Table1[[#This Row],[EPF ]],'[1]employee master'!A368:G5367,5,FALSE)</f>
        <v>Moulded Bra Cup - Production - SI</v>
      </c>
      <c r="E314" s="1" t="str">
        <f>VLOOKUP(Table1[[#This Row],[EPF ]],'[1]employee master'!A368:G5367,6,FALSE)</f>
        <v>Team - LB - 8B - SI</v>
      </c>
      <c r="F314" s="1" t="str">
        <f>VLOOKUP(Table1[[#This Row],[EPF ]],'[1]employee master'!A368:G5367,7,FALSE)</f>
        <v>Female</v>
      </c>
      <c r="G314" s="7">
        <v>29</v>
      </c>
      <c r="H314" s="6" t="s">
        <v>14</v>
      </c>
      <c r="I314" s="6" t="s">
        <v>1759</v>
      </c>
      <c r="J314" s="6" t="s">
        <v>14</v>
      </c>
      <c r="K314" s="6" t="s">
        <v>14</v>
      </c>
      <c r="L314" s="6" t="s">
        <v>14</v>
      </c>
      <c r="M314" s="7">
        <v>2</v>
      </c>
      <c r="N314" s="6" t="s">
        <v>14</v>
      </c>
      <c r="O314" s="6" t="s">
        <v>14</v>
      </c>
      <c r="P314" s="43" t="s">
        <v>1934</v>
      </c>
    </row>
    <row r="315" spans="1:16" x14ac:dyDescent="0.3">
      <c r="A315" s="37">
        <v>11298</v>
      </c>
      <c r="B315" s="38" t="s">
        <v>5574</v>
      </c>
      <c r="C315" s="39" t="s">
        <v>1757</v>
      </c>
      <c r="D315" s="39" t="str">
        <f>VLOOKUP(Table1[[#This Row],[EPF ]],'[1]employee master'!A393:G5392,5,FALSE)</f>
        <v>Moulded Bra Cup - Technical - SI</v>
      </c>
      <c r="E315" s="39" t="str">
        <f>VLOOKUP(Table1[[#This Row],[EPF ]],'[1]employee master'!A393:G5392,6,FALSE)</f>
        <v>MBC - Technical - SI</v>
      </c>
      <c r="F315" s="39" t="str">
        <f>VLOOKUP(Table1[[#This Row],[EPF ]],'[1]employee master'!A393:G5392,7,FALSE)</f>
        <v>Male</v>
      </c>
      <c r="G315" s="40">
        <v>28</v>
      </c>
      <c r="H315" s="41" t="s">
        <v>14</v>
      </c>
      <c r="I315" s="41" t="s">
        <v>1759</v>
      </c>
      <c r="J315" s="41" t="s">
        <v>14</v>
      </c>
      <c r="K315" s="41" t="s">
        <v>14</v>
      </c>
      <c r="L315" s="41" t="s">
        <v>14</v>
      </c>
      <c r="M315" s="40">
        <v>2</v>
      </c>
      <c r="N315" s="41" t="s">
        <v>14</v>
      </c>
      <c r="O315" s="41" t="s">
        <v>14</v>
      </c>
      <c r="P315" s="43" t="s">
        <v>1934</v>
      </c>
    </row>
    <row r="316" spans="1:16" x14ac:dyDescent="0.3">
      <c r="A316" s="37">
        <v>12029</v>
      </c>
      <c r="B316" s="38" t="s">
        <v>5575</v>
      </c>
      <c r="C316" s="39" t="s">
        <v>1757</v>
      </c>
      <c r="D316" s="39" t="str">
        <f>VLOOKUP(Table1[[#This Row],[EPF ]],'[1]employee master'!A438:G5437,5,FALSE)</f>
        <v>Moulded Bra Cup - Production - SI</v>
      </c>
      <c r="E316" s="39" t="str">
        <f>VLOOKUP(Table1[[#This Row],[EPF ]],'[1]employee master'!A438:G5437,6,FALSE)</f>
        <v>Team - LB - 10B - SI</v>
      </c>
      <c r="F316" s="39" t="str">
        <f>VLOOKUP(Table1[[#This Row],[EPF ]],'[1]employee master'!A438:G5437,7,FALSE)</f>
        <v>Male</v>
      </c>
      <c r="G316" s="40">
        <v>25</v>
      </c>
      <c r="H316" s="41" t="s">
        <v>14</v>
      </c>
      <c r="I316" s="41" t="s">
        <v>1759</v>
      </c>
      <c r="J316" s="41" t="s">
        <v>14</v>
      </c>
      <c r="K316" s="41" t="s">
        <v>14</v>
      </c>
      <c r="L316" s="41" t="s">
        <v>14</v>
      </c>
      <c r="M316" s="40">
        <v>2</v>
      </c>
      <c r="N316" s="41" t="s">
        <v>14</v>
      </c>
      <c r="O316" s="41" t="s">
        <v>14</v>
      </c>
      <c r="P316" s="43" t="s">
        <v>1934</v>
      </c>
    </row>
    <row r="317" spans="1:16" x14ac:dyDescent="0.3">
      <c r="A317" s="37">
        <v>12485</v>
      </c>
      <c r="B317" s="38" t="s">
        <v>2017</v>
      </c>
      <c r="C317" s="1" t="s">
        <v>1757</v>
      </c>
      <c r="D317" s="1" t="str">
        <f>VLOOKUP(Table1[[#This Row],[EPF ]],'[1]employee master'!A473:G5472,5,FALSE)</f>
        <v>Moulded Bra Cup - Computer Numerical Control - SI</v>
      </c>
      <c r="E317" s="1" t="str">
        <f>VLOOKUP(Table1[[#This Row],[EPF ]],'[1]employee master'!A473:G5472,6,FALSE)</f>
        <v>Moulded Bra Cup - CNC - SI</v>
      </c>
      <c r="F317" s="1" t="str">
        <f>VLOOKUP(Table1[[#This Row],[EPF ]],'[1]employee master'!A473:G5472,7,FALSE)</f>
        <v>Male</v>
      </c>
      <c r="G317" s="7">
        <v>28</v>
      </c>
      <c r="H317" s="6" t="s">
        <v>14</v>
      </c>
      <c r="I317" s="6" t="s">
        <v>1759</v>
      </c>
      <c r="J317" s="6" t="s">
        <v>14</v>
      </c>
      <c r="K317" s="6" t="s">
        <v>14</v>
      </c>
      <c r="L317" s="6" t="s">
        <v>14</v>
      </c>
      <c r="M317" s="7">
        <v>2</v>
      </c>
      <c r="N317" s="6" t="s">
        <v>14</v>
      </c>
      <c r="O317" s="6" t="s">
        <v>14</v>
      </c>
      <c r="P317" s="43" t="s">
        <v>1934</v>
      </c>
    </row>
    <row r="318" spans="1:16" x14ac:dyDescent="0.3">
      <c r="A318" s="37">
        <v>12523</v>
      </c>
      <c r="B318" s="38" t="s">
        <v>504</v>
      </c>
      <c r="C318" s="39" t="s">
        <v>1757</v>
      </c>
      <c r="D318" s="39" t="str">
        <f>VLOOKUP(Table1[[#This Row],[EPF ]],'[1]employee master'!A478:G5477,5,FALSE)</f>
        <v>Moulded Bra Cup - Computer Numerical Control - SI</v>
      </c>
      <c r="E318" s="39" t="str">
        <f>VLOOKUP(Table1[[#This Row],[EPF ]],'[1]employee master'!A478:G5477,6,FALSE)</f>
        <v>Moulded Bra Cup - CNC - SI</v>
      </c>
      <c r="F318" s="39" t="str">
        <f>VLOOKUP(Table1[[#This Row],[EPF ]],'[1]employee master'!A478:G5477,7,FALSE)</f>
        <v>Male</v>
      </c>
      <c r="G318" s="40">
        <v>29</v>
      </c>
      <c r="H318" s="41" t="s">
        <v>14</v>
      </c>
      <c r="I318" s="41" t="s">
        <v>1759</v>
      </c>
      <c r="J318" s="41" t="s">
        <v>14</v>
      </c>
      <c r="K318" s="41" t="s">
        <v>14</v>
      </c>
      <c r="L318" s="41" t="s">
        <v>14</v>
      </c>
      <c r="M318" s="40">
        <v>2</v>
      </c>
      <c r="N318" s="41" t="s">
        <v>14</v>
      </c>
      <c r="O318" s="41" t="s">
        <v>14</v>
      </c>
      <c r="P318" s="43" t="s">
        <v>1934</v>
      </c>
    </row>
    <row r="319" spans="1:16" x14ac:dyDescent="0.3">
      <c r="A319" s="37">
        <v>13540</v>
      </c>
      <c r="B319" s="38" t="s">
        <v>5576</v>
      </c>
      <c r="C319" s="39" t="s">
        <v>1757</v>
      </c>
      <c r="D319" s="39" t="str">
        <f>VLOOKUP(Table1[[#This Row],[EPF ]],'[1]employee master'!A523:G5522,5,FALSE)</f>
        <v>Moulded Bra Cup - Production - SI</v>
      </c>
      <c r="E319" s="39" t="str">
        <f>VLOOKUP(Table1[[#This Row],[EPF ]],'[1]employee master'!A523:G5522,6,FALSE)</f>
        <v>Team - LB - 5B - SI</v>
      </c>
      <c r="F319" s="39" t="str">
        <f>VLOOKUP(Table1[[#This Row],[EPF ]],'[1]employee master'!A523:G5522,7,FALSE)</f>
        <v>Male</v>
      </c>
      <c r="G319" s="40">
        <v>29</v>
      </c>
      <c r="H319" s="41" t="s">
        <v>14</v>
      </c>
      <c r="I319" s="41" t="s">
        <v>1759</v>
      </c>
      <c r="J319" s="41" t="s">
        <v>14</v>
      </c>
      <c r="K319" s="41" t="s">
        <v>14</v>
      </c>
      <c r="L319" s="41" t="s">
        <v>14</v>
      </c>
      <c r="M319" s="40">
        <v>2</v>
      </c>
      <c r="N319" s="41" t="s">
        <v>14</v>
      </c>
      <c r="O319" s="41" t="s">
        <v>14</v>
      </c>
      <c r="P319" s="43" t="s">
        <v>1934</v>
      </c>
    </row>
    <row r="320" spans="1:16" x14ac:dyDescent="0.3">
      <c r="A320" s="37">
        <v>13735</v>
      </c>
      <c r="B320" s="38" t="s">
        <v>5577</v>
      </c>
      <c r="C320" s="1" t="s">
        <v>1757</v>
      </c>
      <c r="D320" s="1" t="str">
        <f>VLOOKUP(Table1[[#This Row],[EPF ]],'[1]employee master'!A530:G5529,5,FALSE)</f>
        <v>Moulded Bra Cup - Production - SI</v>
      </c>
      <c r="E320" s="1" t="str">
        <f>VLOOKUP(Table1[[#This Row],[EPF ]],'[1]employee master'!A530:G5529,6,FALSE)</f>
        <v>Team - LB - 19B - SI</v>
      </c>
      <c r="F320" s="1" t="str">
        <f>VLOOKUP(Table1[[#This Row],[EPF ]],'[1]employee master'!A530:G5529,7,FALSE)</f>
        <v>Female</v>
      </c>
      <c r="G320" s="7">
        <v>24</v>
      </c>
      <c r="H320" s="6" t="s">
        <v>14</v>
      </c>
      <c r="I320" s="6" t="s">
        <v>1759</v>
      </c>
      <c r="J320" s="6" t="s">
        <v>14</v>
      </c>
      <c r="K320" s="6" t="s">
        <v>14</v>
      </c>
      <c r="L320" s="6" t="s">
        <v>14</v>
      </c>
      <c r="M320" s="7">
        <v>2</v>
      </c>
      <c r="N320" s="6" t="s">
        <v>14</v>
      </c>
      <c r="O320" s="6" t="s">
        <v>14</v>
      </c>
      <c r="P320" s="43" t="s">
        <v>1934</v>
      </c>
    </row>
    <row r="321" spans="1:16" x14ac:dyDescent="0.3">
      <c r="A321" s="37">
        <v>14355</v>
      </c>
      <c r="B321" s="38" t="s">
        <v>469</v>
      </c>
      <c r="C321" s="1" t="s">
        <v>1757</v>
      </c>
      <c r="D321" s="1" t="str">
        <f>VLOOKUP(Table1[[#This Row],[EPF ]],'[1]employee master'!A557:G5556,5,FALSE)</f>
        <v>Moulded Bra Cup - Computer Numerical Control - SI</v>
      </c>
      <c r="E321" s="1" t="str">
        <f>VLOOKUP(Table1[[#This Row],[EPF ]],'[1]employee master'!A557:G5556,6,FALSE)</f>
        <v>Moulded Bra Cup - CNC - SI</v>
      </c>
      <c r="F321" s="1" t="str">
        <f>VLOOKUP(Table1[[#This Row],[EPF ]],'[1]employee master'!A557:G5556,7,FALSE)</f>
        <v>Male</v>
      </c>
      <c r="G321" s="7">
        <v>25</v>
      </c>
      <c r="H321" s="6" t="s">
        <v>14</v>
      </c>
      <c r="I321" s="6" t="s">
        <v>1759</v>
      </c>
      <c r="J321" s="6" t="s">
        <v>14</v>
      </c>
      <c r="K321" s="6" t="s">
        <v>14</v>
      </c>
      <c r="L321" s="6" t="s">
        <v>14</v>
      </c>
      <c r="M321" s="7">
        <v>2</v>
      </c>
      <c r="N321" s="6" t="s">
        <v>14</v>
      </c>
      <c r="O321" s="6" t="s">
        <v>14</v>
      </c>
      <c r="P321" s="43" t="s">
        <v>1934</v>
      </c>
    </row>
    <row r="322" spans="1:16" x14ac:dyDescent="0.3">
      <c r="A322" s="37">
        <v>14592</v>
      </c>
      <c r="B322" s="38" t="s">
        <v>5578</v>
      </c>
      <c r="C322" s="1" t="s">
        <v>1757</v>
      </c>
      <c r="D322" s="1" t="str">
        <f>VLOOKUP(Table1[[#This Row],[EPF ]],'[1]employee master'!A575:G5574,5,FALSE)</f>
        <v>Close Comfort Program - Printing - SI</v>
      </c>
      <c r="E322" s="1" t="str">
        <f>VLOOKUP(Table1[[#This Row],[EPF ]],'[1]employee master'!A575:G5574,6,FALSE)</f>
        <v>Factory 01 - Printing - B - SI</v>
      </c>
      <c r="F322" s="1" t="str">
        <f>VLOOKUP(Table1[[#This Row],[EPF ]],'[1]employee master'!A575:G5574,7,FALSE)</f>
        <v>Male</v>
      </c>
      <c r="G322" s="7">
        <v>29</v>
      </c>
      <c r="H322" s="6" t="s">
        <v>14</v>
      </c>
      <c r="I322" s="6" t="s">
        <v>1759</v>
      </c>
      <c r="J322" s="6" t="s">
        <v>14</v>
      </c>
      <c r="K322" s="6" t="s">
        <v>14</v>
      </c>
      <c r="L322" s="6" t="s">
        <v>14</v>
      </c>
      <c r="M322" s="7">
        <v>2</v>
      </c>
      <c r="N322" s="6" t="s">
        <v>14</v>
      </c>
      <c r="O322" s="6" t="s">
        <v>14</v>
      </c>
      <c r="P322" s="43" t="s">
        <v>1934</v>
      </c>
    </row>
    <row r="323" spans="1:16" x14ac:dyDescent="0.3">
      <c r="A323" s="37">
        <v>15197</v>
      </c>
      <c r="B323" s="38" t="s">
        <v>5579</v>
      </c>
      <c r="C323" s="1" t="s">
        <v>1757</v>
      </c>
      <c r="D323" s="1" t="str">
        <f>VLOOKUP(Table1[[#This Row],[EPF ]],'[1]employee master'!A614:G5613,5,FALSE)</f>
        <v>Moulded Bra Cup - Production - SI</v>
      </c>
      <c r="E323" s="1" t="str">
        <f>VLOOKUP(Table1[[#This Row],[EPF ]],'[1]employee master'!A614:G5613,6,FALSE)</f>
        <v>Team - LB - 16B - SI</v>
      </c>
      <c r="F323" s="1" t="str">
        <f>VLOOKUP(Table1[[#This Row],[EPF ]],'[1]employee master'!A614:G5613,7,FALSE)</f>
        <v>Female</v>
      </c>
      <c r="G323" s="7">
        <v>25</v>
      </c>
      <c r="H323" s="6" t="s">
        <v>14</v>
      </c>
      <c r="I323" s="6" t="s">
        <v>1759</v>
      </c>
      <c r="J323" s="6" t="s">
        <v>14</v>
      </c>
      <c r="K323" s="6" t="s">
        <v>14</v>
      </c>
      <c r="L323" s="6" t="s">
        <v>14</v>
      </c>
      <c r="M323" s="7">
        <v>2</v>
      </c>
      <c r="N323" s="6" t="s">
        <v>14</v>
      </c>
      <c r="O323" s="6" t="s">
        <v>14</v>
      </c>
      <c r="P323" s="43" t="s">
        <v>1934</v>
      </c>
    </row>
    <row r="324" spans="1:16" x14ac:dyDescent="0.3">
      <c r="A324" s="38">
        <v>16410</v>
      </c>
      <c r="B324" s="38" t="s">
        <v>799</v>
      </c>
      <c r="C324" s="39" t="s">
        <v>1757</v>
      </c>
      <c r="D324" s="39" t="str">
        <f>VLOOKUP(Table1[[#This Row],[EPF ]],'[1]employee master'!A701:G5700,5,FALSE)</f>
        <v>Moulded Bra Cup - Computer Numerical Control - SI</v>
      </c>
      <c r="E324" s="39" t="str">
        <f>VLOOKUP(Table1[[#This Row],[EPF ]],'[1]employee master'!A701:G5700,6,FALSE)</f>
        <v>Moulded Bra Cup - CNC - SI</v>
      </c>
      <c r="F324" s="39" t="str">
        <f>VLOOKUP(Table1[[#This Row],[EPF ]],'[1]employee master'!A701:G5700,7,FALSE)</f>
        <v>Male</v>
      </c>
      <c r="G324" s="40">
        <v>22</v>
      </c>
      <c r="H324" s="41" t="s">
        <v>14</v>
      </c>
      <c r="I324" s="41" t="s">
        <v>1759</v>
      </c>
      <c r="J324" s="41" t="s">
        <v>14</v>
      </c>
      <c r="K324" s="41" t="s">
        <v>14</v>
      </c>
      <c r="L324" s="41" t="s">
        <v>14</v>
      </c>
      <c r="M324" s="40">
        <v>2</v>
      </c>
      <c r="N324" s="41" t="s">
        <v>14</v>
      </c>
      <c r="O324" s="41" t="s">
        <v>14</v>
      </c>
      <c r="P324" s="43" t="s">
        <v>1934</v>
      </c>
    </row>
    <row r="325" spans="1:16" x14ac:dyDescent="0.3">
      <c r="A325" s="37">
        <v>17099</v>
      </c>
      <c r="B325" s="38" t="s">
        <v>3503</v>
      </c>
      <c r="C325" s="1" t="s">
        <v>1757</v>
      </c>
      <c r="D325" s="1" t="str">
        <f>VLOOKUP(Table1[[#This Row],[EPF ]],'[1]employee master'!A751:G5750,5,FALSE)</f>
        <v>Moulded Bra Cup - Production - SI</v>
      </c>
      <c r="E325" s="1" t="str">
        <f>VLOOKUP(Table1[[#This Row],[EPF ]],'[1]employee master'!A751:G5750,6,FALSE)</f>
        <v>Team - LB - 7A - SI</v>
      </c>
      <c r="F325" s="1" t="str">
        <f>VLOOKUP(Table1[[#This Row],[EPF ]],'[1]employee master'!A751:G5750,7,FALSE)</f>
        <v>Female</v>
      </c>
      <c r="G325" s="7">
        <v>26</v>
      </c>
      <c r="H325" s="6" t="s">
        <v>14</v>
      </c>
      <c r="I325" s="6" t="s">
        <v>1759</v>
      </c>
      <c r="J325" s="6" t="s">
        <v>14</v>
      </c>
      <c r="K325" s="6" t="s">
        <v>14</v>
      </c>
      <c r="L325" s="6" t="s">
        <v>14</v>
      </c>
      <c r="M325" s="7">
        <v>2</v>
      </c>
      <c r="N325" s="6" t="s">
        <v>14</v>
      </c>
      <c r="O325" s="6" t="s">
        <v>14</v>
      </c>
      <c r="P325" s="43" t="s">
        <v>1934</v>
      </c>
    </row>
    <row r="326" spans="1:16" x14ac:dyDescent="0.3">
      <c r="A326" s="37">
        <v>17100</v>
      </c>
      <c r="B326" s="38" t="s">
        <v>3504</v>
      </c>
      <c r="C326" s="39" t="s">
        <v>1757</v>
      </c>
      <c r="D326" s="39" t="str">
        <f>VLOOKUP(Table1[[#This Row],[EPF ]],'[1]employee master'!A752:G5751,5,FALSE)</f>
        <v>Moulded Bra Cup - Production - SI</v>
      </c>
      <c r="E326" s="39" t="str">
        <f>VLOOKUP(Table1[[#This Row],[EPF ]],'[1]employee master'!A752:G5751,6,FALSE)</f>
        <v>Team - LB - 13B - SI</v>
      </c>
      <c r="F326" s="39" t="str">
        <f>VLOOKUP(Table1[[#This Row],[EPF ]],'[1]employee master'!A752:G5751,7,FALSE)</f>
        <v>Female</v>
      </c>
      <c r="G326" s="40">
        <v>25</v>
      </c>
      <c r="H326" s="41" t="s">
        <v>14</v>
      </c>
      <c r="I326" s="41" t="s">
        <v>1759</v>
      </c>
      <c r="J326" s="41" t="s">
        <v>14</v>
      </c>
      <c r="K326" s="41" t="s">
        <v>14</v>
      </c>
      <c r="L326" s="41" t="s">
        <v>14</v>
      </c>
      <c r="M326" s="40">
        <v>2</v>
      </c>
      <c r="N326" s="41" t="s">
        <v>14</v>
      </c>
      <c r="O326" s="41" t="s">
        <v>14</v>
      </c>
      <c r="P326" s="43" t="s">
        <v>1934</v>
      </c>
    </row>
    <row r="327" spans="1:16" x14ac:dyDescent="0.3">
      <c r="A327" s="37">
        <v>17172</v>
      </c>
      <c r="B327" s="38" t="s">
        <v>1575</v>
      </c>
      <c r="C327" s="1" t="s">
        <v>1757</v>
      </c>
      <c r="D327" s="1" t="str">
        <f>VLOOKUP(Table1[[#This Row],[EPF ]],'[1]employee master'!A758:G5757,5,FALSE)</f>
        <v>Moulded Bra Cup - Production - SI</v>
      </c>
      <c r="E327" s="1" t="str">
        <f>VLOOKUP(Table1[[#This Row],[EPF ]],'[1]employee master'!A758:G5757,6,FALSE)</f>
        <v>Team - LB - 7A - SI</v>
      </c>
      <c r="F327" s="1" t="str">
        <f>VLOOKUP(Table1[[#This Row],[EPF ]],'[1]employee master'!A758:G5757,7,FALSE)</f>
        <v>Male</v>
      </c>
      <c r="G327" s="7">
        <v>26</v>
      </c>
      <c r="H327" s="6" t="s">
        <v>14</v>
      </c>
      <c r="I327" s="6" t="s">
        <v>1759</v>
      </c>
      <c r="J327" s="6" t="s">
        <v>14</v>
      </c>
      <c r="K327" s="6" t="s">
        <v>14</v>
      </c>
      <c r="L327" s="6" t="s">
        <v>14</v>
      </c>
      <c r="M327" s="7">
        <v>2</v>
      </c>
      <c r="N327" s="6" t="s">
        <v>14</v>
      </c>
      <c r="O327" s="6" t="s">
        <v>14</v>
      </c>
      <c r="P327" s="43" t="s">
        <v>1934</v>
      </c>
    </row>
    <row r="328" spans="1:16" x14ac:dyDescent="0.3">
      <c r="A328" s="37">
        <v>17198</v>
      </c>
      <c r="B328" s="38" t="s">
        <v>5580</v>
      </c>
      <c r="C328" s="39" t="s">
        <v>1757</v>
      </c>
      <c r="D328" s="39" t="str">
        <f>VLOOKUP(Table1[[#This Row],[EPF ]],'[1]employee master'!A760:G5759,5,FALSE)</f>
        <v>Material Quality Assurance - SI</v>
      </c>
      <c r="E328" s="39" t="str">
        <f>VLOOKUP(Table1[[#This Row],[EPF ]],'[1]employee master'!A760:G5759,6,FALSE)</f>
        <v>MBC - Material Quality Assurance - SI</v>
      </c>
      <c r="F328" s="39" t="str">
        <f>VLOOKUP(Table1[[#This Row],[EPF ]],'[1]employee master'!A760:G5759,7,FALSE)</f>
        <v>Female</v>
      </c>
      <c r="G328" s="40">
        <v>24</v>
      </c>
      <c r="H328" s="41" t="s">
        <v>14</v>
      </c>
      <c r="I328" s="41" t="s">
        <v>1759</v>
      </c>
      <c r="J328" s="41" t="s">
        <v>14</v>
      </c>
      <c r="K328" s="41" t="s">
        <v>14</v>
      </c>
      <c r="L328" s="41" t="s">
        <v>14</v>
      </c>
      <c r="M328" s="40">
        <v>2</v>
      </c>
      <c r="N328" s="41" t="s">
        <v>14</v>
      </c>
      <c r="O328" s="41" t="s">
        <v>14</v>
      </c>
      <c r="P328" s="43" t="s">
        <v>1934</v>
      </c>
    </row>
    <row r="329" spans="1:16" x14ac:dyDescent="0.3">
      <c r="A329" s="37">
        <v>17326</v>
      </c>
      <c r="B329" s="38" t="s">
        <v>439</v>
      </c>
      <c r="C329" s="1" t="s">
        <v>1757</v>
      </c>
      <c r="D329" s="1" t="str">
        <f>VLOOKUP(Table1[[#This Row],[EPF ]],'[1]employee master'!A776:G5775,5,FALSE)</f>
        <v>Moulded Bra Cup - Computer Numerical Control - SI</v>
      </c>
      <c r="E329" s="1" t="str">
        <f>VLOOKUP(Table1[[#This Row],[EPF ]],'[1]employee master'!A776:G5775,6,FALSE)</f>
        <v>Moulded Bra Cup - CNC - SI</v>
      </c>
      <c r="F329" s="1" t="str">
        <f>VLOOKUP(Table1[[#This Row],[EPF ]],'[1]employee master'!A776:G5775,7,FALSE)</f>
        <v>Male</v>
      </c>
      <c r="G329" s="7">
        <v>24</v>
      </c>
      <c r="H329" s="6" t="s">
        <v>14</v>
      </c>
      <c r="I329" s="6" t="s">
        <v>1759</v>
      </c>
      <c r="J329" s="6" t="s">
        <v>14</v>
      </c>
      <c r="K329" s="6" t="s">
        <v>14</v>
      </c>
      <c r="L329" s="6" t="s">
        <v>14</v>
      </c>
      <c r="M329" s="7">
        <v>2</v>
      </c>
      <c r="N329" s="6" t="s">
        <v>14</v>
      </c>
      <c r="O329" s="6" t="s">
        <v>14</v>
      </c>
      <c r="P329" s="43" t="s">
        <v>1934</v>
      </c>
    </row>
    <row r="330" spans="1:16" x14ac:dyDescent="0.3">
      <c r="A330" s="37">
        <v>17337</v>
      </c>
      <c r="B330" s="38" t="s">
        <v>5581</v>
      </c>
      <c r="C330" s="1" t="s">
        <v>1757</v>
      </c>
      <c r="D330" s="1" t="str">
        <f>VLOOKUP(Table1[[#This Row],[EPF ]],'[1]employee master'!A781:G5780,5,FALSE)</f>
        <v>Moulded Bra Cup - Production - SI</v>
      </c>
      <c r="E330" s="1" t="str">
        <f>VLOOKUP(Table1[[#This Row],[EPF ]],'[1]employee master'!A781:G5780,6,FALSE)</f>
        <v>Team - LB - 8B - SI</v>
      </c>
      <c r="F330" s="1" t="str">
        <f>VLOOKUP(Table1[[#This Row],[EPF ]],'[1]employee master'!A781:G5780,7,FALSE)</f>
        <v>Female</v>
      </c>
      <c r="G330" s="7">
        <v>24</v>
      </c>
      <c r="H330" s="6" t="s">
        <v>14</v>
      </c>
      <c r="I330" s="6" t="s">
        <v>1759</v>
      </c>
      <c r="J330" s="6" t="s">
        <v>14</v>
      </c>
      <c r="K330" s="6" t="s">
        <v>14</v>
      </c>
      <c r="L330" s="6" t="s">
        <v>14</v>
      </c>
      <c r="M330" s="7">
        <v>2</v>
      </c>
      <c r="N330" s="6" t="s">
        <v>14</v>
      </c>
      <c r="O330" s="6" t="s">
        <v>14</v>
      </c>
      <c r="P330" s="43" t="s">
        <v>1934</v>
      </c>
    </row>
    <row r="331" spans="1:16" x14ac:dyDescent="0.3">
      <c r="A331" s="37">
        <v>17665</v>
      </c>
      <c r="B331" s="38" t="s">
        <v>5582</v>
      </c>
      <c r="C331" s="1" t="s">
        <v>1757</v>
      </c>
      <c r="D331" s="1" t="str">
        <f>VLOOKUP(Table1[[#This Row],[EPF ]],'[1]employee master'!A802:G5801,5,FALSE)</f>
        <v>Close Comfort Program - Finishing - SI</v>
      </c>
      <c r="E331" s="1" t="str">
        <f>VLOOKUP(Table1[[#This Row],[EPF ]],'[1]employee master'!A802:G5801,6,FALSE)</f>
        <v>Finishing S1 - B - SI</v>
      </c>
      <c r="F331" s="1" t="str">
        <f>VLOOKUP(Table1[[#This Row],[EPF ]],'[1]employee master'!A802:G5801,7,FALSE)</f>
        <v>Female</v>
      </c>
      <c r="G331" s="7">
        <v>23</v>
      </c>
      <c r="H331" s="6" t="s">
        <v>14</v>
      </c>
      <c r="I331" s="6" t="s">
        <v>1759</v>
      </c>
      <c r="J331" s="6" t="s">
        <v>14</v>
      </c>
      <c r="K331" s="6" t="s">
        <v>14</v>
      </c>
      <c r="L331" s="6" t="s">
        <v>14</v>
      </c>
      <c r="M331" s="7">
        <v>2</v>
      </c>
      <c r="N331" s="6" t="s">
        <v>14</v>
      </c>
      <c r="O331" s="6" t="s">
        <v>14</v>
      </c>
      <c r="P331" s="43" t="s">
        <v>1934</v>
      </c>
    </row>
    <row r="332" spans="1:16" x14ac:dyDescent="0.3">
      <c r="A332" s="37">
        <v>17979</v>
      </c>
      <c r="B332" s="38" t="s">
        <v>5583</v>
      </c>
      <c r="C332" s="1" t="s">
        <v>1757</v>
      </c>
      <c r="D332" s="1" t="str">
        <f>VLOOKUP(Table1[[#This Row],[EPF ]],'[1]employee master'!A836:G5835,5,FALSE)</f>
        <v>Moulded Bra Cup - Production - SI</v>
      </c>
      <c r="E332" s="1" t="str">
        <f>VLOOKUP(Table1[[#This Row],[EPF ]],'[1]employee master'!A836:G5835,6,FALSE)</f>
        <v>Team - LB - 11B - SI</v>
      </c>
      <c r="F332" s="1" t="str">
        <f>VLOOKUP(Table1[[#This Row],[EPF ]],'[1]employee master'!A836:G5835,7,FALSE)</f>
        <v>Female</v>
      </c>
      <c r="G332" s="7">
        <v>23</v>
      </c>
      <c r="H332" s="6" t="s">
        <v>14</v>
      </c>
      <c r="I332" s="6" t="s">
        <v>1759</v>
      </c>
      <c r="J332" s="6" t="s">
        <v>14</v>
      </c>
      <c r="K332" s="6" t="s">
        <v>14</v>
      </c>
      <c r="L332" s="6" t="s">
        <v>14</v>
      </c>
      <c r="M332" s="7">
        <v>2</v>
      </c>
      <c r="N332" s="6" t="s">
        <v>14</v>
      </c>
      <c r="O332" s="6" t="s">
        <v>14</v>
      </c>
      <c r="P332" s="43" t="s">
        <v>1934</v>
      </c>
    </row>
    <row r="333" spans="1:16" x14ac:dyDescent="0.3">
      <c r="A333" s="37">
        <v>18155</v>
      </c>
      <c r="B333" s="38" t="s">
        <v>5584</v>
      </c>
      <c r="C333" s="1" t="s">
        <v>1757</v>
      </c>
      <c r="D333" s="1" t="str">
        <f>VLOOKUP(Table1[[#This Row],[EPF ]],'[1]employee master'!A844:G5843,5,FALSE)</f>
        <v>Moulded Bra Cup - Production - SI</v>
      </c>
      <c r="E333" s="1" t="str">
        <f>VLOOKUP(Table1[[#This Row],[EPF ]],'[1]employee master'!A844:G5843,6,FALSE)</f>
        <v>Team - LB - 5B - SI</v>
      </c>
      <c r="F333" s="1" t="str">
        <f>VLOOKUP(Table1[[#This Row],[EPF ]],'[1]employee master'!A844:G5843,7,FALSE)</f>
        <v>Female</v>
      </c>
      <c r="G333" s="7">
        <v>29</v>
      </c>
      <c r="H333" s="6" t="s">
        <v>14</v>
      </c>
      <c r="I333" s="6" t="s">
        <v>1759</v>
      </c>
      <c r="J333" s="6" t="s">
        <v>14</v>
      </c>
      <c r="K333" s="6" t="s">
        <v>14</v>
      </c>
      <c r="L333" s="6" t="s">
        <v>14</v>
      </c>
      <c r="M333" s="7">
        <v>2</v>
      </c>
      <c r="N333" s="6" t="s">
        <v>14</v>
      </c>
      <c r="O333" s="6" t="s">
        <v>14</v>
      </c>
      <c r="P333" s="43" t="s">
        <v>1934</v>
      </c>
    </row>
    <row r="334" spans="1:16" hidden="1" x14ac:dyDescent="0.3">
      <c r="A334" s="37">
        <v>8035</v>
      </c>
      <c r="B334" s="38" t="s">
        <v>5426</v>
      </c>
      <c r="C334" s="1" t="s">
        <v>1758</v>
      </c>
      <c r="D334" s="1" t="e">
        <f>VLOOKUP(Table1[[#This Row],[EPF ]],'[1]employee master'!A246:G5245,5,FALSE)</f>
        <v>#N/A</v>
      </c>
      <c r="E334" s="1" t="e">
        <f>VLOOKUP(Table1[[#This Row],[EPF ]],'[1]employee master'!A246:G5245,6,FALSE)</f>
        <v>#N/A</v>
      </c>
      <c r="F334" s="1" t="e">
        <f>VLOOKUP(Table1[[#This Row],[EPF ]],'[1]employee master'!A246:G5245,7,FALSE)</f>
        <v>#N/A</v>
      </c>
      <c r="G334" s="7">
        <v>30</v>
      </c>
      <c r="H334" s="6" t="s">
        <v>14</v>
      </c>
      <c r="I334" s="6" t="s">
        <v>1753</v>
      </c>
      <c r="J334" s="6" t="s">
        <v>14</v>
      </c>
      <c r="K334" s="6" t="s">
        <v>14</v>
      </c>
      <c r="L334" s="6" t="s">
        <v>14</v>
      </c>
      <c r="M334" s="7">
        <v>5</v>
      </c>
      <c r="N334" s="6" t="s">
        <v>14</v>
      </c>
      <c r="O334" s="6" t="s">
        <v>14</v>
      </c>
      <c r="P334" s="43" t="e">
        <f>IF(#REF!&lt;=4,"Low Risk",IF(#REF!&gt;7,"High Risk","Moderate"))</f>
        <v>#REF!</v>
      </c>
    </row>
    <row r="335" spans="1:16" x14ac:dyDescent="0.3">
      <c r="A335" s="37">
        <v>18641</v>
      </c>
      <c r="B335" s="38" t="s">
        <v>5585</v>
      </c>
      <c r="C335" s="1" t="s">
        <v>1757</v>
      </c>
      <c r="D335" s="1" t="str">
        <f>VLOOKUP(Table1[[#This Row],[EPF ]],'[1]employee master'!A878:G5877,5,FALSE)</f>
        <v>Moulded Bra Cup - Production - SI</v>
      </c>
      <c r="E335" s="1" t="str">
        <f>VLOOKUP(Table1[[#This Row],[EPF ]],'[1]employee master'!A878:G5877,6,FALSE)</f>
        <v>Team - LB - 7A - SI</v>
      </c>
      <c r="F335" s="1" t="str">
        <f>VLOOKUP(Table1[[#This Row],[EPF ]],'[1]employee master'!A878:G5877,7,FALSE)</f>
        <v>Female</v>
      </c>
      <c r="G335" s="7">
        <v>23</v>
      </c>
      <c r="H335" s="6" t="s">
        <v>14</v>
      </c>
      <c r="I335" s="6" t="s">
        <v>1759</v>
      </c>
      <c r="J335" s="6" t="s">
        <v>14</v>
      </c>
      <c r="K335" s="6" t="s">
        <v>14</v>
      </c>
      <c r="L335" s="6" t="s">
        <v>14</v>
      </c>
      <c r="M335" s="7">
        <v>2</v>
      </c>
      <c r="N335" s="6" t="s">
        <v>14</v>
      </c>
      <c r="O335" s="6" t="s">
        <v>14</v>
      </c>
      <c r="P335" s="43" t="s">
        <v>1934</v>
      </c>
    </row>
    <row r="336" spans="1:16" x14ac:dyDescent="0.3">
      <c r="A336" s="37">
        <v>18714</v>
      </c>
      <c r="B336" s="38" t="s">
        <v>5586</v>
      </c>
      <c r="C336" s="39" t="s">
        <v>1757</v>
      </c>
      <c r="D336" s="39" t="str">
        <f>VLOOKUP(Table1[[#This Row],[EPF ]],'[1]employee master'!A881:G5880,5,FALSE)</f>
        <v>Moulded Bra Cup - Technical - SI</v>
      </c>
      <c r="E336" s="39" t="str">
        <f>VLOOKUP(Table1[[#This Row],[EPF ]],'[1]employee master'!A881:G5880,6,FALSE)</f>
        <v>MBC - Technical - SI</v>
      </c>
      <c r="F336" s="39" t="str">
        <f>VLOOKUP(Table1[[#This Row],[EPF ]],'[1]employee master'!A881:G5880,7,FALSE)</f>
        <v>Male</v>
      </c>
      <c r="G336" s="40">
        <v>24</v>
      </c>
      <c r="H336" s="41" t="s">
        <v>14</v>
      </c>
      <c r="I336" s="41" t="s">
        <v>1759</v>
      </c>
      <c r="J336" s="41" t="s">
        <v>14</v>
      </c>
      <c r="K336" s="41" t="s">
        <v>14</v>
      </c>
      <c r="L336" s="41" t="s">
        <v>14</v>
      </c>
      <c r="M336" s="40">
        <v>2</v>
      </c>
      <c r="N336" s="41" t="s">
        <v>14</v>
      </c>
      <c r="O336" s="41" t="s">
        <v>14</v>
      </c>
      <c r="P336" s="43" t="s">
        <v>1934</v>
      </c>
    </row>
    <row r="337" spans="1:16" x14ac:dyDescent="0.3">
      <c r="A337" s="37">
        <v>18752</v>
      </c>
      <c r="B337" s="38" t="s">
        <v>5587</v>
      </c>
      <c r="C337" s="39" t="s">
        <v>1757</v>
      </c>
      <c r="D337" s="39" t="str">
        <f>VLOOKUP(Table1[[#This Row],[EPF ]],'[1]employee master'!A888:G5887,5,FALSE)</f>
        <v>Moulded Bra Cup - Production - SI</v>
      </c>
      <c r="E337" s="39" t="str">
        <f>VLOOKUP(Table1[[#This Row],[EPF ]],'[1]employee master'!A888:G5887,6,FALSE)</f>
        <v>Team - LB - 16B - SI</v>
      </c>
      <c r="F337" s="39" t="str">
        <f>VLOOKUP(Table1[[#This Row],[EPF ]],'[1]employee master'!A888:G5887,7,FALSE)</f>
        <v>Female</v>
      </c>
      <c r="G337" s="40">
        <v>29</v>
      </c>
      <c r="H337" s="41" t="s">
        <v>14</v>
      </c>
      <c r="I337" s="41" t="s">
        <v>1759</v>
      </c>
      <c r="J337" s="41" t="s">
        <v>14</v>
      </c>
      <c r="K337" s="41" t="s">
        <v>14</v>
      </c>
      <c r="L337" s="41" t="s">
        <v>14</v>
      </c>
      <c r="M337" s="40">
        <v>2</v>
      </c>
      <c r="N337" s="41" t="s">
        <v>14</v>
      </c>
      <c r="O337" s="41" t="s">
        <v>14</v>
      </c>
      <c r="P337" s="43" t="s">
        <v>1934</v>
      </c>
    </row>
    <row r="338" spans="1:16" x14ac:dyDescent="0.3">
      <c r="A338" s="37">
        <v>19047</v>
      </c>
      <c r="B338" s="38" t="s">
        <v>5588</v>
      </c>
      <c r="C338" s="1" t="s">
        <v>1757</v>
      </c>
      <c r="D338" s="1" t="str">
        <f>VLOOKUP(Table1[[#This Row],[EPF ]],'[1]employee master'!A904:G5903,5,FALSE)</f>
        <v>Moulded Bra Cup - Cutting - SI</v>
      </c>
      <c r="E338" s="1" t="str">
        <f>VLOOKUP(Table1[[#This Row],[EPF ]],'[1]employee master'!A904:G5903,6,FALSE)</f>
        <v>MBC - Cookie Cutting - SI</v>
      </c>
      <c r="F338" s="1" t="str">
        <f>VLOOKUP(Table1[[#This Row],[EPF ]],'[1]employee master'!A904:G5903,7,FALSE)</f>
        <v>Male</v>
      </c>
      <c r="G338" s="7">
        <v>24</v>
      </c>
      <c r="H338" s="6" t="s">
        <v>14</v>
      </c>
      <c r="I338" s="6" t="s">
        <v>1759</v>
      </c>
      <c r="J338" s="6" t="s">
        <v>14</v>
      </c>
      <c r="K338" s="6" t="s">
        <v>14</v>
      </c>
      <c r="L338" s="6" t="s">
        <v>14</v>
      </c>
      <c r="M338" s="7">
        <v>2</v>
      </c>
      <c r="N338" s="6" t="s">
        <v>14</v>
      </c>
      <c r="O338" s="6" t="s">
        <v>14</v>
      </c>
      <c r="P338" s="43" t="s">
        <v>1934</v>
      </c>
    </row>
    <row r="339" spans="1:16" x14ac:dyDescent="0.3">
      <c r="A339" s="38">
        <v>19123</v>
      </c>
      <c r="B339" s="38" t="s">
        <v>5589</v>
      </c>
      <c r="C339" s="39" t="s">
        <v>1757</v>
      </c>
      <c r="D339" s="39" t="str">
        <f>VLOOKUP(Table1[[#This Row],[EPF ]],'[1]employee master'!A907:G5906,5,FALSE)</f>
        <v>Moulded Bra Cup - Production - SI</v>
      </c>
      <c r="E339" s="39" t="str">
        <f>VLOOKUP(Table1[[#This Row],[EPF ]],'[1]employee master'!A907:G5906,6,FALSE)</f>
        <v>Team - LB - 6B - SI</v>
      </c>
      <c r="F339" s="39" t="str">
        <f>VLOOKUP(Table1[[#This Row],[EPF ]],'[1]employee master'!A907:G5906,7,FALSE)</f>
        <v>Female</v>
      </c>
      <c r="G339" s="40">
        <v>27</v>
      </c>
      <c r="H339" s="41" t="s">
        <v>14</v>
      </c>
      <c r="I339" s="41" t="s">
        <v>1759</v>
      </c>
      <c r="J339" s="41" t="s">
        <v>14</v>
      </c>
      <c r="K339" s="41" t="s">
        <v>14</v>
      </c>
      <c r="L339" s="41" t="s">
        <v>14</v>
      </c>
      <c r="M339" s="40">
        <v>2</v>
      </c>
      <c r="N339" s="41" t="s">
        <v>14</v>
      </c>
      <c r="O339" s="41" t="s">
        <v>14</v>
      </c>
      <c r="P339" s="43" t="s">
        <v>1934</v>
      </c>
    </row>
    <row r="340" spans="1:16" x14ac:dyDescent="0.3">
      <c r="A340" s="37">
        <v>19131</v>
      </c>
      <c r="B340" s="38" t="s">
        <v>5590</v>
      </c>
      <c r="C340" s="1" t="s">
        <v>1757</v>
      </c>
      <c r="D340" s="1" t="str">
        <f>VLOOKUP(Table1[[#This Row],[EPF ]],'[1]employee master'!A908:G5907,5,FALSE)</f>
        <v>Moulded Bra Cup - Production - SI</v>
      </c>
      <c r="E340" s="1" t="str">
        <f>VLOOKUP(Table1[[#This Row],[EPF ]],'[1]employee master'!A908:G5907,6,FALSE)</f>
        <v>Team - LB - 16B - SI</v>
      </c>
      <c r="F340" s="1" t="str">
        <f>VLOOKUP(Table1[[#This Row],[EPF ]],'[1]employee master'!A908:G5907,7,FALSE)</f>
        <v>Female</v>
      </c>
      <c r="G340" s="7">
        <v>23</v>
      </c>
      <c r="H340" s="6" t="s">
        <v>14</v>
      </c>
      <c r="I340" s="6" t="s">
        <v>1759</v>
      </c>
      <c r="J340" s="6" t="s">
        <v>14</v>
      </c>
      <c r="K340" s="6" t="s">
        <v>14</v>
      </c>
      <c r="L340" s="6" t="s">
        <v>14</v>
      </c>
      <c r="M340" s="7">
        <v>2</v>
      </c>
      <c r="N340" s="6" t="s">
        <v>14</v>
      </c>
      <c r="O340" s="6" t="s">
        <v>14</v>
      </c>
      <c r="P340" s="43" t="s">
        <v>1934</v>
      </c>
    </row>
    <row r="341" spans="1:16" x14ac:dyDescent="0.3">
      <c r="A341" s="37">
        <v>19213</v>
      </c>
      <c r="B341" s="38" t="s">
        <v>757</v>
      </c>
      <c r="C341" s="39" t="s">
        <v>1757</v>
      </c>
      <c r="D341" s="39" t="str">
        <f>VLOOKUP(Table1[[#This Row],[EPF ]],'[1]employee master'!A920:G5919,5,FALSE)</f>
        <v>Moulded Bra Cup - Production - SI</v>
      </c>
      <c r="E341" s="39" t="str">
        <f>VLOOKUP(Table1[[#This Row],[EPF ]],'[1]employee master'!A920:G5919,6,FALSE)</f>
        <v>Team - LB - 13B - SI</v>
      </c>
      <c r="F341" s="39" t="str">
        <f>VLOOKUP(Table1[[#This Row],[EPF ]],'[1]employee master'!A920:G5919,7,FALSE)</f>
        <v>Female</v>
      </c>
      <c r="G341" s="40">
        <v>25</v>
      </c>
      <c r="H341" s="41" t="s">
        <v>14</v>
      </c>
      <c r="I341" s="41" t="s">
        <v>1759</v>
      </c>
      <c r="J341" s="41" t="s">
        <v>14</v>
      </c>
      <c r="K341" s="41" t="s">
        <v>14</v>
      </c>
      <c r="L341" s="41" t="s">
        <v>14</v>
      </c>
      <c r="M341" s="40">
        <v>2</v>
      </c>
      <c r="N341" s="41" t="s">
        <v>14</v>
      </c>
      <c r="O341" s="41" t="s">
        <v>14</v>
      </c>
      <c r="P341" s="43" t="s">
        <v>1934</v>
      </c>
    </row>
    <row r="342" spans="1:16" x14ac:dyDescent="0.3">
      <c r="A342" s="37">
        <v>19218</v>
      </c>
      <c r="B342" s="38" t="s">
        <v>5591</v>
      </c>
      <c r="C342" s="1" t="s">
        <v>1757</v>
      </c>
      <c r="D342" s="1" t="str">
        <f>VLOOKUP(Table1[[#This Row],[EPF ]],'[1]employee master'!A921:G5920,5,FALSE)</f>
        <v>Moulded Bra Cup - Production - SI</v>
      </c>
      <c r="E342" s="1" t="str">
        <f>VLOOKUP(Table1[[#This Row],[EPF ]],'[1]employee master'!A921:G5920,6,FALSE)</f>
        <v>Team - LB - 11B - SI</v>
      </c>
      <c r="F342" s="1" t="str">
        <f>VLOOKUP(Table1[[#This Row],[EPF ]],'[1]employee master'!A921:G5920,7,FALSE)</f>
        <v>Female</v>
      </c>
      <c r="G342" s="7">
        <v>25</v>
      </c>
      <c r="H342" s="6" t="s">
        <v>14</v>
      </c>
      <c r="I342" s="6" t="s">
        <v>1759</v>
      </c>
      <c r="J342" s="6" t="s">
        <v>14</v>
      </c>
      <c r="K342" s="6" t="s">
        <v>14</v>
      </c>
      <c r="L342" s="6" t="s">
        <v>14</v>
      </c>
      <c r="M342" s="7">
        <v>2</v>
      </c>
      <c r="N342" s="6" t="s">
        <v>14</v>
      </c>
      <c r="O342" s="6" t="s">
        <v>14</v>
      </c>
      <c r="P342" s="43" t="s">
        <v>1934</v>
      </c>
    </row>
    <row r="343" spans="1:16" x14ac:dyDescent="0.3">
      <c r="A343" s="37">
        <v>19797</v>
      </c>
      <c r="B343" s="38" t="s">
        <v>2448</v>
      </c>
      <c r="C343" s="39" t="s">
        <v>1757</v>
      </c>
      <c r="D343" s="39" t="str">
        <f>VLOOKUP(Table1[[#This Row],[EPF ]],'[1]employee master'!A976:G5975,5,FALSE)</f>
        <v>Close Comfort Program - Printing - SI</v>
      </c>
      <c r="E343" s="39" t="str">
        <f>VLOOKUP(Table1[[#This Row],[EPF ]],'[1]employee master'!A976:G5975,6,FALSE)</f>
        <v>Factory 02 - Printing - A - SI</v>
      </c>
      <c r="F343" s="39" t="str">
        <f>VLOOKUP(Table1[[#This Row],[EPF ]],'[1]employee master'!A976:G5975,7,FALSE)</f>
        <v>Male</v>
      </c>
      <c r="G343" s="40">
        <v>23</v>
      </c>
      <c r="H343" s="41" t="s">
        <v>14</v>
      </c>
      <c r="I343" s="41" t="s">
        <v>1759</v>
      </c>
      <c r="J343" s="41" t="s">
        <v>14</v>
      </c>
      <c r="K343" s="41" t="s">
        <v>14</v>
      </c>
      <c r="L343" s="41" t="s">
        <v>14</v>
      </c>
      <c r="M343" s="40">
        <v>2</v>
      </c>
      <c r="N343" s="41" t="s">
        <v>14</v>
      </c>
      <c r="O343" s="41" t="s">
        <v>14</v>
      </c>
      <c r="P343" s="43" t="s">
        <v>1934</v>
      </c>
    </row>
    <row r="344" spans="1:16" x14ac:dyDescent="0.3">
      <c r="A344" s="37">
        <v>19879</v>
      </c>
      <c r="B344" s="38" t="s">
        <v>2823</v>
      </c>
      <c r="C344" s="39" t="s">
        <v>1757</v>
      </c>
      <c r="D344" s="39" t="str">
        <f>VLOOKUP(Table1[[#This Row],[EPF ]],'[1]employee master'!A982:G5981,5,FALSE)</f>
        <v>Moulded Bra Cup - Production - SI</v>
      </c>
      <c r="E344" s="39" t="str">
        <f>VLOOKUP(Table1[[#This Row],[EPF ]],'[1]employee master'!A982:G5981,6,FALSE)</f>
        <v>Team - LB - 4A - SI</v>
      </c>
      <c r="F344" s="39" t="str">
        <f>VLOOKUP(Table1[[#This Row],[EPF ]],'[1]employee master'!A982:G5981,7,FALSE)</f>
        <v>Female</v>
      </c>
      <c r="G344" s="40">
        <v>24</v>
      </c>
      <c r="H344" s="41" t="s">
        <v>14</v>
      </c>
      <c r="I344" s="41" t="s">
        <v>1759</v>
      </c>
      <c r="J344" s="41" t="s">
        <v>14</v>
      </c>
      <c r="K344" s="41" t="s">
        <v>14</v>
      </c>
      <c r="L344" s="41" t="s">
        <v>14</v>
      </c>
      <c r="M344" s="40">
        <v>2</v>
      </c>
      <c r="N344" s="41" t="s">
        <v>14</v>
      </c>
      <c r="O344" s="41" t="s">
        <v>14</v>
      </c>
      <c r="P344" s="43" t="s">
        <v>1934</v>
      </c>
    </row>
    <row r="345" spans="1:16" x14ac:dyDescent="0.3">
      <c r="A345" s="37">
        <v>19884</v>
      </c>
      <c r="B345" s="38" t="s">
        <v>1468</v>
      </c>
      <c r="C345" s="39" t="s">
        <v>1757</v>
      </c>
      <c r="D345" s="39" t="str">
        <f>VLOOKUP(Table1[[#This Row],[EPF ]],'[1]employee master'!A983:G5982,5,FALSE)</f>
        <v>Moulded Bra Cup - Product Development Centre - SI</v>
      </c>
      <c r="E345" s="39" t="str">
        <f>VLOOKUP(Table1[[#This Row],[EPF ]],'[1]employee master'!A983:G5982,6,FALSE)</f>
        <v>MBC - Product Development Centre - SI</v>
      </c>
      <c r="F345" s="39" t="str">
        <f>VLOOKUP(Table1[[#This Row],[EPF ]],'[1]employee master'!A983:G5982,7,FALSE)</f>
        <v>Male</v>
      </c>
      <c r="G345" s="40">
        <v>27</v>
      </c>
      <c r="H345" s="41" t="s">
        <v>14</v>
      </c>
      <c r="I345" s="41" t="s">
        <v>1759</v>
      </c>
      <c r="J345" s="41" t="s">
        <v>14</v>
      </c>
      <c r="K345" s="41" t="s">
        <v>14</v>
      </c>
      <c r="L345" s="41" t="s">
        <v>14</v>
      </c>
      <c r="M345" s="40">
        <v>2</v>
      </c>
      <c r="N345" s="41" t="s">
        <v>14</v>
      </c>
      <c r="O345" s="41" t="s">
        <v>14</v>
      </c>
      <c r="P345" s="43" t="s">
        <v>1934</v>
      </c>
    </row>
    <row r="346" spans="1:16" hidden="1" x14ac:dyDescent="0.3">
      <c r="A346" s="37">
        <v>11046</v>
      </c>
      <c r="B346" s="38" t="s">
        <v>1559</v>
      </c>
      <c r="C346" s="39" t="s">
        <v>1758</v>
      </c>
      <c r="D346" s="39" t="e">
        <f>VLOOKUP(Table1[[#This Row],[EPF ]],'[1]employee master'!A383:G5382,5,FALSE)</f>
        <v>#N/A</v>
      </c>
      <c r="E346" s="39" t="e">
        <f>VLOOKUP(Table1[[#This Row],[EPF ]],'[1]employee master'!A383:G5382,6,FALSE)</f>
        <v>#N/A</v>
      </c>
      <c r="F346" s="39" t="e">
        <f>VLOOKUP(Table1[[#This Row],[EPF ]],'[1]employee master'!A383:G5382,7,FALSE)</f>
        <v>#N/A</v>
      </c>
      <c r="G346" s="40">
        <v>35</v>
      </c>
      <c r="H346" s="41" t="s">
        <v>14</v>
      </c>
      <c r="I346" s="41" t="s">
        <v>1753</v>
      </c>
      <c r="J346" s="41" t="s">
        <v>14</v>
      </c>
      <c r="K346" s="41" t="s">
        <v>14</v>
      </c>
      <c r="L346" s="41" t="s">
        <v>14</v>
      </c>
      <c r="M346" s="40">
        <v>5</v>
      </c>
      <c r="N346" s="41" t="s">
        <v>14</v>
      </c>
      <c r="O346" s="41" t="s">
        <v>14</v>
      </c>
      <c r="P346" s="43" t="e">
        <f>IF(#REF!&lt;=4,"Low Risk",IF(#REF!&gt;7,"High Risk","Moderate"))</f>
        <v>#REF!</v>
      </c>
    </row>
    <row r="347" spans="1:16" x14ac:dyDescent="0.3">
      <c r="A347" s="37">
        <v>19959</v>
      </c>
      <c r="B347" s="38" t="s">
        <v>5592</v>
      </c>
      <c r="C347" s="39" t="s">
        <v>1757</v>
      </c>
      <c r="D347" s="39" t="str">
        <f>VLOOKUP(Table1[[#This Row],[EPF ]],'[1]employee master'!A992:G5991,5,FALSE)</f>
        <v>Moulded Bra Cup - Computer Numerical Control - SI</v>
      </c>
      <c r="E347" s="39" t="str">
        <f>VLOOKUP(Table1[[#This Row],[EPF ]],'[1]employee master'!A992:G5991,6,FALSE)</f>
        <v>Moulded Bra Cup - CNC - SI</v>
      </c>
      <c r="F347" s="39" t="str">
        <f>VLOOKUP(Table1[[#This Row],[EPF ]],'[1]employee master'!A992:G5991,7,FALSE)</f>
        <v>Male</v>
      </c>
      <c r="G347" s="40">
        <v>27</v>
      </c>
      <c r="H347" s="41" t="s">
        <v>14</v>
      </c>
      <c r="I347" s="41" t="s">
        <v>1759</v>
      </c>
      <c r="J347" s="41" t="s">
        <v>14</v>
      </c>
      <c r="K347" s="41" t="s">
        <v>14</v>
      </c>
      <c r="L347" s="41" t="s">
        <v>14</v>
      </c>
      <c r="M347" s="40">
        <v>2</v>
      </c>
      <c r="N347" s="41" t="s">
        <v>14</v>
      </c>
      <c r="O347" s="41" t="s">
        <v>14</v>
      </c>
      <c r="P347" s="43" t="s">
        <v>1934</v>
      </c>
    </row>
    <row r="348" spans="1:16" x14ac:dyDescent="0.3">
      <c r="A348" s="37">
        <v>20069</v>
      </c>
      <c r="B348" s="38" t="s">
        <v>5593</v>
      </c>
      <c r="C348" s="1" t="s">
        <v>1757</v>
      </c>
      <c r="D348" s="1" t="str">
        <f>VLOOKUP(Table1[[#This Row],[EPF ]],'[1]employee master'!A1001:G6000,5,FALSE)</f>
        <v>Moulded Bra Cup - Production - SI</v>
      </c>
      <c r="E348" s="1" t="str">
        <f>VLOOKUP(Table1[[#This Row],[EPF ]],'[1]employee master'!A1001:G6000,6,FALSE)</f>
        <v>Team - LB - 18B - SI</v>
      </c>
      <c r="F348" s="1" t="str">
        <f>VLOOKUP(Table1[[#This Row],[EPF ]],'[1]employee master'!A1001:G6000,7,FALSE)</f>
        <v>Female</v>
      </c>
      <c r="G348" s="7">
        <v>21</v>
      </c>
      <c r="H348" s="6" t="s">
        <v>14</v>
      </c>
      <c r="I348" s="6" t="s">
        <v>1759</v>
      </c>
      <c r="J348" s="6" t="s">
        <v>14</v>
      </c>
      <c r="K348" s="6" t="s">
        <v>14</v>
      </c>
      <c r="L348" s="6" t="s">
        <v>14</v>
      </c>
      <c r="M348" s="7">
        <v>2</v>
      </c>
      <c r="N348" s="6" t="s">
        <v>14</v>
      </c>
      <c r="O348" s="6" t="s">
        <v>14</v>
      </c>
      <c r="P348" s="43" t="s">
        <v>1934</v>
      </c>
    </row>
    <row r="349" spans="1:16" x14ac:dyDescent="0.3">
      <c r="A349" s="37">
        <v>20359</v>
      </c>
      <c r="B349" s="38" t="s">
        <v>5594</v>
      </c>
      <c r="C349" s="39" t="s">
        <v>1757</v>
      </c>
      <c r="D349" s="39" t="str">
        <f>VLOOKUP(Table1[[#This Row],[EPF ]],'[1]employee master'!A1014:G6013,5,FALSE)</f>
        <v>Moulded Bra Cup - Production - SI</v>
      </c>
      <c r="E349" s="39" t="str">
        <f>VLOOKUP(Table1[[#This Row],[EPF ]],'[1]employee master'!A1014:G6013,6,FALSE)</f>
        <v>Team - LB - 4B - SI</v>
      </c>
      <c r="F349" s="39" t="str">
        <f>VLOOKUP(Table1[[#This Row],[EPF ]],'[1]employee master'!A1014:G6013,7,FALSE)</f>
        <v>Female</v>
      </c>
      <c r="G349" s="40">
        <v>25</v>
      </c>
      <c r="H349" s="41" t="s">
        <v>14</v>
      </c>
      <c r="I349" s="41" t="s">
        <v>1759</v>
      </c>
      <c r="J349" s="41" t="s">
        <v>14</v>
      </c>
      <c r="K349" s="41" t="s">
        <v>14</v>
      </c>
      <c r="L349" s="41" t="s">
        <v>14</v>
      </c>
      <c r="M349" s="40">
        <v>2</v>
      </c>
      <c r="N349" s="41" t="s">
        <v>14</v>
      </c>
      <c r="O349" s="41" t="s">
        <v>14</v>
      </c>
      <c r="P349" s="43" t="s">
        <v>1934</v>
      </c>
    </row>
    <row r="350" spans="1:16" x14ac:dyDescent="0.3">
      <c r="A350" s="37">
        <v>20372</v>
      </c>
      <c r="B350" s="38" t="s">
        <v>5595</v>
      </c>
      <c r="C350" s="39" t="s">
        <v>1757</v>
      </c>
      <c r="D350" s="39" t="str">
        <f>VLOOKUP(Table1[[#This Row],[EPF ]],'[1]employee master'!A1017:G6016,5,FALSE)</f>
        <v>Moulded Bra Cup - Production - SI</v>
      </c>
      <c r="E350" s="39" t="str">
        <f>VLOOKUP(Table1[[#This Row],[EPF ]],'[1]employee master'!A1017:G6016,6,FALSE)</f>
        <v>Team - LB - 8B - SI</v>
      </c>
      <c r="F350" s="39" t="str">
        <f>VLOOKUP(Table1[[#This Row],[EPF ]],'[1]employee master'!A1017:G6016,7,FALSE)</f>
        <v>Female</v>
      </c>
      <c r="G350" s="40">
        <v>20</v>
      </c>
      <c r="H350" s="41" t="s">
        <v>14</v>
      </c>
      <c r="I350" s="41" t="s">
        <v>1759</v>
      </c>
      <c r="J350" s="41" t="s">
        <v>14</v>
      </c>
      <c r="K350" s="41" t="s">
        <v>14</v>
      </c>
      <c r="L350" s="41" t="s">
        <v>14</v>
      </c>
      <c r="M350" s="40">
        <v>2</v>
      </c>
      <c r="N350" s="41" t="s">
        <v>14</v>
      </c>
      <c r="O350" s="41" t="s">
        <v>14</v>
      </c>
      <c r="P350" s="43" t="s">
        <v>1934</v>
      </c>
    </row>
    <row r="351" spans="1:16" x14ac:dyDescent="0.3">
      <c r="A351" s="37">
        <v>20536</v>
      </c>
      <c r="B351" s="38" t="s">
        <v>1614</v>
      </c>
      <c r="C351" s="39" t="s">
        <v>1757</v>
      </c>
      <c r="D351" s="39" t="str">
        <f>VLOOKUP(Table1[[#This Row],[EPF ]],'[1]employee master'!A1024:G6023,5,FALSE)</f>
        <v>Close Comfort Program - Finishing - SI</v>
      </c>
      <c r="E351" s="39" t="str">
        <f>VLOOKUP(Table1[[#This Row],[EPF ]],'[1]employee master'!A1024:G6023,6,FALSE)</f>
        <v>Finishing S2 - B - SI</v>
      </c>
      <c r="F351" s="39" t="str">
        <f>VLOOKUP(Table1[[#This Row],[EPF ]],'[1]employee master'!A1024:G6023,7,FALSE)</f>
        <v>Female</v>
      </c>
      <c r="G351" s="40">
        <v>25</v>
      </c>
      <c r="H351" s="41" t="s">
        <v>14</v>
      </c>
      <c r="I351" s="41" t="s">
        <v>1759</v>
      </c>
      <c r="J351" s="41" t="s">
        <v>14</v>
      </c>
      <c r="K351" s="41" t="s">
        <v>14</v>
      </c>
      <c r="L351" s="41" t="s">
        <v>14</v>
      </c>
      <c r="M351" s="40">
        <v>2</v>
      </c>
      <c r="N351" s="41" t="s">
        <v>14</v>
      </c>
      <c r="O351" s="41" t="s">
        <v>14</v>
      </c>
      <c r="P351" s="43" t="s">
        <v>1934</v>
      </c>
    </row>
    <row r="352" spans="1:16" x14ac:dyDescent="0.3">
      <c r="A352" s="37">
        <v>20614</v>
      </c>
      <c r="B352" s="38" t="s">
        <v>5596</v>
      </c>
      <c r="C352" s="39" t="s">
        <v>1757</v>
      </c>
      <c r="D352" s="39" t="str">
        <f>VLOOKUP(Table1[[#This Row],[EPF ]],'[1]employee master'!A1027:G6026,5,FALSE)</f>
        <v>Close Comfort Program - Quality Assurance - SI</v>
      </c>
      <c r="E352" s="39" t="str">
        <f>VLOOKUP(Table1[[#This Row],[EPF ]],'[1]employee master'!A1027:G6026,6,FALSE)</f>
        <v>Quality Assurance - CCP - SI</v>
      </c>
      <c r="F352" s="39" t="str">
        <f>VLOOKUP(Table1[[#This Row],[EPF ]],'[1]employee master'!A1027:G6026,7,FALSE)</f>
        <v>Male</v>
      </c>
      <c r="G352" s="40">
        <v>28</v>
      </c>
      <c r="H352" s="41" t="s">
        <v>14</v>
      </c>
      <c r="I352" s="41" t="s">
        <v>1759</v>
      </c>
      <c r="J352" s="41" t="s">
        <v>14</v>
      </c>
      <c r="K352" s="41" t="s">
        <v>14</v>
      </c>
      <c r="L352" s="41" t="s">
        <v>14</v>
      </c>
      <c r="M352" s="40">
        <v>2</v>
      </c>
      <c r="N352" s="41" t="s">
        <v>14</v>
      </c>
      <c r="O352" s="41" t="s">
        <v>14</v>
      </c>
      <c r="P352" s="43" t="s">
        <v>1934</v>
      </c>
    </row>
    <row r="353" spans="1:16" x14ac:dyDescent="0.3">
      <c r="A353" s="37">
        <v>21037</v>
      </c>
      <c r="B353" s="38" t="s">
        <v>5597</v>
      </c>
      <c r="C353" s="39" t="s">
        <v>1757</v>
      </c>
      <c r="D353" s="39" t="str">
        <f>VLOOKUP(Table1[[#This Row],[EPF ]],'[1]employee master'!A1049:G6048,5,FALSE)</f>
        <v>Moulded Bra Cup - Production - SI</v>
      </c>
      <c r="E353" s="39" t="str">
        <f>VLOOKUP(Table1[[#This Row],[EPF ]],'[1]employee master'!A1049:G6048,6,FALSE)</f>
        <v>Team - LB - 20B - SI</v>
      </c>
      <c r="F353" s="39" t="str">
        <f>VLOOKUP(Table1[[#This Row],[EPF ]],'[1]employee master'!A1049:G6048,7,FALSE)</f>
        <v>Female</v>
      </c>
      <c r="G353" s="41">
        <v>22</v>
      </c>
      <c r="H353" s="41" t="s">
        <v>14</v>
      </c>
      <c r="I353" s="41" t="s">
        <v>1759</v>
      </c>
      <c r="J353" s="41" t="s">
        <v>14</v>
      </c>
      <c r="K353" s="41" t="s">
        <v>14</v>
      </c>
      <c r="L353" s="41" t="s">
        <v>14</v>
      </c>
      <c r="M353" s="40">
        <v>2</v>
      </c>
      <c r="N353" s="41" t="s">
        <v>14</v>
      </c>
      <c r="O353" s="41" t="s">
        <v>14</v>
      </c>
      <c r="P353" s="43" t="s">
        <v>1934</v>
      </c>
    </row>
    <row r="354" spans="1:16" x14ac:dyDescent="0.3">
      <c r="A354" s="37">
        <v>21461</v>
      </c>
      <c r="B354" s="38" t="s">
        <v>5598</v>
      </c>
      <c r="C354" s="1" t="s">
        <v>1757</v>
      </c>
      <c r="D354" s="1" t="str">
        <f>VLOOKUP(Table1[[#This Row],[EPF ]],'[1]employee master'!A1081:G6080,5,FALSE)</f>
        <v>Moulded Bra Cup - Production - SI</v>
      </c>
      <c r="E354" s="1" t="str">
        <f>VLOOKUP(Table1[[#This Row],[EPF ]],'[1]employee master'!A1081:G6080,6,FALSE)</f>
        <v>Team - LB - 4B - SI</v>
      </c>
      <c r="F354" s="1" t="str">
        <f>VLOOKUP(Table1[[#This Row],[EPF ]],'[1]employee master'!A1081:G6080,7,FALSE)</f>
        <v>Female</v>
      </c>
      <c r="G354" s="7">
        <v>21</v>
      </c>
      <c r="H354" s="6" t="s">
        <v>14</v>
      </c>
      <c r="I354" s="6" t="s">
        <v>1759</v>
      </c>
      <c r="J354" s="6" t="s">
        <v>14</v>
      </c>
      <c r="K354" s="6" t="s">
        <v>14</v>
      </c>
      <c r="L354" s="6" t="s">
        <v>14</v>
      </c>
      <c r="M354" s="7">
        <v>2</v>
      </c>
      <c r="N354" s="6" t="s">
        <v>14</v>
      </c>
      <c r="O354" s="6" t="s">
        <v>14</v>
      </c>
      <c r="P354" s="43" t="s">
        <v>1934</v>
      </c>
    </row>
    <row r="355" spans="1:16" x14ac:dyDescent="0.3">
      <c r="A355" s="37">
        <v>21543</v>
      </c>
      <c r="B355" s="38" t="s">
        <v>2334</v>
      </c>
      <c r="C355" s="1" t="s">
        <v>1757</v>
      </c>
      <c r="D355" s="1" t="str">
        <f>VLOOKUP(Table1[[#This Row],[EPF ]],'[1]employee master'!A1089:G6088,5,FALSE)</f>
        <v>Moulded Bra Cup - Production - SI</v>
      </c>
      <c r="E355" s="1" t="str">
        <f>VLOOKUP(Table1[[#This Row],[EPF ]],'[1]employee master'!A1089:G6088,6,FALSE)</f>
        <v>Team - LB - 9B - SI</v>
      </c>
      <c r="F355" s="1" t="str">
        <f>VLOOKUP(Table1[[#This Row],[EPF ]],'[1]employee master'!A1089:G6088,7,FALSE)</f>
        <v>Female</v>
      </c>
      <c r="G355" s="7">
        <v>20</v>
      </c>
      <c r="H355" s="6" t="s">
        <v>14</v>
      </c>
      <c r="I355" s="6" t="s">
        <v>1759</v>
      </c>
      <c r="J355" s="6" t="s">
        <v>14</v>
      </c>
      <c r="K355" s="6" t="s">
        <v>14</v>
      </c>
      <c r="L355" s="6" t="s">
        <v>14</v>
      </c>
      <c r="M355" s="7">
        <v>2</v>
      </c>
      <c r="N355" s="6" t="s">
        <v>14</v>
      </c>
      <c r="O355" s="6" t="s">
        <v>14</v>
      </c>
      <c r="P355" s="43" t="s">
        <v>1934</v>
      </c>
    </row>
    <row r="356" spans="1:16" x14ac:dyDescent="0.3">
      <c r="A356" s="37">
        <v>21543</v>
      </c>
      <c r="B356" s="38" t="s">
        <v>2334</v>
      </c>
      <c r="C356" s="39" t="s">
        <v>1757</v>
      </c>
      <c r="D356" s="39" t="str">
        <f>VLOOKUP(Table1[[#This Row],[EPF ]],'[1]employee master'!A1090:G6089,5,FALSE)</f>
        <v>Moulded Bra Cup - Production - SI</v>
      </c>
      <c r="E356" s="39" t="str">
        <f>VLOOKUP(Table1[[#This Row],[EPF ]],'[1]employee master'!A1090:G6089,6,FALSE)</f>
        <v>Team - LB - 9B - SI</v>
      </c>
      <c r="F356" s="39" t="str">
        <f>VLOOKUP(Table1[[#This Row],[EPF ]],'[1]employee master'!A1090:G6089,7,FALSE)</f>
        <v>Female</v>
      </c>
      <c r="G356" s="40">
        <v>20</v>
      </c>
      <c r="H356" s="41" t="s">
        <v>14</v>
      </c>
      <c r="I356" s="41" t="s">
        <v>1759</v>
      </c>
      <c r="J356" s="41" t="s">
        <v>14</v>
      </c>
      <c r="K356" s="41" t="s">
        <v>14</v>
      </c>
      <c r="L356" s="41" t="s">
        <v>14</v>
      </c>
      <c r="M356" s="40">
        <v>2</v>
      </c>
      <c r="N356" s="41" t="s">
        <v>14</v>
      </c>
      <c r="O356" s="41" t="s">
        <v>14</v>
      </c>
      <c r="P356" s="43" t="s">
        <v>1934</v>
      </c>
    </row>
    <row r="357" spans="1:16" x14ac:dyDescent="0.3">
      <c r="A357" s="37">
        <v>21728</v>
      </c>
      <c r="B357" s="38" t="s">
        <v>560</v>
      </c>
      <c r="C357" s="1" t="s">
        <v>1757</v>
      </c>
      <c r="D357" s="1" t="str">
        <f>VLOOKUP(Table1[[#This Row],[EPF ]],'[1]employee master'!A1105:G6104,5,FALSE)</f>
        <v>Moulded Bra Cup - Production - SI</v>
      </c>
      <c r="E357" s="1" t="str">
        <f>VLOOKUP(Table1[[#This Row],[EPF ]],'[1]employee master'!A1105:G6104,6,FALSE)</f>
        <v>Team - LB - 4B - SI</v>
      </c>
      <c r="F357" s="1" t="str">
        <f>VLOOKUP(Table1[[#This Row],[EPF ]],'[1]employee master'!A1105:G6104,7,FALSE)</f>
        <v>Female</v>
      </c>
      <c r="G357" s="7">
        <v>21</v>
      </c>
      <c r="H357" s="6" t="s">
        <v>14</v>
      </c>
      <c r="I357" s="6" t="s">
        <v>1759</v>
      </c>
      <c r="J357" s="6" t="s">
        <v>14</v>
      </c>
      <c r="K357" s="6" t="s">
        <v>14</v>
      </c>
      <c r="L357" s="6" t="s">
        <v>14</v>
      </c>
      <c r="M357" s="7">
        <v>2</v>
      </c>
      <c r="N357" s="6" t="s">
        <v>14</v>
      </c>
      <c r="O357" s="6" t="s">
        <v>14</v>
      </c>
      <c r="P357" s="43" t="s">
        <v>1934</v>
      </c>
    </row>
    <row r="358" spans="1:16" x14ac:dyDescent="0.3">
      <c r="A358" s="37">
        <v>21731</v>
      </c>
      <c r="B358" s="38" t="s">
        <v>5599</v>
      </c>
      <c r="C358" s="39" t="s">
        <v>1757</v>
      </c>
      <c r="D358" s="39" t="str">
        <f>VLOOKUP(Table1[[#This Row],[EPF ]],'[1]employee master'!A1106:G6105,5,FALSE)</f>
        <v>Moulded Bra Cup - Production - SI</v>
      </c>
      <c r="E358" s="39" t="str">
        <f>VLOOKUP(Table1[[#This Row],[EPF ]],'[1]employee master'!A1106:G6105,6,FALSE)</f>
        <v>Team - LB - 4B - SI</v>
      </c>
      <c r="F358" s="39" t="str">
        <f>VLOOKUP(Table1[[#This Row],[EPF ]],'[1]employee master'!A1106:G6105,7,FALSE)</f>
        <v>Female</v>
      </c>
      <c r="G358" s="40">
        <v>21</v>
      </c>
      <c r="H358" s="41" t="s">
        <v>14</v>
      </c>
      <c r="I358" s="41" t="s">
        <v>1759</v>
      </c>
      <c r="J358" s="41" t="s">
        <v>14</v>
      </c>
      <c r="K358" s="41" t="s">
        <v>14</v>
      </c>
      <c r="L358" s="41" t="s">
        <v>14</v>
      </c>
      <c r="M358" s="40">
        <v>2</v>
      </c>
      <c r="N358" s="41" t="s">
        <v>14</v>
      </c>
      <c r="O358" s="41" t="s">
        <v>14</v>
      </c>
      <c r="P358" s="43" t="s">
        <v>1934</v>
      </c>
    </row>
    <row r="359" spans="1:16" x14ac:dyDescent="0.3">
      <c r="A359" s="37">
        <v>21744</v>
      </c>
      <c r="B359" s="38" t="s">
        <v>5600</v>
      </c>
      <c r="C359" s="39" t="s">
        <v>1757</v>
      </c>
      <c r="D359" s="39" t="str">
        <f>VLOOKUP(Table1[[#This Row],[EPF ]],'[1]employee master'!A1110:G6109,5,FALSE)</f>
        <v>Moulded Bra Cup - Production - SI</v>
      </c>
      <c r="E359" s="39" t="str">
        <f>VLOOKUP(Table1[[#This Row],[EPF ]],'[1]employee master'!A1110:G6109,6,FALSE)</f>
        <v>Team - LB - 8B - SI</v>
      </c>
      <c r="F359" s="39" t="str">
        <f>VLOOKUP(Table1[[#This Row],[EPF ]],'[1]employee master'!A1110:G6109,7,FALSE)</f>
        <v>Female</v>
      </c>
      <c r="G359" s="40">
        <v>25</v>
      </c>
      <c r="H359" s="41" t="s">
        <v>14</v>
      </c>
      <c r="I359" s="41" t="s">
        <v>1759</v>
      </c>
      <c r="J359" s="41" t="s">
        <v>14</v>
      </c>
      <c r="K359" s="41" t="s">
        <v>14</v>
      </c>
      <c r="L359" s="41" t="s">
        <v>14</v>
      </c>
      <c r="M359" s="40">
        <v>2</v>
      </c>
      <c r="N359" s="41" t="s">
        <v>14</v>
      </c>
      <c r="O359" s="41" t="s">
        <v>14</v>
      </c>
      <c r="P359" s="43" t="s">
        <v>1934</v>
      </c>
    </row>
    <row r="360" spans="1:16" x14ac:dyDescent="0.3">
      <c r="A360" s="37">
        <v>21744</v>
      </c>
      <c r="B360" s="38" t="s">
        <v>5601</v>
      </c>
      <c r="C360" s="1" t="s">
        <v>1757</v>
      </c>
      <c r="D360" s="1" t="str">
        <f>VLOOKUP(Table1[[#This Row],[EPF ]],'[1]employee master'!A1111:G6110,5,FALSE)</f>
        <v>Moulded Bra Cup - Production - SI</v>
      </c>
      <c r="E360" s="1" t="str">
        <f>VLOOKUP(Table1[[#This Row],[EPF ]],'[1]employee master'!A1111:G6110,6,FALSE)</f>
        <v>Team - LB - 8B - SI</v>
      </c>
      <c r="F360" s="1" t="str">
        <f>VLOOKUP(Table1[[#This Row],[EPF ]],'[1]employee master'!A1111:G6110,7,FALSE)</f>
        <v>Female</v>
      </c>
      <c r="G360" s="7">
        <v>25</v>
      </c>
      <c r="H360" s="6" t="s">
        <v>14</v>
      </c>
      <c r="I360" s="6" t="s">
        <v>1759</v>
      </c>
      <c r="J360" s="6" t="s">
        <v>14</v>
      </c>
      <c r="K360" s="6" t="s">
        <v>14</v>
      </c>
      <c r="L360" s="6" t="s">
        <v>14</v>
      </c>
      <c r="M360" s="7">
        <v>2</v>
      </c>
      <c r="N360" s="6" t="s">
        <v>14</v>
      </c>
      <c r="O360" s="6" t="s">
        <v>14</v>
      </c>
      <c r="P360" s="43" t="s">
        <v>1934</v>
      </c>
    </row>
    <row r="361" spans="1:16" x14ac:dyDescent="0.3">
      <c r="A361" s="37">
        <v>21745</v>
      </c>
      <c r="B361" s="38" t="s">
        <v>5602</v>
      </c>
      <c r="C361" s="1" t="s">
        <v>1757</v>
      </c>
      <c r="D361" s="1" t="str">
        <f>VLOOKUP(Table1[[#This Row],[EPF ]],'[1]employee master'!A1112:G6111,5,FALSE)</f>
        <v>Moulded Bra Cup - Production - SI</v>
      </c>
      <c r="E361" s="1" t="str">
        <f>VLOOKUP(Table1[[#This Row],[EPF ]],'[1]employee master'!A1112:G6111,6,FALSE)</f>
        <v>Team - LB - 12B - SI</v>
      </c>
      <c r="F361" s="1" t="str">
        <f>VLOOKUP(Table1[[#This Row],[EPF ]],'[1]employee master'!A1112:G6111,7,FALSE)</f>
        <v>Female</v>
      </c>
      <c r="G361" s="7">
        <v>26</v>
      </c>
      <c r="H361" s="6" t="s">
        <v>14</v>
      </c>
      <c r="I361" s="6" t="s">
        <v>1759</v>
      </c>
      <c r="J361" s="6" t="s">
        <v>14</v>
      </c>
      <c r="K361" s="6" t="s">
        <v>14</v>
      </c>
      <c r="L361" s="6" t="s">
        <v>14</v>
      </c>
      <c r="M361" s="7">
        <v>2</v>
      </c>
      <c r="N361" s="6" t="s">
        <v>14</v>
      </c>
      <c r="O361" s="6" t="s">
        <v>14</v>
      </c>
      <c r="P361" s="43" t="s">
        <v>1934</v>
      </c>
    </row>
    <row r="362" spans="1:16" x14ac:dyDescent="0.3">
      <c r="A362" s="37">
        <v>21802</v>
      </c>
      <c r="B362" s="38" t="s">
        <v>4032</v>
      </c>
      <c r="C362" s="39" t="s">
        <v>1757</v>
      </c>
      <c r="D362" s="39" t="str">
        <f>VLOOKUP(Table1[[#This Row],[EPF ]],'[1]employee master'!A1118:G6117,5,FALSE)</f>
        <v>Moulded Bra Cup - Production - SI</v>
      </c>
      <c r="E362" s="39" t="str">
        <f>VLOOKUP(Table1[[#This Row],[EPF ]],'[1]employee master'!A1118:G6117,6,FALSE)</f>
        <v>Team - LB - 2B - SI</v>
      </c>
      <c r="F362" s="39" t="str">
        <f>VLOOKUP(Table1[[#This Row],[EPF ]],'[1]employee master'!A1118:G6117,7,FALSE)</f>
        <v>Female</v>
      </c>
      <c r="G362" s="40">
        <v>23</v>
      </c>
      <c r="H362" s="41" t="s">
        <v>14</v>
      </c>
      <c r="I362" s="41" t="s">
        <v>1759</v>
      </c>
      <c r="J362" s="41" t="s">
        <v>14</v>
      </c>
      <c r="K362" s="41" t="s">
        <v>14</v>
      </c>
      <c r="L362" s="41" t="s">
        <v>14</v>
      </c>
      <c r="M362" s="40">
        <v>2</v>
      </c>
      <c r="N362" s="41" t="s">
        <v>14</v>
      </c>
      <c r="O362" s="41" t="s">
        <v>14</v>
      </c>
      <c r="P362" s="43" t="s">
        <v>1934</v>
      </c>
    </row>
    <row r="363" spans="1:16" x14ac:dyDescent="0.3">
      <c r="A363" s="37">
        <v>21909</v>
      </c>
      <c r="B363" s="38" t="s">
        <v>5603</v>
      </c>
      <c r="C363" s="39" t="s">
        <v>1757</v>
      </c>
      <c r="D363" s="39" t="str">
        <f>VLOOKUP(Table1[[#This Row],[EPF ]],'[1]employee master'!A1130:G6129,5,FALSE)</f>
        <v>Moulded Bra Cup - Production - SI</v>
      </c>
      <c r="E363" s="39" t="str">
        <f>VLOOKUP(Table1[[#This Row],[EPF ]],'[1]employee master'!A1130:G6129,6,FALSE)</f>
        <v>Team - LB - 6B - SI</v>
      </c>
      <c r="F363" s="39" t="str">
        <f>VLOOKUP(Table1[[#This Row],[EPF ]],'[1]employee master'!A1130:G6129,7,FALSE)</f>
        <v>Female</v>
      </c>
      <c r="G363" s="40">
        <v>23</v>
      </c>
      <c r="H363" s="41" t="s">
        <v>14</v>
      </c>
      <c r="I363" s="41" t="s">
        <v>1759</v>
      </c>
      <c r="J363" s="41" t="s">
        <v>14</v>
      </c>
      <c r="K363" s="41" t="s">
        <v>14</v>
      </c>
      <c r="L363" s="41" t="s">
        <v>14</v>
      </c>
      <c r="M363" s="40">
        <v>2</v>
      </c>
      <c r="N363" s="41" t="s">
        <v>14</v>
      </c>
      <c r="O363" s="41" t="s">
        <v>14</v>
      </c>
      <c r="P363" s="43" t="s">
        <v>1934</v>
      </c>
    </row>
    <row r="364" spans="1:16" x14ac:dyDescent="0.3">
      <c r="A364" s="37">
        <v>22044</v>
      </c>
      <c r="B364" s="38" t="s">
        <v>5604</v>
      </c>
      <c r="C364" s="39" t="s">
        <v>1757</v>
      </c>
      <c r="D364" s="39" t="str">
        <f>VLOOKUP(Table1[[#This Row],[EPF ]],'[1]employee master'!A1138:G6137,5,FALSE)</f>
        <v>Moulded Bra Cup - Cutting - SI</v>
      </c>
      <c r="E364" s="39" t="str">
        <f>VLOOKUP(Table1[[#This Row],[EPF ]],'[1]employee master'!A1138:G6137,6,FALSE)</f>
        <v>MBC - Cutting - SI</v>
      </c>
      <c r="F364" s="39" t="str">
        <f>VLOOKUP(Table1[[#This Row],[EPF ]],'[1]employee master'!A1138:G6137,7,FALSE)</f>
        <v>Male</v>
      </c>
      <c r="G364" s="40">
        <v>27</v>
      </c>
      <c r="H364" s="41" t="s">
        <v>14</v>
      </c>
      <c r="I364" s="41" t="s">
        <v>1759</v>
      </c>
      <c r="J364" s="41" t="s">
        <v>14</v>
      </c>
      <c r="K364" s="41" t="s">
        <v>14</v>
      </c>
      <c r="L364" s="41" t="s">
        <v>14</v>
      </c>
      <c r="M364" s="40">
        <v>2</v>
      </c>
      <c r="N364" s="41" t="s">
        <v>14</v>
      </c>
      <c r="O364" s="41" t="s">
        <v>14</v>
      </c>
      <c r="P364" s="43" t="s">
        <v>1934</v>
      </c>
    </row>
    <row r="365" spans="1:16" x14ac:dyDescent="0.3">
      <c r="A365" s="37">
        <v>22277</v>
      </c>
      <c r="B365" s="38" t="s">
        <v>5605</v>
      </c>
      <c r="C365" s="1" t="s">
        <v>1757</v>
      </c>
      <c r="D365" s="1" t="str">
        <f>VLOOKUP(Table1[[#This Row],[EPF ]],'[1]employee master'!A1173:G6172,5,FALSE)</f>
        <v>Moulded Bra Cup - Production - SI</v>
      </c>
      <c r="E365" s="1" t="str">
        <f>VLOOKUP(Table1[[#This Row],[EPF ]],'[1]employee master'!A1173:G6172,6,FALSE)</f>
        <v>Team - LB - 3B - SI</v>
      </c>
      <c r="F365" s="1" t="str">
        <f>VLOOKUP(Table1[[#This Row],[EPF ]],'[1]employee master'!A1173:G6172,7,FALSE)</f>
        <v>Female</v>
      </c>
      <c r="G365" s="7">
        <v>22</v>
      </c>
      <c r="H365" s="6" t="s">
        <v>14</v>
      </c>
      <c r="I365" s="6" t="s">
        <v>1759</v>
      </c>
      <c r="J365" s="6" t="s">
        <v>14</v>
      </c>
      <c r="K365" s="6" t="s">
        <v>14</v>
      </c>
      <c r="L365" s="6" t="s">
        <v>14</v>
      </c>
      <c r="M365" s="7">
        <v>2</v>
      </c>
      <c r="N365" s="6" t="s">
        <v>14</v>
      </c>
      <c r="O365" s="6" t="s">
        <v>14</v>
      </c>
      <c r="P365" s="43" t="s">
        <v>1934</v>
      </c>
    </row>
    <row r="366" spans="1:16" x14ac:dyDescent="0.3">
      <c r="A366" s="37">
        <v>22365</v>
      </c>
      <c r="B366" s="38" t="s">
        <v>5606</v>
      </c>
      <c r="C366" s="39" t="s">
        <v>1757</v>
      </c>
      <c r="D366" s="39" t="str">
        <f>VLOOKUP(Table1[[#This Row],[EPF ]],'[1]employee master'!A1180:G6179,5,FALSE)</f>
        <v>Close Comfort Program - Finishing - SI</v>
      </c>
      <c r="E366" s="39" t="str">
        <f>VLOOKUP(Table1[[#This Row],[EPF ]],'[1]employee master'!A1180:G6179,6,FALSE)</f>
        <v>Finishing S9 - B - SI</v>
      </c>
      <c r="F366" s="39" t="str">
        <f>VLOOKUP(Table1[[#This Row],[EPF ]],'[1]employee master'!A1180:G6179,7,FALSE)</f>
        <v>Female</v>
      </c>
      <c r="G366" s="40">
        <v>22</v>
      </c>
      <c r="H366" s="41" t="s">
        <v>14</v>
      </c>
      <c r="I366" s="41" t="s">
        <v>1759</v>
      </c>
      <c r="J366" s="41" t="s">
        <v>14</v>
      </c>
      <c r="K366" s="41" t="s">
        <v>14</v>
      </c>
      <c r="L366" s="41" t="s">
        <v>14</v>
      </c>
      <c r="M366" s="40">
        <v>2</v>
      </c>
      <c r="N366" s="41" t="s">
        <v>14</v>
      </c>
      <c r="O366" s="41" t="s">
        <v>14</v>
      </c>
      <c r="P366" s="43" t="s">
        <v>1934</v>
      </c>
    </row>
    <row r="367" spans="1:16" x14ac:dyDescent="0.3">
      <c r="A367" s="37">
        <v>22735</v>
      </c>
      <c r="B367" s="38" t="s">
        <v>5607</v>
      </c>
      <c r="C367" s="1" t="s">
        <v>1757</v>
      </c>
      <c r="D367" s="1" t="str">
        <f>VLOOKUP(Table1[[#This Row],[EPF ]],'[1]employee master'!A1212:G6211,5,FALSE)</f>
        <v>Moulded Bra Cup - Production - SI</v>
      </c>
      <c r="E367" s="1" t="str">
        <f>VLOOKUP(Table1[[#This Row],[EPF ]],'[1]employee master'!A1212:G6211,6,FALSE)</f>
        <v>Team - LB - 11B - SI</v>
      </c>
      <c r="F367" s="1" t="str">
        <f>VLOOKUP(Table1[[#This Row],[EPF ]],'[1]employee master'!A1212:G6211,7,FALSE)</f>
        <v>Female</v>
      </c>
      <c r="G367" s="7">
        <v>25</v>
      </c>
      <c r="H367" s="6" t="s">
        <v>14</v>
      </c>
      <c r="I367" s="6" t="s">
        <v>1759</v>
      </c>
      <c r="J367" s="6" t="s">
        <v>14</v>
      </c>
      <c r="K367" s="6" t="s">
        <v>14</v>
      </c>
      <c r="L367" s="6" t="s">
        <v>14</v>
      </c>
      <c r="M367" s="7">
        <v>2</v>
      </c>
      <c r="N367" s="6" t="s">
        <v>14</v>
      </c>
      <c r="O367" s="6" t="s">
        <v>14</v>
      </c>
      <c r="P367" s="43" t="s">
        <v>1934</v>
      </c>
    </row>
    <row r="368" spans="1:16" x14ac:dyDescent="0.3">
      <c r="A368" s="37">
        <v>22736</v>
      </c>
      <c r="B368" s="38" t="s">
        <v>5608</v>
      </c>
      <c r="C368" s="1" t="s">
        <v>1757</v>
      </c>
      <c r="D368" s="1" t="str">
        <f>VLOOKUP(Table1[[#This Row],[EPF ]],'[1]employee master'!A1213:G6212,5,FALSE)</f>
        <v>Close Comfort Program - Finishing - SI</v>
      </c>
      <c r="E368" s="1" t="str">
        <f>VLOOKUP(Table1[[#This Row],[EPF ]],'[1]employee master'!A1213:G6212,6,FALSE)</f>
        <v>Finishing S9 - B - SI</v>
      </c>
      <c r="F368" s="1" t="str">
        <f>VLOOKUP(Table1[[#This Row],[EPF ]],'[1]employee master'!A1213:G6212,7,FALSE)</f>
        <v>Female</v>
      </c>
      <c r="G368" s="7">
        <v>24</v>
      </c>
      <c r="H368" s="6" t="s">
        <v>14</v>
      </c>
      <c r="I368" s="6" t="s">
        <v>1759</v>
      </c>
      <c r="J368" s="6" t="s">
        <v>14</v>
      </c>
      <c r="K368" s="6" t="s">
        <v>14</v>
      </c>
      <c r="L368" s="6" t="s">
        <v>14</v>
      </c>
      <c r="M368" s="7">
        <v>2</v>
      </c>
      <c r="N368" s="6" t="s">
        <v>14</v>
      </c>
      <c r="O368" s="6" t="s">
        <v>14</v>
      </c>
      <c r="P368" s="43" t="s">
        <v>1934</v>
      </c>
    </row>
    <row r="369" spans="1:16" x14ac:dyDescent="0.3">
      <c r="A369" s="37">
        <v>22847</v>
      </c>
      <c r="B369" s="38" t="s">
        <v>5609</v>
      </c>
      <c r="C369" s="39" t="s">
        <v>1757</v>
      </c>
      <c r="D369" s="39" t="str">
        <f>VLOOKUP(Table1[[#This Row],[EPF ]],'[1]employee master'!A1222:G6221,5,FALSE)</f>
        <v>Moulded Bra Cup - Product Development Centre - SI</v>
      </c>
      <c r="E369" s="39" t="str">
        <f>VLOOKUP(Table1[[#This Row],[EPF ]],'[1]employee master'!A1222:G6221,6,FALSE)</f>
        <v>MBC - Product Development Centre - SI</v>
      </c>
      <c r="F369" s="39" t="str">
        <f>VLOOKUP(Table1[[#This Row],[EPF ]],'[1]employee master'!A1222:G6221,7,FALSE)</f>
        <v>Male</v>
      </c>
      <c r="G369" s="40">
        <v>29</v>
      </c>
      <c r="H369" s="41" t="s">
        <v>14</v>
      </c>
      <c r="I369" s="41" t="s">
        <v>1759</v>
      </c>
      <c r="J369" s="41" t="s">
        <v>14</v>
      </c>
      <c r="K369" s="41" t="s">
        <v>14</v>
      </c>
      <c r="L369" s="41" t="s">
        <v>14</v>
      </c>
      <c r="M369" s="40">
        <v>2</v>
      </c>
      <c r="N369" s="41" t="s">
        <v>14</v>
      </c>
      <c r="O369" s="41" t="s">
        <v>14</v>
      </c>
      <c r="P369" s="43" t="s">
        <v>1934</v>
      </c>
    </row>
    <row r="370" spans="1:16" x14ac:dyDescent="0.3">
      <c r="A370" s="37">
        <v>23269</v>
      </c>
      <c r="B370" s="38" t="s">
        <v>5610</v>
      </c>
      <c r="C370" s="1" t="s">
        <v>1757</v>
      </c>
      <c r="D370" s="1" t="str">
        <f>VLOOKUP(Table1[[#This Row],[EPF ]],'[1]employee master'!A1270:G6269,5,FALSE)</f>
        <v>Close Comfort Program - Printing - SI</v>
      </c>
      <c r="E370" s="1" t="str">
        <f>VLOOKUP(Table1[[#This Row],[EPF ]],'[1]employee master'!A1270:G6269,6,FALSE)</f>
        <v>Factory 02 - Printing - A - SI</v>
      </c>
      <c r="F370" s="1" t="str">
        <f>VLOOKUP(Table1[[#This Row],[EPF ]],'[1]employee master'!A1270:G6269,7,FALSE)</f>
        <v>Male</v>
      </c>
      <c r="G370" s="7">
        <v>24</v>
      </c>
      <c r="H370" s="6" t="s">
        <v>14</v>
      </c>
      <c r="I370" s="6" t="s">
        <v>1759</v>
      </c>
      <c r="J370" s="6" t="s">
        <v>14</v>
      </c>
      <c r="K370" s="6" t="s">
        <v>14</v>
      </c>
      <c r="L370" s="6" t="s">
        <v>14</v>
      </c>
      <c r="M370" s="7">
        <v>2</v>
      </c>
      <c r="N370" s="6" t="s">
        <v>14</v>
      </c>
      <c r="O370" s="6" t="s">
        <v>14</v>
      </c>
      <c r="P370" s="43" t="s">
        <v>1934</v>
      </c>
    </row>
    <row r="371" spans="1:16" x14ac:dyDescent="0.3">
      <c r="A371" s="37">
        <v>23836</v>
      </c>
      <c r="B371" s="38" t="s">
        <v>531</v>
      </c>
      <c r="C371" s="39" t="s">
        <v>1757</v>
      </c>
      <c r="D371" s="39" t="str">
        <f>VLOOKUP(Table1[[#This Row],[EPF ]],'[1]employee master'!A1326:G6325,5,FALSE)</f>
        <v>Moulded Bra Cup - Production - SI</v>
      </c>
      <c r="E371" s="39" t="str">
        <f>VLOOKUP(Table1[[#This Row],[EPF ]],'[1]employee master'!A1326:G6325,6,FALSE)</f>
        <v>Team - LB - 4B - SI</v>
      </c>
      <c r="F371" s="39" t="str">
        <f>VLOOKUP(Table1[[#This Row],[EPF ]],'[1]employee master'!A1326:G6325,7,FALSE)</f>
        <v>Female</v>
      </c>
      <c r="G371" s="40">
        <v>23</v>
      </c>
      <c r="H371" s="41" t="s">
        <v>14</v>
      </c>
      <c r="I371" s="41" t="s">
        <v>1759</v>
      </c>
      <c r="J371" s="41" t="s">
        <v>14</v>
      </c>
      <c r="K371" s="41" t="s">
        <v>14</v>
      </c>
      <c r="L371" s="41" t="s">
        <v>14</v>
      </c>
      <c r="M371" s="40">
        <v>2</v>
      </c>
      <c r="N371" s="41" t="s">
        <v>14</v>
      </c>
      <c r="O371" s="41" t="s">
        <v>14</v>
      </c>
      <c r="P371" s="43" t="s">
        <v>1934</v>
      </c>
    </row>
    <row r="372" spans="1:16" x14ac:dyDescent="0.3">
      <c r="A372" s="37">
        <v>23897</v>
      </c>
      <c r="B372" s="38" t="s">
        <v>1061</v>
      </c>
      <c r="C372" s="1" t="s">
        <v>1757</v>
      </c>
      <c r="D372" s="1" t="str">
        <f>VLOOKUP(Table1[[#This Row],[EPF ]],'[1]employee master'!A1334:G6333,5,FALSE)</f>
        <v>Close Comfort Program - Printing - SI</v>
      </c>
      <c r="E372" s="1" t="str">
        <f>VLOOKUP(Table1[[#This Row],[EPF ]],'[1]employee master'!A1334:G6333,6,FALSE)</f>
        <v>Factory 03 - Printing - A - SI</v>
      </c>
      <c r="F372" s="1" t="str">
        <f>VLOOKUP(Table1[[#This Row],[EPF ]],'[1]employee master'!A1334:G6333,7,FALSE)</f>
        <v>Male</v>
      </c>
      <c r="G372" s="7">
        <v>23</v>
      </c>
      <c r="H372" s="6" t="s">
        <v>14</v>
      </c>
      <c r="I372" s="6" t="s">
        <v>1759</v>
      </c>
      <c r="J372" s="6" t="s">
        <v>14</v>
      </c>
      <c r="K372" s="6" t="s">
        <v>14</v>
      </c>
      <c r="L372" s="6" t="s">
        <v>14</v>
      </c>
      <c r="M372" s="7">
        <v>2</v>
      </c>
      <c r="N372" s="6" t="s">
        <v>14</v>
      </c>
      <c r="O372" s="6" t="s">
        <v>14</v>
      </c>
      <c r="P372" s="43" t="s">
        <v>1934</v>
      </c>
    </row>
    <row r="373" spans="1:16" x14ac:dyDescent="0.3">
      <c r="A373" s="37">
        <v>23901</v>
      </c>
      <c r="B373" s="38" t="s">
        <v>5611</v>
      </c>
      <c r="C373" s="39" t="s">
        <v>1757</v>
      </c>
      <c r="D373" s="39" t="str">
        <f>VLOOKUP(Table1[[#This Row],[EPF ]],'[1]employee master'!A1335:G6334,5,FALSE)</f>
        <v>Close Comfort Program - Cutting - SI</v>
      </c>
      <c r="E373" s="39" t="str">
        <f>VLOOKUP(Table1[[#This Row],[EPF ]],'[1]employee master'!A1335:G6334,6,FALSE)</f>
        <v>CCP - Factory 03 Cutting - SI</v>
      </c>
      <c r="F373" s="39" t="str">
        <f>VLOOKUP(Table1[[#This Row],[EPF ]],'[1]employee master'!A1335:G6334,7,FALSE)</f>
        <v>Male</v>
      </c>
      <c r="G373" s="40">
        <v>19</v>
      </c>
      <c r="H373" s="41" t="s">
        <v>14</v>
      </c>
      <c r="I373" s="41" t="s">
        <v>1759</v>
      </c>
      <c r="J373" s="41" t="s">
        <v>14</v>
      </c>
      <c r="K373" s="41" t="s">
        <v>14</v>
      </c>
      <c r="L373" s="41" t="s">
        <v>14</v>
      </c>
      <c r="M373" s="40">
        <v>2</v>
      </c>
      <c r="N373" s="41" t="s">
        <v>14</v>
      </c>
      <c r="O373" s="41" t="s">
        <v>14</v>
      </c>
      <c r="P373" s="43" t="s">
        <v>1934</v>
      </c>
    </row>
    <row r="374" spans="1:16" x14ac:dyDescent="0.3">
      <c r="A374" s="37">
        <v>25974</v>
      </c>
      <c r="B374" s="38" t="s">
        <v>5612</v>
      </c>
      <c r="C374" s="1" t="s">
        <v>1757</v>
      </c>
      <c r="D374" s="1" t="str">
        <f>VLOOKUP(Table1[[#This Row],[EPF ]],'[1]employee master'!A1584:G6583,5,FALSE)</f>
        <v>Moulded Bra Cup - Production - SI</v>
      </c>
      <c r="E374" s="1" t="str">
        <f>VLOOKUP(Table1[[#This Row],[EPF ]],'[1]employee master'!A1584:G6583,6,FALSE)</f>
        <v>Team - LB - 9B - SI</v>
      </c>
      <c r="F374" s="1" t="str">
        <f>VLOOKUP(Table1[[#This Row],[EPF ]],'[1]employee master'!A1584:G6583,7,FALSE)</f>
        <v>Male</v>
      </c>
      <c r="G374" s="7">
        <v>29</v>
      </c>
      <c r="H374" s="6" t="s">
        <v>14</v>
      </c>
      <c r="I374" s="6" t="s">
        <v>1759</v>
      </c>
      <c r="J374" s="6" t="s">
        <v>14</v>
      </c>
      <c r="K374" s="6" t="s">
        <v>14</v>
      </c>
      <c r="L374" s="6" t="s">
        <v>14</v>
      </c>
      <c r="M374" s="7">
        <v>2</v>
      </c>
      <c r="N374" s="6" t="s">
        <v>14</v>
      </c>
      <c r="O374" s="6" t="s">
        <v>14</v>
      </c>
      <c r="P374" s="43" t="s">
        <v>1934</v>
      </c>
    </row>
    <row r="375" spans="1:16" x14ac:dyDescent="0.3">
      <c r="A375" s="37">
        <v>20</v>
      </c>
      <c r="B375" s="38" t="s">
        <v>5273</v>
      </c>
      <c r="C375" s="39" t="s">
        <v>1752</v>
      </c>
      <c r="D375" s="39" t="str">
        <f>VLOOKUP(Table1[[#This Row],[EPF ]],'[1]employee master'!A2:G5001,5,FALSE)</f>
        <v>Plant Maintenance - SI</v>
      </c>
      <c r="E375" s="39" t="str">
        <f>VLOOKUP(Table1[[#This Row],[EPF ]],'[1]employee master'!A2:G5001,6,FALSE)</f>
        <v>Maintenance - Plant - SI</v>
      </c>
      <c r="F375" s="39" t="str">
        <f>VLOOKUP(Table1[[#This Row],[EPF ]],'[1]employee master'!A2:G5001,7,FALSE)</f>
        <v>Male</v>
      </c>
      <c r="G375" s="40">
        <v>40</v>
      </c>
      <c r="H375" s="41" t="s">
        <v>14</v>
      </c>
      <c r="I375" s="41" t="s">
        <v>1753</v>
      </c>
      <c r="J375" s="41" t="s">
        <v>14</v>
      </c>
      <c r="K375" s="41" t="s">
        <v>14</v>
      </c>
      <c r="L375" s="41" t="s">
        <v>14</v>
      </c>
      <c r="M375" s="40">
        <v>5</v>
      </c>
      <c r="N375" s="41" t="s">
        <v>14</v>
      </c>
      <c r="O375" s="41" t="s">
        <v>14</v>
      </c>
      <c r="P375" s="43" t="s">
        <v>1934</v>
      </c>
    </row>
    <row r="376" spans="1:16" x14ac:dyDescent="0.3">
      <c r="A376" s="37">
        <v>805</v>
      </c>
      <c r="B376" s="38" t="s">
        <v>683</v>
      </c>
      <c r="C376" s="39" t="s">
        <v>1752</v>
      </c>
      <c r="D376" s="39" t="str">
        <f>VLOOKUP(Table1[[#This Row],[EPF ]],'[1]employee master'!A31:G5030,5,FALSE)</f>
        <v>Planning - SI</v>
      </c>
      <c r="E376" s="39" t="str">
        <f>VLOOKUP(Table1[[#This Row],[EPF ]],'[1]employee master'!A31:G5030,6,FALSE)</f>
        <v>MBC - Planning - SI</v>
      </c>
      <c r="F376" s="39" t="str">
        <f>VLOOKUP(Table1[[#This Row],[EPF ]],'[1]employee master'!A31:G5030,7,FALSE)</f>
        <v>Male</v>
      </c>
      <c r="G376" s="40">
        <v>41</v>
      </c>
      <c r="H376" s="41" t="s">
        <v>14</v>
      </c>
      <c r="I376" s="41" t="s">
        <v>1753</v>
      </c>
      <c r="J376" s="41" t="s">
        <v>14</v>
      </c>
      <c r="K376" s="41" t="s">
        <v>14</v>
      </c>
      <c r="L376" s="41" t="s">
        <v>14</v>
      </c>
      <c r="M376" s="40">
        <v>5</v>
      </c>
      <c r="N376" s="41" t="s">
        <v>14</v>
      </c>
      <c r="O376" s="41" t="s">
        <v>14</v>
      </c>
      <c r="P376" s="43" t="s">
        <v>1934</v>
      </c>
    </row>
    <row r="377" spans="1:16" x14ac:dyDescent="0.3">
      <c r="A377" s="37">
        <v>5663</v>
      </c>
      <c r="B377" s="38" t="s">
        <v>646</v>
      </c>
      <c r="C377" s="1" t="s">
        <v>1752</v>
      </c>
      <c r="D377" s="1" t="str">
        <f>VLOOKUP(Table1[[#This Row],[EPF ]],'[1]employee master'!A155:G5154,5,FALSE)</f>
        <v>Sourcing &amp; Supply chain - SI</v>
      </c>
      <c r="E377" s="1" t="str">
        <f>VLOOKUP(Table1[[#This Row],[EPF ]],'[1]employee master'!A155:G5154,6,FALSE)</f>
        <v>MBC - Purchasing - SI</v>
      </c>
      <c r="F377" s="1" t="str">
        <f>VLOOKUP(Table1[[#This Row],[EPF ]],'[1]employee master'!A155:G5154,7,FALSE)</f>
        <v>Male</v>
      </c>
      <c r="G377" s="7">
        <v>44</v>
      </c>
      <c r="H377" s="6" t="s">
        <v>14</v>
      </c>
      <c r="I377" s="6" t="s">
        <v>1753</v>
      </c>
      <c r="J377" s="6" t="s">
        <v>14</v>
      </c>
      <c r="K377" s="6" t="s">
        <v>14</v>
      </c>
      <c r="L377" s="6" t="s">
        <v>14</v>
      </c>
      <c r="M377" s="7">
        <v>5</v>
      </c>
      <c r="N377" s="6" t="s">
        <v>14</v>
      </c>
      <c r="O377" s="6" t="s">
        <v>14</v>
      </c>
      <c r="P377" s="43" t="s">
        <v>1934</v>
      </c>
    </row>
    <row r="378" spans="1:16" hidden="1" x14ac:dyDescent="0.3">
      <c r="A378" s="37">
        <v>89192</v>
      </c>
      <c r="B378" s="38" t="s">
        <v>5450</v>
      </c>
      <c r="C378" s="39" t="s">
        <v>1758</v>
      </c>
      <c r="D378" s="39" t="e">
        <f>VLOOKUP(Table1[[#This Row],[EPF ]],'[1]employee master'!A1691:G6690,5,FALSE)</f>
        <v>#N/A</v>
      </c>
      <c r="E378" s="39" t="e">
        <f>VLOOKUP(Table1[[#This Row],[EPF ]],'[1]employee master'!A1691:G6690,6,FALSE)</f>
        <v>#N/A</v>
      </c>
      <c r="F378" s="39" t="e">
        <f>VLOOKUP(Table1[[#This Row],[EPF ]],'[1]employee master'!A1691:G6690,7,FALSE)</f>
        <v>#N/A</v>
      </c>
      <c r="G378" s="40">
        <v>31</v>
      </c>
      <c r="H378" s="41" t="s">
        <v>14</v>
      </c>
      <c r="I378" s="41" t="s">
        <v>1753</v>
      </c>
      <c r="J378" s="41" t="s">
        <v>14</v>
      </c>
      <c r="K378" s="41" t="s">
        <v>14</v>
      </c>
      <c r="L378" s="41" t="s">
        <v>14</v>
      </c>
      <c r="M378" s="40">
        <v>5</v>
      </c>
      <c r="N378" s="41" t="s">
        <v>14</v>
      </c>
      <c r="O378" s="41" t="s">
        <v>14</v>
      </c>
      <c r="P378" s="43" t="e">
        <f>IF(#REF!&lt;=4,"Low Risk",IF(#REF!&gt;7,"High Risk","Moderate"))</f>
        <v>#REF!</v>
      </c>
    </row>
    <row r="379" spans="1:16" hidden="1" x14ac:dyDescent="0.3">
      <c r="A379" s="37">
        <v>152485</v>
      </c>
      <c r="B379" s="38" t="s">
        <v>5451</v>
      </c>
      <c r="C379" s="39" t="s">
        <v>1758</v>
      </c>
      <c r="D379" s="39" t="e">
        <f>VLOOKUP(Table1[[#This Row],[EPF ]],'[1]employee master'!A1699:G6698,5,FALSE)</f>
        <v>#N/A</v>
      </c>
      <c r="E379" s="39" t="e">
        <f>VLOOKUP(Table1[[#This Row],[EPF ]],'[1]employee master'!A1699:G6698,6,FALSE)</f>
        <v>#N/A</v>
      </c>
      <c r="F379" s="39" t="e">
        <f>VLOOKUP(Table1[[#This Row],[EPF ]],'[1]employee master'!A1699:G6698,7,FALSE)</f>
        <v>#N/A</v>
      </c>
      <c r="G379" s="40">
        <v>31</v>
      </c>
      <c r="H379" s="41" t="s">
        <v>14</v>
      </c>
      <c r="I379" s="41" t="s">
        <v>1753</v>
      </c>
      <c r="J379" s="41" t="s">
        <v>14</v>
      </c>
      <c r="K379" s="41" t="s">
        <v>14</v>
      </c>
      <c r="L379" s="41" t="s">
        <v>14</v>
      </c>
      <c r="M379" s="40">
        <v>5</v>
      </c>
      <c r="N379" s="41" t="s">
        <v>14</v>
      </c>
      <c r="O379" s="41" t="s">
        <v>14</v>
      </c>
      <c r="P379" s="43" t="e">
        <f>IF(#REF!&lt;=4,"Low Risk",IF(#REF!&gt;7,"High Risk","Moderate"))</f>
        <v>#REF!</v>
      </c>
    </row>
    <row r="380" spans="1:16" hidden="1" x14ac:dyDescent="0.3">
      <c r="A380" s="38" t="s">
        <v>5452</v>
      </c>
      <c r="B380" s="38" t="s">
        <v>5453</v>
      </c>
      <c r="C380" s="39" t="s">
        <v>1758</v>
      </c>
      <c r="D380" s="39" t="e">
        <f>VLOOKUP(Table1[[#This Row],[EPF ]],'[1]employee master'!A1759:G6758,5,FALSE)</f>
        <v>#N/A</v>
      </c>
      <c r="E380" s="39" t="e">
        <f>VLOOKUP(Table1[[#This Row],[EPF ]],'[1]employee master'!A1759:G6758,6,FALSE)</f>
        <v>#N/A</v>
      </c>
      <c r="F380" s="39" t="e">
        <f>VLOOKUP(Table1[[#This Row],[EPF ]],'[1]employee master'!A1759:G6758,7,FALSE)</f>
        <v>#N/A</v>
      </c>
      <c r="G380" s="40">
        <v>30</v>
      </c>
      <c r="H380" s="41" t="s">
        <v>14</v>
      </c>
      <c r="I380" s="41" t="s">
        <v>1753</v>
      </c>
      <c r="J380" s="41" t="s">
        <v>14</v>
      </c>
      <c r="K380" s="41" t="s">
        <v>14</v>
      </c>
      <c r="L380" s="41" t="s">
        <v>14</v>
      </c>
      <c r="M380" s="40">
        <v>5</v>
      </c>
      <c r="N380" s="41" t="s">
        <v>14</v>
      </c>
      <c r="O380" s="41" t="s">
        <v>14</v>
      </c>
      <c r="P380" s="43" t="e">
        <f>IF(#REF!&lt;=4,"Low Risk",IF(#REF!&gt;7,"High Risk","Moderate"))</f>
        <v>#REF!</v>
      </c>
    </row>
    <row r="381" spans="1:16" x14ac:dyDescent="0.3">
      <c r="A381" s="37">
        <v>10328</v>
      </c>
      <c r="B381" s="38" t="s">
        <v>1136</v>
      </c>
      <c r="C381" s="1" t="s">
        <v>1752</v>
      </c>
      <c r="D381" s="1" t="str">
        <f>VLOOKUP(Table1[[#This Row],[EPF ]],'[1]employee master'!A347:G5346,5,FALSE)</f>
        <v>Plant Maintenance - SI</v>
      </c>
      <c r="E381" s="1" t="str">
        <f>VLOOKUP(Table1[[#This Row],[EPF ]],'[1]employee master'!A347:G5346,6,FALSE)</f>
        <v>Compliance &amp; Risk Management - SI</v>
      </c>
      <c r="F381" s="1" t="str">
        <f>VLOOKUP(Table1[[#This Row],[EPF ]],'[1]employee master'!A347:G5346,7,FALSE)</f>
        <v>Male</v>
      </c>
      <c r="G381" s="7">
        <v>47</v>
      </c>
      <c r="H381" s="6" t="s">
        <v>14</v>
      </c>
      <c r="I381" s="6" t="s">
        <v>1753</v>
      </c>
      <c r="J381" s="6" t="s">
        <v>14</v>
      </c>
      <c r="K381" s="6" t="s">
        <v>14</v>
      </c>
      <c r="L381" s="6" t="s">
        <v>14</v>
      </c>
      <c r="M381" s="7">
        <v>5</v>
      </c>
      <c r="N381" s="6" t="s">
        <v>14</v>
      </c>
      <c r="O381" s="6" t="s">
        <v>14</v>
      </c>
      <c r="P381" s="43" t="s">
        <v>1934</v>
      </c>
    </row>
    <row r="382" spans="1:16" x14ac:dyDescent="0.3">
      <c r="A382" s="37">
        <v>10411</v>
      </c>
      <c r="B382" s="38" t="s">
        <v>636</v>
      </c>
      <c r="C382" s="39" t="s">
        <v>1752</v>
      </c>
      <c r="D382" s="39" t="str">
        <f>VLOOKUP(Table1[[#This Row],[EPF ]],'[1]employee master'!A352:G5351,5,FALSE)</f>
        <v>Impact Protection - SI</v>
      </c>
      <c r="E382" s="39" t="str">
        <f>VLOOKUP(Table1[[#This Row],[EPF ]],'[1]employee master'!A352:G5351,6,FALSE)</f>
        <v>Impact Protection - Injection Moulding - SI</v>
      </c>
      <c r="F382" s="39" t="str">
        <f>VLOOKUP(Table1[[#This Row],[EPF ]],'[1]employee master'!A352:G5351,7,FALSE)</f>
        <v>Male</v>
      </c>
      <c r="G382" s="40">
        <v>44</v>
      </c>
      <c r="H382" s="41" t="s">
        <v>14</v>
      </c>
      <c r="I382" s="41" t="s">
        <v>1753</v>
      </c>
      <c r="J382" s="41" t="s">
        <v>14</v>
      </c>
      <c r="K382" s="41" t="s">
        <v>14</v>
      </c>
      <c r="L382" s="41" t="s">
        <v>14</v>
      </c>
      <c r="M382" s="40">
        <v>5</v>
      </c>
      <c r="N382" s="41" t="s">
        <v>14</v>
      </c>
      <c r="O382" s="41" t="s">
        <v>14</v>
      </c>
      <c r="P382" s="43" t="s">
        <v>1934</v>
      </c>
    </row>
    <row r="383" spans="1:16" x14ac:dyDescent="0.3">
      <c r="A383" s="37">
        <v>16856</v>
      </c>
      <c r="B383" s="38" t="s">
        <v>5274</v>
      </c>
      <c r="C383" s="1" t="s">
        <v>1752</v>
      </c>
      <c r="D383" s="1" t="str">
        <f>VLOOKUP(Table1[[#This Row],[EPF ]],'[1]employee master'!A733:G5732,5,FALSE)</f>
        <v>Overseas - SI</v>
      </c>
      <c r="E383" s="1" t="str">
        <f>VLOOKUP(Table1[[#This Row],[EPF ]],'[1]employee master'!A733:G5732,6,FALSE)</f>
        <v>Offshore - SI</v>
      </c>
      <c r="F383" s="1" t="str">
        <f>VLOOKUP(Table1[[#This Row],[EPF ]],'[1]employee master'!A733:G5732,7,FALSE)</f>
        <v>Male</v>
      </c>
      <c r="G383" s="7">
        <v>40</v>
      </c>
      <c r="H383" s="6" t="s">
        <v>14</v>
      </c>
      <c r="I383" s="6" t="s">
        <v>1753</v>
      </c>
      <c r="J383" s="6" t="s">
        <v>14</v>
      </c>
      <c r="K383" s="6" t="s">
        <v>14</v>
      </c>
      <c r="L383" s="6" t="s">
        <v>14</v>
      </c>
      <c r="M383" s="7">
        <v>5</v>
      </c>
      <c r="N383" s="6" t="s">
        <v>14</v>
      </c>
      <c r="O383" s="6" t="s">
        <v>14</v>
      </c>
      <c r="P383" s="43" t="s">
        <v>1934</v>
      </c>
    </row>
    <row r="384" spans="1:16" x14ac:dyDescent="0.3">
      <c r="A384" s="37">
        <v>17685</v>
      </c>
      <c r="B384" s="38" t="s">
        <v>5275</v>
      </c>
      <c r="C384" s="39" t="s">
        <v>1752</v>
      </c>
      <c r="D384" s="39" t="str">
        <f>VLOOKUP(Table1[[#This Row],[EPF ]],'[1]employee master'!A805:G5804,5,FALSE)</f>
        <v>Plant Maintenance - SI</v>
      </c>
      <c r="E384" s="39" t="str">
        <f>VLOOKUP(Table1[[#This Row],[EPF ]],'[1]employee master'!A805:G5804,6,FALSE)</f>
        <v>Maintenance - Plant - SI</v>
      </c>
      <c r="F384" s="39" t="str">
        <f>VLOOKUP(Table1[[#This Row],[EPF ]],'[1]employee master'!A805:G5804,7,FALSE)</f>
        <v>Male</v>
      </c>
      <c r="G384" s="40">
        <v>40</v>
      </c>
      <c r="H384" s="41" t="s">
        <v>14</v>
      </c>
      <c r="I384" s="41" t="s">
        <v>1753</v>
      </c>
      <c r="J384" s="41" t="s">
        <v>14</v>
      </c>
      <c r="K384" s="41" t="s">
        <v>14</v>
      </c>
      <c r="L384" s="41" t="s">
        <v>14</v>
      </c>
      <c r="M384" s="40">
        <v>5</v>
      </c>
      <c r="N384" s="41" t="s">
        <v>14</v>
      </c>
      <c r="O384" s="41" t="s">
        <v>14</v>
      </c>
      <c r="P384" s="43" t="s">
        <v>1934</v>
      </c>
    </row>
    <row r="385" spans="1:16" x14ac:dyDescent="0.3">
      <c r="A385" s="37">
        <v>21956</v>
      </c>
      <c r="B385" s="38" t="s">
        <v>1028</v>
      </c>
      <c r="C385" s="1" t="s">
        <v>1752</v>
      </c>
      <c r="D385" s="1" t="str">
        <f>VLOOKUP(Table1[[#This Row],[EPF ]],'[1]employee master'!A1133:G6132,5,FALSE)</f>
        <v>Common - SI</v>
      </c>
      <c r="E385" s="1" t="str">
        <f>VLOOKUP(Table1[[#This Row],[EPF ]],'[1]employee master'!A1133:G6132,6,FALSE)</f>
        <v>Corporate - SI</v>
      </c>
      <c r="F385" s="1" t="str">
        <f>VLOOKUP(Table1[[#This Row],[EPF ]],'[1]employee master'!A1133:G6132,7,FALSE)</f>
        <v>Female</v>
      </c>
      <c r="G385" s="7">
        <v>40</v>
      </c>
      <c r="H385" s="6" t="s">
        <v>14</v>
      </c>
      <c r="I385" s="6" t="s">
        <v>1753</v>
      </c>
      <c r="J385" s="6" t="s">
        <v>14</v>
      </c>
      <c r="K385" s="6" t="s">
        <v>14</v>
      </c>
      <c r="L385" s="6" t="s">
        <v>14</v>
      </c>
      <c r="M385" s="7">
        <v>5</v>
      </c>
      <c r="N385" s="6" t="s">
        <v>14</v>
      </c>
      <c r="O385" s="6" t="s">
        <v>14</v>
      </c>
      <c r="P385" s="43" t="s">
        <v>1934</v>
      </c>
    </row>
    <row r="386" spans="1:16" x14ac:dyDescent="0.3">
      <c r="A386" s="37">
        <v>24398</v>
      </c>
      <c r="B386" s="38" t="s">
        <v>570</v>
      </c>
      <c r="C386" s="1" t="s">
        <v>1752</v>
      </c>
      <c r="D386" s="1" t="str">
        <f>VLOOKUP(Table1[[#This Row],[EPF ]],'[1]employee master'!A1364:G6363,5,FALSE)</f>
        <v>Common - SI</v>
      </c>
      <c r="E386" s="1" t="str">
        <f>VLOOKUP(Table1[[#This Row],[EPF ]],'[1]employee master'!A1364:G6363,6,FALSE)</f>
        <v>Corporate - SI</v>
      </c>
      <c r="F386" s="1" t="str">
        <f>VLOOKUP(Table1[[#This Row],[EPF ]],'[1]employee master'!A1364:G6363,7,FALSE)</f>
        <v>Male</v>
      </c>
      <c r="G386" s="7">
        <v>46</v>
      </c>
      <c r="H386" s="6" t="s">
        <v>14</v>
      </c>
      <c r="I386" s="6" t="s">
        <v>1753</v>
      </c>
      <c r="J386" s="6" t="s">
        <v>14</v>
      </c>
      <c r="K386" s="6" t="s">
        <v>14</v>
      </c>
      <c r="L386" s="6" t="s">
        <v>14</v>
      </c>
      <c r="M386" s="7">
        <v>5</v>
      </c>
      <c r="N386" s="6" t="s">
        <v>14</v>
      </c>
      <c r="O386" s="6" t="s">
        <v>14</v>
      </c>
      <c r="P386" s="43" t="s">
        <v>1934</v>
      </c>
    </row>
    <row r="387" spans="1:16" x14ac:dyDescent="0.3">
      <c r="A387" s="37">
        <v>3448</v>
      </c>
      <c r="B387" s="38" t="s">
        <v>5276</v>
      </c>
      <c r="C387" s="39" t="s">
        <v>1752</v>
      </c>
      <c r="D387" s="39" t="str">
        <f>VLOOKUP(Table1[[#This Row],[EPF ]],'[1]employee master'!A100:G5099,5,FALSE)</f>
        <v>Close Comfort Program - Industrial Engineering - SI</v>
      </c>
      <c r="E387" s="39" t="str">
        <f>VLOOKUP(Table1[[#This Row],[EPF ]],'[1]employee master'!A100:G5099,6,FALSE)</f>
        <v>Industrial Engineering - CCP - SI</v>
      </c>
      <c r="F387" s="39" t="str">
        <f>VLOOKUP(Table1[[#This Row],[EPF ]],'[1]employee master'!A100:G5099,7,FALSE)</f>
        <v>Male</v>
      </c>
      <c r="G387" s="40">
        <v>33</v>
      </c>
      <c r="H387" s="41" t="s">
        <v>14</v>
      </c>
      <c r="I387" s="41" t="s">
        <v>1753</v>
      </c>
      <c r="J387" s="41" t="s">
        <v>14</v>
      </c>
      <c r="K387" s="41" t="s">
        <v>14</v>
      </c>
      <c r="L387" s="41" t="s">
        <v>14</v>
      </c>
      <c r="M387" s="41" t="s">
        <v>28</v>
      </c>
      <c r="N387" s="41" t="s">
        <v>14</v>
      </c>
      <c r="O387" s="41" t="s">
        <v>14</v>
      </c>
      <c r="P387" s="43" t="s">
        <v>1934</v>
      </c>
    </row>
    <row r="388" spans="1:16" x14ac:dyDescent="0.3">
      <c r="A388" s="37">
        <v>3633</v>
      </c>
      <c r="B388" s="38" t="s">
        <v>5277</v>
      </c>
      <c r="C388" s="39" t="s">
        <v>1752</v>
      </c>
      <c r="D388" s="39" t="str">
        <f>VLOOKUP(Table1[[#This Row],[EPF ]],'[1]employee master'!A106:G5105,5,FALSE)</f>
        <v>Impact Protection - SI</v>
      </c>
      <c r="E388" s="39" t="str">
        <f>VLOOKUP(Table1[[#This Row],[EPF ]],'[1]employee master'!A106:G5105,6,FALSE)</f>
        <v>Impact Protection - PDC - SI</v>
      </c>
      <c r="F388" s="39" t="str">
        <f>VLOOKUP(Table1[[#This Row],[EPF ]],'[1]employee master'!A106:G5105,7,FALSE)</f>
        <v>Male</v>
      </c>
      <c r="G388" s="40">
        <v>37</v>
      </c>
      <c r="H388" s="41" t="s">
        <v>14</v>
      </c>
      <c r="I388" s="41" t="s">
        <v>1753</v>
      </c>
      <c r="J388" s="41" t="s">
        <v>14</v>
      </c>
      <c r="K388" s="41" t="s">
        <v>14</v>
      </c>
      <c r="L388" s="41" t="s">
        <v>14</v>
      </c>
      <c r="M388" s="41" t="s">
        <v>28</v>
      </c>
      <c r="N388" s="41" t="s">
        <v>14</v>
      </c>
      <c r="O388" s="41" t="s">
        <v>14</v>
      </c>
      <c r="P388" s="43" t="s">
        <v>1934</v>
      </c>
    </row>
    <row r="389" spans="1:16" x14ac:dyDescent="0.3">
      <c r="A389" s="37">
        <v>6111</v>
      </c>
      <c r="B389" s="38" t="s">
        <v>5278</v>
      </c>
      <c r="C389" s="1" t="s">
        <v>1752</v>
      </c>
      <c r="D389" s="1" t="str">
        <f>VLOOKUP(Table1[[#This Row],[EPF ]],'[1]employee master'!A169:G5168,5,FALSE)</f>
        <v>Moulded Bra Cup - Cutting - SI</v>
      </c>
      <c r="E389" s="1" t="str">
        <f>VLOOKUP(Table1[[#This Row],[EPF ]],'[1]employee master'!A169:G5168,6,FALSE)</f>
        <v>MBC - Cutting - SI</v>
      </c>
      <c r="F389" s="1" t="str">
        <f>VLOOKUP(Table1[[#This Row],[EPF ]],'[1]employee master'!A169:G5168,7,FALSE)</f>
        <v>Male</v>
      </c>
      <c r="G389" s="7">
        <v>38</v>
      </c>
      <c r="H389" s="6" t="s">
        <v>14</v>
      </c>
      <c r="I389" s="6" t="s">
        <v>1753</v>
      </c>
      <c r="J389" s="6" t="s">
        <v>14</v>
      </c>
      <c r="K389" s="6" t="s">
        <v>14</v>
      </c>
      <c r="L389" s="6" t="s">
        <v>14</v>
      </c>
      <c r="M389" s="6" t="s">
        <v>28</v>
      </c>
      <c r="N389" s="6" t="s">
        <v>14</v>
      </c>
      <c r="O389" s="6" t="s">
        <v>14</v>
      </c>
      <c r="P389" s="43" t="s">
        <v>1934</v>
      </c>
    </row>
    <row r="390" spans="1:16" x14ac:dyDescent="0.3">
      <c r="A390" s="37">
        <v>7638</v>
      </c>
      <c r="B390" s="38" t="s">
        <v>5279</v>
      </c>
      <c r="C390" s="1" t="s">
        <v>1752</v>
      </c>
      <c r="D390" s="1" t="str">
        <f>VLOOKUP(Table1[[#This Row],[EPF ]],'[1]employee master'!A220:G5219,5,FALSE)</f>
        <v>Close Comfort Program - Production - SI</v>
      </c>
      <c r="E390" s="1" t="str">
        <f>VLOOKUP(Table1[[#This Row],[EPF ]],'[1]employee master'!A220:G5219,6,FALSE)</f>
        <v>CCP - Production - SI</v>
      </c>
      <c r="F390" s="1" t="str">
        <f>VLOOKUP(Table1[[#This Row],[EPF ]],'[1]employee master'!A220:G5219,7,FALSE)</f>
        <v>Male</v>
      </c>
      <c r="G390" s="7">
        <v>34</v>
      </c>
      <c r="H390" s="6" t="s">
        <v>14</v>
      </c>
      <c r="I390" s="6" t="s">
        <v>1753</v>
      </c>
      <c r="J390" s="6" t="s">
        <v>14</v>
      </c>
      <c r="K390" s="6" t="s">
        <v>14</v>
      </c>
      <c r="L390" s="6" t="s">
        <v>14</v>
      </c>
      <c r="M390" s="6" t="s">
        <v>28</v>
      </c>
      <c r="N390" s="6" t="s">
        <v>14</v>
      </c>
      <c r="O390" s="6" t="s">
        <v>14</v>
      </c>
      <c r="P390" s="43" t="s">
        <v>1934</v>
      </c>
    </row>
    <row r="391" spans="1:16" x14ac:dyDescent="0.3">
      <c r="A391" s="37">
        <v>10933</v>
      </c>
      <c r="B391" s="38" t="s">
        <v>1588</v>
      </c>
      <c r="C391" s="39" t="s">
        <v>1752</v>
      </c>
      <c r="D391" s="39" t="str">
        <f>VLOOKUP(Table1[[#This Row],[EPF ]],'[1]employee master'!A378:G5377,5,FALSE)</f>
        <v>Moulded Bra Cup - Computer Numerical Control - SI</v>
      </c>
      <c r="E391" s="39" t="str">
        <f>VLOOKUP(Table1[[#This Row],[EPF ]],'[1]employee master'!A378:G5377,6,FALSE)</f>
        <v>Moulded Bra Cup - CNC - SI</v>
      </c>
      <c r="F391" s="39" t="str">
        <f>VLOOKUP(Table1[[#This Row],[EPF ]],'[1]employee master'!A378:G5377,7,FALSE)</f>
        <v>Male</v>
      </c>
      <c r="G391" s="40">
        <v>33</v>
      </c>
      <c r="H391" s="41" t="s">
        <v>14</v>
      </c>
      <c r="I391" s="41" t="s">
        <v>1753</v>
      </c>
      <c r="J391" s="41" t="s">
        <v>14</v>
      </c>
      <c r="K391" s="41" t="s">
        <v>14</v>
      </c>
      <c r="L391" s="41" t="s">
        <v>14</v>
      </c>
      <c r="M391" s="41" t="s">
        <v>28</v>
      </c>
      <c r="N391" s="41" t="s">
        <v>14</v>
      </c>
      <c r="O391" s="41" t="s">
        <v>14</v>
      </c>
      <c r="P391" s="43" t="s">
        <v>1934</v>
      </c>
    </row>
    <row r="392" spans="1:16" x14ac:dyDescent="0.3">
      <c r="A392" s="37">
        <v>11682</v>
      </c>
      <c r="B392" s="38" t="s">
        <v>78</v>
      </c>
      <c r="C392" s="39" t="s">
        <v>1752</v>
      </c>
      <c r="D392" s="39" t="str">
        <f>VLOOKUP(Table1[[#This Row],[EPF ]],'[1]employee master'!A415:G5414,5,FALSE)</f>
        <v>Close Comfort Program - Product Development Centre - SI</v>
      </c>
      <c r="E392" s="39" t="str">
        <f>VLOOKUP(Table1[[#This Row],[EPF ]],'[1]employee master'!A415:G5414,6,FALSE)</f>
        <v>Product Development Center - CCP - SI</v>
      </c>
      <c r="F392" s="39" t="str">
        <f>VLOOKUP(Table1[[#This Row],[EPF ]],'[1]employee master'!A415:G5414,7,FALSE)</f>
        <v>Male</v>
      </c>
      <c r="G392" s="40">
        <v>34</v>
      </c>
      <c r="H392" s="41" t="s">
        <v>14</v>
      </c>
      <c r="I392" s="41" t="s">
        <v>1753</v>
      </c>
      <c r="J392" s="41" t="s">
        <v>14</v>
      </c>
      <c r="K392" s="41" t="s">
        <v>14</v>
      </c>
      <c r="L392" s="41" t="s">
        <v>14</v>
      </c>
      <c r="M392" s="41" t="s">
        <v>28</v>
      </c>
      <c r="N392" s="41" t="s">
        <v>14</v>
      </c>
      <c r="O392" s="41" t="s">
        <v>14</v>
      </c>
      <c r="P392" s="43" t="s">
        <v>1934</v>
      </c>
    </row>
    <row r="393" spans="1:16" x14ac:dyDescent="0.3">
      <c r="A393" s="37">
        <v>12190</v>
      </c>
      <c r="B393" s="38" t="s">
        <v>1706</v>
      </c>
      <c r="C393" s="39" t="s">
        <v>1752</v>
      </c>
      <c r="D393" s="39" t="str">
        <f>VLOOKUP(Table1[[#This Row],[EPF ]],'[1]employee master'!A446:G5445,5,FALSE)</f>
        <v>MOS - SI</v>
      </c>
      <c r="E393" s="39" t="str">
        <f>VLOOKUP(Table1[[#This Row],[EPF ]],'[1]employee master'!A446:G5445,6,FALSE)</f>
        <v>Lean Enterprise - SI</v>
      </c>
      <c r="F393" s="39" t="str">
        <f>VLOOKUP(Table1[[#This Row],[EPF ]],'[1]employee master'!A446:G5445,7,FALSE)</f>
        <v>Female</v>
      </c>
      <c r="G393" s="40">
        <v>33</v>
      </c>
      <c r="H393" s="41" t="s">
        <v>14</v>
      </c>
      <c r="I393" s="41" t="s">
        <v>1753</v>
      </c>
      <c r="J393" s="41" t="s">
        <v>14</v>
      </c>
      <c r="K393" s="41" t="s">
        <v>14</v>
      </c>
      <c r="L393" s="41" t="s">
        <v>14</v>
      </c>
      <c r="M393" s="41" t="s">
        <v>28</v>
      </c>
      <c r="N393" s="41" t="s">
        <v>14</v>
      </c>
      <c r="O393" s="41" t="s">
        <v>14</v>
      </c>
      <c r="P393" s="43" t="s">
        <v>1934</v>
      </c>
    </row>
    <row r="394" spans="1:16" x14ac:dyDescent="0.3">
      <c r="A394" s="37">
        <v>19273</v>
      </c>
      <c r="B394" s="38" t="s">
        <v>959</v>
      </c>
      <c r="C394" s="1" t="s">
        <v>1752</v>
      </c>
      <c r="D394" s="1" t="str">
        <f>VLOOKUP(Table1[[#This Row],[EPF ]],'[1]employee master'!A930:G5929,5,FALSE)</f>
        <v>Human Resources &amp; Administration - SI</v>
      </c>
      <c r="E394" s="1" t="str">
        <f>VLOOKUP(Table1[[#This Row],[EPF ]],'[1]employee master'!A930:G5929,6,FALSE)</f>
        <v>Human Resources - SI</v>
      </c>
      <c r="F394" s="1" t="str">
        <f>VLOOKUP(Table1[[#This Row],[EPF ]],'[1]employee master'!A930:G5929,7,FALSE)</f>
        <v>Male</v>
      </c>
      <c r="G394" s="7">
        <v>36</v>
      </c>
      <c r="H394" s="6" t="s">
        <v>14</v>
      </c>
      <c r="I394" s="6" t="s">
        <v>1753</v>
      </c>
      <c r="J394" s="6" t="s">
        <v>14</v>
      </c>
      <c r="K394" s="6" t="s">
        <v>14</v>
      </c>
      <c r="L394" s="6" t="s">
        <v>14</v>
      </c>
      <c r="M394" s="6" t="s">
        <v>28</v>
      </c>
      <c r="N394" s="6" t="s">
        <v>14</v>
      </c>
      <c r="O394" s="6" t="s">
        <v>14</v>
      </c>
      <c r="P394" s="43" t="s">
        <v>1934</v>
      </c>
    </row>
    <row r="395" spans="1:16" x14ac:dyDescent="0.3">
      <c r="A395" s="37">
        <v>23366</v>
      </c>
      <c r="B395" s="38" t="s">
        <v>5280</v>
      </c>
      <c r="C395" s="1" t="s">
        <v>1752</v>
      </c>
      <c r="D395" s="1" t="str">
        <f>VLOOKUP(Table1[[#This Row],[EPF ]],'[1]employee master'!A1282:G6281,5,FALSE)</f>
        <v>MAS Department</v>
      </c>
      <c r="E395" s="1" t="str">
        <f>VLOOKUP(Table1[[#This Row],[EPF ]],'[1]employee master'!A1282:G6281,6,FALSE)</f>
        <v>Materials Innovation - SI</v>
      </c>
      <c r="F395" s="1" t="str">
        <f>VLOOKUP(Table1[[#This Row],[EPF ]],'[1]employee master'!A1282:G6281,7,FALSE)</f>
        <v>Female</v>
      </c>
      <c r="G395" s="7">
        <v>34</v>
      </c>
      <c r="H395" s="6" t="s">
        <v>14</v>
      </c>
      <c r="I395" s="6" t="s">
        <v>1753</v>
      </c>
      <c r="J395" s="6" t="s">
        <v>14</v>
      </c>
      <c r="K395" s="6" t="s">
        <v>14</v>
      </c>
      <c r="L395" s="6" t="s">
        <v>14</v>
      </c>
      <c r="M395" s="6" t="s">
        <v>28</v>
      </c>
      <c r="N395" s="6" t="s">
        <v>14</v>
      </c>
      <c r="O395" s="6" t="s">
        <v>14</v>
      </c>
      <c r="P395" s="43" t="s">
        <v>1934</v>
      </c>
    </row>
    <row r="396" spans="1:16" x14ac:dyDescent="0.3">
      <c r="A396" s="37">
        <v>23614</v>
      </c>
      <c r="B396" s="38" t="s">
        <v>621</v>
      </c>
      <c r="C396" s="1" t="s">
        <v>1752</v>
      </c>
      <c r="D396" s="1" t="str">
        <f>VLOOKUP(Table1[[#This Row],[EPF ]],'[1]employee master'!A1306:G6305,5,FALSE)</f>
        <v>Common - SI</v>
      </c>
      <c r="E396" s="1" t="str">
        <f>VLOOKUP(Table1[[#This Row],[EPF ]],'[1]employee master'!A1306:G6305,6,FALSE)</f>
        <v>Finance - SI</v>
      </c>
      <c r="F396" s="1" t="str">
        <f>VLOOKUP(Table1[[#This Row],[EPF ]],'[1]employee master'!A1306:G6305,7,FALSE)</f>
        <v>Male</v>
      </c>
      <c r="G396" s="7">
        <v>30</v>
      </c>
      <c r="H396" s="6" t="s">
        <v>14</v>
      </c>
      <c r="I396" s="6" t="s">
        <v>1753</v>
      </c>
      <c r="J396" s="6" t="s">
        <v>14</v>
      </c>
      <c r="K396" s="6" t="s">
        <v>14</v>
      </c>
      <c r="L396" s="6" t="s">
        <v>14</v>
      </c>
      <c r="M396" s="6" t="s">
        <v>28</v>
      </c>
      <c r="N396" s="6" t="s">
        <v>14</v>
      </c>
      <c r="O396" s="6" t="s">
        <v>14</v>
      </c>
      <c r="P396" s="43" t="s">
        <v>1934</v>
      </c>
    </row>
    <row r="397" spans="1:16" x14ac:dyDescent="0.3">
      <c r="A397" s="37">
        <v>5287</v>
      </c>
      <c r="B397" s="38" t="s">
        <v>5359</v>
      </c>
      <c r="C397" s="1" t="s">
        <v>1758</v>
      </c>
      <c r="D397" s="1" t="str">
        <f>VLOOKUP(Table1[[#This Row],[EPF ]],'[1]employee master'!A142:G5141,5,FALSE)</f>
        <v>Human Resources &amp; Administration - SI</v>
      </c>
      <c r="E397" s="1" t="str">
        <f>VLOOKUP(Table1[[#This Row],[EPF ]],'[1]employee master'!A142:G5141,6,FALSE)</f>
        <v>Sports - SI</v>
      </c>
      <c r="F397" s="1" t="str">
        <f>VLOOKUP(Table1[[#This Row],[EPF ]],'[1]employee master'!A142:G5141,7,FALSE)</f>
        <v>Male</v>
      </c>
      <c r="G397" s="7">
        <v>32</v>
      </c>
      <c r="H397" s="6" t="s">
        <v>14</v>
      </c>
      <c r="I397" s="6" t="s">
        <v>1759</v>
      </c>
      <c r="J397" s="6" t="s">
        <v>14</v>
      </c>
      <c r="K397" s="6" t="s">
        <v>14</v>
      </c>
      <c r="L397" s="6" t="s">
        <v>14</v>
      </c>
      <c r="M397" s="7">
        <v>4</v>
      </c>
      <c r="N397" s="6" t="s">
        <v>14</v>
      </c>
      <c r="O397" s="6" t="s">
        <v>14</v>
      </c>
      <c r="P397" s="43" t="s">
        <v>1934</v>
      </c>
    </row>
    <row r="398" spans="1:16" x14ac:dyDescent="0.3">
      <c r="A398" s="37">
        <v>6500</v>
      </c>
      <c r="B398" s="38" t="s">
        <v>5362</v>
      </c>
      <c r="C398" s="39" t="s">
        <v>1755</v>
      </c>
      <c r="D398" s="39" t="str">
        <f>VLOOKUP(Table1[[#This Row],[EPF ]],'[1]employee master'!A177:G5176,5,FALSE)</f>
        <v>Moulded Bra Cup - Production - SI</v>
      </c>
      <c r="E398" s="39" t="str">
        <f>VLOOKUP(Table1[[#This Row],[EPF ]],'[1]employee master'!A177:G5176,6,FALSE)</f>
        <v>Production - MBC - SI</v>
      </c>
      <c r="F398" s="39" t="str">
        <f>VLOOKUP(Table1[[#This Row],[EPF ]],'[1]employee master'!A177:G5176,7,FALSE)</f>
        <v>Male</v>
      </c>
      <c r="G398" s="40">
        <v>29</v>
      </c>
      <c r="H398" s="41" t="s">
        <v>14</v>
      </c>
      <c r="I398" s="41" t="s">
        <v>1753</v>
      </c>
      <c r="J398" s="41" t="s">
        <v>14</v>
      </c>
      <c r="K398" s="41" t="s">
        <v>14</v>
      </c>
      <c r="L398" s="41" t="s">
        <v>14</v>
      </c>
      <c r="M398" s="40">
        <v>4</v>
      </c>
      <c r="N398" s="41" t="s">
        <v>14</v>
      </c>
      <c r="O398" s="41" t="s">
        <v>14</v>
      </c>
      <c r="P398" s="43" t="s">
        <v>1934</v>
      </c>
    </row>
    <row r="399" spans="1:16" x14ac:dyDescent="0.3">
      <c r="A399" s="37">
        <v>8368</v>
      </c>
      <c r="B399" s="38" t="s">
        <v>5363</v>
      </c>
      <c r="C399" s="1" t="s">
        <v>1758</v>
      </c>
      <c r="D399" s="1" t="str">
        <f>VLOOKUP(Table1[[#This Row],[EPF ]],'[1]employee master'!A262:G5261,5,FALSE)</f>
        <v>Moulded Bra Cup - Quality Assurance - SI</v>
      </c>
      <c r="E399" s="1" t="str">
        <f>VLOOKUP(Table1[[#This Row],[EPF ]],'[1]employee master'!A262:G5261,6,FALSE)</f>
        <v>Quality Assurance - MBC - SI</v>
      </c>
      <c r="F399" s="1" t="str">
        <f>VLOOKUP(Table1[[#This Row],[EPF ]],'[1]employee master'!A262:G5261,7,FALSE)</f>
        <v>Male</v>
      </c>
      <c r="G399" s="6">
        <v>29</v>
      </c>
      <c r="H399" s="6" t="s">
        <v>14</v>
      </c>
      <c r="I399" s="6" t="s">
        <v>1753</v>
      </c>
      <c r="J399" s="6" t="s">
        <v>14</v>
      </c>
      <c r="K399" s="6" t="s">
        <v>14</v>
      </c>
      <c r="L399" s="6" t="s">
        <v>14</v>
      </c>
      <c r="M399" s="7">
        <v>4</v>
      </c>
      <c r="N399" s="6" t="s">
        <v>14</v>
      </c>
      <c r="O399" s="6" t="s">
        <v>14</v>
      </c>
      <c r="P399" s="43" t="s">
        <v>1934</v>
      </c>
    </row>
    <row r="400" spans="1:16" x14ac:dyDescent="0.3">
      <c r="A400" s="37">
        <v>9075</v>
      </c>
      <c r="B400" s="38" t="s">
        <v>1462</v>
      </c>
      <c r="C400" s="39" t="s">
        <v>1758</v>
      </c>
      <c r="D400" s="39" t="str">
        <f>VLOOKUP(Table1[[#This Row],[EPF ]],'[1]employee master'!A290:G5289,5,FALSE)</f>
        <v>Moulded Bra Cup - Product Development Centre - SI</v>
      </c>
      <c r="E400" s="39" t="str">
        <f>VLOOKUP(Table1[[#This Row],[EPF ]],'[1]employee master'!A290:G5289,6,FALSE)</f>
        <v>MBC - Product Development Centre - SI</v>
      </c>
      <c r="F400" s="39" t="str">
        <f>VLOOKUP(Table1[[#This Row],[EPF ]],'[1]employee master'!A290:G5289,7,FALSE)</f>
        <v>Female</v>
      </c>
      <c r="G400" s="40">
        <v>29</v>
      </c>
      <c r="H400" s="41" t="s">
        <v>14</v>
      </c>
      <c r="I400" s="41" t="s">
        <v>1753</v>
      </c>
      <c r="J400" s="41" t="s">
        <v>14</v>
      </c>
      <c r="K400" s="41" t="s">
        <v>14</v>
      </c>
      <c r="L400" s="41" t="s">
        <v>14</v>
      </c>
      <c r="M400" s="40">
        <v>4</v>
      </c>
      <c r="N400" s="41" t="s">
        <v>14</v>
      </c>
      <c r="O400" s="41" t="s">
        <v>14</v>
      </c>
      <c r="P400" s="43" t="s">
        <v>1934</v>
      </c>
    </row>
    <row r="401" spans="1:16" x14ac:dyDescent="0.3">
      <c r="A401" s="37">
        <v>9238</v>
      </c>
      <c r="B401" s="38" t="s">
        <v>1523</v>
      </c>
      <c r="C401" s="39" t="s">
        <v>1758</v>
      </c>
      <c r="D401" s="39" t="str">
        <f>VLOOKUP(Table1[[#This Row],[EPF ]],'[1]employee master'!A292:G5291,5,FALSE)</f>
        <v>Material Quality Assurance - SI</v>
      </c>
      <c r="E401" s="39" t="str">
        <f>VLOOKUP(Table1[[#This Row],[EPF ]],'[1]employee master'!A292:G5291,6,FALSE)</f>
        <v>CCP - Material Quality Assurance - SI</v>
      </c>
      <c r="F401" s="39" t="str">
        <f>VLOOKUP(Table1[[#This Row],[EPF ]],'[1]employee master'!A292:G5291,7,FALSE)</f>
        <v>Male</v>
      </c>
      <c r="G401" s="40">
        <v>29</v>
      </c>
      <c r="H401" s="41" t="s">
        <v>14</v>
      </c>
      <c r="I401" s="41" t="s">
        <v>1753</v>
      </c>
      <c r="J401" s="41" t="s">
        <v>14</v>
      </c>
      <c r="K401" s="41" t="s">
        <v>14</v>
      </c>
      <c r="L401" s="41" t="s">
        <v>14</v>
      </c>
      <c r="M401" s="40">
        <v>4</v>
      </c>
      <c r="N401" s="41" t="s">
        <v>14</v>
      </c>
      <c r="O401" s="41" t="s">
        <v>14</v>
      </c>
      <c r="P401" s="43" t="s">
        <v>1934</v>
      </c>
    </row>
    <row r="402" spans="1:16" x14ac:dyDescent="0.3">
      <c r="A402" s="37">
        <v>10046</v>
      </c>
      <c r="B402" s="38" t="s">
        <v>5364</v>
      </c>
      <c r="C402" s="39" t="s">
        <v>1758</v>
      </c>
      <c r="D402" s="39" t="str">
        <f>VLOOKUP(Table1[[#This Row],[EPF ]],'[1]employee master'!A332:G5331,5,FALSE)</f>
        <v>Moulded Bra Cup - Product Development Centre - SI</v>
      </c>
      <c r="E402" s="39" t="str">
        <f>VLOOKUP(Table1[[#This Row],[EPF ]],'[1]employee master'!A332:G5331,6,FALSE)</f>
        <v>MBC - Product Development Centre - SI</v>
      </c>
      <c r="F402" s="39" t="str">
        <f>VLOOKUP(Table1[[#This Row],[EPF ]],'[1]employee master'!A332:G5331,7,FALSE)</f>
        <v>Female</v>
      </c>
      <c r="G402" s="40">
        <v>28</v>
      </c>
      <c r="H402" s="41" t="s">
        <v>14</v>
      </c>
      <c r="I402" s="41" t="s">
        <v>1753</v>
      </c>
      <c r="J402" s="41" t="s">
        <v>14</v>
      </c>
      <c r="K402" s="41" t="s">
        <v>14</v>
      </c>
      <c r="L402" s="41" t="s">
        <v>14</v>
      </c>
      <c r="M402" s="40">
        <v>4</v>
      </c>
      <c r="N402" s="41" t="s">
        <v>14</v>
      </c>
      <c r="O402" s="41" t="s">
        <v>14</v>
      </c>
      <c r="P402" s="43" t="s">
        <v>1934</v>
      </c>
    </row>
    <row r="403" spans="1:16" x14ac:dyDescent="0.3">
      <c r="A403" s="37">
        <v>11448</v>
      </c>
      <c r="B403" s="38" t="s">
        <v>627</v>
      </c>
      <c r="C403" s="39" t="s">
        <v>1755</v>
      </c>
      <c r="D403" s="39" t="str">
        <f>VLOOKUP(Table1[[#This Row],[EPF ]],'[1]employee master'!A399:G5398,5,FALSE)</f>
        <v>Human Resources &amp; Administration - SI</v>
      </c>
      <c r="E403" s="39" t="str">
        <f>VLOOKUP(Table1[[#This Row],[EPF ]],'[1]employee master'!A399:G5398,6,FALSE)</f>
        <v>Human Resources - SI</v>
      </c>
      <c r="F403" s="39" t="str">
        <f>VLOOKUP(Table1[[#This Row],[EPF ]],'[1]employee master'!A399:G5398,7,FALSE)</f>
        <v>Female</v>
      </c>
      <c r="G403" s="40">
        <v>28</v>
      </c>
      <c r="H403" s="41" t="s">
        <v>14</v>
      </c>
      <c r="I403" s="41" t="s">
        <v>1753</v>
      </c>
      <c r="J403" s="41" t="s">
        <v>14</v>
      </c>
      <c r="K403" s="41" t="s">
        <v>14</v>
      </c>
      <c r="L403" s="41" t="s">
        <v>14</v>
      </c>
      <c r="M403" s="40">
        <v>4</v>
      </c>
      <c r="N403" s="41" t="s">
        <v>14</v>
      </c>
      <c r="O403" s="41" t="s">
        <v>14</v>
      </c>
      <c r="P403" s="43" t="s">
        <v>1934</v>
      </c>
    </row>
    <row r="404" spans="1:16" x14ac:dyDescent="0.3">
      <c r="A404" s="37">
        <v>11522</v>
      </c>
      <c r="B404" s="38" t="s">
        <v>1275</v>
      </c>
      <c r="C404" s="1" t="s">
        <v>1758</v>
      </c>
      <c r="D404" s="1" t="str">
        <f>VLOOKUP(Table1[[#This Row],[EPF ]],'[1]employee master'!A406:G5405,5,FALSE)</f>
        <v>Moulded Bra Cup - Product Development Centre - SI</v>
      </c>
      <c r="E404" s="1" t="str">
        <f>VLOOKUP(Table1[[#This Row],[EPF ]],'[1]employee master'!A406:G5405,6,FALSE)</f>
        <v>MBC - Product Development Centre - SI</v>
      </c>
      <c r="F404" s="1" t="str">
        <f>VLOOKUP(Table1[[#This Row],[EPF ]],'[1]employee master'!A406:G5405,7,FALSE)</f>
        <v>Male</v>
      </c>
      <c r="G404" s="7">
        <v>28</v>
      </c>
      <c r="H404" s="6" t="s">
        <v>14</v>
      </c>
      <c r="I404" s="6" t="s">
        <v>1753</v>
      </c>
      <c r="J404" s="6" t="s">
        <v>14</v>
      </c>
      <c r="K404" s="6" t="s">
        <v>14</v>
      </c>
      <c r="L404" s="6" t="s">
        <v>14</v>
      </c>
      <c r="M404" s="7">
        <v>4</v>
      </c>
      <c r="N404" s="6" t="s">
        <v>14</v>
      </c>
      <c r="O404" s="6" t="s">
        <v>14</v>
      </c>
      <c r="P404" s="43" t="s">
        <v>1934</v>
      </c>
    </row>
    <row r="405" spans="1:16" x14ac:dyDescent="0.3">
      <c r="A405" s="37">
        <v>11522</v>
      </c>
      <c r="B405" s="38" t="s">
        <v>5365</v>
      </c>
      <c r="C405" s="39" t="s">
        <v>1758</v>
      </c>
      <c r="D405" s="39" t="str">
        <f>VLOOKUP(Table1[[#This Row],[EPF ]],'[1]employee master'!A407:G5406,5,FALSE)</f>
        <v>Moulded Bra Cup - Product Development Centre - SI</v>
      </c>
      <c r="E405" s="39" t="str">
        <f>VLOOKUP(Table1[[#This Row],[EPF ]],'[1]employee master'!A407:G5406,6,FALSE)</f>
        <v>MBC - Product Development Centre - SI</v>
      </c>
      <c r="F405" s="39" t="str">
        <f>VLOOKUP(Table1[[#This Row],[EPF ]],'[1]employee master'!A407:G5406,7,FALSE)</f>
        <v>Male</v>
      </c>
      <c r="G405" s="40">
        <v>28</v>
      </c>
      <c r="H405" s="41" t="s">
        <v>14</v>
      </c>
      <c r="I405" s="41" t="s">
        <v>1753</v>
      </c>
      <c r="J405" s="41" t="s">
        <v>14</v>
      </c>
      <c r="K405" s="41" t="s">
        <v>14</v>
      </c>
      <c r="L405" s="41" t="s">
        <v>14</v>
      </c>
      <c r="M405" s="40">
        <v>4</v>
      </c>
      <c r="N405" s="41" t="s">
        <v>14</v>
      </c>
      <c r="O405" s="41" t="s">
        <v>14</v>
      </c>
      <c r="P405" s="43" t="s">
        <v>1934</v>
      </c>
    </row>
    <row r="406" spans="1:16" x14ac:dyDescent="0.3">
      <c r="A406" s="37">
        <v>11567</v>
      </c>
      <c r="B406" s="38" t="s">
        <v>5366</v>
      </c>
      <c r="C406" s="39" t="s">
        <v>1758</v>
      </c>
      <c r="D406" s="39" t="str">
        <f>VLOOKUP(Table1[[#This Row],[EPF ]],'[1]employee master'!A409:G5408,5,FALSE)</f>
        <v>Moulded Bra Cup - Machine Maintenance - SI</v>
      </c>
      <c r="E406" s="39" t="str">
        <f>VLOOKUP(Table1[[#This Row],[EPF ]],'[1]employee master'!A409:G5408,6,FALSE)</f>
        <v>Machinary Maintenance - MBC - SI</v>
      </c>
      <c r="F406" s="39" t="str">
        <f>VLOOKUP(Table1[[#This Row],[EPF ]],'[1]employee master'!A409:G5408,7,FALSE)</f>
        <v>Male</v>
      </c>
      <c r="G406" s="40">
        <v>27</v>
      </c>
      <c r="H406" s="41" t="s">
        <v>14</v>
      </c>
      <c r="I406" s="41" t="s">
        <v>1753</v>
      </c>
      <c r="J406" s="41" t="s">
        <v>14</v>
      </c>
      <c r="K406" s="41" t="s">
        <v>14</v>
      </c>
      <c r="L406" s="41" t="s">
        <v>14</v>
      </c>
      <c r="M406" s="40">
        <v>4</v>
      </c>
      <c r="N406" s="41" t="s">
        <v>14</v>
      </c>
      <c r="O406" s="41" t="s">
        <v>14</v>
      </c>
      <c r="P406" s="43" t="s">
        <v>1934</v>
      </c>
    </row>
    <row r="407" spans="1:16" x14ac:dyDescent="0.3">
      <c r="A407" s="37">
        <v>11736</v>
      </c>
      <c r="B407" s="38" t="s">
        <v>5367</v>
      </c>
      <c r="C407" s="39" t="s">
        <v>1758</v>
      </c>
      <c r="D407" s="39" t="str">
        <f>VLOOKUP(Table1[[#This Row],[EPF ]],'[1]employee master'!A417:G5416,5,FALSE)</f>
        <v>Close Comfort Program - Printing - SI</v>
      </c>
      <c r="E407" s="39" t="str">
        <f>VLOOKUP(Table1[[#This Row],[EPF ]],'[1]employee master'!A417:G5416,6,FALSE)</f>
        <v>Extrusion - SI</v>
      </c>
      <c r="F407" s="39" t="str">
        <f>VLOOKUP(Table1[[#This Row],[EPF ]],'[1]employee master'!A417:G5416,7,FALSE)</f>
        <v>Male</v>
      </c>
      <c r="G407" s="41">
        <v>28</v>
      </c>
      <c r="H407" s="41" t="s">
        <v>14</v>
      </c>
      <c r="I407" s="41" t="s">
        <v>1753</v>
      </c>
      <c r="J407" s="41" t="s">
        <v>14</v>
      </c>
      <c r="K407" s="41" t="s">
        <v>14</v>
      </c>
      <c r="L407" s="41" t="s">
        <v>14</v>
      </c>
      <c r="M407" s="40">
        <v>4</v>
      </c>
      <c r="N407" s="41" t="s">
        <v>14</v>
      </c>
      <c r="O407" s="41" t="s">
        <v>14</v>
      </c>
      <c r="P407" s="43" t="s">
        <v>1934</v>
      </c>
    </row>
    <row r="408" spans="1:16" x14ac:dyDescent="0.3">
      <c r="A408" s="37">
        <v>12015</v>
      </c>
      <c r="B408" s="38" t="s">
        <v>1503</v>
      </c>
      <c r="C408" s="39" t="s">
        <v>1758</v>
      </c>
      <c r="D408" s="39" t="str">
        <f>VLOOKUP(Table1[[#This Row],[EPF ]],'[1]employee master'!A434:G5433,5,FALSE)</f>
        <v>Close Comfort Program - Quality Assurance - SI</v>
      </c>
      <c r="E408" s="39" t="str">
        <f>VLOOKUP(Table1[[#This Row],[EPF ]],'[1]employee master'!A434:G5433,6,FALSE)</f>
        <v>Quality Assurance - CCP - SI</v>
      </c>
      <c r="F408" s="39" t="str">
        <f>VLOOKUP(Table1[[#This Row],[EPF ]],'[1]employee master'!A434:G5433,7,FALSE)</f>
        <v>Male</v>
      </c>
      <c r="G408" s="40">
        <v>28</v>
      </c>
      <c r="H408" s="41" t="s">
        <v>14</v>
      </c>
      <c r="I408" s="41" t="s">
        <v>1753</v>
      </c>
      <c r="J408" s="41" t="s">
        <v>14</v>
      </c>
      <c r="K408" s="41" t="s">
        <v>14</v>
      </c>
      <c r="L408" s="41" t="s">
        <v>14</v>
      </c>
      <c r="M408" s="40">
        <v>4</v>
      </c>
      <c r="N408" s="41" t="s">
        <v>14</v>
      </c>
      <c r="O408" s="41" t="s">
        <v>14</v>
      </c>
      <c r="P408" s="43" t="s">
        <v>1934</v>
      </c>
    </row>
    <row r="409" spans="1:16" x14ac:dyDescent="0.3">
      <c r="A409" s="37">
        <v>12015</v>
      </c>
      <c r="B409" s="38" t="s">
        <v>1503</v>
      </c>
      <c r="C409" s="1" t="s">
        <v>1758</v>
      </c>
      <c r="D409" s="1" t="str">
        <f>VLOOKUP(Table1[[#This Row],[EPF ]],'[1]employee master'!A435:G5434,5,FALSE)</f>
        <v>Close Comfort Program - Quality Assurance - SI</v>
      </c>
      <c r="E409" s="1" t="str">
        <f>VLOOKUP(Table1[[#This Row],[EPF ]],'[1]employee master'!A435:G5434,6,FALSE)</f>
        <v>Quality Assurance - CCP - SI</v>
      </c>
      <c r="F409" s="1" t="str">
        <f>VLOOKUP(Table1[[#This Row],[EPF ]],'[1]employee master'!A435:G5434,7,FALSE)</f>
        <v>Male</v>
      </c>
      <c r="G409" s="7">
        <v>28</v>
      </c>
      <c r="H409" s="6" t="s">
        <v>14</v>
      </c>
      <c r="I409" s="6" t="s">
        <v>1753</v>
      </c>
      <c r="J409" s="6" t="s">
        <v>14</v>
      </c>
      <c r="K409" s="6" t="s">
        <v>14</v>
      </c>
      <c r="L409" s="6" t="s">
        <v>14</v>
      </c>
      <c r="M409" s="7">
        <v>4</v>
      </c>
      <c r="N409" s="6" t="s">
        <v>14</v>
      </c>
      <c r="O409" s="6" t="s">
        <v>14</v>
      </c>
      <c r="P409" s="43" t="s">
        <v>1934</v>
      </c>
    </row>
    <row r="410" spans="1:16" x14ac:dyDescent="0.3">
      <c r="A410" s="37">
        <v>12428</v>
      </c>
      <c r="B410" s="38" t="s">
        <v>5368</v>
      </c>
      <c r="C410" s="39" t="s">
        <v>1758</v>
      </c>
      <c r="D410" s="39" t="str">
        <f>VLOOKUP(Table1[[#This Row],[EPF ]],'[1]employee master'!A468:G5467,5,FALSE)</f>
        <v>Moulded Bra Cup - Computer Numerical Control - SI</v>
      </c>
      <c r="E410" s="39" t="str">
        <f>VLOOKUP(Table1[[#This Row],[EPF ]],'[1]employee master'!A468:G5467,6,FALSE)</f>
        <v>Moulded Bra Cup - CNC - SI</v>
      </c>
      <c r="F410" s="39" t="str">
        <f>VLOOKUP(Table1[[#This Row],[EPF ]],'[1]employee master'!A468:G5467,7,FALSE)</f>
        <v>Male</v>
      </c>
      <c r="G410" s="40">
        <v>29</v>
      </c>
      <c r="H410" s="41" t="s">
        <v>14</v>
      </c>
      <c r="I410" s="41" t="s">
        <v>1753</v>
      </c>
      <c r="J410" s="41" t="s">
        <v>14</v>
      </c>
      <c r="K410" s="41" t="s">
        <v>14</v>
      </c>
      <c r="L410" s="41" t="s">
        <v>14</v>
      </c>
      <c r="M410" s="40">
        <v>4</v>
      </c>
      <c r="N410" s="41" t="s">
        <v>14</v>
      </c>
      <c r="O410" s="41" t="s">
        <v>14</v>
      </c>
      <c r="P410" s="43" t="s">
        <v>1934</v>
      </c>
    </row>
    <row r="411" spans="1:16" x14ac:dyDescent="0.3">
      <c r="A411" s="37">
        <v>12753</v>
      </c>
      <c r="B411" s="38" t="s">
        <v>1537</v>
      </c>
      <c r="C411" s="39" t="s">
        <v>1758</v>
      </c>
      <c r="D411" s="39" t="str">
        <f>VLOOKUP(Table1[[#This Row],[EPF ]],'[1]employee master'!A488:G5487,5,FALSE)</f>
        <v>Material Technology &amp; Sourcing - SI</v>
      </c>
      <c r="E411" s="39" t="str">
        <f>VLOOKUP(Table1[[#This Row],[EPF ]],'[1]employee master'!A488:G5487,6,FALSE)</f>
        <v>Material Technology - SI</v>
      </c>
      <c r="F411" s="39" t="str">
        <f>VLOOKUP(Table1[[#This Row],[EPF ]],'[1]employee master'!A488:G5487,7,FALSE)</f>
        <v>Male</v>
      </c>
      <c r="G411" s="40">
        <v>26</v>
      </c>
      <c r="H411" s="41" t="s">
        <v>14</v>
      </c>
      <c r="I411" s="41" t="s">
        <v>1753</v>
      </c>
      <c r="J411" s="41" t="s">
        <v>14</v>
      </c>
      <c r="K411" s="41" t="s">
        <v>14</v>
      </c>
      <c r="L411" s="41" t="s">
        <v>14</v>
      </c>
      <c r="M411" s="40">
        <v>4</v>
      </c>
      <c r="N411" s="41" t="s">
        <v>14</v>
      </c>
      <c r="O411" s="41" t="s">
        <v>14</v>
      </c>
      <c r="P411" s="43" t="s">
        <v>1934</v>
      </c>
    </row>
    <row r="412" spans="1:16" x14ac:dyDescent="0.3">
      <c r="A412" s="37">
        <v>12885</v>
      </c>
      <c r="B412" s="38" t="s">
        <v>1544</v>
      </c>
      <c r="C412" s="39" t="s">
        <v>1758</v>
      </c>
      <c r="D412" s="39" t="str">
        <f>VLOOKUP(Table1[[#This Row],[EPF ]],'[1]employee master'!A494:G5493,5,FALSE)</f>
        <v>Moulded Bra Cup - Product Development Centre - SI</v>
      </c>
      <c r="E412" s="39" t="str">
        <f>VLOOKUP(Table1[[#This Row],[EPF ]],'[1]employee master'!A494:G5493,6,FALSE)</f>
        <v>MBC - Product Development Centre - SI</v>
      </c>
      <c r="F412" s="39" t="str">
        <f>VLOOKUP(Table1[[#This Row],[EPF ]],'[1]employee master'!A494:G5493,7,FALSE)</f>
        <v>Male</v>
      </c>
      <c r="G412" s="40">
        <v>29</v>
      </c>
      <c r="H412" s="41" t="s">
        <v>14</v>
      </c>
      <c r="I412" s="41" t="s">
        <v>1753</v>
      </c>
      <c r="J412" s="41" t="s">
        <v>14</v>
      </c>
      <c r="K412" s="41" t="s">
        <v>14</v>
      </c>
      <c r="L412" s="41" t="s">
        <v>14</v>
      </c>
      <c r="M412" s="40">
        <v>4</v>
      </c>
      <c r="N412" s="41" t="s">
        <v>14</v>
      </c>
      <c r="O412" s="41" t="s">
        <v>14</v>
      </c>
      <c r="P412" s="43" t="s">
        <v>1934</v>
      </c>
    </row>
    <row r="413" spans="1:16" x14ac:dyDescent="0.3">
      <c r="A413" s="37">
        <v>13189</v>
      </c>
      <c r="B413" s="38" t="s">
        <v>5369</v>
      </c>
      <c r="C413" s="39" t="s">
        <v>1758</v>
      </c>
      <c r="D413" s="39" t="str">
        <f>VLOOKUP(Table1[[#This Row],[EPF ]],'[1]employee master'!A508:G5507,5,FALSE)</f>
        <v>Close Comfort Program - Cutting - SI</v>
      </c>
      <c r="E413" s="39" t="str">
        <f>VLOOKUP(Table1[[#This Row],[EPF ]],'[1]employee master'!A508:G5507,6,FALSE)</f>
        <v>Cutting - CCP - SI</v>
      </c>
      <c r="F413" s="39" t="str">
        <f>VLOOKUP(Table1[[#This Row],[EPF ]],'[1]employee master'!A508:G5507,7,FALSE)</f>
        <v>Male</v>
      </c>
      <c r="G413" s="40">
        <v>27</v>
      </c>
      <c r="H413" s="41" t="s">
        <v>14</v>
      </c>
      <c r="I413" s="41" t="s">
        <v>1753</v>
      </c>
      <c r="J413" s="41" t="s">
        <v>14</v>
      </c>
      <c r="K413" s="41" t="s">
        <v>14</v>
      </c>
      <c r="L413" s="41" t="s">
        <v>14</v>
      </c>
      <c r="M413" s="40">
        <v>4</v>
      </c>
      <c r="N413" s="41" t="s">
        <v>14</v>
      </c>
      <c r="O413" s="41" t="s">
        <v>14</v>
      </c>
      <c r="P413" s="43" t="s">
        <v>1934</v>
      </c>
    </row>
    <row r="414" spans="1:16" x14ac:dyDescent="0.3">
      <c r="A414" s="37">
        <v>13333</v>
      </c>
      <c r="B414" s="38" t="s">
        <v>1542</v>
      </c>
      <c r="C414" s="1" t="s">
        <v>1758</v>
      </c>
      <c r="D414" s="1" t="str">
        <f>VLOOKUP(Table1[[#This Row],[EPF ]],'[1]employee master'!A513:G5512,5,FALSE)</f>
        <v>Close Comfort Program - Product Development Centre - SI</v>
      </c>
      <c r="E414" s="1" t="str">
        <f>VLOOKUP(Table1[[#This Row],[EPF ]],'[1]employee master'!A513:G5512,6,FALSE)</f>
        <v>Product Development Center - CCP - SI</v>
      </c>
      <c r="F414" s="1" t="str">
        <f>VLOOKUP(Table1[[#This Row],[EPF ]],'[1]employee master'!A513:G5512,7,FALSE)</f>
        <v>Female</v>
      </c>
      <c r="G414" s="7">
        <v>27</v>
      </c>
      <c r="H414" s="6" t="s">
        <v>14</v>
      </c>
      <c r="I414" s="6" t="s">
        <v>1753</v>
      </c>
      <c r="J414" s="6" t="s">
        <v>14</v>
      </c>
      <c r="K414" s="6" t="s">
        <v>14</v>
      </c>
      <c r="L414" s="6" t="s">
        <v>14</v>
      </c>
      <c r="M414" s="7">
        <v>5</v>
      </c>
      <c r="N414" s="6" t="s">
        <v>14</v>
      </c>
      <c r="O414" s="6" t="s">
        <v>14</v>
      </c>
      <c r="P414" s="43" t="s">
        <v>1934</v>
      </c>
    </row>
    <row r="415" spans="1:16" x14ac:dyDescent="0.3">
      <c r="A415" s="37">
        <v>13854</v>
      </c>
      <c r="B415" s="38" t="s">
        <v>5346</v>
      </c>
      <c r="C415" s="39" t="s">
        <v>1758</v>
      </c>
      <c r="D415" s="39" t="str">
        <f>VLOOKUP(Table1[[#This Row],[EPF ]],'[1]employee master'!A533:G5532,5,FALSE)</f>
        <v>Moulded Bra Cup - Production - SI</v>
      </c>
      <c r="E415" s="39" t="str">
        <f>VLOOKUP(Table1[[#This Row],[EPF ]],'[1]employee master'!A533:G5532,6,FALSE)</f>
        <v>Team - LB - 8A - SI</v>
      </c>
      <c r="F415" s="39" t="str">
        <f>VLOOKUP(Table1[[#This Row],[EPF ]],'[1]employee master'!A533:G5532,7,FALSE)</f>
        <v>Male</v>
      </c>
      <c r="G415" s="40">
        <v>28</v>
      </c>
      <c r="H415" s="41" t="s">
        <v>14</v>
      </c>
      <c r="I415" s="41" t="s">
        <v>1753</v>
      </c>
      <c r="J415" s="41" t="s">
        <v>14</v>
      </c>
      <c r="K415" s="41" t="s">
        <v>14</v>
      </c>
      <c r="L415" s="41" t="s">
        <v>14</v>
      </c>
      <c r="M415" s="40">
        <v>4</v>
      </c>
      <c r="N415" s="41" t="s">
        <v>14</v>
      </c>
      <c r="O415" s="41" t="s">
        <v>14</v>
      </c>
      <c r="P415" s="43" t="s">
        <v>1934</v>
      </c>
    </row>
    <row r="416" spans="1:16" x14ac:dyDescent="0.3">
      <c r="A416" s="37">
        <v>13954</v>
      </c>
      <c r="B416" s="38" t="s">
        <v>5346</v>
      </c>
      <c r="C416" s="39" t="s">
        <v>1758</v>
      </c>
      <c r="D416" s="39" t="str">
        <f>VLOOKUP(Table1[[#This Row],[EPF ]],'[1]employee master'!A538:G5537,5,FALSE)</f>
        <v>Close Comfort Program - Product Development Centre - SI</v>
      </c>
      <c r="E416" s="39" t="str">
        <f>VLOOKUP(Table1[[#This Row],[EPF ]],'[1]employee master'!A538:G5537,6,FALSE)</f>
        <v>Product Development Center - CCP - SI</v>
      </c>
      <c r="F416" s="39" t="str">
        <f>VLOOKUP(Table1[[#This Row],[EPF ]],'[1]employee master'!A538:G5537,7,FALSE)</f>
        <v>Male</v>
      </c>
      <c r="G416" s="40">
        <v>28</v>
      </c>
      <c r="H416" s="41" t="s">
        <v>14</v>
      </c>
      <c r="I416" s="41" t="s">
        <v>1753</v>
      </c>
      <c r="J416" s="41" t="s">
        <v>14</v>
      </c>
      <c r="K416" s="41" t="s">
        <v>14</v>
      </c>
      <c r="L416" s="41" t="s">
        <v>14</v>
      </c>
      <c r="M416" s="40">
        <v>5</v>
      </c>
      <c r="N416" s="41" t="s">
        <v>14</v>
      </c>
      <c r="O416" s="41" t="s">
        <v>14</v>
      </c>
      <c r="P416" s="43" t="s">
        <v>1934</v>
      </c>
    </row>
    <row r="417" spans="1:16" x14ac:dyDescent="0.3">
      <c r="A417" s="37">
        <v>14657</v>
      </c>
      <c r="B417" s="38" t="s">
        <v>1556</v>
      </c>
      <c r="C417" s="39" t="s">
        <v>1758</v>
      </c>
      <c r="D417" s="39" t="str">
        <f>VLOOKUP(Table1[[#This Row],[EPF ]],'[1]employee master'!A577:G5576,5,FALSE)</f>
        <v>Moulded Bra Cup - Industrial Engineering - SI</v>
      </c>
      <c r="E417" s="39" t="str">
        <f>VLOOKUP(Table1[[#This Row],[EPF ]],'[1]employee master'!A577:G5576,6,FALSE)</f>
        <v>Industrial Engineering - MBC - SI</v>
      </c>
      <c r="F417" s="39" t="str">
        <f>VLOOKUP(Table1[[#This Row],[EPF ]],'[1]employee master'!A577:G5576,7,FALSE)</f>
        <v>Male</v>
      </c>
      <c r="G417" s="40">
        <v>29</v>
      </c>
      <c r="H417" s="41" t="s">
        <v>14</v>
      </c>
      <c r="I417" s="41" t="s">
        <v>1753</v>
      </c>
      <c r="J417" s="41" t="s">
        <v>14</v>
      </c>
      <c r="K417" s="41" t="s">
        <v>14</v>
      </c>
      <c r="L417" s="41" t="s">
        <v>14</v>
      </c>
      <c r="M417" s="40">
        <v>4</v>
      </c>
      <c r="N417" s="41" t="s">
        <v>14</v>
      </c>
      <c r="O417" s="41" t="s">
        <v>14</v>
      </c>
      <c r="P417" s="43" t="s">
        <v>1934</v>
      </c>
    </row>
    <row r="418" spans="1:16" x14ac:dyDescent="0.3">
      <c r="A418" s="37">
        <v>14711</v>
      </c>
      <c r="B418" s="38" t="s">
        <v>5370</v>
      </c>
      <c r="C418" s="1" t="s">
        <v>1758</v>
      </c>
      <c r="D418" s="1" t="str">
        <f>VLOOKUP(Table1[[#This Row],[EPF ]],'[1]employee master'!A584:G5583,5,FALSE)</f>
        <v>Close Comfort Program - Product Development Centre - SI</v>
      </c>
      <c r="E418" s="1" t="str">
        <f>VLOOKUP(Table1[[#This Row],[EPF ]],'[1]employee master'!A584:G5583,6,FALSE)</f>
        <v>Product Development Center - CCP - SI</v>
      </c>
      <c r="F418" s="1" t="str">
        <f>VLOOKUP(Table1[[#This Row],[EPF ]],'[1]employee master'!A584:G5583,7,FALSE)</f>
        <v>Male</v>
      </c>
      <c r="G418" s="7">
        <v>26</v>
      </c>
      <c r="H418" s="6" t="s">
        <v>14</v>
      </c>
      <c r="I418" s="6" t="s">
        <v>1753</v>
      </c>
      <c r="J418" s="6" t="s">
        <v>14</v>
      </c>
      <c r="K418" s="6" t="s">
        <v>14</v>
      </c>
      <c r="L418" s="6" t="s">
        <v>14</v>
      </c>
      <c r="M418" s="7">
        <v>4</v>
      </c>
      <c r="N418" s="6" t="s">
        <v>14</v>
      </c>
      <c r="O418" s="6" t="s">
        <v>14</v>
      </c>
      <c r="P418" s="43" t="s">
        <v>1934</v>
      </c>
    </row>
    <row r="419" spans="1:16" x14ac:dyDescent="0.3">
      <c r="A419" s="37">
        <v>14739</v>
      </c>
      <c r="B419" s="38" t="s">
        <v>5371</v>
      </c>
      <c r="C419" s="1" t="s">
        <v>1758</v>
      </c>
      <c r="D419" s="1" t="str">
        <f>VLOOKUP(Table1[[#This Row],[EPF ]],'[1]employee master'!A585:G5584,5,FALSE)</f>
        <v>Close Comfort Program - Product Development Centre - SI</v>
      </c>
      <c r="E419" s="1" t="str">
        <f>VLOOKUP(Table1[[#This Row],[EPF ]],'[1]employee master'!A585:G5584,6,FALSE)</f>
        <v>Product Development Center - CCP - SI</v>
      </c>
      <c r="F419" s="1" t="str">
        <f>VLOOKUP(Table1[[#This Row],[EPF ]],'[1]employee master'!A585:G5584,7,FALSE)</f>
        <v>Male</v>
      </c>
      <c r="G419" s="7">
        <v>24</v>
      </c>
      <c r="H419" s="6" t="s">
        <v>14</v>
      </c>
      <c r="I419" s="6" t="s">
        <v>1753</v>
      </c>
      <c r="J419" s="6" t="s">
        <v>14</v>
      </c>
      <c r="K419" s="6" t="s">
        <v>14</v>
      </c>
      <c r="L419" s="6" t="s">
        <v>14</v>
      </c>
      <c r="M419" s="7">
        <v>4</v>
      </c>
      <c r="N419" s="6" t="s">
        <v>14</v>
      </c>
      <c r="O419" s="6" t="s">
        <v>14</v>
      </c>
      <c r="P419" s="43" t="s">
        <v>1934</v>
      </c>
    </row>
    <row r="420" spans="1:16" x14ac:dyDescent="0.3">
      <c r="A420" s="37">
        <v>14868</v>
      </c>
      <c r="B420" s="38" t="s">
        <v>686</v>
      </c>
      <c r="C420" s="1" t="s">
        <v>1758</v>
      </c>
      <c r="D420" s="1" t="str">
        <f>VLOOKUP(Table1[[#This Row],[EPF ]],'[1]employee master'!A593:G5592,5,FALSE)</f>
        <v>Moulded Bra Cup - Computer Numerical Control - SI</v>
      </c>
      <c r="E420" s="1" t="str">
        <f>VLOOKUP(Table1[[#This Row],[EPF ]],'[1]employee master'!A593:G5592,6,FALSE)</f>
        <v>Moulded Bra Cup - CNC - SI</v>
      </c>
      <c r="F420" s="1" t="str">
        <f>VLOOKUP(Table1[[#This Row],[EPF ]],'[1]employee master'!A593:G5592,7,FALSE)</f>
        <v>Male</v>
      </c>
      <c r="G420" s="7">
        <v>29</v>
      </c>
      <c r="H420" s="6" t="s">
        <v>14</v>
      </c>
      <c r="I420" s="6" t="s">
        <v>1753</v>
      </c>
      <c r="J420" s="6" t="s">
        <v>14</v>
      </c>
      <c r="K420" s="6" t="s">
        <v>14</v>
      </c>
      <c r="L420" s="6" t="s">
        <v>14</v>
      </c>
      <c r="M420" s="7">
        <v>4</v>
      </c>
      <c r="N420" s="6" t="s">
        <v>14</v>
      </c>
      <c r="O420" s="6" t="s">
        <v>14</v>
      </c>
      <c r="P420" s="43" t="s">
        <v>1934</v>
      </c>
    </row>
    <row r="421" spans="1:16" x14ac:dyDescent="0.3">
      <c r="A421" s="37">
        <v>14941</v>
      </c>
      <c r="B421" s="38" t="s">
        <v>1548</v>
      </c>
      <c r="C421" s="1" t="s">
        <v>1758</v>
      </c>
      <c r="D421" s="1" t="str">
        <f>VLOOKUP(Table1[[#This Row],[EPF ]],'[1]employee master'!A597:G5596,5,FALSE)</f>
        <v>Close Comfort Program - Product Development Centre - SI</v>
      </c>
      <c r="E421" s="1" t="str">
        <f>VLOOKUP(Table1[[#This Row],[EPF ]],'[1]employee master'!A597:G5596,6,FALSE)</f>
        <v>Product Development Center - CCP - SI</v>
      </c>
      <c r="F421" s="1" t="str">
        <f>VLOOKUP(Table1[[#This Row],[EPF ]],'[1]employee master'!A597:G5596,7,FALSE)</f>
        <v>Male</v>
      </c>
      <c r="G421" s="7">
        <v>29</v>
      </c>
      <c r="H421" s="6" t="s">
        <v>14</v>
      </c>
      <c r="I421" s="6" t="s">
        <v>1753</v>
      </c>
      <c r="J421" s="6" t="s">
        <v>14</v>
      </c>
      <c r="K421" s="6" t="s">
        <v>14</v>
      </c>
      <c r="L421" s="6" t="s">
        <v>14</v>
      </c>
      <c r="M421" s="7">
        <v>4</v>
      </c>
      <c r="N421" s="6" t="s">
        <v>14</v>
      </c>
      <c r="O421" s="6" t="s">
        <v>14</v>
      </c>
      <c r="P421" s="43" t="s">
        <v>1934</v>
      </c>
    </row>
    <row r="422" spans="1:16" x14ac:dyDescent="0.3">
      <c r="A422" s="37">
        <v>14947</v>
      </c>
      <c r="B422" s="38" t="s">
        <v>97</v>
      </c>
      <c r="C422" s="1" t="s">
        <v>1755</v>
      </c>
      <c r="D422" s="1" t="str">
        <f>VLOOKUP(Table1[[#This Row],[EPF ]],'[1]employee master'!A600:G5599,5,FALSE)</f>
        <v>Moulded Bra Cup - Product Development Centre - SI</v>
      </c>
      <c r="E422" s="1" t="str">
        <f>VLOOKUP(Table1[[#This Row],[EPF ]],'[1]employee master'!A600:G5599,6,FALSE)</f>
        <v>MBC - Product Development Centre - SI</v>
      </c>
      <c r="F422" s="1" t="str">
        <f>VLOOKUP(Table1[[#This Row],[EPF ]],'[1]employee master'!A600:G5599,7,FALSE)</f>
        <v>Male</v>
      </c>
      <c r="G422" s="7">
        <v>29</v>
      </c>
      <c r="H422" s="6" t="s">
        <v>14</v>
      </c>
      <c r="I422" s="6" t="s">
        <v>1753</v>
      </c>
      <c r="J422" s="6" t="s">
        <v>14</v>
      </c>
      <c r="K422" s="6" t="s">
        <v>14</v>
      </c>
      <c r="L422" s="6" t="s">
        <v>14</v>
      </c>
      <c r="M422" s="7">
        <v>4</v>
      </c>
      <c r="N422" s="6" t="s">
        <v>14</v>
      </c>
      <c r="O422" s="6" t="s">
        <v>14</v>
      </c>
      <c r="P422" s="43" t="s">
        <v>1934</v>
      </c>
    </row>
    <row r="423" spans="1:16" x14ac:dyDescent="0.3">
      <c r="A423" s="37">
        <v>15141</v>
      </c>
      <c r="B423" s="38" t="s">
        <v>5372</v>
      </c>
      <c r="C423" s="39" t="s">
        <v>1758</v>
      </c>
      <c r="D423" s="39" t="str">
        <f>VLOOKUP(Table1[[#This Row],[EPF ]],'[1]employee master'!A612:G5611,5,FALSE)</f>
        <v>Moulded Bra Cup - Product Development Centre - SI</v>
      </c>
      <c r="E423" s="39" t="str">
        <f>VLOOKUP(Table1[[#This Row],[EPF ]],'[1]employee master'!A612:G5611,6,FALSE)</f>
        <v>MBC - Product Development Centre - SI</v>
      </c>
      <c r="F423" s="39" t="str">
        <f>VLOOKUP(Table1[[#This Row],[EPF ]],'[1]employee master'!A612:G5611,7,FALSE)</f>
        <v>Male</v>
      </c>
      <c r="G423" s="40">
        <v>29</v>
      </c>
      <c r="H423" s="41" t="s">
        <v>14</v>
      </c>
      <c r="I423" s="41" t="s">
        <v>1753</v>
      </c>
      <c r="J423" s="41" t="s">
        <v>14</v>
      </c>
      <c r="K423" s="41" t="s">
        <v>14</v>
      </c>
      <c r="L423" s="41" t="s">
        <v>14</v>
      </c>
      <c r="M423" s="40">
        <v>5</v>
      </c>
      <c r="N423" s="41" t="s">
        <v>14</v>
      </c>
      <c r="O423" s="41" t="s">
        <v>14</v>
      </c>
      <c r="P423" s="43" t="s">
        <v>1934</v>
      </c>
    </row>
    <row r="424" spans="1:16" x14ac:dyDescent="0.3">
      <c r="A424" s="37">
        <v>15190</v>
      </c>
      <c r="B424" s="38" t="s">
        <v>5373</v>
      </c>
      <c r="C424" s="1" t="s">
        <v>1755</v>
      </c>
      <c r="D424" s="1" t="str">
        <f>VLOOKUP(Table1[[#This Row],[EPF ]],'[1]employee master'!A613:G5612,5,FALSE)</f>
        <v>Sourcing &amp; Supply chain - SI</v>
      </c>
      <c r="E424" s="1" t="str">
        <f>VLOOKUP(Table1[[#This Row],[EPF ]],'[1]employee master'!A613:G5612,6,FALSE)</f>
        <v>MBC - Purchasing - SI</v>
      </c>
      <c r="F424" s="1" t="str">
        <f>VLOOKUP(Table1[[#This Row],[EPF ]],'[1]employee master'!A613:G5612,7,FALSE)</f>
        <v>Female</v>
      </c>
      <c r="G424" s="7">
        <v>28</v>
      </c>
      <c r="H424" s="6" t="s">
        <v>14</v>
      </c>
      <c r="I424" s="6" t="s">
        <v>1753</v>
      </c>
      <c r="J424" s="6" t="s">
        <v>14</v>
      </c>
      <c r="K424" s="6" t="s">
        <v>14</v>
      </c>
      <c r="L424" s="6" t="s">
        <v>14</v>
      </c>
      <c r="M424" s="7">
        <v>4</v>
      </c>
      <c r="N424" s="6" t="s">
        <v>14</v>
      </c>
      <c r="O424" s="6" t="s">
        <v>14</v>
      </c>
      <c r="P424" s="43" t="s">
        <v>1934</v>
      </c>
    </row>
    <row r="425" spans="1:16" x14ac:dyDescent="0.3">
      <c r="A425" s="37">
        <v>15884</v>
      </c>
      <c r="B425" s="38" t="s">
        <v>5374</v>
      </c>
      <c r="C425" s="39" t="s">
        <v>1758</v>
      </c>
      <c r="D425" s="39" t="str">
        <f>VLOOKUP(Table1[[#This Row],[EPF ]],'[1]employee master'!A663:G5662,5,FALSE)</f>
        <v>Moulded Bra Cup - Product Development Centre - SI</v>
      </c>
      <c r="E425" s="39" t="str">
        <f>VLOOKUP(Table1[[#This Row],[EPF ]],'[1]employee master'!A663:G5662,6,FALSE)</f>
        <v>MBC - Product Development Centre - SI</v>
      </c>
      <c r="F425" s="39" t="str">
        <f>VLOOKUP(Table1[[#This Row],[EPF ]],'[1]employee master'!A663:G5662,7,FALSE)</f>
        <v>Female</v>
      </c>
      <c r="G425" s="40">
        <v>26</v>
      </c>
      <c r="H425" s="41" t="s">
        <v>14</v>
      </c>
      <c r="I425" s="41" t="s">
        <v>1753</v>
      </c>
      <c r="J425" s="41" t="s">
        <v>14</v>
      </c>
      <c r="K425" s="41" t="s">
        <v>14</v>
      </c>
      <c r="L425" s="41" t="s">
        <v>14</v>
      </c>
      <c r="M425" s="40">
        <v>4</v>
      </c>
      <c r="N425" s="41" t="s">
        <v>14</v>
      </c>
      <c r="O425" s="41" t="s">
        <v>14</v>
      </c>
      <c r="P425" s="43" t="s">
        <v>1934</v>
      </c>
    </row>
    <row r="426" spans="1:16" x14ac:dyDescent="0.3">
      <c r="A426" s="37">
        <v>16004</v>
      </c>
      <c r="B426" s="38" t="s">
        <v>5375</v>
      </c>
      <c r="C426" s="1" t="s">
        <v>1755</v>
      </c>
      <c r="D426" s="1" t="str">
        <f>VLOOKUP(Table1[[#This Row],[EPF ]],'[1]employee master'!A677:G5676,5,FALSE)</f>
        <v>Planning - SI</v>
      </c>
      <c r="E426" s="1" t="str">
        <f>VLOOKUP(Table1[[#This Row],[EPF ]],'[1]employee master'!A677:G5676,6,FALSE)</f>
        <v>MBC - Planning - SI</v>
      </c>
      <c r="F426" s="1" t="str">
        <f>VLOOKUP(Table1[[#This Row],[EPF ]],'[1]employee master'!A677:G5676,7,FALSE)</f>
        <v>Female</v>
      </c>
      <c r="G426" s="7">
        <v>29</v>
      </c>
      <c r="H426" s="6" t="s">
        <v>14</v>
      </c>
      <c r="I426" s="6" t="s">
        <v>1753</v>
      </c>
      <c r="J426" s="6" t="s">
        <v>14</v>
      </c>
      <c r="K426" s="6" t="s">
        <v>14</v>
      </c>
      <c r="L426" s="6" t="s">
        <v>14</v>
      </c>
      <c r="M426" s="7">
        <v>4</v>
      </c>
      <c r="N426" s="6" t="s">
        <v>14</v>
      </c>
      <c r="O426" s="6" t="s">
        <v>14</v>
      </c>
      <c r="P426" s="43" t="s">
        <v>1934</v>
      </c>
    </row>
    <row r="427" spans="1:16" x14ac:dyDescent="0.3">
      <c r="A427" s="38">
        <v>16139</v>
      </c>
      <c r="B427" s="38" t="s">
        <v>5376</v>
      </c>
      <c r="C427" s="39" t="s">
        <v>1758</v>
      </c>
      <c r="D427" s="39" t="str">
        <f>VLOOKUP(Table1[[#This Row],[EPF ]],'[1]employee master'!A689:G5688,5,FALSE)</f>
        <v>Moulded Bra Cup - Production - SI</v>
      </c>
      <c r="E427" s="39" t="str">
        <f>VLOOKUP(Table1[[#This Row],[EPF ]],'[1]employee master'!A689:G5688,6,FALSE)</f>
        <v>Team - LB - 5A - SI</v>
      </c>
      <c r="F427" s="39" t="str">
        <f>VLOOKUP(Table1[[#This Row],[EPF ]],'[1]employee master'!A689:G5688,7,FALSE)</f>
        <v>Female</v>
      </c>
      <c r="G427" s="40">
        <v>29</v>
      </c>
      <c r="H427" s="41" t="s">
        <v>14</v>
      </c>
      <c r="I427" s="41" t="s">
        <v>1753</v>
      </c>
      <c r="J427" s="41" t="s">
        <v>14</v>
      </c>
      <c r="K427" s="41" t="s">
        <v>14</v>
      </c>
      <c r="L427" s="41" t="s">
        <v>14</v>
      </c>
      <c r="M427" s="40">
        <v>4</v>
      </c>
      <c r="N427" s="41" t="s">
        <v>14</v>
      </c>
      <c r="O427" s="41" t="s">
        <v>14</v>
      </c>
      <c r="P427" s="43" t="s">
        <v>1934</v>
      </c>
    </row>
    <row r="428" spans="1:16" x14ac:dyDescent="0.3">
      <c r="A428" s="37">
        <v>16538</v>
      </c>
      <c r="B428" s="38" t="s">
        <v>1048</v>
      </c>
      <c r="C428" s="1" t="s">
        <v>1758</v>
      </c>
      <c r="D428" s="1" t="str">
        <f>VLOOKUP(Table1[[#This Row],[EPF ]],'[1]employee master'!A710:G5709,5,FALSE)</f>
        <v>Moulded Bra Cup - Product Development Centre - SI</v>
      </c>
      <c r="E428" s="1" t="str">
        <f>VLOOKUP(Table1[[#This Row],[EPF ]],'[1]employee master'!A710:G5709,6,FALSE)</f>
        <v>MBC - Product Development Centre - SI</v>
      </c>
      <c r="F428" s="1" t="str">
        <f>VLOOKUP(Table1[[#This Row],[EPF ]],'[1]employee master'!A710:G5709,7,FALSE)</f>
        <v>Male</v>
      </c>
      <c r="G428" s="7">
        <v>23</v>
      </c>
      <c r="H428" s="6" t="s">
        <v>14</v>
      </c>
      <c r="I428" s="6" t="s">
        <v>1753</v>
      </c>
      <c r="J428" s="6" t="s">
        <v>14</v>
      </c>
      <c r="K428" s="6" t="s">
        <v>14</v>
      </c>
      <c r="L428" s="6" t="s">
        <v>14</v>
      </c>
      <c r="M428" s="7">
        <v>4</v>
      </c>
      <c r="N428" s="6" t="s">
        <v>14</v>
      </c>
      <c r="O428" s="6" t="s">
        <v>14</v>
      </c>
      <c r="P428" s="43" t="s">
        <v>1934</v>
      </c>
    </row>
    <row r="429" spans="1:16" x14ac:dyDescent="0.3">
      <c r="A429" s="37">
        <v>16925</v>
      </c>
      <c r="B429" s="38" t="s">
        <v>1637</v>
      </c>
      <c r="C429" s="1" t="s">
        <v>1758</v>
      </c>
      <c r="D429" s="1" t="str">
        <f>VLOOKUP(Table1[[#This Row],[EPF ]],'[1]employee master'!A739:G5738,5,FALSE)</f>
        <v>Close Comfort Program - Quality Assurance - SI</v>
      </c>
      <c r="E429" s="1" t="str">
        <f>VLOOKUP(Table1[[#This Row],[EPF ]],'[1]employee master'!A739:G5738,6,FALSE)</f>
        <v>Quality Assurance - CCP - SI</v>
      </c>
      <c r="F429" s="1" t="str">
        <f>VLOOKUP(Table1[[#This Row],[EPF ]],'[1]employee master'!A739:G5738,7,FALSE)</f>
        <v>Male</v>
      </c>
      <c r="G429" s="7">
        <v>25</v>
      </c>
      <c r="H429" s="6" t="s">
        <v>14</v>
      </c>
      <c r="I429" s="6" t="s">
        <v>1753</v>
      </c>
      <c r="J429" s="6" t="s">
        <v>14</v>
      </c>
      <c r="K429" s="6" t="s">
        <v>14</v>
      </c>
      <c r="L429" s="6" t="s">
        <v>14</v>
      </c>
      <c r="M429" s="7">
        <v>4</v>
      </c>
      <c r="N429" s="6" t="s">
        <v>14</v>
      </c>
      <c r="O429" s="6" t="s">
        <v>14</v>
      </c>
      <c r="P429" s="43" t="s">
        <v>1934</v>
      </c>
    </row>
    <row r="430" spans="1:16" x14ac:dyDescent="0.3">
      <c r="A430" s="37">
        <v>16925</v>
      </c>
      <c r="B430" s="38" t="s">
        <v>1637</v>
      </c>
      <c r="C430" s="39" t="s">
        <v>1758</v>
      </c>
      <c r="D430" s="39" t="str">
        <f>VLOOKUP(Table1[[#This Row],[EPF ]],'[1]employee master'!A740:G5739,5,FALSE)</f>
        <v>Close Comfort Program - Quality Assurance - SI</v>
      </c>
      <c r="E430" s="39" t="str">
        <f>VLOOKUP(Table1[[#This Row],[EPF ]],'[1]employee master'!A740:G5739,6,FALSE)</f>
        <v>Quality Assurance - CCP - SI</v>
      </c>
      <c r="F430" s="39" t="str">
        <f>VLOOKUP(Table1[[#This Row],[EPF ]],'[1]employee master'!A740:G5739,7,FALSE)</f>
        <v>Male</v>
      </c>
      <c r="G430" s="40">
        <v>25</v>
      </c>
      <c r="H430" s="41" t="s">
        <v>14</v>
      </c>
      <c r="I430" s="41" t="s">
        <v>1753</v>
      </c>
      <c r="J430" s="41" t="s">
        <v>14</v>
      </c>
      <c r="K430" s="41" t="s">
        <v>14</v>
      </c>
      <c r="L430" s="41" t="s">
        <v>14</v>
      </c>
      <c r="M430" s="40">
        <v>4</v>
      </c>
      <c r="N430" s="41" t="s">
        <v>14</v>
      </c>
      <c r="O430" s="41" t="s">
        <v>14</v>
      </c>
      <c r="P430" s="43" t="s">
        <v>1934</v>
      </c>
    </row>
    <row r="431" spans="1:16" x14ac:dyDescent="0.3">
      <c r="A431" s="37">
        <v>17066</v>
      </c>
      <c r="B431" s="38" t="s">
        <v>1216</v>
      </c>
      <c r="C431" s="39" t="s">
        <v>1755</v>
      </c>
      <c r="D431" s="39" t="str">
        <f>VLOOKUP(Table1[[#This Row],[EPF ]],'[1]employee master'!A746:G5745,5,FALSE)</f>
        <v>Moulded Bra Cup - Industrial Engineering - SI</v>
      </c>
      <c r="E431" s="39" t="str">
        <f>VLOOKUP(Table1[[#This Row],[EPF ]],'[1]employee master'!A746:G5745,6,FALSE)</f>
        <v>Industrial Engineering - MBC - SI</v>
      </c>
      <c r="F431" s="39" t="str">
        <f>VLOOKUP(Table1[[#This Row],[EPF ]],'[1]employee master'!A746:G5745,7,FALSE)</f>
        <v>Male</v>
      </c>
      <c r="G431" s="40">
        <v>25</v>
      </c>
      <c r="H431" s="41" t="s">
        <v>14</v>
      </c>
      <c r="I431" s="41" t="s">
        <v>1753</v>
      </c>
      <c r="J431" s="41" t="s">
        <v>14</v>
      </c>
      <c r="K431" s="41" t="s">
        <v>14</v>
      </c>
      <c r="L431" s="41" t="s">
        <v>14</v>
      </c>
      <c r="M431" s="40">
        <v>4</v>
      </c>
      <c r="N431" s="41" t="s">
        <v>14</v>
      </c>
      <c r="O431" s="41" t="s">
        <v>14</v>
      </c>
      <c r="P431" s="43" t="s">
        <v>1934</v>
      </c>
    </row>
    <row r="432" spans="1:16" x14ac:dyDescent="0.3">
      <c r="A432" s="37">
        <v>17210</v>
      </c>
      <c r="B432" s="38" t="s">
        <v>502</v>
      </c>
      <c r="C432" s="39" t="s">
        <v>1755</v>
      </c>
      <c r="D432" s="39" t="str">
        <f>VLOOKUP(Table1[[#This Row],[EPF ]],'[1]employee master'!A762:G5761,5,FALSE)</f>
        <v>Impact Protection - SI</v>
      </c>
      <c r="E432" s="39" t="str">
        <f>VLOOKUP(Table1[[#This Row],[EPF ]],'[1]employee master'!A762:G5761,6,FALSE)</f>
        <v>Impact Protection - PDC - SI</v>
      </c>
      <c r="F432" s="39" t="str">
        <f>VLOOKUP(Table1[[#This Row],[EPF ]],'[1]employee master'!A762:G5761,7,FALSE)</f>
        <v>Male</v>
      </c>
      <c r="G432" s="40">
        <v>27</v>
      </c>
      <c r="H432" s="41" t="s">
        <v>14</v>
      </c>
      <c r="I432" s="41" t="s">
        <v>1753</v>
      </c>
      <c r="J432" s="41" t="s">
        <v>14</v>
      </c>
      <c r="K432" s="41" t="s">
        <v>14</v>
      </c>
      <c r="L432" s="41" t="s">
        <v>14</v>
      </c>
      <c r="M432" s="40">
        <v>4</v>
      </c>
      <c r="N432" s="41" t="s">
        <v>14</v>
      </c>
      <c r="O432" s="41" t="s">
        <v>14</v>
      </c>
      <c r="P432" s="43" t="s">
        <v>1934</v>
      </c>
    </row>
    <row r="433" spans="1:16" x14ac:dyDescent="0.3">
      <c r="A433" s="37">
        <v>17267</v>
      </c>
      <c r="B433" s="38" t="s">
        <v>5377</v>
      </c>
      <c r="C433" s="1" t="s">
        <v>1755</v>
      </c>
      <c r="D433" s="1" t="str">
        <f>VLOOKUP(Table1[[#This Row],[EPF ]],'[1]employee master'!A766:G5765,5,FALSE)</f>
        <v>Planning - SI</v>
      </c>
      <c r="E433" s="1" t="str">
        <f>VLOOKUP(Table1[[#This Row],[EPF ]],'[1]employee master'!A766:G5765,6,FALSE)</f>
        <v>Planning - CCP - SI</v>
      </c>
      <c r="F433" s="1" t="str">
        <f>VLOOKUP(Table1[[#This Row],[EPF ]],'[1]employee master'!A766:G5765,7,FALSE)</f>
        <v>Male</v>
      </c>
      <c r="G433" s="7">
        <v>29</v>
      </c>
      <c r="H433" s="6" t="s">
        <v>14</v>
      </c>
      <c r="I433" s="6" t="s">
        <v>1753</v>
      </c>
      <c r="J433" s="6" t="s">
        <v>14</v>
      </c>
      <c r="K433" s="6" t="s">
        <v>14</v>
      </c>
      <c r="L433" s="6" t="s">
        <v>14</v>
      </c>
      <c r="M433" s="7">
        <v>4</v>
      </c>
      <c r="N433" s="6" t="s">
        <v>14</v>
      </c>
      <c r="O433" s="6" t="s">
        <v>14</v>
      </c>
      <c r="P433" s="43" t="s">
        <v>1934</v>
      </c>
    </row>
    <row r="434" spans="1:16" x14ac:dyDescent="0.3">
      <c r="A434" s="37">
        <v>17315</v>
      </c>
      <c r="B434" s="38" t="s">
        <v>1228</v>
      </c>
      <c r="C434" s="39" t="s">
        <v>1758</v>
      </c>
      <c r="D434" s="39" t="str">
        <f>VLOOKUP(Table1[[#This Row],[EPF ]],'[1]employee master'!A773:G5772,5,FALSE)</f>
        <v>Moulded Bra Cup - Product Development Centre - SI</v>
      </c>
      <c r="E434" s="39" t="str">
        <f>VLOOKUP(Table1[[#This Row],[EPF ]],'[1]employee master'!A773:G5772,6,FALSE)</f>
        <v>MBC - Product Development Centre - SI</v>
      </c>
      <c r="F434" s="39" t="str">
        <f>VLOOKUP(Table1[[#This Row],[EPF ]],'[1]employee master'!A773:G5772,7,FALSE)</f>
        <v>Female</v>
      </c>
      <c r="G434" s="40">
        <v>29</v>
      </c>
      <c r="H434" s="41" t="s">
        <v>14</v>
      </c>
      <c r="I434" s="41" t="s">
        <v>1753</v>
      </c>
      <c r="J434" s="41" t="s">
        <v>14</v>
      </c>
      <c r="K434" s="41" t="s">
        <v>14</v>
      </c>
      <c r="L434" s="41" t="s">
        <v>14</v>
      </c>
      <c r="M434" s="40">
        <v>4</v>
      </c>
      <c r="N434" s="41" t="s">
        <v>14</v>
      </c>
      <c r="O434" s="41" t="s">
        <v>14</v>
      </c>
      <c r="P434" s="43" t="s">
        <v>1934</v>
      </c>
    </row>
    <row r="435" spans="1:16" x14ac:dyDescent="0.3">
      <c r="A435" s="37">
        <v>17325</v>
      </c>
      <c r="B435" s="38" t="s">
        <v>1376</v>
      </c>
      <c r="C435" s="1" t="s">
        <v>1758</v>
      </c>
      <c r="D435" s="1" t="str">
        <f>VLOOKUP(Table1[[#This Row],[EPF ]],'[1]employee master'!A775:G5774,5,FALSE)</f>
        <v>Moulded Bra Cup - Product Development Centre - SI</v>
      </c>
      <c r="E435" s="1" t="str">
        <f>VLOOKUP(Table1[[#This Row],[EPF ]],'[1]employee master'!A775:G5774,6,FALSE)</f>
        <v>MBC - Product Development Centre - SI</v>
      </c>
      <c r="F435" s="1" t="str">
        <f>VLOOKUP(Table1[[#This Row],[EPF ]],'[1]employee master'!A775:G5774,7,FALSE)</f>
        <v>Female</v>
      </c>
      <c r="G435" s="7">
        <v>29</v>
      </c>
      <c r="H435" s="6" t="s">
        <v>14</v>
      </c>
      <c r="I435" s="6" t="s">
        <v>1753</v>
      </c>
      <c r="J435" s="6" t="s">
        <v>14</v>
      </c>
      <c r="K435" s="6" t="s">
        <v>14</v>
      </c>
      <c r="L435" s="6" t="s">
        <v>14</v>
      </c>
      <c r="M435" s="7">
        <v>4</v>
      </c>
      <c r="N435" s="6" t="s">
        <v>14</v>
      </c>
      <c r="O435" s="6" t="s">
        <v>14</v>
      </c>
      <c r="P435" s="43" t="s">
        <v>1934</v>
      </c>
    </row>
    <row r="436" spans="1:16" x14ac:dyDescent="0.3">
      <c r="A436" s="37">
        <v>17895</v>
      </c>
      <c r="B436" s="38" t="s">
        <v>5378</v>
      </c>
      <c r="C436" s="39" t="s">
        <v>1758</v>
      </c>
      <c r="D436" s="39" t="str">
        <f>VLOOKUP(Table1[[#This Row],[EPF ]],'[1]employee master'!A828:G5827,5,FALSE)</f>
        <v>Commercial &amp; Logistics - SI</v>
      </c>
      <c r="E436" s="39" t="str">
        <f>VLOOKUP(Table1[[#This Row],[EPF ]],'[1]employee master'!A828:G5827,6,FALSE)</f>
        <v>Logistics - SI</v>
      </c>
      <c r="F436" s="39" t="str">
        <f>VLOOKUP(Table1[[#This Row],[EPF ]],'[1]employee master'!A828:G5827,7,FALSE)</f>
        <v>Male</v>
      </c>
      <c r="G436" s="40">
        <v>25</v>
      </c>
      <c r="H436" s="41" t="s">
        <v>14</v>
      </c>
      <c r="I436" s="41" t="s">
        <v>1753</v>
      </c>
      <c r="J436" s="41" t="s">
        <v>14</v>
      </c>
      <c r="K436" s="41" t="s">
        <v>14</v>
      </c>
      <c r="L436" s="41" t="s">
        <v>14</v>
      </c>
      <c r="M436" s="40">
        <v>4</v>
      </c>
      <c r="N436" s="41" t="s">
        <v>14</v>
      </c>
      <c r="O436" s="41" t="s">
        <v>14</v>
      </c>
      <c r="P436" s="43" t="s">
        <v>1934</v>
      </c>
    </row>
    <row r="437" spans="1:16" x14ac:dyDescent="0.3">
      <c r="A437" s="37">
        <v>18829</v>
      </c>
      <c r="B437" s="38" t="s">
        <v>5379</v>
      </c>
      <c r="C437" s="39" t="s">
        <v>1755</v>
      </c>
      <c r="D437" s="39" t="str">
        <f>VLOOKUP(Table1[[#This Row],[EPF ]],'[1]employee master'!A891:G5890,5,FALSE)</f>
        <v>Human Resources &amp; Administration - SI</v>
      </c>
      <c r="E437" s="39" t="str">
        <f>VLOOKUP(Table1[[#This Row],[EPF ]],'[1]employee master'!A891:G5890,6,FALSE)</f>
        <v>Administration - SI</v>
      </c>
      <c r="F437" s="39" t="str">
        <f>VLOOKUP(Table1[[#This Row],[EPF ]],'[1]employee master'!A891:G5890,7,FALSE)</f>
        <v>Male</v>
      </c>
      <c r="G437" s="40">
        <v>27</v>
      </c>
      <c r="H437" s="41" t="s">
        <v>14</v>
      </c>
      <c r="I437" s="41" t="s">
        <v>1753</v>
      </c>
      <c r="J437" s="41" t="s">
        <v>14</v>
      </c>
      <c r="K437" s="41" t="s">
        <v>14</v>
      </c>
      <c r="L437" s="41" t="s">
        <v>14</v>
      </c>
      <c r="M437" s="40">
        <v>4</v>
      </c>
      <c r="N437" s="41" t="s">
        <v>14</v>
      </c>
      <c r="O437" s="41" t="s">
        <v>14</v>
      </c>
      <c r="P437" s="43" t="s">
        <v>1934</v>
      </c>
    </row>
    <row r="438" spans="1:16" x14ac:dyDescent="0.3">
      <c r="A438" s="37">
        <v>19281</v>
      </c>
      <c r="B438" s="38" t="s">
        <v>1497</v>
      </c>
      <c r="C438" s="1" t="s">
        <v>1755</v>
      </c>
      <c r="D438" s="1" t="str">
        <f>VLOOKUP(Table1[[#This Row],[EPF ]],'[1]employee master'!A932:G5931,5,FALSE)</f>
        <v>MOS - SI</v>
      </c>
      <c r="E438" s="1" t="str">
        <f>VLOOKUP(Table1[[#This Row],[EPF ]],'[1]employee master'!A932:G5931,6,FALSE)</f>
        <v>Lean Enterprise - SI</v>
      </c>
      <c r="F438" s="1" t="str">
        <f>VLOOKUP(Table1[[#This Row],[EPF ]],'[1]employee master'!A932:G5931,7,FALSE)</f>
        <v>Male</v>
      </c>
      <c r="G438" s="7">
        <v>29</v>
      </c>
      <c r="H438" s="6" t="s">
        <v>14</v>
      </c>
      <c r="I438" s="6" t="s">
        <v>1753</v>
      </c>
      <c r="J438" s="6" t="s">
        <v>14</v>
      </c>
      <c r="K438" s="6" t="s">
        <v>14</v>
      </c>
      <c r="L438" s="6" t="s">
        <v>14</v>
      </c>
      <c r="M438" s="7">
        <v>4</v>
      </c>
      <c r="N438" s="6" t="s">
        <v>14</v>
      </c>
      <c r="O438" s="6" t="s">
        <v>14</v>
      </c>
      <c r="P438" s="43" t="s">
        <v>1934</v>
      </c>
    </row>
    <row r="439" spans="1:16" x14ac:dyDescent="0.3">
      <c r="A439" s="37">
        <v>19441</v>
      </c>
      <c r="B439" s="38" t="s">
        <v>5380</v>
      </c>
      <c r="C439" s="39" t="s">
        <v>1758</v>
      </c>
      <c r="D439" s="39" t="str">
        <f>VLOOKUP(Table1[[#This Row],[EPF ]],'[1]employee master'!A947:G5946,5,FALSE)</f>
        <v>Moulded Bra Cup - Raw Material Warehouse - SI</v>
      </c>
      <c r="E439" s="39" t="str">
        <f>VLOOKUP(Table1[[#This Row],[EPF ]],'[1]employee master'!A947:G5946,6,FALSE)</f>
        <v>MBC - Raw Material Warehouse - SI</v>
      </c>
      <c r="F439" s="39" t="str">
        <f>VLOOKUP(Table1[[#This Row],[EPF ]],'[1]employee master'!A947:G5946,7,FALSE)</f>
        <v>Male</v>
      </c>
      <c r="G439" s="40">
        <v>23</v>
      </c>
      <c r="H439" s="41" t="s">
        <v>14</v>
      </c>
      <c r="I439" s="41" t="s">
        <v>1753</v>
      </c>
      <c r="J439" s="41" t="s">
        <v>14</v>
      </c>
      <c r="K439" s="41" t="s">
        <v>14</v>
      </c>
      <c r="L439" s="41" t="s">
        <v>14</v>
      </c>
      <c r="M439" s="40">
        <v>4</v>
      </c>
      <c r="N439" s="41" t="s">
        <v>14</v>
      </c>
      <c r="O439" s="41" t="s">
        <v>14</v>
      </c>
      <c r="P439" s="43" t="s">
        <v>1934</v>
      </c>
    </row>
    <row r="440" spans="1:16" x14ac:dyDescent="0.3">
      <c r="A440" s="37">
        <v>19497</v>
      </c>
      <c r="B440" s="38" t="s">
        <v>5381</v>
      </c>
      <c r="C440" s="1" t="s">
        <v>1758</v>
      </c>
      <c r="D440" s="1" t="str">
        <f>VLOOKUP(Table1[[#This Row],[EPF ]],'[1]employee master'!A954:G5953,5,FALSE)</f>
        <v>Close Comfort Program - Printing - SI</v>
      </c>
      <c r="E440" s="1" t="str">
        <f>VLOOKUP(Table1[[#This Row],[EPF ]],'[1]employee master'!A954:G5953,6,FALSE)</f>
        <v>Factory 03 - Printing - A - SI</v>
      </c>
      <c r="F440" s="1" t="str">
        <f>VLOOKUP(Table1[[#This Row],[EPF ]],'[1]employee master'!A954:G5953,7,FALSE)</f>
        <v>Male</v>
      </c>
      <c r="G440" s="7">
        <v>29</v>
      </c>
      <c r="H440" s="6" t="s">
        <v>14</v>
      </c>
      <c r="I440" s="6" t="s">
        <v>1753</v>
      </c>
      <c r="J440" s="6" t="s">
        <v>14</v>
      </c>
      <c r="K440" s="6" t="s">
        <v>14</v>
      </c>
      <c r="L440" s="6" t="s">
        <v>14</v>
      </c>
      <c r="M440" s="7">
        <v>4</v>
      </c>
      <c r="N440" s="6" t="s">
        <v>14</v>
      </c>
      <c r="O440" s="6" t="s">
        <v>14</v>
      </c>
      <c r="P440" s="43" t="s">
        <v>1934</v>
      </c>
    </row>
    <row r="441" spans="1:16" x14ac:dyDescent="0.3">
      <c r="A441" s="37">
        <v>19863</v>
      </c>
      <c r="B441" s="38" t="s">
        <v>5382</v>
      </c>
      <c r="C441" s="1" t="s">
        <v>1755</v>
      </c>
      <c r="D441" s="1" t="str">
        <f>VLOOKUP(Table1[[#This Row],[EPF ]],'[1]employee master'!A981:G5980,5,FALSE)</f>
        <v>Moulded Bra Cup - Product Development Centre - SI</v>
      </c>
      <c r="E441" s="1" t="str">
        <f>VLOOKUP(Table1[[#This Row],[EPF ]],'[1]employee master'!A981:G5980,6,FALSE)</f>
        <v>MBC - Product Development Centre - SI</v>
      </c>
      <c r="F441" s="1" t="str">
        <f>VLOOKUP(Table1[[#This Row],[EPF ]],'[1]employee master'!A981:G5980,7,FALSE)</f>
        <v>Male</v>
      </c>
      <c r="G441" s="7">
        <v>28</v>
      </c>
      <c r="H441" s="6" t="s">
        <v>14</v>
      </c>
      <c r="I441" s="6" t="s">
        <v>1753</v>
      </c>
      <c r="J441" s="6" t="s">
        <v>14</v>
      </c>
      <c r="K441" s="6" t="s">
        <v>14</v>
      </c>
      <c r="L441" s="6" t="s">
        <v>14</v>
      </c>
      <c r="M441" s="7">
        <v>4</v>
      </c>
      <c r="N441" s="6" t="s">
        <v>14</v>
      </c>
      <c r="O441" s="6" t="s">
        <v>14</v>
      </c>
      <c r="P441" s="43" t="s">
        <v>1934</v>
      </c>
    </row>
    <row r="442" spans="1:16" x14ac:dyDescent="0.3">
      <c r="A442" s="37">
        <v>19894</v>
      </c>
      <c r="B442" s="38" t="s">
        <v>3851</v>
      </c>
      <c r="C442" s="1" t="s">
        <v>1755</v>
      </c>
      <c r="D442" s="1" t="str">
        <f>VLOOKUP(Table1[[#This Row],[EPF ]],'[1]employee master'!A985:G5984,5,FALSE)</f>
        <v>Close Comfort Program - Production - SI</v>
      </c>
      <c r="E442" s="1" t="str">
        <f>VLOOKUP(Table1[[#This Row],[EPF ]],'[1]employee master'!A985:G5984,6,FALSE)</f>
        <v>CCP - Production - SI</v>
      </c>
      <c r="F442" s="1" t="str">
        <f>VLOOKUP(Table1[[#This Row],[EPF ]],'[1]employee master'!A985:G5984,7,FALSE)</f>
        <v>Male</v>
      </c>
      <c r="G442" s="7">
        <v>29</v>
      </c>
      <c r="H442" s="6" t="s">
        <v>14</v>
      </c>
      <c r="I442" s="6" t="s">
        <v>1753</v>
      </c>
      <c r="J442" s="6" t="s">
        <v>14</v>
      </c>
      <c r="K442" s="6" t="s">
        <v>14</v>
      </c>
      <c r="L442" s="6" t="s">
        <v>14</v>
      </c>
      <c r="M442" s="7">
        <v>4</v>
      </c>
      <c r="N442" s="6" t="s">
        <v>14</v>
      </c>
      <c r="O442" s="6" t="s">
        <v>14</v>
      </c>
      <c r="P442" s="43" t="s">
        <v>1934</v>
      </c>
    </row>
    <row r="443" spans="1:16" x14ac:dyDescent="0.3">
      <c r="A443" s="37">
        <v>19934</v>
      </c>
      <c r="B443" s="38" t="s">
        <v>5383</v>
      </c>
      <c r="C443" s="39" t="s">
        <v>1755</v>
      </c>
      <c r="D443" s="39" t="str">
        <f>VLOOKUP(Table1[[#This Row],[EPF ]],'[1]employee master'!A990:G5989,5,FALSE)</f>
        <v>Close Comfort Program - Marketing - SI</v>
      </c>
      <c r="E443" s="39" t="str">
        <f>VLOOKUP(Table1[[#This Row],[EPF ]],'[1]employee master'!A990:G5989,6,FALSE)</f>
        <v>Marketing - CCP - SI</v>
      </c>
      <c r="F443" s="39" t="str">
        <f>VLOOKUP(Table1[[#This Row],[EPF ]],'[1]employee master'!A990:G5989,7,FALSE)</f>
        <v>Female</v>
      </c>
      <c r="G443" s="40">
        <v>29</v>
      </c>
      <c r="H443" s="41" t="s">
        <v>14</v>
      </c>
      <c r="I443" s="41" t="s">
        <v>1753</v>
      </c>
      <c r="J443" s="41" t="s">
        <v>14</v>
      </c>
      <c r="K443" s="41" t="s">
        <v>14</v>
      </c>
      <c r="L443" s="41" t="s">
        <v>14</v>
      </c>
      <c r="M443" s="40">
        <v>4</v>
      </c>
      <c r="N443" s="41" t="s">
        <v>14</v>
      </c>
      <c r="O443" s="41" t="s">
        <v>14</v>
      </c>
      <c r="P443" s="43" t="s">
        <v>1934</v>
      </c>
    </row>
    <row r="444" spans="1:16" x14ac:dyDescent="0.3">
      <c r="A444" s="37">
        <v>20112</v>
      </c>
      <c r="B444" s="38" t="s">
        <v>744</v>
      </c>
      <c r="C444" s="1" t="s">
        <v>1755</v>
      </c>
      <c r="D444" s="1" t="str">
        <f>VLOOKUP(Table1[[#This Row],[EPF ]],'[1]employee master'!A1004:G6003,5,FALSE)</f>
        <v>Planning - SI</v>
      </c>
      <c r="E444" s="1" t="str">
        <f>VLOOKUP(Table1[[#This Row],[EPF ]],'[1]employee master'!A1004:G6003,6,FALSE)</f>
        <v>MBC - Planning - SI</v>
      </c>
      <c r="F444" s="1" t="str">
        <f>VLOOKUP(Table1[[#This Row],[EPF ]],'[1]employee master'!A1004:G6003,7,FALSE)</f>
        <v>Male</v>
      </c>
      <c r="G444" s="6">
        <v>28</v>
      </c>
      <c r="H444" s="6" t="s">
        <v>14</v>
      </c>
      <c r="I444" s="6" t="s">
        <v>1753</v>
      </c>
      <c r="J444" s="6" t="s">
        <v>14</v>
      </c>
      <c r="K444" s="6" t="s">
        <v>14</v>
      </c>
      <c r="L444" s="6" t="s">
        <v>14</v>
      </c>
      <c r="M444" s="7">
        <v>4</v>
      </c>
      <c r="N444" s="6" t="s">
        <v>14</v>
      </c>
      <c r="O444" s="6" t="s">
        <v>14</v>
      </c>
      <c r="P444" s="43" t="s">
        <v>1934</v>
      </c>
    </row>
    <row r="445" spans="1:16" x14ac:dyDescent="0.3">
      <c r="A445" s="37">
        <v>22051</v>
      </c>
      <c r="B445" s="38" t="s">
        <v>5384</v>
      </c>
      <c r="C445" s="1" t="s">
        <v>1755</v>
      </c>
      <c r="D445" s="1" t="str">
        <f>VLOOKUP(Table1[[#This Row],[EPF ]],'[1]employee master'!A1141:G6140,5,FALSE)</f>
        <v>Moulded Bra Cup - Marketing - SI</v>
      </c>
      <c r="E445" s="1" t="str">
        <f>VLOOKUP(Table1[[#This Row],[EPF ]],'[1]employee master'!A1141:G6140,6,FALSE)</f>
        <v>Marketing - MBC - SI</v>
      </c>
      <c r="F445" s="1" t="str">
        <f>VLOOKUP(Table1[[#This Row],[EPF ]],'[1]employee master'!A1141:G6140,7,FALSE)</f>
        <v>Male</v>
      </c>
      <c r="G445" s="7">
        <v>23</v>
      </c>
      <c r="H445" s="6" t="s">
        <v>14</v>
      </c>
      <c r="I445" s="6" t="s">
        <v>1753</v>
      </c>
      <c r="J445" s="6" t="s">
        <v>14</v>
      </c>
      <c r="K445" s="6" t="s">
        <v>14</v>
      </c>
      <c r="L445" s="6" t="s">
        <v>14</v>
      </c>
      <c r="M445" s="7">
        <v>4</v>
      </c>
      <c r="N445" s="6" t="s">
        <v>14</v>
      </c>
      <c r="O445" s="6" t="s">
        <v>14</v>
      </c>
      <c r="P445" s="43" t="s">
        <v>1934</v>
      </c>
    </row>
    <row r="446" spans="1:16" x14ac:dyDescent="0.3">
      <c r="A446" s="37">
        <v>22065</v>
      </c>
      <c r="B446" s="38" t="s">
        <v>598</v>
      </c>
      <c r="C446" s="39" t="s">
        <v>1755</v>
      </c>
      <c r="D446" s="39" t="str">
        <f>VLOOKUP(Table1[[#This Row],[EPF ]],'[1]employee master'!A1145:G6144,5,FALSE)</f>
        <v>Common - SI</v>
      </c>
      <c r="E446" s="39" t="str">
        <f>VLOOKUP(Table1[[#This Row],[EPF ]],'[1]employee master'!A1145:G6144,6,FALSE)</f>
        <v>Corporate - SI</v>
      </c>
      <c r="F446" s="39" t="str">
        <f>VLOOKUP(Table1[[#This Row],[EPF ]],'[1]employee master'!A1145:G6144,7,FALSE)</f>
        <v>Female</v>
      </c>
      <c r="G446" s="40">
        <v>26</v>
      </c>
      <c r="H446" s="41" t="s">
        <v>14</v>
      </c>
      <c r="I446" s="41" t="s">
        <v>1753</v>
      </c>
      <c r="J446" s="41" t="s">
        <v>14</v>
      </c>
      <c r="K446" s="41" t="s">
        <v>14</v>
      </c>
      <c r="L446" s="41" t="s">
        <v>14</v>
      </c>
      <c r="M446" s="40">
        <v>4</v>
      </c>
      <c r="N446" s="41" t="s">
        <v>14</v>
      </c>
      <c r="O446" s="41" t="s">
        <v>14</v>
      </c>
      <c r="P446" s="43" t="s">
        <v>1934</v>
      </c>
    </row>
    <row r="447" spans="1:16" x14ac:dyDescent="0.3">
      <c r="A447" s="37">
        <v>22946</v>
      </c>
      <c r="B447" s="38" t="s">
        <v>1603</v>
      </c>
      <c r="C447" s="39" t="s">
        <v>1755</v>
      </c>
      <c r="D447" s="39" t="str">
        <f>VLOOKUP(Table1[[#This Row],[EPF ]],'[1]employee master'!A1232:G6231,5,FALSE)</f>
        <v>Common - SI</v>
      </c>
      <c r="E447" s="39" t="str">
        <f>VLOOKUP(Table1[[#This Row],[EPF ]],'[1]employee master'!A1232:G6231,6,FALSE)</f>
        <v>Finance - SI</v>
      </c>
      <c r="F447" s="39" t="str">
        <f>VLOOKUP(Table1[[#This Row],[EPF ]],'[1]employee master'!A1232:G6231,7,FALSE)</f>
        <v>Female</v>
      </c>
      <c r="G447" s="40">
        <v>27</v>
      </c>
      <c r="H447" s="41" t="s">
        <v>14</v>
      </c>
      <c r="I447" s="41" t="s">
        <v>1753</v>
      </c>
      <c r="J447" s="41" t="s">
        <v>14</v>
      </c>
      <c r="K447" s="41" t="s">
        <v>14</v>
      </c>
      <c r="L447" s="41" t="s">
        <v>14</v>
      </c>
      <c r="M447" s="40">
        <v>4</v>
      </c>
      <c r="N447" s="41" t="s">
        <v>14</v>
      </c>
      <c r="O447" s="41" t="s">
        <v>14</v>
      </c>
      <c r="P447" s="43" t="s">
        <v>1934</v>
      </c>
    </row>
    <row r="448" spans="1:16" x14ac:dyDescent="0.3">
      <c r="A448" s="37">
        <v>23080</v>
      </c>
      <c r="B448" s="38" t="s">
        <v>912</v>
      </c>
      <c r="C448" s="39" t="s">
        <v>1755</v>
      </c>
      <c r="D448" s="39" t="str">
        <f>VLOOKUP(Table1[[#This Row],[EPF ]],'[1]employee master'!A1247:G6246,5,FALSE)</f>
        <v>Sourcing &amp; Supply chain - SI</v>
      </c>
      <c r="E448" s="39" t="str">
        <f>VLOOKUP(Table1[[#This Row],[EPF ]],'[1]employee master'!A1247:G6246,6,FALSE)</f>
        <v>MBC - Purchasing - SI</v>
      </c>
      <c r="F448" s="39" t="str">
        <f>VLOOKUP(Table1[[#This Row],[EPF ]],'[1]employee master'!A1247:G6246,7,FALSE)</f>
        <v>Male</v>
      </c>
      <c r="G448" s="40">
        <v>26</v>
      </c>
      <c r="H448" s="41" t="s">
        <v>14</v>
      </c>
      <c r="I448" s="41" t="s">
        <v>1753</v>
      </c>
      <c r="J448" s="41" t="s">
        <v>14</v>
      </c>
      <c r="K448" s="41" t="s">
        <v>14</v>
      </c>
      <c r="L448" s="41" t="s">
        <v>14</v>
      </c>
      <c r="M448" s="40">
        <v>4</v>
      </c>
      <c r="N448" s="41" t="s">
        <v>14</v>
      </c>
      <c r="O448" s="41" t="s">
        <v>14</v>
      </c>
      <c r="P448" s="43" t="s">
        <v>1934</v>
      </c>
    </row>
    <row r="449" spans="1:16" x14ac:dyDescent="0.3">
      <c r="A449" s="37">
        <v>23472</v>
      </c>
      <c r="B449" s="38" t="s">
        <v>1639</v>
      </c>
      <c r="C449" s="1" t="s">
        <v>1755</v>
      </c>
      <c r="D449" s="1" t="str">
        <f>VLOOKUP(Table1[[#This Row],[EPF ]],'[1]employee master'!A1295:G6294,5,FALSE)</f>
        <v>Close Comfort Program - Marketing - SI</v>
      </c>
      <c r="E449" s="1" t="str">
        <f>VLOOKUP(Table1[[#This Row],[EPF ]],'[1]employee master'!A1295:G6294,6,FALSE)</f>
        <v>Marketing - CCP - SI</v>
      </c>
      <c r="F449" s="1" t="str">
        <f>VLOOKUP(Table1[[#This Row],[EPF ]],'[1]employee master'!A1295:G6294,7,FALSE)</f>
        <v>Male</v>
      </c>
      <c r="G449" s="7">
        <v>28</v>
      </c>
      <c r="H449" s="6" t="s">
        <v>14</v>
      </c>
      <c r="I449" s="6" t="s">
        <v>1753</v>
      </c>
      <c r="J449" s="6" t="s">
        <v>14</v>
      </c>
      <c r="K449" s="6" t="s">
        <v>14</v>
      </c>
      <c r="L449" s="6" t="s">
        <v>14</v>
      </c>
      <c r="M449" s="7">
        <v>4</v>
      </c>
      <c r="N449" s="6" t="s">
        <v>14</v>
      </c>
      <c r="O449" s="6" t="s">
        <v>14</v>
      </c>
      <c r="P449" s="43" t="s">
        <v>1934</v>
      </c>
    </row>
    <row r="450" spans="1:16" x14ac:dyDescent="0.3">
      <c r="A450" s="37">
        <v>23613</v>
      </c>
      <c r="B450" s="38" t="s">
        <v>5386</v>
      </c>
      <c r="C450" s="39" t="s">
        <v>1755</v>
      </c>
      <c r="D450" s="39" t="str">
        <f>VLOOKUP(Table1[[#This Row],[EPF ]],'[1]employee master'!A1305:G6304,5,FALSE)</f>
        <v>Human Resources &amp; Administration - SI</v>
      </c>
      <c r="E450" s="39" t="str">
        <f>VLOOKUP(Table1[[#This Row],[EPF ]],'[1]employee master'!A1305:G6304,6,FALSE)</f>
        <v>Human Resources - SI</v>
      </c>
      <c r="F450" s="39" t="str">
        <f>VLOOKUP(Table1[[#This Row],[EPF ]],'[1]employee master'!A1305:G6304,7,FALSE)</f>
        <v>Female</v>
      </c>
      <c r="G450" s="40">
        <v>26</v>
      </c>
      <c r="H450" s="41" t="s">
        <v>14</v>
      </c>
      <c r="I450" s="41" t="s">
        <v>1753</v>
      </c>
      <c r="J450" s="41" t="s">
        <v>14</v>
      </c>
      <c r="K450" s="41" t="s">
        <v>14</v>
      </c>
      <c r="L450" s="41" t="s">
        <v>14</v>
      </c>
      <c r="M450" s="40">
        <v>4</v>
      </c>
      <c r="N450" s="41" t="s">
        <v>14</v>
      </c>
      <c r="O450" s="41" t="s">
        <v>14</v>
      </c>
      <c r="P450" s="43" t="s">
        <v>1934</v>
      </c>
    </row>
    <row r="451" spans="1:16" x14ac:dyDescent="0.3">
      <c r="A451" s="37">
        <v>23711</v>
      </c>
      <c r="B451" s="38" t="s">
        <v>5387</v>
      </c>
      <c r="C451" s="39" t="s">
        <v>1758</v>
      </c>
      <c r="D451" s="39" t="str">
        <f>VLOOKUP(Table1[[#This Row],[EPF ]],'[1]employee master'!A1315:G6314,5,FALSE)</f>
        <v>Moulded Bra Cup - Marketing - SI</v>
      </c>
      <c r="E451" s="39" t="str">
        <f>VLOOKUP(Table1[[#This Row],[EPF ]],'[1]employee master'!A1315:G6314,6,FALSE)</f>
        <v>Marketing - MBC - SI</v>
      </c>
      <c r="F451" s="39" t="str">
        <f>VLOOKUP(Table1[[#This Row],[EPF ]],'[1]employee master'!A1315:G6314,7,FALSE)</f>
        <v>Female</v>
      </c>
      <c r="G451" s="40">
        <v>22</v>
      </c>
      <c r="H451" s="41" t="s">
        <v>14</v>
      </c>
      <c r="I451" s="41" t="s">
        <v>1753</v>
      </c>
      <c r="J451" s="41" t="s">
        <v>14</v>
      </c>
      <c r="K451" s="41" t="s">
        <v>14</v>
      </c>
      <c r="L451" s="41" t="s">
        <v>14</v>
      </c>
      <c r="M451" s="40">
        <v>5</v>
      </c>
      <c r="N451" s="41" t="s">
        <v>14</v>
      </c>
      <c r="O451" s="41" t="s">
        <v>14</v>
      </c>
      <c r="P451" s="43" t="s">
        <v>1934</v>
      </c>
    </row>
    <row r="452" spans="1:16" x14ac:dyDescent="0.3">
      <c r="A452" s="37">
        <v>24008</v>
      </c>
      <c r="B452" s="38" t="s">
        <v>1309</v>
      </c>
      <c r="C452" s="1" t="s">
        <v>1755</v>
      </c>
      <c r="D452" s="1" t="str">
        <f>VLOOKUP(Table1[[#This Row],[EPF ]],'[1]employee master'!A1344:G6343,5,FALSE)</f>
        <v>Close Comfort Program - Industrial Engineering - SI</v>
      </c>
      <c r="E452" s="1" t="str">
        <f>VLOOKUP(Table1[[#This Row],[EPF ]],'[1]employee master'!A1344:G6343,6,FALSE)</f>
        <v>Industrial Engineering - CCP - SI</v>
      </c>
      <c r="F452" s="1" t="str">
        <f>VLOOKUP(Table1[[#This Row],[EPF ]],'[1]employee master'!A1344:G6343,7,FALSE)</f>
        <v>Male</v>
      </c>
      <c r="G452" s="7">
        <v>25</v>
      </c>
      <c r="H452" s="6" t="s">
        <v>14</v>
      </c>
      <c r="I452" s="6" t="s">
        <v>1753</v>
      </c>
      <c r="J452" s="6" t="s">
        <v>14</v>
      </c>
      <c r="K452" s="6" t="s">
        <v>14</v>
      </c>
      <c r="L452" s="6" t="s">
        <v>14</v>
      </c>
      <c r="M452" s="7">
        <v>4</v>
      </c>
      <c r="N452" s="6" t="s">
        <v>14</v>
      </c>
      <c r="O452" s="6" t="s">
        <v>14</v>
      </c>
      <c r="P452" s="43" t="s">
        <v>1934</v>
      </c>
    </row>
    <row r="453" spans="1:16" x14ac:dyDescent="0.3">
      <c r="A453" s="37">
        <v>24070</v>
      </c>
      <c r="B453" s="38" t="s">
        <v>5388</v>
      </c>
      <c r="C453" s="1" t="s">
        <v>1755</v>
      </c>
      <c r="D453" s="1" t="str">
        <f>VLOOKUP(Table1[[#This Row],[EPF ]],'[1]employee master'!A1347:G6346,5,FALSE)</f>
        <v>Moulded Bra Cup - Cutting - SI</v>
      </c>
      <c r="E453" s="1" t="str">
        <f>VLOOKUP(Table1[[#This Row],[EPF ]],'[1]employee master'!A1347:G6346,6,FALSE)</f>
        <v>MBC - Cutting - SI</v>
      </c>
      <c r="F453" s="1" t="str">
        <f>VLOOKUP(Table1[[#This Row],[EPF ]],'[1]employee master'!A1347:G6346,7,FALSE)</f>
        <v>Male</v>
      </c>
      <c r="G453" s="7">
        <v>26</v>
      </c>
      <c r="H453" s="6" t="s">
        <v>14</v>
      </c>
      <c r="I453" s="6" t="s">
        <v>1753</v>
      </c>
      <c r="J453" s="6" t="s">
        <v>14</v>
      </c>
      <c r="K453" s="6" t="s">
        <v>14</v>
      </c>
      <c r="L453" s="6" t="s">
        <v>14</v>
      </c>
      <c r="M453" s="7">
        <v>4</v>
      </c>
      <c r="N453" s="6" t="s">
        <v>14</v>
      </c>
      <c r="O453" s="6" t="s">
        <v>14</v>
      </c>
      <c r="P453" s="43" t="s">
        <v>1934</v>
      </c>
    </row>
    <row r="454" spans="1:16" x14ac:dyDescent="0.3">
      <c r="A454" s="37">
        <v>24276</v>
      </c>
      <c r="B454" s="38" t="s">
        <v>1236</v>
      </c>
      <c r="C454" s="1" t="s">
        <v>1755</v>
      </c>
      <c r="D454" s="1" t="str">
        <f>VLOOKUP(Table1[[#This Row],[EPF ]],'[1]employee master'!A1358:G6357,5,FALSE)</f>
        <v>Close Comfort Program - Industrial Engineering - SI</v>
      </c>
      <c r="E454" s="1" t="str">
        <f>VLOOKUP(Table1[[#This Row],[EPF ]],'[1]employee master'!A1358:G6357,6,FALSE)</f>
        <v>Industrial Engineering - CCP - SI</v>
      </c>
      <c r="F454" s="1" t="str">
        <f>VLOOKUP(Table1[[#This Row],[EPF ]],'[1]employee master'!A1358:G6357,7,FALSE)</f>
        <v>Male</v>
      </c>
      <c r="G454" s="7">
        <v>26</v>
      </c>
      <c r="H454" s="6" t="s">
        <v>14</v>
      </c>
      <c r="I454" s="6" t="s">
        <v>1753</v>
      </c>
      <c r="J454" s="6" t="s">
        <v>14</v>
      </c>
      <c r="K454" s="6" t="s">
        <v>14</v>
      </c>
      <c r="L454" s="6" t="s">
        <v>14</v>
      </c>
      <c r="M454" s="7">
        <v>4</v>
      </c>
      <c r="N454" s="6" t="s">
        <v>14</v>
      </c>
      <c r="O454" s="6" t="s">
        <v>14</v>
      </c>
      <c r="P454" s="43" t="s">
        <v>1934</v>
      </c>
    </row>
    <row r="455" spans="1:16" x14ac:dyDescent="0.3">
      <c r="A455" s="37">
        <v>24276</v>
      </c>
      <c r="B455" s="38" t="s">
        <v>1236</v>
      </c>
      <c r="C455" s="39" t="s">
        <v>1755</v>
      </c>
      <c r="D455" s="39" t="str">
        <f>VLOOKUP(Table1[[#This Row],[EPF ]],'[1]employee master'!A1359:G6358,5,FALSE)</f>
        <v>Close Comfort Program - Industrial Engineering - SI</v>
      </c>
      <c r="E455" s="39" t="str">
        <f>VLOOKUP(Table1[[#This Row],[EPF ]],'[1]employee master'!A1359:G6358,6,FALSE)</f>
        <v>Industrial Engineering - CCP - SI</v>
      </c>
      <c r="F455" s="39" t="str">
        <f>VLOOKUP(Table1[[#This Row],[EPF ]],'[1]employee master'!A1359:G6358,7,FALSE)</f>
        <v>Male</v>
      </c>
      <c r="G455" s="40">
        <v>26</v>
      </c>
      <c r="H455" s="41" t="s">
        <v>14</v>
      </c>
      <c r="I455" s="41" t="s">
        <v>1753</v>
      </c>
      <c r="J455" s="41" t="s">
        <v>14</v>
      </c>
      <c r="K455" s="41" t="s">
        <v>14</v>
      </c>
      <c r="L455" s="41" t="s">
        <v>14</v>
      </c>
      <c r="M455" s="40">
        <v>4</v>
      </c>
      <c r="N455" s="41" t="s">
        <v>14</v>
      </c>
      <c r="O455" s="41" t="s">
        <v>14</v>
      </c>
      <c r="P455" s="43" t="s">
        <v>1934</v>
      </c>
    </row>
    <row r="456" spans="1:16" x14ac:dyDescent="0.3">
      <c r="A456" s="37">
        <v>24277</v>
      </c>
      <c r="B456" s="38" t="s">
        <v>5389</v>
      </c>
      <c r="C456" s="39" t="s">
        <v>1755</v>
      </c>
      <c r="D456" s="39" t="str">
        <f>VLOOKUP(Table1[[#This Row],[EPF ]],'[1]employee master'!A1360:G6359,5,FALSE)</f>
        <v>Close Comfort Program - Industrial Engineering - SI</v>
      </c>
      <c r="E456" s="39" t="str">
        <f>VLOOKUP(Table1[[#This Row],[EPF ]],'[1]employee master'!A1360:G6359,6,FALSE)</f>
        <v>Industrial Engineering - CCP - SI</v>
      </c>
      <c r="F456" s="39" t="str">
        <f>VLOOKUP(Table1[[#This Row],[EPF ]],'[1]employee master'!A1360:G6359,7,FALSE)</f>
        <v>Male</v>
      </c>
      <c r="G456" s="40">
        <v>25</v>
      </c>
      <c r="H456" s="41" t="s">
        <v>14</v>
      </c>
      <c r="I456" s="41" t="s">
        <v>1753</v>
      </c>
      <c r="J456" s="41" t="s">
        <v>14</v>
      </c>
      <c r="K456" s="41" t="s">
        <v>14</v>
      </c>
      <c r="L456" s="41" t="s">
        <v>14</v>
      </c>
      <c r="M456" s="40">
        <v>4</v>
      </c>
      <c r="N456" s="41" t="s">
        <v>14</v>
      </c>
      <c r="O456" s="41" t="s">
        <v>14</v>
      </c>
      <c r="P456" s="43" t="s">
        <v>1934</v>
      </c>
    </row>
    <row r="457" spans="1:16" x14ac:dyDescent="0.3">
      <c r="A457" s="37">
        <v>24309</v>
      </c>
      <c r="B457" s="38" t="s">
        <v>5390</v>
      </c>
      <c r="C457" s="1" t="s">
        <v>1755</v>
      </c>
      <c r="D457" s="1" t="str">
        <f>VLOOKUP(Table1[[#This Row],[EPF ]],'[1]employee master'!A1362:G6361,5,FALSE)</f>
        <v>Human Resources &amp; Administration - SI</v>
      </c>
      <c r="E457" s="1" t="str">
        <f>VLOOKUP(Table1[[#This Row],[EPF ]],'[1]employee master'!A1362:G6361,6,FALSE)</f>
        <v>Human Resources - SI</v>
      </c>
      <c r="F457" s="1" t="str">
        <f>VLOOKUP(Table1[[#This Row],[EPF ]],'[1]employee master'!A1362:G6361,7,FALSE)</f>
        <v>Female</v>
      </c>
      <c r="G457" s="7">
        <v>25</v>
      </c>
      <c r="H457" s="6" t="s">
        <v>14</v>
      </c>
      <c r="I457" s="6" t="s">
        <v>1753</v>
      </c>
      <c r="J457" s="6" t="s">
        <v>14</v>
      </c>
      <c r="K457" s="6" t="s">
        <v>14</v>
      </c>
      <c r="L457" s="6" t="s">
        <v>14</v>
      </c>
      <c r="M457" s="7">
        <v>4</v>
      </c>
      <c r="N457" s="6" t="s">
        <v>14</v>
      </c>
      <c r="O457" s="6" t="s">
        <v>14</v>
      </c>
      <c r="P457" s="43" t="s">
        <v>1934</v>
      </c>
    </row>
    <row r="458" spans="1:16" x14ac:dyDescent="0.3">
      <c r="A458" s="37">
        <v>24440</v>
      </c>
      <c r="B458" s="38" t="s">
        <v>5391</v>
      </c>
      <c r="C458" s="39" t="s">
        <v>1758</v>
      </c>
      <c r="D458" s="39" t="str">
        <f>VLOOKUP(Table1[[#This Row],[EPF ]],'[1]employee master'!A1367:G6366,5,FALSE)</f>
        <v>Human Resources &amp; Administration - SI</v>
      </c>
      <c r="E458" s="39" t="str">
        <f>VLOOKUP(Table1[[#This Row],[EPF ]],'[1]employee master'!A1367:G6366,6,FALSE)</f>
        <v>Human Resources - SI</v>
      </c>
      <c r="F458" s="39" t="str">
        <f>VLOOKUP(Table1[[#This Row],[EPF ]],'[1]employee master'!A1367:G6366,7,FALSE)</f>
        <v>Female</v>
      </c>
      <c r="G458" s="40">
        <v>24</v>
      </c>
      <c r="H458" s="41" t="s">
        <v>14</v>
      </c>
      <c r="I458" s="41" t="s">
        <v>1753</v>
      </c>
      <c r="J458" s="41" t="s">
        <v>14</v>
      </c>
      <c r="K458" s="41" t="s">
        <v>14</v>
      </c>
      <c r="L458" s="41" t="s">
        <v>14</v>
      </c>
      <c r="M458" s="40">
        <v>4</v>
      </c>
      <c r="N458" s="41" t="s">
        <v>14</v>
      </c>
      <c r="O458" s="41" t="s">
        <v>14</v>
      </c>
      <c r="P458" s="43" t="s">
        <v>1934</v>
      </c>
    </row>
    <row r="459" spans="1:16" x14ac:dyDescent="0.3">
      <c r="A459" s="37">
        <v>24441</v>
      </c>
      <c r="B459" s="38" t="s">
        <v>447</v>
      </c>
      <c r="C459" s="39" t="s">
        <v>1755</v>
      </c>
      <c r="D459" s="39" t="str">
        <f>VLOOKUP(Table1[[#This Row],[EPF ]],'[1]employee master'!A1368:G6367,5,FALSE)</f>
        <v>MAS Department</v>
      </c>
      <c r="E459" s="39" t="str">
        <f>VLOOKUP(Table1[[#This Row],[EPF ]],'[1]employee master'!A1368:G6367,6,FALSE)</f>
        <v>Materials Innovation - SI</v>
      </c>
      <c r="F459" s="39" t="str">
        <f>VLOOKUP(Table1[[#This Row],[EPF ]],'[1]employee master'!A1368:G6367,7,FALSE)</f>
        <v>Male</v>
      </c>
      <c r="G459" s="40">
        <v>26</v>
      </c>
      <c r="H459" s="41" t="s">
        <v>14</v>
      </c>
      <c r="I459" s="41" t="s">
        <v>1753</v>
      </c>
      <c r="J459" s="41" t="s">
        <v>14</v>
      </c>
      <c r="K459" s="41" t="s">
        <v>14</v>
      </c>
      <c r="L459" s="41" t="s">
        <v>14</v>
      </c>
      <c r="M459" s="40">
        <v>4</v>
      </c>
      <c r="N459" s="41" t="s">
        <v>14</v>
      </c>
      <c r="O459" s="41" t="s">
        <v>14</v>
      </c>
      <c r="P459" s="43" t="s">
        <v>1934</v>
      </c>
    </row>
    <row r="460" spans="1:16" x14ac:dyDescent="0.3">
      <c r="A460" s="37">
        <v>24580</v>
      </c>
      <c r="B460" s="38" t="s">
        <v>346</v>
      </c>
      <c r="C460" s="39" t="s">
        <v>1755</v>
      </c>
      <c r="D460" s="39" t="str">
        <f>VLOOKUP(Table1[[#This Row],[EPF ]],'[1]employee master'!A1376:G6375,5,FALSE)</f>
        <v>Human Resources &amp; Administration - SI</v>
      </c>
      <c r="E460" s="39" t="str">
        <f>VLOOKUP(Table1[[#This Row],[EPF ]],'[1]employee master'!A1376:G6375,6,FALSE)</f>
        <v>Human Resources - SI</v>
      </c>
      <c r="F460" s="39" t="str">
        <f>VLOOKUP(Table1[[#This Row],[EPF ]],'[1]employee master'!A1376:G6375,7,FALSE)</f>
        <v>Female</v>
      </c>
      <c r="G460" s="40">
        <v>24</v>
      </c>
      <c r="H460" s="41" t="s">
        <v>14</v>
      </c>
      <c r="I460" s="41" t="s">
        <v>1753</v>
      </c>
      <c r="J460" s="41" t="s">
        <v>14</v>
      </c>
      <c r="K460" s="41" t="s">
        <v>14</v>
      </c>
      <c r="L460" s="41" t="s">
        <v>14</v>
      </c>
      <c r="M460" s="40">
        <v>4</v>
      </c>
      <c r="N460" s="41" t="s">
        <v>14</v>
      </c>
      <c r="O460" s="41" t="s">
        <v>14</v>
      </c>
      <c r="P460" s="43" t="s">
        <v>1934</v>
      </c>
    </row>
    <row r="461" spans="1:16" x14ac:dyDescent="0.3">
      <c r="A461" s="37">
        <v>24669</v>
      </c>
      <c r="B461" s="38" t="s">
        <v>5392</v>
      </c>
      <c r="C461" s="39" t="s">
        <v>1755</v>
      </c>
      <c r="D461" s="39" t="str">
        <f>VLOOKUP(Table1[[#This Row],[EPF ]],'[1]employee master'!A1384:G6383,5,FALSE)</f>
        <v>Impact Protection - SI</v>
      </c>
      <c r="E461" s="39" t="str">
        <f>VLOOKUP(Table1[[#This Row],[EPF ]],'[1]employee master'!A1384:G6383,6,FALSE)</f>
        <v>Impact Protection - PDC - SI</v>
      </c>
      <c r="F461" s="39" t="str">
        <f>VLOOKUP(Table1[[#This Row],[EPF ]],'[1]employee master'!A1384:G6383,7,FALSE)</f>
        <v>Male</v>
      </c>
      <c r="G461" s="40">
        <v>26</v>
      </c>
      <c r="H461" s="41" t="s">
        <v>14</v>
      </c>
      <c r="I461" s="41" t="s">
        <v>1753</v>
      </c>
      <c r="J461" s="41" t="s">
        <v>14</v>
      </c>
      <c r="K461" s="41" t="s">
        <v>14</v>
      </c>
      <c r="L461" s="41" t="s">
        <v>14</v>
      </c>
      <c r="M461" s="40">
        <v>4</v>
      </c>
      <c r="N461" s="41" t="s">
        <v>14</v>
      </c>
      <c r="O461" s="41" t="s">
        <v>14</v>
      </c>
      <c r="P461" s="43" t="s">
        <v>1934</v>
      </c>
    </row>
    <row r="462" spans="1:16" x14ac:dyDescent="0.3">
      <c r="A462" s="37">
        <v>24702</v>
      </c>
      <c r="B462" s="38" t="s">
        <v>5360</v>
      </c>
      <c r="C462" s="39" t="s">
        <v>1755</v>
      </c>
      <c r="D462" s="39" t="str">
        <f>VLOOKUP(Table1[[#This Row],[EPF ]],'[1]employee master'!A1387:G6386,5,FALSE)</f>
        <v>Common - SI</v>
      </c>
      <c r="E462" s="39" t="str">
        <f>VLOOKUP(Table1[[#This Row],[EPF ]],'[1]employee master'!A1387:G6386,6,FALSE)</f>
        <v>Finance - SI</v>
      </c>
      <c r="F462" s="39" t="str">
        <f>VLOOKUP(Table1[[#This Row],[EPF ]],'[1]employee master'!A1387:G6386,7,FALSE)</f>
        <v>Female</v>
      </c>
      <c r="G462" s="40">
        <v>26</v>
      </c>
      <c r="H462" s="41" t="s">
        <v>14</v>
      </c>
      <c r="I462" s="41" t="s">
        <v>1753</v>
      </c>
      <c r="J462" s="41" t="s">
        <v>14</v>
      </c>
      <c r="K462" s="41" t="s">
        <v>14</v>
      </c>
      <c r="L462" s="41" t="s">
        <v>14</v>
      </c>
      <c r="M462" s="40">
        <v>4</v>
      </c>
      <c r="N462" s="41" t="s">
        <v>14</v>
      </c>
      <c r="O462" s="41" t="s">
        <v>14</v>
      </c>
      <c r="P462" s="43" t="s">
        <v>1934</v>
      </c>
    </row>
    <row r="463" spans="1:16" x14ac:dyDescent="0.3">
      <c r="A463" s="37">
        <v>24702</v>
      </c>
      <c r="B463" s="38" t="s">
        <v>5360</v>
      </c>
      <c r="C463" s="39" t="s">
        <v>1755</v>
      </c>
      <c r="D463" s="39" t="str">
        <f>VLOOKUP(Table1[[#This Row],[EPF ]],'[1]employee master'!A1388:G6387,5,FALSE)</f>
        <v>Common - SI</v>
      </c>
      <c r="E463" s="39" t="str">
        <f>VLOOKUP(Table1[[#This Row],[EPF ]],'[1]employee master'!A1388:G6387,6,FALSE)</f>
        <v>Finance - SI</v>
      </c>
      <c r="F463" s="39" t="str">
        <f>VLOOKUP(Table1[[#This Row],[EPF ]],'[1]employee master'!A1388:G6387,7,FALSE)</f>
        <v>Female</v>
      </c>
      <c r="G463" s="40">
        <v>26</v>
      </c>
      <c r="H463" s="41" t="s">
        <v>14</v>
      </c>
      <c r="I463" s="41" t="s">
        <v>1753</v>
      </c>
      <c r="J463" s="41" t="s">
        <v>14</v>
      </c>
      <c r="K463" s="41" t="s">
        <v>14</v>
      </c>
      <c r="L463" s="41" t="s">
        <v>14</v>
      </c>
      <c r="M463" s="40">
        <v>4</v>
      </c>
      <c r="N463" s="41" t="s">
        <v>14</v>
      </c>
      <c r="O463" s="41" t="s">
        <v>14</v>
      </c>
      <c r="P463" s="43" t="s">
        <v>1934</v>
      </c>
    </row>
    <row r="464" spans="1:16" x14ac:dyDescent="0.3">
      <c r="A464" s="37">
        <v>24704</v>
      </c>
      <c r="B464" s="38" t="s">
        <v>5393</v>
      </c>
      <c r="C464" s="39" t="s">
        <v>1755</v>
      </c>
      <c r="D464" s="39" t="str">
        <f>VLOOKUP(Table1[[#This Row],[EPF ]],'[1]employee master'!A1389:G6388,5,FALSE)</f>
        <v>Human Resources &amp; Administration - SI</v>
      </c>
      <c r="E464" s="39" t="str">
        <f>VLOOKUP(Table1[[#This Row],[EPF ]],'[1]employee master'!A1389:G6388,6,FALSE)</f>
        <v>Human Resources - SI</v>
      </c>
      <c r="F464" s="39" t="str">
        <f>VLOOKUP(Table1[[#This Row],[EPF ]],'[1]employee master'!A1389:G6388,7,FALSE)</f>
        <v>Female</v>
      </c>
      <c r="G464" s="40">
        <v>24</v>
      </c>
      <c r="H464" s="41" t="s">
        <v>14</v>
      </c>
      <c r="I464" s="41" t="s">
        <v>1753</v>
      </c>
      <c r="J464" s="41" t="s">
        <v>14</v>
      </c>
      <c r="K464" s="41" t="s">
        <v>14</v>
      </c>
      <c r="L464" s="41" t="s">
        <v>14</v>
      </c>
      <c r="M464" s="40">
        <v>4</v>
      </c>
      <c r="N464" s="41" t="s">
        <v>14</v>
      </c>
      <c r="O464" s="41" t="s">
        <v>14</v>
      </c>
      <c r="P464" s="43" t="s">
        <v>1934</v>
      </c>
    </row>
    <row r="465" spans="1:16" x14ac:dyDescent="0.3">
      <c r="A465" s="37">
        <v>25106</v>
      </c>
      <c r="B465" s="38" t="s">
        <v>5394</v>
      </c>
      <c r="C465" s="1" t="s">
        <v>1758</v>
      </c>
      <c r="D465" s="1" t="str">
        <f>VLOOKUP(Table1[[#This Row],[EPF ]],'[1]employee master'!A1443:G6442,5,FALSE)</f>
        <v>Moulded Bra Cup - Product Development Centre - SI</v>
      </c>
      <c r="E465" s="1" t="str">
        <f>VLOOKUP(Table1[[#This Row],[EPF ]],'[1]employee master'!A1443:G6442,6,FALSE)</f>
        <v>MBC - Product Development Centre - SI</v>
      </c>
      <c r="F465" s="1" t="str">
        <f>VLOOKUP(Table1[[#This Row],[EPF ]],'[1]employee master'!A1443:G6442,7,FALSE)</f>
        <v>Male</v>
      </c>
      <c r="G465" s="7">
        <v>23</v>
      </c>
      <c r="H465" s="6" t="s">
        <v>14</v>
      </c>
      <c r="I465" s="6" t="s">
        <v>1753</v>
      </c>
      <c r="J465" s="6" t="s">
        <v>14</v>
      </c>
      <c r="K465" s="6" t="s">
        <v>14</v>
      </c>
      <c r="L465" s="6" t="s">
        <v>14</v>
      </c>
      <c r="M465" s="7">
        <v>4</v>
      </c>
      <c r="N465" s="6" t="s">
        <v>14</v>
      </c>
      <c r="O465" s="6" t="s">
        <v>14</v>
      </c>
      <c r="P465" s="43" t="s">
        <v>1934</v>
      </c>
    </row>
    <row r="466" spans="1:16" x14ac:dyDescent="0.3">
      <c r="A466" s="37">
        <v>25343</v>
      </c>
      <c r="B466" s="38" t="s">
        <v>5395</v>
      </c>
      <c r="C466" s="1" t="s">
        <v>1755</v>
      </c>
      <c r="D466" s="1" t="str">
        <f>VLOOKUP(Table1[[#This Row],[EPF ]],'[1]employee master'!A1474:G6473,5,FALSE)</f>
        <v>Common - SI</v>
      </c>
      <c r="E466" s="1" t="str">
        <f>VLOOKUP(Table1[[#This Row],[EPF ]],'[1]employee master'!A1474:G6473,6,FALSE)</f>
        <v>Human Resources &amp; Administration - SI</v>
      </c>
      <c r="F466" s="1" t="str">
        <f>VLOOKUP(Table1[[#This Row],[EPF ]],'[1]employee master'!A1474:G6473,7,FALSE)</f>
        <v>Male</v>
      </c>
      <c r="G466" s="7">
        <v>26</v>
      </c>
      <c r="H466" s="6" t="s">
        <v>14</v>
      </c>
      <c r="I466" s="6" t="s">
        <v>1753</v>
      </c>
      <c r="J466" s="6" t="s">
        <v>14</v>
      </c>
      <c r="K466" s="6" t="s">
        <v>14</v>
      </c>
      <c r="L466" s="6" t="s">
        <v>14</v>
      </c>
      <c r="M466" s="7">
        <v>4</v>
      </c>
      <c r="N466" s="6" t="s">
        <v>14</v>
      </c>
      <c r="O466" s="6" t="s">
        <v>14</v>
      </c>
      <c r="P466" s="43" t="s">
        <v>1934</v>
      </c>
    </row>
    <row r="467" spans="1:16" x14ac:dyDescent="0.3">
      <c r="A467" s="37">
        <v>25345</v>
      </c>
      <c r="B467" s="38" t="s">
        <v>5396</v>
      </c>
      <c r="C467" s="1" t="s">
        <v>1755</v>
      </c>
      <c r="D467" s="1" t="str">
        <f>VLOOKUP(Table1[[#This Row],[EPF ]],'[1]employee master'!A1476:G6475,5,FALSE)</f>
        <v>Common - SI</v>
      </c>
      <c r="E467" s="1" t="str">
        <f>VLOOKUP(Table1[[#This Row],[EPF ]],'[1]employee master'!A1476:G6475,6,FALSE)</f>
        <v>Human Resources &amp; Administration - SI</v>
      </c>
      <c r="F467" s="1" t="str">
        <f>VLOOKUP(Table1[[#This Row],[EPF ]],'[1]employee master'!A1476:G6475,7,FALSE)</f>
        <v>Male</v>
      </c>
      <c r="G467" s="7">
        <v>23</v>
      </c>
      <c r="H467" s="6" t="s">
        <v>14</v>
      </c>
      <c r="I467" s="6" t="s">
        <v>1753</v>
      </c>
      <c r="J467" s="6" t="s">
        <v>14</v>
      </c>
      <c r="K467" s="6" t="s">
        <v>14</v>
      </c>
      <c r="L467" s="6" t="s">
        <v>14</v>
      </c>
      <c r="M467" s="7">
        <v>4</v>
      </c>
      <c r="N467" s="6" t="s">
        <v>14</v>
      </c>
      <c r="O467" s="6" t="s">
        <v>14</v>
      </c>
      <c r="P467" s="43" t="s">
        <v>1934</v>
      </c>
    </row>
    <row r="468" spans="1:16" x14ac:dyDescent="0.3">
      <c r="A468" s="37">
        <v>25345</v>
      </c>
      <c r="B468" s="38" t="s">
        <v>5396</v>
      </c>
      <c r="C468" s="1" t="s">
        <v>1755</v>
      </c>
      <c r="D468" s="1" t="str">
        <f>VLOOKUP(Table1[[#This Row],[EPF ]],'[1]employee master'!A1477:G6476,5,FALSE)</f>
        <v>Common - SI</v>
      </c>
      <c r="E468" s="1" t="str">
        <f>VLOOKUP(Table1[[#This Row],[EPF ]],'[1]employee master'!A1477:G6476,6,FALSE)</f>
        <v>Human Resources &amp; Administration - SI</v>
      </c>
      <c r="F468" s="1" t="str">
        <f>VLOOKUP(Table1[[#This Row],[EPF ]],'[1]employee master'!A1477:G6476,7,FALSE)</f>
        <v>Male</v>
      </c>
      <c r="G468" s="7">
        <v>23</v>
      </c>
      <c r="H468" s="6" t="s">
        <v>14</v>
      </c>
      <c r="I468" s="6" t="s">
        <v>1753</v>
      </c>
      <c r="J468" s="6" t="s">
        <v>14</v>
      </c>
      <c r="K468" s="6" t="s">
        <v>14</v>
      </c>
      <c r="L468" s="6" t="s">
        <v>14</v>
      </c>
      <c r="M468" s="7">
        <v>4</v>
      </c>
      <c r="N468" s="6" t="s">
        <v>14</v>
      </c>
      <c r="O468" s="6" t="s">
        <v>14</v>
      </c>
      <c r="P468" s="43" t="s">
        <v>1934</v>
      </c>
    </row>
    <row r="469" spans="1:16" x14ac:dyDescent="0.3">
      <c r="A469" s="37">
        <v>25345</v>
      </c>
      <c r="B469" s="38" t="s">
        <v>5397</v>
      </c>
      <c r="C469" s="1" t="s">
        <v>1755</v>
      </c>
      <c r="D469" s="1" t="str">
        <f>VLOOKUP(Table1[[#This Row],[EPF ]],'[1]employee master'!A1478:G6477,5,FALSE)</f>
        <v>Common - SI</v>
      </c>
      <c r="E469" s="1" t="str">
        <f>VLOOKUP(Table1[[#This Row],[EPF ]],'[1]employee master'!A1478:G6477,6,FALSE)</f>
        <v>Human Resources &amp; Administration - SI</v>
      </c>
      <c r="F469" s="1" t="str">
        <f>VLOOKUP(Table1[[#This Row],[EPF ]],'[1]employee master'!A1478:G6477,7,FALSE)</f>
        <v>Male</v>
      </c>
      <c r="G469" s="7">
        <v>23</v>
      </c>
      <c r="H469" s="6" t="s">
        <v>14</v>
      </c>
      <c r="I469" s="6" t="s">
        <v>1753</v>
      </c>
      <c r="J469" s="6" t="s">
        <v>14</v>
      </c>
      <c r="K469" s="6" t="s">
        <v>14</v>
      </c>
      <c r="L469" s="6" t="s">
        <v>14</v>
      </c>
      <c r="M469" s="7">
        <v>4</v>
      </c>
      <c r="N469" s="6" t="s">
        <v>14</v>
      </c>
      <c r="O469" s="6" t="s">
        <v>14</v>
      </c>
      <c r="P469" s="43" t="s">
        <v>1934</v>
      </c>
    </row>
    <row r="470" spans="1:16" x14ac:dyDescent="0.3">
      <c r="A470" s="37">
        <v>25501</v>
      </c>
      <c r="B470" s="38" t="s">
        <v>5398</v>
      </c>
      <c r="C470" s="1" t="s">
        <v>1755</v>
      </c>
      <c r="D470" s="1" t="str">
        <f>VLOOKUP(Table1[[#This Row],[EPF ]],'[1]employee master'!A1497:G6496,5,FALSE)</f>
        <v>Common - SI</v>
      </c>
      <c r="E470" s="1" t="str">
        <f>VLOOKUP(Table1[[#This Row],[EPF ]],'[1]employee master'!A1497:G6496,6,FALSE)</f>
        <v>Finance - SI</v>
      </c>
      <c r="F470" s="1" t="str">
        <f>VLOOKUP(Table1[[#This Row],[EPF ]],'[1]employee master'!A1497:G6496,7,FALSE)</f>
        <v>Female</v>
      </c>
      <c r="G470" s="7">
        <v>28</v>
      </c>
      <c r="H470" s="6" t="s">
        <v>14</v>
      </c>
      <c r="I470" s="6" t="s">
        <v>1753</v>
      </c>
      <c r="J470" s="6" t="s">
        <v>14</v>
      </c>
      <c r="K470" s="6" t="s">
        <v>14</v>
      </c>
      <c r="L470" s="6" t="s">
        <v>14</v>
      </c>
      <c r="M470" s="7">
        <v>4</v>
      </c>
      <c r="N470" s="6" t="s">
        <v>14</v>
      </c>
      <c r="O470" s="6" t="s">
        <v>14</v>
      </c>
      <c r="P470" s="43" t="s">
        <v>1934</v>
      </c>
    </row>
    <row r="471" spans="1:16" x14ac:dyDescent="0.3">
      <c r="A471" s="37">
        <v>25592</v>
      </c>
      <c r="B471" s="38" t="s">
        <v>1242</v>
      </c>
      <c r="C471" s="1" t="s">
        <v>1755</v>
      </c>
      <c r="D471" s="1" t="str">
        <f>VLOOKUP(Table1[[#This Row],[EPF ]],'[1]employee master'!A1515:G6514,5,FALSE)</f>
        <v>Moulded Bra Cup - Product Development Centre - SI</v>
      </c>
      <c r="E471" s="1" t="str">
        <f>VLOOKUP(Table1[[#This Row],[EPF ]],'[1]employee master'!A1515:G6514,6,FALSE)</f>
        <v>MBC - Product Development Centre - SI</v>
      </c>
      <c r="F471" s="1" t="str">
        <f>VLOOKUP(Table1[[#This Row],[EPF ]],'[1]employee master'!A1515:G6514,7,FALSE)</f>
        <v>Male</v>
      </c>
      <c r="G471" s="7">
        <v>28</v>
      </c>
      <c r="H471" s="6" t="s">
        <v>14</v>
      </c>
      <c r="I471" s="6" t="s">
        <v>1753</v>
      </c>
      <c r="J471" s="6" t="s">
        <v>14</v>
      </c>
      <c r="K471" s="6" t="s">
        <v>14</v>
      </c>
      <c r="L471" s="6" t="s">
        <v>14</v>
      </c>
      <c r="M471" s="7">
        <v>4</v>
      </c>
      <c r="N471" s="6" t="s">
        <v>14</v>
      </c>
      <c r="O471" s="6" t="s">
        <v>14</v>
      </c>
      <c r="P471" s="43" t="s">
        <v>1934</v>
      </c>
    </row>
    <row r="472" spans="1:16" x14ac:dyDescent="0.3">
      <c r="A472" s="37">
        <v>25737</v>
      </c>
      <c r="B472" s="38" t="s">
        <v>710</v>
      </c>
      <c r="C472" s="1" t="s">
        <v>1755</v>
      </c>
      <c r="D472" s="1" t="str">
        <f>VLOOKUP(Table1[[#This Row],[EPF ]],'[1]employee master'!A1539:G6538,5,FALSE)</f>
        <v>Moulded Bra Cup - Product Development Centre - SI</v>
      </c>
      <c r="E472" s="1" t="str">
        <f>VLOOKUP(Table1[[#This Row],[EPF ]],'[1]employee master'!A1539:G6538,6,FALSE)</f>
        <v>MBC - Product Development Centre - SI</v>
      </c>
      <c r="F472" s="1" t="str">
        <f>VLOOKUP(Table1[[#This Row],[EPF ]],'[1]employee master'!A1539:G6538,7,FALSE)</f>
        <v>Male</v>
      </c>
      <c r="G472" s="7">
        <v>25</v>
      </c>
      <c r="H472" s="6" t="s">
        <v>14</v>
      </c>
      <c r="I472" s="6" t="s">
        <v>1753</v>
      </c>
      <c r="J472" s="6" t="s">
        <v>14</v>
      </c>
      <c r="K472" s="6" t="s">
        <v>14</v>
      </c>
      <c r="L472" s="6" t="s">
        <v>14</v>
      </c>
      <c r="M472" s="7">
        <v>4</v>
      </c>
      <c r="N472" s="6" t="s">
        <v>14</v>
      </c>
      <c r="O472" s="6" t="s">
        <v>14</v>
      </c>
      <c r="P472" s="43" t="s">
        <v>1934</v>
      </c>
    </row>
    <row r="473" spans="1:16" x14ac:dyDescent="0.3">
      <c r="A473" s="37">
        <v>25810</v>
      </c>
      <c r="B473" s="38" t="s">
        <v>5399</v>
      </c>
      <c r="C473" s="39" t="s">
        <v>1755</v>
      </c>
      <c r="D473" s="39" t="str">
        <f>VLOOKUP(Table1[[#This Row],[EPF ]],'[1]employee master'!A1553:G6552,5,FALSE)</f>
        <v>Common - SI</v>
      </c>
      <c r="E473" s="39" t="str">
        <f>VLOOKUP(Table1[[#This Row],[EPF ]],'[1]employee master'!A1553:G6552,6,FALSE)</f>
        <v>Human Resources &amp; Administration - SI</v>
      </c>
      <c r="F473" s="39" t="str">
        <f>VLOOKUP(Table1[[#This Row],[EPF ]],'[1]employee master'!A1553:G6552,7,FALSE)</f>
        <v>Male</v>
      </c>
      <c r="G473" s="40">
        <v>29</v>
      </c>
      <c r="H473" s="41" t="s">
        <v>14</v>
      </c>
      <c r="I473" s="41" t="s">
        <v>1753</v>
      </c>
      <c r="J473" s="41" t="s">
        <v>14</v>
      </c>
      <c r="K473" s="41" t="s">
        <v>14</v>
      </c>
      <c r="L473" s="41" t="s">
        <v>14</v>
      </c>
      <c r="M473" s="40">
        <v>4</v>
      </c>
      <c r="N473" s="41" t="s">
        <v>14</v>
      </c>
      <c r="O473" s="41" t="s">
        <v>14</v>
      </c>
      <c r="P473" s="43" t="s">
        <v>1934</v>
      </c>
    </row>
    <row r="474" spans="1:16" x14ac:dyDescent="0.3">
      <c r="A474" s="37">
        <v>25810</v>
      </c>
      <c r="B474" s="38" t="s">
        <v>5399</v>
      </c>
      <c r="C474" s="1" t="s">
        <v>1755</v>
      </c>
      <c r="D474" s="1" t="str">
        <f>VLOOKUP(Table1[[#This Row],[EPF ]],'[1]employee master'!A1554:G6553,5,FALSE)</f>
        <v>Common - SI</v>
      </c>
      <c r="E474" s="1" t="str">
        <f>VLOOKUP(Table1[[#This Row],[EPF ]],'[1]employee master'!A1554:G6553,6,FALSE)</f>
        <v>Human Resources &amp; Administration - SI</v>
      </c>
      <c r="F474" s="1" t="str">
        <f>VLOOKUP(Table1[[#This Row],[EPF ]],'[1]employee master'!A1554:G6553,7,FALSE)</f>
        <v>Male</v>
      </c>
      <c r="G474" s="7">
        <v>29</v>
      </c>
      <c r="H474" s="6" t="s">
        <v>14</v>
      </c>
      <c r="I474" s="6" t="s">
        <v>1753</v>
      </c>
      <c r="J474" s="6" t="s">
        <v>14</v>
      </c>
      <c r="K474" s="6" t="s">
        <v>14</v>
      </c>
      <c r="L474" s="6" t="s">
        <v>14</v>
      </c>
      <c r="M474" s="7">
        <v>4</v>
      </c>
      <c r="N474" s="6" t="s">
        <v>14</v>
      </c>
      <c r="O474" s="6" t="s">
        <v>14</v>
      </c>
      <c r="P474" s="43" t="s">
        <v>1934</v>
      </c>
    </row>
    <row r="475" spans="1:16" x14ac:dyDescent="0.3">
      <c r="A475" s="37">
        <v>25811</v>
      </c>
      <c r="B475" s="38" t="s">
        <v>5400</v>
      </c>
      <c r="C475" s="1" t="s">
        <v>1755</v>
      </c>
      <c r="D475" s="1" t="str">
        <f>VLOOKUP(Table1[[#This Row],[EPF ]],'[1]employee master'!A1555:G6554,5,FALSE)</f>
        <v>Common - SI</v>
      </c>
      <c r="E475" s="1" t="str">
        <f>VLOOKUP(Table1[[#This Row],[EPF ]],'[1]employee master'!A1555:G6554,6,FALSE)</f>
        <v>Human Resources &amp; Administration - SI</v>
      </c>
      <c r="F475" s="1" t="str">
        <f>VLOOKUP(Table1[[#This Row],[EPF ]],'[1]employee master'!A1555:G6554,7,FALSE)</f>
        <v>Male</v>
      </c>
      <c r="G475" s="7">
        <v>24</v>
      </c>
      <c r="H475" s="6" t="s">
        <v>14</v>
      </c>
      <c r="I475" s="6" t="s">
        <v>1753</v>
      </c>
      <c r="J475" s="6" t="s">
        <v>14</v>
      </c>
      <c r="K475" s="6" t="s">
        <v>14</v>
      </c>
      <c r="L475" s="6" t="s">
        <v>14</v>
      </c>
      <c r="M475" s="7">
        <v>4</v>
      </c>
      <c r="N475" s="6" t="s">
        <v>14</v>
      </c>
      <c r="O475" s="6" t="s">
        <v>14</v>
      </c>
      <c r="P475" s="43" t="s">
        <v>1934</v>
      </c>
    </row>
    <row r="476" spans="1:16" hidden="1" x14ac:dyDescent="0.3">
      <c r="A476" s="37">
        <v>26927</v>
      </c>
      <c r="B476" s="38" t="s">
        <v>5508</v>
      </c>
      <c r="C476" s="39" t="s">
        <v>1757</v>
      </c>
      <c r="D476" s="39" t="e">
        <f>VLOOKUP(Table1[[#This Row],[EPF ]],'[1]employee master'!A1684:G6683,5,FALSE)</f>
        <v>#N/A</v>
      </c>
      <c r="E476" s="39" t="e">
        <f>VLOOKUP(Table1[[#This Row],[EPF ]],'[1]employee master'!A1684:G6683,6,FALSE)</f>
        <v>#N/A</v>
      </c>
      <c r="F476" s="39" t="e">
        <f>VLOOKUP(Table1[[#This Row],[EPF ]],'[1]employee master'!A1684:G6683,7,FALSE)</f>
        <v>#N/A</v>
      </c>
      <c r="G476" s="40">
        <v>30</v>
      </c>
      <c r="H476" s="41" t="s">
        <v>1566</v>
      </c>
      <c r="I476" s="41" t="s">
        <v>1753</v>
      </c>
      <c r="J476" s="41" t="s">
        <v>14</v>
      </c>
      <c r="K476" s="41" t="s">
        <v>14</v>
      </c>
      <c r="L476" s="41" t="s">
        <v>14</v>
      </c>
      <c r="M476" s="40">
        <v>0</v>
      </c>
      <c r="N476" s="41" t="s">
        <v>14</v>
      </c>
      <c r="O476" s="41" t="s">
        <v>14</v>
      </c>
      <c r="P476" s="43" t="e">
        <f>IF(#REF!&lt;=4,"Low Risk",IF(#REF!&gt;7,"High Risk","Moderate"))</f>
        <v>#REF!</v>
      </c>
    </row>
    <row r="477" spans="1:16" x14ac:dyDescent="0.3">
      <c r="A477" s="37">
        <v>25811</v>
      </c>
      <c r="B477" s="38" t="s">
        <v>5400</v>
      </c>
      <c r="C477" s="39" t="s">
        <v>1755</v>
      </c>
      <c r="D477" s="39" t="str">
        <f>VLOOKUP(Table1[[#This Row],[EPF ]],'[1]employee master'!A1556:G6555,5,FALSE)</f>
        <v>Common - SI</v>
      </c>
      <c r="E477" s="39" t="str">
        <f>VLOOKUP(Table1[[#This Row],[EPF ]],'[1]employee master'!A1556:G6555,6,FALSE)</f>
        <v>Human Resources &amp; Administration - SI</v>
      </c>
      <c r="F477" s="39" t="str">
        <f>VLOOKUP(Table1[[#This Row],[EPF ]],'[1]employee master'!A1556:G6555,7,FALSE)</f>
        <v>Male</v>
      </c>
      <c r="G477" s="40">
        <v>24</v>
      </c>
      <c r="H477" s="41" t="s">
        <v>14</v>
      </c>
      <c r="I477" s="41" t="s">
        <v>1753</v>
      </c>
      <c r="J477" s="41" t="s">
        <v>14</v>
      </c>
      <c r="K477" s="41" t="s">
        <v>14</v>
      </c>
      <c r="L477" s="41" t="s">
        <v>14</v>
      </c>
      <c r="M477" s="40">
        <v>4</v>
      </c>
      <c r="N477" s="41" t="s">
        <v>14</v>
      </c>
      <c r="O477" s="41" t="s">
        <v>14</v>
      </c>
      <c r="P477" s="43" t="s">
        <v>1934</v>
      </c>
    </row>
    <row r="478" spans="1:16" x14ac:dyDescent="0.3">
      <c r="A478" s="37">
        <v>26193</v>
      </c>
      <c r="B478" s="38" t="s">
        <v>714</v>
      </c>
      <c r="C478" s="1" t="s">
        <v>1755</v>
      </c>
      <c r="D478" s="1" t="str">
        <f>VLOOKUP(Table1[[#This Row],[EPF ]],'[1]employee master'!A1626:G6625,5,FALSE)</f>
        <v>Close Comfort Program - Raw Material Warehouse - SI</v>
      </c>
      <c r="E478" s="1" t="str">
        <f>VLOOKUP(Table1[[#This Row],[EPF ]],'[1]employee master'!A1626:G6625,6,FALSE)</f>
        <v>Raw Material Warehouse - CCP - SI</v>
      </c>
      <c r="F478" s="1" t="str">
        <f>VLOOKUP(Table1[[#This Row],[EPF ]],'[1]employee master'!A1626:G6625,7,FALSE)</f>
        <v>Male</v>
      </c>
      <c r="G478" s="7">
        <v>25</v>
      </c>
      <c r="H478" s="6" t="s">
        <v>14</v>
      </c>
      <c r="I478" s="6" t="s">
        <v>1753</v>
      </c>
      <c r="J478" s="6" t="s">
        <v>14</v>
      </c>
      <c r="K478" s="6" t="s">
        <v>14</v>
      </c>
      <c r="L478" s="6" t="s">
        <v>14</v>
      </c>
      <c r="M478" s="7">
        <v>4</v>
      </c>
      <c r="N478" s="6" t="s">
        <v>14</v>
      </c>
      <c r="O478" s="6" t="s">
        <v>14</v>
      </c>
      <c r="P478" s="43" t="s">
        <v>1934</v>
      </c>
    </row>
    <row r="479" spans="1:16" x14ac:dyDescent="0.3">
      <c r="A479" s="37">
        <v>26194</v>
      </c>
      <c r="B479" s="38" t="s">
        <v>1198</v>
      </c>
      <c r="C479" s="39" t="s">
        <v>1755</v>
      </c>
      <c r="D479" s="39" t="str">
        <f>VLOOKUP(Table1[[#This Row],[EPF ]],'[1]employee master'!A1627:G6626,5,FALSE)</f>
        <v>Sourcing &amp; Supply chain - SI</v>
      </c>
      <c r="E479" s="39" t="str">
        <f>VLOOKUP(Table1[[#This Row],[EPF ]],'[1]employee master'!A1627:G6626,6,FALSE)</f>
        <v>MBC - Purchasing - SI</v>
      </c>
      <c r="F479" s="39" t="str">
        <f>VLOOKUP(Table1[[#This Row],[EPF ]],'[1]employee master'!A1627:G6626,7,FALSE)</f>
        <v>Female</v>
      </c>
      <c r="G479" s="40">
        <v>25</v>
      </c>
      <c r="H479" s="41" t="s">
        <v>14</v>
      </c>
      <c r="I479" s="41" t="s">
        <v>1753</v>
      </c>
      <c r="J479" s="41" t="s">
        <v>14</v>
      </c>
      <c r="K479" s="41" t="s">
        <v>14</v>
      </c>
      <c r="L479" s="41" t="s">
        <v>14</v>
      </c>
      <c r="M479" s="40">
        <v>4</v>
      </c>
      <c r="N479" s="41" t="s">
        <v>14</v>
      </c>
      <c r="O479" s="41" t="s">
        <v>14</v>
      </c>
      <c r="P479" s="43" t="s">
        <v>1934</v>
      </c>
    </row>
    <row r="480" spans="1:16" x14ac:dyDescent="0.3">
      <c r="A480" s="37">
        <v>26195</v>
      </c>
      <c r="B480" s="38" t="s">
        <v>5401</v>
      </c>
      <c r="C480" s="39" t="s">
        <v>1755</v>
      </c>
      <c r="D480" s="39" t="str">
        <f>VLOOKUP(Table1[[#This Row],[EPF ]],'[1]employee master'!A1628:G6627,5,FALSE)</f>
        <v>Sourcing &amp; Supply chain - SI</v>
      </c>
      <c r="E480" s="39" t="str">
        <f>VLOOKUP(Table1[[#This Row],[EPF ]],'[1]employee master'!A1628:G6627,6,FALSE)</f>
        <v>MBC - Purchasing - SI</v>
      </c>
      <c r="F480" s="39" t="str">
        <f>VLOOKUP(Table1[[#This Row],[EPF ]],'[1]employee master'!A1628:G6627,7,FALSE)</f>
        <v>Male</v>
      </c>
      <c r="G480" s="40">
        <v>24</v>
      </c>
      <c r="H480" s="41" t="s">
        <v>14</v>
      </c>
      <c r="I480" s="41" t="s">
        <v>1753</v>
      </c>
      <c r="J480" s="41" t="s">
        <v>14</v>
      </c>
      <c r="K480" s="41" t="s">
        <v>14</v>
      </c>
      <c r="L480" s="41" t="s">
        <v>14</v>
      </c>
      <c r="M480" s="40">
        <v>4</v>
      </c>
      <c r="N480" s="41" t="s">
        <v>14</v>
      </c>
      <c r="O480" s="41" t="s">
        <v>14</v>
      </c>
      <c r="P480" s="43" t="s">
        <v>1934</v>
      </c>
    </row>
    <row r="481" spans="1:16" x14ac:dyDescent="0.3">
      <c r="A481" s="37">
        <v>26266</v>
      </c>
      <c r="B481" s="38" t="s">
        <v>5402</v>
      </c>
      <c r="C481" s="39" t="s">
        <v>1755</v>
      </c>
      <c r="D481" s="39" t="str">
        <f>VLOOKUP(Table1[[#This Row],[EPF ]],'[1]employee master'!A1643:G6642,5,FALSE)</f>
        <v>Moulded Bra Cup - Marketing - SI</v>
      </c>
      <c r="E481" s="39" t="str">
        <f>VLOOKUP(Table1[[#This Row],[EPF ]],'[1]employee master'!A1643:G6642,6,FALSE)</f>
        <v>Marketing - MBC - SI</v>
      </c>
      <c r="F481" s="39" t="str">
        <f>VLOOKUP(Table1[[#This Row],[EPF ]],'[1]employee master'!A1643:G6642,7,FALSE)</f>
        <v>Male</v>
      </c>
      <c r="G481" s="40">
        <v>23</v>
      </c>
      <c r="H481" s="41" t="s">
        <v>14</v>
      </c>
      <c r="I481" s="41" t="s">
        <v>1753</v>
      </c>
      <c r="J481" s="41" t="s">
        <v>14</v>
      </c>
      <c r="K481" s="41" t="s">
        <v>14</v>
      </c>
      <c r="L481" s="41" t="s">
        <v>14</v>
      </c>
      <c r="M481" s="40">
        <v>4</v>
      </c>
      <c r="N481" s="41" t="s">
        <v>14</v>
      </c>
      <c r="O481" s="41" t="s">
        <v>14</v>
      </c>
      <c r="P481" s="43" t="s">
        <v>1934</v>
      </c>
    </row>
    <row r="482" spans="1:16" x14ac:dyDescent="0.3">
      <c r="A482" s="37">
        <v>26268</v>
      </c>
      <c r="B482" s="38" t="s">
        <v>5403</v>
      </c>
      <c r="C482" s="39" t="s">
        <v>1755</v>
      </c>
      <c r="D482" s="39" t="str">
        <f>VLOOKUP(Table1[[#This Row],[EPF ]],'[1]employee master'!A1645:G6644,5,FALSE)</f>
        <v>Moulded Bra Cup - Marketing - SI</v>
      </c>
      <c r="E482" s="39" t="str">
        <f>VLOOKUP(Table1[[#This Row],[EPF ]],'[1]employee master'!A1645:G6644,6,FALSE)</f>
        <v>Marketing - MBC - SI</v>
      </c>
      <c r="F482" s="39" t="str">
        <f>VLOOKUP(Table1[[#This Row],[EPF ]],'[1]employee master'!A1645:G6644,7,FALSE)</f>
        <v>Female</v>
      </c>
      <c r="G482" s="40">
        <v>22</v>
      </c>
      <c r="H482" s="41" t="s">
        <v>14</v>
      </c>
      <c r="I482" s="41" t="s">
        <v>1753</v>
      </c>
      <c r="J482" s="41" t="s">
        <v>14</v>
      </c>
      <c r="K482" s="41" t="s">
        <v>14</v>
      </c>
      <c r="L482" s="41" t="s">
        <v>14</v>
      </c>
      <c r="M482" s="40">
        <v>4</v>
      </c>
      <c r="N482" s="41" t="s">
        <v>14</v>
      </c>
      <c r="O482" s="41" t="s">
        <v>14</v>
      </c>
      <c r="P482" s="43" t="s">
        <v>1934</v>
      </c>
    </row>
    <row r="483" spans="1:16" x14ac:dyDescent="0.3">
      <c r="A483" s="37">
        <v>26360</v>
      </c>
      <c r="B483" s="38" t="s">
        <v>5404</v>
      </c>
      <c r="C483" s="1" t="s">
        <v>1755</v>
      </c>
      <c r="D483" s="1" t="str">
        <f>VLOOKUP(Table1[[#This Row],[EPF ]],'[1]employee master'!A1661:G6660,5,FALSE)</f>
        <v>Planning - SI</v>
      </c>
      <c r="E483" s="1" t="str">
        <f>VLOOKUP(Table1[[#This Row],[EPF ]],'[1]employee master'!A1661:G6660,6,FALSE)</f>
        <v>Planning - CCP - SI</v>
      </c>
      <c r="F483" s="1" t="str">
        <f>VLOOKUP(Table1[[#This Row],[EPF ]],'[1]employee master'!A1661:G6660,7,FALSE)</f>
        <v>Male</v>
      </c>
      <c r="G483" s="7">
        <v>28</v>
      </c>
      <c r="H483" s="6" t="s">
        <v>14</v>
      </c>
      <c r="I483" s="6" t="s">
        <v>1753</v>
      </c>
      <c r="J483" s="6" t="s">
        <v>14</v>
      </c>
      <c r="K483" s="6" t="s">
        <v>14</v>
      </c>
      <c r="L483" s="6" t="s">
        <v>14</v>
      </c>
      <c r="M483" s="7">
        <v>4</v>
      </c>
      <c r="N483" s="6" t="s">
        <v>14</v>
      </c>
      <c r="O483" s="6" t="s">
        <v>14</v>
      </c>
      <c r="P483" s="43" t="s">
        <v>1934</v>
      </c>
    </row>
    <row r="484" spans="1:16" x14ac:dyDescent="0.3">
      <c r="A484" s="37">
        <v>26415</v>
      </c>
      <c r="B484" s="38" t="s">
        <v>5405</v>
      </c>
      <c r="C484" s="1" t="s">
        <v>1755</v>
      </c>
      <c r="D484" s="1" t="str">
        <f>VLOOKUP(Table1[[#This Row],[EPF ]],'[1]employee master'!A1667:G6666,5,FALSE)</f>
        <v>Material Technology &amp; Sourcing - SI</v>
      </c>
      <c r="E484" s="1" t="str">
        <f>VLOOKUP(Table1[[#This Row],[EPF ]],'[1]employee master'!A1667:G6666,6,FALSE)</f>
        <v>Material Technology - SI</v>
      </c>
      <c r="F484" s="1" t="str">
        <f>VLOOKUP(Table1[[#This Row],[EPF ]],'[1]employee master'!A1667:G6666,7,FALSE)</f>
        <v>Male</v>
      </c>
      <c r="G484" s="7">
        <v>26</v>
      </c>
      <c r="H484" s="6" t="s">
        <v>14</v>
      </c>
      <c r="I484" s="6" t="s">
        <v>1753</v>
      </c>
      <c r="J484" s="6" t="s">
        <v>14</v>
      </c>
      <c r="K484" s="6" t="s">
        <v>14</v>
      </c>
      <c r="L484" s="6" t="s">
        <v>14</v>
      </c>
      <c r="M484" s="7">
        <v>4</v>
      </c>
      <c r="N484" s="6" t="s">
        <v>14</v>
      </c>
      <c r="O484" s="6" t="s">
        <v>14</v>
      </c>
      <c r="P484" s="43" t="s">
        <v>1934</v>
      </c>
    </row>
    <row r="485" spans="1:16" x14ac:dyDescent="0.3">
      <c r="A485" s="37">
        <v>26526</v>
      </c>
      <c r="B485" s="38" t="s">
        <v>775</v>
      </c>
      <c r="C485" s="39" t="s">
        <v>1755</v>
      </c>
      <c r="D485" s="39" t="str">
        <f>VLOOKUP(Table1[[#This Row],[EPF ]],'[1]employee master'!A1677:G6676,5,FALSE)</f>
        <v>Close Comfort Program - Production - SI</v>
      </c>
      <c r="E485" s="39" t="str">
        <f>VLOOKUP(Table1[[#This Row],[EPF ]],'[1]employee master'!A1677:G6676,6,FALSE)</f>
        <v>CCP - Production - SI</v>
      </c>
      <c r="F485" s="39" t="str">
        <f>VLOOKUP(Table1[[#This Row],[EPF ]],'[1]employee master'!A1677:G6676,7,FALSE)</f>
        <v>Male</v>
      </c>
      <c r="G485" s="40">
        <v>23</v>
      </c>
      <c r="H485" s="41" t="s">
        <v>14</v>
      </c>
      <c r="I485" s="41" t="s">
        <v>1753</v>
      </c>
      <c r="J485" s="41" t="s">
        <v>14</v>
      </c>
      <c r="K485" s="41" t="s">
        <v>14</v>
      </c>
      <c r="L485" s="41" t="s">
        <v>14</v>
      </c>
      <c r="M485" s="40">
        <v>4</v>
      </c>
      <c r="N485" s="41" t="s">
        <v>14</v>
      </c>
      <c r="O485" s="41" t="s">
        <v>14</v>
      </c>
      <c r="P485" s="43" t="s">
        <v>1934</v>
      </c>
    </row>
    <row r="486" spans="1:16" x14ac:dyDescent="0.3">
      <c r="A486" s="37">
        <v>6798</v>
      </c>
      <c r="B486" s="38" t="s">
        <v>5613</v>
      </c>
      <c r="C486" s="1" t="s">
        <v>1757</v>
      </c>
      <c r="D486" s="1" t="str">
        <f>VLOOKUP(Table1[[#This Row],[EPF ]],'[1]employee master'!A185:G5184,5,FALSE)</f>
        <v>Moulded Bra Cup - Production - SI</v>
      </c>
      <c r="E486" s="1" t="str">
        <f>VLOOKUP(Table1[[#This Row],[EPF ]],'[1]employee master'!A185:G5184,6,FALSE)</f>
        <v>Team - LB - 3B - SI</v>
      </c>
      <c r="F486" s="1" t="str">
        <f>VLOOKUP(Table1[[#This Row],[EPF ]],'[1]employee master'!A185:G5184,7,FALSE)</f>
        <v>Female</v>
      </c>
      <c r="G486" s="7">
        <v>28</v>
      </c>
      <c r="H486" s="6" t="s">
        <v>14</v>
      </c>
      <c r="I486" s="6" t="s">
        <v>1759</v>
      </c>
      <c r="J486" s="6" t="s">
        <v>14</v>
      </c>
      <c r="K486" s="6" t="s">
        <v>14</v>
      </c>
      <c r="L486" s="6" t="s">
        <v>14</v>
      </c>
      <c r="M486" s="7">
        <v>3</v>
      </c>
      <c r="N486" s="6" t="s">
        <v>14</v>
      </c>
      <c r="O486" s="6" t="s">
        <v>14</v>
      </c>
      <c r="P486" s="43" t="s">
        <v>1934</v>
      </c>
    </row>
    <row r="487" spans="1:16" x14ac:dyDescent="0.3">
      <c r="A487" s="38">
        <v>7540</v>
      </c>
      <c r="B487" s="38" t="s">
        <v>5614</v>
      </c>
      <c r="C487" s="39" t="s">
        <v>1757</v>
      </c>
      <c r="D487" s="39" t="str">
        <f>VLOOKUP(Table1[[#This Row],[EPF ]],'[1]employee master'!A215:G5214,5,FALSE)</f>
        <v>Plant Maintenance - SI</v>
      </c>
      <c r="E487" s="39" t="str">
        <f>VLOOKUP(Table1[[#This Row],[EPF ]],'[1]employee master'!A215:G5214,6,FALSE)</f>
        <v>Maintenance - Plant - SI</v>
      </c>
      <c r="F487" s="39" t="str">
        <f>VLOOKUP(Table1[[#This Row],[EPF ]],'[1]employee master'!A215:G5214,7,FALSE)</f>
        <v>Male</v>
      </c>
      <c r="G487" s="40">
        <v>28</v>
      </c>
      <c r="H487" s="41" t="s">
        <v>14</v>
      </c>
      <c r="I487" s="41" t="s">
        <v>1759</v>
      </c>
      <c r="J487" s="41" t="s">
        <v>14</v>
      </c>
      <c r="K487" s="41" t="s">
        <v>14</v>
      </c>
      <c r="L487" s="41" t="s">
        <v>14</v>
      </c>
      <c r="M487" s="40">
        <v>3</v>
      </c>
      <c r="N487" s="41" t="s">
        <v>14</v>
      </c>
      <c r="O487" s="41" t="s">
        <v>14</v>
      </c>
      <c r="P487" s="43" t="s">
        <v>1934</v>
      </c>
    </row>
    <row r="488" spans="1:16" x14ac:dyDescent="0.3">
      <c r="A488" s="38">
        <v>7540</v>
      </c>
      <c r="B488" s="38" t="s">
        <v>5614</v>
      </c>
      <c r="C488" s="39" t="s">
        <v>1757</v>
      </c>
      <c r="D488" s="39" t="str">
        <f>VLOOKUP(Table1[[#This Row],[EPF ]],'[1]employee master'!A216:G5215,5,FALSE)</f>
        <v>Plant Maintenance - SI</v>
      </c>
      <c r="E488" s="39" t="str">
        <f>VLOOKUP(Table1[[#This Row],[EPF ]],'[1]employee master'!A216:G5215,6,FALSE)</f>
        <v>Maintenance - Plant - SI</v>
      </c>
      <c r="F488" s="39" t="str">
        <f>VLOOKUP(Table1[[#This Row],[EPF ]],'[1]employee master'!A216:G5215,7,FALSE)</f>
        <v>Male</v>
      </c>
      <c r="G488" s="40">
        <v>28</v>
      </c>
      <c r="H488" s="41" t="s">
        <v>14</v>
      </c>
      <c r="I488" s="41" t="s">
        <v>1759</v>
      </c>
      <c r="J488" s="41" t="s">
        <v>14</v>
      </c>
      <c r="K488" s="41" t="s">
        <v>14</v>
      </c>
      <c r="L488" s="41" t="s">
        <v>14</v>
      </c>
      <c r="M488" s="40">
        <v>3</v>
      </c>
      <c r="N488" s="41" t="s">
        <v>14</v>
      </c>
      <c r="O488" s="41" t="s">
        <v>14</v>
      </c>
      <c r="P488" s="43" t="s">
        <v>1934</v>
      </c>
    </row>
    <row r="489" spans="1:16" x14ac:dyDescent="0.3">
      <c r="A489" s="37">
        <v>8232</v>
      </c>
      <c r="B489" s="38" t="s">
        <v>5615</v>
      </c>
      <c r="C489" s="39" t="s">
        <v>1757</v>
      </c>
      <c r="D489" s="39" t="str">
        <f>VLOOKUP(Table1[[#This Row],[EPF ]],'[1]employee master'!A258:G5257,5,FALSE)</f>
        <v>Moulded Bra Cup - Product Development Centre - SI</v>
      </c>
      <c r="E489" s="39" t="str">
        <f>VLOOKUP(Table1[[#This Row],[EPF ]],'[1]employee master'!A258:G5257,6,FALSE)</f>
        <v>MBC - Product Development Centre - SI</v>
      </c>
      <c r="F489" s="39" t="str">
        <f>VLOOKUP(Table1[[#This Row],[EPF ]],'[1]employee master'!A258:G5257,7,FALSE)</f>
        <v>Female</v>
      </c>
      <c r="G489" s="40">
        <v>28</v>
      </c>
      <c r="H489" s="41" t="s">
        <v>14</v>
      </c>
      <c r="I489" s="41" t="s">
        <v>1759</v>
      </c>
      <c r="J489" s="41" t="s">
        <v>14</v>
      </c>
      <c r="K489" s="41" t="s">
        <v>14</v>
      </c>
      <c r="L489" s="41" t="s">
        <v>14</v>
      </c>
      <c r="M489" s="40">
        <v>3</v>
      </c>
      <c r="N489" s="41" t="s">
        <v>14</v>
      </c>
      <c r="O489" s="41" t="s">
        <v>14</v>
      </c>
      <c r="P489" s="43" t="s">
        <v>1934</v>
      </c>
    </row>
    <row r="490" spans="1:16" x14ac:dyDescent="0.3">
      <c r="A490" s="37">
        <v>9418</v>
      </c>
      <c r="B490" s="38" t="s">
        <v>5616</v>
      </c>
      <c r="C490" s="39" t="s">
        <v>1757</v>
      </c>
      <c r="D490" s="39" t="str">
        <f>VLOOKUP(Table1[[#This Row],[EPF ]],'[1]employee master'!A301:G5300,5,FALSE)</f>
        <v>Moulded Bra Cup - Technical - SI</v>
      </c>
      <c r="E490" s="39" t="str">
        <f>VLOOKUP(Table1[[#This Row],[EPF ]],'[1]employee master'!A301:G5300,6,FALSE)</f>
        <v>MBC - Technical - SI</v>
      </c>
      <c r="F490" s="39" t="str">
        <f>VLOOKUP(Table1[[#This Row],[EPF ]],'[1]employee master'!A301:G5300,7,FALSE)</f>
        <v>Female</v>
      </c>
      <c r="G490" s="40">
        <v>28</v>
      </c>
      <c r="H490" s="41" t="s">
        <v>14</v>
      </c>
      <c r="I490" s="41" t="s">
        <v>1759</v>
      </c>
      <c r="J490" s="41" t="s">
        <v>14</v>
      </c>
      <c r="K490" s="41" t="s">
        <v>14</v>
      </c>
      <c r="L490" s="41" t="s">
        <v>14</v>
      </c>
      <c r="M490" s="40">
        <v>3</v>
      </c>
      <c r="N490" s="41" t="s">
        <v>14</v>
      </c>
      <c r="O490" s="41" t="s">
        <v>14</v>
      </c>
      <c r="P490" s="43" t="s">
        <v>1934</v>
      </c>
    </row>
    <row r="491" spans="1:16" x14ac:dyDescent="0.3">
      <c r="A491" s="37">
        <v>9461</v>
      </c>
      <c r="B491" s="38" t="s">
        <v>5617</v>
      </c>
      <c r="C491" s="1" t="s">
        <v>1757</v>
      </c>
      <c r="D491" s="1" t="str">
        <f>VLOOKUP(Table1[[#This Row],[EPF ]],'[1]employee master'!A302:G5301,5,FALSE)</f>
        <v>Moulded Bra Cup - Quality Assurance - SI</v>
      </c>
      <c r="E491" s="1" t="str">
        <f>VLOOKUP(Table1[[#This Row],[EPF ]],'[1]employee master'!A302:G5301,6,FALSE)</f>
        <v>Quality Assurance - MBC - SI</v>
      </c>
      <c r="F491" s="1" t="str">
        <f>VLOOKUP(Table1[[#This Row],[EPF ]],'[1]employee master'!A302:G5301,7,FALSE)</f>
        <v>Female</v>
      </c>
      <c r="G491" s="7">
        <v>28</v>
      </c>
      <c r="H491" s="6" t="s">
        <v>14</v>
      </c>
      <c r="I491" s="6" t="s">
        <v>1759</v>
      </c>
      <c r="J491" s="6" t="s">
        <v>14</v>
      </c>
      <c r="K491" s="6" t="s">
        <v>14</v>
      </c>
      <c r="L491" s="6" t="s">
        <v>14</v>
      </c>
      <c r="M491" s="7">
        <v>3</v>
      </c>
      <c r="N491" s="6" t="s">
        <v>14</v>
      </c>
      <c r="O491" s="6" t="s">
        <v>14</v>
      </c>
      <c r="P491" s="43" t="s">
        <v>1934</v>
      </c>
    </row>
    <row r="492" spans="1:16" x14ac:dyDescent="0.3">
      <c r="A492" s="37">
        <v>9632</v>
      </c>
      <c r="B492" s="38" t="s">
        <v>5618</v>
      </c>
      <c r="C492" s="1" t="s">
        <v>1757</v>
      </c>
      <c r="D492" s="1" t="str">
        <f>VLOOKUP(Table1[[#This Row],[EPF ]],'[1]employee master'!A307:G5306,5,FALSE)</f>
        <v>Moulded Bra Cup - Quality Assurance - SI</v>
      </c>
      <c r="E492" s="1" t="str">
        <f>VLOOKUP(Table1[[#This Row],[EPF ]],'[1]employee master'!A307:G5306,6,FALSE)</f>
        <v>Quality Assurance - MBC - SI</v>
      </c>
      <c r="F492" s="1" t="str">
        <f>VLOOKUP(Table1[[#This Row],[EPF ]],'[1]employee master'!A307:G5306,7,FALSE)</f>
        <v>Female</v>
      </c>
      <c r="G492" s="7">
        <v>28</v>
      </c>
      <c r="H492" s="6" t="s">
        <v>14</v>
      </c>
      <c r="I492" s="6" t="s">
        <v>1759</v>
      </c>
      <c r="J492" s="6" t="s">
        <v>14</v>
      </c>
      <c r="K492" s="6" t="s">
        <v>14</v>
      </c>
      <c r="L492" s="6" t="s">
        <v>14</v>
      </c>
      <c r="M492" s="7">
        <v>3</v>
      </c>
      <c r="N492" s="6" t="s">
        <v>14</v>
      </c>
      <c r="O492" s="6" t="s">
        <v>14</v>
      </c>
      <c r="P492" s="43" t="s">
        <v>1934</v>
      </c>
    </row>
    <row r="493" spans="1:16" x14ac:dyDescent="0.3">
      <c r="A493" s="37">
        <v>9773</v>
      </c>
      <c r="B493" s="38" t="s">
        <v>443</v>
      </c>
      <c r="C493" s="1" t="s">
        <v>1757</v>
      </c>
      <c r="D493" s="1" t="str">
        <f>VLOOKUP(Table1[[#This Row],[EPF ]],'[1]employee master'!A313:G5312,5,FALSE)</f>
        <v>Moulded Bra Cup - Machine Maintenance - SI</v>
      </c>
      <c r="E493" s="1" t="str">
        <f>VLOOKUP(Table1[[#This Row],[EPF ]],'[1]employee master'!A313:G5312,6,FALSE)</f>
        <v>Machinary Maintenance - MBC - SI</v>
      </c>
      <c r="F493" s="1" t="str">
        <f>VLOOKUP(Table1[[#This Row],[EPF ]],'[1]employee master'!A313:G5312,7,FALSE)</f>
        <v>Male</v>
      </c>
      <c r="G493" s="7">
        <v>28</v>
      </c>
      <c r="H493" s="6" t="s">
        <v>14</v>
      </c>
      <c r="I493" s="6" t="s">
        <v>1759</v>
      </c>
      <c r="J493" s="6" t="s">
        <v>14</v>
      </c>
      <c r="K493" s="6" t="s">
        <v>14</v>
      </c>
      <c r="L493" s="6" t="s">
        <v>14</v>
      </c>
      <c r="M493" s="7">
        <v>3</v>
      </c>
      <c r="N493" s="6" t="s">
        <v>14</v>
      </c>
      <c r="O493" s="6" t="s">
        <v>14</v>
      </c>
      <c r="P493" s="43" t="s">
        <v>1934</v>
      </c>
    </row>
    <row r="494" spans="1:16" x14ac:dyDescent="0.3">
      <c r="A494" s="37">
        <v>10214</v>
      </c>
      <c r="B494" s="38" t="s">
        <v>5619</v>
      </c>
      <c r="C494" s="39" t="s">
        <v>1757</v>
      </c>
      <c r="D494" s="39" t="str">
        <f>VLOOKUP(Table1[[#This Row],[EPF ]],'[1]employee master'!A343:G5342,5,FALSE)</f>
        <v>Moulded Bra Cup - Production - SI</v>
      </c>
      <c r="E494" s="39" t="str">
        <f>VLOOKUP(Table1[[#This Row],[EPF ]],'[1]employee master'!A343:G5342,6,FALSE)</f>
        <v>Team - LB - 2B - SI</v>
      </c>
      <c r="F494" s="39" t="str">
        <f>VLOOKUP(Table1[[#This Row],[EPF ]],'[1]employee master'!A343:G5342,7,FALSE)</f>
        <v>Female</v>
      </c>
      <c r="G494" s="40">
        <v>27</v>
      </c>
      <c r="H494" s="41" t="s">
        <v>14</v>
      </c>
      <c r="I494" s="41" t="s">
        <v>1759</v>
      </c>
      <c r="J494" s="41" t="s">
        <v>14</v>
      </c>
      <c r="K494" s="41" t="s">
        <v>14</v>
      </c>
      <c r="L494" s="41" t="s">
        <v>14</v>
      </c>
      <c r="M494" s="40">
        <v>3</v>
      </c>
      <c r="N494" s="41" t="s">
        <v>14</v>
      </c>
      <c r="O494" s="41" t="s">
        <v>14</v>
      </c>
      <c r="P494" s="43" t="s">
        <v>1934</v>
      </c>
    </row>
    <row r="495" spans="1:16" x14ac:dyDescent="0.3">
      <c r="A495" s="37">
        <v>10856</v>
      </c>
      <c r="B495" s="38" t="s">
        <v>5620</v>
      </c>
      <c r="C495" s="1" t="s">
        <v>1757</v>
      </c>
      <c r="D495" s="1" t="str">
        <f>VLOOKUP(Table1[[#This Row],[EPF ]],'[1]employee master'!A371:G5370,5,FALSE)</f>
        <v>Moulded Bra Cup - Lamination - SI</v>
      </c>
      <c r="E495" s="1" t="str">
        <f>VLOOKUP(Table1[[#This Row],[EPF ]],'[1]employee master'!A371:G5370,6,FALSE)</f>
        <v>MBC - Lamination - SI</v>
      </c>
      <c r="F495" s="1" t="str">
        <f>VLOOKUP(Table1[[#This Row],[EPF ]],'[1]employee master'!A371:G5370,7,FALSE)</f>
        <v>Male</v>
      </c>
      <c r="G495" s="7">
        <v>27</v>
      </c>
      <c r="H495" s="6" t="s">
        <v>14</v>
      </c>
      <c r="I495" s="6" t="s">
        <v>1759</v>
      </c>
      <c r="J495" s="6" t="s">
        <v>14</v>
      </c>
      <c r="K495" s="6" t="s">
        <v>14</v>
      </c>
      <c r="L495" s="6" t="s">
        <v>14</v>
      </c>
      <c r="M495" s="7">
        <v>3</v>
      </c>
      <c r="N495" s="6" t="s">
        <v>14</v>
      </c>
      <c r="O495" s="6" t="s">
        <v>14</v>
      </c>
      <c r="P495" s="43" t="s">
        <v>1934</v>
      </c>
    </row>
    <row r="496" spans="1:16" x14ac:dyDescent="0.3">
      <c r="A496" s="37">
        <v>11259</v>
      </c>
      <c r="B496" s="38" t="s">
        <v>5621</v>
      </c>
      <c r="C496" s="1" t="s">
        <v>1757</v>
      </c>
      <c r="D496" s="1" t="str">
        <f>VLOOKUP(Table1[[#This Row],[EPF ]],'[1]employee master'!A392:G5391,5,FALSE)</f>
        <v>Moulded Bra Cup - Production - SI</v>
      </c>
      <c r="E496" s="1" t="str">
        <f>VLOOKUP(Table1[[#This Row],[EPF ]],'[1]employee master'!A392:G5391,6,FALSE)</f>
        <v>Team - LB - 2B - SI</v>
      </c>
      <c r="F496" s="1" t="str">
        <f>VLOOKUP(Table1[[#This Row],[EPF ]],'[1]employee master'!A392:G5391,7,FALSE)</f>
        <v>Female</v>
      </c>
      <c r="G496" s="7">
        <v>28</v>
      </c>
      <c r="H496" s="6" t="s">
        <v>14</v>
      </c>
      <c r="I496" s="6" t="s">
        <v>1759</v>
      </c>
      <c r="J496" s="6" t="s">
        <v>14</v>
      </c>
      <c r="K496" s="6" t="s">
        <v>14</v>
      </c>
      <c r="L496" s="6" t="s">
        <v>14</v>
      </c>
      <c r="M496" s="7">
        <v>3</v>
      </c>
      <c r="N496" s="6" t="s">
        <v>14</v>
      </c>
      <c r="O496" s="6" t="s">
        <v>14</v>
      </c>
      <c r="P496" s="43" t="s">
        <v>1934</v>
      </c>
    </row>
    <row r="497" spans="1:16" x14ac:dyDescent="0.3">
      <c r="A497" s="37">
        <v>11754</v>
      </c>
      <c r="B497" s="38" t="s">
        <v>5622</v>
      </c>
      <c r="C497" s="39" t="s">
        <v>1757</v>
      </c>
      <c r="D497" s="39" t="str">
        <f>VLOOKUP(Table1[[#This Row],[EPF ]],'[1]employee master'!A418:G5417,5,FALSE)</f>
        <v>Moulded Bra Cup - Production - SI</v>
      </c>
      <c r="E497" s="39" t="str">
        <f>VLOOKUP(Table1[[#This Row],[EPF ]],'[1]employee master'!A418:G5417,6,FALSE)</f>
        <v>Team - LB - 2B - SI</v>
      </c>
      <c r="F497" s="39" t="str">
        <f>VLOOKUP(Table1[[#This Row],[EPF ]],'[1]employee master'!A418:G5417,7,FALSE)</f>
        <v>Female</v>
      </c>
      <c r="G497" s="40">
        <v>26</v>
      </c>
      <c r="H497" s="41" t="s">
        <v>14</v>
      </c>
      <c r="I497" s="41" t="s">
        <v>1759</v>
      </c>
      <c r="J497" s="41" t="s">
        <v>14</v>
      </c>
      <c r="K497" s="41" t="s">
        <v>14</v>
      </c>
      <c r="L497" s="41" t="s">
        <v>14</v>
      </c>
      <c r="M497" s="40">
        <v>3</v>
      </c>
      <c r="N497" s="41" t="s">
        <v>14</v>
      </c>
      <c r="O497" s="41" t="s">
        <v>14</v>
      </c>
      <c r="P497" s="43" t="s">
        <v>1934</v>
      </c>
    </row>
    <row r="498" spans="1:16" x14ac:dyDescent="0.3">
      <c r="A498" s="37">
        <v>11901</v>
      </c>
      <c r="B498" s="38" t="s">
        <v>5623</v>
      </c>
      <c r="C498" s="39" t="s">
        <v>1757</v>
      </c>
      <c r="D498" s="39" t="str">
        <f>VLOOKUP(Table1[[#This Row],[EPF ]],'[1]employee master'!A426:G5425,5,FALSE)</f>
        <v>Close Comfort Program - Product Development Centre - SI</v>
      </c>
      <c r="E498" s="39" t="str">
        <f>VLOOKUP(Table1[[#This Row],[EPF ]],'[1]employee master'!A426:G5425,6,FALSE)</f>
        <v>Product Development Center - CCP - SI</v>
      </c>
      <c r="F498" s="39" t="str">
        <f>VLOOKUP(Table1[[#This Row],[EPF ]],'[1]employee master'!A426:G5425,7,FALSE)</f>
        <v>Male</v>
      </c>
      <c r="G498" s="40">
        <v>29</v>
      </c>
      <c r="H498" s="41" t="s">
        <v>14</v>
      </c>
      <c r="I498" s="41" t="s">
        <v>1759</v>
      </c>
      <c r="J498" s="41" t="s">
        <v>14</v>
      </c>
      <c r="K498" s="41" t="s">
        <v>14</v>
      </c>
      <c r="L498" s="41" t="s">
        <v>14</v>
      </c>
      <c r="M498" s="40">
        <v>3</v>
      </c>
      <c r="N498" s="41" t="s">
        <v>14</v>
      </c>
      <c r="O498" s="41" t="s">
        <v>14</v>
      </c>
      <c r="P498" s="43" t="s">
        <v>1934</v>
      </c>
    </row>
    <row r="499" spans="1:16" x14ac:dyDescent="0.3">
      <c r="A499" s="37">
        <v>12436</v>
      </c>
      <c r="B499" s="38" t="s">
        <v>5624</v>
      </c>
      <c r="C499" s="39" t="s">
        <v>1757</v>
      </c>
      <c r="D499" s="39" t="str">
        <f>VLOOKUP(Table1[[#This Row],[EPF ]],'[1]employee master'!A469:G5468,5,FALSE)</f>
        <v>Moulded Bra Cup - Production - SI</v>
      </c>
      <c r="E499" s="39" t="str">
        <f>VLOOKUP(Table1[[#This Row],[EPF ]],'[1]employee master'!A469:G5468,6,FALSE)</f>
        <v>Team - LB - 7B - SI</v>
      </c>
      <c r="F499" s="39" t="str">
        <f>VLOOKUP(Table1[[#This Row],[EPF ]],'[1]employee master'!A469:G5468,7,FALSE)</f>
        <v>Female</v>
      </c>
      <c r="G499" s="40">
        <v>25</v>
      </c>
      <c r="H499" s="41" t="s">
        <v>14</v>
      </c>
      <c r="I499" s="41" t="s">
        <v>1759</v>
      </c>
      <c r="J499" s="41" t="s">
        <v>14</v>
      </c>
      <c r="K499" s="41" t="s">
        <v>14</v>
      </c>
      <c r="L499" s="41" t="s">
        <v>14</v>
      </c>
      <c r="M499" s="40">
        <v>3</v>
      </c>
      <c r="N499" s="41" t="s">
        <v>14</v>
      </c>
      <c r="O499" s="41" t="s">
        <v>14</v>
      </c>
      <c r="P499" s="43" t="s">
        <v>1934</v>
      </c>
    </row>
    <row r="500" spans="1:16" x14ac:dyDescent="0.3">
      <c r="A500" s="37">
        <v>12437</v>
      </c>
      <c r="B500" s="38" t="s">
        <v>5625</v>
      </c>
      <c r="C500" s="39" t="s">
        <v>1757</v>
      </c>
      <c r="D500" s="39" t="str">
        <f>VLOOKUP(Table1[[#This Row],[EPF ]],'[1]employee master'!A470:G5469,5,FALSE)</f>
        <v>Moulded Bra Cup - Production - SI</v>
      </c>
      <c r="E500" s="39" t="str">
        <f>VLOOKUP(Table1[[#This Row],[EPF ]],'[1]employee master'!A470:G5469,6,FALSE)</f>
        <v>Team - LB - 8B - SI</v>
      </c>
      <c r="F500" s="39" t="str">
        <f>VLOOKUP(Table1[[#This Row],[EPF ]],'[1]employee master'!A470:G5469,7,FALSE)</f>
        <v>Female</v>
      </c>
      <c r="G500" s="40">
        <v>26</v>
      </c>
      <c r="H500" s="41" t="s">
        <v>14</v>
      </c>
      <c r="I500" s="41" t="s">
        <v>1759</v>
      </c>
      <c r="J500" s="41" t="s">
        <v>14</v>
      </c>
      <c r="K500" s="41" t="s">
        <v>14</v>
      </c>
      <c r="L500" s="41" t="s">
        <v>14</v>
      </c>
      <c r="M500" s="40">
        <v>3</v>
      </c>
      <c r="N500" s="41" t="s">
        <v>14</v>
      </c>
      <c r="O500" s="41" t="s">
        <v>14</v>
      </c>
      <c r="P500" s="43" t="s">
        <v>1934</v>
      </c>
    </row>
    <row r="501" spans="1:16" x14ac:dyDescent="0.3">
      <c r="A501" s="37">
        <v>12523</v>
      </c>
      <c r="B501" s="38" t="s">
        <v>504</v>
      </c>
      <c r="C501" s="39" t="s">
        <v>1757</v>
      </c>
      <c r="D501" s="39" t="str">
        <f>VLOOKUP(Table1[[#This Row],[EPF ]],'[1]employee master'!A479:G5478,5,FALSE)</f>
        <v>Moulded Bra Cup - Computer Numerical Control - SI</v>
      </c>
      <c r="E501" s="39" t="str">
        <f>VLOOKUP(Table1[[#This Row],[EPF ]],'[1]employee master'!A479:G5478,6,FALSE)</f>
        <v>Moulded Bra Cup - CNC - SI</v>
      </c>
      <c r="F501" s="39" t="str">
        <f>VLOOKUP(Table1[[#This Row],[EPF ]],'[1]employee master'!A479:G5478,7,FALSE)</f>
        <v>Male</v>
      </c>
      <c r="G501" s="40">
        <v>29</v>
      </c>
      <c r="H501" s="41" t="s">
        <v>14</v>
      </c>
      <c r="I501" s="41" t="s">
        <v>1759</v>
      </c>
      <c r="J501" s="41" t="s">
        <v>14</v>
      </c>
      <c r="K501" s="41" t="s">
        <v>14</v>
      </c>
      <c r="L501" s="41" t="s">
        <v>14</v>
      </c>
      <c r="M501" s="40">
        <v>3</v>
      </c>
      <c r="N501" s="41" t="s">
        <v>14</v>
      </c>
      <c r="O501" s="41" t="s">
        <v>14</v>
      </c>
      <c r="P501" s="43" t="s">
        <v>1934</v>
      </c>
    </row>
    <row r="502" spans="1:16" x14ac:dyDescent="0.3">
      <c r="A502" s="37">
        <v>12772</v>
      </c>
      <c r="B502" s="38" t="s">
        <v>5627</v>
      </c>
      <c r="C502" s="1" t="s">
        <v>1757</v>
      </c>
      <c r="D502" s="1" t="str">
        <f>VLOOKUP(Table1[[#This Row],[EPF ]],'[1]employee master'!A491:G5490,5,FALSE)</f>
        <v>Close Comfort Program - Quality Assurance - SI</v>
      </c>
      <c r="E502" s="1" t="str">
        <f>VLOOKUP(Table1[[#This Row],[EPF ]],'[1]employee master'!A491:G5490,6,FALSE)</f>
        <v>CCP - Finishing Quality - SI</v>
      </c>
      <c r="F502" s="1" t="str">
        <f>VLOOKUP(Table1[[#This Row],[EPF ]],'[1]employee master'!A491:G5490,7,FALSE)</f>
        <v>Male</v>
      </c>
      <c r="G502" s="7">
        <v>28</v>
      </c>
      <c r="H502" s="6" t="s">
        <v>14</v>
      </c>
      <c r="I502" s="6" t="s">
        <v>1759</v>
      </c>
      <c r="J502" s="6" t="s">
        <v>14</v>
      </c>
      <c r="K502" s="6" t="s">
        <v>14</v>
      </c>
      <c r="L502" s="6" t="s">
        <v>14</v>
      </c>
      <c r="M502" s="7">
        <v>3</v>
      </c>
      <c r="N502" s="6" t="s">
        <v>14</v>
      </c>
      <c r="O502" s="6" t="s">
        <v>14</v>
      </c>
      <c r="P502" s="43" t="s">
        <v>1934</v>
      </c>
    </row>
    <row r="503" spans="1:16" x14ac:dyDescent="0.3">
      <c r="A503" s="37">
        <v>13204</v>
      </c>
      <c r="B503" s="38" t="s">
        <v>5628</v>
      </c>
      <c r="C503" s="39" t="s">
        <v>1757</v>
      </c>
      <c r="D503" s="39" t="str">
        <f>VLOOKUP(Table1[[#This Row],[EPF ]],'[1]employee master'!A509:G5508,5,FALSE)</f>
        <v>Moulded Bra Cup - Production - SI</v>
      </c>
      <c r="E503" s="39" t="str">
        <f>VLOOKUP(Table1[[#This Row],[EPF ]],'[1]employee master'!A509:G5508,6,FALSE)</f>
        <v>Team - LB - 18B - SI</v>
      </c>
      <c r="F503" s="39" t="str">
        <f>VLOOKUP(Table1[[#This Row],[EPF ]],'[1]employee master'!A509:G5508,7,FALSE)</f>
        <v>Male</v>
      </c>
      <c r="G503" s="40">
        <v>25</v>
      </c>
      <c r="H503" s="41" t="s">
        <v>14</v>
      </c>
      <c r="I503" s="41" t="s">
        <v>1759</v>
      </c>
      <c r="J503" s="41" t="s">
        <v>14</v>
      </c>
      <c r="K503" s="41" t="s">
        <v>14</v>
      </c>
      <c r="L503" s="41" t="s">
        <v>14</v>
      </c>
      <c r="M503" s="40">
        <v>3</v>
      </c>
      <c r="N503" s="41" t="s">
        <v>14</v>
      </c>
      <c r="O503" s="41" t="s">
        <v>14</v>
      </c>
      <c r="P503" s="43" t="s">
        <v>1934</v>
      </c>
    </row>
    <row r="504" spans="1:16" x14ac:dyDescent="0.3">
      <c r="A504" s="37">
        <v>13495</v>
      </c>
      <c r="B504" s="38" t="s">
        <v>5629</v>
      </c>
      <c r="C504" s="1" t="s">
        <v>1757</v>
      </c>
      <c r="D504" s="1" t="str">
        <f>VLOOKUP(Table1[[#This Row],[EPF ]],'[1]employee master'!A520:G5519,5,FALSE)</f>
        <v>Moulded Bra Cup - Production - SI</v>
      </c>
      <c r="E504" s="1" t="str">
        <f>VLOOKUP(Table1[[#This Row],[EPF ]],'[1]employee master'!A520:G5519,6,FALSE)</f>
        <v>Team - LB - 14B - SI</v>
      </c>
      <c r="F504" s="1" t="str">
        <f>VLOOKUP(Table1[[#This Row],[EPF ]],'[1]employee master'!A520:G5519,7,FALSE)</f>
        <v>Female</v>
      </c>
      <c r="G504" s="7">
        <v>29</v>
      </c>
      <c r="H504" s="6" t="s">
        <v>14</v>
      </c>
      <c r="I504" s="6" t="s">
        <v>1759</v>
      </c>
      <c r="J504" s="6" t="s">
        <v>14</v>
      </c>
      <c r="K504" s="6" t="s">
        <v>14</v>
      </c>
      <c r="L504" s="6" t="s">
        <v>14</v>
      </c>
      <c r="M504" s="7">
        <v>3</v>
      </c>
      <c r="N504" s="6" t="s">
        <v>14</v>
      </c>
      <c r="O504" s="6" t="s">
        <v>14</v>
      </c>
      <c r="P504" s="43" t="s">
        <v>1934</v>
      </c>
    </row>
    <row r="505" spans="1:16" x14ac:dyDescent="0.3">
      <c r="A505" s="37">
        <v>13495</v>
      </c>
      <c r="B505" s="38" t="s">
        <v>5630</v>
      </c>
      <c r="C505" s="39" t="s">
        <v>1757</v>
      </c>
      <c r="D505" s="39" t="str">
        <f>VLOOKUP(Table1[[#This Row],[EPF ]],'[1]employee master'!A521:G5520,5,FALSE)</f>
        <v>Moulded Bra Cup - Production - SI</v>
      </c>
      <c r="E505" s="39" t="str">
        <f>VLOOKUP(Table1[[#This Row],[EPF ]],'[1]employee master'!A521:G5520,6,FALSE)</f>
        <v>Team - LB - 14B - SI</v>
      </c>
      <c r="F505" s="39" t="str">
        <f>VLOOKUP(Table1[[#This Row],[EPF ]],'[1]employee master'!A521:G5520,7,FALSE)</f>
        <v>Female</v>
      </c>
      <c r="G505" s="40">
        <v>29</v>
      </c>
      <c r="H505" s="41" t="s">
        <v>14</v>
      </c>
      <c r="I505" s="41" t="s">
        <v>1759</v>
      </c>
      <c r="J505" s="41" t="s">
        <v>14</v>
      </c>
      <c r="K505" s="41" t="s">
        <v>14</v>
      </c>
      <c r="L505" s="41" t="s">
        <v>14</v>
      </c>
      <c r="M505" s="40">
        <v>3</v>
      </c>
      <c r="N505" s="41" t="s">
        <v>14</v>
      </c>
      <c r="O505" s="41" t="s">
        <v>14</v>
      </c>
      <c r="P505" s="43" t="s">
        <v>1934</v>
      </c>
    </row>
    <row r="506" spans="1:16" x14ac:dyDescent="0.3">
      <c r="A506" s="37">
        <v>13719</v>
      </c>
      <c r="B506" s="38" t="s">
        <v>5631</v>
      </c>
      <c r="C506" s="39" t="s">
        <v>1757</v>
      </c>
      <c r="D506" s="39" t="str">
        <f>VLOOKUP(Table1[[#This Row],[EPF ]],'[1]employee master'!A529:G5528,5,FALSE)</f>
        <v>Moulded Bra Cup - Production - SI</v>
      </c>
      <c r="E506" s="39" t="str">
        <f>VLOOKUP(Table1[[#This Row],[EPF ]],'[1]employee master'!A529:G5528,6,FALSE)</f>
        <v>Team - LB - 13B - SI</v>
      </c>
      <c r="F506" s="39" t="str">
        <f>VLOOKUP(Table1[[#This Row],[EPF ]],'[1]employee master'!A529:G5528,7,FALSE)</f>
        <v>Male</v>
      </c>
      <c r="G506" s="40">
        <v>29</v>
      </c>
      <c r="H506" s="41" t="s">
        <v>14</v>
      </c>
      <c r="I506" s="41" t="s">
        <v>1759</v>
      </c>
      <c r="J506" s="41" t="s">
        <v>14</v>
      </c>
      <c r="K506" s="41" t="s">
        <v>14</v>
      </c>
      <c r="L506" s="41" t="s">
        <v>14</v>
      </c>
      <c r="M506" s="40">
        <v>3</v>
      </c>
      <c r="N506" s="41" t="s">
        <v>14</v>
      </c>
      <c r="O506" s="41" t="s">
        <v>14</v>
      </c>
      <c r="P506" s="43" t="s">
        <v>1934</v>
      </c>
    </row>
    <row r="507" spans="1:16" x14ac:dyDescent="0.3">
      <c r="A507" s="37">
        <v>13762</v>
      </c>
      <c r="B507" s="38" t="s">
        <v>5632</v>
      </c>
      <c r="C507" s="39" t="s">
        <v>1757</v>
      </c>
      <c r="D507" s="39" t="str">
        <f>VLOOKUP(Table1[[#This Row],[EPF ]],'[1]employee master'!A531:G5530,5,FALSE)</f>
        <v>Moulded Bra Cup - Production - SI</v>
      </c>
      <c r="E507" s="39" t="str">
        <f>VLOOKUP(Table1[[#This Row],[EPF ]],'[1]employee master'!A531:G5530,6,FALSE)</f>
        <v>Team - LB - 16B - SI</v>
      </c>
      <c r="F507" s="39" t="str">
        <f>VLOOKUP(Table1[[#This Row],[EPF ]],'[1]employee master'!A531:G5530,7,FALSE)</f>
        <v>Female</v>
      </c>
      <c r="G507" s="40">
        <v>23</v>
      </c>
      <c r="H507" s="41" t="s">
        <v>14</v>
      </c>
      <c r="I507" s="41" t="s">
        <v>1759</v>
      </c>
      <c r="J507" s="41" t="s">
        <v>14</v>
      </c>
      <c r="K507" s="41" t="s">
        <v>14</v>
      </c>
      <c r="L507" s="41" t="s">
        <v>14</v>
      </c>
      <c r="M507" s="40">
        <v>3</v>
      </c>
      <c r="N507" s="41" t="s">
        <v>14</v>
      </c>
      <c r="O507" s="41" t="s">
        <v>14</v>
      </c>
      <c r="P507" s="43" t="s">
        <v>1934</v>
      </c>
    </row>
    <row r="508" spans="1:16" x14ac:dyDescent="0.3">
      <c r="A508" s="37">
        <v>13916</v>
      </c>
      <c r="B508" s="38" t="s">
        <v>3208</v>
      </c>
      <c r="C508" s="1" t="s">
        <v>1757</v>
      </c>
      <c r="D508" s="1" t="str">
        <f>VLOOKUP(Table1[[#This Row],[EPF ]],'[1]employee master'!A535:G5534,5,FALSE)</f>
        <v>Moulded Bra Cup - Production - SI</v>
      </c>
      <c r="E508" s="1" t="str">
        <f>VLOOKUP(Table1[[#This Row],[EPF ]],'[1]employee master'!A535:G5534,6,FALSE)</f>
        <v>Team - LB - 5A - SI</v>
      </c>
      <c r="F508" s="1" t="str">
        <f>VLOOKUP(Table1[[#This Row],[EPF ]],'[1]employee master'!A535:G5534,7,FALSE)</f>
        <v>Female</v>
      </c>
      <c r="G508" s="7">
        <v>27</v>
      </c>
      <c r="H508" s="6" t="s">
        <v>14</v>
      </c>
      <c r="I508" s="6" t="s">
        <v>1759</v>
      </c>
      <c r="J508" s="6" t="s">
        <v>14</v>
      </c>
      <c r="K508" s="6" t="s">
        <v>14</v>
      </c>
      <c r="L508" s="6" t="s">
        <v>14</v>
      </c>
      <c r="M508" s="7">
        <v>3</v>
      </c>
      <c r="N508" s="6" t="s">
        <v>14</v>
      </c>
      <c r="O508" s="6" t="s">
        <v>14</v>
      </c>
      <c r="P508" s="43" t="s">
        <v>1934</v>
      </c>
    </row>
    <row r="509" spans="1:16" x14ac:dyDescent="0.3">
      <c r="A509" s="37">
        <v>14079</v>
      </c>
      <c r="B509" s="38" t="s">
        <v>1224</v>
      </c>
      <c r="C509" s="1" t="s">
        <v>1757</v>
      </c>
      <c r="D509" s="1" t="str">
        <f>VLOOKUP(Table1[[#This Row],[EPF ]],'[1]employee master'!A542:G5541,5,FALSE)</f>
        <v>Moulded Bra Cup - Product Development Centre - SI</v>
      </c>
      <c r="E509" s="1" t="str">
        <f>VLOOKUP(Table1[[#This Row],[EPF ]],'[1]employee master'!A542:G5541,6,FALSE)</f>
        <v>MBC - Product Development Centre - SI</v>
      </c>
      <c r="F509" s="1" t="str">
        <f>VLOOKUP(Table1[[#This Row],[EPF ]],'[1]employee master'!A542:G5541,7,FALSE)</f>
        <v>Female</v>
      </c>
      <c r="G509" s="7">
        <v>25</v>
      </c>
      <c r="H509" s="6" t="s">
        <v>14</v>
      </c>
      <c r="I509" s="6" t="s">
        <v>1759</v>
      </c>
      <c r="J509" s="6" t="s">
        <v>14</v>
      </c>
      <c r="K509" s="6" t="s">
        <v>14</v>
      </c>
      <c r="L509" s="6" t="s">
        <v>14</v>
      </c>
      <c r="M509" s="7">
        <v>3</v>
      </c>
      <c r="N509" s="6" t="s">
        <v>14</v>
      </c>
      <c r="O509" s="6" t="s">
        <v>14</v>
      </c>
      <c r="P509" s="43" t="s">
        <v>1934</v>
      </c>
    </row>
    <row r="510" spans="1:16" x14ac:dyDescent="0.3">
      <c r="A510" s="37">
        <v>14115</v>
      </c>
      <c r="B510" s="38" t="s">
        <v>5633</v>
      </c>
      <c r="C510" s="1" t="s">
        <v>1757</v>
      </c>
      <c r="D510" s="1" t="str">
        <f>VLOOKUP(Table1[[#This Row],[EPF ]],'[1]employee master'!A543:G5542,5,FALSE)</f>
        <v>Moulded Bra Cup - Machine Maintenance - SI</v>
      </c>
      <c r="E510" s="1" t="str">
        <f>VLOOKUP(Table1[[#This Row],[EPF ]],'[1]employee master'!A543:G5542,6,FALSE)</f>
        <v>Machinary Maintenance - MBC - SI</v>
      </c>
      <c r="F510" s="1" t="str">
        <f>VLOOKUP(Table1[[#This Row],[EPF ]],'[1]employee master'!A543:G5542,7,FALSE)</f>
        <v>Male</v>
      </c>
      <c r="G510" s="7">
        <v>26</v>
      </c>
      <c r="H510" s="6" t="s">
        <v>14</v>
      </c>
      <c r="I510" s="6" t="s">
        <v>1759</v>
      </c>
      <c r="J510" s="6" t="s">
        <v>14</v>
      </c>
      <c r="K510" s="6" t="s">
        <v>14</v>
      </c>
      <c r="L510" s="6" t="s">
        <v>14</v>
      </c>
      <c r="M510" s="7">
        <v>3</v>
      </c>
      <c r="N510" s="6" t="s">
        <v>14</v>
      </c>
      <c r="O510" s="6" t="s">
        <v>14</v>
      </c>
      <c r="P510" s="43" t="s">
        <v>1934</v>
      </c>
    </row>
    <row r="511" spans="1:16" x14ac:dyDescent="0.3">
      <c r="A511" s="37">
        <v>14222</v>
      </c>
      <c r="B511" s="38" t="s">
        <v>5634</v>
      </c>
      <c r="C511" s="39" t="s">
        <v>1757</v>
      </c>
      <c r="D511" s="39" t="str">
        <f>VLOOKUP(Table1[[#This Row],[EPF ]],'[1]employee master'!A548:G5547,5,FALSE)</f>
        <v>Moulded Bra Cup - Lamination - SI</v>
      </c>
      <c r="E511" s="39" t="str">
        <f>VLOOKUP(Table1[[#This Row],[EPF ]],'[1]employee master'!A548:G5547,6,FALSE)</f>
        <v>MBC - Lamination - SI</v>
      </c>
      <c r="F511" s="39" t="str">
        <f>VLOOKUP(Table1[[#This Row],[EPF ]],'[1]employee master'!A548:G5547,7,FALSE)</f>
        <v>Male</v>
      </c>
      <c r="G511" s="40">
        <v>28</v>
      </c>
      <c r="H511" s="41" t="s">
        <v>14</v>
      </c>
      <c r="I511" s="41" t="s">
        <v>1759</v>
      </c>
      <c r="J511" s="41" t="s">
        <v>14</v>
      </c>
      <c r="K511" s="41" t="s">
        <v>14</v>
      </c>
      <c r="L511" s="41" t="s">
        <v>14</v>
      </c>
      <c r="M511" s="40">
        <v>3</v>
      </c>
      <c r="N511" s="41" t="s">
        <v>14</v>
      </c>
      <c r="O511" s="41" t="s">
        <v>14</v>
      </c>
      <c r="P511" s="43" t="s">
        <v>1934</v>
      </c>
    </row>
    <row r="512" spans="1:16" x14ac:dyDescent="0.3">
      <c r="A512" s="37">
        <v>14354</v>
      </c>
      <c r="B512" s="38" t="s">
        <v>533</v>
      </c>
      <c r="C512" s="39" t="s">
        <v>1757</v>
      </c>
      <c r="D512" s="39" t="str">
        <f>VLOOKUP(Table1[[#This Row],[EPF ]],'[1]employee master'!A556:G5555,5,FALSE)</f>
        <v>Moulded Bra Cup - Computer Numerical Control - SI</v>
      </c>
      <c r="E512" s="39" t="str">
        <f>VLOOKUP(Table1[[#This Row],[EPF ]],'[1]employee master'!A556:G5555,6,FALSE)</f>
        <v>Moulded Bra Cup - CNC - SI</v>
      </c>
      <c r="F512" s="39" t="str">
        <f>VLOOKUP(Table1[[#This Row],[EPF ]],'[1]employee master'!A556:G5555,7,FALSE)</f>
        <v>Male</v>
      </c>
      <c r="G512" s="40">
        <v>26</v>
      </c>
      <c r="H512" s="41" t="s">
        <v>14</v>
      </c>
      <c r="I512" s="41" t="s">
        <v>1759</v>
      </c>
      <c r="J512" s="41" t="s">
        <v>14</v>
      </c>
      <c r="K512" s="41" t="s">
        <v>14</v>
      </c>
      <c r="L512" s="41" t="s">
        <v>14</v>
      </c>
      <c r="M512" s="40">
        <v>3</v>
      </c>
      <c r="N512" s="41" t="s">
        <v>14</v>
      </c>
      <c r="O512" s="41" t="s">
        <v>14</v>
      </c>
      <c r="P512" s="43" t="s">
        <v>1934</v>
      </c>
    </row>
    <row r="513" spans="1:16" x14ac:dyDescent="0.3">
      <c r="A513" s="37">
        <v>14355</v>
      </c>
      <c r="B513" s="38" t="s">
        <v>5635</v>
      </c>
      <c r="C513" s="1" t="s">
        <v>1757</v>
      </c>
      <c r="D513" s="1" t="str">
        <f>VLOOKUP(Table1[[#This Row],[EPF ]],'[1]employee master'!A558:G5557,5,FALSE)</f>
        <v>Moulded Bra Cup - Computer Numerical Control - SI</v>
      </c>
      <c r="E513" s="1" t="str">
        <f>VLOOKUP(Table1[[#This Row],[EPF ]],'[1]employee master'!A558:G5557,6,FALSE)</f>
        <v>Moulded Bra Cup - CNC - SI</v>
      </c>
      <c r="F513" s="1" t="str">
        <f>VLOOKUP(Table1[[#This Row],[EPF ]],'[1]employee master'!A558:G5557,7,FALSE)</f>
        <v>Male</v>
      </c>
      <c r="G513" s="7">
        <v>25</v>
      </c>
      <c r="H513" s="6" t="s">
        <v>14</v>
      </c>
      <c r="I513" s="6" t="s">
        <v>1759</v>
      </c>
      <c r="J513" s="6" t="s">
        <v>14</v>
      </c>
      <c r="K513" s="6" t="s">
        <v>14</v>
      </c>
      <c r="L513" s="6" t="s">
        <v>14</v>
      </c>
      <c r="M513" s="7">
        <v>3</v>
      </c>
      <c r="N513" s="6" t="s">
        <v>14</v>
      </c>
      <c r="O513" s="6" t="s">
        <v>14</v>
      </c>
      <c r="P513" s="43" t="s">
        <v>1934</v>
      </c>
    </row>
    <row r="514" spans="1:16" x14ac:dyDescent="0.3">
      <c r="A514" s="37">
        <v>14419</v>
      </c>
      <c r="B514" s="38" t="s">
        <v>2832</v>
      </c>
      <c r="C514" s="39" t="s">
        <v>1757</v>
      </c>
      <c r="D514" s="39" t="str">
        <f>VLOOKUP(Table1[[#This Row],[EPF ]],'[1]employee master'!A560:G5559,5,FALSE)</f>
        <v>Moulded Bra Cup - Computer Numerical Control - SI</v>
      </c>
      <c r="E514" s="39" t="str">
        <f>VLOOKUP(Table1[[#This Row],[EPF ]],'[1]employee master'!A560:G5559,6,FALSE)</f>
        <v>Moulded Bra Cup - CNC - SI</v>
      </c>
      <c r="F514" s="39" t="str">
        <f>VLOOKUP(Table1[[#This Row],[EPF ]],'[1]employee master'!A560:G5559,7,FALSE)</f>
        <v>Male</v>
      </c>
      <c r="G514" s="40">
        <v>26</v>
      </c>
      <c r="H514" s="41" t="s">
        <v>14</v>
      </c>
      <c r="I514" s="41" t="s">
        <v>1759</v>
      </c>
      <c r="J514" s="41" t="s">
        <v>14</v>
      </c>
      <c r="K514" s="41" t="s">
        <v>14</v>
      </c>
      <c r="L514" s="41" t="s">
        <v>14</v>
      </c>
      <c r="M514" s="40">
        <v>3</v>
      </c>
      <c r="N514" s="41" t="s">
        <v>14</v>
      </c>
      <c r="O514" s="41" t="s">
        <v>14</v>
      </c>
      <c r="P514" s="43" t="s">
        <v>1934</v>
      </c>
    </row>
    <row r="515" spans="1:16" x14ac:dyDescent="0.3">
      <c r="A515" s="37">
        <v>14586</v>
      </c>
      <c r="B515" s="38" t="s">
        <v>5636</v>
      </c>
      <c r="C515" s="39" t="s">
        <v>1757</v>
      </c>
      <c r="D515" s="39" t="str">
        <f>VLOOKUP(Table1[[#This Row],[EPF ]],'[1]employee master'!A573:G5572,5,FALSE)</f>
        <v>Moulded Bra Cup - Production - SI</v>
      </c>
      <c r="E515" s="39" t="str">
        <f>VLOOKUP(Table1[[#This Row],[EPF ]],'[1]employee master'!A573:G5572,6,FALSE)</f>
        <v>Team - LB - 16B - SI</v>
      </c>
      <c r="F515" s="39" t="str">
        <f>VLOOKUP(Table1[[#This Row],[EPF ]],'[1]employee master'!A573:G5572,7,FALSE)</f>
        <v>Male</v>
      </c>
      <c r="G515" s="40">
        <v>27</v>
      </c>
      <c r="H515" s="41" t="s">
        <v>14</v>
      </c>
      <c r="I515" s="41" t="s">
        <v>1759</v>
      </c>
      <c r="J515" s="41" t="s">
        <v>14</v>
      </c>
      <c r="K515" s="41" t="s">
        <v>14</v>
      </c>
      <c r="L515" s="41" t="s">
        <v>14</v>
      </c>
      <c r="M515" s="40">
        <v>3</v>
      </c>
      <c r="N515" s="41" t="s">
        <v>14</v>
      </c>
      <c r="O515" s="41" t="s">
        <v>14</v>
      </c>
      <c r="P515" s="43" t="s">
        <v>1934</v>
      </c>
    </row>
    <row r="516" spans="1:16" x14ac:dyDescent="0.3">
      <c r="A516" s="37">
        <v>14661</v>
      </c>
      <c r="B516" s="38" t="s">
        <v>5637</v>
      </c>
      <c r="C516" s="1" t="s">
        <v>1757</v>
      </c>
      <c r="D516" s="1" t="str">
        <f>VLOOKUP(Table1[[#This Row],[EPF ]],'[1]employee master'!A578:G5577,5,FALSE)</f>
        <v>Moulded Bra Cup - Production - SI</v>
      </c>
      <c r="E516" s="1" t="str">
        <f>VLOOKUP(Table1[[#This Row],[EPF ]],'[1]employee master'!A578:G5577,6,FALSE)</f>
        <v>Team - LB - 15B - SI</v>
      </c>
      <c r="F516" s="1" t="str">
        <f>VLOOKUP(Table1[[#This Row],[EPF ]],'[1]employee master'!A578:G5577,7,FALSE)</f>
        <v>Female</v>
      </c>
      <c r="G516" s="7">
        <v>24</v>
      </c>
      <c r="H516" s="6" t="s">
        <v>14</v>
      </c>
      <c r="I516" s="6" t="s">
        <v>1759</v>
      </c>
      <c r="J516" s="6" t="s">
        <v>14</v>
      </c>
      <c r="K516" s="6" t="s">
        <v>14</v>
      </c>
      <c r="L516" s="6" t="s">
        <v>14</v>
      </c>
      <c r="M516" s="7">
        <v>3</v>
      </c>
      <c r="N516" s="6" t="s">
        <v>14</v>
      </c>
      <c r="O516" s="6" t="s">
        <v>14</v>
      </c>
      <c r="P516" s="43" t="s">
        <v>1934</v>
      </c>
    </row>
    <row r="517" spans="1:16" x14ac:dyDescent="0.3">
      <c r="A517" s="37">
        <v>14667</v>
      </c>
      <c r="B517" s="38" t="s">
        <v>5638</v>
      </c>
      <c r="C517" s="39" t="s">
        <v>1757</v>
      </c>
      <c r="D517" s="39" t="str">
        <f>VLOOKUP(Table1[[#This Row],[EPF ]],'[1]employee master'!A581:G5580,5,FALSE)</f>
        <v>Moulded Bra Cup - Production - SI</v>
      </c>
      <c r="E517" s="39" t="str">
        <f>VLOOKUP(Table1[[#This Row],[EPF ]],'[1]employee master'!A581:G5580,6,FALSE)</f>
        <v>Team - LB - 18B - SI</v>
      </c>
      <c r="F517" s="39" t="str">
        <f>VLOOKUP(Table1[[#This Row],[EPF ]],'[1]employee master'!A581:G5580,7,FALSE)</f>
        <v>Female</v>
      </c>
      <c r="G517" s="40">
        <v>28</v>
      </c>
      <c r="H517" s="41" t="s">
        <v>14</v>
      </c>
      <c r="I517" s="41" t="s">
        <v>1759</v>
      </c>
      <c r="J517" s="41" t="s">
        <v>14</v>
      </c>
      <c r="K517" s="41" t="s">
        <v>14</v>
      </c>
      <c r="L517" s="41" t="s">
        <v>14</v>
      </c>
      <c r="M517" s="40">
        <v>3</v>
      </c>
      <c r="N517" s="41" t="s">
        <v>14</v>
      </c>
      <c r="O517" s="41" t="s">
        <v>14</v>
      </c>
      <c r="P517" s="43" t="s">
        <v>1934</v>
      </c>
    </row>
    <row r="518" spans="1:16" x14ac:dyDescent="0.3">
      <c r="A518" s="37">
        <v>14684</v>
      </c>
      <c r="B518" s="38" t="s">
        <v>5639</v>
      </c>
      <c r="C518" s="39" t="s">
        <v>1757</v>
      </c>
      <c r="D518" s="39" t="str">
        <f>VLOOKUP(Table1[[#This Row],[EPF ]],'[1]employee master'!A582:G5581,5,FALSE)</f>
        <v>Moulded Bra Cup - Production - SI</v>
      </c>
      <c r="E518" s="39" t="str">
        <f>VLOOKUP(Table1[[#This Row],[EPF ]],'[1]employee master'!A582:G5581,6,FALSE)</f>
        <v>Team - LB - 11B - SI</v>
      </c>
      <c r="F518" s="39" t="str">
        <f>VLOOKUP(Table1[[#This Row],[EPF ]],'[1]employee master'!A582:G5581,7,FALSE)</f>
        <v>Female</v>
      </c>
      <c r="G518" s="40">
        <v>25</v>
      </c>
      <c r="H518" s="41" t="s">
        <v>14</v>
      </c>
      <c r="I518" s="41" t="s">
        <v>1759</v>
      </c>
      <c r="J518" s="41" t="s">
        <v>14</v>
      </c>
      <c r="K518" s="41" t="s">
        <v>14</v>
      </c>
      <c r="L518" s="41" t="s">
        <v>14</v>
      </c>
      <c r="M518" s="40">
        <v>3</v>
      </c>
      <c r="N518" s="41" t="s">
        <v>14</v>
      </c>
      <c r="O518" s="41" t="s">
        <v>14</v>
      </c>
      <c r="P518" s="43" t="s">
        <v>1934</v>
      </c>
    </row>
    <row r="519" spans="1:16" x14ac:dyDescent="0.3">
      <c r="A519" s="37">
        <v>14757</v>
      </c>
      <c r="B519" s="38" t="s">
        <v>2823</v>
      </c>
      <c r="C519" s="39" t="s">
        <v>1757</v>
      </c>
      <c r="D519" s="39" t="str">
        <f>VLOOKUP(Table1[[#This Row],[EPF ]],'[1]employee master'!A588:G5587,5,FALSE)</f>
        <v>Close Comfort Program - Finishing - SI</v>
      </c>
      <c r="E519" s="39" t="str">
        <f>VLOOKUP(Table1[[#This Row],[EPF ]],'[1]employee master'!A588:G5587,6,FALSE)</f>
        <v>Finishing S2 - B - SI</v>
      </c>
      <c r="F519" s="39" t="str">
        <f>VLOOKUP(Table1[[#This Row],[EPF ]],'[1]employee master'!A588:G5587,7,FALSE)</f>
        <v>Male</v>
      </c>
      <c r="G519" s="40">
        <v>24</v>
      </c>
      <c r="H519" s="41" t="s">
        <v>14</v>
      </c>
      <c r="I519" s="41" t="s">
        <v>1759</v>
      </c>
      <c r="J519" s="41" t="s">
        <v>14</v>
      </c>
      <c r="K519" s="41" t="s">
        <v>14</v>
      </c>
      <c r="L519" s="41" t="s">
        <v>14</v>
      </c>
      <c r="M519" s="40">
        <v>3</v>
      </c>
      <c r="N519" s="41" t="s">
        <v>14</v>
      </c>
      <c r="O519" s="41" t="s">
        <v>14</v>
      </c>
      <c r="P519" s="43" t="s">
        <v>1934</v>
      </c>
    </row>
    <row r="520" spans="1:16" x14ac:dyDescent="0.3">
      <c r="A520" s="37">
        <v>15872</v>
      </c>
      <c r="B520" s="38" t="s">
        <v>3379</v>
      </c>
      <c r="C520" s="39" t="s">
        <v>1757</v>
      </c>
      <c r="D520" s="39" t="str">
        <f>VLOOKUP(Table1[[#This Row],[EPF ]],'[1]employee master'!A661:G5660,5,FALSE)</f>
        <v>Moulded Bra Cup - Computer Numerical Control - SI</v>
      </c>
      <c r="E520" s="39" t="str">
        <f>VLOOKUP(Table1[[#This Row],[EPF ]],'[1]employee master'!A661:G5660,6,FALSE)</f>
        <v>Moulded Bra Cup - CNC - SI</v>
      </c>
      <c r="F520" s="39" t="str">
        <f>VLOOKUP(Table1[[#This Row],[EPF ]],'[1]employee master'!A661:G5660,7,FALSE)</f>
        <v>Male</v>
      </c>
      <c r="G520" s="40">
        <v>27</v>
      </c>
      <c r="H520" s="41" t="s">
        <v>14</v>
      </c>
      <c r="I520" s="41" t="s">
        <v>1759</v>
      </c>
      <c r="J520" s="41" t="s">
        <v>14</v>
      </c>
      <c r="K520" s="41" t="s">
        <v>14</v>
      </c>
      <c r="L520" s="41" t="s">
        <v>14</v>
      </c>
      <c r="M520" s="40">
        <v>3</v>
      </c>
      <c r="N520" s="41" t="s">
        <v>14</v>
      </c>
      <c r="O520" s="41" t="s">
        <v>14</v>
      </c>
      <c r="P520" s="43" t="s">
        <v>1934</v>
      </c>
    </row>
    <row r="521" spans="1:16" x14ac:dyDescent="0.3">
      <c r="A521" s="37">
        <v>16145</v>
      </c>
      <c r="B521" s="38" t="s">
        <v>1695</v>
      </c>
      <c r="C521" s="39" t="s">
        <v>1757</v>
      </c>
      <c r="D521" s="39" t="str">
        <f>VLOOKUP(Table1[[#This Row],[EPF ]],'[1]employee master'!A690:G5689,5,FALSE)</f>
        <v>Moulded Bra Cup - Computer Numerical Control - SI</v>
      </c>
      <c r="E521" s="39" t="str">
        <f>VLOOKUP(Table1[[#This Row],[EPF ]],'[1]employee master'!A690:G5689,6,FALSE)</f>
        <v>Moulded Bra Cup - CNC - SI</v>
      </c>
      <c r="F521" s="39" t="str">
        <f>VLOOKUP(Table1[[#This Row],[EPF ]],'[1]employee master'!A690:G5689,7,FALSE)</f>
        <v>Male</v>
      </c>
      <c r="G521" s="40">
        <v>24</v>
      </c>
      <c r="H521" s="41" t="s">
        <v>14</v>
      </c>
      <c r="I521" s="41" t="s">
        <v>1759</v>
      </c>
      <c r="J521" s="41" t="s">
        <v>14</v>
      </c>
      <c r="K521" s="41" t="s">
        <v>14</v>
      </c>
      <c r="L521" s="41" t="s">
        <v>14</v>
      </c>
      <c r="M521" s="40">
        <v>3</v>
      </c>
      <c r="N521" s="41" t="s">
        <v>14</v>
      </c>
      <c r="O521" s="41" t="s">
        <v>14</v>
      </c>
      <c r="P521" s="43" t="s">
        <v>1934</v>
      </c>
    </row>
    <row r="522" spans="1:16" x14ac:dyDescent="0.3">
      <c r="A522" s="38">
        <v>16410</v>
      </c>
      <c r="B522" s="38" t="s">
        <v>799</v>
      </c>
      <c r="C522" s="39" t="s">
        <v>1757</v>
      </c>
      <c r="D522" s="39" t="str">
        <f>VLOOKUP(Table1[[#This Row],[EPF ]],'[1]employee master'!A702:G5701,5,FALSE)</f>
        <v>Moulded Bra Cup - Computer Numerical Control - SI</v>
      </c>
      <c r="E522" s="39" t="str">
        <f>VLOOKUP(Table1[[#This Row],[EPF ]],'[1]employee master'!A702:G5701,6,FALSE)</f>
        <v>Moulded Bra Cup - CNC - SI</v>
      </c>
      <c r="F522" s="39" t="str">
        <f>VLOOKUP(Table1[[#This Row],[EPF ]],'[1]employee master'!A702:G5701,7,FALSE)</f>
        <v>Male</v>
      </c>
      <c r="G522" s="40">
        <v>22</v>
      </c>
      <c r="H522" s="41" t="s">
        <v>14</v>
      </c>
      <c r="I522" s="41" t="s">
        <v>1759</v>
      </c>
      <c r="J522" s="41" t="s">
        <v>14</v>
      </c>
      <c r="K522" s="41" t="s">
        <v>14</v>
      </c>
      <c r="L522" s="41" t="s">
        <v>14</v>
      </c>
      <c r="M522" s="40">
        <v>3</v>
      </c>
      <c r="N522" s="41" t="s">
        <v>14</v>
      </c>
      <c r="O522" s="41" t="s">
        <v>14</v>
      </c>
      <c r="P522" s="43" t="s">
        <v>1934</v>
      </c>
    </row>
    <row r="523" spans="1:16" x14ac:dyDescent="0.3">
      <c r="A523" s="37">
        <v>16511</v>
      </c>
      <c r="B523" s="38" t="s">
        <v>5640</v>
      </c>
      <c r="C523" s="1" t="s">
        <v>1757</v>
      </c>
      <c r="D523" s="1" t="str">
        <f>VLOOKUP(Table1[[#This Row],[EPF ]],'[1]employee master'!A708:G5707,5,FALSE)</f>
        <v>Moulded Bra Cup - Production - SI</v>
      </c>
      <c r="E523" s="1" t="str">
        <f>VLOOKUP(Table1[[#This Row],[EPF ]],'[1]employee master'!A708:G5707,6,FALSE)</f>
        <v>Team - LB - 2B - SI</v>
      </c>
      <c r="F523" s="1" t="str">
        <f>VLOOKUP(Table1[[#This Row],[EPF ]],'[1]employee master'!A708:G5707,7,FALSE)</f>
        <v>Female</v>
      </c>
      <c r="G523" s="7">
        <v>23</v>
      </c>
      <c r="H523" s="6" t="s">
        <v>14</v>
      </c>
      <c r="I523" s="6" t="s">
        <v>1759</v>
      </c>
      <c r="J523" s="6" t="s">
        <v>14</v>
      </c>
      <c r="K523" s="6" t="s">
        <v>14</v>
      </c>
      <c r="L523" s="6" t="s">
        <v>14</v>
      </c>
      <c r="M523" s="7">
        <v>3</v>
      </c>
      <c r="N523" s="6" t="s">
        <v>14</v>
      </c>
      <c r="O523" s="6" t="s">
        <v>14</v>
      </c>
      <c r="P523" s="43" t="s">
        <v>1934</v>
      </c>
    </row>
    <row r="524" spans="1:16" x14ac:dyDescent="0.3">
      <c r="A524" s="37">
        <v>16935</v>
      </c>
      <c r="B524" s="38" t="s">
        <v>4176</v>
      </c>
      <c r="C524" s="39" t="s">
        <v>1757</v>
      </c>
      <c r="D524" s="39" t="str">
        <f>VLOOKUP(Table1[[#This Row],[EPF ]],'[1]employee master'!A741:G5740,5,FALSE)</f>
        <v>Moulded Bra Cup - Quality Assurance - SI</v>
      </c>
      <c r="E524" s="39" t="str">
        <f>VLOOKUP(Table1[[#This Row],[EPF ]],'[1]employee master'!A741:G5740,6,FALSE)</f>
        <v>Quality Assurance - MBC - SI</v>
      </c>
      <c r="F524" s="39" t="str">
        <f>VLOOKUP(Table1[[#This Row],[EPF ]],'[1]employee master'!A741:G5740,7,FALSE)</f>
        <v>Female</v>
      </c>
      <c r="G524" s="40">
        <v>28</v>
      </c>
      <c r="H524" s="41" t="s">
        <v>14</v>
      </c>
      <c r="I524" s="41" t="s">
        <v>1759</v>
      </c>
      <c r="J524" s="41" t="s">
        <v>14</v>
      </c>
      <c r="K524" s="41" t="s">
        <v>14</v>
      </c>
      <c r="L524" s="41" t="s">
        <v>14</v>
      </c>
      <c r="M524" s="40">
        <v>3</v>
      </c>
      <c r="N524" s="41" t="s">
        <v>14</v>
      </c>
      <c r="O524" s="41" t="s">
        <v>14</v>
      </c>
      <c r="P524" s="43" t="s">
        <v>1934</v>
      </c>
    </row>
    <row r="525" spans="1:16" x14ac:dyDescent="0.3">
      <c r="A525" s="37">
        <v>17326</v>
      </c>
      <c r="B525" s="38" t="s">
        <v>439</v>
      </c>
      <c r="C525" s="39" t="s">
        <v>1757</v>
      </c>
      <c r="D525" s="39" t="str">
        <f>VLOOKUP(Table1[[#This Row],[EPF ]],'[1]employee master'!A777:G5776,5,FALSE)</f>
        <v>Moulded Bra Cup - Computer Numerical Control - SI</v>
      </c>
      <c r="E525" s="39" t="str">
        <f>VLOOKUP(Table1[[#This Row],[EPF ]],'[1]employee master'!A777:G5776,6,FALSE)</f>
        <v>Moulded Bra Cup - CNC - SI</v>
      </c>
      <c r="F525" s="39" t="str">
        <f>VLOOKUP(Table1[[#This Row],[EPF ]],'[1]employee master'!A777:G5776,7,FALSE)</f>
        <v>Male</v>
      </c>
      <c r="G525" s="40">
        <v>24</v>
      </c>
      <c r="H525" s="41" t="s">
        <v>14</v>
      </c>
      <c r="I525" s="41" t="s">
        <v>1759</v>
      </c>
      <c r="J525" s="41" t="s">
        <v>14</v>
      </c>
      <c r="K525" s="41" t="s">
        <v>14</v>
      </c>
      <c r="L525" s="41" t="s">
        <v>14</v>
      </c>
      <c r="M525" s="40">
        <v>3</v>
      </c>
      <c r="N525" s="41" t="s">
        <v>14</v>
      </c>
      <c r="O525" s="41" t="s">
        <v>14</v>
      </c>
      <c r="P525" s="43" t="s">
        <v>1934</v>
      </c>
    </row>
    <row r="526" spans="1:16" x14ac:dyDescent="0.3">
      <c r="A526" s="37">
        <v>17333</v>
      </c>
      <c r="B526" s="38" t="s">
        <v>5641</v>
      </c>
      <c r="C526" s="1" t="s">
        <v>1757</v>
      </c>
      <c r="D526" s="1" t="str">
        <f>VLOOKUP(Table1[[#This Row],[EPF ]],'[1]employee master'!A780:G5779,5,FALSE)</f>
        <v>Close Comfort Program - Quality Assurance - SI</v>
      </c>
      <c r="E526" s="1" t="str">
        <f>VLOOKUP(Table1[[#This Row],[EPF ]],'[1]employee master'!A780:G5779,6,FALSE)</f>
        <v>Quality Assurance - CCP - SI</v>
      </c>
      <c r="F526" s="1" t="str">
        <f>VLOOKUP(Table1[[#This Row],[EPF ]],'[1]employee master'!A780:G5779,7,FALSE)</f>
        <v>Male</v>
      </c>
      <c r="G526" s="7">
        <v>28</v>
      </c>
      <c r="H526" s="6" t="s">
        <v>14</v>
      </c>
      <c r="I526" s="6" t="s">
        <v>1759</v>
      </c>
      <c r="J526" s="6" t="s">
        <v>14</v>
      </c>
      <c r="K526" s="6" t="s">
        <v>14</v>
      </c>
      <c r="L526" s="6" t="s">
        <v>14</v>
      </c>
      <c r="M526" s="7">
        <v>3</v>
      </c>
      <c r="N526" s="6" t="s">
        <v>14</v>
      </c>
      <c r="O526" s="6" t="s">
        <v>14</v>
      </c>
      <c r="P526" s="43" t="s">
        <v>1934</v>
      </c>
    </row>
    <row r="527" spans="1:16" x14ac:dyDescent="0.3">
      <c r="A527" s="37">
        <v>17342</v>
      </c>
      <c r="B527" s="38" t="s">
        <v>5642</v>
      </c>
      <c r="C527" s="1" t="s">
        <v>1757</v>
      </c>
      <c r="D527" s="1" t="str">
        <f>VLOOKUP(Table1[[#This Row],[EPF ]],'[1]employee master'!A782:G5781,5,FALSE)</f>
        <v>Moulded Bra Cup - Production - SI</v>
      </c>
      <c r="E527" s="1" t="str">
        <f>VLOOKUP(Table1[[#This Row],[EPF ]],'[1]employee master'!A782:G5781,6,FALSE)</f>
        <v>Team - LB - 12B - SI</v>
      </c>
      <c r="F527" s="1" t="str">
        <f>VLOOKUP(Table1[[#This Row],[EPF ]],'[1]employee master'!A782:G5781,7,FALSE)</f>
        <v>Female</v>
      </c>
      <c r="G527" s="7">
        <v>27</v>
      </c>
      <c r="H527" s="6" t="s">
        <v>14</v>
      </c>
      <c r="I527" s="6" t="s">
        <v>1759</v>
      </c>
      <c r="J527" s="6" t="s">
        <v>14</v>
      </c>
      <c r="K527" s="6" t="s">
        <v>14</v>
      </c>
      <c r="L527" s="6" t="s">
        <v>14</v>
      </c>
      <c r="M527" s="7">
        <v>3</v>
      </c>
      <c r="N527" s="6" t="s">
        <v>14</v>
      </c>
      <c r="O527" s="6" t="s">
        <v>14</v>
      </c>
      <c r="P527" s="43" t="s">
        <v>1934</v>
      </c>
    </row>
    <row r="528" spans="1:16" x14ac:dyDescent="0.3">
      <c r="A528" s="37">
        <v>17557</v>
      </c>
      <c r="B528" s="38" t="s">
        <v>2342</v>
      </c>
      <c r="C528" s="1" t="s">
        <v>1757</v>
      </c>
      <c r="D528" s="1" t="str">
        <f>VLOOKUP(Table1[[#This Row],[EPF ]],'[1]employee master'!A790:G5789,5,FALSE)</f>
        <v>Close Comfort Program - Quality Assurance - SI</v>
      </c>
      <c r="E528" s="1" t="str">
        <f>VLOOKUP(Table1[[#This Row],[EPF ]],'[1]employee master'!A790:G5789,6,FALSE)</f>
        <v>Quality Assurance - CCP - SI</v>
      </c>
      <c r="F528" s="1" t="str">
        <f>VLOOKUP(Table1[[#This Row],[EPF ]],'[1]employee master'!A790:G5789,7,FALSE)</f>
        <v>Male</v>
      </c>
      <c r="G528" s="7">
        <v>23</v>
      </c>
      <c r="H528" s="6" t="s">
        <v>14</v>
      </c>
      <c r="I528" s="6" t="s">
        <v>1759</v>
      </c>
      <c r="J528" s="6" t="s">
        <v>14</v>
      </c>
      <c r="K528" s="6" t="s">
        <v>14</v>
      </c>
      <c r="L528" s="6" t="s">
        <v>14</v>
      </c>
      <c r="M528" s="7">
        <v>3</v>
      </c>
      <c r="N528" s="6" t="s">
        <v>14</v>
      </c>
      <c r="O528" s="6" t="s">
        <v>14</v>
      </c>
      <c r="P528" s="43" t="s">
        <v>1934</v>
      </c>
    </row>
    <row r="529" spans="1:16" x14ac:dyDescent="0.3">
      <c r="A529" s="37">
        <v>17577</v>
      </c>
      <c r="B529" s="38" t="s">
        <v>4645</v>
      </c>
      <c r="C529" s="39" t="s">
        <v>1757</v>
      </c>
      <c r="D529" s="39" t="str">
        <f>VLOOKUP(Table1[[#This Row],[EPF ]],'[1]employee master'!A794:G5793,5,FALSE)</f>
        <v>Moulded Bra Cup - Finished Goods Warehouse - SI</v>
      </c>
      <c r="E529" s="39" t="str">
        <f>VLOOKUP(Table1[[#This Row],[EPF ]],'[1]employee master'!A794:G5793,6,FALSE)</f>
        <v>Finished Good Warehouse - MBC - SI</v>
      </c>
      <c r="F529" s="39" t="str">
        <f>VLOOKUP(Table1[[#This Row],[EPF ]],'[1]employee master'!A794:G5793,7,FALSE)</f>
        <v>Male</v>
      </c>
      <c r="G529" s="40">
        <v>24</v>
      </c>
      <c r="H529" s="41" t="s">
        <v>14</v>
      </c>
      <c r="I529" s="41" t="s">
        <v>1759</v>
      </c>
      <c r="J529" s="41" t="s">
        <v>14</v>
      </c>
      <c r="K529" s="41" t="s">
        <v>14</v>
      </c>
      <c r="L529" s="41" t="s">
        <v>14</v>
      </c>
      <c r="M529" s="40">
        <v>3</v>
      </c>
      <c r="N529" s="41" t="s">
        <v>14</v>
      </c>
      <c r="O529" s="41" t="s">
        <v>14</v>
      </c>
      <c r="P529" s="43" t="s">
        <v>1934</v>
      </c>
    </row>
    <row r="530" spans="1:16" x14ac:dyDescent="0.3">
      <c r="A530" s="37">
        <v>17629</v>
      </c>
      <c r="B530" s="38" t="s">
        <v>87</v>
      </c>
      <c r="C530" s="39" t="s">
        <v>1757</v>
      </c>
      <c r="D530" s="39" t="str">
        <f>VLOOKUP(Table1[[#This Row],[EPF ]],'[1]employee master'!A798:G5797,5,FALSE)</f>
        <v>Moulded Bra Cup - Quality Assurance - SI</v>
      </c>
      <c r="E530" s="39" t="str">
        <f>VLOOKUP(Table1[[#This Row],[EPF ]],'[1]employee master'!A798:G5797,6,FALSE)</f>
        <v>Quality Assurance - MBC - SI</v>
      </c>
      <c r="F530" s="39" t="str">
        <f>VLOOKUP(Table1[[#This Row],[EPF ]],'[1]employee master'!A798:G5797,7,FALSE)</f>
        <v>Female</v>
      </c>
      <c r="G530" s="40">
        <v>25</v>
      </c>
      <c r="H530" s="41" t="s">
        <v>14</v>
      </c>
      <c r="I530" s="41" t="s">
        <v>1759</v>
      </c>
      <c r="J530" s="41" t="s">
        <v>14</v>
      </c>
      <c r="K530" s="41" t="s">
        <v>14</v>
      </c>
      <c r="L530" s="41" t="s">
        <v>14</v>
      </c>
      <c r="M530" s="40">
        <v>3</v>
      </c>
      <c r="N530" s="41" t="s">
        <v>14</v>
      </c>
      <c r="O530" s="41" t="s">
        <v>14</v>
      </c>
      <c r="P530" s="43" t="s">
        <v>1934</v>
      </c>
    </row>
    <row r="531" spans="1:16" x14ac:dyDescent="0.3">
      <c r="A531" s="37">
        <v>17665</v>
      </c>
      <c r="B531" s="38" t="s">
        <v>5582</v>
      </c>
      <c r="C531" s="39" t="s">
        <v>1757</v>
      </c>
      <c r="D531" s="39" t="str">
        <f>VLOOKUP(Table1[[#This Row],[EPF ]],'[1]employee master'!A803:G5802,5,FALSE)</f>
        <v>Close Comfort Program - Finishing - SI</v>
      </c>
      <c r="E531" s="39" t="str">
        <f>VLOOKUP(Table1[[#This Row],[EPF ]],'[1]employee master'!A803:G5802,6,FALSE)</f>
        <v>Finishing S1 - B - SI</v>
      </c>
      <c r="F531" s="39" t="str">
        <f>VLOOKUP(Table1[[#This Row],[EPF ]],'[1]employee master'!A803:G5802,7,FALSE)</f>
        <v>Female</v>
      </c>
      <c r="G531" s="40">
        <v>23</v>
      </c>
      <c r="H531" s="41" t="s">
        <v>14</v>
      </c>
      <c r="I531" s="41" t="s">
        <v>1759</v>
      </c>
      <c r="J531" s="41" t="s">
        <v>14</v>
      </c>
      <c r="K531" s="41" t="s">
        <v>14</v>
      </c>
      <c r="L531" s="41" t="s">
        <v>14</v>
      </c>
      <c r="M531" s="40">
        <v>3</v>
      </c>
      <c r="N531" s="41" t="s">
        <v>14</v>
      </c>
      <c r="O531" s="41" t="s">
        <v>14</v>
      </c>
      <c r="P531" s="43" t="s">
        <v>1934</v>
      </c>
    </row>
    <row r="532" spans="1:16" x14ac:dyDescent="0.3">
      <c r="A532" s="37">
        <v>17704</v>
      </c>
      <c r="B532" s="38" t="s">
        <v>5643</v>
      </c>
      <c r="C532" s="1" t="s">
        <v>1757</v>
      </c>
      <c r="D532" s="1" t="str">
        <f>VLOOKUP(Table1[[#This Row],[EPF ]],'[1]employee master'!A807:G5806,5,FALSE)</f>
        <v>Moulded Bra Cup - Production - SI</v>
      </c>
      <c r="E532" s="1" t="str">
        <f>VLOOKUP(Table1[[#This Row],[EPF ]],'[1]employee master'!A807:G5806,6,FALSE)</f>
        <v>Team - LB - 6A - SI</v>
      </c>
      <c r="F532" s="1" t="str">
        <f>VLOOKUP(Table1[[#This Row],[EPF ]],'[1]employee master'!A807:G5806,7,FALSE)</f>
        <v>Female</v>
      </c>
      <c r="G532" s="7">
        <v>27</v>
      </c>
      <c r="H532" s="6" t="s">
        <v>14</v>
      </c>
      <c r="I532" s="6" t="s">
        <v>1759</v>
      </c>
      <c r="J532" s="6" t="s">
        <v>14</v>
      </c>
      <c r="K532" s="6" t="s">
        <v>14</v>
      </c>
      <c r="L532" s="6" t="s">
        <v>14</v>
      </c>
      <c r="M532" s="7">
        <v>3</v>
      </c>
      <c r="N532" s="6" t="s">
        <v>14</v>
      </c>
      <c r="O532" s="6" t="s">
        <v>14</v>
      </c>
      <c r="P532" s="43" t="s">
        <v>1934</v>
      </c>
    </row>
    <row r="533" spans="1:16" x14ac:dyDescent="0.3">
      <c r="A533" s="37">
        <v>17772</v>
      </c>
      <c r="B533" s="38" t="s">
        <v>5644</v>
      </c>
      <c r="C533" s="1" t="s">
        <v>1757</v>
      </c>
      <c r="D533" s="1" t="str">
        <f>VLOOKUP(Table1[[#This Row],[EPF ]],'[1]employee master'!A815:G5814,5,FALSE)</f>
        <v>Close Comfort Program - Finishing - SI</v>
      </c>
      <c r="E533" s="1" t="str">
        <f>VLOOKUP(Table1[[#This Row],[EPF ]],'[1]employee master'!A815:G5814,6,FALSE)</f>
        <v>Finishing S15 - B - SI</v>
      </c>
      <c r="F533" s="1" t="str">
        <f>VLOOKUP(Table1[[#This Row],[EPF ]],'[1]employee master'!A815:G5814,7,FALSE)</f>
        <v>Female</v>
      </c>
      <c r="G533" s="7">
        <v>23</v>
      </c>
      <c r="H533" s="6" t="s">
        <v>14</v>
      </c>
      <c r="I533" s="6" t="s">
        <v>1759</v>
      </c>
      <c r="J533" s="6" t="s">
        <v>14</v>
      </c>
      <c r="K533" s="6" t="s">
        <v>14</v>
      </c>
      <c r="L533" s="6" t="s">
        <v>14</v>
      </c>
      <c r="M533" s="7">
        <v>3</v>
      </c>
      <c r="N533" s="6" t="s">
        <v>14</v>
      </c>
      <c r="O533" s="6" t="s">
        <v>14</v>
      </c>
      <c r="P533" s="43" t="s">
        <v>1934</v>
      </c>
    </row>
    <row r="534" spans="1:16" x14ac:dyDescent="0.3">
      <c r="A534" s="37">
        <v>17978</v>
      </c>
      <c r="B534" s="38" t="s">
        <v>5646</v>
      </c>
      <c r="C534" s="39" t="s">
        <v>1757</v>
      </c>
      <c r="D534" s="39" t="str">
        <f>VLOOKUP(Table1[[#This Row],[EPF ]],'[1]employee master'!A835:G5834,5,FALSE)</f>
        <v>Close Comfort Program - Quality Assurance - SI</v>
      </c>
      <c r="E534" s="39" t="str">
        <f>VLOOKUP(Table1[[#This Row],[EPF ]],'[1]employee master'!A835:G5834,6,FALSE)</f>
        <v>CCP - Finishing Quality - SI</v>
      </c>
      <c r="F534" s="39" t="str">
        <f>VLOOKUP(Table1[[#This Row],[EPF ]],'[1]employee master'!A835:G5834,7,FALSE)</f>
        <v>Female</v>
      </c>
      <c r="G534" s="40">
        <v>24</v>
      </c>
      <c r="H534" s="41" t="s">
        <v>14</v>
      </c>
      <c r="I534" s="41" t="s">
        <v>1759</v>
      </c>
      <c r="J534" s="41" t="s">
        <v>14</v>
      </c>
      <c r="K534" s="41" t="s">
        <v>14</v>
      </c>
      <c r="L534" s="41" t="s">
        <v>14</v>
      </c>
      <c r="M534" s="40">
        <v>3</v>
      </c>
      <c r="N534" s="41" t="s">
        <v>14</v>
      </c>
      <c r="O534" s="41" t="s">
        <v>14</v>
      </c>
      <c r="P534" s="43" t="s">
        <v>1934</v>
      </c>
    </row>
    <row r="535" spans="1:16" x14ac:dyDescent="0.3">
      <c r="A535" s="37">
        <v>18059</v>
      </c>
      <c r="B535" s="38" t="s">
        <v>3626</v>
      </c>
      <c r="C535" s="39" t="s">
        <v>1757</v>
      </c>
      <c r="D535" s="39" t="str">
        <f>VLOOKUP(Table1[[#This Row],[EPF ]],'[1]employee master'!A838:G5837,5,FALSE)</f>
        <v>Moulded Bra Cup - Production - SI</v>
      </c>
      <c r="E535" s="39" t="str">
        <f>VLOOKUP(Table1[[#This Row],[EPF ]],'[1]employee master'!A838:G5837,6,FALSE)</f>
        <v>Team - LB - 11B - SI</v>
      </c>
      <c r="F535" s="39" t="str">
        <f>VLOOKUP(Table1[[#This Row],[EPF ]],'[1]employee master'!A838:G5837,7,FALSE)</f>
        <v>Female</v>
      </c>
      <c r="G535" s="40">
        <v>24</v>
      </c>
      <c r="H535" s="41" t="s">
        <v>14</v>
      </c>
      <c r="I535" s="41" t="s">
        <v>1759</v>
      </c>
      <c r="J535" s="41" t="s">
        <v>14</v>
      </c>
      <c r="K535" s="41" t="s">
        <v>14</v>
      </c>
      <c r="L535" s="41" t="s">
        <v>14</v>
      </c>
      <c r="M535" s="40">
        <v>3</v>
      </c>
      <c r="N535" s="41" t="s">
        <v>14</v>
      </c>
      <c r="O535" s="41" t="s">
        <v>14</v>
      </c>
      <c r="P535" s="43" t="s">
        <v>1934</v>
      </c>
    </row>
    <row r="536" spans="1:16" x14ac:dyDescent="0.3">
      <c r="A536" s="37">
        <v>18202</v>
      </c>
      <c r="B536" s="38" t="s">
        <v>602</v>
      </c>
      <c r="C536" s="39" t="s">
        <v>1757</v>
      </c>
      <c r="D536" s="39" t="str">
        <f>VLOOKUP(Table1[[#This Row],[EPF ]],'[1]employee master'!A847:G5846,5,FALSE)</f>
        <v>Close Comfort Program - Finishing - SI</v>
      </c>
      <c r="E536" s="39" t="str">
        <f>VLOOKUP(Table1[[#This Row],[EPF ]],'[1]employee master'!A847:G5846,6,FALSE)</f>
        <v>Finishing S1 - A - SI</v>
      </c>
      <c r="F536" s="39" t="str">
        <f>VLOOKUP(Table1[[#This Row],[EPF ]],'[1]employee master'!A847:G5846,7,FALSE)</f>
        <v>Male</v>
      </c>
      <c r="G536" s="40">
        <v>28</v>
      </c>
      <c r="H536" s="41" t="s">
        <v>14</v>
      </c>
      <c r="I536" s="41" t="s">
        <v>1759</v>
      </c>
      <c r="J536" s="41" t="s">
        <v>14</v>
      </c>
      <c r="K536" s="41" t="s">
        <v>14</v>
      </c>
      <c r="L536" s="41" t="s">
        <v>14</v>
      </c>
      <c r="M536" s="40">
        <v>3</v>
      </c>
      <c r="N536" s="41" t="s">
        <v>14</v>
      </c>
      <c r="O536" s="41" t="s">
        <v>14</v>
      </c>
      <c r="P536" s="43" t="s">
        <v>1934</v>
      </c>
    </row>
    <row r="537" spans="1:16" x14ac:dyDescent="0.3">
      <c r="A537" s="37">
        <v>18211</v>
      </c>
      <c r="B537" s="38" t="s">
        <v>5647</v>
      </c>
      <c r="C537" s="1" t="s">
        <v>1757</v>
      </c>
      <c r="D537" s="1" t="str">
        <f>VLOOKUP(Table1[[#This Row],[EPF ]],'[1]employee master'!A849:G5848,5,FALSE)</f>
        <v>Moulded Bra Cup - Production - SI</v>
      </c>
      <c r="E537" s="1" t="str">
        <f>VLOOKUP(Table1[[#This Row],[EPF ]],'[1]employee master'!A849:G5848,6,FALSE)</f>
        <v>Team - LB - 5A - SI</v>
      </c>
      <c r="F537" s="1" t="str">
        <f>VLOOKUP(Table1[[#This Row],[EPF ]],'[1]employee master'!A849:G5848,7,FALSE)</f>
        <v>Female</v>
      </c>
      <c r="G537" s="7">
        <v>28</v>
      </c>
      <c r="H537" s="6" t="s">
        <v>14</v>
      </c>
      <c r="I537" s="6" t="s">
        <v>1759</v>
      </c>
      <c r="J537" s="6" t="s">
        <v>14</v>
      </c>
      <c r="K537" s="6" t="s">
        <v>14</v>
      </c>
      <c r="L537" s="6" t="s">
        <v>14</v>
      </c>
      <c r="M537" s="7">
        <v>3</v>
      </c>
      <c r="N537" s="6" t="s">
        <v>14</v>
      </c>
      <c r="O537" s="6" t="s">
        <v>14</v>
      </c>
      <c r="P537" s="43" t="s">
        <v>1934</v>
      </c>
    </row>
    <row r="538" spans="1:16" x14ac:dyDescent="0.3">
      <c r="A538" s="37">
        <v>18442</v>
      </c>
      <c r="B538" s="38" t="s">
        <v>1568</v>
      </c>
      <c r="C538" s="1" t="s">
        <v>1757</v>
      </c>
      <c r="D538" s="1" t="str">
        <f>VLOOKUP(Table1[[#This Row],[EPF ]],'[1]employee master'!A860:G5859,5,FALSE)</f>
        <v>Material Quality Assurance - SI</v>
      </c>
      <c r="E538" s="1" t="str">
        <f>VLOOKUP(Table1[[#This Row],[EPF ]],'[1]employee master'!A860:G5859,6,FALSE)</f>
        <v>CCP - Material Quality Assurance - SI</v>
      </c>
      <c r="F538" s="1" t="str">
        <f>VLOOKUP(Table1[[#This Row],[EPF ]],'[1]employee master'!A860:G5859,7,FALSE)</f>
        <v>Male</v>
      </c>
      <c r="G538" s="7">
        <v>23</v>
      </c>
      <c r="H538" s="6" t="s">
        <v>14</v>
      </c>
      <c r="I538" s="6" t="s">
        <v>1759</v>
      </c>
      <c r="J538" s="6" t="s">
        <v>14</v>
      </c>
      <c r="K538" s="6" t="s">
        <v>14</v>
      </c>
      <c r="L538" s="6" t="s">
        <v>14</v>
      </c>
      <c r="M538" s="7">
        <v>3</v>
      </c>
      <c r="N538" s="6" t="s">
        <v>14</v>
      </c>
      <c r="O538" s="6" t="s">
        <v>14</v>
      </c>
      <c r="P538" s="43" t="s">
        <v>1934</v>
      </c>
    </row>
    <row r="539" spans="1:16" x14ac:dyDescent="0.3">
      <c r="A539" s="37">
        <v>18553</v>
      </c>
      <c r="B539" s="38" t="s">
        <v>5648</v>
      </c>
      <c r="C539" s="1" t="s">
        <v>1757</v>
      </c>
      <c r="D539" s="1" t="str">
        <f>VLOOKUP(Table1[[#This Row],[EPF ]],'[1]employee master'!A866:G5865,5,FALSE)</f>
        <v>Moulded Bra Cup - Cutting - SI</v>
      </c>
      <c r="E539" s="1" t="str">
        <f>VLOOKUP(Table1[[#This Row],[EPF ]],'[1]employee master'!A866:G5865,6,FALSE)</f>
        <v>MBC - Cutting - SI</v>
      </c>
      <c r="F539" s="1" t="str">
        <f>VLOOKUP(Table1[[#This Row],[EPF ]],'[1]employee master'!A866:G5865,7,FALSE)</f>
        <v>Male</v>
      </c>
      <c r="G539" s="7">
        <v>23</v>
      </c>
      <c r="H539" s="6" t="s">
        <v>14</v>
      </c>
      <c r="I539" s="6" t="s">
        <v>1759</v>
      </c>
      <c r="J539" s="6" t="s">
        <v>14</v>
      </c>
      <c r="K539" s="6" t="s">
        <v>14</v>
      </c>
      <c r="L539" s="6" t="s">
        <v>14</v>
      </c>
      <c r="M539" s="7">
        <v>3</v>
      </c>
      <c r="N539" s="6" t="s">
        <v>14</v>
      </c>
      <c r="O539" s="6" t="s">
        <v>14</v>
      </c>
      <c r="P539" s="43" t="s">
        <v>1934</v>
      </c>
    </row>
    <row r="540" spans="1:16" x14ac:dyDescent="0.3">
      <c r="A540" s="37">
        <v>18714</v>
      </c>
      <c r="B540" s="38" t="s">
        <v>514</v>
      </c>
      <c r="C540" s="1" t="s">
        <v>1757</v>
      </c>
      <c r="D540" s="1" t="str">
        <f>VLOOKUP(Table1[[#This Row],[EPF ]],'[1]employee master'!A882:G5881,5,FALSE)</f>
        <v>Moulded Bra Cup - Technical - SI</v>
      </c>
      <c r="E540" s="1" t="str">
        <f>VLOOKUP(Table1[[#This Row],[EPF ]],'[1]employee master'!A882:G5881,6,FALSE)</f>
        <v>MBC - Technical - SI</v>
      </c>
      <c r="F540" s="1" t="str">
        <f>VLOOKUP(Table1[[#This Row],[EPF ]],'[1]employee master'!A882:G5881,7,FALSE)</f>
        <v>Male</v>
      </c>
      <c r="G540" s="7">
        <v>24</v>
      </c>
      <c r="H540" s="6" t="s">
        <v>14</v>
      </c>
      <c r="I540" s="6" t="s">
        <v>1759</v>
      </c>
      <c r="J540" s="6" t="s">
        <v>14</v>
      </c>
      <c r="K540" s="6" t="s">
        <v>14</v>
      </c>
      <c r="L540" s="6" t="s">
        <v>14</v>
      </c>
      <c r="M540" s="7">
        <v>3</v>
      </c>
      <c r="N540" s="6" t="s">
        <v>14</v>
      </c>
      <c r="O540" s="6" t="s">
        <v>14</v>
      </c>
      <c r="P540" s="43" t="s">
        <v>1934</v>
      </c>
    </row>
    <row r="541" spans="1:16" x14ac:dyDescent="0.3">
      <c r="A541" s="37">
        <v>18714</v>
      </c>
      <c r="B541" s="38" t="s">
        <v>514</v>
      </c>
      <c r="C541" s="1" t="s">
        <v>1757</v>
      </c>
      <c r="D541" s="1" t="str">
        <f>VLOOKUP(Table1[[#This Row],[EPF ]],'[1]employee master'!A883:G5882,5,FALSE)</f>
        <v>Moulded Bra Cup - Technical - SI</v>
      </c>
      <c r="E541" s="1" t="str">
        <f>VLOOKUP(Table1[[#This Row],[EPF ]],'[1]employee master'!A883:G5882,6,FALSE)</f>
        <v>MBC - Technical - SI</v>
      </c>
      <c r="F541" s="1" t="str">
        <f>VLOOKUP(Table1[[#This Row],[EPF ]],'[1]employee master'!A883:G5882,7,FALSE)</f>
        <v>Male</v>
      </c>
      <c r="G541" s="7">
        <v>24</v>
      </c>
      <c r="H541" s="6" t="s">
        <v>14</v>
      </c>
      <c r="I541" s="6" t="s">
        <v>1759</v>
      </c>
      <c r="J541" s="6" t="s">
        <v>14</v>
      </c>
      <c r="K541" s="6" t="s">
        <v>14</v>
      </c>
      <c r="L541" s="6" t="s">
        <v>14</v>
      </c>
      <c r="M541" s="7">
        <v>3</v>
      </c>
      <c r="N541" s="6" t="s">
        <v>14</v>
      </c>
      <c r="O541" s="6" t="s">
        <v>14</v>
      </c>
      <c r="P541" s="43" t="s">
        <v>1934</v>
      </c>
    </row>
    <row r="542" spans="1:16" x14ac:dyDescent="0.3">
      <c r="A542" s="37">
        <v>18842</v>
      </c>
      <c r="B542" s="38" t="s">
        <v>5649</v>
      </c>
      <c r="C542" s="39" t="s">
        <v>1757</v>
      </c>
      <c r="D542" s="39" t="str">
        <f>VLOOKUP(Table1[[#This Row],[EPF ]],'[1]employee master'!A892:G5891,5,FALSE)</f>
        <v>Moulded Bra Cup - Production - SI</v>
      </c>
      <c r="E542" s="39" t="str">
        <f>VLOOKUP(Table1[[#This Row],[EPF ]],'[1]employee master'!A892:G5891,6,FALSE)</f>
        <v>Team - LB - 6A - SI</v>
      </c>
      <c r="F542" s="39" t="str">
        <f>VLOOKUP(Table1[[#This Row],[EPF ]],'[1]employee master'!A892:G5891,7,FALSE)</f>
        <v>Female</v>
      </c>
      <c r="G542" s="40">
        <v>27</v>
      </c>
      <c r="H542" s="41" t="s">
        <v>14</v>
      </c>
      <c r="I542" s="41" t="s">
        <v>1759</v>
      </c>
      <c r="J542" s="41" t="s">
        <v>14</v>
      </c>
      <c r="K542" s="41" t="s">
        <v>14</v>
      </c>
      <c r="L542" s="41" t="s">
        <v>14</v>
      </c>
      <c r="M542" s="40">
        <v>3</v>
      </c>
      <c r="N542" s="41" t="s">
        <v>14</v>
      </c>
      <c r="O542" s="41" t="s">
        <v>14</v>
      </c>
      <c r="P542" s="43" t="s">
        <v>1934</v>
      </c>
    </row>
    <row r="543" spans="1:16" x14ac:dyDescent="0.3">
      <c r="A543" s="37">
        <v>18878</v>
      </c>
      <c r="B543" s="38" t="s">
        <v>5650</v>
      </c>
      <c r="C543" s="1" t="s">
        <v>1757</v>
      </c>
      <c r="D543" s="1" t="str">
        <f>VLOOKUP(Table1[[#This Row],[EPF ]],'[1]employee master'!A893:G5892,5,FALSE)</f>
        <v>Moulded Bra Cup - Production - SI</v>
      </c>
      <c r="E543" s="1" t="str">
        <f>VLOOKUP(Table1[[#This Row],[EPF ]],'[1]employee master'!A893:G5892,6,FALSE)</f>
        <v>Team - LB - 9B - SI</v>
      </c>
      <c r="F543" s="1" t="str">
        <f>VLOOKUP(Table1[[#This Row],[EPF ]],'[1]employee master'!A893:G5892,7,FALSE)</f>
        <v>Female</v>
      </c>
      <c r="G543" s="7">
        <v>23</v>
      </c>
      <c r="H543" s="6" t="s">
        <v>14</v>
      </c>
      <c r="I543" s="6" t="s">
        <v>1759</v>
      </c>
      <c r="J543" s="6" t="s">
        <v>14</v>
      </c>
      <c r="K543" s="6" t="s">
        <v>14</v>
      </c>
      <c r="L543" s="6" t="s">
        <v>14</v>
      </c>
      <c r="M543" s="7">
        <v>3</v>
      </c>
      <c r="N543" s="6" t="s">
        <v>14</v>
      </c>
      <c r="O543" s="6" t="s">
        <v>14</v>
      </c>
      <c r="P543" s="43" t="s">
        <v>1934</v>
      </c>
    </row>
    <row r="544" spans="1:16" x14ac:dyDescent="0.3">
      <c r="A544" s="37">
        <v>18888</v>
      </c>
      <c r="B544" s="38" t="s">
        <v>5651</v>
      </c>
      <c r="C544" s="1" t="s">
        <v>1757</v>
      </c>
      <c r="D544" s="1" t="str">
        <f>VLOOKUP(Table1[[#This Row],[EPF ]],'[1]employee master'!A894:G5893,5,FALSE)</f>
        <v>Moulded Bra Cup - Production - SI</v>
      </c>
      <c r="E544" s="1" t="str">
        <f>VLOOKUP(Table1[[#This Row],[EPF ]],'[1]employee master'!A894:G5893,6,FALSE)</f>
        <v>Team - LB - 15B - SI</v>
      </c>
      <c r="F544" s="1" t="str">
        <f>VLOOKUP(Table1[[#This Row],[EPF ]],'[1]employee master'!A894:G5893,7,FALSE)</f>
        <v>Female</v>
      </c>
      <c r="G544" s="7">
        <v>24</v>
      </c>
      <c r="H544" s="6" t="s">
        <v>14</v>
      </c>
      <c r="I544" s="6" t="s">
        <v>1759</v>
      </c>
      <c r="J544" s="6" t="s">
        <v>14</v>
      </c>
      <c r="K544" s="6" t="s">
        <v>14</v>
      </c>
      <c r="L544" s="6" t="s">
        <v>14</v>
      </c>
      <c r="M544" s="7">
        <v>3</v>
      </c>
      <c r="N544" s="6" t="s">
        <v>14</v>
      </c>
      <c r="O544" s="6" t="s">
        <v>14</v>
      </c>
      <c r="P544" s="43" t="s">
        <v>1934</v>
      </c>
    </row>
    <row r="545" spans="1:16" x14ac:dyDescent="0.3">
      <c r="A545" s="37">
        <v>18937</v>
      </c>
      <c r="B545" s="38" t="s">
        <v>5652</v>
      </c>
      <c r="C545" s="39" t="s">
        <v>1757</v>
      </c>
      <c r="D545" s="39" t="str">
        <f>VLOOKUP(Table1[[#This Row],[EPF ]],'[1]employee master'!A901:G5900,5,FALSE)</f>
        <v>Moulded Bra Cup - Production - SI</v>
      </c>
      <c r="E545" s="39" t="str">
        <f>VLOOKUP(Table1[[#This Row],[EPF ]],'[1]employee master'!A901:G5900,6,FALSE)</f>
        <v>Team - LB - 15B - SI</v>
      </c>
      <c r="F545" s="39" t="str">
        <f>VLOOKUP(Table1[[#This Row],[EPF ]],'[1]employee master'!A901:G5900,7,FALSE)</f>
        <v>Female</v>
      </c>
      <c r="G545" s="40">
        <v>23</v>
      </c>
      <c r="H545" s="41" t="s">
        <v>14</v>
      </c>
      <c r="I545" s="41" t="s">
        <v>1759</v>
      </c>
      <c r="J545" s="41" t="s">
        <v>14</v>
      </c>
      <c r="K545" s="41" t="s">
        <v>14</v>
      </c>
      <c r="L545" s="41" t="s">
        <v>14</v>
      </c>
      <c r="M545" s="40">
        <v>3</v>
      </c>
      <c r="N545" s="41" t="s">
        <v>14</v>
      </c>
      <c r="O545" s="41" t="s">
        <v>14</v>
      </c>
      <c r="P545" s="43" t="s">
        <v>1934</v>
      </c>
    </row>
    <row r="546" spans="1:16" x14ac:dyDescent="0.3">
      <c r="A546" s="37">
        <v>19159</v>
      </c>
      <c r="B546" s="38" t="s">
        <v>5653</v>
      </c>
      <c r="C546" s="1" t="s">
        <v>1757</v>
      </c>
      <c r="D546" s="1" t="str">
        <f>VLOOKUP(Table1[[#This Row],[EPF ]],'[1]employee master'!A913:G5912,5,FALSE)</f>
        <v>Moulded Bra Cup - Production - SI</v>
      </c>
      <c r="E546" s="1" t="str">
        <f>VLOOKUP(Table1[[#This Row],[EPF ]],'[1]employee master'!A913:G5912,6,FALSE)</f>
        <v>Team - LB - 20B - SI</v>
      </c>
      <c r="F546" s="1" t="str">
        <f>VLOOKUP(Table1[[#This Row],[EPF ]],'[1]employee master'!A913:G5912,7,FALSE)</f>
        <v>Female</v>
      </c>
      <c r="G546" s="7">
        <v>25</v>
      </c>
      <c r="H546" s="6" t="s">
        <v>14</v>
      </c>
      <c r="I546" s="6" t="s">
        <v>1759</v>
      </c>
      <c r="J546" s="6" t="s">
        <v>14</v>
      </c>
      <c r="K546" s="6" t="s">
        <v>14</v>
      </c>
      <c r="L546" s="6" t="s">
        <v>14</v>
      </c>
      <c r="M546" s="7">
        <v>3</v>
      </c>
      <c r="N546" s="6" t="s">
        <v>14</v>
      </c>
      <c r="O546" s="6" t="s">
        <v>14</v>
      </c>
      <c r="P546" s="43" t="s">
        <v>1934</v>
      </c>
    </row>
    <row r="547" spans="1:16" x14ac:dyDescent="0.3">
      <c r="A547" s="37">
        <v>19203</v>
      </c>
      <c r="B547" s="38" t="s">
        <v>5654</v>
      </c>
      <c r="C547" s="1" t="s">
        <v>1757</v>
      </c>
      <c r="D547" s="1" t="str">
        <f>VLOOKUP(Table1[[#This Row],[EPF ]],'[1]employee master'!A919:G5918,5,FALSE)</f>
        <v>Close Comfort Program - Product Development Centre - SI</v>
      </c>
      <c r="E547" s="1" t="str">
        <f>VLOOKUP(Table1[[#This Row],[EPF ]],'[1]employee master'!A919:G5918,6,FALSE)</f>
        <v>Product Development Center - CCP - SI</v>
      </c>
      <c r="F547" s="1" t="str">
        <f>VLOOKUP(Table1[[#This Row],[EPF ]],'[1]employee master'!A919:G5918,7,FALSE)</f>
        <v>Male</v>
      </c>
      <c r="G547" s="7">
        <v>24</v>
      </c>
      <c r="H547" s="6" t="s">
        <v>14</v>
      </c>
      <c r="I547" s="6" t="s">
        <v>1759</v>
      </c>
      <c r="J547" s="6" t="s">
        <v>14</v>
      </c>
      <c r="K547" s="6" t="s">
        <v>14</v>
      </c>
      <c r="L547" s="6" t="s">
        <v>14</v>
      </c>
      <c r="M547" s="7">
        <v>3</v>
      </c>
      <c r="N547" s="6" t="s">
        <v>14</v>
      </c>
      <c r="O547" s="6" t="s">
        <v>14</v>
      </c>
      <c r="P547" s="43" t="s">
        <v>1934</v>
      </c>
    </row>
    <row r="548" spans="1:16" x14ac:dyDescent="0.3">
      <c r="A548" s="37">
        <v>19222</v>
      </c>
      <c r="B548" s="38" t="s">
        <v>5655</v>
      </c>
      <c r="C548" s="1" t="s">
        <v>1757</v>
      </c>
      <c r="D548" s="1" t="str">
        <f>VLOOKUP(Table1[[#This Row],[EPF ]],'[1]employee master'!A922:G5921,5,FALSE)</f>
        <v>Moulded Bra Cup - Computer Numerical Control - SI</v>
      </c>
      <c r="E548" s="1" t="str">
        <f>VLOOKUP(Table1[[#This Row],[EPF ]],'[1]employee master'!A922:G5921,6,FALSE)</f>
        <v>Moulded Bra Cup - CNC - SI</v>
      </c>
      <c r="F548" s="1" t="str">
        <f>VLOOKUP(Table1[[#This Row],[EPF ]],'[1]employee master'!A922:G5921,7,FALSE)</f>
        <v>Male</v>
      </c>
      <c r="G548" s="7">
        <v>29</v>
      </c>
      <c r="H548" s="6" t="s">
        <v>14</v>
      </c>
      <c r="I548" s="6" t="s">
        <v>1759</v>
      </c>
      <c r="J548" s="6" t="s">
        <v>14</v>
      </c>
      <c r="K548" s="6" t="s">
        <v>14</v>
      </c>
      <c r="L548" s="6" t="s">
        <v>14</v>
      </c>
      <c r="M548" s="7">
        <v>3</v>
      </c>
      <c r="N548" s="6" t="s">
        <v>14</v>
      </c>
      <c r="O548" s="6" t="s">
        <v>14</v>
      </c>
      <c r="P548" s="43" t="s">
        <v>1934</v>
      </c>
    </row>
    <row r="549" spans="1:16" x14ac:dyDescent="0.3">
      <c r="A549" s="37">
        <v>19222</v>
      </c>
      <c r="B549" s="38" t="s">
        <v>5656</v>
      </c>
      <c r="C549" s="39" t="s">
        <v>1757</v>
      </c>
      <c r="D549" s="39" t="str">
        <f>VLOOKUP(Table1[[#This Row],[EPF ]],'[1]employee master'!A923:G5922,5,FALSE)</f>
        <v>Moulded Bra Cup - Computer Numerical Control - SI</v>
      </c>
      <c r="E549" s="39" t="str">
        <f>VLOOKUP(Table1[[#This Row],[EPF ]],'[1]employee master'!A923:G5922,6,FALSE)</f>
        <v>Moulded Bra Cup - CNC - SI</v>
      </c>
      <c r="F549" s="39" t="str">
        <f>VLOOKUP(Table1[[#This Row],[EPF ]],'[1]employee master'!A923:G5922,7,FALSE)</f>
        <v>Male</v>
      </c>
      <c r="G549" s="40">
        <v>29</v>
      </c>
      <c r="H549" s="41" t="s">
        <v>14</v>
      </c>
      <c r="I549" s="41" t="s">
        <v>1759</v>
      </c>
      <c r="J549" s="41" t="s">
        <v>14</v>
      </c>
      <c r="K549" s="41" t="s">
        <v>14</v>
      </c>
      <c r="L549" s="41" t="s">
        <v>14</v>
      </c>
      <c r="M549" s="40">
        <v>3</v>
      </c>
      <c r="N549" s="41" t="s">
        <v>14</v>
      </c>
      <c r="O549" s="41" t="s">
        <v>14</v>
      </c>
      <c r="P549" s="43" t="s">
        <v>1934</v>
      </c>
    </row>
    <row r="550" spans="1:16" x14ac:dyDescent="0.3">
      <c r="A550" s="37">
        <v>19260</v>
      </c>
      <c r="B550" s="38" t="s">
        <v>4364</v>
      </c>
      <c r="C550" s="1" t="s">
        <v>1757</v>
      </c>
      <c r="D550" s="1" t="str">
        <f>VLOOKUP(Table1[[#This Row],[EPF ]],'[1]employee master'!A928:G5927,5,FALSE)</f>
        <v>Moulded Bra Cup - Production - SI</v>
      </c>
      <c r="E550" s="1" t="str">
        <f>VLOOKUP(Table1[[#This Row],[EPF ]],'[1]employee master'!A928:G5927,6,FALSE)</f>
        <v>Team - LB - 16B - SI</v>
      </c>
      <c r="F550" s="1" t="str">
        <f>VLOOKUP(Table1[[#This Row],[EPF ]],'[1]employee master'!A928:G5927,7,FALSE)</f>
        <v>Female</v>
      </c>
      <c r="G550" s="7">
        <v>24</v>
      </c>
      <c r="H550" s="6" t="s">
        <v>14</v>
      </c>
      <c r="I550" s="6" t="s">
        <v>1759</v>
      </c>
      <c r="J550" s="6" t="s">
        <v>14</v>
      </c>
      <c r="K550" s="6" t="s">
        <v>14</v>
      </c>
      <c r="L550" s="6" t="s">
        <v>14</v>
      </c>
      <c r="M550" s="7">
        <v>3</v>
      </c>
      <c r="N550" s="6" t="s">
        <v>14</v>
      </c>
      <c r="O550" s="6" t="s">
        <v>14</v>
      </c>
      <c r="P550" s="43" t="s">
        <v>1934</v>
      </c>
    </row>
    <row r="551" spans="1:16" x14ac:dyDescent="0.3">
      <c r="A551" s="37">
        <v>19263</v>
      </c>
      <c r="B551" s="38" t="s">
        <v>5657</v>
      </c>
      <c r="C551" s="1" t="s">
        <v>1757</v>
      </c>
      <c r="D551" s="1" t="str">
        <f>VLOOKUP(Table1[[#This Row],[EPF ]],'[1]employee master'!A929:G5928,5,FALSE)</f>
        <v>Moulded Bra Cup - Production - SI</v>
      </c>
      <c r="E551" s="1" t="str">
        <f>VLOOKUP(Table1[[#This Row],[EPF ]],'[1]employee master'!A929:G5928,6,FALSE)</f>
        <v>Team - LB - 19B - SI</v>
      </c>
      <c r="F551" s="1" t="str">
        <f>VLOOKUP(Table1[[#This Row],[EPF ]],'[1]employee master'!A929:G5928,7,FALSE)</f>
        <v>Female</v>
      </c>
      <c r="G551" s="7">
        <v>24</v>
      </c>
      <c r="H551" s="6" t="s">
        <v>14</v>
      </c>
      <c r="I551" s="6" t="s">
        <v>1759</v>
      </c>
      <c r="J551" s="6" t="s">
        <v>14</v>
      </c>
      <c r="K551" s="6" t="s">
        <v>14</v>
      </c>
      <c r="L551" s="6" t="s">
        <v>14</v>
      </c>
      <c r="M551" s="7">
        <v>3</v>
      </c>
      <c r="N551" s="6" t="s">
        <v>14</v>
      </c>
      <c r="O551" s="6" t="s">
        <v>14</v>
      </c>
      <c r="P551" s="43" t="s">
        <v>1934</v>
      </c>
    </row>
    <row r="552" spans="1:16" x14ac:dyDescent="0.3">
      <c r="A552" s="37">
        <v>19311</v>
      </c>
      <c r="B552" s="38" t="s">
        <v>5658</v>
      </c>
      <c r="C552" s="1" t="s">
        <v>1757</v>
      </c>
      <c r="D552" s="1" t="str">
        <f>VLOOKUP(Table1[[#This Row],[EPF ]],'[1]employee master'!A933:G5932,5,FALSE)</f>
        <v>Close Comfort Program - Finishing - SI</v>
      </c>
      <c r="E552" s="1" t="str">
        <f>VLOOKUP(Table1[[#This Row],[EPF ]],'[1]employee master'!A933:G5932,6,FALSE)</f>
        <v>Finishing S17 - A - SI</v>
      </c>
      <c r="F552" s="1" t="str">
        <f>VLOOKUP(Table1[[#This Row],[EPF ]],'[1]employee master'!A933:G5932,7,FALSE)</f>
        <v>Female</v>
      </c>
      <c r="G552" s="7">
        <v>26</v>
      </c>
      <c r="H552" s="6" t="s">
        <v>14</v>
      </c>
      <c r="I552" s="6" t="s">
        <v>1759</v>
      </c>
      <c r="J552" s="6" t="s">
        <v>14</v>
      </c>
      <c r="K552" s="6" t="s">
        <v>14</v>
      </c>
      <c r="L552" s="6" t="s">
        <v>14</v>
      </c>
      <c r="M552" s="7">
        <v>3</v>
      </c>
      <c r="N552" s="6" t="s">
        <v>14</v>
      </c>
      <c r="O552" s="6" t="s">
        <v>14</v>
      </c>
      <c r="P552" s="43" t="s">
        <v>1934</v>
      </c>
    </row>
    <row r="553" spans="1:16" x14ac:dyDescent="0.3">
      <c r="A553" s="37">
        <v>19319</v>
      </c>
      <c r="B553" s="38" t="s">
        <v>5659</v>
      </c>
      <c r="C553" s="1" t="s">
        <v>1757</v>
      </c>
      <c r="D553" s="1" t="str">
        <f>VLOOKUP(Table1[[#This Row],[EPF ]],'[1]employee master'!A934:G5933,5,FALSE)</f>
        <v>Moulded Bra Cup - Production - SI</v>
      </c>
      <c r="E553" s="1" t="str">
        <f>VLOOKUP(Table1[[#This Row],[EPF ]],'[1]employee master'!A934:G5933,6,FALSE)</f>
        <v>Team - LB - 3A - SI</v>
      </c>
      <c r="F553" s="1" t="str">
        <f>VLOOKUP(Table1[[#This Row],[EPF ]],'[1]employee master'!A934:G5933,7,FALSE)</f>
        <v>Female</v>
      </c>
      <c r="G553" s="7">
        <v>24</v>
      </c>
      <c r="H553" s="6" t="s">
        <v>14</v>
      </c>
      <c r="I553" s="6" t="s">
        <v>1759</v>
      </c>
      <c r="J553" s="6" t="s">
        <v>14</v>
      </c>
      <c r="K553" s="6" t="s">
        <v>14</v>
      </c>
      <c r="L553" s="6" t="s">
        <v>14</v>
      </c>
      <c r="M553" s="7">
        <v>3</v>
      </c>
      <c r="N553" s="6" t="s">
        <v>14</v>
      </c>
      <c r="O553" s="6" t="s">
        <v>14</v>
      </c>
      <c r="P553" s="43" t="s">
        <v>1934</v>
      </c>
    </row>
    <row r="554" spans="1:16" x14ac:dyDescent="0.3">
      <c r="A554" s="37">
        <v>19418</v>
      </c>
      <c r="B554" s="38" t="s">
        <v>5660</v>
      </c>
      <c r="C554" s="39" t="s">
        <v>1757</v>
      </c>
      <c r="D554" s="39" t="str">
        <f>VLOOKUP(Table1[[#This Row],[EPF ]],'[1]employee master'!A944:G5943,5,FALSE)</f>
        <v>Moulded Bra Cup - Production - SI</v>
      </c>
      <c r="E554" s="39" t="str">
        <f>VLOOKUP(Table1[[#This Row],[EPF ]],'[1]employee master'!A944:G5943,6,FALSE)</f>
        <v>Team - LB - 19B - SI</v>
      </c>
      <c r="F554" s="39" t="str">
        <f>VLOOKUP(Table1[[#This Row],[EPF ]],'[1]employee master'!A944:G5943,7,FALSE)</f>
        <v>Female</v>
      </c>
      <c r="G554" s="40">
        <v>23</v>
      </c>
      <c r="H554" s="41" t="s">
        <v>14</v>
      </c>
      <c r="I554" s="41" t="s">
        <v>1759</v>
      </c>
      <c r="J554" s="41" t="s">
        <v>14</v>
      </c>
      <c r="K554" s="41" t="s">
        <v>14</v>
      </c>
      <c r="L554" s="41" t="s">
        <v>14</v>
      </c>
      <c r="M554" s="40">
        <v>3</v>
      </c>
      <c r="N554" s="41" t="s">
        <v>14</v>
      </c>
      <c r="O554" s="41" t="s">
        <v>14</v>
      </c>
      <c r="P554" s="43" t="s">
        <v>1934</v>
      </c>
    </row>
    <row r="555" spans="1:16" x14ac:dyDescent="0.3">
      <c r="A555" s="37">
        <v>19447</v>
      </c>
      <c r="B555" s="38" t="s">
        <v>5661</v>
      </c>
      <c r="C555" s="1" t="s">
        <v>1757</v>
      </c>
      <c r="D555" s="1" t="str">
        <f>VLOOKUP(Table1[[#This Row],[EPF ]],'[1]employee master'!A950:G5949,5,FALSE)</f>
        <v>Moulded Bra Cup - Production - SI</v>
      </c>
      <c r="E555" s="1" t="str">
        <f>VLOOKUP(Table1[[#This Row],[EPF ]],'[1]employee master'!A950:G5949,6,FALSE)</f>
        <v>Team - LB - 19A - SI</v>
      </c>
      <c r="F555" s="1" t="str">
        <f>VLOOKUP(Table1[[#This Row],[EPF ]],'[1]employee master'!A950:G5949,7,FALSE)</f>
        <v>Female</v>
      </c>
      <c r="G555" s="7">
        <v>23</v>
      </c>
      <c r="H555" s="6" t="s">
        <v>14</v>
      </c>
      <c r="I555" s="6" t="s">
        <v>1759</v>
      </c>
      <c r="J555" s="6" t="s">
        <v>14</v>
      </c>
      <c r="K555" s="6" t="s">
        <v>14</v>
      </c>
      <c r="L555" s="6" t="s">
        <v>14</v>
      </c>
      <c r="M555" s="7">
        <v>3</v>
      </c>
      <c r="N555" s="6" t="s">
        <v>14</v>
      </c>
      <c r="O555" s="6" t="s">
        <v>14</v>
      </c>
      <c r="P555" s="43" t="s">
        <v>1934</v>
      </c>
    </row>
    <row r="556" spans="1:16" x14ac:dyDescent="0.3">
      <c r="A556" s="37">
        <v>19531</v>
      </c>
      <c r="B556" s="38" t="s">
        <v>47</v>
      </c>
      <c r="C556" s="1" t="s">
        <v>1757</v>
      </c>
      <c r="D556" s="1" t="str">
        <f>VLOOKUP(Table1[[#This Row],[EPF ]],'[1]employee master'!A959:G5958,5,FALSE)</f>
        <v>Close Comfort Program - MM - Finishing - SI</v>
      </c>
      <c r="E556" s="1" t="str">
        <f>VLOOKUP(Table1[[#This Row],[EPF ]],'[1]employee master'!A959:G5958,6,FALSE)</f>
        <v>Finishing MM - CCP - SI</v>
      </c>
      <c r="F556" s="1" t="str">
        <f>VLOOKUP(Table1[[#This Row],[EPF ]],'[1]employee master'!A959:G5958,7,FALSE)</f>
        <v>Male</v>
      </c>
      <c r="G556" s="7">
        <v>21</v>
      </c>
      <c r="H556" s="6" t="s">
        <v>14</v>
      </c>
      <c r="I556" s="6" t="s">
        <v>1759</v>
      </c>
      <c r="J556" s="6" t="s">
        <v>14</v>
      </c>
      <c r="K556" s="6" t="s">
        <v>14</v>
      </c>
      <c r="L556" s="6" t="s">
        <v>14</v>
      </c>
      <c r="M556" s="7">
        <v>3</v>
      </c>
      <c r="N556" s="6" t="s">
        <v>14</v>
      </c>
      <c r="O556" s="6" t="s">
        <v>14</v>
      </c>
      <c r="P556" s="43" t="s">
        <v>1934</v>
      </c>
    </row>
    <row r="557" spans="1:16" x14ac:dyDescent="0.3">
      <c r="A557" s="37">
        <v>19574</v>
      </c>
      <c r="B557" s="38" t="s">
        <v>5662</v>
      </c>
      <c r="C557" s="39" t="s">
        <v>1757</v>
      </c>
      <c r="D557" s="39" t="str">
        <f>VLOOKUP(Table1[[#This Row],[EPF ]],'[1]employee master'!A961:G5960,5,FALSE)</f>
        <v>Moulded Bra Cup - Production - SI</v>
      </c>
      <c r="E557" s="39" t="str">
        <f>VLOOKUP(Table1[[#This Row],[EPF ]],'[1]employee master'!A961:G5960,6,FALSE)</f>
        <v>Team - LB - 20B - SI</v>
      </c>
      <c r="F557" s="39" t="str">
        <f>VLOOKUP(Table1[[#This Row],[EPF ]],'[1]employee master'!A961:G5960,7,FALSE)</f>
        <v>Female</v>
      </c>
      <c r="G557" s="40">
        <v>21</v>
      </c>
      <c r="H557" s="41" t="s">
        <v>14</v>
      </c>
      <c r="I557" s="41" t="s">
        <v>1759</v>
      </c>
      <c r="J557" s="41" t="s">
        <v>14</v>
      </c>
      <c r="K557" s="41" t="s">
        <v>14</v>
      </c>
      <c r="L557" s="41" t="s">
        <v>14</v>
      </c>
      <c r="M557" s="40">
        <v>3</v>
      </c>
      <c r="N557" s="41" t="s">
        <v>14</v>
      </c>
      <c r="O557" s="41" t="s">
        <v>14</v>
      </c>
      <c r="P557" s="43" t="s">
        <v>1934</v>
      </c>
    </row>
    <row r="558" spans="1:16" x14ac:dyDescent="0.3">
      <c r="A558" s="37">
        <v>19598</v>
      </c>
      <c r="B558" s="38" t="s">
        <v>5663</v>
      </c>
      <c r="C558" s="1" t="s">
        <v>1757</v>
      </c>
      <c r="D558" s="1" t="str">
        <f>VLOOKUP(Table1[[#This Row],[EPF ]],'[1]employee master'!A962:G5961,5,FALSE)</f>
        <v>Close Comfort Program - Quality Assurance - SI</v>
      </c>
      <c r="E558" s="1" t="str">
        <f>VLOOKUP(Table1[[#This Row],[EPF ]],'[1]employee master'!A962:G5961,6,FALSE)</f>
        <v>Quality Assurance - CCP - SI</v>
      </c>
      <c r="F558" s="1" t="str">
        <f>VLOOKUP(Table1[[#This Row],[EPF ]],'[1]employee master'!A962:G5961,7,FALSE)</f>
        <v>Male</v>
      </c>
      <c r="G558" s="7">
        <v>22</v>
      </c>
      <c r="H558" s="6" t="s">
        <v>14</v>
      </c>
      <c r="I558" s="6" t="s">
        <v>1759</v>
      </c>
      <c r="J558" s="6" t="s">
        <v>14</v>
      </c>
      <c r="K558" s="6" t="s">
        <v>14</v>
      </c>
      <c r="L558" s="6" t="s">
        <v>14</v>
      </c>
      <c r="M558" s="7">
        <v>3</v>
      </c>
      <c r="N558" s="6" t="s">
        <v>14</v>
      </c>
      <c r="O558" s="6" t="s">
        <v>14</v>
      </c>
      <c r="P558" s="43" t="s">
        <v>1934</v>
      </c>
    </row>
    <row r="559" spans="1:16" x14ac:dyDescent="0.3">
      <c r="A559" s="37">
        <v>19646</v>
      </c>
      <c r="B559" s="38" t="s">
        <v>5664</v>
      </c>
      <c r="C559" s="1" t="s">
        <v>1757</v>
      </c>
      <c r="D559" s="1" t="str">
        <f>VLOOKUP(Table1[[#This Row],[EPF ]],'[1]employee master'!A965:G5964,5,FALSE)</f>
        <v>Moulded Bra Cup - Production - SI</v>
      </c>
      <c r="E559" s="1" t="str">
        <f>VLOOKUP(Table1[[#This Row],[EPF ]],'[1]employee master'!A965:G5964,6,FALSE)</f>
        <v>Team - LB - 11B - SI</v>
      </c>
      <c r="F559" s="1" t="str">
        <f>VLOOKUP(Table1[[#This Row],[EPF ]],'[1]employee master'!A965:G5964,7,FALSE)</f>
        <v>Female</v>
      </c>
      <c r="G559" s="7">
        <v>21</v>
      </c>
      <c r="H559" s="6" t="s">
        <v>14</v>
      </c>
      <c r="I559" s="6" t="s">
        <v>1759</v>
      </c>
      <c r="J559" s="6" t="s">
        <v>14</v>
      </c>
      <c r="K559" s="6" t="s">
        <v>14</v>
      </c>
      <c r="L559" s="6" t="s">
        <v>14</v>
      </c>
      <c r="M559" s="7">
        <v>3</v>
      </c>
      <c r="N559" s="6" t="s">
        <v>14</v>
      </c>
      <c r="O559" s="6" t="s">
        <v>14</v>
      </c>
      <c r="P559" s="43" t="s">
        <v>1934</v>
      </c>
    </row>
    <row r="560" spans="1:16" hidden="1" x14ac:dyDescent="0.3">
      <c r="A560" s="37">
        <v>246821</v>
      </c>
      <c r="B560" s="38" t="s">
        <v>5568</v>
      </c>
      <c r="C560" s="1" t="s">
        <v>1757</v>
      </c>
      <c r="D560" s="1" t="e">
        <f>VLOOKUP(Table1[[#This Row],[EPF ]],'[1]employee master'!A1713:G6712,5,FALSE)</f>
        <v>#N/A</v>
      </c>
      <c r="E560" s="1" t="e">
        <f>VLOOKUP(Table1[[#This Row],[EPF ]],'[1]employee master'!A1713:G6712,6,FALSE)</f>
        <v>#N/A</v>
      </c>
      <c r="F560" s="1" t="e">
        <f>VLOOKUP(Table1[[#This Row],[EPF ]],'[1]employee master'!A1713:G6712,7,FALSE)</f>
        <v>#N/A</v>
      </c>
      <c r="G560" s="7">
        <v>28</v>
      </c>
      <c r="H560" s="6" t="s">
        <v>14</v>
      </c>
      <c r="I560" s="6" t="s">
        <v>1753</v>
      </c>
      <c r="J560" s="6" t="s">
        <v>14</v>
      </c>
      <c r="K560" s="6" t="s">
        <v>14</v>
      </c>
      <c r="L560" s="6" t="s">
        <v>14</v>
      </c>
      <c r="M560" s="7">
        <v>1</v>
      </c>
      <c r="N560" s="6" t="s">
        <v>14</v>
      </c>
      <c r="O560" s="6" t="s">
        <v>14</v>
      </c>
      <c r="P560" s="43" t="e">
        <f>IF(#REF!&lt;=4,"Low Risk",IF(#REF!&gt;7,"High Risk","Moderate"))</f>
        <v>#REF!</v>
      </c>
    </row>
    <row r="561" spans="1:16" hidden="1" x14ac:dyDescent="0.3">
      <c r="A561" s="37">
        <v>733830</v>
      </c>
      <c r="B561" s="38" t="s">
        <v>3956</v>
      </c>
      <c r="C561" s="1" t="s">
        <v>1757</v>
      </c>
      <c r="D561" s="1" t="e">
        <f>VLOOKUP(Table1[[#This Row],[EPF ]],'[1]employee master'!A1736:G6735,5,FALSE)</f>
        <v>#N/A</v>
      </c>
      <c r="E561" s="1" t="e">
        <f>VLOOKUP(Table1[[#This Row],[EPF ]],'[1]employee master'!A1736:G6735,6,FALSE)</f>
        <v>#N/A</v>
      </c>
      <c r="F561" s="1" t="e">
        <f>VLOOKUP(Table1[[#This Row],[EPF ]],'[1]employee master'!A1736:G6735,7,FALSE)</f>
        <v>#N/A</v>
      </c>
      <c r="G561" s="7">
        <v>27</v>
      </c>
      <c r="H561" s="6" t="s">
        <v>14</v>
      </c>
      <c r="I561" s="6" t="s">
        <v>1753</v>
      </c>
      <c r="J561" s="6" t="s">
        <v>14</v>
      </c>
      <c r="K561" s="6" t="s">
        <v>14</v>
      </c>
      <c r="L561" s="6" t="s">
        <v>14</v>
      </c>
      <c r="M561" s="7">
        <v>1</v>
      </c>
      <c r="N561" s="6" t="s">
        <v>14</v>
      </c>
      <c r="O561" s="6" t="s">
        <v>14</v>
      </c>
      <c r="P561" s="43" t="e">
        <f>IF(#REF!&lt;=4,"Low Risk",IF(#REF!&gt;7,"High Risk","Moderate"))</f>
        <v>#REF!</v>
      </c>
    </row>
    <row r="562" spans="1:16" hidden="1" x14ac:dyDescent="0.3">
      <c r="A562" s="37">
        <v>751915</v>
      </c>
      <c r="B562" s="38" t="s">
        <v>2859</v>
      </c>
      <c r="C562" s="39" t="s">
        <v>1757</v>
      </c>
      <c r="D562" s="39" t="e">
        <f>VLOOKUP(Table1[[#This Row],[EPF ]],'[1]employee master'!A1737:G6736,5,FALSE)</f>
        <v>#N/A</v>
      </c>
      <c r="E562" s="39" t="e">
        <f>VLOOKUP(Table1[[#This Row],[EPF ]],'[1]employee master'!A1737:G6736,6,FALSE)</f>
        <v>#N/A</v>
      </c>
      <c r="F562" s="39" t="e">
        <f>VLOOKUP(Table1[[#This Row],[EPF ]],'[1]employee master'!A1737:G6736,7,FALSE)</f>
        <v>#N/A</v>
      </c>
      <c r="G562" s="40">
        <v>21</v>
      </c>
      <c r="H562" s="41" t="s">
        <v>14</v>
      </c>
      <c r="I562" s="41" t="s">
        <v>1753</v>
      </c>
      <c r="J562" s="41" t="s">
        <v>14</v>
      </c>
      <c r="K562" s="41" t="s">
        <v>14</v>
      </c>
      <c r="L562" s="41" t="s">
        <v>14</v>
      </c>
      <c r="M562" s="40">
        <v>1</v>
      </c>
      <c r="N562" s="41" t="s">
        <v>14</v>
      </c>
      <c r="O562" s="41" t="s">
        <v>14</v>
      </c>
      <c r="P562" s="43" t="e">
        <f>IF(#REF!&lt;=4,"Low Risk",IF(#REF!&gt;7,"High Risk","Moderate"))</f>
        <v>#REF!</v>
      </c>
    </row>
    <row r="563" spans="1:16" hidden="1" x14ac:dyDescent="0.3">
      <c r="A563" s="37">
        <v>837567</v>
      </c>
      <c r="B563" s="38" t="s">
        <v>5569</v>
      </c>
      <c r="C563" s="1" t="s">
        <v>1757</v>
      </c>
      <c r="D563" s="1" t="e">
        <f>VLOOKUP(Table1[[#This Row],[EPF ]],'[1]employee master'!A1741:G6740,5,FALSE)</f>
        <v>#N/A</v>
      </c>
      <c r="E563" s="1" t="e">
        <f>VLOOKUP(Table1[[#This Row],[EPF ]],'[1]employee master'!A1741:G6740,6,FALSE)</f>
        <v>#N/A</v>
      </c>
      <c r="F563" s="1" t="e">
        <f>VLOOKUP(Table1[[#This Row],[EPF ]],'[1]employee master'!A1741:G6740,7,FALSE)</f>
        <v>#N/A</v>
      </c>
      <c r="G563" s="7">
        <v>21</v>
      </c>
      <c r="H563" s="6" t="s">
        <v>14</v>
      </c>
      <c r="I563" s="6" t="s">
        <v>1753</v>
      </c>
      <c r="J563" s="6" t="s">
        <v>14</v>
      </c>
      <c r="K563" s="6" t="s">
        <v>14</v>
      </c>
      <c r="L563" s="6" t="s">
        <v>14</v>
      </c>
      <c r="M563" s="7">
        <v>1</v>
      </c>
      <c r="N563" s="6" t="s">
        <v>14</v>
      </c>
      <c r="O563" s="6" t="s">
        <v>14</v>
      </c>
      <c r="P563" s="43" t="e">
        <f>IF(#REF!&lt;=4,"Low Risk",IF(#REF!&gt;7,"High Risk","Moderate"))</f>
        <v>#REF!</v>
      </c>
    </row>
    <row r="564" spans="1:16" x14ac:dyDescent="0.3">
      <c r="A564" s="37">
        <v>19764</v>
      </c>
      <c r="B564" s="38" t="s">
        <v>5665</v>
      </c>
      <c r="C564" s="1" t="s">
        <v>1757</v>
      </c>
      <c r="D564" s="1" t="str">
        <f>VLOOKUP(Table1[[#This Row],[EPF ]],'[1]employee master'!A972:G5971,5,FALSE)</f>
        <v>Moulded Bra Cup - Production - SI</v>
      </c>
      <c r="E564" s="1" t="str">
        <f>VLOOKUP(Table1[[#This Row],[EPF ]],'[1]employee master'!A972:G5971,6,FALSE)</f>
        <v>Team - LB - 7B - SI</v>
      </c>
      <c r="F564" s="1" t="str">
        <f>VLOOKUP(Table1[[#This Row],[EPF ]],'[1]employee master'!A972:G5971,7,FALSE)</f>
        <v>Female</v>
      </c>
      <c r="G564" s="7">
        <v>24</v>
      </c>
      <c r="H564" s="6" t="s">
        <v>14</v>
      </c>
      <c r="I564" s="6" t="s">
        <v>1759</v>
      </c>
      <c r="J564" s="6" t="s">
        <v>14</v>
      </c>
      <c r="K564" s="6" t="s">
        <v>14</v>
      </c>
      <c r="L564" s="6" t="s">
        <v>14</v>
      </c>
      <c r="M564" s="7">
        <v>3</v>
      </c>
      <c r="N564" s="6" t="s">
        <v>14</v>
      </c>
      <c r="O564" s="6" t="s">
        <v>14</v>
      </c>
      <c r="P564" s="43" t="s">
        <v>1934</v>
      </c>
    </row>
    <row r="565" spans="1:16" x14ac:dyDescent="0.3">
      <c r="A565" s="37">
        <v>19788</v>
      </c>
      <c r="B565" s="38" t="s">
        <v>2841</v>
      </c>
      <c r="C565" s="1" t="s">
        <v>1757</v>
      </c>
      <c r="D565" s="1" t="str">
        <f>VLOOKUP(Table1[[#This Row],[EPF ]],'[1]employee master'!A974:G5973,5,FALSE)</f>
        <v>Close Comfort Program - Printing - SI</v>
      </c>
      <c r="E565" s="1" t="str">
        <f>VLOOKUP(Table1[[#This Row],[EPF ]],'[1]employee master'!A974:G5973,6,FALSE)</f>
        <v>Factory 03 - Printing - A - SI</v>
      </c>
      <c r="F565" s="1" t="str">
        <f>VLOOKUP(Table1[[#This Row],[EPF ]],'[1]employee master'!A974:G5973,7,FALSE)</f>
        <v>Male</v>
      </c>
      <c r="G565" s="7">
        <v>23</v>
      </c>
      <c r="H565" s="6" t="s">
        <v>14</v>
      </c>
      <c r="I565" s="6" t="s">
        <v>1759</v>
      </c>
      <c r="J565" s="6" t="s">
        <v>14</v>
      </c>
      <c r="K565" s="6" t="s">
        <v>14</v>
      </c>
      <c r="L565" s="6" t="s">
        <v>14</v>
      </c>
      <c r="M565" s="7">
        <v>3</v>
      </c>
      <c r="N565" s="6" t="s">
        <v>14</v>
      </c>
      <c r="O565" s="6" t="s">
        <v>14</v>
      </c>
      <c r="P565" s="43" t="s">
        <v>1934</v>
      </c>
    </row>
    <row r="566" spans="1:16" x14ac:dyDescent="0.3">
      <c r="A566" s="37">
        <v>19789</v>
      </c>
      <c r="B566" s="38" t="s">
        <v>5666</v>
      </c>
      <c r="C566" s="1" t="s">
        <v>1757</v>
      </c>
      <c r="D566" s="1" t="str">
        <f>VLOOKUP(Table1[[#This Row],[EPF ]],'[1]employee master'!A975:G5974,5,FALSE)</f>
        <v>Close Comfort Program - Quality Assurance - SI</v>
      </c>
      <c r="E566" s="1" t="str">
        <f>VLOOKUP(Table1[[#This Row],[EPF ]],'[1]employee master'!A975:G5974,6,FALSE)</f>
        <v>CCP - Printing Quality - SI</v>
      </c>
      <c r="F566" s="1" t="str">
        <f>VLOOKUP(Table1[[#This Row],[EPF ]],'[1]employee master'!A975:G5974,7,FALSE)</f>
        <v>Male</v>
      </c>
      <c r="G566" s="7">
        <v>21</v>
      </c>
      <c r="H566" s="6" t="s">
        <v>14</v>
      </c>
      <c r="I566" s="6" t="s">
        <v>1759</v>
      </c>
      <c r="J566" s="6" t="s">
        <v>14</v>
      </c>
      <c r="K566" s="6" t="s">
        <v>14</v>
      </c>
      <c r="L566" s="6" t="s">
        <v>14</v>
      </c>
      <c r="M566" s="7">
        <v>3</v>
      </c>
      <c r="N566" s="6" t="s">
        <v>14</v>
      </c>
      <c r="O566" s="6" t="s">
        <v>14</v>
      </c>
      <c r="P566" s="43" t="s">
        <v>1934</v>
      </c>
    </row>
    <row r="567" spans="1:16" x14ac:dyDescent="0.3">
      <c r="A567" s="37">
        <v>19858</v>
      </c>
      <c r="B567" s="38" t="s">
        <v>5667</v>
      </c>
      <c r="C567" s="1" t="s">
        <v>1757</v>
      </c>
      <c r="D567" s="1" t="str">
        <f>VLOOKUP(Table1[[#This Row],[EPF ]],'[1]employee master'!A979:G5978,5,FALSE)</f>
        <v>Close Comfort Program - Finishing - SI</v>
      </c>
      <c r="E567" s="1" t="str">
        <f>VLOOKUP(Table1[[#This Row],[EPF ]],'[1]employee master'!A979:G5978,6,FALSE)</f>
        <v>Finishing S9 - B - SI</v>
      </c>
      <c r="F567" s="1" t="str">
        <f>VLOOKUP(Table1[[#This Row],[EPF ]],'[1]employee master'!A979:G5978,7,FALSE)</f>
        <v>Female</v>
      </c>
      <c r="G567" s="7">
        <v>23</v>
      </c>
      <c r="H567" s="6" t="s">
        <v>14</v>
      </c>
      <c r="I567" s="6" t="s">
        <v>1759</v>
      </c>
      <c r="J567" s="6" t="s">
        <v>14</v>
      </c>
      <c r="K567" s="6" t="s">
        <v>14</v>
      </c>
      <c r="L567" s="6" t="s">
        <v>14</v>
      </c>
      <c r="M567" s="7">
        <v>3</v>
      </c>
      <c r="N567" s="6" t="s">
        <v>14</v>
      </c>
      <c r="O567" s="6" t="s">
        <v>14</v>
      </c>
      <c r="P567" s="43" t="s">
        <v>1934</v>
      </c>
    </row>
    <row r="568" spans="1:16" x14ac:dyDescent="0.3">
      <c r="A568" s="37">
        <v>19959</v>
      </c>
      <c r="B568" s="38" t="s">
        <v>443</v>
      </c>
      <c r="C568" s="1" t="s">
        <v>1757</v>
      </c>
      <c r="D568" s="1" t="str">
        <f>VLOOKUP(Table1[[#This Row],[EPF ]],'[1]employee master'!A993:G5992,5,FALSE)</f>
        <v>Moulded Bra Cup - Computer Numerical Control - SI</v>
      </c>
      <c r="E568" s="1" t="str">
        <f>VLOOKUP(Table1[[#This Row],[EPF ]],'[1]employee master'!A993:G5992,6,FALSE)</f>
        <v>Moulded Bra Cup - CNC - SI</v>
      </c>
      <c r="F568" s="1" t="str">
        <f>VLOOKUP(Table1[[#This Row],[EPF ]],'[1]employee master'!A993:G5992,7,FALSE)</f>
        <v>Male</v>
      </c>
      <c r="G568" s="7">
        <v>27</v>
      </c>
      <c r="H568" s="6" t="s">
        <v>14</v>
      </c>
      <c r="I568" s="6" t="s">
        <v>1759</v>
      </c>
      <c r="J568" s="6" t="s">
        <v>14</v>
      </c>
      <c r="K568" s="6" t="s">
        <v>14</v>
      </c>
      <c r="L568" s="6" t="s">
        <v>14</v>
      </c>
      <c r="M568" s="7">
        <v>3</v>
      </c>
      <c r="N568" s="6" t="s">
        <v>14</v>
      </c>
      <c r="O568" s="6" t="s">
        <v>14</v>
      </c>
      <c r="P568" s="43" t="s">
        <v>1934</v>
      </c>
    </row>
    <row r="569" spans="1:16" x14ac:dyDescent="0.3">
      <c r="A569" s="37">
        <v>19968</v>
      </c>
      <c r="B569" s="38" t="s">
        <v>5668</v>
      </c>
      <c r="C569" s="39" t="s">
        <v>1757</v>
      </c>
      <c r="D569" s="39" t="str">
        <f>VLOOKUP(Table1[[#This Row],[EPF ]],'[1]employee master'!A994:G5993,5,FALSE)</f>
        <v>Moulded Bra Cup - Production - SI</v>
      </c>
      <c r="E569" s="39" t="str">
        <f>VLOOKUP(Table1[[#This Row],[EPF ]],'[1]employee master'!A994:G5993,6,FALSE)</f>
        <v>Team - LB - 12B - SI</v>
      </c>
      <c r="F569" s="39" t="str">
        <f>VLOOKUP(Table1[[#This Row],[EPF ]],'[1]employee master'!A994:G5993,7,FALSE)</f>
        <v>Female</v>
      </c>
      <c r="G569" s="40">
        <v>22</v>
      </c>
      <c r="H569" s="41" t="s">
        <v>14</v>
      </c>
      <c r="I569" s="41" t="s">
        <v>1759</v>
      </c>
      <c r="J569" s="41" t="s">
        <v>14</v>
      </c>
      <c r="K569" s="41" t="s">
        <v>14</v>
      </c>
      <c r="L569" s="41" t="s">
        <v>14</v>
      </c>
      <c r="M569" s="40">
        <v>3</v>
      </c>
      <c r="N569" s="41" t="s">
        <v>14</v>
      </c>
      <c r="O569" s="41" t="s">
        <v>14</v>
      </c>
      <c r="P569" s="43" t="s">
        <v>1934</v>
      </c>
    </row>
    <row r="570" spans="1:16" x14ac:dyDescent="0.3">
      <c r="A570" s="37">
        <v>19968</v>
      </c>
      <c r="B570" s="38" t="s">
        <v>5669</v>
      </c>
      <c r="C570" s="1" t="s">
        <v>1757</v>
      </c>
      <c r="D570" s="1" t="str">
        <f>VLOOKUP(Table1[[#This Row],[EPF ]],'[1]employee master'!A995:G5994,5,FALSE)</f>
        <v>Moulded Bra Cup - Production - SI</v>
      </c>
      <c r="E570" s="1" t="str">
        <f>VLOOKUP(Table1[[#This Row],[EPF ]],'[1]employee master'!A995:G5994,6,FALSE)</f>
        <v>Team - LB - 12B - SI</v>
      </c>
      <c r="F570" s="1" t="str">
        <f>VLOOKUP(Table1[[#This Row],[EPF ]],'[1]employee master'!A995:G5994,7,FALSE)</f>
        <v>Female</v>
      </c>
      <c r="G570" s="7">
        <v>22</v>
      </c>
      <c r="H570" s="6" t="s">
        <v>14</v>
      </c>
      <c r="I570" s="6" t="s">
        <v>1759</v>
      </c>
      <c r="J570" s="6" t="s">
        <v>14</v>
      </c>
      <c r="K570" s="6" t="s">
        <v>14</v>
      </c>
      <c r="L570" s="6" t="s">
        <v>14</v>
      </c>
      <c r="M570" s="7">
        <v>3</v>
      </c>
      <c r="N570" s="6" t="s">
        <v>14</v>
      </c>
      <c r="O570" s="6" t="s">
        <v>14</v>
      </c>
      <c r="P570" s="43" t="s">
        <v>1934</v>
      </c>
    </row>
    <row r="571" spans="1:16" x14ac:dyDescent="0.3">
      <c r="A571" s="37">
        <v>20022</v>
      </c>
      <c r="B571" s="38" t="s">
        <v>1482</v>
      </c>
      <c r="C571" s="1" t="s">
        <v>1757</v>
      </c>
      <c r="D571" s="1" t="str">
        <f>VLOOKUP(Table1[[#This Row],[EPF ]],'[1]employee master'!A997:G5996,5,FALSE)</f>
        <v>Moulded Bra Cup - Production - SI</v>
      </c>
      <c r="E571" s="1" t="str">
        <f>VLOOKUP(Table1[[#This Row],[EPF ]],'[1]employee master'!A997:G5996,6,FALSE)</f>
        <v>Team - LB - 14B - SI</v>
      </c>
      <c r="F571" s="1" t="str">
        <f>VLOOKUP(Table1[[#This Row],[EPF ]],'[1]employee master'!A997:G5996,7,FALSE)</f>
        <v>Male</v>
      </c>
      <c r="G571" s="7">
        <v>23</v>
      </c>
      <c r="H571" s="6" t="s">
        <v>14</v>
      </c>
      <c r="I571" s="6" t="s">
        <v>1759</v>
      </c>
      <c r="J571" s="6" t="s">
        <v>14</v>
      </c>
      <c r="K571" s="6" t="s">
        <v>14</v>
      </c>
      <c r="L571" s="6" t="s">
        <v>14</v>
      </c>
      <c r="M571" s="7">
        <v>3</v>
      </c>
      <c r="N571" s="6" t="s">
        <v>14</v>
      </c>
      <c r="O571" s="6" t="s">
        <v>14</v>
      </c>
      <c r="P571" s="43" t="s">
        <v>1934</v>
      </c>
    </row>
    <row r="572" spans="1:16" x14ac:dyDescent="0.3">
      <c r="A572" s="37">
        <v>20054</v>
      </c>
      <c r="B572" s="38" t="s">
        <v>5670</v>
      </c>
      <c r="C572" s="1" t="s">
        <v>1757</v>
      </c>
      <c r="D572" s="1" t="str">
        <f>VLOOKUP(Table1[[#This Row],[EPF ]],'[1]employee master'!A999:G5998,5,FALSE)</f>
        <v>Close Comfort Program - Printing - SI</v>
      </c>
      <c r="E572" s="1" t="str">
        <f>VLOOKUP(Table1[[#This Row],[EPF ]],'[1]employee master'!A999:G5998,6,FALSE)</f>
        <v>Factory 02 - Printing - A - SI</v>
      </c>
      <c r="F572" s="1" t="str">
        <f>VLOOKUP(Table1[[#This Row],[EPF ]],'[1]employee master'!A999:G5998,7,FALSE)</f>
        <v>Female</v>
      </c>
      <c r="G572" s="7">
        <v>25</v>
      </c>
      <c r="H572" s="6" t="s">
        <v>14</v>
      </c>
      <c r="I572" s="6" t="s">
        <v>1759</v>
      </c>
      <c r="J572" s="6" t="s">
        <v>14</v>
      </c>
      <c r="K572" s="6" t="s">
        <v>14</v>
      </c>
      <c r="L572" s="6" t="s">
        <v>14</v>
      </c>
      <c r="M572" s="7">
        <v>3</v>
      </c>
      <c r="N572" s="6" t="s">
        <v>14</v>
      </c>
      <c r="O572" s="6" t="s">
        <v>14</v>
      </c>
      <c r="P572" s="43" t="s">
        <v>1934</v>
      </c>
    </row>
    <row r="573" spans="1:16" x14ac:dyDescent="0.3">
      <c r="A573" s="37">
        <v>20058</v>
      </c>
      <c r="B573" s="38" t="s">
        <v>5671</v>
      </c>
      <c r="C573" s="1" t="s">
        <v>1757</v>
      </c>
      <c r="D573" s="1" t="str">
        <f>VLOOKUP(Table1[[#This Row],[EPF ]],'[1]employee master'!A1000:G5999,5,FALSE)</f>
        <v>Moulded Bra Cup - Production - SI</v>
      </c>
      <c r="E573" s="1" t="str">
        <f>VLOOKUP(Table1[[#This Row],[EPF ]],'[1]employee master'!A1000:G5999,6,FALSE)</f>
        <v>Team - LB - 18B - SI</v>
      </c>
      <c r="F573" s="1" t="str">
        <f>VLOOKUP(Table1[[#This Row],[EPF ]],'[1]employee master'!A1000:G5999,7,FALSE)</f>
        <v>Female</v>
      </c>
      <c r="G573" s="7">
        <v>23</v>
      </c>
      <c r="H573" s="6" t="s">
        <v>14</v>
      </c>
      <c r="I573" s="6" t="s">
        <v>1759</v>
      </c>
      <c r="J573" s="6" t="s">
        <v>14</v>
      </c>
      <c r="K573" s="6" t="s">
        <v>14</v>
      </c>
      <c r="L573" s="6" t="s">
        <v>14</v>
      </c>
      <c r="M573" s="7">
        <v>3</v>
      </c>
      <c r="N573" s="6" t="s">
        <v>14</v>
      </c>
      <c r="O573" s="6" t="s">
        <v>14</v>
      </c>
      <c r="P573" s="43" t="s">
        <v>1934</v>
      </c>
    </row>
    <row r="574" spans="1:16" x14ac:dyDescent="0.3">
      <c r="A574" s="37">
        <v>20125</v>
      </c>
      <c r="B574" s="38" t="s">
        <v>5672</v>
      </c>
      <c r="C574" s="1" t="s">
        <v>1757</v>
      </c>
      <c r="D574" s="1" t="str">
        <f>VLOOKUP(Table1[[#This Row],[EPF ]],'[1]employee master'!A1005:G6004,5,FALSE)</f>
        <v>Close Comfort Program - Printing - SI</v>
      </c>
      <c r="E574" s="1" t="str">
        <f>VLOOKUP(Table1[[#This Row],[EPF ]],'[1]employee master'!A1005:G6004,6,FALSE)</f>
        <v>Factory 03 - Printing - A - SI</v>
      </c>
      <c r="F574" s="1" t="str">
        <f>VLOOKUP(Table1[[#This Row],[EPF ]],'[1]employee master'!A1005:G6004,7,FALSE)</f>
        <v>Male</v>
      </c>
      <c r="G574" s="7">
        <v>22</v>
      </c>
      <c r="H574" s="6" t="s">
        <v>14</v>
      </c>
      <c r="I574" s="6" t="s">
        <v>1759</v>
      </c>
      <c r="J574" s="6" t="s">
        <v>14</v>
      </c>
      <c r="K574" s="6" t="s">
        <v>14</v>
      </c>
      <c r="L574" s="6" t="s">
        <v>14</v>
      </c>
      <c r="M574" s="7">
        <v>3</v>
      </c>
      <c r="N574" s="6" t="s">
        <v>14</v>
      </c>
      <c r="O574" s="6" t="s">
        <v>14</v>
      </c>
      <c r="P574" s="43" t="s">
        <v>1934</v>
      </c>
    </row>
    <row r="575" spans="1:16" x14ac:dyDescent="0.3">
      <c r="A575" s="37">
        <v>20162</v>
      </c>
      <c r="B575" s="38" t="s">
        <v>5673</v>
      </c>
      <c r="C575" s="39" t="s">
        <v>1757</v>
      </c>
      <c r="D575" s="39" t="str">
        <f>VLOOKUP(Table1[[#This Row],[EPF ]],'[1]employee master'!A1006:G6005,5,FALSE)</f>
        <v>Close Comfort Program - Finishing - SI</v>
      </c>
      <c r="E575" s="39" t="str">
        <f>VLOOKUP(Table1[[#This Row],[EPF ]],'[1]employee master'!A1006:G6005,6,FALSE)</f>
        <v>Finishing S9 - B - SI</v>
      </c>
      <c r="F575" s="39" t="str">
        <f>VLOOKUP(Table1[[#This Row],[EPF ]],'[1]employee master'!A1006:G6005,7,FALSE)</f>
        <v>Female</v>
      </c>
      <c r="G575" s="40">
        <v>22</v>
      </c>
      <c r="H575" s="41" t="s">
        <v>14</v>
      </c>
      <c r="I575" s="41" t="s">
        <v>1759</v>
      </c>
      <c r="J575" s="41" t="s">
        <v>14</v>
      </c>
      <c r="K575" s="41" t="s">
        <v>14</v>
      </c>
      <c r="L575" s="41" t="s">
        <v>14</v>
      </c>
      <c r="M575" s="40">
        <v>3</v>
      </c>
      <c r="N575" s="41" t="s">
        <v>14</v>
      </c>
      <c r="O575" s="41" t="s">
        <v>14</v>
      </c>
      <c r="P575" s="43" t="s">
        <v>1934</v>
      </c>
    </row>
    <row r="576" spans="1:16" x14ac:dyDescent="0.3">
      <c r="A576" s="37">
        <v>20221</v>
      </c>
      <c r="B576" s="38" t="s">
        <v>2322</v>
      </c>
      <c r="C576" s="1" t="s">
        <v>1757</v>
      </c>
      <c r="D576" s="1" t="str">
        <f>VLOOKUP(Table1[[#This Row],[EPF ]],'[1]employee master'!A1009:G6008,5,FALSE)</f>
        <v>Moulded Bra Cup - Production - SI</v>
      </c>
      <c r="E576" s="1" t="str">
        <f>VLOOKUP(Table1[[#This Row],[EPF ]],'[1]employee master'!A1009:G6008,6,FALSE)</f>
        <v>Team - LB - 11B - SI</v>
      </c>
      <c r="F576" s="1" t="str">
        <f>VLOOKUP(Table1[[#This Row],[EPF ]],'[1]employee master'!A1009:G6008,7,FALSE)</f>
        <v>Female</v>
      </c>
      <c r="G576" s="7">
        <v>26</v>
      </c>
      <c r="H576" s="6" t="s">
        <v>14</v>
      </c>
      <c r="I576" s="6" t="s">
        <v>1759</v>
      </c>
      <c r="J576" s="6" t="s">
        <v>14</v>
      </c>
      <c r="K576" s="6" t="s">
        <v>14</v>
      </c>
      <c r="L576" s="6" t="s">
        <v>14</v>
      </c>
      <c r="M576" s="7">
        <v>3</v>
      </c>
      <c r="N576" s="6" t="s">
        <v>14</v>
      </c>
      <c r="O576" s="6" t="s">
        <v>14</v>
      </c>
      <c r="P576" s="43" t="s">
        <v>1934</v>
      </c>
    </row>
    <row r="577" spans="1:16" x14ac:dyDescent="0.3">
      <c r="A577" s="37">
        <v>20224</v>
      </c>
      <c r="B577" s="38" t="s">
        <v>3888</v>
      </c>
      <c r="C577" s="39" t="s">
        <v>1757</v>
      </c>
      <c r="D577" s="39" t="str">
        <f>VLOOKUP(Table1[[#This Row],[EPF ]],'[1]employee master'!A1010:G6009,5,FALSE)</f>
        <v>Moulded Bra Cup - Production - SI</v>
      </c>
      <c r="E577" s="39" t="str">
        <f>VLOOKUP(Table1[[#This Row],[EPF ]],'[1]employee master'!A1010:G6009,6,FALSE)</f>
        <v>Team - LB - 9B - SI</v>
      </c>
      <c r="F577" s="39" t="str">
        <f>VLOOKUP(Table1[[#This Row],[EPF ]],'[1]employee master'!A1010:G6009,7,FALSE)</f>
        <v>Female</v>
      </c>
      <c r="G577" s="40">
        <v>25</v>
      </c>
      <c r="H577" s="41" t="s">
        <v>14</v>
      </c>
      <c r="I577" s="41" t="s">
        <v>1759</v>
      </c>
      <c r="J577" s="41" t="s">
        <v>14</v>
      </c>
      <c r="K577" s="41" t="s">
        <v>14</v>
      </c>
      <c r="L577" s="41" t="s">
        <v>14</v>
      </c>
      <c r="M577" s="40">
        <v>3</v>
      </c>
      <c r="N577" s="41" t="s">
        <v>14</v>
      </c>
      <c r="O577" s="41" t="s">
        <v>14</v>
      </c>
      <c r="P577" s="43" t="s">
        <v>1934</v>
      </c>
    </row>
    <row r="578" spans="1:16" x14ac:dyDescent="0.3">
      <c r="A578" s="37">
        <v>20317</v>
      </c>
      <c r="B578" s="38" t="s">
        <v>2685</v>
      </c>
      <c r="C578" s="39" t="s">
        <v>1757</v>
      </c>
      <c r="D578" s="39" t="str">
        <f>VLOOKUP(Table1[[#This Row],[EPF ]],'[1]employee master'!A1012:G6011,5,FALSE)</f>
        <v>Moulded Bra Cup - Production - SI</v>
      </c>
      <c r="E578" s="39" t="str">
        <f>VLOOKUP(Table1[[#This Row],[EPF ]],'[1]employee master'!A1012:G6011,6,FALSE)</f>
        <v>Team - LB - 15B - SI</v>
      </c>
      <c r="F578" s="39" t="str">
        <f>VLOOKUP(Table1[[#This Row],[EPF ]],'[1]employee master'!A1012:G6011,7,FALSE)</f>
        <v>Female</v>
      </c>
      <c r="G578" s="40">
        <v>23</v>
      </c>
      <c r="H578" s="41" t="s">
        <v>14</v>
      </c>
      <c r="I578" s="41" t="s">
        <v>1759</v>
      </c>
      <c r="J578" s="41" t="s">
        <v>14</v>
      </c>
      <c r="K578" s="41" t="s">
        <v>14</v>
      </c>
      <c r="L578" s="41" t="s">
        <v>14</v>
      </c>
      <c r="M578" s="40">
        <v>3</v>
      </c>
      <c r="N578" s="41" t="s">
        <v>14</v>
      </c>
      <c r="O578" s="41" t="s">
        <v>14</v>
      </c>
      <c r="P578" s="43" t="s">
        <v>1934</v>
      </c>
    </row>
    <row r="579" spans="1:16" hidden="1" x14ac:dyDescent="0.3">
      <c r="A579" s="37">
        <v>17084</v>
      </c>
      <c r="B579" s="38" t="s">
        <v>1151</v>
      </c>
      <c r="C579" s="1" t="s">
        <v>1757</v>
      </c>
      <c r="D579" s="1" t="e">
        <f>VLOOKUP(Table1[[#This Row],[EPF ]],'[1]employee master'!A748:G5747,5,FALSE)</f>
        <v>#N/A</v>
      </c>
      <c r="E579" s="1" t="e">
        <f>VLOOKUP(Table1[[#This Row],[EPF ]],'[1]employee master'!A748:G5747,6,FALSE)</f>
        <v>#N/A</v>
      </c>
      <c r="F579" s="1" t="e">
        <f>VLOOKUP(Table1[[#This Row],[EPF ]],'[1]employee master'!A748:G5747,7,FALSE)</f>
        <v>#N/A</v>
      </c>
      <c r="G579" s="7">
        <v>27</v>
      </c>
      <c r="H579" s="6" t="s">
        <v>14</v>
      </c>
      <c r="I579" s="6" t="s">
        <v>1759</v>
      </c>
      <c r="J579" s="6" t="s">
        <v>14</v>
      </c>
      <c r="K579" s="6" t="s">
        <v>14</v>
      </c>
      <c r="L579" s="6" t="s">
        <v>14</v>
      </c>
      <c r="M579" s="7">
        <v>2</v>
      </c>
      <c r="N579" s="6" t="s">
        <v>14</v>
      </c>
      <c r="O579" s="6" t="s">
        <v>14</v>
      </c>
      <c r="P579" s="43" t="e">
        <f>IF(#REF!&lt;=4,"Low Risk",IF(#REF!&gt;7,"High Risk","Moderate"))</f>
        <v>#REF!</v>
      </c>
    </row>
    <row r="580" spans="1:16" x14ac:dyDescent="0.3">
      <c r="A580" s="37">
        <v>20366</v>
      </c>
      <c r="B580" s="38" t="s">
        <v>5674</v>
      </c>
      <c r="C580" s="39" t="s">
        <v>1757</v>
      </c>
      <c r="D580" s="39" t="str">
        <f>VLOOKUP(Table1[[#This Row],[EPF ]],'[1]employee master'!A1015:G6014,5,FALSE)</f>
        <v>Close Comfort Program - Technical - SI</v>
      </c>
      <c r="E580" s="39" t="str">
        <f>VLOOKUP(Table1[[#This Row],[EPF ]],'[1]employee master'!A1015:G6014,6,FALSE)</f>
        <v>Technical - CCP - SI</v>
      </c>
      <c r="F580" s="39" t="str">
        <f>VLOOKUP(Table1[[#This Row],[EPF ]],'[1]employee master'!A1015:G6014,7,FALSE)</f>
        <v>Male</v>
      </c>
      <c r="G580" s="40">
        <v>24</v>
      </c>
      <c r="H580" s="41" t="s">
        <v>14</v>
      </c>
      <c r="I580" s="41" t="s">
        <v>1759</v>
      </c>
      <c r="J580" s="41" t="s">
        <v>14</v>
      </c>
      <c r="K580" s="41" t="s">
        <v>14</v>
      </c>
      <c r="L580" s="41" t="s">
        <v>14</v>
      </c>
      <c r="M580" s="40">
        <v>3</v>
      </c>
      <c r="N580" s="41" t="s">
        <v>14</v>
      </c>
      <c r="O580" s="41" t="s">
        <v>14</v>
      </c>
      <c r="P580" s="43" t="s">
        <v>1934</v>
      </c>
    </row>
    <row r="581" spans="1:16" x14ac:dyDescent="0.3">
      <c r="A581" s="37">
        <v>20367</v>
      </c>
      <c r="B581" s="38" t="s">
        <v>5675</v>
      </c>
      <c r="C581" s="1" t="s">
        <v>1757</v>
      </c>
      <c r="D581" s="1" t="str">
        <f>VLOOKUP(Table1[[#This Row],[EPF ]],'[1]employee master'!A1016:G6015,5,FALSE)</f>
        <v>Moulded Bra Cup - Production - SI</v>
      </c>
      <c r="E581" s="1" t="str">
        <f>VLOOKUP(Table1[[#This Row],[EPF ]],'[1]employee master'!A1016:G6015,6,FALSE)</f>
        <v>Team - LB - 7B - SI</v>
      </c>
      <c r="F581" s="1" t="str">
        <f>VLOOKUP(Table1[[#This Row],[EPF ]],'[1]employee master'!A1016:G6015,7,FALSE)</f>
        <v>Female</v>
      </c>
      <c r="G581" s="7">
        <v>23</v>
      </c>
      <c r="H581" s="6" t="s">
        <v>14</v>
      </c>
      <c r="I581" s="6" t="s">
        <v>1759</v>
      </c>
      <c r="J581" s="6" t="s">
        <v>14</v>
      </c>
      <c r="K581" s="6" t="s">
        <v>14</v>
      </c>
      <c r="L581" s="6" t="s">
        <v>14</v>
      </c>
      <c r="M581" s="7">
        <v>3</v>
      </c>
      <c r="N581" s="6" t="s">
        <v>14</v>
      </c>
      <c r="O581" s="6" t="s">
        <v>14</v>
      </c>
      <c r="P581" s="43" t="s">
        <v>1934</v>
      </c>
    </row>
    <row r="582" spans="1:16" x14ac:dyDescent="0.3">
      <c r="A582" s="37">
        <v>20624</v>
      </c>
      <c r="B582" s="38" t="s">
        <v>5676</v>
      </c>
      <c r="C582" s="39" t="s">
        <v>1757</v>
      </c>
      <c r="D582" s="39" t="str">
        <f>VLOOKUP(Table1[[#This Row],[EPF ]],'[1]employee master'!A1029:G6028,5,FALSE)</f>
        <v>Close Comfort Program - Quality Assurance - SI</v>
      </c>
      <c r="E582" s="39" t="str">
        <f>VLOOKUP(Table1[[#This Row],[EPF ]],'[1]employee master'!A1029:G6028,6,FALSE)</f>
        <v>Quality Assurance - CCP - SI</v>
      </c>
      <c r="F582" s="39" t="str">
        <f>VLOOKUP(Table1[[#This Row],[EPF ]],'[1]employee master'!A1029:G6028,7,FALSE)</f>
        <v>Female</v>
      </c>
      <c r="G582" s="40">
        <v>22</v>
      </c>
      <c r="H582" s="41" t="s">
        <v>14</v>
      </c>
      <c r="I582" s="41" t="s">
        <v>1759</v>
      </c>
      <c r="J582" s="41" t="s">
        <v>14</v>
      </c>
      <c r="K582" s="41" t="s">
        <v>14</v>
      </c>
      <c r="L582" s="41" t="s">
        <v>14</v>
      </c>
      <c r="M582" s="40">
        <v>3</v>
      </c>
      <c r="N582" s="41" t="s">
        <v>14</v>
      </c>
      <c r="O582" s="41" t="s">
        <v>14</v>
      </c>
      <c r="P582" s="43" t="s">
        <v>1934</v>
      </c>
    </row>
    <row r="583" spans="1:16" x14ac:dyDescent="0.3">
      <c r="A583" s="37">
        <v>20653</v>
      </c>
      <c r="B583" s="38" t="s">
        <v>5677</v>
      </c>
      <c r="C583" s="1" t="s">
        <v>1757</v>
      </c>
      <c r="D583" s="1" t="str">
        <f>VLOOKUP(Table1[[#This Row],[EPF ]],'[1]employee master'!A1030:G6029,5,FALSE)</f>
        <v>Close Comfort Program - Printing - SI</v>
      </c>
      <c r="E583" s="1" t="str">
        <f>VLOOKUP(Table1[[#This Row],[EPF ]],'[1]employee master'!A1030:G6029,6,FALSE)</f>
        <v>Factory 03 - Printing - B - SI</v>
      </c>
      <c r="F583" s="1" t="str">
        <f>VLOOKUP(Table1[[#This Row],[EPF ]],'[1]employee master'!A1030:G6029,7,FALSE)</f>
        <v>Male</v>
      </c>
      <c r="G583" s="7">
        <v>27</v>
      </c>
      <c r="H583" s="6" t="s">
        <v>14</v>
      </c>
      <c r="I583" s="6" t="s">
        <v>1759</v>
      </c>
      <c r="J583" s="6" t="s">
        <v>14</v>
      </c>
      <c r="K583" s="6" t="s">
        <v>14</v>
      </c>
      <c r="L583" s="6" t="s">
        <v>14</v>
      </c>
      <c r="M583" s="7">
        <v>3</v>
      </c>
      <c r="N583" s="6" t="s">
        <v>14</v>
      </c>
      <c r="O583" s="6" t="s">
        <v>14</v>
      </c>
      <c r="P583" s="43" t="s">
        <v>1934</v>
      </c>
    </row>
    <row r="584" spans="1:16" x14ac:dyDescent="0.3">
      <c r="A584" s="37">
        <v>20720</v>
      </c>
      <c r="B584" s="38" t="s">
        <v>5678</v>
      </c>
      <c r="C584" s="1" t="s">
        <v>1757</v>
      </c>
      <c r="D584" s="1" t="str">
        <f>VLOOKUP(Table1[[#This Row],[EPF ]],'[1]employee master'!A1033:G6032,5,FALSE)</f>
        <v>Moulded Bra Cup - Machine Maintenance - SI</v>
      </c>
      <c r="E584" s="1" t="str">
        <f>VLOOKUP(Table1[[#This Row],[EPF ]],'[1]employee master'!A1033:G6032,6,FALSE)</f>
        <v>Machinary Maintenance - MBC - SI</v>
      </c>
      <c r="F584" s="1" t="str">
        <f>VLOOKUP(Table1[[#This Row],[EPF ]],'[1]employee master'!A1033:G6032,7,FALSE)</f>
        <v>Male</v>
      </c>
      <c r="G584" s="7">
        <v>24</v>
      </c>
      <c r="H584" s="6" t="s">
        <v>14</v>
      </c>
      <c r="I584" s="6" t="s">
        <v>1759</v>
      </c>
      <c r="J584" s="6" t="s">
        <v>14</v>
      </c>
      <c r="K584" s="6" t="s">
        <v>14</v>
      </c>
      <c r="L584" s="6" t="s">
        <v>14</v>
      </c>
      <c r="M584" s="7">
        <v>3</v>
      </c>
      <c r="N584" s="6" t="s">
        <v>14</v>
      </c>
      <c r="O584" s="6" t="s">
        <v>14</v>
      </c>
      <c r="P584" s="43" t="s">
        <v>1934</v>
      </c>
    </row>
    <row r="585" spans="1:16" x14ac:dyDescent="0.3">
      <c r="A585" s="37">
        <v>20869</v>
      </c>
      <c r="B585" s="38" t="s">
        <v>5679</v>
      </c>
      <c r="C585" s="39" t="s">
        <v>1757</v>
      </c>
      <c r="D585" s="39" t="str">
        <f>VLOOKUP(Table1[[#This Row],[EPF ]],'[1]employee master'!A1037:G6036,5,FALSE)</f>
        <v>Close Comfort Program - Quality Assurance - SI</v>
      </c>
      <c r="E585" s="39" t="str">
        <f>VLOOKUP(Table1[[#This Row],[EPF ]],'[1]employee master'!A1037:G6036,6,FALSE)</f>
        <v>Quality Assurance - CCP - SI</v>
      </c>
      <c r="F585" s="39" t="str">
        <f>VLOOKUP(Table1[[#This Row],[EPF ]],'[1]employee master'!A1037:G6036,7,FALSE)</f>
        <v>Female</v>
      </c>
      <c r="G585" s="40">
        <v>27</v>
      </c>
      <c r="H585" s="41" t="s">
        <v>14</v>
      </c>
      <c r="I585" s="41" t="s">
        <v>1759</v>
      </c>
      <c r="J585" s="41" t="s">
        <v>14</v>
      </c>
      <c r="K585" s="41" t="s">
        <v>14</v>
      </c>
      <c r="L585" s="41" t="s">
        <v>14</v>
      </c>
      <c r="M585" s="40">
        <v>3</v>
      </c>
      <c r="N585" s="41" t="s">
        <v>14</v>
      </c>
      <c r="O585" s="41" t="s">
        <v>14</v>
      </c>
      <c r="P585" s="43" t="s">
        <v>1934</v>
      </c>
    </row>
    <row r="586" spans="1:16" x14ac:dyDescent="0.3">
      <c r="A586" s="37">
        <v>20888</v>
      </c>
      <c r="B586" s="38" t="s">
        <v>5680</v>
      </c>
      <c r="C586" s="39" t="s">
        <v>1757</v>
      </c>
      <c r="D586" s="39" t="str">
        <f>VLOOKUP(Table1[[#This Row],[EPF ]],'[1]employee master'!A1038:G6037,5,FALSE)</f>
        <v>Moulded Bra Cup - Production - SI</v>
      </c>
      <c r="E586" s="39" t="str">
        <f>VLOOKUP(Table1[[#This Row],[EPF ]],'[1]employee master'!A1038:G6037,6,FALSE)</f>
        <v>Team - LB - 13B - SI</v>
      </c>
      <c r="F586" s="39" t="str">
        <f>VLOOKUP(Table1[[#This Row],[EPF ]],'[1]employee master'!A1038:G6037,7,FALSE)</f>
        <v>Male</v>
      </c>
      <c r="G586" s="40">
        <v>24</v>
      </c>
      <c r="H586" s="41" t="s">
        <v>14</v>
      </c>
      <c r="I586" s="41" t="s">
        <v>1759</v>
      </c>
      <c r="J586" s="41" t="s">
        <v>14</v>
      </c>
      <c r="K586" s="41" t="s">
        <v>14</v>
      </c>
      <c r="L586" s="41" t="s">
        <v>14</v>
      </c>
      <c r="M586" s="40">
        <v>3</v>
      </c>
      <c r="N586" s="41" t="s">
        <v>14</v>
      </c>
      <c r="O586" s="41" t="s">
        <v>14</v>
      </c>
      <c r="P586" s="43" t="s">
        <v>1934</v>
      </c>
    </row>
    <row r="587" spans="1:16" x14ac:dyDescent="0.3">
      <c r="A587" s="37">
        <v>21029</v>
      </c>
      <c r="B587" s="38" t="s">
        <v>5681</v>
      </c>
      <c r="C587" s="1" t="s">
        <v>1757</v>
      </c>
      <c r="D587" s="1" t="str">
        <f>VLOOKUP(Table1[[#This Row],[EPF ]],'[1]employee master'!A1047:G6046,5,FALSE)</f>
        <v>Close Comfort Program - Finishing - SI</v>
      </c>
      <c r="E587" s="1" t="str">
        <f>VLOOKUP(Table1[[#This Row],[EPF ]],'[1]employee master'!A1047:G6046,6,FALSE)</f>
        <v>Finishing S27 - B - SI</v>
      </c>
      <c r="F587" s="1" t="str">
        <f>VLOOKUP(Table1[[#This Row],[EPF ]],'[1]employee master'!A1047:G6046,7,FALSE)</f>
        <v>Female</v>
      </c>
      <c r="G587" s="7">
        <v>21</v>
      </c>
      <c r="H587" s="6" t="s">
        <v>14</v>
      </c>
      <c r="I587" s="6" t="s">
        <v>1759</v>
      </c>
      <c r="J587" s="6" t="s">
        <v>14</v>
      </c>
      <c r="K587" s="6" t="s">
        <v>14</v>
      </c>
      <c r="L587" s="6" t="s">
        <v>14</v>
      </c>
      <c r="M587" s="7">
        <v>3</v>
      </c>
      <c r="N587" s="6" t="s">
        <v>14</v>
      </c>
      <c r="O587" s="6" t="s">
        <v>14</v>
      </c>
      <c r="P587" s="43" t="s">
        <v>1934</v>
      </c>
    </row>
    <row r="588" spans="1:16" x14ac:dyDescent="0.3">
      <c r="A588" s="37">
        <v>21031</v>
      </c>
      <c r="B588" s="38" t="s">
        <v>5682</v>
      </c>
      <c r="C588" s="39" t="s">
        <v>1757</v>
      </c>
      <c r="D588" s="39" t="str">
        <f>VLOOKUP(Table1[[#This Row],[EPF ]],'[1]employee master'!A1048:G6047,5,FALSE)</f>
        <v>Close Comfort Program - Finishing - SI</v>
      </c>
      <c r="E588" s="39" t="str">
        <f>VLOOKUP(Table1[[#This Row],[EPF ]],'[1]employee master'!A1048:G6047,6,FALSE)</f>
        <v>Finishing S13 - B - SI</v>
      </c>
      <c r="F588" s="39" t="str">
        <f>VLOOKUP(Table1[[#This Row],[EPF ]],'[1]employee master'!A1048:G6047,7,FALSE)</f>
        <v>Female</v>
      </c>
      <c r="G588" s="40">
        <v>24</v>
      </c>
      <c r="H588" s="41" t="s">
        <v>14</v>
      </c>
      <c r="I588" s="41" t="s">
        <v>1759</v>
      </c>
      <c r="J588" s="41" t="s">
        <v>14</v>
      </c>
      <c r="K588" s="41" t="s">
        <v>14</v>
      </c>
      <c r="L588" s="41" t="s">
        <v>14</v>
      </c>
      <c r="M588" s="40">
        <v>3</v>
      </c>
      <c r="N588" s="41" t="s">
        <v>14</v>
      </c>
      <c r="O588" s="41" t="s">
        <v>14</v>
      </c>
      <c r="P588" s="43" t="s">
        <v>1934</v>
      </c>
    </row>
    <row r="589" spans="1:16" x14ac:dyDescent="0.3">
      <c r="A589" s="37">
        <v>21098</v>
      </c>
      <c r="B589" s="38" t="s">
        <v>5683</v>
      </c>
      <c r="C589" s="39" t="s">
        <v>1757</v>
      </c>
      <c r="D589" s="39" t="str">
        <f>VLOOKUP(Table1[[#This Row],[EPF ]],'[1]employee master'!A1051:G6050,5,FALSE)</f>
        <v>Close Comfort Program - Finishing - SI</v>
      </c>
      <c r="E589" s="39" t="str">
        <f>VLOOKUP(Table1[[#This Row],[EPF ]],'[1]employee master'!A1051:G6050,6,FALSE)</f>
        <v>Finishing S11 - B - SI</v>
      </c>
      <c r="F589" s="39" t="str">
        <f>VLOOKUP(Table1[[#This Row],[EPF ]],'[1]employee master'!A1051:G6050,7,FALSE)</f>
        <v>Female</v>
      </c>
      <c r="G589" s="40">
        <v>23</v>
      </c>
      <c r="H589" s="41" t="s">
        <v>14</v>
      </c>
      <c r="I589" s="41" t="s">
        <v>1759</v>
      </c>
      <c r="J589" s="41" t="s">
        <v>14</v>
      </c>
      <c r="K589" s="41" t="s">
        <v>14</v>
      </c>
      <c r="L589" s="41" t="s">
        <v>14</v>
      </c>
      <c r="M589" s="40">
        <v>3</v>
      </c>
      <c r="N589" s="41" t="s">
        <v>14</v>
      </c>
      <c r="O589" s="41" t="s">
        <v>14</v>
      </c>
      <c r="P589" s="43" t="s">
        <v>1934</v>
      </c>
    </row>
    <row r="590" spans="1:16" x14ac:dyDescent="0.3">
      <c r="A590" s="37">
        <v>21098</v>
      </c>
      <c r="B590" s="38" t="s">
        <v>5683</v>
      </c>
      <c r="C590" s="1" t="s">
        <v>1757</v>
      </c>
      <c r="D590" s="1" t="str">
        <f>VLOOKUP(Table1[[#This Row],[EPF ]],'[1]employee master'!A1052:G6051,5,FALSE)</f>
        <v>Close Comfort Program - Finishing - SI</v>
      </c>
      <c r="E590" s="1" t="str">
        <f>VLOOKUP(Table1[[#This Row],[EPF ]],'[1]employee master'!A1052:G6051,6,FALSE)</f>
        <v>Finishing S11 - B - SI</v>
      </c>
      <c r="F590" s="1" t="str">
        <f>VLOOKUP(Table1[[#This Row],[EPF ]],'[1]employee master'!A1052:G6051,7,FALSE)</f>
        <v>Female</v>
      </c>
      <c r="G590" s="7">
        <v>23</v>
      </c>
      <c r="H590" s="6" t="s">
        <v>14</v>
      </c>
      <c r="I590" s="6" t="s">
        <v>1759</v>
      </c>
      <c r="J590" s="6" t="s">
        <v>14</v>
      </c>
      <c r="K590" s="6" t="s">
        <v>14</v>
      </c>
      <c r="L590" s="6" t="s">
        <v>14</v>
      </c>
      <c r="M590" s="7">
        <v>3</v>
      </c>
      <c r="N590" s="6" t="s">
        <v>14</v>
      </c>
      <c r="O590" s="6" t="s">
        <v>14</v>
      </c>
      <c r="P590" s="43" t="s">
        <v>1934</v>
      </c>
    </row>
    <row r="591" spans="1:16" x14ac:dyDescent="0.3">
      <c r="A591" s="37">
        <v>21179</v>
      </c>
      <c r="B591" s="38" t="s">
        <v>5684</v>
      </c>
      <c r="C591" s="1" t="s">
        <v>1757</v>
      </c>
      <c r="D591" s="1" t="str">
        <f>VLOOKUP(Table1[[#This Row],[EPF ]],'[1]employee master'!A1058:G6057,5,FALSE)</f>
        <v>Close Comfort Program - Printing - SI</v>
      </c>
      <c r="E591" s="1" t="str">
        <f>VLOOKUP(Table1[[#This Row],[EPF ]],'[1]employee master'!A1058:G6057,6,FALSE)</f>
        <v>Factory 02 - Printing - A - SI</v>
      </c>
      <c r="F591" s="1" t="str">
        <f>VLOOKUP(Table1[[#This Row],[EPF ]],'[1]employee master'!A1058:G6057,7,FALSE)</f>
        <v>Female</v>
      </c>
      <c r="G591" s="7">
        <v>22</v>
      </c>
      <c r="H591" s="6" t="s">
        <v>14</v>
      </c>
      <c r="I591" s="6" t="s">
        <v>1759</v>
      </c>
      <c r="J591" s="6" t="s">
        <v>14</v>
      </c>
      <c r="K591" s="6" t="s">
        <v>14</v>
      </c>
      <c r="L591" s="6" t="s">
        <v>14</v>
      </c>
      <c r="M591" s="7">
        <v>3</v>
      </c>
      <c r="N591" s="6" t="s">
        <v>14</v>
      </c>
      <c r="O591" s="6" t="s">
        <v>14</v>
      </c>
      <c r="P591" s="43" t="s">
        <v>1934</v>
      </c>
    </row>
    <row r="592" spans="1:16" x14ac:dyDescent="0.3">
      <c r="A592" s="37">
        <v>21414</v>
      </c>
      <c r="B592" s="38" t="s">
        <v>5685</v>
      </c>
      <c r="C592" s="39" t="s">
        <v>1757</v>
      </c>
      <c r="D592" s="39" t="str">
        <f>VLOOKUP(Table1[[#This Row],[EPF ]],'[1]employee master'!A1078:G6077,5,FALSE)</f>
        <v>Moulded Bra Cup - Computer Numerical Control - SI</v>
      </c>
      <c r="E592" s="39" t="str">
        <f>VLOOKUP(Table1[[#This Row],[EPF ]],'[1]employee master'!A1078:G6077,6,FALSE)</f>
        <v>Moulded Bra Cup - CNC - SI</v>
      </c>
      <c r="F592" s="39" t="str">
        <f>VLOOKUP(Table1[[#This Row],[EPF ]],'[1]employee master'!A1078:G6077,7,FALSE)</f>
        <v>Female</v>
      </c>
      <c r="G592" s="40">
        <v>23</v>
      </c>
      <c r="H592" s="41" t="s">
        <v>14</v>
      </c>
      <c r="I592" s="41" t="s">
        <v>1759</v>
      </c>
      <c r="J592" s="41" t="s">
        <v>14</v>
      </c>
      <c r="K592" s="41" t="s">
        <v>14</v>
      </c>
      <c r="L592" s="41" t="s">
        <v>14</v>
      </c>
      <c r="M592" s="40">
        <v>3</v>
      </c>
      <c r="N592" s="41" t="s">
        <v>14</v>
      </c>
      <c r="O592" s="41" t="s">
        <v>14</v>
      </c>
      <c r="P592" s="43" t="s">
        <v>1934</v>
      </c>
    </row>
    <row r="593" spans="1:16" x14ac:dyDescent="0.3">
      <c r="A593" s="37">
        <v>21466</v>
      </c>
      <c r="B593" s="38" t="s">
        <v>5686</v>
      </c>
      <c r="C593" s="1" t="s">
        <v>1757</v>
      </c>
      <c r="D593" s="1" t="str">
        <f>VLOOKUP(Table1[[#This Row],[EPF ]],'[1]employee master'!A1082:G6081,5,FALSE)</f>
        <v>Close Comfort Program - Finished Goods Warehouse - SI</v>
      </c>
      <c r="E593" s="1" t="str">
        <f>VLOOKUP(Table1[[#This Row],[EPF ]],'[1]employee master'!A1082:G6081,6,FALSE)</f>
        <v>Finished Good Warehouse - CCP - SI</v>
      </c>
      <c r="F593" s="1" t="str">
        <f>VLOOKUP(Table1[[#This Row],[EPF ]],'[1]employee master'!A1082:G6081,7,FALSE)</f>
        <v>Female</v>
      </c>
      <c r="G593" s="6">
        <v>24</v>
      </c>
      <c r="H593" s="6" t="s">
        <v>14</v>
      </c>
      <c r="I593" s="6" t="s">
        <v>1759</v>
      </c>
      <c r="J593" s="6" t="s">
        <v>14</v>
      </c>
      <c r="K593" s="6" t="s">
        <v>14</v>
      </c>
      <c r="L593" s="6" t="s">
        <v>14</v>
      </c>
      <c r="M593" s="7">
        <v>3</v>
      </c>
      <c r="N593" s="6" t="s">
        <v>14</v>
      </c>
      <c r="O593" s="6" t="s">
        <v>14</v>
      </c>
      <c r="P593" s="43" t="s">
        <v>1934</v>
      </c>
    </row>
    <row r="594" spans="1:16" x14ac:dyDescent="0.3">
      <c r="A594" s="37">
        <v>21484</v>
      </c>
      <c r="B594" s="38" t="s">
        <v>5687</v>
      </c>
      <c r="C594" s="39" t="s">
        <v>1757</v>
      </c>
      <c r="D594" s="39" t="str">
        <f>VLOOKUP(Table1[[#This Row],[EPF ]],'[1]employee master'!A1084:G6083,5,FALSE)</f>
        <v>Close Comfort Program - Finishing - SI</v>
      </c>
      <c r="E594" s="39" t="str">
        <f>VLOOKUP(Table1[[#This Row],[EPF ]],'[1]employee master'!A1084:G6083,6,FALSE)</f>
        <v>Factory 03 - Finishing - B - SI</v>
      </c>
      <c r="F594" s="39" t="str">
        <f>VLOOKUP(Table1[[#This Row],[EPF ]],'[1]employee master'!A1084:G6083,7,FALSE)</f>
        <v>Male</v>
      </c>
      <c r="G594" s="40">
        <v>27</v>
      </c>
      <c r="H594" s="41" t="s">
        <v>14</v>
      </c>
      <c r="I594" s="41" t="s">
        <v>1759</v>
      </c>
      <c r="J594" s="41" t="s">
        <v>14</v>
      </c>
      <c r="K594" s="41" t="s">
        <v>14</v>
      </c>
      <c r="L594" s="41" t="s">
        <v>14</v>
      </c>
      <c r="M594" s="40">
        <v>3</v>
      </c>
      <c r="N594" s="41" t="s">
        <v>14</v>
      </c>
      <c r="O594" s="41" t="s">
        <v>14</v>
      </c>
      <c r="P594" s="43" t="s">
        <v>1934</v>
      </c>
    </row>
    <row r="595" spans="1:16" x14ac:dyDescent="0.3">
      <c r="A595" s="37">
        <v>21565</v>
      </c>
      <c r="B595" s="38" t="s">
        <v>5688</v>
      </c>
      <c r="C595" s="39" t="s">
        <v>1757</v>
      </c>
      <c r="D595" s="39" t="str">
        <f>VLOOKUP(Table1[[#This Row],[EPF ]],'[1]employee master'!A1092:G6091,5,FALSE)</f>
        <v>Moulded Bra Cup - Production - SI</v>
      </c>
      <c r="E595" s="39" t="str">
        <f>VLOOKUP(Table1[[#This Row],[EPF ]],'[1]employee master'!A1092:G6091,6,FALSE)</f>
        <v>Team - LB - 3B - SI</v>
      </c>
      <c r="F595" s="39" t="str">
        <f>VLOOKUP(Table1[[#This Row],[EPF ]],'[1]employee master'!A1092:G6091,7,FALSE)</f>
        <v>Female</v>
      </c>
      <c r="G595" s="40">
        <v>26</v>
      </c>
      <c r="H595" s="41" t="s">
        <v>14</v>
      </c>
      <c r="I595" s="41" t="s">
        <v>1759</v>
      </c>
      <c r="J595" s="41" t="s">
        <v>14</v>
      </c>
      <c r="K595" s="41" t="s">
        <v>14</v>
      </c>
      <c r="L595" s="41" t="s">
        <v>14</v>
      </c>
      <c r="M595" s="40">
        <v>3</v>
      </c>
      <c r="N595" s="41" t="s">
        <v>14</v>
      </c>
      <c r="O595" s="41" t="s">
        <v>14</v>
      </c>
      <c r="P595" s="43" t="s">
        <v>1934</v>
      </c>
    </row>
    <row r="596" spans="1:16" x14ac:dyDescent="0.3">
      <c r="A596" s="37">
        <v>21630</v>
      </c>
      <c r="B596" s="38" t="s">
        <v>5689</v>
      </c>
      <c r="C596" s="1" t="s">
        <v>1757</v>
      </c>
      <c r="D596" s="1" t="str">
        <f>VLOOKUP(Table1[[#This Row],[EPF ]],'[1]employee master'!A1102:G6101,5,FALSE)</f>
        <v>Close Comfort Program - Product Development Centre - SI</v>
      </c>
      <c r="E596" s="1" t="str">
        <f>VLOOKUP(Table1[[#This Row],[EPF ]],'[1]employee master'!A1102:G6101,6,FALSE)</f>
        <v>Product Development Center - CCP - SI</v>
      </c>
      <c r="F596" s="1" t="str">
        <f>VLOOKUP(Table1[[#This Row],[EPF ]],'[1]employee master'!A1102:G6101,7,FALSE)</f>
        <v>Male</v>
      </c>
      <c r="G596" s="7">
        <v>25</v>
      </c>
      <c r="H596" s="6" t="s">
        <v>14</v>
      </c>
      <c r="I596" s="6" t="s">
        <v>1759</v>
      </c>
      <c r="J596" s="6" t="s">
        <v>14</v>
      </c>
      <c r="K596" s="6" t="s">
        <v>14</v>
      </c>
      <c r="L596" s="6" t="s">
        <v>14</v>
      </c>
      <c r="M596" s="7">
        <v>3</v>
      </c>
      <c r="N596" s="6" t="s">
        <v>14</v>
      </c>
      <c r="O596" s="6" t="s">
        <v>14</v>
      </c>
      <c r="P596" s="43" t="s">
        <v>1934</v>
      </c>
    </row>
    <row r="597" spans="1:16" x14ac:dyDescent="0.3">
      <c r="A597" s="37">
        <v>21705</v>
      </c>
      <c r="B597" s="38" t="s">
        <v>5690</v>
      </c>
      <c r="C597" s="1" t="s">
        <v>1757</v>
      </c>
      <c r="D597" s="1" t="str">
        <f>VLOOKUP(Table1[[#This Row],[EPF ]],'[1]employee master'!A1104:G6103,5,FALSE)</f>
        <v>Moulded Bra Cup - Production - SI</v>
      </c>
      <c r="E597" s="1" t="str">
        <f>VLOOKUP(Table1[[#This Row],[EPF ]],'[1]employee master'!A1104:G6103,6,FALSE)</f>
        <v>Team - LB - 4B - SI</v>
      </c>
      <c r="F597" s="1" t="str">
        <f>VLOOKUP(Table1[[#This Row],[EPF ]],'[1]employee master'!A1104:G6103,7,FALSE)</f>
        <v>Female</v>
      </c>
      <c r="G597" s="7">
        <v>23</v>
      </c>
      <c r="H597" s="6" t="s">
        <v>14</v>
      </c>
      <c r="I597" s="6" t="s">
        <v>1759</v>
      </c>
      <c r="J597" s="6" t="s">
        <v>14</v>
      </c>
      <c r="K597" s="6" t="s">
        <v>14</v>
      </c>
      <c r="L597" s="6" t="s">
        <v>14</v>
      </c>
      <c r="M597" s="7">
        <v>3</v>
      </c>
      <c r="N597" s="6" t="s">
        <v>14</v>
      </c>
      <c r="O597" s="6" t="s">
        <v>14</v>
      </c>
      <c r="P597" s="43" t="s">
        <v>1934</v>
      </c>
    </row>
    <row r="598" spans="1:16" x14ac:dyDescent="0.3">
      <c r="A598" s="37">
        <v>21735</v>
      </c>
      <c r="B598" s="38" t="s">
        <v>5691</v>
      </c>
      <c r="C598" s="39" t="s">
        <v>1757</v>
      </c>
      <c r="D598" s="39" t="str">
        <f>VLOOKUP(Table1[[#This Row],[EPF ]],'[1]employee master'!A1107:G6106,5,FALSE)</f>
        <v>Moulded Bra Cup - Production - SI</v>
      </c>
      <c r="E598" s="39" t="str">
        <f>VLOOKUP(Table1[[#This Row],[EPF ]],'[1]employee master'!A1107:G6106,6,FALSE)</f>
        <v>Team - LB - 3B - SI</v>
      </c>
      <c r="F598" s="39" t="str">
        <f>VLOOKUP(Table1[[#This Row],[EPF ]],'[1]employee master'!A1107:G6106,7,FALSE)</f>
        <v>Female</v>
      </c>
      <c r="G598" s="40">
        <v>24</v>
      </c>
      <c r="H598" s="41" t="s">
        <v>14</v>
      </c>
      <c r="I598" s="41" t="s">
        <v>1759</v>
      </c>
      <c r="J598" s="41" t="s">
        <v>14</v>
      </c>
      <c r="K598" s="41" t="s">
        <v>14</v>
      </c>
      <c r="L598" s="41" t="s">
        <v>14</v>
      </c>
      <c r="M598" s="40">
        <v>3</v>
      </c>
      <c r="N598" s="41" t="s">
        <v>14</v>
      </c>
      <c r="O598" s="41" t="s">
        <v>14</v>
      </c>
      <c r="P598" s="43" t="s">
        <v>1934</v>
      </c>
    </row>
    <row r="599" spans="1:16" x14ac:dyDescent="0.3">
      <c r="A599" s="37">
        <v>21745</v>
      </c>
      <c r="B599" s="38" t="s">
        <v>5570</v>
      </c>
      <c r="C599" s="39" t="s">
        <v>1757</v>
      </c>
      <c r="D599" s="39" t="str">
        <f>VLOOKUP(Table1[[#This Row],[EPF ]],'[1]employee master'!A1113:G6112,5,FALSE)</f>
        <v>Moulded Bra Cup - Production - SI</v>
      </c>
      <c r="E599" s="39" t="str">
        <f>VLOOKUP(Table1[[#This Row],[EPF ]],'[1]employee master'!A1113:G6112,6,FALSE)</f>
        <v>Team - LB - 12B - SI</v>
      </c>
      <c r="F599" s="39" t="str">
        <f>VLOOKUP(Table1[[#This Row],[EPF ]],'[1]employee master'!A1113:G6112,7,FALSE)</f>
        <v>Female</v>
      </c>
      <c r="G599" s="40">
        <v>25</v>
      </c>
      <c r="H599" s="41" t="s">
        <v>14</v>
      </c>
      <c r="I599" s="41" t="s">
        <v>1759</v>
      </c>
      <c r="J599" s="41" t="s">
        <v>14</v>
      </c>
      <c r="K599" s="41" t="s">
        <v>14</v>
      </c>
      <c r="L599" s="41" t="s">
        <v>14</v>
      </c>
      <c r="M599" s="40">
        <v>3</v>
      </c>
      <c r="N599" s="41" t="s">
        <v>14</v>
      </c>
      <c r="O599" s="41" t="s">
        <v>14</v>
      </c>
      <c r="P599" s="43" t="s">
        <v>1934</v>
      </c>
    </row>
    <row r="600" spans="1:16" x14ac:dyDescent="0.3">
      <c r="A600" s="37">
        <v>21761</v>
      </c>
      <c r="B600" s="38" t="s">
        <v>856</v>
      </c>
      <c r="C600" s="1" t="s">
        <v>1757</v>
      </c>
      <c r="D600" s="1" t="str">
        <f>VLOOKUP(Table1[[#This Row],[EPF ]],'[1]employee master'!A1115:G6114,5,FALSE)</f>
        <v>Close Comfort Program - Finishing - SI</v>
      </c>
      <c r="E600" s="1" t="str">
        <f>VLOOKUP(Table1[[#This Row],[EPF ]],'[1]employee master'!A1115:G6114,6,FALSE)</f>
        <v>Finishing S20 - B - SI</v>
      </c>
      <c r="F600" s="1" t="str">
        <f>VLOOKUP(Table1[[#This Row],[EPF ]],'[1]employee master'!A1115:G6114,7,FALSE)</f>
        <v>Female</v>
      </c>
      <c r="G600" s="7">
        <v>24</v>
      </c>
      <c r="H600" s="6" t="s">
        <v>14</v>
      </c>
      <c r="I600" s="6" t="s">
        <v>1759</v>
      </c>
      <c r="J600" s="6" t="s">
        <v>14</v>
      </c>
      <c r="K600" s="6" t="s">
        <v>14</v>
      </c>
      <c r="L600" s="6" t="s">
        <v>14</v>
      </c>
      <c r="M600" s="7">
        <v>3</v>
      </c>
      <c r="N600" s="6" t="s">
        <v>14</v>
      </c>
      <c r="O600" s="6" t="s">
        <v>14</v>
      </c>
      <c r="P600" s="43" t="s">
        <v>1934</v>
      </c>
    </row>
    <row r="601" spans="1:16" x14ac:dyDescent="0.3">
      <c r="A601" s="37">
        <v>21895</v>
      </c>
      <c r="B601" s="38" t="s">
        <v>460</v>
      </c>
      <c r="C601" s="39" t="s">
        <v>1757</v>
      </c>
      <c r="D601" s="39" t="str">
        <f>VLOOKUP(Table1[[#This Row],[EPF ]],'[1]employee master'!A1128:G6127,5,FALSE)</f>
        <v>Moulded Bra Cup - Computer Numerical Control - SI</v>
      </c>
      <c r="E601" s="39" t="str">
        <f>VLOOKUP(Table1[[#This Row],[EPF ]],'[1]employee master'!A1128:G6127,6,FALSE)</f>
        <v>Moulded Bra Cup - CNC - SI</v>
      </c>
      <c r="F601" s="39" t="str">
        <f>VLOOKUP(Table1[[#This Row],[EPF ]],'[1]employee master'!A1128:G6127,7,FALSE)</f>
        <v>Male</v>
      </c>
      <c r="G601" s="40">
        <v>21</v>
      </c>
      <c r="H601" s="41" t="s">
        <v>14</v>
      </c>
      <c r="I601" s="41" t="s">
        <v>1759</v>
      </c>
      <c r="J601" s="41" t="s">
        <v>14</v>
      </c>
      <c r="K601" s="41" t="s">
        <v>14</v>
      </c>
      <c r="L601" s="41" t="s">
        <v>14</v>
      </c>
      <c r="M601" s="40">
        <v>3</v>
      </c>
      <c r="N601" s="41" t="s">
        <v>14</v>
      </c>
      <c r="O601" s="41" t="s">
        <v>14</v>
      </c>
      <c r="P601" s="43" t="s">
        <v>1934</v>
      </c>
    </row>
    <row r="602" spans="1:16" x14ac:dyDescent="0.3">
      <c r="A602" s="37">
        <v>21990</v>
      </c>
      <c r="B602" s="38" t="s">
        <v>1222</v>
      </c>
      <c r="C602" s="39" t="s">
        <v>1757</v>
      </c>
      <c r="D602" s="39" t="str">
        <f>VLOOKUP(Table1[[#This Row],[EPF ]],'[1]employee master'!A1136:G6135,5,FALSE)</f>
        <v>Moulded Bra Cup - Product Development Centre - SI</v>
      </c>
      <c r="E602" s="39" t="str">
        <f>VLOOKUP(Table1[[#This Row],[EPF ]],'[1]employee master'!A1136:G6135,6,FALSE)</f>
        <v>MBC - Product Development Centre - SI</v>
      </c>
      <c r="F602" s="39" t="str">
        <f>VLOOKUP(Table1[[#This Row],[EPF ]],'[1]employee master'!A1136:G6135,7,FALSE)</f>
        <v>Female</v>
      </c>
      <c r="G602" s="40">
        <v>25</v>
      </c>
      <c r="H602" s="41" t="s">
        <v>14</v>
      </c>
      <c r="I602" s="41" t="s">
        <v>1759</v>
      </c>
      <c r="J602" s="41" t="s">
        <v>14</v>
      </c>
      <c r="K602" s="41" t="s">
        <v>14</v>
      </c>
      <c r="L602" s="41" t="s">
        <v>14</v>
      </c>
      <c r="M602" s="40">
        <v>3</v>
      </c>
      <c r="N602" s="41" t="s">
        <v>14</v>
      </c>
      <c r="O602" s="41" t="s">
        <v>14</v>
      </c>
      <c r="P602" s="43" t="s">
        <v>1934</v>
      </c>
    </row>
    <row r="603" spans="1:16" x14ac:dyDescent="0.3">
      <c r="A603" s="37">
        <v>22060</v>
      </c>
      <c r="B603" s="38" t="s">
        <v>176</v>
      </c>
      <c r="C603" s="1" t="s">
        <v>1757</v>
      </c>
      <c r="D603" s="1" t="str">
        <f>VLOOKUP(Table1[[#This Row],[EPF ]],'[1]employee master'!A1142:G6141,5,FALSE)</f>
        <v>Impact Protection - SI</v>
      </c>
      <c r="E603" s="1" t="str">
        <f>VLOOKUP(Table1[[#This Row],[EPF ]],'[1]employee master'!A1142:G6141,6,FALSE)</f>
        <v>Impact Protection - Production - SI</v>
      </c>
      <c r="F603" s="1" t="str">
        <f>VLOOKUP(Table1[[#This Row],[EPF ]],'[1]employee master'!A1142:G6141,7,FALSE)</f>
        <v>Female</v>
      </c>
      <c r="G603" s="7">
        <v>23</v>
      </c>
      <c r="H603" s="6" t="s">
        <v>14</v>
      </c>
      <c r="I603" s="6" t="s">
        <v>1759</v>
      </c>
      <c r="J603" s="6" t="s">
        <v>14</v>
      </c>
      <c r="K603" s="6" t="s">
        <v>14</v>
      </c>
      <c r="L603" s="6" t="s">
        <v>14</v>
      </c>
      <c r="M603" s="7">
        <v>3</v>
      </c>
      <c r="N603" s="6" t="s">
        <v>14</v>
      </c>
      <c r="O603" s="6" t="s">
        <v>14</v>
      </c>
      <c r="P603" s="43" t="s">
        <v>1934</v>
      </c>
    </row>
    <row r="604" spans="1:16" x14ac:dyDescent="0.3">
      <c r="A604" s="37">
        <v>22095</v>
      </c>
      <c r="B604" s="38" t="s">
        <v>5692</v>
      </c>
      <c r="C604" s="1" t="s">
        <v>1757</v>
      </c>
      <c r="D604" s="1" t="str">
        <f>VLOOKUP(Table1[[#This Row],[EPF ]],'[1]employee master'!A1150:G6149,5,FALSE)</f>
        <v>Moulded Bra Cup - Production - SI</v>
      </c>
      <c r="E604" s="1" t="str">
        <f>VLOOKUP(Table1[[#This Row],[EPF ]],'[1]employee master'!A1150:G6149,6,FALSE)</f>
        <v>Team - LB - 19B - SI</v>
      </c>
      <c r="F604" s="1" t="str">
        <f>VLOOKUP(Table1[[#This Row],[EPF ]],'[1]employee master'!A1150:G6149,7,FALSE)</f>
        <v>Female</v>
      </c>
      <c r="G604" s="7">
        <v>22</v>
      </c>
      <c r="H604" s="6" t="s">
        <v>14</v>
      </c>
      <c r="I604" s="6" t="s">
        <v>1759</v>
      </c>
      <c r="J604" s="6" t="s">
        <v>14</v>
      </c>
      <c r="K604" s="6" t="s">
        <v>14</v>
      </c>
      <c r="L604" s="6" t="s">
        <v>14</v>
      </c>
      <c r="M604" s="7">
        <v>3</v>
      </c>
      <c r="N604" s="6" t="s">
        <v>14</v>
      </c>
      <c r="O604" s="6" t="s">
        <v>14</v>
      </c>
      <c r="P604" s="43" t="s">
        <v>1934</v>
      </c>
    </row>
    <row r="605" spans="1:16" x14ac:dyDescent="0.3">
      <c r="A605" s="37">
        <v>22097</v>
      </c>
      <c r="B605" s="38" t="s">
        <v>5693</v>
      </c>
      <c r="C605" s="1" t="s">
        <v>1757</v>
      </c>
      <c r="D605" s="1" t="str">
        <f>VLOOKUP(Table1[[#This Row],[EPF ]],'[1]employee master'!A1151:G6150,5,FALSE)</f>
        <v>Moulded Bra Cup - Production - SI</v>
      </c>
      <c r="E605" s="1" t="str">
        <f>VLOOKUP(Table1[[#This Row],[EPF ]],'[1]employee master'!A1151:G6150,6,FALSE)</f>
        <v>Team - LB - 9B - SI</v>
      </c>
      <c r="F605" s="1" t="str">
        <f>VLOOKUP(Table1[[#This Row],[EPF ]],'[1]employee master'!A1151:G6150,7,FALSE)</f>
        <v>Female</v>
      </c>
      <c r="G605" s="7">
        <v>24</v>
      </c>
      <c r="H605" s="6" t="s">
        <v>14</v>
      </c>
      <c r="I605" s="6" t="s">
        <v>1759</v>
      </c>
      <c r="J605" s="6" t="s">
        <v>14</v>
      </c>
      <c r="K605" s="6" t="s">
        <v>14</v>
      </c>
      <c r="L605" s="6" t="s">
        <v>14</v>
      </c>
      <c r="M605" s="7">
        <v>3</v>
      </c>
      <c r="N605" s="6" t="s">
        <v>14</v>
      </c>
      <c r="O605" s="6" t="s">
        <v>14</v>
      </c>
      <c r="P605" s="43" t="s">
        <v>1934</v>
      </c>
    </row>
    <row r="606" spans="1:16" x14ac:dyDescent="0.3">
      <c r="A606" s="37">
        <v>22102</v>
      </c>
      <c r="B606" s="38" t="s">
        <v>244</v>
      </c>
      <c r="C606" s="39" t="s">
        <v>1757</v>
      </c>
      <c r="D606" s="39" t="str">
        <f>VLOOKUP(Table1[[#This Row],[EPF ]],'[1]employee master'!A1152:G6151,5,FALSE)</f>
        <v>Impact Protection - SI</v>
      </c>
      <c r="E606" s="39" t="str">
        <f>VLOOKUP(Table1[[#This Row],[EPF ]],'[1]employee master'!A1152:G6151,6,FALSE)</f>
        <v>Impact Protection - Production - SI</v>
      </c>
      <c r="F606" s="39" t="str">
        <f>VLOOKUP(Table1[[#This Row],[EPF ]],'[1]employee master'!A1152:G6151,7,FALSE)</f>
        <v>Female</v>
      </c>
      <c r="G606" s="40">
        <v>22</v>
      </c>
      <c r="H606" s="41" t="s">
        <v>14</v>
      </c>
      <c r="I606" s="41" t="s">
        <v>1759</v>
      </c>
      <c r="J606" s="41" t="s">
        <v>14</v>
      </c>
      <c r="K606" s="41" t="s">
        <v>14</v>
      </c>
      <c r="L606" s="41" t="s">
        <v>14</v>
      </c>
      <c r="M606" s="40">
        <v>3</v>
      </c>
      <c r="N606" s="41" t="s">
        <v>14</v>
      </c>
      <c r="O606" s="41" t="s">
        <v>14</v>
      </c>
      <c r="P606" s="43" t="s">
        <v>1934</v>
      </c>
    </row>
    <row r="607" spans="1:16" x14ac:dyDescent="0.3">
      <c r="A607" s="37">
        <v>22107</v>
      </c>
      <c r="B607" s="38" t="s">
        <v>5694</v>
      </c>
      <c r="C607" s="39" t="s">
        <v>1757</v>
      </c>
      <c r="D607" s="39" t="str">
        <f>VLOOKUP(Table1[[#This Row],[EPF ]],'[1]employee master'!A1154:G6153,5,FALSE)</f>
        <v>Close Comfort Program - Finished Goods Warehouse - SI</v>
      </c>
      <c r="E607" s="39" t="str">
        <f>VLOOKUP(Table1[[#This Row],[EPF ]],'[1]employee master'!A1154:G6153,6,FALSE)</f>
        <v>Finished Good Warehouse - CCP - SI</v>
      </c>
      <c r="F607" s="39" t="str">
        <f>VLOOKUP(Table1[[#This Row],[EPF ]],'[1]employee master'!A1154:G6153,7,FALSE)</f>
        <v>Male</v>
      </c>
      <c r="G607" s="40">
        <v>22</v>
      </c>
      <c r="H607" s="41" t="s">
        <v>14</v>
      </c>
      <c r="I607" s="41" t="s">
        <v>1759</v>
      </c>
      <c r="J607" s="41" t="s">
        <v>14</v>
      </c>
      <c r="K607" s="41" t="s">
        <v>14</v>
      </c>
      <c r="L607" s="41" t="s">
        <v>14</v>
      </c>
      <c r="M607" s="40">
        <v>3</v>
      </c>
      <c r="N607" s="41" t="s">
        <v>14</v>
      </c>
      <c r="O607" s="41" t="s">
        <v>14</v>
      </c>
      <c r="P607" s="43" t="s">
        <v>1934</v>
      </c>
    </row>
    <row r="608" spans="1:16" x14ac:dyDescent="0.3">
      <c r="A608" s="37">
        <v>22174</v>
      </c>
      <c r="B608" s="38" t="s">
        <v>5695</v>
      </c>
      <c r="C608" s="1" t="s">
        <v>1757</v>
      </c>
      <c r="D608" s="1" t="str">
        <f>VLOOKUP(Table1[[#This Row],[EPF ]],'[1]employee master'!A1160:G6159,5,FALSE)</f>
        <v>Close Comfort Program - Finished Goods Warehouse - SI</v>
      </c>
      <c r="E608" s="1" t="str">
        <f>VLOOKUP(Table1[[#This Row],[EPF ]],'[1]employee master'!A1160:G6159,6,FALSE)</f>
        <v>Finished Good Warehouse - CCP - SI</v>
      </c>
      <c r="F608" s="1" t="str">
        <f>VLOOKUP(Table1[[#This Row],[EPF ]],'[1]employee master'!A1160:G6159,7,FALSE)</f>
        <v>Male</v>
      </c>
      <c r="G608" s="7">
        <v>20</v>
      </c>
      <c r="H608" s="6" t="s">
        <v>14</v>
      </c>
      <c r="I608" s="6" t="s">
        <v>1759</v>
      </c>
      <c r="J608" s="6" t="s">
        <v>14</v>
      </c>
      <c r="K608" s="6" t="s">
        <v>14</v>
      </c>
      <c r="L608" s="6" t="s">
        <v>14</v>
      </c>
      <c r="M608" s="7">
        <v>3</v>
      </c>
      <c r="N608" s="6" t="s">
        <v>14</v>
      </c>
      <c r="O608" s="6" t="s">
        <v>14</v>
      </c>
      <c r="P608" s="43" t="s">
        <v>1934</v>
      </c>
    </row>
    <row r="609" spans="1:16" x14ac:dyDescent="0.3">
      <c r="A609" s="37">
        <v>22234</v>
      </c>
      <c r="B609" s="38" t="s">
        <v>5696</v>
      </c>
      <c r="C609" s="1" t="s">
        <v>1757</v>
      </c>
      <c r="D609" s="1" t="str">
        <f>VLOOKUP(Table1[[#This Row],[EPF ]],'[1]employee master'!A1168:G6167,5,FALSE)</f>
        <v>Close Comfort Program - Finished Goods Warehouse - SI</v>
      </c>
      <c r="E609" s="1" t="str">
        <f>VLOOKUP(Table1[[#This Row],[EPF ]],'[1]employee master'!A1168:G6167,6,FALSE)</f>
        <v>Finished Good Warehouse - CCP - SI</v>
      </c>
      <c r="F609" s="1" t="str">
        <f>VLOOKUP(Table1[[#This Row],[EPF ]],'[1]employee master'!A1168:G6167,7,FALSE)</f>
        <v>Male</v>
      </c>
      <c r="G609" s="7">
        <v>23</v>
      </c>
      <c r="H609" s="6" t="s">
        <v>14</v>
      </c>
      <c r="I609" s="6" t="s">
        <v>1759</v>
      </c>
      <c r="J609" s="6" t="s">
        <v>14</v>
      </c>
      <c r="K609" s="6" t="s">
        <v>14</v>
      </c>
      <c r="L609" s="6" t="s">
        <v>14</v>
      </c>
      <c r="M609" s="7">
        <v>3</v>
      </c>
      <c r="N609" s="6" t="s">
        <v>14</v>
      </c>
      <c r="O609" s="6" t="s">
        <v>14</v>
      </c>
      <c r="P609" s="43" t="s">
        <v>1934</v>
      </c>
    </row>
    <row r="610" spans="1:16" x14ac:dyDescent="0.3">
      <c r="A610" s="37">
        <v>22275</v>
      </c>
      <c r="B610" s="38" t="s">
        <v>5697</v>
      </c>
      <c r="C610" s="1" t="s">
        <v>1757</v>
      </c>
      <c r="D610" s="1" t="str">
        <f>VLOOKUP(Table1[[#This Row],[EPF ]],'[1]employee master'!A1170:G6169,5,FALSE)</f>
        <v>Moulded Bra Cup - Production - SI</v>
      </c>
      <c r="E610" s="1" t="str">
        <f>VLOOKUP(Table1[[#This Row],[EPF ]],'[1]employee master'!A1170:G6169,6,FALSE)</f>
        <v>Team - LB - 9B - SI</v>
      </c>
      <c r="F610" s="1" t="str">
        <f>VLOOKUP(Table1[[#This Row],[EPF ]],'[1]employee master'!A1170:G6169,7,FALSE)</f>
        <v>Female</v>
      </c>
      <c r="G610" s="7">
        <v>22</v>
      </c>
      <c r="H610" s="6" t="s">
        <v>14</v>
      </c>
      <c r="I610" s="6" t="s">
        <v>1759</v>
      </c>
      <c r="J610" s="6" t="s">
        <v>14</v>
      </c>
      <c r="K610" s="6" t="s">
        <v>14</v>
      </c>
      <c r="L610" s="6" t="s">
        <v>14</v>
      </c>
      <c r="M610" s="7">
        <v>3</v>
      </c>
      <c r="N610" s="6" t="s">
        <v>14</v>
      </c>
      <c r="O610" s="6" t="s">
        <v>14</v>
      </c>
      <c r="P610" s="43" t="s">
        <v>1934</v>
      </c>
    </row>
    <row r="611" spans="1:16" x14ac:dyDescent="0.3">
      <c r="A611" s="37">
        <v>22276</v>
      </c>
      <c r="B611" s="38" t="s">
        <v>5698</v>
      </c>
      <c r="C611" s="39" t="s">
        <v>1757</v>
      </c>
      <c r="D611" s="39" t="str">
        <f>VLOOKUP(Table1[[#This Row],[EPF ]],'[1]employee master'!A1171:G6170,5,FALSE)</f>
        <v>Moulded Bra Cup - Production - SI</v>
      </c>
      <c r="E611" s="39" t="str">
        <f>VLOOKUP(Table1[[#This Row],[EPF ]],'[1]employee master'!A1171:G6170,6,FALSE)</f>
        <v>Team - LB - 3B - SI</v>
      </c>
      <c r="F611" s="39" t="str">
        <f>VLOOKUP(Table1[[#This Row],[EPF ]],'[1]employee master'!A1171:G6170,7,FALSE)</f>
        <v>Female</v>
      </c>
      <c r="G611" s="40">
        <v>23</v>
      </c>
      <c r="H611" s="41" t="s">
        <v>14</v>
      </c>
      <c r="I611" s="41" t="s">
        <v>1759</v>
      </c>
      <c r="J611" s="41" t="s">
        <v>14</v>
      </c>
      <c r="K611" s="41" t="s">
        <v>14</v>
      </c>
      <c r="L611" s="41" t="s">
        <v>14</v>
      </c>
      <c r="M611" s="40">
        <v>3</v>
      </c>
      <c r="N611" s="41" t="s">
        <v>14</v>
      </c>
      <c r="O611" s="41" t="s">
        <v>14</v>
      </c>
      <c r="P611" s="43" t="s">
        <v>1934</v>
      </c>
    </row>
    <row r="612" spans="1:16" x14ac:dyDescent="0.3">
      <c r="A612" s="37">
        <v>22276</v>
      </c>
      <c r="B612" s="38" t="s">
        <v>5698</v>
      </c>
      <c r="C612" s="39" t="s">
        <v>1757</v>
      </c>
      <c r="D612" s="39" t="str">
        <f>VLOOKUP(Table1[[#This Row],[EPF ]],'[1]employee master'!A1172:G6171,5,FALSE)</f>
        <v>Moulded Bra Cup - Production - SI</v>
      </c>
      <c r="E612" s="39" t="str">
        <f>VLOOKUP(Table1[[#This Row],[EPF ]],'[1]employee master'!A1172:G6171,6,FALSE)</f>
        <v>Team - LB - 3B - SI</v>
      </c>
      <c r="F612" s="39" t="str">
        <f>VLOOKUP(Table1[[#This Row],[EPF ]],'[1]employee master'!A1172:G6171,7,FALSE)</f>
        <v>Female</v>
      </c>
      <c r="G612" s="40">
        <v>23</v>
      </c>
      <c r="H612" s="41" t="s">
        <v>14</v>
      </c>
      <c r="I612" s="41" t="s">
        <v>1759</v>
      </c>
      <c r="J612" s="41" t="s">
        <v>14</v>
      </c>
      <c r="K612" s="41" t="s">
        <v>14</v>
      </c>
      <c r="L612" s="41" t="s">
        <v>14</v>
      </c>
      <c r="M612" s="40">
        <v>3</v>
      </c>
      <c r="N612" s="41" t="s">
        <v>14</v>
      </c>
      <c r="O612" s="41" t="s">
        <v>14</v>
      </c>
      <c r="P612" s="43" t="s">
        <v>1934</v>
      </c>
    </row>
    <row r="613" spans="1:16" x14ac:dyDescent="0.3">
      <c r="A613" s="37">
        <v>22323</v>
      </c>
      <c r="B613" s="38" t="s">
        <v>2875</v>
      </c>
      <c r="C613" s="39" t="s">
        <v>1757</v>
      </c>
      <c r="D613" s="39" t="str">
        <f>VLOOKUP(Table1[[#This Row],[EPF ]],'[1]employee master'!A1176:G6175,5,FALSE)</f>
        <v>Moulded Bra Cup - Production - SI</v>
      </c>
      <c r="E613" s="39" t="str">
        <f>VLOOKUP(Table1[[#This Row],[EPF ]],'[1]employee master'!A1176:G6175,6,FALSE)</f>
        <v>Team - LB - 16B - SI</v>
      </c>
      <c r="F613" s="39" t="str">
        <f>VLOOKUP(Table1[[#This Row],[EPF ]],'[1]employee master'!A1176:G6175,7,FALSE)</f>
        <v>Female</v>
      </c>
      <c r="G613" s="40">
        <v>27</v>
      </c>
      <c r="H613" s="41" t="s">
        <v>14</v>
      </c>
      <c r="I613" s="41" t="s">
        <v>1759</v>
      </c>
      <c r="J613" s="41" t="s">
        <v>14</v>
      </c>
      <c r="K613" s="41" t="s">
        <v>14</v>
      </c>
      <c r="L613" s="41" t="s">
        <v>14</v>
      </c>
      <c r="M613" s="40">
        <v>3</v>
      </c>
      <c r="N613" s="41" t="s">
        <v>14</v>
      </c>
      <c r="O613" s="41" t="s">
        <v>14</v>
      </c>
      <c r="P613" s="43" t="s">
        <v>1934</v>
      </c>
    </row>
    <row r="614" spans="1:16" x14ac:dyDescent="0.3">
      <c r="A614" s="37">
        <v>22344</v>
      </c>
      <c r="B614" s="38" t="s">
        <v>5699</v>
      </c>
      <c r="C614" s="1" t="s">
        <v>1757</v>
      </c>
      <c r="D614" s="1" t="str">
        <f>VLOOKUP(Table1[[#This Row],[EPF ]],'[1]employee master'!A1177:G6176,5,FALSE)</f>
        <v>Moulded Bra Cup - Production - SI</v>
      </c>
      <c r="E614" s="1" t="str">
        <f>VLOOKUP(Table1[[#This Row],[EPF ]],'[1]employee master'!A1177:G6176,6,FALSE)</f>
        <v>Team - LB - 20B - SI</v>
      </c>
      <c r="F614" s="1" t="str">
        <f>VLOOKUP(Table1[[#This Row],[EPF ]],'[1]employee master'!A1177:G6176,7,FALSE)</f>
        <v>Female</v>
      </c>
      <c r="G614" s="7">
        <v>20</v>
      </c>
      <c r="H614" s="6" t="s">
        <v>14</v>
      </c>
      <c r="I614" s="6" t="s">
        <v>1759</v>
      </c>
      <c r="J614" s="6" t="s">
        <v>14</v>
      </c>
      <c r="K614" s="6" t="s">
        <v>14</v>
      </c>
      <c r="L614" s="6" t="s">
        <v>14</v>
      </c>
      <c r="M614" s="7">
        <v>3</v>
      </c>
      <c r="N614" s="6" t="s">
        <v>14</v>
      </c>
      <c r="O614" s="6" t="s">
        <v>14</v>
      </c>
      <c r="P614" s="43" t="s">
        <v>1934</v>
      </c>
    </row>
    <row r="615" spans="1:16" x14ac:dyDescent="0.3">
      <c r="A615" s="37">
        <v>22346</v>
      </c>
      <c r="B615" s="38" t="s">
        <v>5700</v>
      </c>
      <c r="C615" s="1" t="s">
        <v>1757</v>
      </c>
      <c r="D615" s="1" t="str">
        <f>VLOOKUP(Table1[[#This Row],[EPF ]],'[1]employee master'!A1178:G6177,5,FALSE)</f>
        <v>Close Comfort Program - Printing - SI</v>
      </c>
      <c r="E615" s="1" t="str">
        <f>VLOOKUP(Table1[[#This Row],[EPF ]],'[1]employee master'!A1178:G6177,6,FALSE)</f>
        <v>Factory 03 - Printing - A - SI</v>
      </c>
      <c r="F615" s="1" t="str">
        <f>VLOOKUP(Table1[[#This Row],[EPF ]],'[1]employee master'!A1178:G6177,7,FALSE)</f>
        <v>Male</v>
      </c>
      <c r="G615" s="7">
        <v>23</v>
      </c>
      <c r="H615" s="6" t="s">
        <v>14</v>
      </c>
      <c r="I615" s="6" t="s">
        <v>1759</v>
      </c>
      <c r="J615" s="6" t="s">
        <v>14</v>
      </c>
      <c r="K615" s="6" t="s">
        <v>14</v>
      </c>
      <c r="L615" s="6" t="s">
        <v>14</v>
      </c>
      <c r="M615" s="7">
        <v>3</v>
      </c>
      <c r="N615" s="6" t="s">
        <v>14</v>
      </c>
      <c r="O615" s="6" t="s">
        <v>14</v>
      </c>
      <c r="P615" s="43" t="s">
        <v>1934</v>
      </c>
    </row>
    <row r="616" spans="1:16" x14ac:dyDescent="0.3">
      <c r="A616" s="37">
        <v>22369</v>
      </c>
      <c r="B616" s="38" t="s">
        <v>5701</v>
      </c>
      <c r="C616" s="39" t="s">
        <v>1757</v>
      </c>
      <c r="D616" s="39" t="str">
        <f>VLOOKUP(Table1[[#This Row],[EPF ]],'[1]employee master'!A1181:G6180,5,FALSE)</f>
        <v>Close Comfort Program - Finishing - SI</v>
      </c>
      <c r="E616" s="39" t="str">
        <f>VLOOKUP(Table1[[#This Row],[EPF ]],'[1]employee master'!A1181:G6180,6,FALSE)</f>
        <v>Finishing S2 - B - SI</v>
      </c>
      <c r="F616" s="39" t="str">
        <f>VLOOKUP(Table1[[#This Row],[EPF ]],'[1]employee master'!A1181:G6180,7,FALSE)</f>
        <v>Female</v>
      </c>
      <c r="G616" s="40">
        <v>22</v>
      </c>
      <c r="H616" s="41" t="s">
        <v>14</v>
      </c>
      <c r="I616" s="41" t="s">
        <v>1759</v>
      </c>
      <c r="J616" s="41" t="s">
        <v>14</v>
      </c>
      <c r="K616" s="41" t="s">
        <v>14</v>
      </c>
      <c r="L616" s="41" t="s">
        <v>14</v>
      </c>
      <c r="M616" s="40">
        <v>3</v>
      </c>
      <c r="N616" s="41" t="s">
        <v>14</v>
      </c>
      <c r="O616" s="41" t="s">
        <v>14</v>
      </c>
      <c r="P616" s="43" t="s">
        <v>1934</v>
      </c>
    </row>
    <row r="617" spans="1:16" x14ac:dyDescent="0.3">
      <c r="A617" s="37">
        <v>22525</v>
      </c>
      <c r="B617" s="38" t="s">
        <v>5702</v>
      </c>
      <c r="C617" s="39" t="s">
        <v>1757</v>
      </c>
      <c r="D617" s="39" t="str">
        <f>VLOOKUP(Table1[[#This Row],[EPF ]],'[1]employee master'!A1192:G6191,5,FALSE)</f>
        <v>Close Comfort Program - Finishing - SI</v>
      </c>
      <c r="E617" s="39" t="str">
        <f>VLOOKUP(Table1[[#This Row],[EPF ]],'[1]employee master'!A1192:G6191,6,FALSE)</f>
        <v>Finishing S2 - B - SI</v>
      </c>
      <c r="F617" s="39" t="str">
        <f>VLOOKUP(Table1[[#This Row],[EPF ]],'[1]employee master'!A1192:G6191,7,FALSE)</f>
        <v>Female</v>
      </c>
      <c r="G617" s="40">
        <v>21</v>
      </c>
      <c r="H617" s="41" t="s">
        <v>14</v>
      </c>
      <c r="I617" s="41" t="s">
        <v>1759</v>
      </c>
      <c r="J617" s="41" t="s">
        <v>14</v>
      </c>
      <c r="K617" s="41" t="s">
        <v>14</v>
      </c>
      <c r="L617" s="41" t="s">
        <v>14</v>
      </c>
      <c r="M617" s="40">
        <v>3</v>
      </c>
      <c r="N617" s="41" t="s">
        <v>14</v>
      </c>
      <c r="O617" s="41" t="s">
        <v>14</v>
      </c>
      <c r="P617" s="43" t="s">
        <v>1934</v>
      </c>
    </row>
    <row r="618" spans="1:16" x14ac:dyDescent="0.3">
      <c r="A618" s="37">
        <v>22654</v>
      </c>
      <c r="B618" s="38" t="s">
        <v>5703</v>
      </c>
      <c r="C618" s="39" t="s">
        <v>1757</v>
      </c>
      <c r="D618" s="39" t="str">
        <f>VLOOKUP(Table1[[#This Row],[EPF ]],'[1]employee master'!A1199:G6198,5,FALSE)</f>
        <v>Moulded Bra Cup - Production - SI</v>
      </c>
      <c r="E618" s="39" t="str">
        <f>VLOOKUP(Table1[[#This Row],[EPF ]],'[1]employee master'!A1199:G6198,6,FALSE)</f>
        <v>Team - LB - 11B - SI</v>
      </c>
      <c r="F618" s="39" t="str">
        <f>VLOOKUP(Table1[[#This Row],[EPF ]],'[1]employee master'!A1199:G6198,7,FALSE)</f>
        <v>Female</v>
      </c>
      <c r="G618" s="40">
        <v>27</v>
      </c>
      <c r="H618" s="41" t="s">
        <v>14</v>
      </c>
      <c r="I618" s="41" t="s">
        <v>1759</v>
      </c>
      <c r="J618" s="41" t="s">
        <v>14</v>
      </c>
      <c r="K618" s="41" t="s">
        <v>14</v>
      </c>
      <c r="L618" s="41" t="s">
        <v>14</v>
      </c>
      <c r="M618" s="40">
        <v>3</v>
      </c>
      <c r="N618" s="41" t="s">
        <v>14</v>
      </c>
      <c r="O618" s="41" t="s">
        <v>14</v>
      </c>
      <c r="P618" s="43" t="s">
        <v>1934</v>
      </c>
    </row>
    <row r="619" spans="1:16" x14ac:dyDescent="0.3">
      <c r="A619" s="37">
        <v>22691</v>
      </c>
      <c r="B619" s="38" t="s">
        <v>5704</v>
      </c>
      <c r="C619" s="1" t="s">
        <v>1757</v>
      </c>
      <c r="D619" s="1" t="str">
        <f>VLOOKUP(Table1[[#This Row],[EPF ]],'[1]employee master'!A1204:G6203,5,FALSE)</f>
        <v>Close Comfort Program - Cutting - SI</v>
      </c>
      <c r="E619" s="1" t="str">
        <f>VLOOKUP(Table1[[#This Row],[EPF ]],'[1]employee master'!A1204:G6203,6,FALSE)</f>
        <v>CCP - Factory 01 Cutting - SI</v>
      </c>
      <c r="F619" s="1" t="str">
        <f>VLOOKUP(Table1[[#This Row],[EPF ]],'[1]employee master'!A1204:G6203,7,FALSE)</f>
        <v>Male</v>
      </c>
      <c r="G619" s="7">
        <v>21</v>
      </c>
      <c r="H619" s="6" t="s">
        <v>14</v>
      </c>
      <c r="I619" s="6" t="s">
        <v>1759</v>
      </c>
      <c r="J619" s="6" t="s">
        <v>14</v>
      </c>
      <c r="K619" s="6" t="s">
        <v>14</v>
      </c>
      <c r="L619" s="6" t="s">
        <v>14</v>
      </c>
      <c r="M619" s="7">
        <v>3</v>
      </c>
      <c r="N619" s="6" t="s">
        <v>14</v>
      </c>
      <c r="O619" s="6" t="s">
        <v>14</v>
      </c>
      <c r="P619" s="43" t="s">
        <v>1934</v>
      </c>
    </row>
    <row r="620" spans="1:16" x14ac:dyDescent="0.3">
      <c r="A620" s="37">
        <v>22693</v>
      </c>
      <c r="B620" s="38" t="s">
        <v>5705</v>
      </c>
      <c r="C620" s="39" t="s">
        <v>1757</v>
      </c>
      <c r="D620" s="39" t="str">
        <f>VLOOKUP(Table1[[#This Row],[EPF ]],'[1]employee master'!A1205:G6204,5,FALSE)</f>
        <v>Close Comfort Program - Finishing - SI</v>
      </c>
      <c r="E620" s="39" t="str">
        <f>VLOOKUP(Table1[[#This Row],[EPF ]],'[1]employee master'!A1205:G6204,6,FALSE)</f>
        <v>Finishing S29 - A - SI</v>
      </c>
      <c r="F620" s="39" t="str">
        <f>VLOOKUP(Table1[[#This Row],[EPF ]],'[1]employee master'!A1205:G6204,7,FALSE)</f>
        <v>Male</v>
      </c>
      <c r="G620" s="40">
        <v>21</v>
      </c>
      <c r="H620" s="41" t="s">
        <v>14</v>
      </c>
      <c r="I620" s="41" t="s">
        <v>1759</v>
      </c>
      <c r="J620" s="41" t="s">
        <v>14</v>
      </c>
      <c r="K620" s="41" t="s">
        <v>14</v>
      </c>
      <c r="L620" s="41" t="s">
        <v>14</v>
      </c>
      <c r="M620" s="40">
        <v>3</v>
      </c>
      <c r="N620" s="41" t="s">
        <v>14</v>
      </c>
      <c r="O620" s="41" t="s">
        <v>14</v>
      </c>
      <c r="P620" s="43" t="s">
        <v>1934</v>
      </c>
    </row>
    <row r="621" spans="1:16" x14ac:dyDescent="0.3">
      <c r="A621" s="37">
        <v>22727</v>
      </c>
      <c r="B621" s="38" t="s">
        <v>5706</v>
      </c>
      <c r="C621" s="1" t="s">
        <v>1757</v>
      </c>
      <c r="D621" s="1" t="str">
        <f>VLOOKUP(Table1[[#This Row],[EPF ]],'[1]employee master'!A1209:G6208,5,FALSE)</f>
        <v>Close Comfort Program - Finishing - SI</v>
      </c>
      <c r="E621" s="1" t="str">
        <f>VLOOKUP(Table1[[#This Row],[EPF ]],'[1]employee master'!A1209:G6208,6,FALSE)</f>
        <v>Finishing S28 - B - SI</v>
      </c>
      <c r="F621" s="1" t="str">
        <f>VLOOKUP(Table1[[#This Row],[EPF ]],'[1]employee master'!A1209:G6208,7,FALSE)</f>
        <v>Male</v>
      </c>
      <c r="G621" s="7">
        <v>23</v>
      </c>
      <c r="H621" s="6" t="s">
        <v>14</v>
      </c>
      <c r="I621" s="6" t="s">
        <v>1759</v>
      </c>
      <c r="J621" s="6" t="s">
        <v>14</v>
      </c>
      <c r="K621" s="6" t="s">
        <v>14</v>
      </c>
      <c r="L621" s="6" t="s">
        <v>14</v>
      </c>
      <c r="M621" s="7">
        <v>3</v>
      </c>
      <c r="N621" s="6" t="s">
        <v>14</v>
      </c>
      <c r="O621" s="6" t="s">
        <v>14</v>
      </c>
      <c r="P621" s="43" t="s">
        <v>1934</v>
      </c>
    </row>
    <row r="622" spans="1:16" x14ac:dyDescent="0.3">
      <c r="A622" s="37">
        <v>22727</v>
      </c>
      <c r="B622" s="38" t="s">
        <v>5706</v>
      </c>
      <c r="C622" s="39" t="s">
        <v>1757</v>
      </c>
      <c r="D622" s="39" t="str">
        <f>VLOOKUP(Table1[[#This Row],[EPF ]],'[1]employee master'!A1210:G6209,5,FALSE)</f>
        <v>Close Comfort Program - Finishing - SI</v>
      </c>
      <c r="E622" s="39" t="str">
        <f>VLOOKUP(Table1[[#This Row],[EPF ]],'[1]employee master'!A1210:G6209,6,FALSE)</f>
        <v>Finishing S28 - B - SI</v>
      </c>
      <c r="F622" s="39" t="str">
        <f>VLOOKUP(Table1[[#This Row],[EPF ]],'[1]employee master'!A1210:G6209,7,FALSE)</f>
        <v>Male</v>
      </c>
      <c r="G622" s="40">
        <v>23</v>
      </c>
      <c r="H622" s="41" t="s">
        <v>14</v>
      </c>
      <c r="I622" s="41" t="s">
        <v>1759</v>
      </c>
      <c r="J622" s="41" t="s">
        <v>14</v>
      </c>
      <c r="K622" s="41" t="s">
        <v>14</v>
      </c>
      <c r="L622" s="41" t="s">
        <v>14</v>
      </c>
      <c r="M622" s="40">
        <v>3</v>
      </c>
      <c r="N622" s="41" t="s">
        <v>14</v>
      </c>
      <c r="O622" s="41" t="s">
        <v>14</v>
      </c>
      <c r="P622" s="43" t="s">
        <v>1934</v>
      </c>
    </row>
    <row r="623" spans="1:16" x14ac:dyDescent="0.3">
      <c r="A623" s="37">
        <v>22800</v>
      </c>
      <c r="B623" s="38" t="s">
        <v>5707</v>
      </c>
      <c r="C623" s="1" t="s">
        <v>1757</v>
      </c>
      <c r="D623" s="1" t="str">
        <f>VLOOKUP(Table1[[#This Row],[EPF ]],'[1]employee master'!A1219:G6218,5,FALSE)</f>
        <v>Close Comfort Program - Finishing - SI</v>
      </c>
      <c r="E623" s="1" t="str">
        <f>VLOOKUP(Table1[[#This Row],[EPF ]],'[1]employee master'!A1219:G6218,6,FALSE)</f>
        <v>Finishing S15 - A - SI</v>
      </c>
      <c r="F623" s="1" t="str">
        <f>VLOOKUP(Table1[[#This Row],[EPF ]],'[1]employee master'!A1219:G6218,7,FALSE)</f>
        <v>Female</v>
      </c>
      <c r="G623" s="7">
        <v>23</v>
      </c>
      <c r="H623" s="6" t="s">
        <v>14</v>
      </c>
      <c r="I623" s="6" t="s">
        <v>1759</v>
      </c>
      <c r="J623" s="6" t="s">
        <v>14</v>
      </c>
      <c r="K623" s="6" t="s">
        <v>14</v>
      </c>
      <c r="L623" s="6" t="s">
        <v>14</v>
      </c>
      <c r="M623" s="7">
        <v>3</v>
      </c>
      <c r="N623" s="6" t="s">
        <v>14</v>
      </c>
      <c r="O623" s="6" t="s">
        <v>14</v>
      </c>
      <c r="P623" s="43" t="s">
        <v>1934</v>
      </c>
    </row>
    <row r="624" spans="1:16" x14ac:dyDescent="0.3">
      <c r="A624" s="37">
        <v>22847</v>
      </c>
      <c r="B624" s="38" t="s">
        <v>5708</v>
      </c>
      <c r="C624" s="39" t="s">
        <v>1757</v>
      </c>
      <c r="D624" s="39" t="str">
        <f>VLOOKUP(Table1[[#This Row],[EPF ]],'[1]employee master'!A1223:G6222,5,FALSE)</f>
        <v>Moulded Bra Cup - Product Development Centre - SI</v>
      </c>
      <c r="E624" s="39" t="str">
        <f>VLOOKUP(Table1[[#This Row],[EPF ]],'[1]employee master'!A1223:G6222,6,FALSE)</f>
        <v>MBC - Product Development Centre - SI</v>
      </c>
      <c r="F624" s="39" t="str">
        <f>VLOOKUP(Table1[[#This Row],[EPF ]],'[1]employee master'!A1223:G6222,7,FALSE)</f>
        <v>Male</v>
      </c>
      <c r="G624" s="40">
        <v>29</v>
      </c>
      <c r="H624" s="41" t="s">
        <v>14</v>
      </c>
      <c r="I624" s="41" t="s">
        <v>1759</v>
      </c>
      <c r="J624" s="41" t="s">
        <v>14</v>
      </c>
      <c r="K624" s="41" t="s">
        <v>14</v>
      </c>
      <c r="L624" s="41" t="s">
        <v>14</v>
      </c>
      <c r="M624" s="40">
        <v>3</v>
      </c>
      <c r="N624" s="41" t="s">
        <v>14</v>
      </c>
      <c r="O624" s="41" t="s">
        <v>14</v>
      </c>
      <c r="P624" s="43" t="s">
        <v>1934</v>
      </c>
    </row>
    <row r="625" spans="1:16" x14ac:dyDescent="0.3">
      <c r="A625" s="37">
        <v>22864</v>
      </c>
      <c r="B625" s="38" t="s">
        <v>4235</v>
      </c>
      <c r="C625" s="1" t="s">
        <v>1757</v>
      </c>
      <c r="D625" s="1" t="str">
        <f>VLOOKUP(Table1[[#This Row],[EPF ]],'[1]employee master'!A1226:G6225,5,FALSE)</f>
        <v>Moulded Bra Cup - Raw Material Warehouse - SI</v>
      </c>
      <c r="E625" s="1" t="str">
        <f>VLOOKUP(Table1[[#This Row],[EPF ]],'[1]employee master'!A1226:G6225,6,FALSE)</f>
        <v>MBC - Raw Material Warehouse - SI</v>
      </c>
      <c r="F625" s="1" t="str">
        <f>VLOOKUP(Table1[[#This Row],[EPF ]],'[1]employee master'!A1226:G6225,7,FALSE)</f>
        <v>Male</v>
      </c>
      <c r="G625" s="7">
        <v>22</v>
      </c>
      <c r="H625" s="6" t="s">
        <v>14</v>
      </c>
      <c r="I625" s="6" t="s">
        <v>1759</v>
      </c>
      <c r="J625" s="6" t="s">
        <v>14</v>
      </c>
      <c r="K625" s="6" t="s">
        <v>14</v>
      </c>
      <c r="L625" s="6" t="s">
        <v>14</v>
      </c>
      <c r="M625" s="7">
        <v>3</v>
      </c>
      <c r="N625" s="6" t="s">
        <v>14</v>
      </c>
      <c r="O625" s="6" t="s">
        <v>14</v>
      </c>
      <c r="P625" s="43" t="s">
        <v>1934</v>
      </c>
    </row>
    <row r="626" spans="1:16" x14ac:dyDescent="0.3">
      <c r="A626" s="37">
        <v>22892</v>
      </c>
      <c r="B626" s="38" t="s">
        <v>5709</v>
      </c>
      <c r="C626" s="39" t="s">
        <v>1757</v>
      </c>
      <c r="D626" s="39" t="str">
        <f>VLOOKUP(Table1[[#This Row],[EPF ]],'[1]employee master'!A1230:G6229,5,FALSE)</f>
        <v>Moulded Bra Cup - Finished Goods Warehouse - SI</v>
      </c>
      <c r="E626" s="39" t="str">
        <f>VLOOKUP(Table1[[#This Row],[EPF ]],'[1]employee master'!A1230:G6229,6,FALSE)</f>
        <v>Finished Good Warehouse - MBC - SI</v>
      </c>
      <c r="F626" s="39" t="str">
        <f>VLOOKUP(Table1[[#This Row],[EPF ]],'[1]employee master'!A1230:G6229,7,FALSE)</f>
        <v>Female</v>
      </c>
      <c r="G626" s="40">
        <v>24</v>
      </c>
      <c r="H626" s="41" t="s">
        <v>14</v>
      </c>
      <c r="I626" s="41" t="s">
        <v>1759</v>
      </c>
      <c r="J626" s="41" t="s">
        <v>14</v>
      </c>
      <c r="K626" s="41" t="s">
        <v>14</v>
      </c>
      <c r="L626" s="41" t="s">
        <v>14</v>
      </c>
      <c r="M626" s="40">
        <v>3</v>
      </c>
      <c r="N626" s="41" t="s">
        <v>14</v>
      </c>
      <c r="O626" s="41" t="s">
        <v>14</v>
      </c>
      <c r="P626" s="43" t="s">
        <v>1934</v>
      </c>
    </row>
    <row r="627" spans="1:16" x14ac:dyDescent="0.3">
      <c r="A627" s="37">
        <v>23002</v>
      </c>
      <c r="B627" s="38" t="s">
        <v>5710</v>
      </c>
      <c r="C627" s="1" t="s">
        <v>1757</v>
      </c>
      <c r="D627" s="1" t="str">
        <f>VLOOKUP(Table1[[#This Row],[EPF ]],'[1]employee master'!A1237:G6236,5,FALSE)</f>
        <v>Moulded Bra Cup - Production - SI</v>
      </c>
      <c r="E627" s="1" t="str">
        <f>VLOOKUP(Table1[[#This Row],[EPF ]],'[1]employee master'!A1237:G6236,6,FALSE)</f>
        <v>Team - LB - 12B - SI</v>
      </c>
      <c r="F627" s="1" t="str">
        <f>VLOOKUP(Table1[[#This Row],[EPF ]],'[1]employee master'!A1237:G6236,7,FALSE)</f>
        <v>Female</v>
      </c>
      <c r="G627" s="7">
        <v>21</v>
      </c>
      <c r="H627" s="6" t="s">
        <v>14</v>
      </c>
      <c r="I627" s="6" t="s">
        <v>1759</v>
      </c>
      <c r="J627" s="6" t="s">
        <v>14</v>
      </c>
      <c r="K627" s="6" t="s">
        <v>14</v>
      </c>
      <c r="L627" s="6" t="s">
        <v>14</v>
      </c>
      <c r="M627" s="7">
        <v>3</v>
      </c>
      <c r="N627" s="6" t="s">
        <v>14</v>
      </c>
      <c r="O627" s="6" t="s">
        <v>14</v>
      </c>
      <c r="P627" s="43" t="s">
        <v>1934</v>
      </c>
    </row>
    <row r="628" spans="1:16" hidden="1" x14ac:dyDescent="0.3">
      <c r="A628" s="37">
        <v>202022</v>
      </c>
      <c r="B628" s="38" t="s">
        <v>5486</v>
      </c>
      <c r="C628" s="1" t="s">
        <v>1757</v>
      </c>
      <c r="D628" s="1" t="e">
        <f>VLOOKUP(Table1[[#This Row],[EPF ]],'[1]employee master'!A1704:G6703,5,FALSE)</f>
        <v>#N/A</v>
      </c>
      <c r="E628" s="1" t="e">
        <f>VLOOKUP(Table1[[#This Row],[EPF ]],'[1]employee master'!A1704:G6703,6,FALSE)</f>
        <v>#N/A</v>
      </c>
      <c r="F628" s="1" t="e">
        <f>VLOOKUP(Table1[[#This Row],[EPF ]],'[1]employee master'!A1704:G6703,7,FALSE)</f>
        <v>#N/A</v>
      </c>
      <c r="G628" s="7">
        <v>25</v>
      </c>
      <c r="H628" s="6" t="s">
        <v>14</v>
      </c>
      <c r="I628" s="6" t="s">
        <v>1759</v>
      </c>
      <c r="J628" s="6" t="s">
        <v>14</v>
      </c>
      <c r="K628" s="6" t="s">
        <v>14</v>
      </c>
      <c r="L628" s="6" t="s">
        <v>14</v>
      </c>
      <c r="M628" s="7">
        <v>2</v>
      </c>
      <c r="N628" s="6" t="s">
        <v>14</v>
      </c>
      <c r="O628" s="6" t="s">
        <v>14</v>
      </c>
      <c r="P628" s="43" t="e">
        <f>IF(#REF!&lt;=4,"Low Risk",IF(#REF!&gt;7,"High Risk","Moderate"))</f>
        <v>#REF!</v>
      </c>
    </row>
    <row r="629" spans="1:16" hidden="1" x14ac:dyDescent="0.3">
      <c r="A629" s="37">
        <v>281184</v>
      </c>
      <c r="B629" s="38" t="s">
        <v>3594</v>
      </c>
      <c r="C629" s="1" t="s">
        <v>1757</v>
      </c>
      <c r="D629" s="1" t="e">
        <f>VLOOKUP(Table1[[#This Row],[EPF ]],'[1]employee master'!A1728:G6727,5,FALSE)</f>
        <v>#N/A</v>
      </c>
      <c r="E629" s="1" t="e">
        <f>VLOOKUP(Table1[[#This Row],[EPF ]],'[1]employee master'!A1728:G6727,6,FALSE)</f>
        <v>#N/A</v>
      </c>
      <c r="F629" s="1" t="e">
        <f>VLOOKUP(Table1[[#This Row],[EPF ]],'[1]employee master'!A1728:G6727,7,FALSE)</f>
        <v>#N/A</v>
      </c>
      <c r="G629" s="7">
        <v>22</v>
      </c>
      <c r="H629" s="6" t="s">
        <v>14</v>
      </c>
      <c r="I629" s="6" t="s">
        <v>1759</v>
      </c>
      <c r="J629" s="6" t="s">
        <v>14</v>
      </c>
      <c r="K629" s="6" t="s">
        <v>14</v>
      </c>
      <c r="L629" s="6" t="s">
        <v>14</v>
      </c>
      <c r="M629" s="7">
        <v>2</v>
      </c>
      <c r="N629" s="6" t="s">
        <v>14</v>
      </c>
      <c r="O629" s="6" t="s">
        <v>14</v>
      </c>
      <c r="P629" s="43" t="e">
        <f>IF(#REF!&lt;=4,"Low Risk",IF(#REF!&gt;7,"High Risk","Moderate"))</f>
        <v>#REF!</v>
      </c>
    </row>
    <row r="630" spans="1:16" hidden="1" x14ac:dyDescent="0.3">
      <c r="A630" s="37">
        <v>1600</v>
      </c>
      <c r="B630" s="38" t="s">
        <v>1109</v>
      </c>
      <c r="C630" s="39" t="s">
        <v>1757</v>
      </c>
      <c r="D630" s="39" t="e">
        <f>VLOOKUP(Table1[[#This Row],[EPF ]],'[1]employee master'!A57:G5056,5,FALSE)</f>
        <v>#N/A</v>
      </c>
      <c r="E630" s="39" t="e">
        <f>VLOOKUP(Table1[[#This Row],[EPF ]],'[1]employee master'!A57:G5056,6,FALSE)</f>
        <v>#N/A</v>
      </c>
      <c r="F630" s="39" t="e">
        <f>VLOOKUP(Table1[[#This Row],[EPF ]],'[1]employee master'!A57:G5056,7,FALSE)</f>
        <v>#N/A</v>
      </c>
      <c r="G630" s="40">
        <v>28</v>
      </c>
      <c r="H630" s="41" t="s">
        <v>14</v>
      </c>
      <c r="I630" s="41" t="s">
        <v>1759</v>
      </c>
      <c r="J630" s="41" t="s">
        <v>14</v>
      </c>
      <c r="K630" s="41" t="s">
        <v>14</v>
      </c>
      <c r="L630" s="41" t="s">
        <v>14</v>
      </c>
      <c r="M630" s="40">
        <v>3</v>
      </c>
      <c r="N630" s="41" t="s">
        <v>14</v>
      </c>
      <c r="O630" s="41" t="s">
        <v>14</v>
      </c>
      <c r="P630" s="43" t="e">
        <f>IF(#REF!&lt;=4,"Low Risk",IF(#REF!&gt;7,"High Risk","Moderate"))</f>
        <v>#REF!</v>
      </c>
    </row>
    <row r="631" spans="1:16" x14ac:dyDescent="0.3">
      <c r="A631" s="37">
        <v>23002</v>
      </c>
      <c r="B631" s="38" t="s">
        <v>5711</v>
      </c>
      <c r="C631" s="39" t="s">
        <v>1757</v>
      </c>
      <c r="D631" s="39" t="str">
        <f>VLOOKUP(Table1[[#This Row],[EPF ]],'[1]employee master'!A1238:G6237,5,FALSE)</f>
        <v>Moulded Bra Cup - Production - SI</v>
      </c>
      <c r="E631" s="39" t="str">
        <f>VLOOKUP(Table1[[#This Row],[EPF ]],'[1]employee master'!A1238:G6237,6,FALSE)</f>
        <v>Team - LB - 12B - SI</v>
      </c>
      <c r="F631" s="39" t="str">
        <f>VLOOKUP(Table1[[#This Row],[EPF ]],'[1]employee master'!A1238:G6237,7,FALSE)</f>
        <v>Female</v>
      </c>
      <c r="G631" s="40">
        <v>21</v>
      </c>
      <c r="H631" s="41" t="s">
        <v>14</v>
      </c>
      <c r="I631" s="41" t="s">
        <v>1759</v>
      </c>
      <c r="J631" s="41" t="s">
        <v>14</v>
      </c>
      <c r="K631" s="41" t="s">
        <v>14</v>
      </c>
      <c r="L631" s="41" t="s">
        <v>14</v>
      </c>
      <c r="M631" s="40">
        <v>3</v>
      </c>
      <c r="N631" s="41" t="s">
        <v>14</v>
      </c>
      <c r="O631" s="41" t="s">
        <v>14</v>
      </c>
      <c r="P631" s="43" t="s">
        <v>1934</v>
      </c>
    </row>
    <row r="632" spans="1:16" x14ac:dyDescent="0.3">
      <c r="A632" s="37">
        <v>23100</v>
      </c>
      <c r="B632" s="38" t="s">
        <v>2020</v>
      </c>
      <c r="C632" s="1" t="s">
        <v>1757</v>
      </c>
      <c r="D632" s="1" t="str">
        <f>VLOOKUP(Table1[[#This Row],[EPF ]],'[1]employee master'!A1254:G6253,5,FALSE)</f>
        <v>Close Comfort Program - Printing - SI</v>
      </c>
      <c r="E632" s="1" t="str">
        <f>VLOOKUP(Table1[[#This Row],[EPF ]],'[1]employee master'!A1254:G6253,6,FALSE)</f>
        <v>Factory 03 - Printing - A - SI</v>
      </c>
      <c r="F632" s="1" t="str">
        <f>VLOOKUP(Table1[[#This Row],[EPF ]],'[1]employee master'!A1254:G6253,7,FALSE)</f>
        <v>Male</v>
      </c>
      <c r="G632" s="7">
        <v>24</v>
      </c>
      <c r="H632" s="6" t="s">
        <v>14</v>
      </c>
      <c r="I632" s="6" t="s">
        <v>1759</v>
      </c>
      <c r="J632" s="6" t="s">
        <v>14</v>
      </c>
      <c r="K632" s="6" t="s">
        <v>14</v>
      </c>
      <c r="L632" s="6" t="s">
        <v>14</v>
      </c>
      <c r="M632" s="7">
        <v>3</v>
      </c>
      <c r="N632" s="6" t="s">
        <v>14</v>
      </c>
      <c r="O632" s="6" t="s">
        <v>14</v>
      </c>
      <c r="P632" s="43" t="s">
        <v>1934</v>
      </c>
    </row>
    <row r="633" spans="1:16" x14ac:dyDescent="0.3">
      <c r="A633" s="37">
        <v>23133</v>
      </c>
      <c r="B633" s="38" t="s">
        <v>5712</v>
      </c>
      <c r="C633" s="1" t="s">
        <v>1757</v>
      </c>
      <c r="D633" s="1" t="str">
        <f>VLOOKUP(Table1[[#This Row],[EPF ]],'[1]employee master'!A1258:G6257,5,FALSE)</f>
        <v>Close Comfort Program - Finishing - SI</v>
      </c>
      <c r="E633" s="1" t="str">
        <f>VLOOKUP(Table1[[#This Row],[EPF ]],'[1]employee master'!A1258:G6257,6,FALSE)</f>
        <v>Finishing S1 - A - SI</v>
      </c>
      <c r="F633" s="1" t="str">
        <f>VLOOKUP(Table1[[#This Row],[EPF ]],'[1]employee master'!A1258:G6257,7,FALSE)</f>
        <v>Female</v>
      </c>
      <c r="G633" s="7">
        <v>23</v>
      </c>
      <c r="H633" s="6" t="s">
        <v>14</v>
      </c>
      <c r="I633" s="6" t="s">
        <v>1759</v>
      </c>
      <c r="J633" s="6" t="s">
        <v>14</v>
      </c>
      <c r="K633" s="6" t="s">
        <v>14</v>
      </c>
      <c r="L633" s="6" t="s">
        <v>14</v>
      </c>
      <c r="M633" s="7">
        <v>3</v>
      </c>
      <c r="N633" s="6" t="s">
        <v>14</v>
      </c>
      <c r="O633" s="6" t="s">
        <v>14</v>
      </c>
      <c r="P633" s="43" t="s">
        <v>1934</v>
      </c>
    </row>
    <row r="634" spans="1:16" x14ac:dyDescent="0.3">
      <c r="A634" s="37">
        <v>23347</v>
      </c>
      <c r="B634" s="38" t="s">
        <v>5713</v>
      </c>
      <c r="C634" s="39" t="s">
        <v>1757</v>
      </c>
      <c r="D634" s="39" t="str">
        <f>VLOOKUP(Table1[[#This Row],[EPF ]],'[1]employee master'!A1277:G6276,5,FALSE)</f>
        <v>Close Comfort Program - Finishing - SI</v>
      </c>
      <c r="E634" s="39" t="str">
        <f>VLOOKUP(Table1[[#This Row],[EPF ]],'[1]employee master'!A1277:G6276,6,FALSE)</f>
        <v>Finishing S6 - A - SI</v>
      </c>
      <c r="F634" s="39" t="str">
        <f>VLOOKUP(Table1[[#This Row],[EPF ]],'[1]employee master'!A1277:G6276,7,FALSE)</f>
        <v>Female</v>
      </c>
      <c r="G634" s="40">
        <v>22</v>
      </c>
      <c r="H634" s="41" t="s">
        <v>14</v>
      </c>
      <c r="I634" s="41" t="s">
        <v>1759</v>
      </c>
      <c r="J634" s="41" t="s">
        <v>14</v>
      </c>
      <c r="K634" s="41" t="s">
        <v>14</v>
      </c>
      <c r="L634" s="41" t="s">
        <v>14</v>
      </c>
      <c r="M634" s="40">
        <v>3</v>
      </c>
      <c r="N634" s="41" t="s">
        <v>14</v>
      </c>
      <c r="O634" s="41" t="s">
        <v>14</v>
      </c>
      <c r="P634" s="43" t="s">
        <v>1934</v>
      </c>
    </row>
    <row r="635" spans="1:16" x14ac:dyDescent="0.3">
      <c r="A635" s="37">
        <v>23440</v>
      </c>
      <c r="B635" s="38" t="s">
        <v>2789</v>
      </c>
      <c r="C635" s="39" t="s">
        <v>1757</v>
      </c>
      <c r="D635" s="39" t="str">
        <f>VLOOKUP(Table1[[#This Row],[EPF ]],'[1]employee master'!A1292:G6291,5,FALSE)</f>
        <v>Close Comfort Program - Finishing - SI</v>
      </c>
      <c r="E635" s="39" t="str">
        <f>VLOOKUP(Table1[[#This Row],[EPF ]],'[1]employee master'!A1292:G6291,6,FALSE)</f>
        <v>Finishing S5 - A - SI</v>
      </c>
      <c r="F635" s="39" t="str">
        <f>VLOOKUP(Table1[[#This Row],[EPF ]],'[1]employee master'!A1292:G6291,7,FALSE)</f>
        <v>Male</v>
      </c>
      <c r="G635" s="40">
        <v>20</v>
      </c>
      <c r="H635" s="41" t="s">
        <v>14</v>
      </c>
      <c r="I635" s="41" t="s">
        <v>1759</v>
      </c>
      <c r="J635" s="41" t="s">
        <v>14</v>
      </c>
      <c r="K635" s="41" t="s">
        <v>14</v>
      </c>
      <c r="L635" s="41" t="s">
        <v>14</v>
      </c>
      <c r="M635" s="40">
        <v>3</v>
      </c>
      <c r="N635" s="41" t="s">
        <v>14</v>
      </c>
      <c r="O635" s="41" t="s">
        <v>14</v>
      </c>
      <c r="P635" s="43" t="s">
        <v>1934</v>
      </c>
    </row>
    <row r="636" spans="1:16" x14ac:dyDescent="0.3">
      <c r="A636" s="37">
        <v>23523</v>
      </c>
      <c r="B636" s="38" t="s">
        <v>5714</v>
      </c>
      <c r="C636" s="1" t="s">
        <v>1757</v>
      </c>
      <c r="D636" s="1" t="str">
        <f>VLOOKUP(Table1[[#This Row],[EPF ]],'[1]employee master'!A1300:G6299,5,FALSE)</f>
        <v>Close Comfort Program - Finishing - SI</v>
      </c>
      <c r="E636" s="1" t="str">
        <f>VLOOKUP(Table1[[#This Row],[EPF ]],'[1]employee master'!A1300:G6299,6,FALSE)</f>
        <v>Finishing S29 - A - SI</v>
      </c>
      <c r="F636" s="1" t="str">
        <f>VLOOKUP(Table1[[#This Row],[EPF ]],'[1]employee master'!A1300:G6299,7,FALSE)</f>
        <v>Female</v>
      </c>
      <c r="G636" s="7">
        <v>23</v>
      </c>
      <c r="H636" s="6" t="s">
        <v>14</v>
      </c>
      <c r="I636" s="6" t="s">
        <v>1759</v>
      </c>
      <c r="J636" s="6" t="s">
        <v>14</v>
      </c>
      <c r="K636" s="6" t="s">
        <v>14</v>
      </c>
      <c r="L636" s="6" t="s">
        <v>14</v>
      </c>
      <c r="M636" s="7">
        <v>3</v>
      </c>
      <c r="N636" s="6" t="s">
        <v>14</v>
      </c>
      <c r="O636" s="6" t="s">
        <v>14</v>
      </c>
      <c r="P636" s="43" t="s">
        <v>1934</v>
      </c>
    </row>
    <row r="637" spans="1:16" x14ac:dyDescent="0.3">
      <c r="A637" s="37">
        <v>23624</v>
      </c>
      <c r="B637" s="38" t="s">
        <v>5715</v>
      </c>
      <c r="C637" s="1" t="s">
        <v>1757</v>
      </c>
      <c r="D637" s="1" t="str">
        <f>VLOOKUP(Table1[[#This Row],[EPF ]],'[1]employee master'!A1307:G6306,5,FALSE)</f>
        <v>Moulded Bra Cup - Raw Material Warehouse - SI</v>
      </c>
      <c r="E637" s="1" t="str">
        <f>VLOOKUP(Table1[[#This Row],[EPF ]],'[1]employee master'!A1307:G6306,6,FALSE)</f>
        <v>MBC - Raw Material Warehouse - SI</v>
      </c>
      <c r="F637" s="1" t="str">
        <f>VLOOKUP(Table1[[#This Row],[EPF ]],'[1]employee master'!A1307:G6306,7,FALSE)</f>
        <v>Male</v>
      </c>
      <c r="G637" s="7">
        <v>22</v>
      </c>
      <c r="H637" s="6" t="s">
        <v>14</v>
      </c>
      <c r="I637" s="6" t="s">
        <v>1759</v>
      </c>
      <c r="J637" s="6" t="s">
        <v>14</v>
      </c>
      <c r="K637" s="6" t="s">
        <v>14</v>
      </c>
      <c r="L637" s="6" t="s">
        <v>14</v>
      </c>
      <c r="M637" s="7">
        <v>3</v>
      </c>
      <c r="N637" s="6" t="s">
        <v>14</v>
      </c>
      <c r="O637" s="6" t="s">
        <v>14</v>
      </c>
      <c r="P637" s="43" t="s">
        <v>1934</v>
      </c>
    </row>
    <row r="638" spans="1:16" x14ac:dyDescent="0.3">
      <c r="A638" s="37">
        <v>23786</v>
      </c>
      <c r="B638" s="38" t="s">
        <v>5716</v>
      </c>
      <c r="C638" s="39" t="s">
        <v>1757</v>
      </c>
      <c r="D638" s="39" t="str">
        <f>VLOOKUP(Table1[[#This Row],[EPF ]],'[1]employee master'!A1321:G6320,5,FALSE)</f>
        <v>Close Comfort Program - Quality Assurance - SI</v>
      </c>
      <c r="E638" s="39" t="str">
        <f>VLOOKUP(Table1[[#This Row],[EPF ]],'[1]employee master'!A1321:G6320,6,FALSE)</f>
        <v>Quality Assurance - CCP - SI</v>
      </c>
      <c r="F638" s="39" t="str">
        <f>VLOOKUP(Table1[[#This Row],[EPF ]],'[1]employee master'!A1321:G6320,7,FALSE)</f>
        <v>Male</v>
      </c>
      <c r="G638" s="40">
        <v>23</v>
      </c>
      <c r="H638" s="41" t="s">
        <v>14</v>
      </c>
      <c r="I638" s="41" t="s">
        <v>1759</v>
      </c>
      <c r="J638" s="41" t="s">
        <v>14</v>
      </c>
      <c r="K638" s="41" t="s">
        <v>14</v>
      </c>
      <c r="L638" s="41" t="s">
        <v>14</v>
      </c>
      <c r="M638" s="40">
        <v>3</v>
      </c>
      <c r="N638" s="41" t="s">
        <v>14</v>
      </c>
      <c r="O638" s="41" t="s">
        <v>14</v>
      </c>
      <c r="P638" s="43" t="s">
        <v>1934</v>
      </c>
    </row>
    <row r="639" spans="1:16" x14ac:dyDescent="0.3">
      <c r="A639" s="37">
        <v>23789</v>
      </c>
      <c r="B639" s="38" t="s">
        <v>5717</v>
      </c>
      <c r="C639" s="1" t="s">
        <v>1757</v>
      </c>
      <c r="D639" s="1" t="str">
        <f>VLOOKUP(Table1[[#This Row],[EPF ]],'[1]employee master'!A1322:G6321,5,FALSE)</f>
        <v>Close Comfort Program - Printing - SI</v>
      </c>
      <c r="E639" s="1" t="str">
        <f>VLOOKUP(Table1[[#This Row],[EPF ]],'[1]employee master'!A1322:G6321,6,FALSE)</f>
        <v>Factory 03 - Printing - B - SI</v>
      </c>
      <c r="F639" s="1" t="str">
        <f>VLOOKUP(Table1[[#This Row],[EPF ]],'[1]employee master'!A1322:G6321,7,FALSE)</f>
        <v>Female</v>
      </c>
      <c r="G639" s="7">
        <v>22</v>
      </c>
      <c r="H639" s="6" t="s">
        <v>14</v>
      </c>
      <c r="I639" s="6" t="s">
        <v>1759</v>
      </c>
      <c r="J639" s="6" t="s">
        <v>14</v>
      </c>
      <c r="K639" s="6" t="s">
        <v>14</v>
      </c>
      <c r="L639" s="6" t="s">
        <v>14</v>
      </c>
      <c r="M639" s="7">
        <v>3</v>
      </c>
      <c r="N639" s="6" t="s">
        <v>14</v>
      </c>
      <c r="O639" s="6" t="s">
        <v>14</v>
      </c>
      <c r="P639" s="43" t="s">
        <v>1934</v>
      </c>
    </row>
    <row r="640" spans="1:16" x14ac:dyDescent="0.3">
      <c r="A640" s="37">
        <v>23871</v>
      </c>
      <c r="B640" s="38" t="s">
        <v>5718</v>
      </c>
      <c r="C640" s="39" t="s">
        <v>1757</v>
      </c>
      <c r="D640" s="39" t="str">
        <f>VLOOKUP(Table1[[#This Row],[EPF ]],'[1]employee master'!A1329:G6328,5,FALSE)</f>
        <v>Close Comfort Program - Quality Assurance - SI</v>
      </c>
      <c r="E640" s="39" t="str">
        <f>VLOOKUP(Table1[[#This Row],[EPF ]],'[1]employee master'!A1329:G6328,6,FALSE)</f>
        <v>Quality Assurance - CCP - SI</v>
      </c>
      <c r="F640" s="39" t="str">
        <f>VLOOKUP(Table1[[#This Row],[EPF ]],'[1]employee master'!A1329:G6328,7,FALSE)</f>
        <v>Female</v>
      </c>
      <c r="G640" s="40">
        <v>22</v>
      </c>
      <c r="H640" s="41" t="s">
        <v>14</v>
      </c>
      <c r="I640" s="41" t="s">
        <v>1759</v>
      </c>
      <c r="J640" s="41" t="s">
        <v>14</v>
      </c>
      <c r="K640" s="41" t="s">
        <v>14</v>
      </c>
      <c r="L640" s="41" t="s">
        <v>14</v>
      </c>
      <c r="M640" s="40">
        <v>3</v>
      </c>
      <c r="N640" s="41" t="s">
        <v>14</v>
      </c>
      <c r="O640" s="41" t="s">
        <v>14</v>
      </c>
      <c r="P640" s="43" t="s">
        <v>1934</v>
      </c>
    </row>
    <row r="641" spans="1:16" x14ac:dyDescent="0.3">
      <c r="A641" s="37">
        <v>23874</v>
      </c>
      <c r="B641" s="38" t="s">
        <v>5719</v>
      </c>
      <c r="C641" s="39" t="s">
        <v>1757</v>
      </c>
      <c r="D641" s="39" t="str">
        <f>VLOOKUP(Table1[[#This Row],[EPF ]],'[1]employee master'!A1330:G6329,5,FALSE)</f>
        <v>Close Comfort Program - Quality Assurance - SI</v>
      </c>
      <c r="E641" s="39" t="str">
        <f>VLOOKUP(Table1[[#This Row],[EPF ]],'[1]employee master'!A1330:G6329,6,FALSE)</f>
        <v>Quality Assurance - CCP - SI</v>
      </c>
      <c r="F641" s="39" t="str">
        <f>VLOOKUP(Table1[[#This Row],[EPF ]],'[1]employee master'!A1330:G6329,7,FALSE)</f>
        <v>Female</v>
      </c>
      <c r="G641" s="40">
        <v>26</v>
      </c>
      <c r="H641" s="41" t="s">
        <v>14</v>
      </c>
      <c r="I641" s="41" t="s">
        <v>1759</v>
      </c>
      <c r="J641" s="41" t="s">
        <v>14</v>
      </c>
      <c r="K641" s="41" t="s">
        <v>14</v>
      </c>
      <c r="L641" s="41" t="s">
        <v>14</v>
      </c>
      <c r="M641" s="40">
        <v>3</v>
      </c>
      <c r="N641" s="41" t="s">
        <v>14</v>
      </c>
      <c r="O641" s="41" t="s">
        <v>14</v>
      </c>
      <c r="P641" s="43" t="s">
        <v>1934</v>
      </c>
    </row>
    <row r="642" spans="1:16" x14ac:dyDescent="0.3">
      <c r="A642" s="37">
        <v>23880</v>
      </c>
      <c r="B642" s="38" t="s">
        <v>5720</v>
      </c>
      <c r="C642" s="1" t="s">
        <v>1757</v>
      </c>
      <c r="D642" s="1" t="str">
        <f>VLOOKUP(Table1[[#This Row],[EPF ]],'[1]employee master'!A1331:G6330,5,FALSE)</f>
        <v>Close Comfort Program - Printing - SI</v>
      </c>
      <c r="E642" s="1" t="str">
        <f>VLOOKUP(Table1[[#This Row],[EPF ]],'[1]employee master'!A1331:G6330,6,FALSE)</f>
        <v>Factory 02 - Printing - A - SI</v>
      </c>
      <c r="F642" s="1" t="str">
        <f>VLOOKUP(Table1[[#This Row],[EPF ]],'[1]employee master'!A1331:G6330,7,FALSE)</f>
        <v>Female</v>
      </c>
      <c r="G642" s="7">
        <v>24</v>
      </c>
      <c r="H642" s="6" t="s">
        <v>14</v>
      </c>
      <c r="I642" s="6" t="s">
        <v>1759</v>
      </c>
      <c r="J642" s="6" t="s">
        <v>14</v>
      </c>
      <c r="K642" s="6" t="s">
        <v>14</v>
      </c>
      <c r="L642" s="6" t="s">
        <v>14</v>
      </c>
      <c r="M642" s="7">
        <v>3</v>
      </c>
      <c r="N642" s="6" t="s">
        <v>14</v>
      </c>
      <c r="O642" s="6" t="s">
        <v>14</v>
      </c>
      <c r="P642" s="43" t="s">
        <v>1934</v>
      </c>
    </row>
    <row r="643" spans="1:16" x14ac:dyDescent="0.3">
      <c r="A643" s="37">
        <v>23940</v>
      </c>
      <c r="B643" s="38" t="s">
        <v>5721</v>
      </c>
      <c r="C643" s="39" t="s">
        <v>1757</v>
      </c>
      <c r="D643" s="39" t="str">
        <f>VLOOKUP(Table1[[#This Row],[EPF ]],'[1]employee master'!A1336:G6335,5,FALSE)</f>
        <v>Moulded Bra Cup - Raw Material Warehouse - SI</v>
      </c>
      <c r="E643" s="39" t="str">
        <f>VLOOKUP(Table1[[#This Row],[EPF ]],'[1]employee master'!A1336:G6335,6,FALSE)</f>
        <v>MBC - Raw Material Warehouse - SI</v>
      </c>
      <c r="F643" s="39" t="str">
        <f>VLOOKUP(Table1[[#This Row],[EPF ]],'[1]employee master'!A1336:G6335,7,FALSE)</f>
        <v>Male</v>
      </c>
      <c r="G643" s="40">
        <v>19</v>
      </c>
      <c r="H643" s="41" t="s">
        <v>14</v>
      </c>
      <c r="I643" s="41" t="s">
        <v>1759</v>
      </c>
      <c r="J643" s="41" t="s">
        <v>14</v>
      </c>
      <c r="K643" s="41" t="s">
        <v>14</v>
      </c>
      <c r="L643" s="41" t="s">
        <v>14</v>
      </c>
      <c r="M643" s="40">
        <v>3</v>
      </c>
      <c r="N643" s="41" t="s">
        <v>14</v>
      </c>
      <c r="O643" s="41" t="s">
        <v>14</v>
      </c>
      <c r="P643" s="43" t="s">
        <v>1934</v>
      </c>
    </row>
    <row r="644" spans="1:16" x14ac:dyDescent="0.3">
      <c r="A644" s="37">
        <v>23998</v>
      </c>
      <c r="B644" s="38" t="s">
        <v>4443</v>
      </c>
      <c r="C644" s="1" t="s">
        <v>1757</v>
      </c>
      <c r="D644" s="1" t="str">
        <f>VLOOKUP(Table1[[#This Row],[EPF ]],'[1]employee master'!A1343:G6342,5,FALSE)</f>
        <v>Close Comfort Program - Product Development Centre - SI</v>
      </c>
      <c r="E644" s="1" t="str">
        <f>VLOOKUP(Table1[[#This Row],[EPF ]],'[1]employee master'!A1343:G6342,6,FALSE)</f>
        <v>Product Development Center - CCP - SI</v>
      </c>
      <c r="F644" s="1" t="str">
        <f>VLOOKUP(Table1[[#This Row],[EPF ]],'[1]employee master'!A1343:G6342,7,FALSE)</f>
        <v>Female</v>
      </c>
      <c r="G644" s="7">
        <v>24</v>
      </c>
      <c r="H644" s="6" t="s">
        <v>14</v>
      </c>
      <c r="I644" s="6" t="s">
        <v>1759</v>
      </c>
      <c r="J644" s="6" t="s">
        <v>14</v>
      </c>
      <c r="K644" s="6" t="s">
        <v>14</v>
      </c>
      <c r="L644" s="6" t="s">
        <v>14</v>
      </c>
      <c r="M644" s="7">
        <v>3</v>
      </c>
      <c r="N644" s="6" t="s">
        <v>14</v>
      </c>
      <c r="O644" s="6" t="s">
        <v>14</v>
      </c>
      <c r="P644" s="43" t="s">
        <v>1934</v>
      </c>
    </row>
    <row r="645" spans="1:16" x14ac:dyDescent="0.3">
      <c r="A645" s="37">
        <v>24659</v>
      </c>
      <c r="B645" s="38" t="s">
        <v>5722</v>
      </c>
      <c r="C645" s="39" t="s">
        <v>1757</v>
      </c>
      <c r="D645" s="39" t="str">
        <f>VLOOKUP(Table1[[#This Row],[EPF ]],'[1]employee master'!A1382:G6381,5,FALSE)</f>
        <v>Close Comfort Program - Finishing - SI</v>
      </c>
      <c r="E645" s="39" t="str">
        <f>VLOOKUP(Table1[[#This Row],[EPF ]],'[1]employee master'!A1382:G6381,6,FALSE)</f>
        <v>Finishing S23 - A - SI</v>
      </c>
      <c r="F645" s="39" t="str">
        <f>VLOOKUP(Table1[[#This Row],[EPF ]],'[1]employee master'!A1382:G6381,7,FALSE)</f>
        <v>Female</v>
      </c>
      <c r="G645" s="40">
        <v>23</v>
      </c>
      <c r="H645" s="41" t="s">
        <v>14</v>
      </c>
      <c r="I645" s="41" t="s">
        <v>1759</v>
      </c>
      <c r="J645" s="41" t="s">
        <v>14</v>
      </c>
      <c r="K645" s="41" t="s">
        <v>14</v>
      </c>
      <c r="L645" s="41" t="s">
        <v>14</v>
      </c>
      <c r="M645" s="40">
        <v>3</v>
      </c>
      <c r="N645" s="41" t="s">
        <v>14</v>
      </c>
      <c r="O645" s="41" t="s">
        <v>14</v>
      </c>
      <c r="P645" s="43" t="s">
        <v>1934</v>
      </c>
    </row>
    <row r="646" spans="1:16" x14ac:dyDescent="0.3">
      <c r="A646" s="37">
        <v>24733</v>
      </c>
      <c r="B646" s="38" t="s">
        <v>5723</v>
      </c>
      <c r="C646" s="39" t="s">
        <v>1757</v>
      </c>
      <c r="D646" s="39" t="str">
        <f>VLOOKUP(Table1[[#This Row],[EPF ]],'[1]employee master'!A1399:G6398,5,FALSE)</f>
        <v>Close Comfort Program - Printing - SI</v>
      </c>
      <c r="E646" s="39" t="str">
        <f>VLOOKUP(Table1[[#This Row],[EPF ]],'[1]employee master'!A1399:G6398,6,FALSE)</f>
        <v>Factory 03 - Printing - A - SI</v>
      </c>
      <c r="F646" s="39" t="str">
        <f>VLOOKUP(Table1[[#This Row],[EPF ]],'[1]employee master'!A1399:G6398,7,FALSE)</f>
        <v>Female</v>
      </c>
      <c r="G646" s="40">
        <v>22</v>
      </c>
      <c r="H646" s="41" t="s">
        <v>14</v>
      </c>
      <c r="I646" s="41" t="s">
        <v>1759</v>
      </c>
      <c r="J646" s="41" t="s">
        <v>14</v>
      </c>
      <c r="K646" s="41" t="s">
        <v>14</v>
      </c>
      <c r="L646" s="41" t="s">
        <v>14</v>
      </c>
      <c r="M646" s="40">
        <v>3</v>
      </c>
      <c r="N646" s="41" t="s">
        <v>14</v>
      </c>
      <c r="O646" s="41" t="s">
        <v>14</v>
      </c>
      <c r="P646" s="43" t="s">
        <v>1934</v>
      </c>
    </row>
    <row r="647" spans="1:16" hidden="1" x14ac:dyDescent="0.3">
      <c r="A647" s="37">
        <v>12700</v>
      </c>
      <c r="B647" s="38" t="s">
        <v>5626</v>
      </c>
      <c r="C647" s="39" t="s">
        <v>1757</v>
      </c>
      <c r="D647" s="39" t="e">
        <f>VLOOKUP(Table1[[#This Row],[EPF ]],'[1]employee master'!A486:G5485,5,FALSE)</f>
        <v>#N/A</v>
      </c>
      <c r="E647" s="39" t="e">
        <f>VLOOKUP(Table1[[#This Row],[EPF ]],'[1]employee master'!A486:G5485,6,FALSE)</f>
        <v>#N/A</v>
      </c>
      <c r="F647" s="39" t="e">
        <f>VLOOKUP(Table1[[#This Row],[EPF ]],'[1]employee master'!A486:G5485,7,FALSE)</f>
        <v>#N/A</v>
      </c>
      <c r="G647" s="40">
        <v>26</v>
      </c>
      <c r="H647" s="41" t="s">
        <v>14</v>
      </c>
      <c r="I647" s="41" t="s">
        <v>1759</v>
      </c>
      <c r="J647" s="41" t="s">
        <v>14</v>
      </c>
      <c r="K647" s="41" t="s">
        <v>14</v>
      </c>
      <c r="L647" s="41" t="s">
        <v>14</v>
      </c>
      <c r="M647" s="40">
        <v>3</v>
      </c>
      <c r="N647" s="41" t="s">
        <v>14</v>
      </c>
      <c r="O647" s="41" t="s">
        <v>14</v>
      </c>
      <c r="P647" s="43" t="e">
        <f>IF(#REF!&lt;=4,"Low Risk",IF(#REF!&gt;7,"High Risk","Moderate"))</f>
        <v>#REF!</v>
      </c>
    </row>
    <row r="648" spans="1:16" x14ac:dyDescent="0.3">
      <c r="A648" s="37">
        <v>24849</v>
      </c>
      <c r="B648" s="38" t="s">
        <v>5724</v>
      </c>
      <c r="C648" s="39" t="s">
        <v>1757</v>
      </c>
      <c r="D648" s="39" t="str">
        <f>VLOOKUP(Table1[[#This Row],[EPF ]],'[1]employee master'!A1412:G6411,5,FALSE)</f>
        <v>Close Comfort Program - Finishing - SI</v>
      </c>
      <c r="E648" s="39" t="str">
        <f>VLOOKUP(Table1[[#This Row],[EPF ]],'[1]employee master'!A1412:G6411,6,FALSE)</f>
        <v>Finishing S25 - A - SI</v>
      </c>
      <c r="F648" s="39" t="str">
        <f>VLOOKUP(Table1[[#This Row],[EPF ]],'[1]employee master'!A1412:G6411,7,FALSE)</f>
        <v>Female</v>
      </c>
      <c r="G648" s="40">
        <v>27</v>
      </c>
      <c r="H648" s="41" t="s">
        <v>14</v>
      </c>
      <c r="I648" s="41" t="s">
        <v>1759</v>
      </c>
      <c r="J648" s="41" t="s">
        <v>14</v>
      </c>
      <c r="K648" s="41" t="s">
        <v>14</v>
      </c>
      <c r="L648" s="41" t="s">
        <v>14</v>
      </c>
      <c r="M648" s="40">
        <v>3</v>
      </c>
      <c r="N648" s="41" t="s">
        <v>14</v>
      </c>
      <c r="O648" s="41" t="s">
        <v>14</v>
      </c>
      <c r="P648" s="43" t="s">
        <v>1934</v>
      </c>
    </row>
    <row r="649" spans="1:16" x14ac:dyDescent="0.3">
      <c r="A649" s="37">
        <v>24877</v>
      </c>
      <c r="B649" s="38" t="s">
        <v>5725</v>
      </c>
      <c r="C649" s="1" t="s">
        <v>1757</v>
      </c>
      <c r="D649" s="1" t="str">
        <f>VLOOKUP(Table1[[#This Row],[EPF ]],'[1]employee master'!A1417:G6416,5,FALSE)</f>
        <v>Close Comfort Program - Product Development Centre - SI</v>
      </c>
      <c r="E649" s="1" t="str">
        <f>VLOOKUP(Table1[[#This Row],[EPF ]],'[1]employee master'!A1417:G6416,6,FALSE)</f>
        <v>Product Development Center - CCP - SI</v>
      </c>
      <c r="F649" s="1" t="str">
        <f>VLOOKUP(Table1[[#This Row],[EPF ]],'[1]employee master'!A1417:G6416,7,FALSE)</f>
        <v>Male</v>
      </c>
      <c r="G649" s="7">
        <v>21</v>
      </c>
      <c r="H649" s="6" t="s">
        <v>14</v>
      </c>
      <c r="I649" s="6" t="s">
        <v>1759</v>
      </c>
      <c r="J649" s="6" t="s">
        <v>14</v>
      </c>
      <c r="K649" s="6" t="s">
        <v>14</v>
      </c>
      <c r="L649" s="6" t="s">
        <v>14</v>
      </c>
      <c r="M649" s="7">
        <v>3</v>
      </c>
      <c r="N649" s="6" t="s">
        <v>14</v>
      </c>
      <c r="O649" s="6" t="s">
        <v>14</v>
      </c>
      <c r="P649" s="43" t="s">
        <v>1934</v>
      </c>
    </row>
    <row r="650" spans="1:16" x14ac:dyDescent="0.3">
      <c r="A650" s="37">
        <v>24931</v>
      </c>
      <c r="B650" s="38" t="s">
        <v>5726</v>
      </c>
      <c r="C650" s="1" t="s">
        <v>1757</v>
      </c>
      <c r="D650" s="1" t="str">
        <f>VLOOKUP(Table1[[#This Row],[EPF ]],'[1]employee master'!A1425:G6424,5,FALSE)</f>
        <v>Close Comfort Program - Printing - SI</v>
      </c>
      <c r="E650" s="1" t="str">
        <f>VLOOKUP(Table1[[#This Row],[EPF ]],'[1]employee master'!A1425:G6424,6,FALSE)</f>
        <v>Factory 03 - Printing - A - SI</v>
      </c>
      <c r="F650" s="1" t="str">
        <f>VLOOKUP(Table1[[#This Row],[EPF ]],'[1]employee master'!A1425:G6424,7,FALSE)</f>
        <v>Female</v>
      </c>
      <c r="G650" s="7">
        <v>20</v>
      </c>
      <c r="H650" s="6" t="s">
        <v>14</v>
      </c>
      <c r="I650" s="6" t="s">
        <v>1759</v>
      </c>
      <c r="J650" s="6" t="s">
        <v>14</v>
      </c>
      <c r="K650" s="6" t="s">
        <v>14</v>
      </c>
      <c r="L650" s="6" t="s">
        <v>14</v>
      </c>
      <c r="M650" s="7">
        <v>3</v>
      </c>
      <c r="N650" s="6" t="s">
        <v>14</v>
      </c>
      <c r="O650" s="6" t="s">
        <v>14</v>
      </c>
      <c r="P650" s="43" t="s">
        <v>1934</v>
      </c>
    </row>
    <row r="651" spans="1:16" x14ac:dyDescent="0.3">
      <c r="A651" s="37">
        <v>25330</v>
      </c>
      <c r="B651" s="38" t="s">
        <v>3571</v>
      </c>
      <c r="C651" s="39" t="s">
        <v>1757</v>
      </c>
      <c r="D651" s="39" t="str">
        <f>VLOOKUP(Table1[[#This Row],[EPF ]],'[1]employee master'!A1469:G6468,5,FALSE)</f>
        <v>Close Comfort Program - Finishing - SI</v>
      </c>
      <c r="E651" s="39" t="str">
        <f>VLOOKUP(Table1[[#This Row],[EPF ]],'[1]employee master'!A1469:G6468,6,FALSE)</f>
        <v>Finishing S8 - B - SI</v>
      </c>
      <c r="F651" s="39" t="str">
        <f>VLOOKUP(Table1[[#This Row],[EPF ]],'[1]employee master'!A1469:G6468,7,FALSE)</f>
        <v>Female</v>
      </c>
      <c r="G651" s="40">
        <v>20</v>
      </c>
      <c r="H651" s="41" t="s">
        <v>14</v>
      </c>
      <c r="I651" s="41" t="s">
        <v>1759</v>
      </c>
      <c r="J651" s="41" t="s">
        <v>14</v>
      </c>
      <c r="K651" s="41" t="s">
        <v>14</v>
      </c>
      <c r="L651" s="41" t="s">
        <v>14</v>
      </c>
      <c r="M651" s="40">
        <v>3</v>
      </c>
      <c r="N651" s="41" t="s">
        <v>14</v>
      </c>
      <c r="O651" s="41" t="s">
        <v>14</v>
      </c>
      <c r="P651" s="43" t="s">
        <v>1934</v>
      </c>
    </row>
    <row r="652" spans="1:16" x14ac:dyDescent="0.3">
      <c r="A652" s="37">
        <v>25515</v>
      </c>
      <c r="B652" s="38" t="s">
        <v>5727</v>
      </c>
      <c r="C652" s="1" t="s">
        <v>1757</v>
      </c>
      <c r="D652" s="1" t="str">
        <f>VLOOKUP(Table1[[#This Row],[EPF ]],'[1]employee master'!A1500:G6499,5,FALSE)</f>
        <v>Close Comfort Program - Finishing - SI</v>
      </c>
      <c r="E652" s="1" t="str">
        <f>VLOOKUP(Table1[[#This Row],[EPF ]],'[1]employee master'!A1500:G6499,6,FALSE)</f>
        <v>Finishing S25 - A - SI</v>
      </c>
      <c r="F652" s="1" t="str">
        <f>VLOOKUP(Table1[[#This Row],[EPF ]],'[1]employee master'!A1500:G6499,7,FALSE)</f>
        <v>Female</v>
      </c>
      <c r="G652" s="7">
        <v>27</v>
      </c>
      <c r="H652" s="6" t="s">
        <v>14</v>
      </c>
      <c r="I652" s="6" t="s">
        <v>1759</v>
      </c>
      <c r="J652" s="6" t="s">
        <v>14</v>
      </c>
      <c r="K652" s="6" t="s">
        <v>14</v>
      </c>
      <c r="L652" s="6" t="s">
        <v>14</v>
      </c>
      <c r="M652" s="7">
        <v>3</v>
      </c>
      <c r="N652" s="6" t="s">
        <v>14</v>
      </c>
      <c r="O652" s="6" t="s">
        <v>14</v>
      </c>
      <c r="P652" s="43" t="s">
        <v>1934</v>
      </c>
    </row>
    <row r="653" spans="1:16" x14ac:dyDescent="0.3">
      <c r="A653" s="37">
        <v>25697</v>
      </c>
      <c r="B653" s="38" t="s">
        <v>5728</v>
      </c>
      <c r="C653" s="1" t="s">
        <v>1757</v>
      </c>
      <c r="D653" s="1" t="str">
        <f>VLOOKUP(Table1[[#This Row],[EPF ]],'[1]employee master'!A1532:G6531,5,FALSE)</f>
        <v>Moulded Bra Cup - Finished Goods Warehouse - SI</v>
      </c>
      <c r="E653" s="1" t="str">
        <f>VLOOKUP(Table1[[#This Row],[EPF ]],'[1]employee master'!A1532:G6531,6,FALSE)</f>
        <v>Finished Good Warehouse - MBC - SI</v>
      </c>
      <c r="F653" s="1" t="str">
        <f>VLOOKUP(Table1[[#This Row],[EPF ]],'[1]employee master'!A1532:G6531,7,FALSE)</f>
        <v>Male</v>
      </c>
      <c r="G653" s="7">
        <v>28</v>
      </c>
      <c r="H653" s="6" t="s">
        <v>14</v>
      </c>
      <c r="I653" s="6" t="s">
        <v>1759</v>
      </c>
      <c r="J653" s="6" t="s">
        <v>14</v>
      </c>
      <c r="K653" s="6" t="s">
        <v>14</v>
      </c>
      <c r="L653" s="6" t="s">
        <v>14</v>
      </c>
      <c r="M653" s="7">
        <v>3</v>
      </c>
      <c r="N653" s="6" t="s">
        <v>14</v>
      </c>
      <c r="O653" s="6" t="s">
        <v>14</v>
      </c>
      <c r="P653" s="43" t="s">
        <v>1934</v>
      </c>
    </row>
    <row r="654" spans="1:16" x14ac:dyDescent="0.3">
      <c r="A654" s="37">
        <v>25840</v>
      </c>
      <c r="B654" s="38" t="s">
        <v>5729</v>
      </c>
      <c r="C654" s="39" t="s">
        <v>1757</v>
      </c>
      <c r="D654" s="39" t="str">
        <f>VLOOKUP(Table1[[#This Row],[EPF ]],'[1]employee master'!A1561:G6560,5,FALSE)</f>
        <v>Moulded Bra Cup - Raw Material Warehouse - SI</v>
      </c>
      <c r="E654" s="39" t="str">
        <f>VLOOKUP(Table1[[#This Row],[EPF ]],'[1]employee master'!A1561:G6560,6,FALSE)</f>
        <v>MBC - Raw Material Warehouse - SI</v>
      </c>
      <c r="F654" s="39" t="str">
        <f>VLOOKUP(Table1[[#This Row],[EPF ]],'[1]employee master'!A1561:G6560,7,FALSE)</f>
        <v>Male</v>
      </c>
      <c r="G654" s="40">
        <v>23</v>
      </c>
      <c r="H654" s="41" t="s">
        <v>14</v>
      </c>
      <c r="I654" s="41" t="s">
        <v>1759</v>
      </c>
      <c r="J654" s="41" t="s">
        <v>14</v>
      </c>
      <c r="K654" s="41" t="s">
        <v>14</v>
      </c>
      <c r="L654" s="41" t="s">
        <v>14</v>
      </c>
      <c r="M654" s="40">
        <v>3</v>
      </c>
      <c r="N654" s="41" t="s">
        <v>14</v>
      </c>
      <c r="O654" s="41" t="s">
        <v>14</v>
      </c>
      <c r="P654" s="43" t="s">
        <v>1934</v>
      </c>
    </row>
    <row r="655" spans="1:16" x14ac:dyDescent="0.3">
      <c r="A655" s="37">
        <v>25844</v>
      </c>
      <c r="B655" s="38" t="s">
        <v>5730</v>
      </c>
      <c r="C655" s="1" t="s">
        <v>1757</v>
      </c>
      <c r="D655" s="1" t="str">
        <f>VLOOKUP(Table1[[#This Row],[EPF ]],'[1]employee master'!A1563:G6562,5,FALSE)</f>
        <v>Training School - SI</v>
      </c>
      <c r="E655" s="1" t="str">
        <f>VLOOKUP(Table1[[#This Row],[EPF ]],'[1]employee master'!A1563:G6562,6,FALSE)</f>
        <v>Training School - MBC - SI</v>
      </c>
      <c r="F655" s="1" t="str">
        <f>VLOOKUP(Table1[[#This Row],[EPF ]],'[1]employee master'!A1563:G6562,7,FALSE)</f>
        <v>Female</v>
      </c>
      <c r="G655" s="7">
        <v>21</v>
      </c>
      <c r="H655" s="6" t="s">
        <v>14</v>
      </c>
      <c r="I655" s="6" t="s">
        <v>1759</v>
      </c>
      <c r="J655" s="6" t="s">
        <v>14</v>
      </c>
      <c r="K655" s="6" t="s">
        <v>14</v>
      </c>
      <c r="L655" s="6" t="s">
        <v>14</v>
      </c>
      <c r="M655" s="7">
        <v>3</v>
      </c>
      <c r="N655" s="6" t="s">
        <v>14</v>
      </c>
      <c r="O655" s="6" t="s">
        <v>14</v>
      </c>
      <c r="P655" s="43" t="s">
        <v>1934</v>
      </c>
    </row>
    <row r="656" spans="1:16" x14ac:dyDescent="0.3">
      <c r="A656" s="37">
        <v>25996</v>
      </c>
      <c r="B656" s="38" t="s">
        <v>5731</v>
      </c>
      <c r="C656" s="1" t="s">
        <v>1757</v>
      </c>
      <c r="D656" s="1" t="str">
        <f>VLOOKUP(Table1[[#This Row],[EPF ]],'[1]employee master'!A1588:G6587,5,FALSE)</f>
        <v>Close Comfort Program - Printing - SI</v>
      </c>
      <c r="E656" s="1" t="str">
        <f>VLOOKUP(Table1[[#This Row],[EPF ]],'[1]employee master'!A1588:G6587,6,FALSE)</f>
        <v>Factory 02 - Printing - A - SI</v>
      </c>
      <c r="F656" s="1" t="str">
        <f>VLOOKUP(Table1[[#This Row],[EPF ]],'[1]employee master'!A1588:G6587,7,FALSE)</f>
        <v>Male</v>
      </c>
      <c r="G656" s="7">
        <v>21</v>
      </c>
      <c r="H656" s="6" t="s">
        <v>14</v>
      </c>
      <c r="I656" s="6" t="s">
        <v>1759</v>
      </c>
      <c r="J656" s="6" t="s">
        <v>14</v>
      </c>
      <c r="K656" s="6" t="s">
        <v>14</v>
      </c>
      <c r="L656" s="6" t="s">
        <v>14</v>
      </c>
      <c r="M656" s="7">
        <v>3</v>
      </c>
      <c r="N656" s="6" t="s">
        <v>14</v>
      </c>
      <c r="O656" s="6" t="s">
        <v>14</v>
      </c>
      <c r="P656" s="43" t="s">
        <v>1934</v>
      </c>
    </row>
    <row r="657" spans="1:16" x14ac:dyDescent="0.3">
      <c r="A657" s="37">
        <v>26027</v>
      </c>
      <c r="B657" s="38" t="s">
        <v>3741</v>
      </c>
      <c r="C657" s="39" t="s">
        <v>1757</v>
      </c>
      <c r="D657" s="39" t="str">
        <f>VLOOKUP(Table1[[#This Row],[EPF ]],'[1]employee master'!A1593:G6592,5,FALSE)</f>
        <v>Training School - SI</v>
      </c>
      <c r="E657" s="39" t="str">
        <f>VLOOKUP(Table1[[#This Row],[EPF ]],'[1]employee master'!A1593:G6592,6,FALSE)</f>
        <v>Training School - CCP - SI</v>
      </c>
      <c r="F657" s="39" t="str">
        <f>VLOOKUP(Table1[[#This Row],[EPF ]],'[1]employee master'!A1593:G6592,7,FALSE)</f>
        <v>Female</v>
      </c>
      <c r="G657" s="40">
        <v>19</v>
      </c>
      <c r="H657" s="41" t="s">
        <v>14</v>
      </c>
      <c r="I657" s="41" t="s">
        <v>1759</v>
      </c>
      <c r="J657" s="41" t="s">
        <v>14</v>
      </c>
      <c r="K657" s="41" t="s">
        <v>14</v>
      </c>
      <c r="L657" s="41" t="s">
        <v>14</v>
      </c>
      <c r="M657" s="40">
        <v>3</v>
      </c>
      <c r="N657" s="41" t="s">
        <v>14</v>
      </c>
      <c r="O657" s="41" t="s">
        <v>14</v>
      </c>
      <c r="P657" s="43" t="s">
        <v>1934</v>
      </c>
    </row>
    <row r="658" spans="1:16" x14ac:dyDescent="0.3">
      <c r="A658" s="37">
        <v>26054</v>
      </c>
      <c r="B658" s="38" t="s">
        <v>5732</v>
      </c>
      <c r="C658" s="1" t="s">
        <v>1757</v>
      </c>
      <c r="D658" s="1" t="str">
        <f>VLOOKUP(Table1[[#This Row],[EPF ]],'[1]employee master'!A1598:G6597,5,FALSE)</f>
        <v>Moulded Bra Cup - Production - SI</v>
      </c>
      <c r="E658" s="1" t="str">
        <f>VLOOKUP(Table1[[#This Row],[EPF ]],'[1]employee master'!A1598:G6597,6,FALSE)</f>
        <v>Team - LB - 16B - SI</v>
      </c>
      <c r="F658" s="1" t="str">
        <f>VLOOKUP(Table1[[#This Row],[EPF ]],'[1]employee master'!A1598:G6597,7,FALSE)</f>
        <v>Female</v>
      </c>
      <c r="G658" s="7">
        <v>21</v>
      </c>
      <c r="H658" s="6" t="s">
        <v>14</v>
      </c>
      <c r="I658" s="6" t="s">
        <v>1759</v>
      </c>
      <c r="J658" s="6" t="s">
        <v>14</v>
      </c>
      <c r="K658" s="6" t="s">
        <v>14</v>
      </c>
      <c r="L658" s="6" t="s">
        <v>14</v>
      </c>
      <c r="M658" s="7">
        <v>3</v>
      </c>
      <c r="N658" s="6" t="s">
        <v>14</v>
      </c>
      <c r="O658" s="6" t="s">
        <v>14</v>
      </c>
      <c r="P658" s="43" t="s">
        <v>1934</v>
      </c>
    </row>
    <row r="659" spans="1:16" x14ac:dyDescent="0.3">
      <c r="A659" s="37">
        <v>26088</v>
      </c>
      <c r="B659" s="38" t="s">
        <v>5733</v>
      </c>
      <c r="C659" s="1" t="s">
        <v>1757</v>
      </c>
      <c r="D659" s="1" t="str">
        <f>VLOOKUP(Table1[[#This Row],[EPF ]],'[1]employee master'!A1602:G6601,5,FALSE)</f>
        <v>Training School - SI</v>
      </c>
      <c r="E659" s="1" t="str">
        <f>VLOOKUP(Table1[[#This Row],[EPF ]],'[1]employee master'!A1602:G6601,6,FALSE)</f>
        <v>Training School - CCP - SI</v>
      </c>
      <c r="F659" s="1" t="str">
        <f>VLOOKUP(Table1[[#This Row],[EPF ]],'[1]employee master'!A1602:G6601,7,FALSE)</f>
        <v>Female</v>
      </c>
      <c r="G659" s="7">
        <v>20</v>
      </c>
      <c r="H659" s="6" t="s">
        <v>14</v>
      </c>
      <c r="I659" s="6" t="s">
        <v>1759</v>
      </c>
      <c r="J659" s="6" t="s">
        <v>14</v>
      </c>
      <c r="K659" s="6" t="s">
        <v>14</v>
      </c>
      <c r="L659" s="6" t="s">
        <v>14</v>
      </c>
      <c r="M659" s="7">
        <v>3</v>
      </c>
      <c r="N659" s="6" t="s">
        <v>14</v>
      </c>
      <c r="O659" s="6" t="s">
        <v>14</v>
      </c>
      <c r="P659" s="43" t="s">
        <v>1934</v>
      </c>
    </row>
    <row r="660" spans="1:16" x14ac:dyDescent="0.3">
      <c r="A660" s="37">
        <v>26088</v>
      </c>
      <c r="B660" s="38" t="s">
        <v>5734</v>
      </c>
      <c r="C660" s="39" t="s">
        <v>1757</v>
      </c>
      <c r="D660" s="39" t="str">
        <f>VLOOKUP(Table1[[#This Row],[EPF ]],'[1]employee master'!A1603:G6602,5,FALSE)</f>
        <v>Training School - SI</v>
      </c>
      <c r="E660" s="39" t="str">
        <f>VLOOKUP(Table1[[#This Row],[EPF ]],'[1]employee master'!A1603:G6602,6,FALSE)</f>
        <v>Training School - CCP - SI</v>
      </c>
      <c r="F660" s="39" t="str">
        <f>VLOOKUP(Table1[[#This Row],[EPF ]],'[1]employee master'!A1603:G6602,7,FALSE)</f>
        <v>Female</v>
      </c>
      <c r="G660" s="40">
        <v>20</v>
      </c>
      <c r="H660" s="41" t="s">
        <v>14</v>
      </c>
      <c r="I660" s="41" t="s">
        <v>1759</v>
      </c>
      <c r="J660" s="41" t="s">
        <v>14</v>
      </c>
      <c r="K660" s="41" t="s">
        <v>14</v>
      </c>
      <c r="L660" s="41" t="s">
        <v>14</v>
      </c>
      <c r="M660" s="40">
        <v>3</v>
      </c>
      <c r="N660" s="41" t="s">
        <v>14</v>
      </c>
      <c r="O660" s="41" t="s">
        <v>14</v>
      </c>
      <c r="P660" s="43" t="s">
        <v>1934</v>
      </c>
    </row>
    <row r="661" spans="1:16" x14ac:dyDescent="0.3">
      <c r="A661" s="37">
        <v>26105</v>
      </c>
      <c r="B661" s="38" t="s">
        <v>5735</v>
      </c>
      <c r="C661" s="39" t="s">
        <v>1757</v>
      </c>
      <c r="D661" s="39" t="str">
        <f>VLOOKUP(Table1[[#This Row],[EPF ]],'[1]employee master'!A1607:G6606,5,FALSE)</f>
        <v>Moulded Bra Cup - Production - SI</v>
      </c>
      <c r="E661" s="39" t="str">
        <f>VLOOKUP(Table1[[#This Row],[EPF ]],'[1]employee master'!A1607:G6606,6,FALSE)</f>
        <v>Quality Assurance - Site - 04 - SI</v>
      </c>
      <c r="F661" s="39" t="str">
        <f>VLOOKUP(Table1[[#This Row],[EPF ]],'[1]employee master'!A1607:G6606,7,FALSE)</f>
        <v>Male</v>
      </c>
      <c r="G661" s="40">
        <v>25</v>
      </c>
      <c r="H661" s="41" t="s">
        <v>14</v>
      </c>
      <c r="I661" s="41" t="s">
        <v>1759</v>
      </c>
      <c r="J661" s="41" t="s">
        <v>14</v>
      </c>
      <c r="K661" s="41" t="s">
        <v>14</v>
      </c>
      <c r="L661" s="41" t="s">
        <v>14</v>
      </c>
      <c r="M661" s="40">
        <v>3</v>
      </c>
      <c r="N661" s="41" t="s">
        <v>14</v>
      </c>
      <c r="O661" s="41" t="s">
        <v>14</v>
      </c>
      <c r="P661" s="43" t="s">
        <v>1934</v>
      </c>
    </row>
    <row r="662" spans="1:16" x14ac:dyDescent="0.3">
      <c r="A662" s="37">
        <v>26157</v>
      </c>
      <c r="B662" s="38" t="s">
        <v>5736</v>
      </c>
      <c r="C662" s="39" t="s">
        <v>1757</v>
      </c>
      <c r="D662" s="39" t="str">
        <f>VLOOKUP(Table1[[#This Row],[EPF ]],'[1]employee master'!A1616:G6615,5,FALSE)</f>
        <v>Moulded Bra Cup - Production - SI</v>
      </c>
      <c r="E662" s="39" t="str">
        <f>VLOOKUP(Table1[[#This Row],[EPF ]],'[1]employee master'!A1616:G6615,6,FALSE)</f>
        <v>MBC - Fabric Moulding - SI</v>
      </c>
      <c r="F662" s="39" t="str">
        <f>VLOOKUP(Table1[[#This Row],[EPF ]],'[1]employee master'!A1616:G6615,7,FALSE)</f>
        <v>Male</v>
      </c>
      <c r="G662" s="40">
        <v>24</v>
      </c>
      <c r="H662" s="41" t="s">
        <v>14</v>
      </c>
      <c r="I662" s="41" t="s">
        <v>1759</v>
      </c>
      <c r="J662" s="41" t="s">
        <v>14</v>
      </c>
      <c r="K662" s="41" t="s">
        <v>14</v>
      </c>
      <c r="L662" s="41" t="s">
        <v>14</v>
      </c>
      <c r="M662" s="40">
        <v>3</v>
      </c>
      <c r="N662" s="41" t="s">
        <v>14</v>
      </c>
      <c r="O662" s="41" t="s">
        <v>14</v>
      </c>
      <c r="P662" s="43" t="s">
        <v>1934</v>
      </c>
    </row>
    <row r="663" spans="1:16" x14ac:dyDescent="0.3">
      <c r="A663" s="37">
        <v>26257</v>
      </c>
      <c r="B663" s="38" t="s">
        <v>5737</v>
      </c>
      <c r="C663" s="39" t="s">
        <v>1757</v>
      </c>
      <c r="D663" s="39" t="str">
        <f>VLOOKUP(Table1[[#This Row],[EPF ]],'[1]employee master'!A1638:G6637,5,FALSE)</f>
        <v>Moulded Bra Cup - Finished Goods Warehouse - SI</v>
      </c>
      <c r="E663" s="39" t="str">
        <f>VLOOKUP(Table1[[#This Row],[EPF ]],'[1]employee master'!A1638:G6637,6,FALSE)</f>
        <v>Finished Good Warehouse - MBC - SI</v>
      </c>
      <c r="F663" s="39" t="str">
        <f>VLOOKUP(Table1[[#This Row],[EPF ]],'[1]employee master'!A1638:G6637,7,FALSE)</f>
        <v>Male</v>
      </c>
      <c r="G663" s="40">
        <v>25</v>
      </c>
      <c r="H663" s="41" t="s">
        <v>14</v>
      </c>
      <c r="I663" s="41" t="s">
        <v>1759</v>
      </c>
      <c r="J663" s="41" t="s">
        <v>14</v>
      </c>
      <c r="K663" s="41" t="s">
        <v>14</v>
      </c>
      <c r="L663" s="41" t="s">
        <v>14</v>
      </c>
      <c r="M663" s="40">
        <v>3</v>
      </c>
      <c r="N663" s="41" t="s">
        <v>14</v>
      </c>
      <c r="O663" s="41" t="s">
        <v>14</v>
      </c>
      <c r="P663" s="43" t="s">
        <v>1934</v>
      </c>
    </row>
    <row r="664" spans="1:16" x14ac:dyDescent="0.3">
      <c r="A664" s="37">
        <v>26258</v>
      </c>
      <c r="B664" s="38" t="s">
        <v>5079</v>
      </c>
      <c r="C664" s="39" t="s">
        <v>1757</v>
      </c>
      <c r="D664" s="39" t="str">
        <f>VLOOKUP(Table1[[#This Row],[EPF ]],'[1]employee master'!A1639:G6638,5,FALSE)</f>
        <v>Moulded Bra Cup - Finished Goods Warehouse - SI</v>
      </c>
      <c r="E664" s="39" t="str">
        <f>VLOOKUP(Table1[[#This Row],[EPF ]],'[1]employee master'!A1639:G6638,6,FALSE)</f>
        <v>Finished Good Warehouse - MBC - SI</v>
      </c>
      <c r="F664" s="39" t="str">
        <f>VLOOKUP(Table1[[#This Row],[EPF ]],'[1]employee master'!A1639:G6638,7,FALSE)</f>
        <v>Male</v>
      </c>
      <c r="G664" s="40">
        <v>25</v>
      </c>
      <c r="H664" s="41" t="s">
        <v>14</v>
      </c>
      <c r="I664" s="41" t="s">
        <v>1759</v>
      </c>
      <c r="J664" s="41" t="s">
        <v>14</v>
      </c>
      <c r="K664" s="41" t="s">
        <v>14</v>
      </c>
      <c r="L664" s="41" t="s">
        <v>14</v>
      </c>
      <c r="M664" s="40">
        <v>3</v>
      </c>
      <c r="N664" s="41" t="s">
        <v>14</v>
      </c>
      <c r="O664" s="41" t="s">
        <v>14</v>
      </c>
      <c r="P664" s="43" t="s">
        <v>1934</v>
      </c>
    </row>
    <row r="665" spans="1:16" x14ac:dyDescent="0.3">
      <c r="A665" s="37">
        <v>26260</v>
      </c>
      <c r="B665" s="38" t="s">
        <v>1592</v>
      </c>
      <c r="C665" s="1" t="s">
        <v>1757</v>
      </c>
      <c r="D665" s="1" t="str">
        <f>VLOOKUP(Table1[[#This Row],[EPF ]],'[1]employee master'!A1640:G6639,5,FALSE)</f>
        <v>Material Quality Assurance - SI</v>
      </c>
      <c r="E665" s="1" t="str">
        <f>VLOOKUP(Table1[[#This Row],[EPF ]],'[1]employee master'!A1640:G6639,6,FALSE)</f>
        <v>MBC - Material Quality Assurance - SI</v>
      </c>
      <c r="F665" s="1" t="str">
        <f>VLOOKUP(Table1[[#This Row],[EPF ]],'[1]employee master'!A1640:G6639,7,FALSE)</f>
        <v>Male</v>
      </c>
      <c r="G665" s="7">
        <v>27</v>
      </c>
      <c r="H665" s="6" t="s">
        <v>14</v>
      </c>
      <c r="I665" s="6" t="s">
        <v>1759</v>
      </c>
      <c r="J665" s="6" t="s">
        <v>14</v>
      </c>
      <c r="K665" s="6" t="s">
        <v>14</v>
      </c>
      <c r="L665" s="6" t="s">
        <v>14</v>
      </c>
      <c r="M665" s="7">
        <v>3</v>
      </c>
      <c r="N665" s="6" t="s">
        <v>14</v>
      </c>
      <c r="O665" s="6" t="s">
        <v>14</v>
      </c>
      <c r="P665" s="43" t="s">
        <v>1934</v>
      </c>
    </row>
    <row r="666" spans="1:16" x14ac:dyDescent="0.3">
      <c r="A666" s="37">
        <v>1027</v>
      </c>
      <c r="B666" s="38" t="s">
        <v>5281</v>
      </c>
      <c r="C666" s="39" t="s">
        <v>1752</v>
      </c>
      <c r="D666" s="39" t="str">
        <f>VLOOKUP(Table1[[#This Row],[EPF ]],'[1]employee master'!A47:G5046,5,FALSE)</f>
        <v>Moulded Bra Cup - Product Development Centre - SI</v>
      </c>
      <c r="E666" s="39" t="str">
        <f>VLOOKUP(Table1[[#This Row],[EPF ]],'[1]employee master'!A47:G5046,6,FALSE)</f>
        <v>MBC - Product Development Centre - SI</v>
      </c>
      <c r="F666" s="39" t="str">
        <f>VLOOKUP(Table1[[#This Row],[EPF ]],'[1]employee master'!A47:G5046,7,FALSE)</f>
        <v>Male</v>
      </c>
      <c r="G666" s="40">
        <v>42</v>
      </c>
      <c r="H666" s="41" t="s">
        <v>14</v>
      </c>
      <c r="I666" s="41" t="s">
        <v>1753</v>
      </c>
      <c r="J666" s="41" t="s">
        <v>14</v>
      </c>
      <c r="K666" s="41" t="s">
        <v>14</v>
      </c>
      <c r="L666" s="41" t="s">
        <v>14</v>
      </c>
      <c r="M666" s="41" t="s">
        <v>28</v>
      </c>
      <c r="N666" s="41" t="s">
        <v>14</v>
      </c>
      <c r="O666" s="41" t="s">
        <v>14</v>
      </c>
      <c r="P666" s="43" t="s">
        <v>1934</v>
      </c>
    </row>
    <row r="667" spans="1:16" x14ac:dyDescent="0.3">
      <c r="A667" s="37">
        <v>10411</v>
      </c>
      <c r="B667" s="38" t="s">
        <v>636</v>
      </c>
      <c r="C667" s="39" t="s">
        <v>1752</v>
      </c>
      <c r="D667" s="39" t="str">
        <f>VLOOKUP(Table1[[#This Row],[EPF ]],'[1]employee master'!A353:G5352,5,FALSE)</f>
        <v>Impact Protection - SI</v>
      </c>
      <c r="E667" s="39" t="str">
        <f>VLOOKUP(Table1[[#This Row],[EPF ]],'[1]employee master'!A353:G5352,6,FALSE)</f>
        <v>Impact Protection - Injection Moulding - SI</v>
      </c>
      <c r="F667" s="39" t="str">
        <f>VLOOKUP(Table1[[#This Row],[EPF ]],'[1]employee master'!A353:G5352,7,FALSE)</f>
        <v>Male</v>
      </c>
      <c r="G667" s="41">
        <v>44</v>
      </c>
      <c r="H667" s="41" t="s">
        <v>14</v>
      </c>
      <c r="I667" s="41" t="s">
        <v>1753</v>
      </c>
      <c r="J667" s="41" t="s">
        <v>14</v>
      </c>
      <c r="K667" s="41" t="s">
        <v>14</v>
      </c>
      <c r="L667" s="41" t="s">
        <v>14</v>
      </c>
      <c r="M667" s="41" t="s">
        <v>28</v>
      </c>
      <c r="N667" s="41" t="s">
        <v>14</v>
      </c>
      <c r="O667" s="41" t="s">
        <v>14</v>
      </c>
      <c r="P667" s="43" t="s">
        <v>1934</v>
      </c>
    </row>
    <row r="668" spans="1:16" x14ac:dyDescent="0.3">
      <c r="A668" s="37">
        <v>145</v>
      </c>
      <c r="B668" s="38" t="s">
        <v>1683</v>
      </c>
      <c r="C668" s="39" t="s">
        <v>1758</v>
      </c>
      <c r="D668" s="39" t="str">
        <f>VLOOKUP(Table1[[#This Row],[EPF ]],'[1]employee master'!A9:G5008,5,FALSE)</f>
        <v>Moulded Bra Cup - Quality Assurance - SI</v>
      </c>
      <c r="E668" s="39" t="str">
        <f>VLOOKUP(Table1[[#This Row],[EPF ]],'[1]employee master'!A9:G5008,6,FALSE)</f>
        <v>Quality Assurance - MBC - SI</v>
      </c>
      <c r="F668" s="39" t="str">
        <f>VLOOKUP(Table1[[#This Row],[EPF ]],'[1]employee master'!A9:G5008,7,FALSE)</f>
        <v>Female</v>
      </c>
      <c r="G668" s="40">
        <v>37</v>
      </c>
      <c r="H668" s="41" t="s">
        <v>14</v>
      </c>
      <c r="I668" s="41" t="s">
        <v>1753</v>
      </c>
      <c r="J668" s="41" t="s">
        <v>14</v>
      </c>
      <c r="K668" s="41" t="s">
        <v>14</v>
      </c>
      <c r="L668" s="41" t="s">
        <v>14</v>
      </c>
      <c r="M668" s="40">
        <v>5</v>
      </c>
      <c r="N668" s="41" t="s">
        <v>14</v>
      </c>
      <c r="O668" s="41" t="s">
        <v>14</v>
      </c>
      <c r="P668" s="43" t="s">
        <v>1934</v>
      </c>
    </row>
    <row r="669" spans="1:16" x14ac:dyDescent="0.3">
      <c r="A669" s="37">
        <v>253</v>
      </c>
      <c r="B669" s="38" t="s">
        <v>5408</v>
      </c>
      <c r="C669" s="1" t="s">
        <v>1758</v>
      </c>
      <c r="D669" s="1" t="str">
        <f>VLOOKUP(Table1[[#This Row],[EPF ]],'[1]employee master'!A13:G5012,5,FALSE)</f>
        <v>Material Quality Assurance - SI</v>
      </c>
      <c r="E669" s="1" t="str">
        <f>VLOOKUP(Table1[[#This Row],[EPF ]],'[1]employee master'!A13:G5012,6,FALSE)</f>
        <v>MBC - Material Quality Assurance - SI</v>
      </c>
      <c r="F669" s="1" t="str">
        <f>VLOOKUP(Table1[[#This Row],[EPF ]],'[1]employee master'!A13:G5012,7,FALSE)</f>
        <v>Male</v>
      </c>
      <c r="G669" s="7">
        <v>37</v>
      </c>
      <c r="H669" s="6" t="s">
        <v>14</v>
      </c>
      <c r="I669" s="6" t="s">
        <v>1753</v>
      </c>
      <c r="J669" s="6" t="s">
        <v>14</v>
      </c>
      <c r="K669" s="6" t="s">
        <v>14</v>
      </c>
      <c r="L669" s="6" t="s">
        <v>14</v>
      </c>
      <c r="M669" s="7">
        <v>5</v>
      </c>
      <c r="N669" s="6" t="s">
        <v>14</v>
      </c>
      <c r="O669" s="6" t="s">
        <v>14</v>
      </c>
      <c r="P669" s="43" t="s">
        <v>1934</v>
      </c>
    </row>
    <row r="670" spans="1:16" x14ac:dyDescent="0.3">
      <c r="A670" s="37">
        <v>296</v>
      </c>
      <c r="B670" s="38" t="s">
        <v>2025</v>
      </c>
      <c r="C670" s="39" t="s">
        <v>1758</v>
      </c>
      <c r="D670" s="39" t="str">
        <f>VLOOKUP(Table1[[#This Row],[EPF ]],'[1]employee master'!A15:G5014,5,FALSE)</f>
        <v>Moulded Bra Cup - Raw Material Warehouse - SI</v>
      </c>
      <c r="E670" s="39" t="str">
        <f>VLOOKUP(Table1[[#This Row],[EPF ]],'[1]employee master'!A15:G5014,6,FALSE)</f>
        <v>MBC - Raw Material Warehouse - SI</v>
      </c>
      <c r="F670" s="39" t="str">
        <f>VLOOKUP(Table1[[#This Row],[EPF ]],'[1]employee master'!A15:G5014,7,FALSE)</f>
        <v>Male</v>
      </c>
      <c r="G670" s="40">
        <v>37</v>
      </c>
      <c r="H670" s="41" t="s">
        <v>14</v>
      </c>
      <c r="I670" s="41" t="s">
        <v>1753</v>
      </c>
      <c r="J670" s="41" t="s">
        <v>14</v>
      </c>
      <c r="K670" s="41" t="s">
        <v>14</v>
      </c>
      <c r="L670" s="41" t="s">
        <v>14</v>
      </c>
      <c r="M670" s="40">
        <v>5</v>
      </c>
      <c r="N670" s="41" t="s">
        <v>14</v>
      </c>
      <c r="O670" s="41" t="s">
        <v>14</v>
      </c>
      <c r="P670" s="43" t="s">
        <v>1934</v>
      </c>
    </row>
    <row r="671" spans="1:16" x14ac:dyDescent="0.3">
      <c r="A671" s="37">
        <v>358</v>
      </c>
      <c r="B671" s="38" t="s">
        <v>5409</v>
      </c>
      <c r="C671" s="39" t="s">
        <v>1755</v>
      </c>
      <c r="D671" s="39" t="str">
        <f>VLOOKUP(Table1[[#This Row],[EPF ]],'[1]employee master'!A21:G5020,5,FALSE)</f>
        <v>Overseas - SI</v>
      </c>
      <c r="E671" s="39" t="str">
        <f>VLOOKUP(Table1[[#This Row],[EPF ]],'[1]employee master'!A21:G5020,6,FALSE)</f>
        <v>Offshore - SI</v>
      </c>
      <c r="F671" s="39" t="str">
        <f>VLOOKUP(Table1[[#This Row],[EPF ]],'[1]employee master'!A21:G5020,7,FALSE)</f>
        <v>Male</v>
      </c>
      <c r="G671" s="40">
        <v>36</v>
      </c>
      <c r="H671" s="41" t="s">
        <v>14</v>
      </c>
      <c r="I671" s="41" t="s">
        <v>1753</v>
      </c>
      <c r="J671" s="41" t="s">
        <v>14</v>
      </c>
      <c r="K671" s="41" t="s">
        <v>14</v>
      </c>
      <c r="L671" s="41" t="s">
        <v>14</v>
      </c>
      <c r="M671" s="40">
        <v>5</v>
      </c>
      <c r="N671" s="41" t="s">
        <v>14</v>
      </c>
      <c r="O671" s="41" t="s">
        <v>14</v>
      </c>
      <c r="P671" s="43" t="s">
        <v>1934</v>
      </c>
    </row>
    <row r="672" spans="1:16" x14ac:dyDescent="0.3">
      <c r="A672" s="37">
        <v>470</v>
      </c>
      <c r="B672" s="38" t="s">
        <v>1267</v>
      </c>
      <c r="C672" s="1" t="s">
        <v>1755</v>
      </c>
      <c r="D672" s="1" t="str">
        <f>VLOOKUP(Table1[[#This Row],[EPF ]],'[1]employee master'!A24:G5023,5,FALSE)</f>
        <v>Moulded Bra Cup - Product Development Centre - SI</v>
      </c>
      <c r="E672" s="1" t="str">
        <f>VLOOKUP(Table1[[#This Row],[EPF ]],'[1]employee master'!A24:G5023,6,FALSE)</f>
        <v>MBC - Product Development Centre - SI</v>
      </c>
      <c r="F672" s="1" t="str">
        <f>VLOOKUP(Table1[[#This Row],[EPF ]],'[1]employee master'!A24:G5023,7,FALSE)</f>
        <v>Male</v>
      </c>
      <c r="G672" s="7">
        <v>39</v>
      </c>
      <c r="H672" s="6" t="s">
        <v>14</v>
      </c>
      <c r="I672" s="6" t="s">
        <v>1753</v>
      </c>
      <c r="J672" s="6" t="s">
        <v>14</v>
      </c>
      <c r="K672" s="6" t="s">
        <v>14</v>
      </c>
      <c r="L672" s="6" t="s">
        <v>14</v>
      </c>
      <c r="M672" s="7">
        <v>5</v>
      </c>
      <c r="N672" s="6" t="s">
        <v>14</v>
      </c>
      <c r="O672" s="6" t="s">
        <v>14</v>
      </c>
      <c r="P672" s="43" t="s">
        <v>1934</v>
      </c>
    </row>
    <row r="673" spans="1:16" x14ac:dyDescent="0.3">
      <c r="A673" s="37">
        <v>519</v>
      </c>
      <c r="B673" s="38" t="s">
        <v>1952</v>
      </c>
      <c r="C673" s="1" t="s">
        <v>1755</v>
      </c>
      <c r="D673" s="1" t="str">
        <f>VLOOKUP(Table1[[#This Row],[EPF ]],'[1]employee master'!A28:G5027,5,FALSE)</f>
        <v>Moulded Bra Cup - Machine Maintenance - SI</v>
      </c>
      <c r="E673" s="1" t="str">
        <f>VLOOKUP(Table1[[#This Row],[EPF ]],'[1]employee master'!A28:G5027,6,FALSE)</f>
        <v>Machinary Maintenance - MBC - SI</v>
      </c>
      <c r="F673" s="1" t="str">
        <f>VLOOKUP(Table1[[#This Row],[EPF ]],'[1]employee master'!A28:G5027,7,FALSE)</f>
        <v>Male</v>
      </c>
      <c r="G673" s="7">
        <v>34</v>
      </c>
      <c r="H673" s="6" t="s">
        <v>14</v>
      </c>
      <c r="I673" s="6" t="s">
        <v>1753</v>
      </c>
      <c r="J673" s="6" t="s">
        <v>14</v>
      </c>
      <c r="K673" s="6" t="s">
        <v>14</v>
      </c>
      <c r="L673" s="6" t="s">
        <v>14</v>
      </c>
      <c r="M673" s="7">
        <v>5</v>
      </c>
      <c r="N673" s="6" t="s">
        <v>14</v>
      </c>
      <c r="O673" s="6" t="s">
        <v>14</v>
      </c>
      <c r="P673" s="43" t="s">
        <v>1934</v>
      </c>
    </row>
    <row r="674" spans="1:16" x14ac:dyDescent="0.3">
      <c r="A674" s="37">
        <v>651</v>
      </c>
      <c r="B674" s="38" t="s">
        <v>5410</v>
      </c>
      <c r="C674" s="1" t="s">
        <v>1758</v>
      </c>
      <c r="D674" s="1" t="str">
        <f>VLOOKUP(Table1[[#This Row],[EPF ]],'[1]employee master'!A30:G5029,5,FALSE)</f>
        <v>Moulded Bra Cup - Technical - SI</v>
      </c>
      <c r="E674" s="1" t="str">
        <f>VLOOKUP(Table1[[#This Row],[EPF ]],'[1]employee master'!A30:G5029,6,FALSE)</f>
        <v>MBC - Technical - SI</v>
      </c>
      <c r="F674" s="1" t="str">
        <f>VLOOKUP(Table1[[#This Row],[EPF ]],'[1]employee master'!A30:G5029,7,FALSE)</f>
        <v>Female</v>
      </c>
      <c r="G674" s="7">
        <v>36</v>
      </c>
      <c r="H674" s="6" t="s">
        <v>14</v>
      </c>
      <c r="I674" s="6" t="s">
        <v>1753</v>
      </c>
      <c r="J674" s="6" t="s">
        <v>14</v>
      </c>
      <c r="K674" s="6" t="s">
        <v>14</v>
      </c>
      <c r="L674" s="6" t="s">
        <v>14</v>
      </c>
      <c r="M674" s="7">
        <v>5</v>
      </c>
      <c r="N674" s="6" t="s">
        <v>14</v>
      </c>
      <c r="O674" s="6" t="s">
        <v>14</v>
      </c>
      <c r="P674" s="43" t="s">
        <v>1934</v>
      </c>
    </row>
    <row r="675" spans="1:16" x14ac:dyDescent="0.3">
      <c r="A675" s="37">
        <v>956</v>
      </c>
      <c r="B675" s="38" t="s">
        <v>5411</v>
      </c>
      <c r="C675" s="1" t="s">
        <v>1755</v>
      </c>
      <c r="D675" s="1" t="str">
        <f>VLOOKUP(Table1[[#This Row],[EPF ]],'[1]employee master'!A44:G5043,5,FALSE)</f>
        <v>Moulded Bra Cup - Computer Numerical Control - SI</v>
      </c>
      <c r="E675" s="1" t="str">
        <f>VLOOKUP(Table1[[#This Row],[EPF ]],'[1]employee master'!A44:G5043,6,FALSE)</f>
        <v>Moulded Bra Cup - CNC - SI</v>
      </c>
      <c r="F675" s="1" t="str">
        <f>VLOOKUP(Table1[[#This Row],[EPF ]],'[1]employee master'!A44:G5043,7,FALSE)</f>
        <v>Male</v>
      </c>
      <c r="G675" s="7">
        <v>37</v>
      </c>
      <c r="H675" s="6" t="s">
        <v>14</v>
      </c>
      <c r="I675" s="6" t="s">
        <v>1753</v>
      </c>
      <c r="J675" s="6" t="s">
        <v>14</v>
      </c>
      <c r="K675" s="6" t="s">
        <v>14</v>
      </c>
      <c r="L675" s="6" t="s">
        <v>14</v>
      </c>
      <c r="M675" s="7">
        <v>5</v>
      </c>
      <c r="N675" s="6" t="s">
        <v>14</v>
      </c>
      <c r="O675" s="6" t="s">
        <v>14</v>
      </c>
      <c r="P675" s="43" t="s">
        <v>1934</v>
      </c>
    </row>
    <row r="676" spans="1:16" x14ac:dyDescent="0.3">
      <c r="A676" s="37">
        <v>1666</v>
      </c>
      <c r="B676" s="38" t="s">
        <v>5412</v>
      </c>
      <c r="C676" s="39" t="s">
        <v>1758</v>
      </c>
      <c r="D676" s="39" t="str">
        <f>VLOOKUP(Table1[[#This Row],[EPF ]],'[1]employee master'!A60:G5059,5,FALSE)</f>
        <v>Plant Maintenance - SI</v>
      </c>
      <c r="E676" s="39" t="str">
        <f>VLOOKUP(Table1[[#This Row],[EPF ]],'[1]employee master'!A60:G5059,6,FALSE)</f>
        <v>Maintenance - Plant - SI</v>
      </c>
      <c r="F676" s="39" t="str">
        <f>VLOOKUP(Table1[[#This Row],[EPF ]],'[1]employee master'!A60:G5059,7,FALSE)</f>
        <v>Male</v>
      </c>
      <c r="G676" s="40">
        <v>36</v>
      </c>
      <c r="H676" s="41" t="s">
        <v>14</v>
      </c>
      <c r="I676" s="41" t="s">
        <v>1753</v>
      </c>
      <c r="J676" s="41" t="s">
        <v>14</v>
      </c>
      <c r="K676" s="41" t="s">
        <v>14</v>
      </c>
      <c r="L676" s="41" t="s">
        <v>14</v>
      </c>
      <c r="M676" s="40">
        <v>5</v>
      </c>
      <c r="N676" s="41" t="s">
        <v>14</v>
      </c>
      <c r="O676" s="41" t="s">
        <v>14</v>
      </c>
      <c r="P676" s="43" t="s">
        <v>1934</v>
      </c>
    </row>
    <row r="677" spans="1:16" x14ac:dyDescent="0.3">
      <c r="A677" s="37">
        <v>1761</v>
      </c>
      <c r="B677" s="38" t="s">
        <v>439</v>
      </c>
      <c r="C677" s="1" t="s">
        <v>1758</v>
      </c>
      <c r="D677" s="1" t="str">
        <f>VLOOKUP(Table1[[#This Row],[EPF ]],'[1]employee master'!A62:G5061,5,FALSE)</f>
        <v>Moulded Bra Cup - Lamination - SI</v>
      </c>
      <c r="E677" s="1" t="str">
        <f>VLOOKUP(Table1[[#This Row],[EPF ]],'[1]employee master'!A62:G5061,6,FALSE)</f>
        <v>MBC - Lamination - SI</v>
      </c>
      <c r="F677" s="1" t="str">
        <f>VLOOKUP(Table1[[#This Row],[EPF ]],'[1]employee master'!A62:G5061,7,FALSE)</f>
        <v>Male</v>
      </c>
      <c r="G677" s="7">
        <v>33</v>
      </c>
      <c r="H677" s="6" t="s">
        <v>14</v>
      </c>
      <c r="I677" s="6" t="s">
        <v>1753</v>
      </c>
      <c r="J677" s="6" t="s">
        <v>14</v>
      </c>
      <c r="K677" s="6" t="s">
        <v>14</v>
      </c>
      <c r="L677" s="6" t="s">
        <v>14</v>
      </c>
      <c r="M677" s="7">
        <v>5</v>
      </c>
      <c r="N677" s="6" t="s">
        <v>14</v>
      </c>
      <c r="O677" s="6" t="s">
        <v>14</v>
      </c>
      <c r="P677" s="43" t="s">
        <v>1934</v>
      </c>
    </row>
    <row r="678" spans="1:16" x14ac:dyDescent="0.3">
      <c r="A678" s="37">
        <v>2002</v>
      </c>
      <c r="B678" s="38" t="s">
        <v>5413</v>
      </c>
      <c r="C678" s="39" t="s">
        <v>1755</v>
      </c>
      <c r="D678" s="39" t="str">
        <f>VLOOKUP(Table1[[#This Row],[EPF ]],'[1]employee master'!A68:G5067,5,FALSE)</f>
        <v>Close Comfort Program - Technical - SI</v>
      </c>
      <c r="E678" s="39" t="str">
        <f>VLOOKUP(Table1[[#This Row],[EPF ]],'[1]employee master'!A68:G5067,6,FALSE)</f>
        <v>Technical - CCP - SI</v>
      </c>
      <c r="F678" s="39" t="str">
        <f>VLOOKUP(Table1[[#This Row],[EPF ]],'[1]employee master'!A68:G5067,7,FALSE)</f>
        <v>Male</v>
      </c>
      <c r="G678" s="40">
        <v>37</v>
      </c>
      <c r="H678" s="41" t="s">
        <v>14</v>
      </c>
      <c r="I678" s="41" t="s">
        <v>1753</v>
      </c>
      <c r="J678" s="41" t="s">
        <v>14</v>
      </c>
      <c r="K678" s="41" t="s">
        <v>14</v>
      </c>
      <c r="L678" s="41" t="s">
        <v>14</v>
      </c>
      <c r="M678" s="40">
        <v>5</v>
      </c>
      <c r="N678" s="41" t="s">
        <v>14</v>
      </c>
      <c r="O678" s="41" t="s">
        <v>14</v>
      </c>
      <c r="P678" s="43" t="s">
        <v>1934</v>
      </c>
    </row>
    <row r="679" spans="1:16" x14ac:dyDescent="0.3">
      <c r="A679" s="37">
        <v>2297</v>
      </c>
      <c r="B679" s="38" t="s">
        <v>803</v>
      </c>
      <c r="C679" s="39" t="s">
        <v>1758</v>
      </c>
      <c r="D679" s="39" t="str">
        <f>VLOOKUP(Table1[[#This Row],[EPF ]],'[1]employee master'!A75:G5074,5,FALSE)</f>
        <v>Plant Maintenance - SI</v>
      </c>
      <c r="E679" s="39" t="str">
        <f>VLOOKUP(Table1[[#This Row],[EPF ]],'[1]employee master'!A75:G5074,6,FALSE)</f>
        <v>Maintenance - Plant - SI</v>
      </c>
      <c r="F679" s="39" t="str">
        <f>VLOOKUP(Table1[[#This Row],[EPF ]],'[1]employee master'!A75:G5074,7,FALSE)</f>
        <v>Male</v>
      </c>
      <c r="G679" s="40">
        <v>37</v>
      </c>
      <c r="H679" s="41" t="s">
        <v>14</v>
      </c>
      <c r="I679" s="41" t="s">
        <v>1753</v>
      </c>
      <c r="J679" s="41" t="s">
        <v>14</v>
      </c>
      <c r="K679" s="41" t="s">
        <v>14</v>
      </c>
      <c r="L679" s="41" t="s">
        <v>14</v>
      </c>
      <c r="M679" s="40">
        <v>5</v>
      </c>
      <c r="N679" s="41" t="s">
        <v>14</v>
      </c>
      <c r="O679" s="41" t="s">
        <v>14</v>
      </c>
      <c r="P679" s="43" t="s">
        <v>1934</v>
      </c>
    </row>
    <row r="680" spans="1:16" hidden="1" x14ac:dyDescent="0.3">
      <c r="A680" s="37">
        <v>17939</v>
      </c>
      <c r="B680" s="38" t="s">
        <v>5645</v>
      </c>
      <c r="C680" s="39" t="s">
        <v>1757</v>
      </c>
      <c r="D680" s="39" t="e">
        <f>VLOOKUP(Table1[[#This Row],[EPF ]],'[1]employee master'!A831:G5830,5,FALSE)</f>
        <v>#N/A</v>
      </c>
      <c r="E680" s="39" t="e">
        <f>VLOOKUP(Table1[[#This Row],[EPF ]],'[1]employee master'!A831:G5830,6,FALSE)</f>
        <v>#N/A</v>
      </c>
      <c r="F680" s="39" t="e">
        <f>VLOOKUP(Table1[[#This Row],[EPF ]],'[1]employee master'!A831:G5830,7,FALSE)</f>
        <v>#N/A</v>
      </c>
      <c r="G680" s="40">
        <v>22</v>
      </c>
      <c r="H680" s="41" t="s">
        <v>14</v>
      </c>
      <c r="I680" s="41" t="s">
        <v>1759</v>
      </c>
      <c r="J680" s="41" t="s">
        <v>14</v>
      </c>
      <c r="K680" s="41" t="s">
        <v>14</v>
      </c>
      <c r="L680" s="41" t="s">
        <v>14</v>
      </c>
      <c r="M680" s="40">
        <v>3</v>
      </c>
      <c r="N680" s="41" t="s">
        <v>14</v>
      </c>
      <c r="O680" s="41" t="s">
        <v>14</v>
      </c>
      <c r="P680" s="43" t="e">
        <f>IF(#REF!&lt;=4,"Low Risk",IF(#REF!&gt;7,"High Risk","Moderate"))</f>
        <v>#REF!</v>
      </c>
    </row>
    <row r="681" spans="1:16" x14ac:dyDescent="0.3">
      <c r="A681" s="37">
        <v>3850</v>
      </c>
      <c r="B681" s="38" t="s">
        <v>1540</v>
      </c>
      <c r="C681" s="39" t="s">
        <v>1758</v>
      </c>
      <c r="D681" s="39" t="str">
        <f>VLOOKUP(Table1[[#This Row],[EPF ]],'[1]employee master'!A107:G5106,5,FALSE)</f>
        <v>Close Comfort Program - Finishing - SI</v>
      </c>
      <c r="E681" s="39" t="str">
        <f>VLOOKUP(Table1[[#This Row],[EPF ]],'[1]employee master'!A107:G5106,6,FALSE)</f>
        <v>Section 04 - Finishing - SI</v>
      </c>
      <c r="F681" s="39" t="str">
        <f>VLOOKUP(Table1[[#This Row],[EPF ]],'[1]employee master'!A107:G5106,7,FALSE)</f>
        <v>Male</v>
      </c>
      <c r="G681" s="40">
        <v>35</v>
      </c>
      <c r="H681" s="41" t="s">
        <v>14</v>
      </c>
      <c r="I681" s="41" t="s">
        <v>1753</v>
      </c>
      <c r="J681" s="41" t="s">
        <v>14</v>
      </c>
      <c r="K681" s="41" t="s">
        <v>14</v>
      </c>
      <c r="L681" s="41" t="s">
        <v>14</v>
      </c>
      <c r="M681" s="40">
        <v>5</v>
      </c>
      <c r="N681" s="41" t="s">
        <v>14</v>
      </c>
      <c r="O681" s="41" t="s">
        <v>14</v>
      </c>
      <c r="P681" s="43" t="s">
        <v>1934</v>
      </c>
    </row>
    <row r="682" spans="1:16" x14ac:dyDescent="0.3">
      <c r="A682" s="37">
        <v>4265</v>
      </c>
      <c r="B682" s="38" t="s">
        <v>5414</v>
      </c>
      <c r="C682" s="1" t="s">
        <v>1758</v>
      </c>
      <c r="D682" s="1" t="str">
        <f>VLOOKUP(Table1[[#This Row],[EPF ]],'[1]employee master'!A114:G5113,5,FALSE)</f>
        <v>Close Comfort Program - Printing - SI</v>
      </c>
      <c r="E682" s="1" t="str">
        <f>VLOOKUP(Table1[[#This Row],[EPF ]],'[1]employee master'!A114:G5113,6,FALSE)</f>
        <v>Factory 02 - Printing - A - SI</v>
      </c>
      <c r="F682" s="1" t="str">
        <f>VLOOKUP(Table1[[#This Row],[EPF ]],'[1]employee master'!A114:G5113,7,FALSE)</f>
        <v>Male</v>
      </c>
      <c r="G682" s="7">
        <v>36</v>
      </c>
      <c r="H682" s="6" t="s">
        <v>14</v>
      </c>
      <c r="I682" s="6" t="s">
        <v>1753</v>
      </c>
      <c r="J682" s="6" t="s">
        <v>14</v>
      </c>
      <c r="K682" s="6" t="s">
        <v>14</v>
      </c>
      <c r="L682" s="6" t="s">
        <v>14</v>
      </c>
      <c r="M682" s="7">
        <v>5</v>
      </c>
      <c r="N682" s="6" t="s">
        <v>14</v>
      </c>
      <c r="O682" s="6" t="s">
        <v>14</v>
      </c>
      <c r="P682" s="43" t="s">
        <v>1934</v>
      </c>
    </row>
    <row r="683" spans="1:16" x14ac:dyDescent="0.3">
      <c r="A683" s="37">
        <v>4429</v>
      </c>
      <c r="B683" s="38" t="s">
        <v>5415</v>
      </c>
      <c r="C683" s="39" t="s">
        <v>1758</v>
      </c>
      <c r="D683" s="39" t="str">
        <f>VLOOKUP(Table1[[#This Row],[EPF ]],'[1]employee master'!A116:G5115,5,FALSE)</f>
        <v>Moulded Bra Cup - Lamination - SI</v>
      </c>
      <c r="E683" s="39" t="str">
        <f>VLOOKUP(Table1[[#This Row],[EPF ]],'[1]employee master'!A116:G5115,6,FALSE)</f>
        <v>MBC - Lamination - Machine Maintenance - SI</v>
      </c>
      <c r="F683" s="39" t="str">
        <f>VLOOKUP(Table1[[#This Row],[EPF ]],'[1]employee master'!A116:G5115,7,FALSE)</f>
        <v>Male</v>
      </c>
      <c r="G683" s="40">
        <v>39</v>
      </c>
      <c r="H683" s="41" t="s">
        <v>14</v>
      </c>
      <c r="I683" s="41" t="s">
        <v>1753</v>
      </c>
      <c r="J683" s="41" t="s">
        <v>14</v>
      </c>
      <c r="K683" s="41" t="s">
        <v>14</v>
      </c>
      <c r="L683" s="41" t="s">
        <v>14</v>
      </c>
      <c r="M683" s="40">
        <v>5</v>
      </c>
      <c r="N683" s="41" t="s">
        <v>14</v>
      </c>
      <c r="O683" s="41" t="s">
        <v>14</v>
      </c>
      <c r="P683" s="43" t="s">
        <v>1934</v>
      </c>
    </row>
    <row r="684" spans="1:16" x14ac:dyDescent="0.3">
      <c r="A684" s="37">
        <v>4508</v>
      </c>
      <c r="B684" s="38" t="s">
        <v>5416</v>
      </c>
      <c r="C684" s="39" t="s">
        <v>1755</v>
      </c>
      <c r="D684" s="39" t="str">
        <f>VLOOKUP(Table1[[#This Row],[EPF ]],'[1]employee master'!A117:G5116,5,FALSE)</f>
        <v>Close Comfort Program - Technical - SI</v>
      </c>
      <c r="E684" s="39" t="str">
        <f>VLOOKUP(Table1[[#This Row],[EPF ]],'[1]employee master'!A117:G5116,6,FALSE)</f>
        <v>Technical - CCP - SI</v>
      </c>
      <c r="F684" s="39" t="str">
        <f>VLOOKUP(Table1[[#This Row],[EPF ]],'[1]employee master'!A117:G5116,7,FALSE)</f>
        <v>Male</v>
      </c>
      <c r="G684" s="40">
        <v>37</v>
      </c>
      <c r="H684" s="41" t="s">
        <v>14</v>
      </c>
      <c r="I684" s="41" t="s">
        <v>1753</v>
      </c>
      <c r="J684" s="41" t="s">
        <v>14</v>
      </c>
      <c r="K684" s="41" t="s">
        <v>14</v>
      </c>
      <c r="L684" s="41" t="s">
        <v>14</v>
      </c>
      <c r="M684" s="40">
        <v>5</v>
      </c>
      <c r="N684" s="41" t="s">
        <v>14</v>
      </c>
      <c r="O684" s="41" t="s">
        <v>14</v>
      </c>
      <c r="P684" s="43" t="s">
        <v>1934</v>
      </c>
    </row>
    <row r="685" spans="1:16" x14ac:dyDescent="0.3">
      <c r="A685" s="37">
        <v>4702</v>
      </c>
      <c r="B685" s="38" t="s">
        <v>5417</v>
      </c>
      <c r="C685" s="39" t="s">
        <v>1758</v>
      </c>
      <c r="D685" s="39" t="str">
        <f>VLOOKUP(Table1[[#This Row],[EPF ]],'[1]employee master'!A128:G5127,5,FALSE)</f>
        <v>Close Comfort Program - Printing - SI</v>
      </c>
      <c r="E685" s="39" t="str">
        <f>VLOOKUP(Table1[[#This Row],[EPF ]],'[1]employee master'!A128:G5127,6,FALSE)</f>
        <v>Factory 02 - Printing - B - SI</v>
      </c>
      <c r="F685" s="39" t="str">
        <f>VLOOKUP(Table1[[#This Row],[EPF ]],'[1]employee master'!A128:G5127,7,FALSE)</f>
        <v>Male</v>
      </c>
      <c r="G685" s="40">
        <v>32</v>
      </c>
      <c r="H685" s="41" t="s">
        <v>14</v>
      </c>
      <c r="I685" s="41" t="s">
        <v>1753</v>
      </c>
      <c r="J685" s="41" t="s">
        <v>14</v>
      </c>
      <c r="K685" s="41" t="s">
        <v>14</v>
      </c>
      <c r="L685" s="41" t="s">
        <v>14</v>
      </c>
      <c r="M685" s="40">
        <v>5</v>
      </c>
      <c r="N685" s="41" t="s">
        <v>14</v>
      </c>
      <c r="O685" s="41" t="s">
        <v>14</v>
      </c>
      <c r="P685" s="43" t="s">
        <v>1934</v>
      </c>
    </row>
    <row r="686" spans="1:16" x14ac:dyDescent="0.3">
      <c r="A686" s="37">
        <v>4702</v>
      </c>
      <c r="B686" s="38" t="s">
        <v>5418</v>
      </c>
      <c r="C686" s="39" t="s">
        <v>1758</v>
      </c>
      <c r="D686" s="39" t="str">
        <f>VLOOKUP(Table1[[#This Row],[EPF ]],'[1]employee master'!A129:G5128,5,FALSE)</f>
        <v>Close Comfort Program - Printing - SI</v>
      </c>
      <c r="E686" s="39" t="str">
        <f>VLOOKUP(Table1[[#This Row],[EPF ]],'[1]employee master'!A129:G5128,6,FALSE)</f>
        <v>Factory 02 - Printing - B - SI</v>
      </c>
      <c r="F686" s="39" t="str">
        <f>VLOOKUP(Table1[[#This Row],[EPF ]],'[1]employee master'!A129:G5128,7,FALSE)</f>
        <v>Male</v>
      </c>
      <c r="G686" s="40">
        <v>31</v>
      </c>
      <c r="H686" s="41" t="s">
        <v>14</v>
      </c>
      <c r="I686" s="41" t="s">
        <v>1753</v>
      </c>
      <c r="J686" s="41" t="s">
        <v>14</v>
      </c>
      <c r="K686" s="41" t="s">
        <v>14</v>
      </c>
      <c r="L686" s="41" t="s">
        <v>14</v>
      </c>
      <c r="M686" s="40">
        <v>5</v>
      </c>
      <c r="N686" s="41" t="s">
        <v>14</v>
      </c>
      <c r="O686" s="41" t="s">
        <v>14</v>
      </c>
      <c r="P686" s="43" t="s">
        <v>1934</v>
      </c>
    </row>
    <row r="687" spans="1:16" x14ac:dyDescent="0.3">
      <c r="A687" s="38">
        <v>5260</v>
      </c>
      <c r="B687" s="38" t="s">
        <v>1112</v>
      </c>
      <c r="C687" s="1" t="s">
        <v>1758</v>
      </c>
      <c r="D687" s="1" t="str">
        <f>VLOOKUP(Table1[[#This Row],[EPF ]],'[1]employee master'!A141:G5140,5,FALSE)</f>
        <v>Moulded Bra Cup - Product Development Centre - SI</v>
      </c>
      <c r="E687" s="1" t="str">
        <f>VLOOKUP(Table1[[#This Row],[EPF ]],'[1]employee master'!A141:G5140,6,FALSE)</f>
        <v>MBC - Product Development Centre - SI</v>
      </c>
      <c r="F687" s="1" t="str">
        <f>VLOOKUP(Table1[[#This Row],[EPF ]],'[1]employee master'!A141:G5140,7,FALSE)</f>
        <v>Male</v>
      </c>
      <c r="G687" s="7">
        <v>37</v>
      </c>
      <c r="H687" s="6" t="s">
        <v>14</v>
      </c>
      <c r="I687" s="6" t="s">
        <v>1753</v>
      </c>
      <c r="J687" s="6" t="s">
        <v>14</v>
      </c>
      <c r="K687" s="6" t="s">
        <v>14</v>
      </c>
      <c r="L687" s="6" t="s">
        <v>14</v>
      </c>
      <c r="M687" s="7">
        <v>5</v>
      </c>
      <c r="N687" s="6" t="s">
        <v>14</v>
      </c>
      <c r="O687" s="6" t="s">
        <v>14</v>
      </c>
      <c r="P687" s="43" t="s">
        <v>1934</v>
      </c>
    </row>
    <row r="688" spans="1:16" x14ac:dyDescent="0.3">
      <c r="A688" s="37">
        <v>5520</v>
      </c>
      <c r="B688" s="38" t="s">
        <v>5419</v>
      </c>
      <c r="C688" s="1" t="s">
        <v>1758</v>
      </c>
      <c r="D688" s="1" t="str">
        <f>VLOOKUP(Table1[[#This Row],[EPF ]],'[1]employee master'!A149:G5148,5,FALSE)</f>
        <v>Moulded Bra Cup - Production - SI</v>
      </c>
      <c r="E688" s="1" t="str">
        <f>VLOOKUP(Table1[[#This Row],[EPF ]],'[1]employee master'!A149:G5148,6,FALSE)</f>
        <v>Team - S - 3B - SI</v>
      </c>
      <c r="F688" s="1" t="str">
        <f>VLOOKUP(Table1[[#This Row],[EPF ]],'[1]employee master'!A149:G5148,7,FALSE)</f>
        <v>Male</v>
      </c>
      <c r="G688" s="7">
        <v>32</v>
      </c>
      <c r="H688" s="6" t="s">
        <v>14</v>
      </c>
      <c r="I688" s="6" t="s">
        <v>1753</v>
      </c>
      <c r="J688" s="6" t="s">
        <v>14</v>
      </c>
      <c r="K688" s="6" t="s">
        <v>14</v>
      </c>
      <c r="L688" s="6" t="s">
        <v>14</v>
      </c>
      <c r="M688" s="7">
        <v>5</v>
      </c>
      <c r="N688" s="6" t="s">
        <v>14</v>
      </c>
      <c r="O688" s="6" t="s">
        <v>14</v>
      </c>
      <c r="P688" s="43" t="s">
        <v>1934</v>
      </c>
    </row>
    <row r="689" spans="1:16" x14ac:dyDescent="0.3">
      <c r="A689" s="37">
        <v>5932</v>
      </c>
      <c r="B689" s="38" t="s">
        <v>5420</v>
      </c>
      <c r="C689" s="39" t="s">
        <v>1755</v>
      </c>
      <c r="D689" s="39" t="str">
        <f>VLOOKUP(Table1[[#This Row],[EPF ]],'[1]employee master'!A163:G5162,5,FALSE)</f>
        <v>Moulded Bra Cup - Industrial Engineering - SI</v>
      </c>
      <c r="E689" s="39" t="str">
        <f>VLOOKUP(Table1[[#This Row],[EPF ]],'[1]employee master'!A163:G5162,6,FALSE)</f>
        <v>Industrial Engineering - MBC - SI</v>
      </c>
      <c r="F689" s="39" t="str">
        <f>VLOOKUP(Table1[[#This Row],[EPF ]],'[1]employee master'!A163:G5162,7,FALSE)</f>
        <v>Male</v>
      </c>
      <c r="G689" s="40">
        <v>39</v>
      </c>
      <c r="H689" s="41" t="s">
        <v>14</v>
      </c>
      <c r="I689" s="41" t="s">
        <v>1753</v>
      </c>
      <c r="J689" s="41" t="s">
        <v>14</v>
      </c>
      <c r="K689" s="41" t="s">
        <v>14</v>
      </c>
      <c r="L689" s="41" t="s">
        <v>14</v>
      </c>
      <c r="M689" s="40">
        <v>5</v>
      </c>
      <c r="N689" s="41" t="s">
        <v>14</v>
      </c>
      <c r="O689" s="41" t="s">
        <v>14</v>
      </c>
      <c r="P689" s="43" t="s">
        <v>1934</v>
      </c>
    </row>
    <row r="690" spans="1:16" x14ac:dyDescent="0.3">
      <c r="A690" s="37">
        <v>6858</v>
      </c>
      <c r="B690" s="38" t="s">
        <v>5421</v>
      </c>
      <c r="C690" s="1" t="s">
        <v>1758</v>
      </c>
      <c r="D690" s="1" t="str">
        <f>VLOOKUP(Table1[[#This Row],[EPF ]],'[1]employee master'!A187:G5186,5,FALSE)</f>
        <v>Impact Protection - SI</v>
      </c>
      <c r="E690" s="1" t="str">
        <f>VLOOKUP(Table1[[#This Row],[EPF ]],'[1]employee master'!A187:G5186,6,FALSE)</f>
        <v>Impact Protection - Product Development Centre - SI</v>
      </c>
      <c r="F690" s="1" t="str">
        <f>VLOOKUP(Table1[[#This Row],[EPF ]],'[1]employee master'!A187:G5186,7,FALSE)</f>
        <v>Female</v>
      </c>
      <c r="G690" s="7">
        <v>39</v>
      </c>
      <c r="H690" s="6" t="s">
        <v>14</v>
      </c>
      <c r="I690" s="6" t="s">
        <v>1753</v>
      </c>
      <c r="J690" s="6" t="s">
        <v>14</v>
      </c>
      <c r="K690" s="6" t="s">
        <v>14</v>
      </c>
      <c r="L690" s="6" t="s">
        <v>14</v>
      </c>
      <c r="M690" s="7">
        <v>5</v>
      </c>
      <c r="N690" s="6" t="s">
        <v>14</v>
      </c>
      <c r="O690" s="6" t="s">
        <v>14</v>
      </c>
      <c r="P690" s="43" t="s">
        <v>1934</v>
      </c>
    </row>
    <row r="691" spans="1:16" x14ac:dyDescent="0.3">
      <c r="A691" s="38">
        <v>7038</v>
      </c>
      <c r="B691" s="38" t="s">
        <v>5422</v>
      </c>
      <c r="C691" s="39" t="s">
        <v>1758</v>
      </c>
      <c r="D691" s="39" t="str">
        <f>VLOOKUP(Table1[[#This Row],[EPF ]],'[1]employee master'!A196:G5195,5,FALSE)</f>
        <v>Training School - SI</v>
      </c>
      <c r="E691" s="39" t="str">
        <f>VLOOKUP(Table1[[#This Row],[EPF ]],'[1]employee master'!A196:G5195,6,FALSE)</f>
        <v>Training School - CCP - SI</v>
      </c>
      <c r="F691" s="39" t="str">
        <f>VLOOKUP(Table1[[#This Row],[EPF ]],'[1]employee master'!A196:G5195,7,FALSE)</f>
        <v>Female</v>
      </c>
      <c r="G691" s="40">
        <v>39</v>
      </c>
      <c r="H691" s="41" t="s">
        <v>14</v>
      </c>
      <c r="I691" s="41" t="s">
        <v>1753</v>
      </c>
      <c r="J691" s="41" t="s">
        <v>14</v>
      </c>
      <c r="K691" s="41" t="s">
        <v>14</v>
      </c>
      <c r="L691" s="41" t="s">
        <v>14</v>
      </c>
      <c r="M691" s="40">
        <v>5</v>
      </c>
      <c r="N691" s="41" t="s">
        <v>14</v>
      </c>
      <c r="O691" s="41" t="s">
        <v>14</v>
      </c>
      <c r="P691" s="43" t="s">
        <v>1934</v>
      </c>
    </row>
    <row r="692" spans="1:16" x14ac:dyDescent="0.3">
      <c r="A692" s="37">
        <v>7038</v>
      </c>
      <c r="B692" s="38" t="s">
        <v>5423</v>
      </c>
      <c r="C692" s="39" t="s">
        <v>1758</v>
      </c>
      <c r="D692" s="39" t="str">
        <f>VLOOKUP(Table1[[#This Row],[EPF ]],'[1]employee master'!A197:G5196,5,FALSE)</f>
        <v>Training School - SI</v>
      </c>
      <c r="E692" s="39" t="str">
        <f>VLOOKUP(Table1[[#This Row],[EPF ]],'[1]employee master'!A197:G5196,6,FALSE)</f>
        <v>Training School - CCP - SI</v>
      </c>
      <c r="F692" s="39" t="str">
        <f>VLOOKUP(Table1[[#This Row],[EPF ]],'[1]employee master'!A197:G5196,7,FALSE)</f>
        <v>Female</v>
      </c>
      <c r="G692" s="40">
        <v>39</v>
      </c>
      <c r="H692" s="41" t="s">
        <v>14</v>
      </c>
      <c r="I692" s="41" t="s">
        <v>1753</v>
      </c>
      <c r="J692" s="41" t="s">
        <v>14</v>
      </c>
      <c r="K692" s="41" t="s">
        <v>14</v>
      </c>
      <c r="L692" s="41" t="s">
        <v>14</v>
      </c>
      <c r="M692" s="40">
        <v>5</v>
      </c>
      <c r="N692" s="41" t="s">
        <v>14</v>
      </c>
      <c r="O692" s="41" t="s">
        <v>14</v>
      </c>
      <c r="P692" s="43" t="s">
        <v>1934</v>
      </c>
    </row>
    <row r="693" spans="1:16" x14ac:dyDescent="0.3">
      <c r="A693" s="37">
        <v>7096</v>
      </c>
      <c r="B693" s="38" t="s">
        <v>631</v>
      </c>
      <c r="C693" s="1" t="s">
        <v>1758</v>
      </c>
      <c r="D693" s="1" t="str">
        <f>VLOOKUP(Table1[[#This Row],[EPF ]],'[1]employee master'!A198:G5197,5,FALSE)</f>
        <v>Moulded Bra Cup - Computer Numerical Control - SI</v>
      </c>
      <c r="E693" s="1" t="str">
        <f>VLOOKUP(Table1[[#This Row],[EPF ]],'[1]employee master'!A198:G5197,6,FALSE)</f>
        <v>Moulded Bra Cup - CNC - SI</v>
      </c>
      <c r="F693" s="1" t="str">
        <f>VLOOKUP(Table1[[#This Row],[EPF ]],'[1]employee master'!A198:G5197,7,FALSE)</f>
        <v>Male</v>
      </c>
      <c r="G693" s="7">
        <v>33</v>
      </c>
      <c r="H693" s="6" t="s">
        <v>14</v>
      </c>
      <c r="I693" s="6" t="s">
        <v>1753</v>
      </c>
      <c r="J693" s="6" t="s">
        <v>14</v>
      </c>
      <c r="K693" s="6" t="s">
        <v>14</v>
      </c>
      <c r="L693" s="6" t="s">
        <v>14</v>
      </c>
      <c r="M693" s="7">
        <v>5</v>
      </c>
      <c r="N693" s="6" t="s">
        <v>14</v>
      </c>
      <c r="O693" s="6" t="s">
        <v>14</v>
      </c>
      <c r="P693" s="43" t="s">
        <v>1934</v>
      </c>
    </row>
    <row r="694" spans="1:16" x14ac:dyDescent="0.3">
      <c r="A694" s="37">
        <v>7096</v>
      </c>
      <c r="B694" s="38" t="s">
        <v>5424</v>
      </c>
      <c r="C694" s="39" t="s">
        <v>1758</v>
      </c>
      <c r="D694" s="39" t="str">
        <f>VLOOKUP(Table1[[#This Row],[EPF ]],'[1]employee master'!A199:G5198,5,FALSE)</f>
        <v>Moulded Bra Cup - Computer Numerical Control - SI</v>
      </c>
      <c r="E694" s="39" t="str">
        <f>VLOOKUP(Table1[[#This Row],[EPF ]],'[1]employee master'!A199:G5198,6,FALSE)</f>
        <v>Moulded Bra Cup - CNC - SI</v>
      </c>
      <c r="F694" s="39" t="str">
        <f>VLOOKUP(Table1[[#This Row],[EPF ]],'[1]employee master'!A199:G5198,7,FALSE)</f>
        <v>Male</v>
      </c>
      <c r="G694" s="40">
        <v>33</v>
      </c>
      <c r="H694" s="41" t="s">
        <v>14</v>
      </c>
      <c r="I694" s="41" t="s">
        <v>1753</v>
      </c>
      <c r="J694" s="41" t="s">
        <v>14</v>
      </c>
      <c r="K694" s="41" t="s">
        <v>14</v>
      </c>
      <c r="L694" s="41" t="s">
        <v>14</v>
      </c>
      <c r="M694" s="40">
        <v>5</v>
      </c>
      <c r="N694" s="41" t="s">
        <v>14</v>
      </c>
      <c r="O694" s="41" t="s">
        <v>14</v>
      </c>
      <c r="P694" s="43" t="s">
        <v>1934</v>
      </c>
    </row>
    <row r="695" spans="1:16" x14ac:dyDescent="0.3">
      <c r="A695" s="37">
        <v>7125</v>
      </c>
      <c r="B695" s="38" t="s">
        <v>361</v>
      </c>
      <c r="C695" s="1" t="s">
        <v>1758</v>
      </c>
      <c r="D695" s="1" t="str">
        <f>VLOOKUP(Table1[[#This Row],[EPF ]],'[1]employee master'!A201:G5200,5,FALSE)</f>
        <v>Impact Protection - SI</v>
      </c>
      <c r="E695" s="1" t="str">
        <f>VLOOKUP(Table1[[#This Row],[EPF ]],'[1]employee master'!A201:G5200,6,FALSE)</f>
        <v>Impact Protection - Product Development Centre - SI</v>
      </c>
      <c r="F695" s="1" t="str">
        <f>VLOOKUP(Table1[[#This Row],[EPF ]],'[1]employee master'!A201:G5200,7,FALSE)</f>
        <v>Male</v>
      </c>
      <c r="G695" s="7">
        <v>30</v>
      </c>
      <c r="H695" s="6" t="s">
        <v>14</v>
      </c>
      <c r="I695" s="6" t="s">
        <v>1753</v>
      </c>
      <c r="J695" s="6" t="s">
        <v>14</v>
      </c>
      <c r="K695" s="6" t="s">
        <v>14</v>
      </c>
      <c r="L695" s="6" t="s">
        <v>14</v>
      </c>
      <c r="M695" s="7">
        <v>5</v>
      </c>
      <c r="N695" s="6" t="s">
        <v>14</v>
      </c>
      <c r="O695" s="6" t="s">
        <v>14</v>
      </c>
      <c r="P695" s="43" t="s">
        <v>1934</v>
      </c>
    </row>
    <row r="696" spans="1:16" x14ac:dyDescent="0.3">
      <c r="A696" s="37">
        <v>7393</v>
      </c>
      <c r="B696" s="38" t="s">
        <v>933</v>
      </c>
      <c r="C696" s="39" t="s">
        <v>1755</v>
      </c>
      <c r="D696" s="39" t="str">
        <f>VLOOKUP(Table1[[#This Row],[EPF ]],'[1]employee master'!A208:G5207,5,FALSE)</f>
        <v>Impact Protection - SI</v>
      </c>
      <c r="E696" s="39" t="str">
        <f>VLOOKUP(Table1[[#This Row],[EPF ]],'[1]employee master'!A208:G5207,6,FALSE)</f>
        <v>Impact Protection - PDC - SI</v>
      </c>
      <c r="F696" s="39" t="str">
        <f>VLOOKUP(Table1[[#This Row],[EPF ]],'[1]employee master'!A208:G5207,7,FALSE)</f>
        <v>Male</v>
      </c>
      <c r="G696" s="40">
        <v>36</v>
      </c>
      <c r="H696" s="41" t="s">
        <v>14</v>
      </c>
      <c r="I696" s="41" t="s">
        <v>1753</v>
      </c>
      <c r="J696" s="41" t="s">
        <v>14</v>
      </c>
      <c r="K696" s="41" t="s">
        <v>14</v>
      </c>
      <c r="L696" s="41" t="s">
        <v>14</v>
      </c>
      <c r="M696" s="40">
        <v>5</v>
      </c>
      <c r="N696" s="41" t="s">
        <v>14</v>
      </c>
      <c r="O696" s="41" t="s">
        <v>14</v>
      </c>
      <c r="P696" s="43" t="s">
        <v>1934</v>
      </c>
    </row>
    <row r="697" spans="1:16" x14ac:dyDescent="0.3">
      <c r="A697" s="38">
        <v>7870</v>
      </c>
      <c r="B697" s="38" t="s">
        <v>1529</v>
      </c>
      <c r="C697" s="39" t="s">
        <v>1758</v>
      </c>
      <c r="D697" s="39" t="str">
        <f>VLOOKUP(Table1[[#This Row],[EPF ]],'[1]employee master'!A233:G5232,5,FALSE)</f>
        <v>Close Comfort Program - Finishing - SI</v>
      </c>
      <c r="E697" s="39" t="str">
        <f>VLOOKUP(Table1[[#This Row],[EPF ]],'[1]employee master'!A233:G5232,6,FALSE)</f>
        <v>Finishing S23 - B - SI</v>
      </c>
      <c r="F697" s="39" t="str">
        <f>VLOOKUP(Table1[[#This Row],[EPF ]],'[1]employee master'!A233:G5232,7,FALSE)</f>
        <v>Female</v>
      </c>
      <c r="G697" s="40">
        <v>38</v>
      </c>
      <c r="H697" s="41" t="s">
        <v>14</v>
      </c>
      <c r="I697" s="41" t="s">
        <v>1753</v>
      </c>
      <c r="J697" s="41" t="s">
        <v>14</v>
      </c>
      <c r="K697" s="41" t="s">
        <v>14</v>
      </c>
      <c r="L697" s="41" t="s">
        <v>14</v>
      </c>
      <c r="M697" s="40">
        <v>5</v>
      </c>
      <c r="N697" s="41" t="s">
        <v>14</v>
      </c>
      <c r="O697" s="41" t="s">
        <v>14</v>
      </c>
      <c r="P697" s="43" t="s">
        <v>1934</v>
      </c>
    </row>
    <row r="698" spans="1:16" x14ac:dyDescent="0.3">
      <c r="A698" s="37">
        <v>7891</v>
      </c>
      <c r="B698" s="38" t="s">
        <v>5425</v>
      </c>
      <c r="C698" s="39" t="s">
        <v>1755</v>
      </c>
      <c r="D698" s="39" t="str">
        <f>VLOOKUP(Table1[[#This Row],[EPF ]],'[1]employee master'!A236:G5235,5,FALSE)</f>
        <v>Close Comfort Program - Raw Material Warehouse - SI</v>
      </c>
      <c r="E698" s="39" t="str">
        <f>VLOOKUP(Table1[[#This Row],[EPF ]],'[1]employee master'!A236:G5235,6,FALSE)</f>
        <v>Raw Material Warehouse - CCP - SI</v>
      </c>
      <c r="F698" s="39" t="str">
        <f>VLOOKUP(Table1[[#This Row],[EPF ]],'[1]employee master'!A236:G5235,7,FALSE)</f>
        <v>Male</v>
      </c>
      <c r="G698" s="40">
        <v>34</v>
      </c>
      <c r="H698" s="41" t="s">
        <v>14</v>
      </c>
      <c r="I698" s="41" t="s">
        <v>1753</v>
      </c>
      <c r="J698" s="41" t="s">
        <v>14</v>
      </c>
      <c r="K698" s="41" t="s">
        <v>14</v>
      </c>
      <c r="L698" s="41" t="s">
        <v>14</v>
      </c>
      <c r="M698" s="40">
        <v>5</v>
      </c>
      <c r="N698" s="41" t="s">
        <v>14</v>
      </c>
      <c r="O698" s="41" t="s">
        <v>14</v>
      </c>
      <c r="P698" s="43" t="s">
        <v>1934</v>
      </c>
    </row>
    <row r="699" spans="1:16" x14ac:dyDescent="0.3">
      <c r="A699" s="37">
        <v>8123</v>
      </c>
      <c r="B699" s="38" t="s">
        <v>135</v>
      </c>
      <c r="C699" s="1" t="s">
        <v>1758</v>
      </c>
      <c r="D699" s="1" t="str">
        <f>VLOOKUP(Table1[[#This Row],[EPF ]],'[1]employee master'!A249:G5248,5,FALSE)</f>
        <v>Close Comfort Program - Industrial Engineering - SI</v>
      </c>
      <c r="E699" s="1" t="str">
        <f>VLOOKUP(Table1[[#This Row],[EPF ]],'[1]employee master'!A249:G5248,6,FALSE)</f>
        <v>Industrial Engineering - CCP - SI</v>
      </c>
      <c r="F699" s="1" t="str">
        <f>VLOOKUP(Table1[[#This Row],[EPF ]],'[1]employee master'!A249:G5248,7,FALSE)</f>
        <v>Female</v>
      </c>
      <c r="G699" s="7">
        <v>37</v>
      </c>
      <c r="H699" s="6" t="s">
        <v>14</v>
      </c>
      <c r="I699" s="6" t="s">
        <v>1753</v>
      </c>
      <c r="J699" s="6" t="s">
        <v>14</v>
      </c>
      <c r="K699" s="6" t="s">
        <v>14</v>
      </c>
      <c r="L699" s="6" t="s">
        <v>14</v>
      </c>
      <c r="M699" s="7">
        <v>5</v>
      </c>
      <c r="N699" s="6" t="s">
        <v>14</v>
      </c>
      <c r="O699" s="6" t="s">
        <v>14</v>
      </c>
      <c r="P699" s="43" t="s">
        <v>1934</v>
      </c>
    </row>
    <row r="700" spans="1:16" x14ac:dyDescent="0.3">
      <c r="A700" s="37">
        <v>8368</v>
      </c>
      <c r="B700" s="38" t="s">
        <v>5427</v>
      </c>
      <c r="C700" s="1" t="s">
        <v>1758</v>
      </c>
      <c r="D700" s="1" t="str">
        <f>VLOOKUP(Table1[[#This Row],[EPF ]],'[1]employee master'!A263:G5262,5,FALSE)</f>
        <v>Moulded Bra Cup - Quality Assurance - SI</v>
      </c>
      <c r="E700" s="1" t="str">
        <f>VLOOKUP(Table1[[#This Row],[EPF ]],'[1]employee master'!A263:G5262,6,FALSE)</f>
        <v>Quality Assurance - MBC - SI</v>
      </c>
      <c r="F700" s="1" t="str">
        <f>VLOOKUP(Table1[[#This Row],[EPF ]],'[1]employee master'!A263:G5262,7,FALSE)</f>
        <v>Male</v>
      </c>
      <c r="G700" s="7">
        <v>30</v>
      </c>
      <c r="H700" s="6" t="s">
        <v>14</v>
      </c>
      <c r="I700" s="6" t="s">
        <v>1753</v>
      </c>
      <c r="J700" s="6" t="s">
        <v>14</v>
      </c>
      <c r="K700" s="6" t="s">
        <v>14</v>
      </c>
      <c r="L700" s="6" t="s">
        <v>14</v>
      </c>
      <c r="M700" s="7">
        <v>5</v>
      </c>
      <c r="N700" s="6" t="s">
        <v>14</v>
      </c>
      <c r="O700" s="6" t="s">
        <v>14</v>
      </c>
      <c r="P700" s="43" t="s">
        <v>1934</v>
      </c>
    </row>
    <row r="701" spans="1:16" x14ac:dyDescent="0.3">
      <c r="A701" s="37">
        <v>8392</v>
      </c>
      <c r="B701" s="38" t="s">
        <v>5428</v>
      </c>
      <c r="C701" s="1" t="s">
        <v>1758</v>
      </c>
      <c r="D701" s="1" t="str">
        <f>VLOOKUP(Table1[[#This Row],[EPF ]],'[1]employee master'!A265:G5264,5,FALSE)</f>
        <v>Moulded Bra Cup - Product Development Centre - SI</v>
      </c>
      <c r="E701" s="1" t="str">
        <f>VLOOKUP(Table1[[#This Row],[EPF ]],'[1]employee master'!A265:G5264,6,FALSE)</f>
        <v>MBC - Product Development Centre - SI</v>
      </c>
      <c r="F701" s="1" t="str">
        <f>VLOOKUP(Table1[[#This Row],[EPF ]],'[1]employee master'!A265:G5264,7,FALSE)</f>
        <v>Male</v>
      </c>
      <c r="G701" s="7">
        <v>35</v>
      </c>
      <c r="H701" s="6" t="s">
        <v>14</v>
      </c>
      <c r="I701" s="6" t="s">
        <v>1753</v>
      </c>
      <c r="J701" s="6" t="s">
        <v>14</v>
      </c>
      <c r="K701" s="6" t="s">
        <v>14</v>
      </c>
      <c r="L701" s="6" t="s">
        <v>14</v>
      </c>
      <c r="M701" s="7">
        <v>5</v>
      </c>
      <c r="N701" s="6" t="s">
        <v>14</v>
      </c>
      <c r="O701" s="6" t="s">
        <v>14</v>
      </c>
      <c r="P701" s="43" t="s">
        <v>1934</v>
      </c>
    </row>
    <row r="702" spans="1:16" x14ac:dyDescent="0.3">
      <c r="A702" s="37">
        <v>8858</v>
      </c>
      <c r="B702" s="38" t="s">
        <v>5429</v>
      </c>
      <c r="C702" s="1" t="s">
        <v>1758</v>
      </c>
      <c r="D702" s="1" t="str">
        <f>VLOOKUP(Table1[[#This Row],[EPF ]],'[1]employee master'!A282:G5281,5,FALSE)</f>
        <v>Plant Maintenance - SI</v>
      </c>
      <c r="E702" s="1" t="str">
        <f>VLOOKUP(Table1[[#This Row],[EPF ]],'[1]employee master'!A282:G5281,6,FALSE)</f>
        <v>Maintenance - Plant - SI</v>
      </c>
      <c r="F702" s="1" t="str">
        <f>VLOOKUP(Table1[[#This Row],[EPF ]],'[1]employee master'!A282:G5281,7,FALSE)</f>
        <v>Male</v>
      </c>
      <c r="G702" s="7">
        <v>39</v>
      </c>
      <c r="H702" s="6" t="s">
        <v>14</v>
      </c>
      <c r="I702" s="6" t="s">
        <v>1753</v>
      </c>
      <c r="J702" s="6" t="s">
        <v>14</v>
      </c>
      <c r="K702" s="6" t="s">
        <v>14</v>
      </c>
      <c r="L702" s="6" t="s">
        <v>14</v>
      </c>
      <c r="M702" s="7">
        <v>5</v>
      </c>
      <c r="N702" s="6" t="s">
        <v>14</v>
      </c>
      <c r="O702" s="6" t="s">
        <v>14</v>
      </c>
      <c r="P702" s="43" t="s">
        <v>1934</v>
      </c>
    </row>
    <row r="703" spans="1:16" x14ac:dyDescent="0.3">
      <c r="A703" s="37">
        <v>9044</v>
      </c>
      <c r="B703" s="38" t="s">
        <v>2841</v>
      </c>
      <c r="C703" s="1" t="s">
        <v>1758</v>
      </c>
      <c r="D703" s="1" t="str">
        <f>VLOOKUP(Table1[[#This Row],[EPF ]],'[1]employee master'!A288:G5287,5,FALSE)</f>
        <v>Moulded Bra Cup - Product Development Centre - SI</v>
      </c>
      <c r="E703" s="1" t="str">
        <f>VLOOKUP(Table1[[#This Row],[EPF ]],'[1]employee master'!A288:G5287,6,FALSE)</f>
        <v>MBC - Product Development Centre - SI</v>
      </c>
      <c r="F703" s="1" t="str">
        <f>VLOOKUP(Table1[[#This Row],[EPF ]],'[1]employee master'!A288:G5287,7,FALSE)</f>
        <v>Male</v>
      </c>
      <c r="G703" s="7">
        <v>32</v>
      </c>
      <c r="H703" s="6" t="s">
        <v>14</v>
      </c>
      <c r="I703" s="6" t="s">
        <v>1753</v>
      </c>
      <c r="J703" s="6" t="s">
        <v>14</v>
      </c>
      <c r="K703" s="6" t="s">
        <v>14</v>
      </c>
      <c r="L703" s="6" t="s">
        <v>14</v>
      </c>
      <c r="M703" s="7">
        <v>5</v>
      </c>
      <c r="N703" s="6" t="s">
        <v>14</v>
      </c>
      <c r="O703" s="6" t="s">
        <v>14</v>
      </c>
      <c r="P703" s="43" t="s">
        <v>1934</v>
      </c>
    </row>
    <row r="704" spans="1:16" x14ac:dyDescent="0.3">
      <c r="A704" s="37">
        <v>9384</v>
      </c>
      <c r="B704" s="38" t="s">
        <v>2874</v>
      </c>
      <c r="C704" s="1" t="s">
        <v>1758</v>
      </c>
      <c r="D704" s="1" t="str">
        <f>VLOOKUP(Table1[[#This Row],[EPF ]],'[1]employee master'!A300:G5299,5,FALSE)</f>
        <v>Moulded Bra Cup - Production - SI</v>
      </c>
      <c r="E704" s="1" t="str">
        <f>VLOOKUP(Table1[[#This Row],[EPF ]],'[1]employee master'!A300:G5299,6,FALSE)</f>
        <v>Production - MBC - SI</v>
      </c>
      <c r="F704" s="1" t="str">
        <f>VLOOKUP(Table1[[#This Row],[EPF ]],'[1]employee master'!A300:G5299,7,FALSE)</f>
        <v>Male</v>
      </c>
      <c r="G704" s="7">
        <v>36</v>
      </c>
      <c r="H704" s="6" t="s">
        <v>14</v>
      </c>
      <c r="I704" s="6" t="s">
        <v>1753</v>
      </c>
      <c r="J704" s="6" t="s">
        <v>14</v>
      </c>
      <c r="K704" s="6" t="s">
        <v>14</v>
      </c>
      <c r="L704" s="6" t="s">
        <v>14</v>
      </c>
      <c r="M704" s="7">
        <v>5</v>
      </c>
      <c r="N704" s="6" t="s">
        <v>14</v>
      </c>
      <c r="O704" s="6" t="s">
        <v>14</v>
      </c>
      <c r="P704" s="43" t="s">
        <v>1934</v>
      </c>
    </row>
    <row r="705" spans="1:16" x14ac:dyDescent="0.3">
      <c r="A705" s="37">
        <v>10045</v>
      </c>
      <c r="B705" s="37" t="s">
        <v>5430</v>
      </c>
      <c r="C705" s="1" t="s">
        <v>1758</v>
      </c>
      <c r="D705" s="1" t="str">
        <f>VLOOKUP(Table1[[#This Row],[EPF ]],'[1]employee master'!A331:G5330,5,FALSE)</f>
        <v>Moulded Bra Cup - Product Development Centre - SI</v>
      </c>
      <c r="E705" s="1" t="str">
        <f>VLOOKUP(Table1[[#This Row],[EPF ]],'[1]employee master'!A331:G5330,6,FALSE)</f>
        <v>MBC - Product Development Centre - SI</v>
      </c>
      <c r="F705" s="1" t="str">
        <f>VLOOKUP(Table1[[#This Row],[EPF ]],'[1]employee master'!A331:G5330,7,FALSE)</f>
        <v>Male</v>
      </c>
      <c r="G705" s="7">
        <v>31</v>
      </c>
      <c r="H705" s="6" t="s">
        <v>14</v>
      </c>
      <c r="I705" s="6" t="s">
        <v>1753</v>
      </c>
      <c r="J705" s="6" t="s">
        <v>14</v>
      </c>
      <c r="K705" s="6" t="s">
        <v>14</v>
      </c>
      <c r="L705" s="6" t="s">
        <v>14</v>
      </c>
      <c r="M705" s="7">
        <v>5</v>
      </c>
      <c r="N705" s="6" t="s">
        <v>14</v>
      </c>
      <c r="O705" s="6" t="s">
        <v>14</v>
      </c>
      <c r="P705" s="43" t="s">
        <v>1934</v>
      </c>
    </row>
    <row r="706" spans="1:16" x14ac:dyDescent="0.3">
      <c r="A706" s="37">
        <v>10604</v>
      </c>
      <c r="B706" s="38" t="s">
        <v>5431</v>
      </c>
      <c r="C706" s="39" t="s">
        <v>1755</v>
      </c>
      <c r="D706" s="39" t="str">
        <f>VLOOKUP(Table1[[#This Row],[EPF ]],'[1]employee master'!A360:G5359,5,FALSE)</f>
        <v>Moulded Bra Cup - Industrial Systems Engineering - SI</v>
      </c>
      <c r="E706" s="39" t="str">
        <f>VLOOKUP(Table1[[#This Row],[EPF ]],'[1]employee master'!A360:G5359,6,FALSE)</f>
        <v>Industrial Engineering Solutions - SI</v>
      </c>
      <c r="F706" s="39" t="str">
        <f>VLOOKUP(Table1[[#This Row],[EPF ]],'[1]employee master'!A360:G5359,7,FALSE)</f>
        <v>Male</v>
      </c>
      <c r="G706" s="40">
        <v>33</v>
      </c>
      <c r="H706" s="41" t="s">
        <v>14</v>
      </c>
      <c r="I706" s="41" t="s">
        <v>1753</v>
      </c>
      <c r="J706" s="41" t="s">
        <v>14</v>
      </c>
      <c r="K706" s="41" t="s">
        <v>14</v>
      </c>
      <c r="L706" s="41" t="s">
        <v>14</v>
      </c>
      <c r="M706" s="40">
        <v>5</v>
      </c>
      <c r="N706" s="41" t="s">
        <v>14</v>
      </c>
      <c r="O706" s="41" t="s">
        <v>14</v>
      </c>
      <c r="P706" s="43" t="s">
        <v>1934</v>
      </c>
    </row>
    <row r="707" spans="1:16" x14ac:dyDescent="0.3">
      <c r="A707" s="37">
        <v>10791</v>
      </c>
      <c r="B707" s="38" t="s">
        <v>5432</v>
      </c>
      <c r="C707" s="1" t="s">
        <v>1755</v>
      </c>
      <c r="D707" s="1" t="str">
        <f>VLOOKUP(Table1[[#This Row],[EPF ]],'[1]employee master'!A367:G5366,5,FALSE)</f>
        <v>Close Comfort Program - Product Development Centre - SI</v>
      </c>
      <c r="E707" s="1" t="str">
        <f>VLOOKUP(Table1[[#This Row],[EPF ]],'[1]employee master'!A367:G5366,6,FALSE)</f>
        <v>Product Development Center - CCP - SI</v>
      </c>
      <c r="F707" s="1" t="str">
        <f>VLOOKUP(Table1[[#This Row],[EPF ]],'[1]employee master'!A367:G5366,7,FALSE)</f>
        <v>Female</v>
      </c>
      <c r="G707" s="7">
        <v>30</v>
      </c>
      <c r="H707" s="6" t="s">
        <v>14</v>
      </c>
      <c r="I707" s="6" t="s">
        <v>1753</v>
      </c>
      <c r="J707" s="6" t="s">
        <v>14</v>
      </c>
      <c r="K707" s="6" t="s">
        <v>14</v>
      </c>
      <c r="L707" s="6" t="s">
        <v>14</v>
      </c>
      <c r="M707" s="7">
        <v>5</v>
      </c>
      <c r="N707" s="6" t="s">
        <v>14</v>
      </c>
      <c r="O707" s="6" t="s">
        <v>14</v>
      </c>
      <c r="P707" s="43" t="s">
        <v>1934</v>
      </c>
    </row>
    <row r="708" spans="1:16" x14ac:dyDescent="0.3">
      <c r="A708" s="37">
        <v>10846</v>
      </c>
      <c r="B708" s="38" t="s">
        <v>157</v>
      </c>
      <c r="C708" s="1" t="s">
        <v>1755</v>
      </c>
      <c r="D708" s="1" t="str">
        <f>VLOOKUP(Table1[[#This Row],[EPF ]],'[1]employee master'!A370:G5369,5,FALSE)</f>
        <v>Moulded Bra Cup - Product Development Centre - SI</v>
      </c>
      <c r="E708" s="1" t="str">
        <f>VLOOKUP(Table1[[#This Row],[EPF ]],'[1]employee master'!A370:G5369,6,FALSE)</f>
        <v>MBC - Product Development Centre - SI</v>
      </c>
      <c r="F708" s="1" t="str">
        <f>VLOOKUP(Table1[[#This Row],[EPF ]],'[1]employee master'!A370:G5369,7,FALSE)</f>
        <v>Female</v>
      </c>
      <c r="G708" s="7">
        <v>36</v>
      </c>
      <c r="H708" s="6" t="s">
        <v>14</v>
      </c>
      <c r="I708" s="6" t="s">
        <v>1753</v>
      </c>
      <c r="J708" s="6" t="s">
        <v>14</v>
      </c>
      <c r="K708" s="6" t="s">
        <v>14</v>
      </c>
      <c r="L708" s="6" t="s">
        <v>14</v>
      </c>
      <c r="M708" s="7">
        <v>5</v>
      </c>
      <c r="N708" s="6" t="s">
        <v>14</v>
      </c>
      <c r="O708" s="6" t="s">
        <v>14</v>
      </c>
      <c r="P708" s="43" t="s">
        <v>1934</v>
      </c>
    </row>
    <row r="709" spans="1:16" x14ac:dyDescent="0.3">
      <c r="A709" s="37">
        <v>10892</v>
      </c>
      <c r="B709" s="38" t="s">
        <v>1571</v>
      </c>
      <c r="C709" s="1" t="s">
        <v>1758</v>
      </c>
      <c r="D709" s="1" t="str">
        <f>VLOOKUP(Table1[[#This Row],[EPF ]],'[1]employee master'!A374:G5373,5,FALSE)</f>
        <v>Moulded Bra Cup - Product Development Centre - SI</v>
      </c>
      <c r="E709" s="1" t="str">
        <f>VLOOKUP(Table1[[#This Row],[EPF ]],'[1]employee master'!A374:G5373,6,FALSE)</f>
        <v>MBC - Product Development Centre - SI</v>
      </c>
      <c r="F709" s="1" t="str">
        <f>VLOOKUP(Table1[[#This Row],[EPF ]],'[1]employee master'!A374:G5373,7,FALSE)</f>
        <v>Male</v>
      </c>
      <c r="G709" s="7">
        <v>31</v>
      </c>
      <c r="H709" s="6" t="s">
        <v>14</v>
      </c>
      <c r="I709" s="6" t="s">
        <v>1753</v>
      </c>
      <c r="J709" s="6" t="s">
        <v>14</v>
      </c>
      <c r="K709" s="6" t="s">
        <v>14</v>
      </c>
      <c r="L709" s="6" t="s">
        <v>14</v>
      </c>
      <c r="M709" s="7">
        <v>5</v>
      </c>
      <c r="N709" s="6" t="s">
        <v>14</v>
      </c>
      <c r="O709" s="6" t="s">
        <v>14</v>
      </c>
      <c r="P709" s="43" t="s">
        <v>1934</v>
      </c>
    </row>
    <row r="710" spans="1:16" x14ac:dyDescent="0.3">
      <c r="A710" s="37">
        <v>11914</v>
      </c>
      <c r="B710" s="38" t="s">
        <v>5433</v>
      </c>
      <c r="C710" s="1" t="s">
        <v>1758</v>
      </c>
      <c r="D710" s="1" t="str">
        <f>VLOOKUP(Table1[[#This Row],[EPF ]],'[1]employee master'!A427:G5426,5,FALSE)</f>
        <v>Plant Maintenance - SI</v>
      </c>
      <c r="E710" s="1" t="str">
        <f>VLOOKUP(Table1[[#This Row],[EPF ]],'[1]employee master'!A427:G5426,6,FALSE)</f>
        <v>Maintenance - Plant - SI</v>
      </c>
      <c r="F710" s="1" t="str">
        <f>VLOOKUP(Table1[[#This Row],[EPF ]],'[1]employee master'!A427:G5426,7,FALSE)</f>
        <v>Male</v>
      </c>
      <c r="G710" s="7">
        <v>32</v>
      </c>
      <c r="H710" s="6" t="s">
        <v>14</v>
      </c>
      <c r="I710" s="6" t="s">
        <v>1753</v>
      </c>
      <c r="J710" s="6" t="s">
        <v>14</v>
      </c>
      <c r="K710" s="6" t="s">
        <v>14</v>
      </c>
      <c r="L710" s="6" t="s">
        <v>14</v>
      </c>
      <c r="M710" s="7">
        <v>5</v>
      </c>
      <c r="N710" s="6" t="s">
        <v>14</v>
      </c>
      <c r="O710" s="6" t="s">
        <v>14</v>
      </c>
      <c r="P710" s="43" t="s">
        <v>1934</v>
      </c>
    </row>
    <row r="711" spans="1:16" x14ac:dyDescent="0.3">
      <c r="A711" s="37">
        <v>12036</v>
      </c>
      <c r="B711" s="38" t="s">
        <v>1657</v>
      </c>
      <c r="C711" s="39" t="s">
        <v>1755</v>
      </c>
      <c r="D711" s="39" t="str">
        <f>VLOOKUP(Table1[[#This Row],[EPF ]],'[1]employee master'!A439:G5438,5,FALSE)</f>
        <v>Moulded Bra Cup - Product Development Centre - SI</v>
      </c>
      <c r="E711" s="39" t="str">
        <f>VLOOKUP(Table1[[#This Row],[EPF ]],'[1]employee master'!A439:G5438,6,FALSE)</f>
        <v>MBC - Product Development Centre - SI</v>
      </c>
      <c r="F711" s="39" t="str">
        <f>VLOOKUP(Table1[[#This Row],[EPF ]],'[1]employee master'!A439:G5438,7,FALSE)</f>
        <v>Female</v>
      </c>
      <c r="G711" s="40">
        <v>33</v>
      </c>
      <c r="H711" s="41" t="s">
        <v>14</v>
      </c>
      <c r="I711" s="41" t="s">
        <v>1753</v>
      </c>
      <c r="J711" s="41" t="s">
        <v>14</v>
      </c>
      <c r="K711" s="41" t="s">
        <v>14</v>
      </c>
      <c r="L711" s="41" t="s">
        <v>14</v>
      </c>
      <c r="M711" s="40">
        <v>5</v>
      </c>
      <c r="N711" s="41" t="s">
        <v>14</v>
      </c>
      <c r="O711" s="41" t="s">
        <v>14</v>
      </c>
      <c r="P711" s="43" t="s">
        <v>1934</v>
      </c>
    </row>
    <row r="712" spans="1:16" x14ac:dyDescent="0.3">
      <c r="A712" s="37">
        <v>12448</v>
      </c>
      <c r="B712" s="38" t="s">
        <v>5434</v>
      </c>
      <c r="C712" s="39" t="s">
        <v>1758</v>
      </c>
      <c r="D712" s="39" t="str">
        <f>VLOOKUP(Table1[[#This Row],[EPF ]],'[1]employee master'!A471:G5470,5,FALSE)</f>
        <v>Close Comfort Program - MM - Finishing - SI</v>
      </c>
      <c r="E712" s="39" t="str">
        <f>VLOOKUP(Table1[[#This Row],[EPF ]],'[1]employee master'!A471:G5470,6,FALSE)</f>
        <v>Finishing MM - CCP - SI</v>
      </c>
      <c r="F712" s="39" t="str">
        <f>VLOOKUP(Table1[[#This Row],[EPF ]],'[1]employee master'!A471:G5470,7,FALSE)</f>
        <v>Female</v>
      </c>
      <c r="G712" s="40">
        <v>32</v>
      </c>
      <c r="H712" s="41" t="s">
        <v>14</v>
      </c>
      <c r="I712" s="41" t="s">
        <v>1753</v>
      </c>
      <c r="J712" s="41" t="s">
        <v>14</v>
      </c>
      <c r="K712" s="41" t="s">
        <v>14</v>
      </c>
      <c r="L712" s="41" t="s">
        <v>14</v>
      </c>
      <c r="M712" s="40">
        <v>5</v>
      </c>
      <c r="N712" s="41" t="s">
        <v>14</v>
      </c>
      <c r="O712" s="41" t="s">
        <v>14</v>
      </c>
      <c r="P712" s="43" t="s">
        <v>1934</v>
      </c>
    </row>
    <row r="713" spans="1:16" x14ac:dyDescent="0.3">
      <c r="A713" s="37">
        <v>13493</v>
      </c>
      <c r="B713" s="38" t="s">
        <v>3140</v>
      </c>
      <c r="C713" s="39" t="s">
        <v>1755</v>
      </c>
      <c r="D713" s="39" t="str">
        <f>VLOOKUP(Table1[[#This Row],[EPF ]],'[1]employee master'!A519:G5518,5,FALSE)</f>
        <v>Human Resources &amp; Administration - SI</v>
      </c>
      <c r="E713" s="39" t="str">
        <f>VLOOKUP(Table1[[#This Row],[EPF ]],'[1]employee master'!A519:G5518,6,FALSE)</f>
        <v>Human Resources - SI</v>
      </c>
      <c r="F713" s="39" t="str">
        <f>VLOOKUP(Table1[[#This Row],[EPF ]],'[1]employee master'!A519:G5518,7,FALSE)</f>
        <v>Female</v>
      </c>
      <c r="G713" s="40">
        <v>39</v>
      </c>
      <c r="H713" s="41" t="s">
        <v>14</v>
      </c>
      <c r="I713" s="41" t="s">
        <v>1753</v>
      </c>
      <c r="J713" s="41" t="s">
        <v>14</v>
      </c>
      <c r="K713" s="41" t="s">
        <v>14</v>
      </c>
      <c r="L713" s="41" t="s">
        <v>14</v>
      </c>
      <c r="M713" s="40">
        <v>5</v>
      </c>
      <c r="N713" s="41" t="s">
        <v>14</v>
      </c>
      <c r="O713" s="41" t="s">
        <v>14</v>
      </c>
      <c r="P713" s="43" t="s">
        <v>1934</v>
      </c>
    </row>
    <row r="714" spans="1:16" x14ac:dyDescent="0.3">
      <c r="A714" s="37">
        <v>13778</v>
      </c>
      <c r="B714" s="38" t="s">
        <v>1226</v>
      </c>
      <c r="C714" s="1" t="s">
        <v>1758</v>
      </c>
      <c r="D714" s="1" t="str">
        <f>VLOOKUP(Table1[[#This Row],[EPF ]],'[1]employee master'!A532:G5531,5,FALSE)</f>
        <v>Material Quality Assurance - SI</v>
      </c>
      <c r="E714" s="1" t="str">
        <f>VLOOKUP(Table1[[#This Row],[EPF ]],'[1]employee master'!A532:G5531,6,FALSE)</f>
        <v>MBC - Material Quality Assurance - SI</v>
      </c>
      <c r="F714" s="1" t="str">
        <f>VLOOKUP(Table1[[#This Row],[EPF ]],'[1]employee master'!A532:G5531,7,FALSE)</f>
        <v>Male</v>
      </c>
      <c r="G714" s="7">
        <v>30</v>
      </c>
      <c r="H714" s="6" t="s">
        <v>14</v>
      </c>
      <c r="I714" s="6" t="s">
        <v>1753</v>
      </c>
      <c r="J714" s="6" t="s">
        <v>14</v>
      </c>
      <c r="K714" s="6" t="s">
        <v>14</v>
      </c>
      <c r="L714" s="6" t="s">
        <v>14</v>
      </c>
      <c r="M714" s="7">
        <v>5</v>
      </c>
      <c r="N714" s="6" t="s">
        <v>14</v>
      </c>
      <c r="O714" s="6" t="s">
        <v>14</v>
      </c>
      <c r="P714" s="43" t="s">
        <v>1934</v>
      </c>
    </row>
    <row r="715" spans="1:16" x14ac:dyDescent="0.3">
      <c r="A715" s="37">
        <v>14944</v>
      </c>
      <c r="B715" s="38" t="s">
        <v>722</v>
      </c>
      <c r="C715" s="1" t="s">
        <v>1755</v>
      </c>
      <c r="D715" s="1" t="str">
        <f>VLOOKUP(Table1[[#This Row],[EPF ]],'[1]employee master'!A598:G5597,5,FALSE)</f>
        <v>Sourcing &amp; Supply chain - SI</v>
      </c>
      <c r="E715" s="1" t="str">
        <f>VLOOKUP(Table1[[#This Row],[EPF ]],'[1]employee master'!A598:G5597,6,FALSE)</f>
        <v>MBC - Purchasing - SI</v>
      </c>
      <c r="F715" s="1" t="str">
        <f>VLOOKUP(Table1[[#This Row],[EPF ]],'[1]employee master'!A598:G5597,7,FALSE)</f>
        <v>Male</v>
      </c>
      <c r="G715" s="7">
        <v>30</v>
      </c>
      <c r="H715" s="6" t="s">
        <v>14</v>
      </c>
      <c r="I715" s="6" t="s">
        <v>1753</v>
      </c>
      <c r="J715" s="6" t="s">
        <v>14</v>
      </c>
      <c r="K715" s="6" t="s">
        <v>14</v>
      </c>
      <c r="L715" s="6" t="s">
        <v>14</v>
      </c>
      <c r="M715" s="7">
        <v>5</v>
      </c>
      <c r="N715" s="6" t="s">
        <v>14</v>
      </c>
      <c r="O715" s="6" t="s">
        <v>14</v>
      </c>
      <c r="P715" s="43" t="s">
        <v>1934</v>
      </c>
    </row>
    <row r="716" spans="1:16" x14ac:dyDescent="0.3">
      <c r="A716" s="37">
        <v>15899</v>
      </c>
      <c r="B716" s="38" t="s">
        <v>5435</v>
      </c>
      <c r="C716" s="39" t="s">
        <v>1758</v>
      </c>
      <c r="D716" s="39" t="str">
        <f>VLOOKUP(Table1[[#This Row],[EPF ]],'[1]employee master'!A666:G5665,5,FALSE)</f>
        <v>Moulded Bra Cup - Computer Numerical Control - SI</v>
      </c>
      <c r="E716" s="39" t="str">
        <f>VLOOKUP(Table1[[#This Row],[EPF ]],'[1]employee master'!A666:G5665,6,FALSE)</f>
        <v>Moulded Bra Cup - CNC - SI</v>
      </c>
      <c r="F716" s="39" t="str">
        <f>VLOOKUP(Table1[[#This Row],[EPF ]],'[1]employee master'!A666:G5665,7,FALSE)</f>
        <v>Male</v>
      </c>
      <c r="G716" s="40">
        <v>30</v>
      </c>
      <c r="H716" s="41" t="s">
        <v>14</v>
      </c>
      <c r="I716" s="41" t="s">
        <v>1753</v>
      </c>
      <c r="J716" s="41" t="s">
        <v>14</v>
      </c>
      <c r="K716" s="41" t="s">
        <v>14</v>
      </c>
      <c r="L716" s="41" t="s">
        <v>14</v>
      </c>
      <c r="M716" s="40">
        <v>5</v>
      </c>
      <c r="N716" s="41" t="s">
        <v>14</v>
      </c>
      <c r="O716" s="41" t="s">
        <v>14</v>
      </c>
      <c r="P716" s="43" t="s">
        <v>1934</v>
      </c>
    </row>
    <row r="717" spans="1:16" x14ac:dyDescent="0.3">
      <c r="A717" s="37">
        <v>15899</v>
      </c>
      <c r="B717" s="38" t="s">
        <v>2789</v>
      </c>
      <c r="C717" s="39" t="s">
        <v>1758</v>
      </c>
      <c r="D717" s="39" t="str">
        <f>VLOOKUP(Table1[[#This Row],[EPF ]],'[1]employee master'!A667:G5666,5,FALSE)</f>
        <v>Moulded Bra Cup - Computer Numerical Control - SI</v>
      </c>
      <c r="E717" s="39" t="str">
        <f>VLOOKUP(Table1[[#This Row],[EPF ]],'[1]employee master'!A667:G5666,6,FALSE)</f>
        <v>Moulded Bra Cup - CNC - SI</v>
      </c>
      <c r="F717" s="39" t="str">
        <f>VLOOKUP(Table1[[#This Row],[EPF ]],'[1]employee master'!A667:G5666,7,FALSE)</f>
        <v>Male</v>
      </c>
      <c r="G717" s="40">
        <v>30</v>
      </c>
      <c r="H717" s="41" t="s">
        <v>14</v>
      </c>
      <c r="I717" s="41" t="s">
        <v>1753</v>
      </c>
      <c r="J717" s="41" t="s">
        <v>14</v>
      </c>
      <c r="K717" s="41" t="s">
        <v>14</v>
      </c>
      <c r="L717" s="41" t="s">
        <v>14</v>
      </c>
      <c r="M717" s="40">
        <v>5</v>
      </c>
      <c r="N717" s="41" t="s">
        <v>14</v>
      </c>
      <c r="O717" s="41" t="s">
        <v>14</v>
      </c>
      <c r="P717" s="43" t="s">
        <v>1934</v>
      </c>
    </row>
    <row r="718" spans="1:16" x14ac:dyDescent="0.3">
      <c r="A718" s="37">
        <v>16055</v>
      </c>
      <c r="B718" s="38" t="s">
        <v>5436</v>
      </c>
      <c r="C718" s="1" t="s">
        <v>1755</v>
      </c>
      <c r="D718" s="1" t="str">
        <f>VLOOKUP(Table1[[#This Row],[EPF ]],'[1]employee master'!A682:G5681,5,FALSE)</f>
        <v>Planning - SI</v>
      </c>
      <c r="E718" s="1" t="str">
        <f>VLOOKUP(Table1[[#This Row],[EPF ]],'[1]employee master'!A682:G5681,6,FALSE)</f>
        <v>MBC - Planning - SI</v>
      </c>
      <c r="F718" s="1" t="str">
        <f>VLOOKUP(Table1[[#This Row],[EPF ]],'[1]employee master'!A682:G5681,7,FALSE)</f>
        <v>Male</v>
      </c>
      <c r="G718" s="7">
        <v>30</v>
      </c>
      <c r="H718" s="6" t="s">
        <v>14</v>
      </c>
      <c r="I718" s="6" t="s">
        <v>1753</v>
      </c>
      <c r="J718" s="6" t="s">
        <v>14</v>
      </c>
      <c r="K718" s="6" t="s">
        <v>14</v>
      </c>
      <c r="L718" s="6" t="s">
        <v>14</v>
      </c>
      <c r="M718" s="7">
        <v>5</v>
      </c>
      <c r="N718" s="6" t="s">
        <v>14</v>
      </c>
      <c r="O718" s="6" t="s">
        <v>14</v>
      </c>
      <c r="P718" s="43" t="s">
        <v>1934</v>
      </c>
    </row>
    <row r="719" spans="1:16" x14ac:dyDescent="0.3">
      <c r="A719" s="37">
        <v>16106</v>
      </c>
      <c r="B719" s="38" t="s">
        <v>5437</v>
      </c>
      <c r="C719" s="1" t="s">
        <v>1755</v>
      </c>
      <c r="D719" s="1" t="str">
        <f>VLOOKUP(Table1[[#This Row],[EPF ]],'[1]employee master'!A686:G5685,5,FALSE)</f>
        <v>Moulded Bra Cup - Product Development Centre - SI</v>
      </c>
      <c r="E719" s="1" t="str">
        <f>VLOOKUP(Table1[[#This Row],[EPF ]],'[1]employee master'!A686:G5685,6,FALSE)</f>
        <v>MBC - Product Development Centre - SI</v>
      </c>
      <c r="F719" s="1" t="str">
        <f>VLOOKUP(Table1[[#This Row],[EPF ]],'[1]employee master'!A686:G5685,7,FALSE)</f>
        <v>Male</v>
      </c>
      <c r="G719" s="7">
        <v>31</v>
      </c>
      <c r="H719" s="6" t="s">
        <v>14</v>
      </c>
      <c r="I719" s="6" t="s">
        <v>1753</v>
      </c>
      <c r="J719" s="6" t="s">
        <v>14</v>
      </c>
      <c r="K719" s="6" t="s">
        <v>14</v>
      </c>
      <c r="L719" s="6" t="s">
        <v>14</v>
      </c>
      <c r="M719" s="7">
        <v>5</v>
      </c>
      <c r="N719" s="6" t="s">
        <v>14</v>
      </c>
      <c r="O719" s="6" t="s">
        <v>14</v>
      </c>
      <c r="P719" s="43" t="s">
        <v>1934</v>
      </c>
    </row>
    <row r="720" spans="1:16" x14ac:dyDescent="0.3">
      <c r="A720" s="37">
        <v>16124</v>
      </c>
      <c r="B720" s="38" t="s">
        <v>1099</v>
      </c>
      <c r="C720" s="1" t="s">
        <v>1758</v>
      </c>
      <c r="D720" s="1" t="str">
        <f>VLOOKUP(Table1[[#This Row],[EPF ]],'[1]employee master'!A688:G5687,5,FALSE)</f>
        <v>Moulded Bra Cup - Product Development Centre - SI</v>
      </c>
      <c r="E720" s="1" t="str">
        <f>VLOOKUP(Table1[[#This Row],[EPF ]],'[1]employee master'!A688:G5687,6,FALSE)</f>
        <v>MBC - Product Development Centre - SI</v>
      </c>
      <c r="F720" s="1" t="str">
        <f>VLOOKUP(Table1[[#This Row],[EPF ]],'[1]employee master'!A688:G5687,7,FALSE)</f>
        <v>Female</v>
      </c>
      <c r="G720" s="7">
        <v>35</v>
      </c>
      <c r="H720" s="6" t="s">
        <v>14</v>
      </c>
      <c r="I720" s="6" t="s">
        <v>1753</v>
      </c>
      <c r="J720" s="6" t="s">
        <v>14</v>
      </c>
      <c r="K720" s="6" t="s">
        <v>14</v>
      </c>
      <c r="L720" s="6" t="s">
        <v>14</v>
      </c>
      <c r="M720" s="7">
        <v>5</v>
      </c>
      <c r="N720" s="6" t="s">
        <v>14</v>
      </c>
      <c r="O720" s="6" t="s">
        <v>14</v>
      </c>
      <c r="P720" s="43" t="s">
        <v>1934</v>
      </c>
    </row>
    <row r="721" spans="1:16" x14ac:dyDescent="0.3">
      <c r="A721" s="37">
        <v>16690</v>
      </c>
      <c r="B721" s="38" t="s">
        <v>5438</v>
      </c>
      <c r="C721" s="1" t="s">
        <v>1755</v>
      </c>
      <c r="D721" s="1" t="str">
        <f>VLOOKUP(Table1[[#This Row],[EPF ]],'[1]employee master'!A725:G5724,5,FALSE)</f>
        <v>Close Comfort Program - Marketing - SI</v>
      </c>
      <c r="E721" s="1" t="str">
        <f>VLOOKUP(Table1[[#This Row],[EPF ]],'[1]employee master'!A725:G5724,6,FALSE)</f>
        <v>Marketing - CCP - SI</v>
      </c>
      <c r="F721" s="1" t="str">
        <f>VLOOKUP(Table1[[#This Row],[EPF ]],'[1]employee master'!A725:G5724,7,FALSE)</f>
        <v>Female</v>
      </c>
      <c r="G721" s="7">
        <v>30</v>
      </c>
      <c r="H721" s="6" t="s">
        <v>14</v>
      </c>
      <c r="I721" s="6" t="s">
        <v>1753</v>
      </c>
      <c r="J721" s="6" t="s">
        <v>14</v>
      </c>
      <c r="K721" s="6" t="s">
        <v>14</v>
      </c>
      <c r="L721" s="6" t="s">
        <v>14</v>
      </c>
      <c r="M721" s="7">
        <v>5</v>
      </c>
      <c r="N721" s="6" t="s">
        <v>14</v>
      </c>
      <c r="O721" s="6" t="s">
        <v>14</v>
      </c>
      <c r="P721" s="43" t="s">
        <v>1934</v>
      </c>
    </row>
    <row r="722" spans="1:16" x14ac:dyDescent="0.3">
      <c r="A722" s="37">
        <v>17067</v>
      </c>
      <c r="B722" s="38" t="s">
        <v>5439</v>
      </c>
      <c r="C722" s="1" t="s">
        <v>1755</v>
      </c>
      <c r="D722" s="1" t="str">
        <f>VLOOKUP(Table1[[#This Row],[EPF ]],'[1]employee master'!A747:G5746,5,FALSE)</f>
        <v>Moulded Bra Cup - Industrial Engineering - SI</v>
      </c>
      <c r="E722" s="1" t="str">
        <f>VLOOKUP(Table1[[#This Row],[EPF ]],'[1]employee master'!A747:G5746,6,FALSE)</f>
        <v>Industrial Engineering - MBC - SI</v>
      </c>
      <c r="F722" s="1" t="str">
        <f>VLOOKUP(Table1[[#This Row],[EPF ]],'[1]employee master'!A747:G5746,7,FALSE)</f>
        <v>Male</v>
      </c>
      <c r="G722" s="7">
        <v>31</v>
      </c>
      <c r="H722" s="6" t="s">
        <v>14</v>
      </c>
      <c r="I722" s="6" t="s">
        <v>1753</v>
      </c>
      <c r="J722" s="6" t="s">
        <v>14</v>
      </c>
      <c r="K722" s="6" t="s">
        <v>14</v>
      </c>
      <c r="L722" s="6" t="s">
        <v>14</v>
      </c>
      <c r="M722" s="7">
        <v>5</v>
      </c>
      <c r="N722" s="6" t="s">
        <v>14</v>
      </c>
      <c r="O722" s="6" t="s">
        <v>14</v>
      </c>
      <c r="P722" s="43" t="s">
        <v>1934</v>
      </c>
    </row>
    <row r="723" spans="1:16" x14ac:dyDescent="0.3">
      <c r="A723" s="37">
        <v>17233</v>
      </c>
      <c r="B723" s="38" t="s">
        <v>281</v>
      </c>
      <c r="C723" s="39" t="s">
        <v>1755</v>
      </c>
      <c r="D723" s="39" t="str">
        <f>VLOOKUP(Table1[[#This Row],[EPF ]],'[1]employee master'!A765:G5764,5,FALSE)</f>
        <v>Close Comfort Program - Marketing - SI</v>
      </c>
      <c r="E723" s="39" t="str">
        <f>VLOOKUP(Table1[[#This Row],[EPF ]],'[1]employee master'!A765:G5764,6,FALSE)</f>
        <v>Marketing - CCP - SI</v>
      </c>
      <c r="F723" s="39" t="str">
        <f>VLOOKUP(Table1[[#This Row],[EPF ]],'[1]employee master'!A765:G5764,7,FALSE)</f>
        <v>Male</v>
      </c>
      <c r="G723" s="40">
        <v>30</v>
      </c>
      <c r="H723" s="41" t="s">
        <v>14</v>
      </c>
      <c r="I723" s="41" t="s">
        <v>1753</v>
      </c>
      <c r="J723" s="41" t="s">
        <v>14</v>
      </c>
      <c r="K723" s="41" t="s">
        <v>14</v>
      </c>
      <c r="L723" s="41" t="s">
        <v>14</v>
      </c>
      <c r="M723" s="40">
        <v>5</v>
      </c>
      <c r="N723" s="41" t="s">
        <v>14</v>
      </c>
      <c r="O723" s="41" t="s">
        <v>14</v>
      </c>
      <c r="P723" s="43" t="s">
        <v>1934</v>
      </c>
    </row>
    <row r="724" spans="1:16" x14ac:dyDescent="0.3">
      <c r="A724" s="37">
        <v>17354</v>
      </c>
      <c r="B724" s="38" t="s">
        <v>5440</v>
      </c>
      <c r="C724" s="39" t="s">
        <v>1755</v>
      </c>
      <c r="D724" s="39" t="str">
        <f>VLOOKUP(Table1[[#This Row],[EPF ]],'[1]employee master'!A783:G5782,5,FALSE)</f>
        <v>Moulded Bra Cup - Product Development Centre - SI</v>
      </c>
      <c r="E724" s="39" t="str">
        <f>VLOOKUP(Table1[[#This Row],[EPF ]],'[1]employee master'!A783:G5782,6,FALSE)</f>
        <v>MBC - Product Development Centre - SI</v>
      </c>
      <c r="F724" s="39" t="str">
        <f>VLOOKUP(Table1[[#This Row],[EPF ]],'[1]employee master'!A783:G5782,7,FALSE)</f>
        <v>Male</v>
      </c>
      <c r="G724" s="40">
        <v>30</v>
      </c>
      <c r="H724" s="41" t="s">
        <v>14</v>
      </c>
      <c r="I724" s="41" t="s">
        <v>1753</v>
      </c>
      <c r="J724" s="41" t="s">
        <v>14</v>
      </c>
      <c r="K724" s="41" t="s">
        <v>14</v>
      </c>
      <c r="L724" s="41" t="s">
        <v>14</v>
      </c>
      <c r="M724" s="40">
        <v>5</v>
      </c>
      <c r="N724" s="41" t="s">
        <v>14</v>
      </c>
      <c r="O724" s="41" t="s">
        <v>14</v>
      </c>
      <c r="P724" s="43" t="s">
        <v>1934</v>
      </c>
    </row>
    <row r="725" spans="1:16" x14ac:dyDescent="0.3">
      <c r="A725" s="37">
        <v>17354</v>
      </c>
      <c r="B725" s="38" t="s">
        <v>5441</v>
      </c>
      <c r="C725" s="1" t="s">
        <v>1755</v>
      </c>
      <c r="D725" s="1" t="str">
        <f>VLOOKUP(Table1[[#This Row],[EPF ]],'[1]employee master'!A784:G5783,5,FALSE)</f>
        <v>Moulded Bra Cup - Product Development Centre - SI</v>
      </c>
      <c r="E725" s="1" t="str">
        <f>VLOOKUP(Table1[[#This Row],[EPF ]],'[1]employee master'!A784:G5783,6,FALSE)</f>
        <v>MBC - Product Development Centre - SI</v>
      </c>
      <c r="F725" s="1" t="str">
        <f>VLOOKUP(Table1[[#This Row],[EPF ]],'[1]employee master'!A784:G5783,7,FALSE)</f>
        <v>Male</v>
      </c>
      <c r="G725" s="7">
        <v>30</v>
      </c>
      <c r="H725" s="6" t="s">
        <v>14</v>
      </c>
      <c r="I725" s="6" t="s">
        <v>1753</v>
      </c>
      <c r="J725" s="6" t="s">
        <v>14</v>
      </c>
      <c r="K725" s="6" t="s">
        <v>14</v>
      </c>
      <c r="L725" s="6" t="s">
        <v>14</v>
      </c>
      <c r="M725" s="7">
        <v>5</v>
      </c>
      <c r="N725" s="6" t="s">
        <v>14</v>
      </c>
      <c r="O725" s="6" t="s">
        <v>14</v>
      </c>
      <c r="P725" s="43" t="s">
        <v>1934</v>
      </c>
    </row>
    <row r="726" spans="1:16" x14ac:dyDescent="0.3">
      <c r="A726" s="37">
        <v>18002</v>
      </c>
      <c r="B726" s="38" t="s">
        <v>5442</v>
      </c>
      <c r="C726" s="39" t="s">
        <v>1755</v>
      </c>
      <c r="D726" s="39" t="str">
        <f>VLOOKUP(Table1[[#This Row],[EPF ]],'[1]employee master'!A837:G5836,5,FALSE)</f>
        <v>Impact Protection - SI</v>
      </c>
      <c r="E726" s="39" t="str">
        <f>VLOOKUP(Table1[[#This Row],[EPF ]],'[1]employee master'!A837:G5836,6,FALSE)</f>
        <v>Impact Protection - Marketing - SI</v>
      </c>
      <c r="F726" s="39" t="str">
        <f>VLOOKUP(Table1[[#This Row],[EPF ]],'[1]employee master'!A837:G5836,7,FALSE)</f>
        <v>Female</v>
      </c>
      <c r="G726" s="40">
        <v>31</v>
      </c>
      <c r="H726" s="41" t="s">
        <v>14</v>
      </c>
      <c r="I726" s="41" t="s">
        <v>1753</v>
      </c>
      <c r="J726" s="41" t="s">
        <v>14</v>
      </c>
      <c r="K726" s="41" t="s">
        <v>14</v>
      </c>
      <c r="L726" s="41" t="s">
        <v>14</v>
      </c>
      <c r="M726" s="40">
        <v>5</v>
      </c>
      <c r="N726" s="41" t="s">
        <v>14</v>
      </c>
      <c r="O726" s="41" t="s">
        <v>14</v>
      </c>
      <c r="P726" s="43" t="s">
        <v>1934</v>
      </c>
    </row>
    <row r="727" spans="1:16" x14ac:dyDescent="0.3">
      <c r="A727" s="37">
        <v>18895</v>
      </c>
      <c r="B727" s="38" t="s">
        <v>5443</v>
      </c>
      <c r="C727" s="1" t="s">
        <v>1755</v>
      </c>
      <c r="D727" s="1" t="str">
        <f>VLOOKUP(Table1[[#This Row],[EPF ]],'[1]employee master'!A896:G5895,5,FALSE)</f>
        <v>Close Comfort Program - Marketing - SI</v>
      </c>
      <c r="E727" s="1" t="str">
        <f>VLOOKUP(Table1[[#This Row],[EPF ]],'[1]employee master'!A896:G5895,6,FALSE)</f>
        <v>Marketing - CCP - SI</v>
      </c>
      <c r="F727" s="1" t="str">
        <f>VLOOKUP(Table1[[#This Row],[EPF ]],'[1]employee master'!A896:G5895,7,FALSE)</f>
        <v>Male</v>
      </c>
      <c r="G727" s="7">
        <v>36</v>
      </c>
      <c r="H727" s="6" t="s">
        <v>14</v>
      </c>
      <c r="I727" s="6" t="s">
        <v>1753</v>
      </c>
      <c r="J727" s="6" t="s">
        <v>14</v>
      </c>
      <c r="K727" s="6" t="s">
        <v>14</v>
      </c>
      <c r="L727" s="6" t="s">
        <v>14</v>
      </c>
      <c r="M727" s="7">
        <v>5</v>
      </c>
      <c r="N727" s="6" t="s">
        <v>14</v>
      </c>
      <c r="O727" s="6" t="s">
        <v>14</v>
      </c>
      <c r="P727" s="43" t="s">
        <v>1934</v>
      </c>
    </row>
    <row r="728" spans="1:16" x14ac:dyDescent="0.3">
      <c r="A728" s="37">
        <v>19141</v>
      </c>
      <c r="B728" s="38" t="s">
        <v>634</v>
      </c>
      <c r="C728" s="1" t="s">
        <v>1755</v>
      </c>
      <c r="D728" s="1" t="str">
        <f>VLOOKUP(Table1[[#This Row],[EPF ]],'[1]employee master'!A911:G5910,5,FALSE)</f>
        <v>Human Resources &amp; Administration - SI</v>
      </c>
      <c r="E728" s="1" t="str">
        <f>VLOOKUP(Table1[[#This Row],[EPF ]],'[1]employee master'!A911:G5910,6,FALSE)</f>
        <v>Human Resources - SI</v>
      </c>
      <c r="F728" s="1" t="str">
        <f>VLOOKUP(Table1[[#This Row],[EPF ]],'[1]employee master'!A911:G5910,7,FALSE)</f>
        <v>Male</v>
      </c>
      <c r="G728" s="7">
        <v>31</v>
      </c>
      <c r="H728" s="6" t="s">
        <v>14</v>
      </c>
      <c r="I728" s="6" t="s">
        <v>1753</v>
      </c>
      <c r="J728" s="6" t="s">
        <v>14</v>
      </c>
      <c r="K728" s="6" t="s">
        <v>14</v>
      </c>
      <c r="L728" s="6" t="s">
        <v>14</v>
      </c>
      <c r="M728" s="7">
        <v>5</v>
      </c>
      <c r="N728" s="6" t="s">
        <v>14</v>
      </c>
      <c r="O728" s="6" t="s">
        <v>14</v>
      </c>
      <c r="P728" s="43" t="s">
        <v>1934</v>
      </c>
    </row>
    <row r="729" spans="1:16" x14ac:dyDescent="0.3">
      <c r="A729" s="37">
        <v>19196</v>
      </c>
      <c r="B729" s="38" t="s">
        <v>5444</v>
      </c>
      <c r="C729" s="39" t="s">
        <v>1758</v>
      </c>
      <c r="D729" s="39" t="str">
        <f>VLOOKUP(Table1[[#This Row],[EPF ]],'[1]employee master'!A917:G5916,5,FALSE)</f>
        <v>Close Comfort Program - MM - Printing - SI</v>
      </c>
      <c r="E729" s="39" t="str">
        <f>VLOOKUP(Table1[[#This Row],[EPF ]],'[1]employee master'!A917:G5916,6,FALSE)</f>
        <v>Printing MM - CCP - SI</v>
      </c>
      <c r="F729" s="39" t="str">
        <f>VLOOKUP(Table1[[#This Row],[EPF ]],'[1]employee master'!A917:G5916,7,FALSE)</f>
        <v>Male</v>
      </c>
      <c r="G729" s="40">
        <v>35</v>
      </c>
      <c r="H729" s="41" t="s">
        <v>14</v>
      </c>
      <c r="I729" s="41" t="s">
        <v>1753</v>
      </c>
      <c r="J729" s="41" t="s">
        <v>14</v>
      </c>
      <c r="K729" s="41" t="s">
        <v>14</v>
      </c>
      <c r="L729" s="41" t="s">
        <v>14</v>
      </c>
      <c r="M729" s="40">
        <v>5</v>
      </c>
      <c r="N729" s="41" t="s">
        <v>14</v>
      </c>
      <c r="O729" s="41" t="s">
        <v>14</v>
      </c>
      <c r="P729" s="43" t="s">
        <v>1934</v>
      </c>
    </row>
    <row r="730" spans="1:16" x14ac:dyDescent="0.3">
      <c r="A730" s="37">
        <v>19196</v>
      </c>
      <c r="B730" s="38" t="s">
        <v>5445</v>
      </c>
      <c r="C730" s="1" t="s">
        <v>1758</v>
      </c>
      <c r="D730" s="1" t="str">
        <f>VLOOKUP(Table1[[#This Row],[EPF ]],'[1]employee master'!A918:G5917,5,FALSE)</f>
        <v>Close Comfort Program - MM - Printing - SI</v>
      </c>
      <c r="E730" s="1" t="str">
        <f>VLOOKUP(Table1[[#This Row],[EPF ]],'[1]employee master'!A918:G5917,6,FALSE)</f>
        <v>Printing MM - CCP - SI</v>
      </c>
      <c r="F730" s="1" t="str">
        <f>VLOOKUP(Table1[[#This Row],[EPF ]],'[1]employee master'!A918:G5917,7,FALSE)</f>
        <v>Male</v>
      </c>
      <c r="G730" s="7">
        <v>35</v>
      </c>
      <c r="H730" s="6" t="s">
        <v>14</v>
      </c>
      <c r="I730" s="6" t="s">
        <v>1753</v>
      </c>
      <c r="J730" s="6" t="s">
        <v>14</v>
      </c>
      <c r="K730" s="6" t="s">
        <v>14</v>
      </c>
      <c r="L730" s="6" t="s">
        <v>14</v>
      </c>
      <c r="M730" s="7">
        <v>5</v>
      </c>
      <c r="N730" s="6" t="s">
        <v>14</v>
      </c>
      <c r="O730" s="6" t="s">
        <v>14</v>
      </c>
      <c r="P730" s="43" t="s">
        <v>1934</v>
      </c>
    </row>
    <row r="731" spans="1:16" x14ac:dyDescent="0.3">
      <c r="A731" s="37">
        <v>23004</v>
      </c>
      <c r="B731" s="38" t="s">
        <v>506</v>
      </c>
      <c r="C731" s="1" t="s">
        <v>1755</v>
      </c>
      <c r="D731" s="1" t="str">
        <f>VLOOKUP(Table1[[#This Row],[EPF ]],'[1]employee master'!A1239:G6238,5,FALSE)</f>
        <v>Moulded Bra Cup - Marketing - SI</v>
      </c>
      <c r="E731" s="1" t="str">
        <f>VLOOKUP(Table1[[#This Row],[EPF ]],'[1]employee master'!A1239:G6238,6,FALSE)</f>
        <v>Marketing - MBC - SI</v>
      </c>
      <c r="F731" s="1" t="str">
        <f>VLOOKUP(Table1[[#This Row],[EPF ]],'[1]employee master'!A1239:G6238,7,FALSE)</f>
        <v>Male</v>
      </c>
      <c r="G731" s="7">
        <v>30</v>
      </c>
      <c r="H731" s="6" t="s">
        <v>14</v>
      </c>
      <c r="I731" s="6" t="s">
        <v>1753</v>
      </c>
      <c r="J731" s="6" t="s">
        <v>14</v>
      </c>
      <c r="K731" s="6" t="s">
        <v>14</v>
      </c>
      <c r="L731" s="6" t="s">
        <v>14</v>
      </c>
      <c r="M731" s="7">
        <v>5</v>
      </c>
      <c r="N731" s="6" t="s">
        <v>14</v>
      </c>
      <c r="O731" s="6" t="s">
        <v>14</v>
      </c>
      <c r="P731" s="43" t="s">
        <v>1934</v>
      </c>
    </row>
    <row r="732" spans="1:16" x14ac:dyDescent="0.3">
      <c r="A732" s="37">
        <v>23328</v>
      </c>
      <c r="B732" s="38" t="s">
        <v>1664</v>
      </c>
      <c r="C732" s="39" t="s">
        <v>1755</v>
      </c>
      <c r="D732" s="39" t="str">
        <f>VLOOKUP(Table1[[#This Row],[EPF ]],'[1]employee master'!A1272:G6271,5,FALSE)</f>
        <v>Impact Protection - SI</v>
      </c>
      <c r="E732" s="39" t="str">
        <f>VLOOKUP(Table1[[#This Row],[EPF ]],'[1]employee master'!A1272:G6271,6,FALSE)</f>
        <v>Impact Protection - Marketing - SI</v>
      </c>
      <c r="F732" s="39" t="str">
        <f>VLOOKUP(Table1[[#This Row],[EPF ]],'[1]employee master'!A1272:G6271,7,FALSE)</f>
        <v>Male</v>
      </c>
      <c r="G732" s="40">
        <v>33</v>
      </c>
      <c r="H732" s="41" t="s">
        <v>14</v>
      </c>
      <c r="I732" s="41" t="s">
        <v>1753</v>
      </c>
      <c r="J732" s="41" t="s">
        <v>14</v>
      </c>
      <c r="K732" s="41" t="s">
        <v>14</v>
      </c>
      <c r="L732" s="41" t="s">
        <v>14</v>
      </c>
      <c r="M732" s="40">
        <v>5</v>
      </c>
      <c r="N732" s="41" t="s">
        <v>14</v>
      </c>
      <c r="O732" s="41" t="s">
        <v>14</v>
      </c>
      <c r="P732" s="43" t="s">
        <v>1934</v>
      </c>
    </row>
    <row r="733" spans="1:16" x14ac:dyDescent="0.3">
      <c r="A733" s="37">
        <v>23942</v>
      </c>
      <c r="B733" s="38" t="s">
        <v>1651</v>
      </c>
      <c r="C733" s="39" t="s">
        <v>1755</v>
      </c>
      <c r="D733" s="39" t="str">
        <f>VLOOKUP(Table1[[#This Row],[EPF ]],'[1]employee master'!A1338:G6337,5,FALSE)</f>
        <v>Moulded Bra Cup - Product Development Centre - SI</v>
      </c>
      <c r="E733" s="39" t="str">
        <f>VLOOKUP(Table1[[#This Row],[EPF ]],'[1]employee master'!A1338:G6337,6,FALSE)</f>
        <v>MBC - Product Development Centre - SI</v>
      </c>
      <c r="F733" s="39" t="str">
        <f>VLOOKUP(Table1[[#This Row],[EPF ]],'[1]employee master'!A1338:G6337,7,FALSE)</f>
        <v>Female</v>
      </c>
      <c r="G733" s="40">
        <v>31</v>
      </c>
      <c r="H733" s="41" t="s">
        <v>14</v>
      </c>
      <c r="I733" s="41" t="s">
        <v>1753</v>
      </c>
      <c r="J733" s="41" t="s">
        <v>14</v>
      </c>
      <c r="K733" s="41" t="s">
        <v>14</v>
      </c>
      <c r="L733" s="41" t="s">
        <v>14</v>
      </c>
      <c r="M733" s="40">
        <v>5</v>
      </c>
      <c r="N733" s="41" t="s">
        <v>14</v>
      </c>
      <c r="O733" s="41" t="s">
        <v>14</v>
      </c>
      <c r="P733" s="43" t="s">
        <v>1934</v>
      </c>
    </row>
    <row r="734" spans="1:16" x14ac:dyDescent="0.3">
      <c r="A734" s="37">
        <v>24069</v>
      </c>
      <c r="B734" s="38" t="s">
        <v>5446</v>
      </c>
      <c r="C734" s="1" t="s">
        <v>1755</v>
      </c>
      <c r="D734" s="1" t="str">
        <f>VLOOKUP(Table1[[#This Row],[EPF ]],'[1]employee master'!A1346:G6345,5,FALSE)</f>
        <v>Close Comfort Program - Production - SI</v>
      </c>
      <c r="E734" s="1" t="str">
        <f>VLOOKUP(Table1[[#This Row],[EPF ]],'[1]employee master'!A1346:G6345,6,FALSE)</f>
        <v>CCP - Production - SI</v>
      </c>
      <c r="F734" s="1" t="str">
        <f>VLOOKUP(Table1[[#This Row],[EPF ]],'[1]employee master'!A1346:G6345,7,FALSE)</f>
        <v>Male</v>
      </c>
      <c r="G734" s="7">
        <v>38</v>
      </c>
      <c r="H734" s="6" t="s">
        <v>14</v>
      </c>
      <c r="I734" s="6" t="s">
        <v>1753</v>
      </c>
      <c r="J734" s="6" t="s">
        <v>14</v>
      </c>
      <c r="K734" s="6" t="s">
        <v>14</v>
      </c>
      <c r="L734" s="6" t="s">
        <v>14</v>
      </c>
      <c r="M734" s="7">
        <v>5</v>
      </c>
      <c r="N734" s="6" t="s">
        <v>14</v>
      </c>
      <c r="O734" s="6" t="s">
        <v>14</v>
      </c>
      <c r="P734" s="43" t="s">
        <v>1934</v>
      </c>
    </row>
    <row r="735" spans="1:16" x14ac:dyDescent="0.3">
      <c r="A735" s="37">
        <v>24579</v>
      </c>
      <c r="B735" s="38" t="s">
        <v>1246</v>
      </c>
      <c r="C735" s="39" t="s">
        <v>1758</v>
      </c>
      <c r="D735" s="39" t="str">
        <f>VLOOKUP(Table1[[#This Row],[EPF ]],'[1]employee master'!A1375:G6374,5,FALSE)</f>
        <v>Moulded Bra Cup - Quality Assurance - SI</v>
      </c>
      <c r="E735" s="39" t="str">
        <f>VLOOKUP(Table1[[#This Row],[EPF ]],'[1]employee master'!A1375:G6374,6,FALSE)</f>
        <v>Quality Assurance - MBC - SI</v>
      </c>
      <c r="F735" s="39" t="str">
        <f>VLOOKUP(Table1[[#This Row],[EPF ]],'[1]employee master'!A1375:G6374,7,FALSE)</f>
        <v>Male</v>
      </c>
      <c r="G735" s="40">
        <v>32</v>
      </c>
      <c r="H735" s="41" t="s">
        <v>14</v>
      </c>
      <c r="I735" s="41" t="s">
        <v>1753</v>
      </c>
      <c r="J735" s="41" t="s">
        <v>14</v>
      </c>
      <c r="K735" s="41" t="s">
        <v>14</v>
      </c>
      <c r="L735" s="41" t="s">
        <v>14</v>
      </c>
      <c r="M735" s="40">
        <v>5</v>
      </c>
      <c r="N735" s="41" t="s">
        <v>14</v>
      </c>
      <c r="O735" s="41" t="s">
        <v>14</v>
      </c>
      <c r="P735" s="43" t="s">
        <v>1934</v>
      </c>
    </row>
    <row r="736" spans="1:16" x14ac:dyDescent="0.3">
      <c r="A736" s="37">
        <v>24582</v>
      </c>
      <c r="B736" s="38" t="s">
        <v>5447</v>
      </c>
      <c r="C736" s="1" t="s">
        <v>1755</v>
      </c>
      <c r="D736" s="1" t="str">
        <f>VLOOKUP(Table1[[#This Row],[EPF ]],'[1]employee master'!A1377:G6376,5,FALSE)</f>
        <v>Moulded Bra Cup - Production - SI</v>
      </c>
      <c r="E736" s="1" t="str">
        <f>VLOOKUP(Table1[[#This Row],[EPF ]],'[1]employee master'!A1377:G6376,6,FALSE)</f>
        <v>Production - MBC - SI</v>
      </c>
      <c r="F736" s="1" t="str">
        <f>VLOOKUP(Table1[[#This Row],[EPF ]],'[1]employee master'!A1377:G6376,7,FALSE)</f>
        <v>Male</v>
      </c>
      <c r="G736" s="7">
        <v>33</v>
      </c>
      <c r="H736" s="6" t="s">
        <v>14</v>
      </c>
      <c r="I736" s="6" t="s">
        <v>1753</v>
      </c>
      <c r="J736" s="6" t="s">
        <v>14</v>
      </c>
      <c r="K736" s="6" t="s">
        <v>14</v>
      </c>
      <c r="L736" s="6" t="s">
        <v>14</v>
      </c>
      <c r="M736" s="7">
        <v>5</v>
      </c>
      <c r="N736" s="6" t="s">
        <v>14</v>
      </c>
      <c r="O736" s="6" t="s">
        <v>14</v>
      </c>
      <c r="P736" s="43" t="s">
        <v>1934</v>
      </c>
    </row>
    <row r="737" spans="1:16" x14ac:dyDescent="0.3">
      <c r="A737" s="37">
        <v>24820</v>
      </c>
      <c r="B737" s="38" t="s">
        <v>5448</v>
      </c>
      <c r="C737" s="1" t="s">
        <v>1758</v>
      </c>
      <c r="D737" s="1" t="str">
        <f>VLOOKUP(Table1[[#This Row],[EPF ]],'[1]employee master'!A1408:G6407,5,FALSE)</f>
        <v>Close Comfort Program - Printing - SI</v>
      </c>
      <c r="E737" s="1" t="str">
        <f>VLOOKUP(Table1[[#This Row],[EPF ]],'[1]employee master'!A1408:G6407,6,FALSE)</f>
        <v>Factory 02 - Printing - A - SI</v>
      </c>
      <c r="F737" s="1" t="str">
        <f>VLOOKUP(Table1[[#This Row],[EPF ]],'[1]employee master'!A1408:G6407,7,FALSE)</f>
        <v>Male</v>
      </c>
      <c r="G737" s="7">
        <v>31</v>
      </c>
      <c r="H737" s="6" t="s">
        <v>14</v>
      </c>
      <c r="I737" s="6" t="s">
        <v>1753</v>
      </c>
      <c r="J737" s="6" t="s">
        <v>14</v>
      </c>
      <c r="K737" s="6" t="s">
        <v>14</v>
      </c>
      <c r="L737" s="6" t="s">
        <v>14</v>
      </c>
      <c r="M737" s="7">
        <v>5</v>
      </c>
      <c r="N737" s="6" t="s">
        <v>14</v>
      </c>
      <c r="O737" s="6" t="s">
        <v>14</v>
      </c>
      <c r="P737" s="43" t="s">
        <v>1934</v>
      </c>
    </row>
    <row r="738" spans="1:16" x14ac:dyDescent="0.3">
      <c r="A738" s="37">
        <v>25851</v>
      </c>
      <c r="B738" s="38" t="s">
        <v>1386</v>
      </c>
      <c r="C738" s="39" t="s">
        <v>1755</v>
      </c>
      <c r="D738" s="39" t="str">
        <f>VLOOKUP(Table1[[#This Row],[EPF ]],'[1]employee master'!A1566:G6565,5,FALSE)</f>
        <v>Moulded Bra Cup - Industrial Systems Engineering - SI</v>
      </c>
      <c r="E738" s="39" t="str">
        <f>VLOOKUP(Table1[[#This Row],[EPF ]],'[1]employee master'!A1566:G6565,6,FALSE)</f>
        <v>Industrial Engineering Solutions - SI</v>
      </c>
      <c r="F738" s="39" t="str">
        <f>VLOOKUP(Table1[[#This Row],[EPF ]],'[1]employee master'!A1566:G6565,7,FALSE)</f>
        <v>Male</v>
      </c>
      <c r="G738" s="40">
        <v>31</v>
      </c>
      <c r="H738" s="41" t="s">
        <v>14</v>
      </c>
      <c r="I738" s="41" t="s">
        <v>1753</v>
      </c>
      <c r="J738" s="41" t="s">
        <v>14</v>
      </c>
      <c r="K738" s="41" t="s">
        <v>14</v>
      </c>
      <c r="L738" s="41" t="s">
        <v>14</v>
      </c>
      <c r="M738" s="40">
        <v>5</v>
      </c>
      <c r="N738" s="41" t="s">
        <v>14</v>
      </c>
      <c r="O738" s="41" t="s">
        <v>14</v>
      </c>
      <c r="P738" s="43" t="s">
        <v>1934</v>
      </c>
    </row>
    <row r="739" spans="1:16" x14ac:dyDescent="0.3">
      <c r="A739" s="37">
        <v>26161</v>
      </c>
      <c r="B739" s="38" t="s">
        <v>720</v>
      </c>
      <c r="C739" s="39" t="s">
        <v>1755</v>
      </c>
      <c r="D739" s="39" t="str">
        <f>VLOOKUP(Table1[[#This Row],[EPF ]],'[1]employee master'!A1618:G6617,5,FALSE)</f>
        <v>Close Comfort Program - Technical - SI</v>
      </c>
      <c r="E739" s="39" t="str">
        <f>VLOOKUP(Table1[[#This Row],[EPF ]],'[1]employee master'!A1618:G6617,6,FALSE)</f>
        <v>Technical - CCP - SI</v>
      </c>
      <c r="F739" s="39" t="str">
        <f>VLOOKUP(Table1[[#This Row],[EPF ]],'[1]employee master'!A1618:G6617,7,FALSE)</f>
        <v>Male</v>
      </c>
      <c r="G739" s="40">
        <v>33</v>
      </c>
      <c r="H739" s="41" t="s">
        <v>14</v>
      </c>
      <c r="I739" s="41" t="s">
        <v>1753</v>
      </c>
      <c r="J739" s="41" t="s">
        <v>14</v>
      </c>
      <c r="K739" s="41" t="s">
        <v>14</v>
      </c>
      <c r="L739" s="41" t="s">
        <v>14</v>
      </c>
      <c r="M739" s="40">
        <v>5</v>
      </c>
      <c r="N739" s="41" t="s">
        <v>14</v>
      </c>
      <c r="O739" s="41" t="s">
        <v>14</v>
      </c>
      <c r="P739" s="43" t="s">
        <v>1934</v>
      </c>
    </row>
    <row r="740" spans="1:16" x14ac:dyDescent="0.3">
      <c r="A740" s="37">
        <v>26382</v>
      </c>
      <c r="B740" s="38" t="s">
        <v>5449</v>
      </c>
      <c r="C740" s="1" t="s">
        <v>1755</v>
      </c>
      <c r="D740" s="1" t="str">
        <f>VLOOKUP(Table1[[#This Row],[EPF ]],'[1]employee master'!A1663:G6662,5,FALSE)</f>
        <v>Close Comfort Program - Industrial Engineering - SI</v>
      </c>
      <c r="E740" s="1" t="str">
        <f>VLOOKUP(Table1[[#This Row],[EPF ]],'[1]employee master'!A1663:G6662,6,FALSE)</f>
        <v>Industrial Engineering - CCP - SI</v>
      </c>
      <c r="F740" s="1" t="str">
        <f>VLOOKUP(Table1[[#This Row],[EPF ]],'[1]employee master'!A1663:G6662,7,FALSE)</f>
        <v>Male</v>
      </c>
      <c r="G740" s="7">
        <v>33</v>
      </c>
      <c r="H740" s="6" t="s">
        <v>14</v>
      </c>
      <c r="I740" s="6" t="s">
        <v>1753</v>
      </c>
      <c r="J740" s="6" t="s">
        <v>14</v>
      </c>
      <c r="K740" s="6" t="s">
        <v>14</v>
      </c>
      <c r="L740" s="6" t="s">
        <v>14</v>
      </c>
      <c r="M740" s="7">
        <v>5</v>
      </c>
      <c r="N740" s="6" t="s">
        <v>14</v>
      </c>
      <c r="O740" s="6" t="s">
        <v>14</v>
      </c>
      <c r="P740" s="43" t="s">
        <v>1934</v>
      </c>
    </row>
    <row r="741" spans="1:16" x14ac:dyDescent="0.3">
      <c r="A741" s="37">
        <v>436</v>
      </c>
      <c r="B741" s="38" t="s">
        <v>5454</v>
      </c>
      <c r="C741" s="39" t="s">
        <v>1755</v>
      </c>
      <c r="D741" s="39" t="str">
        <f>VLOOKUP(Table1[[#This Row],[EPF ]],'[1]employee master'!A23:G5022,5,FALSE)</f>
        <v>Moulded Bra Cup - Production - SI</v>
      </c>
      <c r="E741" s="39" t="str">
        <f>VLOOKUP(Table1[[#This Row],[EPF ]],'[1]employee master'!A23:G5022,6,FALSE)</f>
        <v>Production - MBC - SI</v>
      </c>
      <c r="F741" s="39" t="str">
        <f>VLOOKUP(Table1[[#This Row],[EPF ]],'[1]employee master'!A23:G5022,7,FALSE)</f>
        <v>Female</v>
      </c>
      <c r="G741" s="40">
        <v>34</v>
      </c>
      <c r="H741" s="41" t="s">
        <v>1566</v>
      </c>
      <c r="I741" s="41" t="s">
        <v>1753</v>
      </c>
      <c r="J741" s="41" t="s">
        <v>1566</v>
      </c>
      <c r="K741" s="41" t="s">
        <v>14</v>
      </c>
      <c r="L741" s="41" t="s">
        <v>14</v>
      </c>
      <c r="M741" s="40">
        <v>5</v>
      </c>
      <c r="N741" s="41" t="s">
        <v>14</v>
      </c>
      <c r="O741" s="41" t="s">
        <v>14</v>
      </c>
      <c r="P741" s="43" t="s">
        <v>1934</v>
      </c>
    </row>
    <row r="742" spans="1:16" x14ac:dyDescent="0.3">
      <c r="A742" s="37">
        <v>3107</v>
      </c>
      <c r="B742" s="38" t="s">
        <v>5455</v>
      </c>
      <c r="C742" s="39" t="s">
        <v>1755</v>
      </c>
      <c r="D742" s="39" t="str">
        <f>VLOOKUP(Table1[[#This Row],[EPF ]],'[1]employee master'!A92:G5091,5,FALSE)</f>
        <v>Close Comfort Program - Product Development Centre - SI</v>
      </c>
      <c r="E742" s="39" t="str">
        <f>VLOOKUP(Table1[[#This Row],[EPF ]],'[1]employee master'!A92:G5091,6,FALSE)</f>
        <v>Product Development Center - CCP - SI</v>
      </c>
      <c r="F742" s="39" t="str">
        <f>VLOOKUP(Table1[[#This Row],[EPF ]],'[1]employee master'!A92:G5091,7,FALSE)</f>
        <v>Female</v>
      </c>
      <c r="G742" s="40">
        <v>36</v>
      </c>
      <c r="H742" s="41" t="s">
        <v>1566</v>
      </c>
      <c r="I742" s="41" t="s">
        <v>1753</v>
      </c>
      <c r="J742" s="41" t="s">
        <v>1566</v>
      </c>
      <c r="K742" s="41" t="s">
        <v>14</v>
      </c>
      <c r="L742" s="41" t="s">
        <v>14</v>
      </c>
      <c r="M742" s="40">
        <v>5</v>
      </c>
      <c r="N742" s="41" t="s">
        <v>14</v>
      </c>
      <c r="O742" s="41" t="s">
        <v>14</v>
      </c>
      <c r="P742" s="43" t="s">
        <v>1934</v>
      </c>
    </row>
    <row r="743" spans="1:16" x14ac:dyDescent="0.3">
      <c r="A743" s="37">
        <v>6913</v>
      </c>
      <c r="B743" s="38" t="s">
        <v>5456</v>
      </c>
      <c r="C743" s="1" t="s">
        <v>1755</v>
      </c>
      <c r="D743" s="1" t="str">
        <f>VLOOKUP(Table1[[#This Row],[EPF ]],'[1]employee master'!A189:G5188,5,FALSE)</f>
        <v>Moulded Bra Cup - Product Development Centre - SI</v>
      </c>
      <c r="E743" s="1" t="str">
        <f>VLOOKUP(Table1[[#This Row],[EPF ]],'[1]employee master'!A189:G5188,6,FALSE)</f>
        <v>MBC - Product Development Centre - SI</v>
      </c>
      <c r="F743" s="1" t="str">
        <f>VLOOKUP(Table1[[#This Row],[EPF ]],'[1]employee master'!A189:G5188,7,FALSE)</f>
        <v>Female</v>
      </c>
      <c r="G743" s="7">
        <v>36</v>
      </c>
      <c r="H743" s="6" t="s">
        <v>1566</v>
      </c>
      <c r="I743" s="6" t="s">
        <v>1753</v>
      </c>
      <c r="J743" s="6" t="s">
        <v>1566</v>
      </c>
      <c r="K743" s="6" t="s">
        <v>14</v>
      </c>
      <c r="L743" s="6" t="s">
        <v>14</v>
      </c>
      <c r="M743" s="7">
        <v>5</v>
      </c>
      <c r="N743" s="6" t="s">
        <v>14</v>
      </c>
      <c r="O743" s="6" t="s">
        <v>14</v>
      </c>
      <c r="P743" s="43" t="s">
        <v>1934</v>
      </c>
    </row>
    <row r="744" spans="1:16" x14ac:dyDescent="0.3">
      <c r="A744" s="38">
        <v>16938</v>
      </c>
      <c r="B744" s="38" t="s">
        <v>5457</v>
      </c>
      <c r="C744" s="1" t="s">
        <v>1755</v>
      </c>
      <c r="D744" s="1" t="str">
        <f>VLOOKUP(Table1[[#This Row],[EPF ]],'[1]employee master'!A742:G5741,5,FALSE)</f>
        <v>Plant Maintenance - SI</v>
      </c>
      <c r="E744" s="1" t="str">
        <f>VLOOKUP(Table1[[#This Row],[EPF ]],'[1]employee master'!A742:G5741,6,FALSE)</f>
        <v>Maintenance - Plant - SI</v>
      </c>
      <c r="F744" s="1" t="str">
        <f>VLOOKUP(Table1[[#This Row],[EPF ]],'[1]employee master'!A742:G5741,7,FALSE)</f>
        <v>Male</v>
      </c>
      <c r="G744" s="7">
        <v>30</v>
      </c>
      <c r="H744" s="6" t="s">
        <v>1566</v>
      </c>
      <c r="I744" s="6" t="s">
        <v>1753</v>
      </c>
      <c r="J744" s="6" t="s">
        <v>1566</v>
      </c>
      <c r="K744" s="6" t="s">
        <v>14</v>
      </c>
      <c r="L744" s="6" t="s">
        <v>14</v>
      </c>
      <c r="M744" s="7">
        <v>5</v>
      </c>
      <c r="N744" s="6" t="s">
        <v>14</v>
      </c>
      <c r="O744" s="6" t="s">
        <v>14</v>
      </c>
      <c r="P744" s="43" t="s">
        <v>1934</v>
      </c>
    </row>
    <row r="745" spans="1:16" x14ac:dyDescent="0.3">
      <c r="A745" s="37">
        <v>5895</v>
      </c>
      <c r="B745" s="38" t="s">
        <v>2160</v>
      </c>
      <c r="C745" s="39" t="s">
        <v>1757</v>
      </c>
      <c r="D745" s="39" t="str">
        <f>VLOOKUP(Table1[[#This Row],[EPF ]],'[1]employee master'!A161:G5160,5,FALSE)</f>
        <v>Close Comfort Program - Printing - SI</v>
      </c>
      <c r="E745" s="39" t="str">
        <f>VLOOKUP(Table1[[#This Row],[EPF ]],'[1]employee master'!A161:G5160,6,FALSE)</f>
        <v>Factory 01 - Printing - A - SI</v>
      </c>
      <c r="F745" s="39" t="str">
        <f>VLOOKUP(Table1[[#This Row],[EPF ]],'[1]employee master'!A161:G5160,7,FALSE)</f>
        <v>Male</v>
      </c>
      <c r="G745" s="40">
        <v>29</v>
      </c>
      <c r="H745" s="41" t="s">
        <v>14</v>
      </c>
      <c r="I745" s="41" t="s">
        <v>1753</v>
      </c>
      <c r="J745" s="41" t="s">
        <v>14</v>
      </c>
      <c r="K745" s="41" t="s">
        <v>14</v>
      </c>
      <c r="L745" s="41" t="s">
        <v>14</v>
      </c>
      <c r="M745" s="40">
        <v>3</v>
      </c>
      <c r="N745" s="41" t="s">
        <v>14</v>
      </c>
      <c r="O745" s="41" t="s">
        <v>14</v>
      </c>
      <c r="P745" s="43" t="s">
        <v>1934</v>
      </c>
    </row>
    <row r="746" spans="1:16" x14ac:dyDescent="0.3">
      <c r="A746" s="37">
        <v>8564</v>
      </c>
      <c r="B746" s="38" t="s">
        <v>5746</v>
      </c>
      <c r="C746" s="1" t="s">
        <v>1757</v>
      </c>
      <c r="D746" s="1" t="str">
        <f>VLOOKUP(Table1[[#This Row],[EPF ]],'[1]employee master'!A271:G5270,5,FALSE)</f>
        <v>Close Comfort Program - Cutting - SI</v>
      </c>
      <c r="E746" s="1" t="str">
        <f>VLOOKUP(Table1[[#This Row],[EPF ]],'[1]employee master'!A271:G5270,6,FALSE)</f>
        <v>CCP - Factory 03 Cutting - SI</v>
      </c>
      <c r="F746" s="1" t="str">
        <f>VLOOKUP(Table1[[#This Row],[EPF ]],'[1]employee master'!A271:G5270,7,FALSE)</f>
        <v>Male</v>
      </c>
      <c r="G746" s="7">
        <v>29</v>
      </c>
      <c r="H746" s="6" t="s">
        <v>14</v>
      </c>
      <c r="I746" s="6" t="s">
        <v>1753</v>
      </c>
      <c r="J746" s="6" t="s">
        <v>14</v>
      </c>
      <c r="K746" s="6" t="s">
        <v>14</v>
      </c>
      <c r="L746" s="6" t="s">
        <v>14</v>
      </c>
      <c r="M746" s="7">
        <v>3</v>
      </c>
      <c r="N746" s="6" t="s">
        <v>14</v>
      </c>
      <c r="O746" s="6" t="s">
        <v>14</v>
      </c>
      <c r="P746" s="43" t="s">
        <v>1934</v>
      </c>
    </row>
    <row r="747" spans="1:16" x14ac:dyDescent="0.3">
      <c r="A747" s="37">
        <v>8852</v>
      </c>
      <c r="B747" s="38" t="s">
        <v>5747</v>
      </c>
      <c r="C747" s="1" t="s">
        <v>1757</v>
      </c>
      <c r="D747" s="1" t="str">
        <f>VLOOKUP(Table1[[#This Row],[EPF ]],'[1]employee master'!A280:G5279,5,FALSE)</f>
        <v>Moulded Bra Cup - Production - SI</v>
      </c>
      <c r="E747" s="1" t="str">
        <f>VLOOKUP(Table1[[#This Row],[EPF ]],'[1]employee master'!A280:G5279,6,FALSE)</f>
        <v>Team - LB - 13B - SI</v>
      </c>
      <c r="F747" s="1" t="str">
        <f>VLOOKUP(Table1[[#This Row],[EPF ]],'[1]employee master'!A280:G5279,7,FALSE)</f>
        <v>Female</v>
      </c>
      <c r="G747" s="7">
        <v>27</v>
      </c>
      <c r="H747" s="6" t="s">
        <v>14</v>
      </c>
      <c r="I747" s="6" t="s">
        <v>1753</v>
      </c>
      <c r="J747" s="6" t="s">
        <v>14</v>
      </c>
      <c r="K747" s="6" t="s">
        <v>14</v>
      </c>
      <c r="L747" s="6" t="s">
        <v>14</v>
      </c>
      <c r="M747" s="7">
        <v>3</v>
      </c>
      <c r="N747" s="6" t="s">
        <v>14</v>
      </c>
      <c r="O747" s="6" t="s">
        <v>14</v>
      </c>
      <c r="P747" s="43" t="s">
        <v>1934</v>
      </c>
    </row>
    <row r="748" spans="1:16" x14ac:dyDescent="0.3">
      <c r="A748" s="37">
        <v>9542</v>
      </c>
      <c r="B748" s="38" t="s">
        <v>5748</v>
      </c>
      <c r="C748" s="1" t="s">
        <v>1757</v>
      </c>
      <c r="D748" s="1" t="str">
        <f>VLOOKUP(Table1[[#This Row],[EPF ]],'[1]employee master'!A305:G5304,5,FALSE)</f>
        <v>Moulded Bra Cup - Production - SI</v>
      </c>
      <c r="E748" s="1" t="str">
        <f>VLOOKUP(Table1[[#This Row],[EPF ]],'[1]employee master'!A305:G5304,6,FALSE)</f>
        <v>Team - LB - 7A - SI</v>
      </c>
      <c r="F748" s="1" t="str">
        <f>VLOOKUP(Table1[[#This Row],[EPF ]],'[1]employee master'!A305:G5304,7,FALSE)</f>
        <v>Female</v>
      </c>
      <c r="G748" s="7">
        <v>25</v>
      </c>
      <c r="H748" s="6" t="s">
        <v>14</v>
      </c>
      <c r="I748" s="6" t="s">
        <v>1753</v>
      </c>
      <c r="J748" s="6" t="s">
        <v>14</v>
      </c>
      <c r="K748" s="6" t="s">
        <v>14</v>
      </c>
      <c r="L748" s="6" t="s">
        <v>14</v>
      </c>
      <c r="M748" s="7">
        <v>3</v>
      </c>
      <c r="N748" s="6" t="s">
        <v>14</v>
      </c>
      <c r="O748" s="6" t="s">
        <v>14</v>
      </c>
      <c r="P748" s="43" t="s">
        <v>1934</v>
      </c>
    </row>
    <row r="749" spans="1:16" x14ac:dyDescent="0.3">
      <c r="A749" s="37">
        <v>10006</v>
      </c>
      <c r="B749" s="38" t="s">
        <v>5749</v>
      </c>
      <c r="C749" s="39" t="s">
        <v>1757</v>
      </c>
      <c r="D749" s="39" t="str">
        <f>VLOOKUP(Table1[[#This Row],[EPF ]],'[1]employee master'!A327:G5326,5,FALSE)</f>
        <v>Moulded Bra Cup - Production - SI</v>
      </c>
      <c r="E749" s="39" t="str">
        <f>VLOOKUP(Table1[[#This Row],[EPF ]],'[1]employee master'!A327:G5326,6,FALSE)</f>
        <v>Team - LB - 7A - SI</v>
      </c>
      <c r="F749" s="39" t="str">
        <f>VLOOKUP(Table1[[#This Row],[EPF ]],'[1]employee master'!A327:G5326,7,FALSE)</f>
        <v>Female</v>
      </c>
      <c r="G749" s="40">
        <v>34</v>
      </c>
      <c r="H749" s="41" t="s">
        <v>14</v>
      </c>
      <c r="I749" s="41" t="s">
        <v>1759</v>
      </c>
      <c r="J749" s="41" t="s">
        <v>14</v>
      </c>
      <c r="K749" s="41" t="s">
        <v>14</v>
      </c>
      <c r="L749" s="41" t="s">
        <v>14</v>
      </c>
      <c r="M749" s="40">
        <v>3</v>
      </c>
      <c r="N749" s="41" t="s">
        <v>14</v>
      </c>
      <c r="O749" s="41" t="s">
        <v>14</v>
      </c>
      <c r="P749" s="43" t="s">
        <v>1934</v>
      </c>
    </row>
    <row r="750" spans="1:16" x14ac:dyDescent="0.3">
      <c r="A750" s="37">
        <v>10194</v>
      </c>
      <c r="B750" s="38" t="s">
        <v>2381</v>
      </c>
      <c r="C750" s="1" t="s">
        <v>1757</v>
      </c>
      <c r="D750" s="1" t="str">
        <f>VLOOKUP(Table1[[#This Row],[EPF ]],'[1]employee master'!A342:G5341,5,FALSE)</f>
        <v>Moulded Bra Cup - Quality Assurance - SI</v>
      </c>
      <c r="E750" s="1" t="str">
        <f>VLOOKUP(Table1[[#This Row],[EPF ]],'[1]employee master'!A342:G5341,6,FALSE)</f>
        <v>Quality Assurance - MBC - SI</v>
      </c>
      <c r="F750" s="1" t="str">
        <f>VLOOKUP(Table1[[#This Row],[EPF ]],'[1]employee master'!A342:G5341,7,FALSE)</f>
        <v>Male</v>
      </c>
      <c r="G750" s="7">
        <v>28</v>
      </c>
      <c r="H750" s="6" t="s">
        <v>14</v>
      </c>
      <c r="I750" s="6" t="s">
        <v>1753</v>
      </c>
      <c r="J750" s="6" t="s">
        <v>14</v>
      </c>
      <c r="K750" s="6" t="s">
        <v>14</v>
      </c>
      <c r="L750" s="6" t="s">
        <v>14</v>
      </c>
      <c r="M750" s="7">
        <v>3</v>
      </c>
      <c r="N750" s="6" t="s">
        <v>14</v>
      </c>
      <c r="O750" s="6" t="s">
        <v>14</v>
      </c>
      <c r="P750" s="43" t="s">
        <v>1934</v>
      </c>
    </row>
    <row r="751" spans="1:16" x14ac:dyDescent="0.3">
      <c r="A751" s="37">
        <v>10741</v>
      </c>
      <c r="B751" s="38" t="s">
        <v>114</v>
      </c>
      <c r="C751" s="39" t="s">
        <v>1757</v>
      </c>
      <c r="D751" s="39" t="str">
        <f>VLOOKUP(Table1[[#This Row],[EPF ]],'[1]employee master'!A366:G5365,5,FALSE)</f>
        <v>Moulded Bra Cup - Computer Numerical Control - SI</v>
      </c>
      <c r="E751" s="39" t="str">
        <f>VLOOKUP(Table1[[#This Row],[EPF ]],'[1]employee master'!A366:G5365,6,FALSE)</f>
        <v>Moulded Bra Cup - CNC - SI</v>
      </c>
      <c r="F751" s="39" t="str">
        <f>VLOOKUP(Table1[[#This Row],[EPF ]],'[1]employee master'!A366:G5365,7,FALSE)</f>
        <v>Male</v>
      </c>
      <c r="G751" s="40">
        <v>37</v>
      </c>
      <c r="H751" s="41" t="s">
        <v>14</v>
      </c>
      <c r="I751" s="41" t="s">
        <v>1759</v>
      </c>
      <c r="J751" s="41" t="s">
        <v>14</v>
      </c>
      <c r="K751" s="41" t="s">
        <v>14</v>
      </c>
      <c r="L751" s="41" t="s">
        <v>14</v>
      </c>
      <c r="M751" s="40">
        <v>3</v>
      </c>
      <c r="N751" s="41" t="s">
        <v>14</v>
      </c>
      <c r="O751" s="41" t="s">
        <v>14</v>
      </c>
      <c r="P751" s="43" t="s">
        <v>1934</v>
      </c>
    </row>
    <row r="752" spans="1:16" x14ac:dyDescent="0.3">
      <c r="A752" s="37">
        <v>10916</v>
      </c>
      <c r="B752" s="38" t="s">
        <v>5750</v>
      </c>
      <c r="C752" s="1" t="s">
        <v>1757</v>
      </c>
      <c r="D752" s="1" t="str">
        <f>VLOOKUP(Table1[[#This Row],[EPF ]],'[1]employee master'!A377:G5376,5,FALSE)</f>
        <v>Moulded Bra Cup - Computer Numerical Control - SI</v>
      </c>
      <c r="E752" s="1" t="str">
        <f>VLOOKUP(Table1[[#This Row],[EPF ]],'[1]employee master'!A377:G5376,6,FALSE)</f>
        <v>Moulded Bra Cup - CNC - SI</v>
      </c>
      <c r="F752" s="1" t="str">
        <f>VLOOKUP(Table1[[#This Row],[EPF ]],'[1]employee master'!A377:G5376,7,FALSE)</f>
        <v>Male</v>
      </c>
      <c r="G752" s="7">
        <v>28</v>
      </c>
      <c r="H752" s="6" t="s">
        <v>14</v>
      </c>
      <c r="I752" s="6" t="s">
        <v>1753</v>
      </c>
      <c r="J752" s="6" t="s">
        <v>14</v>
      </c>
      <c r="K752" s="6" t="s">
        <v>14</v>
      </c>
      <c r="L752" s="6" t="s">
        <v>14</v>
      </c>
      <c r="M752" s="7">
        <v>3</v>
      </c>
      <c r="N752" s="6" t="s">
        <v>14</v>
      </c>
      <c r="O752" s="6" t="s">
        <v>14</v>
      </c>
      <c r="P752" s="43" t="s">
        <v>1934</v>
      </c>
    </row>
    <row r="753" spans="1:16" x14ac:dyDescent="0.3">
      <c r="A753" s="37">
        <v>11190</v>
      </c>
      <c r="B753" s="38" t="s">
        <v>5345</v>
      </c>
      <c r="C753" s="39" t="s">
        <v>1758</v>
      </c>
      <c r="D753" s="39" t="str">
        <f>VLOOKUP(Table1[[#This Row],[EPF ]],'[1]employee master'!A388:G5387,5,FALSE)</f>
        <v>Moulded Bra Cup - Computer Numerical Control - SI</v>
      </c>
      <c r="E753" s="39" t="str">
        <f>VLOOKUP(Table1[[#This Row],[EPF ]],'[1]employee master'!A388:G5387,6,FALSE)</f>
        <v>Moulded Bra Cup - CNC - SI</v>
      </c>
      <c r="F753" s="39" t="str">
        <f>VLOOKUP(Table1[[#This Row],[EPF ]],'[1]employee master'!A388:G5387,7,FALSE)</f>
        <v>Male</v>
      </c>
      <c r="G753" s="40">
        <v>31</v>
      </c>
      <c r="H753" s="41" t="s">
        <v>14</v>
      </c>
      <c r="I753" s="41" t="s">
        <v>1759</v>
      </c>
      <c r="J753" s="41" t="s">
        <v>14</v>
      </c>
      <c r="K753" s="41" t="s">
        <v>14</v>
      </c>
      <c r="L753" s="41" t="s">
        <v>14</v>
      </c>
      <c r="M753" s="41" t="s">
        <v>28</v>
      </c>
      <c r="N753" s="41" t="s">
        <v>14</v>
      </c>
      <c r="O753" s="41" t="s">
        <v>14</v>
      </c>
      <c r="P753" s="43" t="s">
        <v>1934</v>
      </c>
    </row>
    <row r="754" spans="1:16" x14ac:dyDescent="0.3">
      <c r="A754" s="38">
        <v>11248</v>
      </c>
      <c r="B754" s="38" t="s">
        <v>5751</v>
      </c>
      <c r="C754" s="1" t="s">
        <v>1757</v>
      </c>
      <c r="D754" s="1" t="str">
        <f>VLOOKUP(Table1[[#This Row],[EPF ]],'[1]employee master'!A390:G5389,5,FALSE)</f>
        <v>Moulded Bra Cup - Production - SI</v>
      </c>
      <c r="E754" s="1" t="str">
        <f>VLOOKUP(Table1[[#This Row],[EPF ]],'[1]employee master'!A390:G5389,6,FALSE)</f>
        <v>Team - LB - 9B - SI</v>
      </c>
      <c r="F754" s="1" t="str">
        <f>VLOOKUP(Table1[[#This Row],[EPF ]],'[1]employee master'!A390:G5389,7,FALSE)</f>
        <v>Male</v>
      </c>
      <c r="G754" s="7">
        <v>28</v>
      </c>
      <c r="H754" s="6" t="s">
        <v>14</v>
      </c>
      <c r="I754" s="6" t="s">
        <v>1753</v>
      </c>
      <c r="J754" s="6" t="s">
        <v>14</v>
      </c>
      <c r="K754" s="6" t="s">
        <v>14</v>
      </c>
      <c r="L754" s="6" t="s">
        <v>14</v>
      </c>
      <c r="M754" s="7">
        <v>3</v>
      </c>
      <c r="N754" s="6" t="s">
        <v>14</v>
      </c>
      <c r="O754" s="6" t="s">
        <v>14</v>
      </c>
      <c r="P754" s="43" t="s">
        <v>1934</v>
      </c>
    </row>
    <row r="755" spans="1:16" x14ac:dyDescent="0.3">
      <c r="A755" s="37">
        <v>12400</v>
      </c>
      <c r="B755" s="38" t="s">
        <v>3665</v>
      </c>
      <c r="C755" s="1" t="s">
        <v>1757</v>
      </c>
      <c r="D755" s="1" t="str">
        <f>VLOOKUP(Table1[[#This Row],[EPF ]],'[1]employee master'!A465:G5464,5,FALSE)</f>
        <v>Moulded Bra Cup - Production - SI</v>
      </c>
      <c r="E755" s="1" t="str">
        <f>VLOOKUP(Table1[[#This Row],[EPF ]],'[1]employee master'!A465:G5464,6,FALSE)</f>
        <v>Team - LB - 5A - SI</v>
      </c>
      <c r="F755" s="1" t="str">
        <f>VLOOKUP(Table1[[#This Row],[EPF ]],'[1]employee master'!A465:G5464,7,FALSE)</f>
        <v>Female</v>
      </c>
      <c r="G755" s="7">
        <v>30</v>
      </c>
      <c r="H755" s="6" t="s">
        <v>14</v>
      </c>
      <c r="I755" s="6" t="s">
        <v>1759</v>
      </c>
      <c r="J755" s="6" t="s">
        <v>14</v>
      </c>
      <c r="K755" s="6" t="s">
        <v>14</v>
      </c>
      <c r="L755" s="6" t="s">
        <v>14</v>
      </c>
      <c r="M755" s="7">
        <v>3</v>
      </c>
      <c r="N755" s="6" t="s">
        <v>14</v>
      </c>
      <c r="O755" s="6" t="s">
        <v>14</v>
      </c>
      <c r="P755" s="43" t="s">
        <v>1934</v>
      </c>
    </row>
    <row r="756" spans="1:16" x14ac:dyDescent="0.3">
      <c r="A756" s="37">
        <v>13562</v>
      </c>
      <c r="B756" s="38" t="s">
        <v>5752</v>
      </c>
      <c r="C756" s="1" t="s">
        <v>1757</v>
      </c>
      <c r="D756" s="1" t="str">
        <f>VLOOKUP(Table1[[#This Row],[EPF ]],'[1]employee master'!A524:G5523,5,FALSE)</f>
        <v>Moulded Bra Cup - Production - SI</v>
      </c>
      <c r="E756" s="1" t="str">
        <f>VLOOKUP(Table1[[#This Row],[EPF ]],'[1]employee master'!A524:G5523,6,FALSE)</f>
        <v>Team - LB - 20B - SI</v>
      </c>
      <c r="F756" s="1" t="str">
        <f>VLOOKUP(Table1[[#This Row],[EPF ]],'[1]employee master'!A524:G5523,7,FALSE)</f>
        <v>Female</v>
      </c>
      <c r="G756" s="7">
        <v>27</v>
      </c>
      <c r="H756" s="6" t="s">
        <v>14</v>
      </c>
      <c r="I756" s="6" t="s">
        <v>1753</v>
      </c>
      <c r="J756" s="6" t="s">
        <v>14</v>
      </c>
      <c r="K756" s="6" t="s">
        <v>14</v>
      </c>
      <c r="L756" s="6" t="s">
        <v>14</v>
      </c>
      <c r="M756" s="7">
        <v>3</v>
      </c>
      <c r="N756" s="6" t="s">
        <v>14</v>
      </c>
      <c r="O756" s="6" t="s">
        <v>14</v>
      </c>
      <c r="P756" s="43" t="s">
        <v>1934</v>
      </c>
    </row>
    <row r="757" spans="1:16" x14ac:dyDescent="0.3">
      <c r="A757" s="37">
        <v>13681</v>
      </c>
      <c r="B757" s="38" t="s">
        <v>2028</v>
      </c>
      <c r="C757" s="1" t="s">
        <v>1757</v>
      </c>
      <c r="D757" s="1" t="str">
        <f>VLOOKUP(Table1[[#This Row],[EPF ]],'[1]employee master'!A528:G5527,5,FALSE)</f>
        <v>Moulded Bra Cup - Cutting - SI</v>
      </c>
      <c r="E757" s="1" t="str">
        <f>VLOOKUP(Table1[[#This Row],[EPF ]],'[1]employee master'!A528:G5527,6,FALSE)</f>
        <v>MBC - Cutting - SI</v>
      </c>
      <c r="F757" s="1" t="str">
        <f>VLOOKUP(Table1[[#This Row],[EPF ]],'[1]employee master'!A528:G5527,7,FALSE)</f>
        <v>Male</v>
      </c>
      <c r="G757" s="7">
        <v>25</v>
      </c>
      <c r="H757" s="6" t="s">
        <v>14</v>
      </c>
      <c r="I757" s="6" t="s">
        <v>1753</v>
      </c>
      <c r="J757" s="6" t="s">
        <v>14</v>
      </c>
      <c r="K757" s="6" t="s">
        <v>14</v>
      </c>
      <c r="L757" s="6" t="s">
        <v>14</v>
      </c>
      <c r="M757" s="7">
        <v>3</v>
      </c>
      <c r="N757" s="6" t="s">
        <v>14</v>
      </c>
      <c r="O757" s="6" t="s">
        <v>14</v>
      </c>
      <c r="P757" s="43" t="s">
        <v>1934</v>
      </c>
    </row>
    <row r="758" spans="1:16" x14ac:dyDescent="0.3">
      <c r="A758" s="37">
        <v>14590</v>
      </c>
      <c r="B758" s="38" t="s">
        <v>5753</v>
      </c>
      <c r="C758" s="39" t="s">
        <v>1757</v>
      </c>
      <c r="D758" s="39" t="str">
        <f>VLOOKUP(Table1[[#This Row],[EPF ]],'[1]employee master'!A574:G5573,5,FALSE)</f>
        <v>Moulded Bra Cup - Cutting - SI</v>
      </c>
      <c r="E758" s="39" t="str">
        <f>VLOOKUP(Table1[[#This Row],[EPF ]],'[1]employee master'!A574:G5573,6,FALSE)</f>
        <v>MBC - Cutting - SI</v>
      </c>
      <c r="F758" s="39" t="str">
        <f>VLOOKUP(Table1[[#This Row],[EPF ]],'[1]employee master'!A574:G5573,7,FALSE)</f>
        <v>Male</v>
      </c>
      <c r="G758" s="40">
        <v>27</v>
      </c>
      <c r="H758" s="41" t="s">
        <v>14</v>
      </c>
      <c r="I758" s="41" t="s">
        <v>1753</v>
      </c>
      <c r="J758" s="41" t="s">
        <v>14</v>
      </c>
      <c r="K758" s="41" t="s">
        <v>14</v>
      </c>
      <c r="L758" s="41" t="s">
        <v>14</v>
      </c>
      <c r="M758" s="40">
        <v>3</v>
      </c>
      <c r="N758" s="41" t="s">
        <v>14</v>
      </c>
      <c r="O758" s="41" t="s">
        <v>14</v>
      </c>
      <c r="P758" s="43" t="s">
        <v>1934</v>
      </c>
    </row>
    <row r="759" spans="1:16" x14ac:dyDescent="0.3">
      <c r="A759" s="37">
        <v>14835</v>
      </c>
      <c r="B759" s="38" t="s">
        <v>5754</v>
      </c>
      <c r="C759" s="1" t="s">
        <v>1757</v>
      </c>
      <c r="D759" s="1" t="str">
        <f>VLOOKUP(Table1[[#This Row],[EPF ]],'[1]employee master'!A591:G5590,5,FALSE)</f>
        <v>Moulded Bra Cup - Cutting - SI</v>
      </c>
      <c r="E759" s="1" t="str">
        <f>VLOOKUP(Table1[[#This Row],[EPF ]],'[1]employee master'!A591:G5590,6,FALSE)</f>
        <v>MBC - Cookie Cutting - SI</v>
      </c>
      <c r="F759" s="1" t="str">
        <f>VLOOKUP(Table1[[#This Row],[EPF ]],'[1]employee master'!A591:G5590,7,FALSE)</f>
        <v>Male</v>
      </c>
      <c r="G759" s="7">
        <v>27</v>
      </c>
      <c r="H759" s="6" t="s">
        <v>14</v>
      </c>
      <c r="I759" s="6" t="s">
        <v>1753</v>
      </c>
      <c r="J759" s="6" t="s">
        <v>14</v>
      </c>
      <c r="K759" s="6" t="s">
        <v>14</v>
      </c>
      <c r="L759" s="6" t="s">
        <v>14</v>
      </c>
      <c r="M759" s="7">
        <v>3</v>
      </c>
      <c r="N759" s="6" t="s">
        <v>14</v>
      </c>
      <c r="O759" s="6" t="s">
        <v>14</v>
      </c>
      <c r="P759" s="43" t="s">
        <v>1934</v>
      </c>
    </row>
    <row r="760" spans="1:16" x14ac:dyDescent="0.3">
      <c r="A760" s="37">
        <v>15497</v>
      </c>
      <c r="B760" s="38" t="s">
        <v>5755</v>
      </c>
      <c r="C760" s="1" t="s">
        <v>1757</v>
      </c>
      <c r="D760" s="1" t="str">
        <f>VLOOKUP(Table1[[#This Row],[EPF ]],'[1]employee master'!A637:G5636,5,FALSE)</f>
        <v>Moulded Bra Cup - Production - SI</v>
      </c>
      <c r="E760" s="1" t="str">
        <f>VLOOKUP(Table1[[#This Row],[EPF ]],'[1]employee master'!A637:G5636,6,FALSE)</f>
        <v>Team - LB - 14B - SI</v>
      </c>
      <c r="F760" s="1" t="str">
        <f>VLOOKUP(Table1[[#This Row],[EPF ]],'[1]employee master'!A637:G5636,7,FALSE)</f>
        <v>Female</v>
      </c>
      <c r="G760" s="7">
        <v>26</v>
      </c>
      <c r="H760" s="6" t="s">
        <v>14</v>
      </c>
      <c r="I760" s="6" t="s">
        <v>1753</v>
      </c>
      <c r="J760" s="6" t="s">
        <v>14</v>
      </c>
      <c r="K760" s="6" t="s">
        <v>14</v>
      </c>
      <c r="L760" s="6" t="s">
        <v>14</v>
      </c>
      <c r="M760" s="7">
        <v>3</v>
      </c>
      <c r="N760" s="6" t="s">
        <v>14</v>
      </c>
      <c r="O760" s="6" t="s">
        <v>14</v>
      </c>
      <c r="P760" s="43" t="s">
        <v>1934</v>
      </c>
    </row>
    <row r="761" spans="1:16" x14ac:dyDescent="0.3">
      <c r="A761" s="37">
        <v>15780</v>
      </c>
      <c r="B761" s="38" t="s">
        <v>2730</v>
      </c>
      <c r="C761" s="39" t="s">
        <v>1757</v>
      </c>
      <c r="D761" s="39" t="str">
        <f>VLOOKUP(Table1[[#This Row],[EPF ]],'[1]employee master'!A658:G5657,5,FALSE)</f>
        <v>Moulded Bra Cup - Production - SI</v>
      </c>
      <c r="E761" s="39" t="str">
        <f>VLOOKUP(Table1[[#This Row],[EPF ]],'[1]employee master'!A658:G5657,6,FALSE)</f>
        <v>Team - LB - 5B - SI</v>
      </c>
      <c r="F761" s="39" t="str">
        <f>VLOOKUP(Table1[[#This Row],[EPF ]],'[1]employee master'!A658:G5657,7,FALSE)</f>
        <v>Female</v>
      </c>
      <c r="G761" s="40">
        <v>26</v>
      </c>
      <c r="H761" s="41" t="s">
        <v>14</v>
      </c>
      <c r="I761" s="41" t="s">
        <v>1753</v>
      </c>
      <c r="J761" s="41" t="s">
        <v>14</v>
      </c>
      <c r="K761" s="41" t="s">
        <v>14</v>
      </c>
      <c r="L761" s="41" t="s">
        <v>14</v>
      </c>
      <c r="M761" s="40">
        <v>3</v>
      </c>
      <c r="N761" s="41" t="s">
        <v>14</v>
      </c>
      <c r="O761" s="41" t="s">
        <v>14</v>
      </c>
      <c r="P761" s="43" t="s">
        <v>1934</v>
      </c>
    </row>
    <row r="762" spans="1:16" x14ac:dyDescent="0.3">
      <c r="A762" s="37">
        <v>16210</v>
      </c>
      <c r="B762" s="38" t="s">
        <v>5756</v>
      </c>
      <c r="C762" s="1" t="s">
        <v>1757</v>
      </c>
      <c r="D762" s="1" t="str">
        <f>VLOOKUP(Table1[[#This Row],[EPF ]],'[1]employee master'!A693:G5692,5,FALSE)</f>
        <v>Moulded Bra Cup - Cutting - SI</v>
      </c>
      <c r="E762" s="1" t="str">
        <f>VLOOKUP(Table1[[#This Row],[EPF ]],'[1]employee master'!A693:G5692,6,FALSE)</f>
        <v>MBC - Cookie Cutting - SI</v>
      </c>
      <c r="F762" s="1" t="str">
        <f>VLOOKUP(Table1[[#This Row],[EPF ]],'[1]employee master'!A693:G5692,7,FALSE)</f>
        <v>Male</v>
      </c>
      <c r="G762" s="7">
        <v>28</v>
      </c>
      <c r="H762" s="6" t="s">
        <v>14</v>
      </c>
      <c r="I762" s="6" t="s">
        <v>1753</v>
      </c>
      <c r="J762" s="6" t="s">
        <v>14</v>
      </c>
      <c r="K762" s="6" t="s">
        <v>14</v>
      </c>
      <c r="L762" s="6" t="s">
        <v>14</v>
      </c>
      <c r="M762" s="7">
        <v>3</v>
      </c>
      <c r="N762" s="6" t="s">
        <v>14</v>
      </c>
      <c r="O762" s="6" t="s">
        <v>14</v>
      </c>
      <c r="P762" s="43" t="s">
        <v>1934</v>
      </c>
    </row>
    <row r="763" spans="1:16" x14ac:dyDescent="0.3">
      <c r="A763" s="37">
        <v>16299</v>
      </c>
      <c r="B763" s="38" t="s">
        <v>5757</v>
      </c>
      <c r="C763" s="1" t="s">
        <v>1757</v>
      </c>
      <c r="D763" s="1" t="str">
        <f>VLOOKUP(Table1[[#This Row],[EPF ]],'[1]employee master'!A696:G5695,5,FALSE)</f>
        <v>Moulded Bra Cup - Production - SI</v>
      </c>
      <c r="E763" s="1" t="str">
        <f>VLOOKUP(Table1[[#This Row],[EPF ]],'[1]employee master'!A696:G5695,6,FALSE)</f>
        <v>Team - LB - 9B - SI</v>
      </c>
      <c r="F763" s="1" t="str">
        <f>VLOOKUP(Table1[[#This Row],[EPF ]],'[1]employee master'!A696:G5695,7,FALSE)</f>
        <v>Male</v>
      </c>
      <c r="G763" s="7">
        <v>24</v>
      </c>
      <c r="H763" s="6" t="s">
        <v>14</v>
      </c>
      <c r="I763" s="6" t="s">
        <v>1753</v>
      </c>
      <c r="J763" s="6" t="s">
        <v>14</v>
      </c>
      <c r="K763" s="6" t="s">
        <v>14</v>
      </c>
      <c r="L763" s="6" t="s">
        <v>14</v>
      </c>
      <c r="M763" s="7">
        <v>3</v>
      </c>
      <c r="N763" s="6" t="s">
        <v>14</v>
      </c>
      <c r="O763" s="6" t="s">
        <v>14</v>
      </c>
      <c r="P763" s="43" t="s">
        <v>1934</v>
      </c>
    </row>
    <row r="764" spans="1:16" x14ac:dyDescent="0.3">
      <c r="A764" s="37">
        <v>16629</v>
      </c>
      <c r="B764" s="38" t="s">
        <v>5758</v>
      </c>
      <c r="C764" s="1" t="s">
        <v>1757</v>
      </c>
      <c r="D764" s="1" t="str">
        <f>VLOOKUP(Table1[[#This Row],[EPF ]],'[1]employee master'!A720:G5719,5,FALSE)</f>
        <v>Moulded Bra Cup - Production - SI</v>
      </c>
      <c r="E764" s="1" t="str">
        <f>VLOOKUP(Table1[[#This Row],[EPF ]],'[1]employee master'!A720:G5719,6,FALSE)</f>
        <v>Team - LB - 10A - SI</v>
      </c>
      <c r="F764" s="1" t="str">
        <f>VLOOKUP(Table1[[#This Row],[EPF ]],'[1]employee master'!A720:G5719,7,FALSE)</f>
        <v>Male</v>
      </c>
      <c r="G764" s="7">
        <v>25</v>
      </c>
      <c r="H764" s="6" t="s">
        <v>14</v>
      </c>
      <c r="I764" s="6" t="s">
        <v>1753</v>
      </c>
      <c r="J764" s="6" t="s">
        <v>14</v>
      </c>
      <c r="K764" s="6" t="s">
        <v>14</v>
      </c>
      <c r="L764" s="6" t="s">
        <v>14</v>
      </c>
      <c r="M764" s="7">
        <v>3</v>
      </c>
      <c r="N764" s="6" t="s">
        <v>14</v>
      </c>
      <c r="O764" s="6" t="s">
        <v>14</v>
      </c>
      <c r="P764" s="43" t="s">
        <v>1934</v>
      </c>
    </row>
    <row r="765" spans="1:16" x14ac:dyDescent="0.3">
      <c r="A765" s="37">
        <v>16706</v>
      </c>
      <c r="B765" s="38" t="s">
        <v>1408</v>
      </c>
      <c r="C765" s="1" t="s">
        <v>1757</v>
      </c>
      <c r="D765" s="1" t="str">
        <f>VLOOKUP(Table1[[#This Row],[EPF ]],'[1]employee master'!A727:G5726,5,FALSE)</f>
        <v>Close Comfort Program - Quality Assurance - SI</v>
      </c>
      <c r="E765" s="1" t="str">
        <f>VLOOKUP(Table1[[#This Row],[EPF ]],'[1]employee master'!A727:G5726,6,FALSE)</f>
        <v>Quality Assurance - CCP - SI</v>
      </c>
      <c r="F765" s="1" t="str">
        <f>VLOOKUP(Table1[[#This Row],[EPF ]],'[1]employee master'!A727:G5726,7,FALSE)</f>
        <v>Female</v>
      </c>
      <c r="G765" s="7">
        <v>28</v>
      </c>
      <c r="H765" s="6" t="s">
        <v>14</v>
      </c>
      <c r="I765" s="6" t="s">
        <v>1753</v>
      </c>
      <c r="J765" s="6" t="s">
        <v>14</v>
      </c>
      <c r="K765" s="6" t="s">
        <v>14</v>
      </c>
      <c r="L765" s="6" t="s">
        <v>14</v>
      </c>
      <c r="M765" s="7">
        <v>3</v>
      </c>
      <c r="N765" s="6" t="s">
        <v>14</v>
      </c>
      <c r="O765" s="6" t="s">
        <v>14</v>
      </c>
      <c r="P765" s="43" t="s">
        <v>1934</v>
      </c>
    </row>
    <row r="766" spans="1:16" x14ac:dyDescent="0.3">
      <c r="A766" s="37">
        <v>16766</v>
      </c>
      <c r="B766" s="38" t="s">
        <v>5759</v>
      </c>
      <c r="C766" s="1" t="s">
        <v>1757</v>
      </c>
      <c r="D766" s="1" t="str">
        <f>VLOOKUP(Table1[[#This Row],[EPF ]],'[1]employee master'!A731:G5730,5,FALSE)</f>
        <v>Moulded Bra Cup - Cutting - SI</v>
      </c>
      <c r="E766" s="1" t="str">
        <f>VLOOKUP(Table1[[#This Row],[EPF ]],'[1]employee master'!A731:G5730,6,FALSE)</f>
        <v>MBC - Cookie Cutting - SI</v>
      </c>
      <c r="F766" s="1" t="str">
        <f>VLOOKUP(Table1[[#This Row],[EPF ]],'[1]employee master'!A731:G5730,7,FALSE)</f>
        <v>Male</v>
      </c>
      <c r="G766" s="7">
        <v>22</v>
      </c>
      <c r="H766" s="6" t="s">
        <v>14</v>
      </c>
      <c r="I766" s="6" t="s">
        <v>1753</v>
      </c>
      <c r="J766" s="6" t="s">
        <v>14</v>
      </c>
      <c r="K766" s="6" t="s">
        <v>14</v>
      </c>
      <c r="L766" s="6" t="s">
        <v>14</v>
      </c>
      <c r="M766" s="7">
        <v>3</v>
      </c>
      <c r="N766" s="6" t="s">
        <v>14</v>
      </c>
      <c r="O766" s="6" t="s">
        <v>14</v>
      </c>
      <c r="P766" s="43" t="s">
        <v>1934</v>
      </c>
    </row>
    <row r="767" spans="1:16" x14ac:dyDescent="0.3">
      <c r="A767" s="37">
        <v>18147</v>
      </c>
      <c r="B767" s="38" t="s">
        <v>5760</v>
      </c>
      <c r="C767" s="1" t="s">
        <v>1757</v>
      </c>
      <c r="D767" s="1" t="str">
        <f>VLOOKUP(Table1[[#This Row],[EPF ]],'[1]employee master'!A843:G5842,5,FALSE)</f>
        <v>Moulded Bra Cup - Quality Assurance - SI</v>
      </c>
      <c r="E767" s="1" t="str">
        <f>VLOOKUP(Table1[[#This Row],[EPF ]],'[1]employee master'!A843:G5842,6,FALSE)</f>
        <v>Quality Assurance - MBC - SI</v>
      </c>
      <c r="F767" s="1" t="str">
        <f>VLOOKUP(Table1[[#This Row],[EPF ]],'[1]employee master'!A843:G5842,7,FALSE)</f>
        <v>Male</v>
      </c>
      <c r="G767" s="7">
        <v>26</v>
      </c>
      <c r="H767" s="6" t="s">
        <v>14</v>
      </c>
      <c r="I767" s="6" t="s">
        <v>1753</v>
      </c>
      <c r="J767" s="6" t="s">
        <v>14</v>
      </c>
      <c r="K767" s="6" t="s">
        <v>14</v>
      </c>
      <c r="L767" s="6" t="s">
        <v>14</v>
      </c>
      <c r="M767" s="7">
        <v>3</v>
      </c>
      <c r="N767" s="6" t="s">
        <v>14</v>
      </c>
      <c r="O767" s="6" t="s">
        <v>14</v>
      </c>
      <c r="P767" s="43" t="s">
        <v>1934</v>
      </c>
    </row>
    <row r="768" spans="1:16" x14ac:dyDescent="0.3">
      <c r="A768" s="37">
        <v>18444</v>
      </c>
      <c r="B768" s="38" t="s">
        <v>5761</v>
      </c>
      <c r="C768" s="39" t="s">
        <v>1757</v>
      </c>
      <c r="D768" s="39" t="str">
        <f>VLOOKUP(Table1[[#This Row],[EPF ]],'[1]employee master'!A861:G5860,5,FALSE)</f>
        <v>Moulded Bra Cup - Production - SI</v>
      </c>
      <c r="E768" s="39" t="str">
        <f>VLOOKUP(Table1[[#This Row],[EPF ]],'[1]employee master'!A861:G5860,6,FALSE)</f>
        <v>Team - LB - 4A - SI</v>
      </c>
      <c r="F768" s="39" t="str">
        <f>VLOOKUP(Table1[[#This Row],[EPF ]],'[1]employee master'!A861:G5860,7,FALSE)</f>
        <v>Female</v>
      </c>
      <c r="G768" s="40">
        <v>23</v>
      </c>
      <c r="H768" s="41" t="s">
        <v>14</v>
      </c>
      <c r="I768" s="41" t="s">
        <v>1753</v>
      </c>
      <c r="J768" s="41" t="s">
        <v>14</v>
      </c>
      <c r="K768" s="41" t="s">
        <v>14</v>
      </c>
      <c r="L768" s="41" t="s">
        <v>14</v>
      </c>
      <c r="M768" s="40">
        <v>3</v>
      </c>
      <c r="N768" s="41" t="s">
        <v>14</v>
      </c>
      <c r="O768" s="41" t="s">
        <v>14</v>
      </c>
      <c r="P768" s="43" t="s">
        <v>1934</v>
      </c>
    </row>
    <row r="769" spans="1:16" x14ac:dyDescent="0.3">
      <c r="A769" s="37">
        <v>18473</v>
      </c>
      <c r="B769" s="38" t="s">
        <v>5762</v>
      </c>
      <c r="C769" s="1" t="s">
        <v>1757</v>
      </c>
      <c r="D769" s="1" t="str">
        <f>VLOOKUP(Table1[[#This Row],[EPF ]],'[1]employee master'!A863:G5862,5,FALSE)</f>
        <v>Close Comfort Program - Quality Assurance - SI</v>
      </c>
      <c r="E769" s="1" t="str">
        <f>VLOOKUP(Table1[[#This Row],[EPF ]],'[1]employee master'!A863:G5862,6,FALSE)</f>
        <v>Quality Assurance - CCP - SI</v>
      </c>
      <c r="F769" s="1" t="str">
        <f>VLOOKUP(Table1[[#This Row],[EPF ]],'[1]employee master'!A863:G5862,7,FALSE)</f>
        <v>Male</v>
      </c>
      <c r="G769" s="7">
        <v>23</v>
      </c>
      <c r="H769" s="6" t="s">
        <v>14</v>
      </c>
      <c r="I769" s="6" t="s">
        <v>1753</v>
      </c>
      <c r="J769" s="6" t="s">
        <v>14</v>
      </c>
      <c r="K769" s="6" t="s">
        <v>14</v>
      </c>
      <c r="L769" s="6" t="s">
        <v>14</v>
      </c>
      <c r="M769" s="7">
        <v>3</v>
      </c>
      <c r="N769" s="6" t="s">
        <v>14</v>
      </c>
      <c r="O769" s="6" t="s">
        <v>14</v>
      </c>
      <c r="P769" s="43" t="s">
        <v>1934</v>
      </c>
    </row>
    <row r="770" spans="1:16" x14ac:dyDescent="0.3">
      <c r="A770" s="37">
        <v>18579</v>
      </c>
      <c r="B770" s="38" t="s">
        <v>5763</v>
      </c>
      <c r="C770" s="1" t="s">
        <v>1757</v>
      </c>
      <c r="D770" s="1" t="str">
        <f>VLOOKUP(Table1[[#This Row],[EPF ]],'[1]employee master'!A869:G5868,5,FALSE)</f>
        <v>Moulded Bra Cup - Cutting - SI</v>
      </c>
      <c r="E770" s="1" t="str">
        <f>VLOOKUP(Table1[[#This Row],[EPF ]],'[1]employee master'!A869:G5868,6,FALSE)</f>
        <v>MBC - Cutting - SI</v>
      </c>
      <c r="F770" s="1" t="str">
        <f>VLOOKUP(Table1[[#This Row],[EPF ]],'[1]employee master'!A869:G5868,7,FALSE)</f>
        <v>Male</v>
      </c>
      <c r="G770" s="7">
        <v>23</v>
      </c>
      <c r="H770" s="6" t="s">
        <v>14</v>
      </c>
      <c r="I770" s="6" t="s">
        <v>1753</v>
      </c>
      <c r="J770" s="6" t="s">
        <v>14</v>
      </c>
      <c r="K770" s="6" t="s">
        <v>14</v>
      </c>
      <c r="L770" s="6" t="s">
        <v>14</v>
      </c>
      <c r="M770" s="7">
        <v>3</v>
      </c>
      <c r="N770" s="6" t="s">
        <v>14</v>
      </c>
      <c r="O770" s="6" t="s">
        <v>14</v>
      </c>
      <c r="P770" s="43" t="s">
        <v>1934</v>
      </c>
    </row>
    <row r="771" spans="1:16" x14ac:dyDescent="0.3">
      <c r="A771" s="37">
        <v>18579</v>
      </c>
      <c r="B771" s="38" t="s">
        <v>5763</v>
      </c>
      <c r="C771" s="39" t="s">
        <v>1757</v>
      </c>
      <c r="D771" s="39" t="str">
        <f>VLOOKUP(Table1[[#This Row],[EPF ]],'[1]employee master'!A870:G5869,5,FALSE)</f>
        <v>Moulded Bra Cup - Cutting - SI</v>
      </c>
      <c r="E771" s="39" t="str">
        <f>VLOOKUP(Table1[[#This Row],[EPF ]],'[1]employee master'!A870:G5869,6,FALSE)</f>
        <v>MBC - Cutting - SI</v>
      </c>
      <c r="F771" s="39" t="str">
        <f>VLOOKUP(Table1[[#This Row],[EPF ]],'[1]employee master'!A870:G5869,7,FALSE)</f>
        <v>Male</v>
      </c>
      <c r="G771" s="40">
        <v>23</v>
      </c>
      <c r="H771" s="41" t="s">
        <v>14</v>
      </c>
      <c r="I771" s="41" t="s">
        <v>1753</v>
      </c>
      <c r="J771" s="41" t="s">
        <v>14</v>
      </c>
      <c r="K771" s="41" t="s">
        <v>14</v>
      </c>
      <c r="L771" s="41" t="s">
        <v>14</v>
      </c>
      <c r="M771" s="40">
        <v>3</v>
      </c>
      <c r="N771" s="41" t="s">
        <v>14</v>
      </c>
      <c r="O771" s="41" t="s">
        <v>14</v>
      </c>
      <c r="P771" s="43" t="s">
        <v>1934</v>
      </c>
    </row>
    <row r="772" spans="1:16" x14ac:dyDescent="0.3">
      <c r="A772" s="37">
        <v>18648</v>
      </c>
      <c r="B772" s="38" t="s">
        <v>5764</v>
      </c>
      <c r="C772" s="39" t="s">
        <v>1757</v>
      </c>
      <c r="D772" s="39" t="str">
        <f>VLOOKUP(Table1[[#This Row],[EPF ]],'[1]employee master'!A879:G5878,5,FALSE)</f>
        <v>Moulded Bra Cup - Production - SI</v>
      </c>
      <c r="E772" s="39" t="str">
        <f>VLOOKUP(Table1[[#This Row],[EPF ]],'[1]employee master'!A879:G5878,6,FALSE)</f>
        <v>Team - LB - 14B - SI</v>
      </c>
      <c r="F772" s="39" t="str">
        <f>VLOOKUP(Table1[[#This Row],[EPF ]],'[1]employee master'!A879:G5878,7,FALSE)</f>
        <v>Male</v>
      </c>
      <c r="G772" s="40">
        <v>21</v>
      </c>
      <c r="H772" s="41" t="s">
        <v>14</v>
      </c>
      <c r="I772" s="41" t="s">
        <v>1753</v>
      </c>
      <c r="J772" s="41" t="s">
        <v>14</v>
      </c>
      <c r="K772" s="41" t="s">
        <v>14</v>
      </c>
      <c r="L772" s="41" t="s">
        <v>14</v>
      </c>
      <c r="M772" s="40">
        <v>3</v>
      </c>
      <c r="N772" s="41" t="s">
        <v>14</v>
      </c>
      <c r="O772" s="41" t="s">
        <v>14</v>
      </c>
      <c r="P772" s="43" t="s">
        <v>1934</v>
      </c>
    </row>
    <row r="773" spans="1:16" x14ac:dyDescent="0.3">
      <c r="A773" s="37">
        <v>18750</v>
      </c>
      <c r="B773" s="38" t="s">
        <v>5765</v>
      </c>
      <c r="C773" s="1" t="s">
        <v>1757</v>
      </c>
      <c r="D773" s="1" t="str">
        <f>VLOOKUP(Table1[[#This Row],[EPF ]],'[1]employee master'!A887:G5886,5,FALSE)</f>
        <v>Moulded Bra Cup - Industrial Systems Engineering - SI</v>
      </c>
      <c r="E773" s="1" t="str">
        <f>VLOOKUP(Table1[[#This Row],[EPF ]],'[1]employee master'!A887:G5886,6,FALSE)</f>
        <v>Industrial Engineering Solutions - SI</v>
      </c>
      <c r="F773" s="1" t="str">
        <f>VLOOKUP(Table1[[#This Row],[EPF ]],'[1]employee master'!A887:G5886,7,FALSE)</f>
        <v>Male</v>
      </c>
      <c r="G773" s="6">
        <v>31</v>
      </c>
      <c r="H773" s="6" t="s">
        <v>14</v>
      </c>
      <c r="I773" s="6" t="s">
        <v>1759</v>
      </c>
      <c r="J773" s="6" t="s">
        <v>14</v>
      </c>
      <c r="K773" s="6" t="s">
        <v>14</v>
      </c>
      <c r="L773" s="6" t="s">
        <v>14</v>
      </c>
      <c r="M773" s="7">
        <v>3</v>
      </c>
      <c r="N773" s="6" t="s">
        <v>14</v>
      </c>
      <c r="O773" s="6" t="s">
        <v>14</v>
      </c>
      <c r="P773" s="43" t="s">
        <v>1934</v>
      </c>
    </row>
    <row r="774" spans="1:16" x14ac:dyDescent="0.3">
      <c r="A774" s="37">
        <v>19119</v>
      </c>
      <c r="B774" s="38" t="s">
        <v>5766</v>
      </c>
      <c r="C774" s="39" t="s">
        <v>1757</v>
      </c>
      <c r="D774" s="39" t="str">
        <f>VLOOKUP(Table1[[#This Row],[EPF ]],'[1]employee master'!A906:G5905,5,FALSE)</f>
        <v>Moulded Bra Cup - Computer Numerical Control - SI</v>
      </c>
      <c r="E774" s="39" t="str">
        <f>VLOOKUP(Table1[[#This Row],[EPF ]],'[1]employee master'!A906:G5905,6,FALSE)</f>
        <v>Moulded Bra Cup - CNC - SI</v>
      </c>
      <c r="F774" s="39" t="str">
        <f>VLOOKUP(Table1[[#This Row],[EPF ]],'[1]employee master'!A906:G5905,7,FALSE)</f>
        <v>Male</v>
      </c>
      <c r="G774" s="40">
        <v>28</v>
      </c>
      <c r="H774" s="41" t="s">
        <v>14</v>
      </c>
      <c r="I774" s="41" t="s">
        <v>1753</v>
      </c>
      <c r="J774" s="41" t="s">
        <v>14</v>
      </c>
      <c r="K774" s="41" t="s">
        <v>14</v>
      </c>
      <c r="L774" s="41" t="s">
        <v>14</v>
      </c>
      <c r="M774" s="40">
        <v>3</v>
      </c>
      <c r="N774" s="41" t="s">
        <v>14</v>
      </c>
      <c r="O774" s="41" t="s">
        <v>14</v>
      </c>
      <c r="P774" s="43" t="s">
        <v>1934</v>
      </c>
    </row>
    <row r="775" spans="1:16" x14ac:dyDescent="0.3">
      <c r="A775" s="37">
        <v>19138</v>
      </c>
      <c r="B775" s="38" t="s">
        <v>5767</v>
      </c>
      <c r="C775" s="39" t="s">
        <v>1757</v>
      </c>
      <c r="D775" s="39" t="str">
        <f>VLOOKUP(Table1[[#This Row],[EPF ]],'[1]employee master'!A909:G5908,5,FALSE)</f>
        <v>Close Comfort Program - Printing - SI</v>
      </c>
      <c r="E775" s="39" t="str">
        <f>VLOOKUP(Table1[[#This Row],[EPF ]],'[1]employee master'!A909:G5908,6,FALSE)</f>
        <v>Factory 03 - Printing - A - SI</v>
      </c>
      <c r="F775" s="39" t="str">
        <f>VLOOKUP(Table1[[#This Row],[EPF ]],'[1]employee master'!A909:G5908,7,FALSE)</f>
        <v>Male</v>
      </c>
      <c r="G775" s="40">
        <v>25</v>
      </c>
      <c r="H775" s="41" t="s">
        <v>14</v>
      </c>
      <c r="I775" s="41" t="s">
        <v>1753</v>
      </c>
      <c r="J775" s="41" t="s">
        <v>14</v>
      </c>
      <c r="K775" s="41" t="s">
        <v>14</v>
      </c>
      <c r="L775" s="41" t="s">
        <v>14</v>
      </c>
      <c r="M775" s="40">
        <v>3</v>
      </c>
      <c r="N775" s="41" t="s">
        <v>14</v>
      </c>
      <c r="O775" s="41" t="s">
        <v>14</v>
      </c>
      <c r="P775" s="43" t="s">
        <v>1934</v>
      </c>
    </row>
    <row r="776" spans="1:16" x14ac:dyDescent="0.3">
      <c r="A776" s="37">
        <v>19223</v>
      </c>
      <c r="B776" s="38" t="s">
        <v>5768</v>
      </c>
      <c r="C776" s="39" t="s">
        <v>1757</v>
      </c>
      <c r="D776" s="39" t="str">
        <f>VLOOKUP(Table1[[#This Row],[EPF ]],'[1]employee master'!A924:G5923,5,FALSE)</f>
        <v>Moulded Bra Cup - Computer Numerical Control - SI</v>
      </c>
      <c r="E776" s="39" t="str">
        <f>VLOOKUP(Table1[[#This Row],[EPF ]],'[1]employee master'!A924:G5923,6,FALSE)</f>
        <v>Moulded Bra Cup - CNC - SI</v>
      </c>
      <c r="F776" s="39" t="str">
        <f>VLOOKUP(Table1[[#This Row],[EPF ]],'[1]employee master'!A924:G5923,7,FALSE)</f>
        <v>Male</v>
      </c>
      <c r="G776" s="40">
        <v>27</v>
      </c>
      <c r="H776" s="41" t="s">
        <v>14</v>
      </c>
      <c r="I776" s="41" t="s">
        <v>1753</v>
      </c>
      <c r="J776" s="41" t="s">
        <v>14</v>
      </c>
      <c r="K776" s="41" t="s">
        <v>14</v>
      </c>
      <c r="L776" s="41" t="s">
        <v>14</v>
      </c>
      <c r="M776" s="40">
        <v>3</v>
      </c>
      <c r="N776" s="41" t="s">
        <v>14</v>
      </c>
      <c r="O776" s="41" t="s">
        <v>14</v>
      </c>
      <c r="P776" s="43" t="s">
        <v>1934</v>
      </c>
    </row>
    <row r="777" spans="1:16" x14ac:dyDescent="0.3">
      <c r="A777" s="37">
        <v>19351</v>
      </c>
      <c r="B777" s="38" t="s">
        <v>1661</v>
      </c>
      <c r="C777" s="39" t="s">
        <v>1757</v>
      </c>
      <c r="D777" s="39" t="str">
        <f>VLOOKUP(Table1[[#This Row],[EPF ]],'[1]employee master'!A936:G5935,5,FALSE)</f>
        <v>Moulded Bra Cup - Product Development Centre - SI</v>
      </c>
      <c r="E777" s="39" t="str">
        <f>VLOOKUP(Table1[[#This Row],[EPF ]],'[1]employee master'!A936:G5935,6,FALSE)</f>
        <v>MBC - Product Development Centre - SI</v>
      </c>
      <c r="F777" s="39" t="str">
        <f>VLOOKUP(Table1[[#This Row],[EPF ]],'[1]employee master'!A936:G5935,7,FALSE)</f>
        <v>Male</v>
      </c>
      <c r="G777" s="40">
        <v>29</v>
      </c>
      <c r="H777" s="41" t="s">
        <v>14</v>
      </c>
      <c r="I777" s="41" t="s">
        <v>1753</v>
      </c>
      <c r="J777" s="41" t="s">
        <v>14</v>
      </c>
      <c r="K777" s="41" t="s">
        <v>14</v>
      </c>
      <c r="L777" s="41" t="s">
        <v>14</v>
      </c>
      <c r="M777" s="40">
        <v>3</v>
      </c>
      <c r="N777" s="41" t="s">
        <v>14</v>
      </c>
      <c r="O777" s="41" t="s">
        <v>14</v>
      </c>
      <c r="P777" s="43" t="s">
        <v>1934</v>
      </c>
    </row>
    <row r="778" spans="1:16" x14ac:dyDescent="0.3">
      <c r="A778" s="37">
        <v>19442</v>
      </c>
      <c r="B778" s="38" t="s">
        <v>1265</v>
      </c>
      <c r="C778" s="39" t="s">
        <v>1757</v>
      </c>
      <c r="D778" s="39" t="str">
        <f>VLOOKUP(Table1[[#This Row],[EPF ]],'[1]employee master'!A948:G5947,5,FALSE)</f>
        <v>Moulded Bra Cup - Product Development Centre - SI</v>
      </c>
      <c r="E778" s="39" t="str">
        <f>VLOOKUP(Table1[[#This Row],[EPF ]],'[1]employee master'!A948:G5947,6,FALSE)</f>
        <v>MBC - Product Development Centre - SI</v>
      </c>
      <c r="F778" s="39" t="str">
        <f>VLOOKUP(Table1[[#This Row],[EPF ]],'[1]employee master'!A948:G5947,7,FALSE)</f>
        <v>Female</v>
      </c>
      <c r="G778" s="40">
        <v>24</v>
      </c>
      <c r="H778" s="41" t="s">
        <v>14</v>
      </c>
      <c r="I778" s="41" t="s">
        <v>1753</v>
      </c>
      <c r="J778" s="41" t="s">
        <v>14</v>
      </c>
      <c r="K778" s="41" t="s">
        <v>14</v>
      </c>
      <c r="L778" s="41" t="s">
        <v>14</v>
      </c>
      <c r="M778" s="40">
        <v>3</v>
      </c>
      <c r="N778" s="41" t="s">
        <v>14</v>
      </c>
      <c r="O778" s="41" t="s">
        <v>14</v>
      </c>
      <c r="P778" s="43" t="s">
        <v>1934</v>
      </c>
    </row>
    <row r="779" spans="1:16" x14ac:dyDescent="0.3">
      <c r="A779" s="37">
        <v>19470</v>
      </c>
      <c r="B779" s="38" t="s">
        <v>1583</v>
      </c>
      <c r="C779" s="39" t="s">
        <v>1757</v>
      </c>
      <c r="D779" s="39" t="str">
        <f>VLOOKUP(Table1[[#This Row],[EPF ]],'[1]employee master'!A951:G5950,5,FALSE)</f>
        <v>Moulded Bra Cup - Computer Numerical Control - SI</v>
      </c>
      <c r="E779" s="39" t="str">
        <f>VLOOKUP(Table1[[#This Row],[EPF ]],'[1]employee master'!A951:G5950,6,FALSE)</f>
        <v>Moulded Bra Cup - CNC - SI</v>
      </c>
      <c r="F779" s="39" t="str">
        <f>VLOOKUP(Table1[[#This Row],[EPF ]],'[1]employee master'!A951:G5950,7,FALSE)</f>
        <v>Male</v>
      </c>
      <c r="G779" s="40">
        <v>26</v>
      </c>
      <c r="H779" s="41" t="s">
        <v>14</v>
      </c>
      <c r="I779" s="41" t="s">
        <v>1753</v>
      </c>
      <c r="J779" s="41" t="s">
        <v>14</v>
      </c>
      <c r="K779" s="41" t="s">
        <v>14</v>
      </c>
      <c r="L779" s="41" t="s">
        <v>14</v>
      </c>
      <c r="M779" s="40">
        <v>3</v>
      </c>
      <c r="N779" s="41" t="s">
        <v>14</v>
      </c>
      <c r="O779" s="41" t="s">
        <v>14</v>
      </c>
      <c r="P779" s="43" t="s">
        <v>1934</v>
      </c>
    </row>
    <row r="780" spans="1:16" x14ac:dyDescent="0.3">
      <c r="A780" s="37">
        <v>19640</v>
      </c>
      <c r="B780" s="38" t="s">
        <v>5769</v>
      </c>
      <c r="C780" s="1" t="s">
        <v>1757</v>
      </c>
      <c r="D780" s="1" t="str">
        <f>VLOOKUP(Table1[[#This Row],[EPF ]],'[1]employee master'!A964:G5963,5,FALSE)</f>
        <v>Close Comfort Program - Cutting - SI</v>
      </c>
      <c r="E780" s="1" t="str">
        <f>VLOOKUP(Table1[[#This Row],[EPF ]],'[1]employee master'!A964:G5963,6,FALSE)</f>
        <v>CCP - Factory 03 Cutting - SI</v>
      </c>
      <c r="F780" s="1" t="str">
        <f>VLOOKUP(Table1[[#This Row],[EPF ]],'[1]employee master'!A964:G5963,7,FALSE)</f>
        <v>Male</v>
      </c>
      <c r="G780" s="7">
        <v>26</v>
      </c>
      <c r="H780" s="6" t="s">
        <v>14</v>
      </c>
      <c r="I780" s="6" t="s">
        <v>1753</v>
      </c>
      <c r="J780" s="6" t="s">
        <v>14</v>
      </c>
      <c r="K780" s="6" t="s">
        <v>14</v>
      </c>
      <c r="L780" s="6" t="s">
        <v>14</v>
      </c>
      <c r="M780" s="7">
        <v>3</v>
      </c>
      <c r="N780" s="6" t="s">
        <v>14</v>
      </c>
      <c r="O780" s="6" t="s">
        <v>14</v>
      </c>
      <c r="P780" s="43" t="s">
        <v>1934</v>
      </c>
    </row>
    <row r="781" spans="1:16" x14ac:dyDescent="0.3">
      <c r="A781" s="37">
        <v>20519</v>
      </c>
      <c r="B781" s="38" t="s">
        <v>5770</v>
      </c>
      <c r="C781" s="1" t="s">
        <v>1757</v>
      </c>
      <c r="D781" s="1" t="str">
        <f>VLOOKUP(Table1[[#This Row],[EPF ]],'[1]employee master'!A1022:G6021,5,FALSE)</f>
        <v>Moulded Bra Cup - Cutting - SI</v>
      </c>
      <c r="E781" s="1" t="str">
        <f>VLOOKUP(Table1[[#This Row],[EPF ]],'[1]employee master'!A1022:G6021,6,FALSE)</f>
        <v>MBC - Cutting - SI</v>
      </c>
      <c r="F781" s="1" t="str">
        <f>VLOOKUP(Table1[[#This Row],[EPF ]],'[1]employee master'!A1022:G6021,7,FALSE)</f>
        <v>Male</v>
      </c>
      <c r="G781" s="7">
        <v>24</v>
      </c>
      <c r="H781" s="6" t="s">
        <v>14</v>
      </c>
      <c r="I781" s="6" t="s">
        <v>1753</v>
      </c>
      <c r="J781" s="6" t="s">
        <v>14</v>
      </c>
      <c r="K781" s="6" t="s">
        <v>14</v>
      </c>
      <c r="L781" s="6" t="s">
        <v>14</v>
      </c>
      <c r="M781" s="7">
        <v>3</v>
      </c>
      <c r="N781" s="6" t="s">
        <v>14</v>
      </c>
      <c r="O781" s="6" t="s">
        <v>14</v>
      </c>
      <c r="P781" s="43" t="s">
        <v>1934</v>
      </c>
    </row>
    <row r="782" spans="1:16" x14ac:dyDescent="0.3">
      <c r="A782" s="37">
        <v>21601</v>
      </c>
      <c r="B782" s="38" t="s">
        <v>5539</v>
      </c>
      <c r="C782" s="39" t="s">
        <v>1757</v>
      </c>
      <c r="D782" s="39" t="str">
        <f>VLOOKUP(Table1[[#This Row],[EPF ]],'[1]employee master'!A1099:G6098,5,FALSE)</f>
        <v>Moulded Bra Cup - Product Development Centre - SI</v>
      </c>
      <c r="E782" s="39" t="str">
        <f>VLOOKUP(Table1[[#This Row],[EPF ]],'[1]employee master'!A1099:G6098,6,FALSE)</f>
        <v>MBC - Product Development Centre - SI</v>
      </c>
      <c r="F782" s="39" t="str">
        <f>VLOOKUP(Table1[[#This Row],[EPF ]],'[1]employee master'!A1099:G6098,7,FALSE)</f>
        <v>Male</v>
      </c>
      <c r="G782" s="40">
        <v>22</v>
      </c>
      <c r="H782" s="41" t="s">
        <v>14</v>
      </c>
      <c r="I782" s="41" t="s">
        <v>1753</v>
      </c>
      <c r="J782" s="41" t="s">
        <v>14</v>
      </c>
      <c r="K782" s="41" t="s">
        <v>14</v>
      </c>
      <c r="L782" s="41" t="s">
        <v>14</v>
      </c>
      <c r="M782" s="40">
        <v>3</v>
      </c>
      <c r="N782" s="41" t="s">
        <v>14</v>
      </c>
      <c r="O782" s="41" t="s">
        <v>14</v>
      </c>
      <c r="P782" s="43" t="s">
        <v>1934</v>
      </c>
    </row>
    <row r="783" spans="1:16" x14ac:dyDescent="0.3">
      <c r="A783" s="37">
        <v>21609</v>
      </c>
      <c r="B783" s="38" t="s">
        <v>5771</v>
      </c>
      <c r="C783" s="39" t="s">
        <v>1757</v>
      </c>
      <c r="D783" s="39" t="str">
        <f>VLOOKUP(Table1[[#This Row],[EPF ]],'[1]employee master'!A1101:G6100,5,FALSE)</f>
        <v>Moulded Bra Cup - Production - SI</v>
      </c>
      <c r="E783" s="39" t="str">
        <f>VLOOKUP(Table1[[#This Row],[EPF ]],'[1]employee master'!A1101:G6100,6,FALSE)</f>
        <v>Team - LB - 13B - SI</v>
      </c>
      <c r="F783" s="39" t="str">
        <f>VLOOKUP(Table1[[#This Row],[EPF ]],'[1]employee master'!A1101:G6100,7,FALSE)</f>
        <v>Male</v>
      </c>
      <c r="G783" s="40">
        <v>22</v>
      </c>
      <c r="H783" s="41" t="s">
        <v>14</v>
      </c>
      <c r="I783" s="41" t="s">
        <v>1753</v>
      </c>
      <c r="J783" s="41" t="s">
        <v>14</v>
      </c>
      <c r="K783" s="41" t="s">
        <v>14</v>
      </c>
      <c r="L783" s="41" t="s">
        <v>14</v>
      </c>
      <c r="M783" s="40">
        <v>3</v>
      </c>
      <c r="N783" s="41" t="s">
        <v>14</v>
      </c>
      <c r="O783" s="41" t="s">
        <v>14</v>
      </c>
      <c r="P783" s="43" t="s">
        <v>1934</v>
      </c>
    </row>
    <row r="784" spans="1:16" x14ac:dyDescent="0.3">
      <c r="A784" s="37">
        <v>21847</v>
      </c>
      <c r="B784" s="38" t="s">
        <v>5772</v>
      </c>
      <c r="C784" s="1" t="s">
        <v>1757</v>
      </c>
      <c r="D784" s="1" t="str">
        <f>VLOOKUP(Table1[[#This Row],[EPF ]],'[1]employee master'!A1122:G6121,5,FALSE)</f>
        <v>Moulded Bra Cup - Production - SI</v>
      </c>
      <c r="E784" s="1" t="str">
        <f>VLOOKUP(Table1[[#This Row],[EPF ]],'[1]employee master'!A1122:G6121,6,FALSE)</f>
        <v>Team - LB - 4A - SI</v>
      </c>
      <c r="F784" s="1" t="str">
        <f>VLOOKUP(Table1[[#This Row],[EPF ]],'[1]employee master'!A1122:G6121,7,FALSE)</f>
        <v>Female</v>
      </c>
      <c r="G784" s="7">
        <v>25</v>
      </c>
      <c r="H784" s="6" t="s">
        <v>14</v>
      </c>
      <c r="I784" s="6" t="s">
        <v>1753</v>
      </c>
      <c r="J784" s="6" t="s">
        <v>14</v>
      </c>
      <c r="K784" s="6" t="s">
        <v>14</v>
      </c>
      <c r="L784" s="6" t="s">
        <v>14</v>
      </c>
      <c r="M784" s="7">
        <v>3</v>
      </c>
      <c r="N784" s="6" t="s">
        <v>14</v>
      </c>
      <c r="O784" s="6" t="s">
        <v>14</v>
      </c>
      <c r="P784" s="43" t="s">
        <v>1934</v>
      </c>
    </row>
    <row r="785" spans="1:16" x14ac:dyDescent="0.3">
      <c r="A785" s="37">
        <v>22548</v>
      </c>
      <c r="B785" s="38" t="s">
        <v>5773</v>
      </c>
      <c r="C785" s="1" t="s">
        <v>1757</v>
      </c>
      <c r="D785" s="1" t="str">
        <f>VLOOKUP(Table1[[#This Row],[EPF ]],'[1]employee master'!A1194:G6193,5,FALSE)</f>
        <v>Close Comfort Program - Printing - SI</v>
      </c>
      <c r="E785" s="1" t="str">
        <f>VLOOKUP(Table1[[#This Row],[EPF ]],'[1]employee master'!A1194:G6193,6,FALSE)</f>
        <v>Factory 03 - Printing - A - SI</v>
      </c>
      <c r="F785" s="1" t="str">
        <f>VLOOKUP(Table1[[#This Row],[EPF ]],'[1]employee master'!A1194:G6193,7,FALSE)</f>
        <v>Female</v>
      </c>
      <c r="G785" s="7">
        <v>25</v>
      </c>
      <c r="H785" s="6" t="s">
        <v>14</v>
      </c>
      <c r="I785" s="6" t="s">
        <v>1753</v>
      </c>
      <c r="J785" s="6" t="s">
        <v>14</v>
      </c>
      <c r="K785" s="6" t="s">
        <v>14</v>
      </c>
      <c r="L785" s="6" t="s">
        <v>14</v>
      </c>
      <c r="M785" s="7">
        <v>3</v>
      </c>
      <c r="N785" s="6" t="s">
        <v>14</v>
      </c>
      <c r="O785" s="6" t="s">
        <v>14</v>
      </c>
      <c r="P785" s="43" t="s">
        <v>1934</v>
      </c>
    </row>
    <row r="786" spans="1:16" x14ac:dyDescent="0.3">
      <c r="A786" s="37">
        <v>22695</v>
      </c>
      <c r="B786" s="38" t="s">
        <v>5545</v>
      </c>
      <c r="C786" s="39" t="s">
        <v>1757</v>
      </c>
      <c r="D786" s="39" t="str">
        <f>VLOOKUP(Table1[[#This Row],[EPF ]],'[1]employee master'!A1207:G6206,5,FALSE)</f>
        <v>Close Comfort Program - Printing - SI</v>
      </c>
      <c r="E786" s="39" t="str">
        <f>VLOOKUP(Table1[[#This Row],[EPF ]],'[1]employee master'!A1207:G6206,6,FALSE)</f>
        <v>Factory 03 - Printing - A - SI</v>
      </c>
      <c r="F786" s="39" t="str">
        <f>VLOOKUP(Table1[[#This Row],[EPF ]],'[1]employee master'!A1207:G6206,7,FALSE)</f>
        <v>Male</v>
      </c>
      <c r="G786" s="40">
        <v>25</v>
      </c>
      <c r="H786" s="41" t="s">
        <v>14</v>
      </c>
      <c r="I786" s="41" t="s">
        <v>1753</v>
      </c>
      <c r="J786" s="41" t="s">
        <v>14</v>
      </c>
      <c r="K786" s="41" t="s">
        <v>14</v>
      </c>
      <c r="L786" s="41" t="s">
        <v>14</v>
      </c>
      <c r="M786" s="40">
        <v>3</v>
      </c>
      <c r="N786" s="41" t="s">
        <v>14</v>
      </c>
      <c r="O786" s="41" t="s">
        <v>14</v>
      </c>
      <c r="P786" s="43" t="s">
        <v>1934</v>
      </c>
    </row>
    <row r="787" spans="1:16" x14ac:dyDescent="0.3">
      <c r="A787" s="37">
        <v>23084</v>
      </c>
      <c r="B787" s="38" t="s">
        <v>5774</v>
      </c>
      <c r="C787" s="1" t="s">
        <v>1757</v>
      </c>
      <c r="D787" s="1" t="str">
        <f>VLOOKUP(Table1[[#This Row],[EPF ]],'[1]employee master'!A1249:G6248,5,FALSE)</f>
        <v>Close Comfort Program - Printing - SI</v>
      </c>
      <c r="E787" s="1" t="str">
        <f>VLOOKUP(Table1[[#This Row],[EPF ]],'[1]employee master'!A1249:G6248,6,FALSE)</f>
        <v>Factory 02 - Printing - A - SI</v>
      </c>
      <c r="F787" s="1" t="str">
        <f>VLOOKUP(Table1[[#This Row],[EPF ]],'[1]employee master'!A1249:G6248,7,FALSE)</f>
        <v>Male</v>
      </c>
      <c r="G787" s="7">
        <v>21</v>
      </c>
      <c r="H787" s="6" t="s">
        <v>14</v>
      </c>
      <c r="I787" s="6" t="s">
        <v>1753</v>
      </c>
      <c r="J787" s="6" t="s">
        <v>14</v>
      </c>
      <c r="K787" s="6" t="s">
        <v>14</v>
      </c>
      <c r="L787" s="6" t="s">
        <v>14</v>
      </c>
      <c r="M787" s="7">
        <v>3</v>
      </c>
      <c r="N787" s="6" t="s">
        <v>14</v>
      </c>
      <c r="O787" s="6" t="s">
        <v>14</v>
      </c>
      <c r="P787" s="43" t="s">
        <v>1934</v>
      </c>
    </row>
    <row r="788" spans="1:16" x14ac:dyDescent="0.3">
      <c r="A788" s="37">
        <v>23091</v>
      </c>
      <c r="B788" s="38" t="s">
        <v>5775</v>
      </c>
      <c r="C788" s="39" t="s">
        <v>1757</v>
      </c>
      <c r="D788" s="39" t="str">
        <f>VLOOKUP(Table1[[#This Row],[EPF ]],'[1]employee master'!A1251:G6250,5,FALSE)</f>
        <v>Close Comfort Program - Technical - SI</v>
      </c>
      <c r="E788" s="39" t="str">
        <f>VLOOKUP(Table1[[#This Row],[EPF ]],'[1]employee master'!A1251:G6250,6,FALSE)</f>
        <v>Technical - CCP - SI</v>
      </c>
      <c r="F788" s="39" t="str">
        <f>VLOOKUP(Table1[[#This Row],[EPF ]],'[1]employee master'!A1251:G6250,7,FALSE)</f>
        <v>Male</v>
      </c>
      <c r="G788" s="40">
        <v>21</v>
      </c>
      <c r="H788" s="41" t="s">
        <v>14</v>
      </c>
      <c r="I788" s="41" t="s">
        <v>1753</v>
      </c>
      <c r="J788" s="41" t="s">
        <v>14</v>
      </c>
      <c r="K788" s="41" t="s">
        <v>14</v>
      </c>
      <c r="L788" s="41" t="s">
        <v>14</v>
      </c>
      <c r="M788" s="40">
        <v>3</v>
      </c>
      <c r="N788" s="41" t="s">
        <v>14</v>
      </c>
      <c r="O788" s="41" t="s">
        <v>14</v>
      </c>
      <c r="P788" s="43" t="s">
        <v>1934</v>
      </c>
    </row>
    <row r="789" spans="1:16" x14ac:dyDescent="0.3">
      <c r="A789" s="37">
        <v>23145</v>
      </c>
      <c r="B789" s="38" t="s">
        <v>4792</v>
      </c>
      <c r="C789" s="39" t="s">
        <v>1757</v>
      </c>
      <c r="D789" s="39" t="str">
        <f>VLOOKUP(Table1[[#This Row],[EPF ]],'[1]employee master'!A1259:G6258,5,FALSE)</f>
        <v>Close Comfort Program - Quality Assurance - SI</v>
      </c>
      <c r="E789" s="39" t="str">
        <f>VLOOKUP(Table1[[#This Row],[EPF ]],'[1]employee master'!A1259:G6258,6,FALSE)</f>
        <v>Quality Assurance - CCP - SI</v>
      </c>
      <c r="F789" s="39" t="str">
        <f>VLOOKUP(Table1[[#This Row],[EPF ]],'[1]employee master'!A1259:G6258,7,FALSE)</f>
        <v>Male</v>
      </c>
      <c r="G789" s="40">
        <v>22</v>
      </c>
      <c r="H789" s="41" t="s">
        <v>14</v>
      </c>
      <c r="I789" s="41" t="s">
        <v>1753</v>
      </c>
      <c r="J789" s="41" t="s">
        <v>14</v>
      </c>
      <c r="K789" s="41" t="s">
        <v>14</v>
      </c>
      <c r="L789" s="41" t="s">
        <v>14</v>
      </c>
      <c r="M789" s="40">
        <v>3</v>
      </c>
      <c r="N789" s="41" t="s">
        <v>14</v>
      </c>
      <c r="O789" s="41" t="s">
        <v>14</v>
      </c>
      <c r="P789" s="43" t="s">
        <v>1934</v>
      </c>
    </row>
    <row r="790" spans="1:16" x14ac:dyDescent="0.3">
      <c r="A790" s="37">
        <v>23234</v>
      </c>
      <c r="B790" s="38" t="s">
        <v>5776</v>
      </c>
      <c r="C790" s="39" t="s">
        <v>1757</v>
      </c>
      <c r="D790" s="39" t="str">
        <f>VLOOKUP(Table1[[#This Row],[EPF ]],'[1]employee master'!A1268:G6267,5,FALSE)</f>
        <v>Close Comfort Program - Quality Assurance - SI</v>
      </c>
      <c r="E790" s="39" t="str">
        <f>VLOOKUP(Table1[[#This Row],[EPF ]],'[1]employee master'!A1268:G6267,6,FALSE)</f>
        <v>CCP - Printing Quality - SI</v>
      </c>
      <c r="F790" s="39" t="str">
        <f>VLOOKUP(Table1[[#This Row],[EPF ]],'[1]employee master'!A1268:G6267,7,FALSE)</f>
        <v>Female</v>
      </c>
      <c r="G790" s="40">
        <v>24</v>
      </c>
      <c r="H790" s="41" t="s">
        <v>14</v>
      </c>
      <c r="I790" s="41" t="s">
        <v>1753</v>
      </c>
      <c r="J790" s="41" t="s">
        <v>14</v>
      </c>
      <c r="K790" s="41" t="s">
        <v>14</v>
      </c>
      <c r="L790" s="41" t="s">
        <v>14</v>
      </c>
      <c r="M790" s="40">
        <v>3</v>
      </c>
      <c r="N790" s="41" t="s">
        <v>14</v>
      </c>
      <c r="O790" s="41" t="s">
        <v>14</v>
      </c>
      <c r="P790" s="43" t="s">
        <v>1934</v>
      </c>
    </row>
    <row r="791" spans="1:16" x14ac:dyDescent="0.3">
      <c r="A791" s="37">
        <v>24097</v>
      </c>
      <c r="B791" s="38" t="s">
        <v>5777</v>
      </c>
      <c r="C791" s="39" t="s">
        <v>1757</v>
      </c>
      <c r="D791" s="39" t="str">
        <f>VLOOKUP(Table1[[#This Row],[EPF ]],'[1]employee master'!A1348:G6347,5,FALSE)</f>
        <v>Close Comfort Program - Printing - SI</v>
      </c>
      <c r="E791" s="39" t="str">
        <f>VLOOKUP(Table1[[#This Row],[EPF ]],'[1]employee master'!A1348:G6347,6,FALSE)</f>
        <v>Extrusion - B - SI</v>
      </c>
      <c r="F791" s="39" t="str">
        <f>VLOOKUP(Table1[[#This Row],[EPF ]],'[1]employee master'!A1348:G6347,7,FALSE)</f>
        <v>Male</v>
      </c>
      <c r="G791" s="40">
        <v>28</v>
      </c>
      <c r="H791" s="41" t="s">
        <v>14</v>
      </c>
      <c r="I791" s="41" t="s">
        <v>1753</v>
      </c>
      <c r="J791" s="41" t="s">
        <v>14</v>
      </c>
      <c r="K791" s="41" t="s">
        <v>14</v>
      </c>
      <c r="L791" s="41" t="s">
        <v>14</v>
      </c>
      <c r="M791" s="40">
        <v>3</v>
      </c>
      <c r="N791" s="41" t="s">
        <v>14</v>
      </c>
      <c r="O791" s="41" t="s">
        <v>14</v>
      </c>
      <c r="P791" s="43" t="s">
        <v>1934</v>
      </c>
    </row>
    <row r="792" spans="1:16" x14ac:dyDescent="0.3">
      <c r="A792" s="37">
        <v>24715</v>
      </c>
      <c r="B792" s="38" t="s">
        <v>5552</v>
      </c>
      <c r="C792" s="1" t="s">
        <v>1757</v>
      </c>
      <c r="D792" s="1" t="str">
        <f>VLOOKUP(Table1[[#This Row],[EPF ]],'[1]employee master'!A1392:G6391,5,FALSE)</f>
        <v>Close Comfort Program - Printing - SI</v>
      </c>
      <c r="E792" s="1" t="str">
        <f>VLOOKUP(Table1[[#This Row],[EPF ]],'[1]employee master'!A1392:G6391,6,FALSE)</f>
        <v>Factory 03 - Printing - A - SI</v>
      </c>
      <c r="F792" s="1" t="str">
        <f>VLOOKUP(Table1[[#This Row],[EPF ]],'[1]employee master'!A1392:G6391,7,FALSE)</f>
        <v>Female</v>
      </c>
      <c r="G792" s="7">
        <v>24</v>
      </c>
      <c r="H792" s="6" t="s">
        <v>14</v>
      </c>
      <c r="I792" s="6" t="s">
        <v>1753</v>
      </c>
      <c r="J792" s="6" t="s">
        <v>14</v>
      </c>
      <c r="K792" s="6" t="s">
        <v>14</v>
      </c>
      <c r="L792" s="6" t="s">
        <v>14</v>
      </c>
      <c r="M792" s="7">
        <v>3</v>
      </c>
      <c r="N792" s="6" t="s">
        <v>14</v>
      </c>
      <c r="O792" s="6" t="s">
        <v>14</v>
      </c>
      <c r="P792" s="43" t="s">
        <v>1934</v>
      </c>
    </row>
    <row r="793" spans="1:16" x14ac:dyDescent="0.3">
      <c r="A793" s="37">
        <v>24732</v>
      </c>
      <c r="B793" s="38" t="s">
        <v>1375</v>
      </c>
      <c r="C793" s="39" t="s">
        <v>1757</v>
      </c>
      <c r="D793" s="39" t="str">
        <f>VLOOKUP(Table1[[#This Row],[EPF ]],'[1]employee master'!A1397:G6396,5,FALSE)</f>
        <v>Close Comfort Program - Printing - SI</v>
      </c>
      <c r="E793" s="39" t="str">
        <f>VLOOKUP(Table1[[#This Row],[EPF ]],'[1]employee master'!A1397:G6396,6,FALSE)</f>
        <v>Factory 03 - Printing - A - SI</v>
      </c>
      <c r="F793" s="39" t="str">
        <f>VLOOKUP(Table1[[#This Row],[EPF ]],'[1]employee master'!A1397:G6396,7,FALSE)</f>
        <v>Female</v>
      </c>
      <c r="G793" s="40">
        <v>21</v>
      </c>
      <c r="H793" s="41" t="s">
        <v>14</v>
      </c>
      <c r="I793" s="41" t="s">
        <v>1753</v>
      </c>
      <c r="J793" s="41" t="s">
        <v>14</v>
      </c>
      <c r="K793" s="41" t="s">
        <v>14</v>
      </c>
      <c r="L793" s="41" t="s">
        <v>14</v>
      </c>
      <c r="M793" s="40">
        <v>3</v>
      </c>
      <c r="N793" s="41" t="s">
        <v>14</v>
      </c>
      <c r="O793" s="41" t="s">
        <v>14</v>
      </c>
      <c r="P793" s="43" t="s">
        <v>1934</v>
      </c>
    </row>
    <row r="794" spans="1:16" x14ac:dyDescent="0.3">
      <c r="A794" s="37">
        <v>24738</v>
      </c>
      <c r="B794" s="38" t="s">
        <v>1481</v>
      </c>
      <c r="C794" s="1" t="s">
        <v>1757</v>
      </c>
      <c r="D794" s="1" t="str">
        <f>VLOOKUP(Table1[[#This Row],[EPF ]],'[1]employee master'!A1401:G6400,5,FALSE)</f>
        <v>Close Comfort Program - Finishing - SI</v>
      </c>
      <c r="E794" s="1" t="str">
        <f>VLOOKUP(Table1[[#This Row],[EPF ]],'[1]employee master'!A1401:G6400,6,FALSE)</f>
        <v>Finishing S3 - B - SI</v>
      </c>
      <c r="F794" s="1" t="str">
        <f>VLOOKUP(Table1[[#This Row],[EPF ]],'[1]employee master'!A1401:G6400,7,FALSE)</f>
        <v>Female</v>
      </c>
      <c r="G794" s="7">
        <v>21</v>
      </c>
      <c r="H794" s="6" t="s">
        <v>14</v>
      </c>
      <c r="I794" s="6" t="s">
        <v>1753</v>
      </c>
      <c r="J794" s="6" t="s">
        <v>14</v>
      </c>
      <c r="K794" s="6" t="s">
        <v>14</v>
      </c>
      <c r="L794" s="6" t="s">
        <v>14</v>
      </c>
      <c r="M794" s="7">
        <v>3</v>
      </c>
      <c r="N794" s="6" t="s">
        <v>14</v>
      </c>
      <c r="O794" s="6" t="s">
        <v>14</v>
      </c>
      <c r="P794" s="43" t="s">
        <v>1934</v>
      </c>
    </row>
    <row r="795" spans="1:16" x14ac:dyDescent="0.3">
      <c r="A795" s="37">
        <v>24744</v>
      </c>
      <c r="B795" s="38" t="s">
        <v>2856</v>
      </c>
      <c r="C795" s="1" t="s">
        <v>1757</v>
      </c>
      <c r="D795" s="1" t="str">
        <f>VLOOKUP(Table1[[#This Row],[EPF ]],'[1]employee master'!A1403:G6402,5,FALSE)</f>
        <v>Close Comfort Program - Printing - SI</v>
      </c>
      <c r="E795" s="1" t="str">
        <f>VLOOKUP(Table1[[#This Row],[EPF ]],'[1]employee master'!A1403:G6402,6,FALSE)</f>
        <v>Factory 02 - Printing - A - SI</v>
      </c>
      <c r="F795" s="1" t="str">
        <f>VLOOKUP(Table1[[#This Row],[EPF ]],'[1]employee master'!A1403:G6402,7,FALSE)</f>
        <v>Female</v>
      </c>
      <c r="G795" s="7">
        <v>25</v>
      </c>
      <c r="H795" s="6" t="s">
        <v>14</v>
      </c>
      <c r="I795" s="6" t="s">
        <v>1753</v>
      </c>
      <c r="J795" s="6" t="s">
        <v>14</v>
      </c>
      <c r="K795" s="6" t="s">
        <v>14</v>
      </c>
      <c r="L795" s="6" t="s">
        <v>14</v>
      </c>
      <c r="M795" s="7">
        <v>3</v>
      </c>
      <c r="N795" s="6" t="s">
        <v>14</v>
      </c>
      <c r="O795" s="6" t="s">
        <v>14</v>
      </c>
      <c r="P795" s="43" t="s">
        <v>1934</v>
      </c>
    </row>
    <row r="796" spans="1:16" x14ac:dyDescent="0.3">
      <c r="A796" s="37">
        <v>24827</v>
      </c>
      <c r="B796" s="38" t="s">
        <v>5778</v>
      </c>
      <c r="C796" s="39" t="s">
        <v>1757</v>
      </c>
      <c r="D796" s="39" t="str">
        <f>VLOOKUP(Table1[[#This Row],[EPF ]],'[1]employee master'!A1410:G6409,5,FALSE)</f>
        <v>Close Comfort Program - Finishing - SI</v>
      </c>
      <c r="E796" s="39" t="str">
        <f>VLOOKUP(Table1[[#This Row],[EPF ]],'[1]employee master'!A1410:G6409,6,FALSE)</f>
        <v>Finishing S3 - A - SI</v>
      </c>
      <c r="F796" s="39" t="str">
        <f>VLOOKUP(Table1[[#This Row],[EPF ]],'[1]employee master'!A1410:G6409,7,FALSE)</f>
        <v>Female</v>
      </c>
      <c r="G796" s="40">
        <v>25</v>
      </c>
      <c r="H796" s="41" t="s">
        <v>14</v>
      </c>
      <c r="I796" s="41" t="s">
        <v>1753</v>
      </c>
      <c r="J796" s="41" t="s">
        <v>14</v>
      </c>
      <c r="K796" s="41" t="s">
        <v>14</v>
      </c>
      <c r="L796" s="41" t="s">
        <v>14</v>
      </c>
      <c r="M796" s="40">
        <v>3</v>
      </c>
      <c r="N796" s="41" t="s">
        <v>14</v>
      </c>
      <c r="O796" s="41" t="s">
        <v>14</v>
      </c>
      <c r="P796" s="43" t="s">
        <v>1934</v>
      </c>
    </row>
    <row r="797" spans="1:16" x14ac:dyDescent="0.3">
      <c r="A797" s="37">
        <v>24912</v>
      </c>
      <c r="B797" s="38" t="s">
        <v>5779</v>
      </c>
      <c r="C797" s="39" t="s">
        <v>1757</v>
      </c>
      <c r="D797" s="39" t="str">
        <f>VLOOKUP(Table1[[#This Row],[EPF ]],'[1]employee master'!A1421:G6420,5,FALSE)</f>
        <v>Moulded Bra Cup - Production - SI</v>
      </c>
      <c r="E797" s="39" t="str">
        <f>VLOOKUP(Table1[[#This Row],[EPF ]],'[1]employee master'!A1421:G6420,6,FALSE)</f>
        <v>Team - LB - 14B - SI</v>
      </c>
      <c r="F797" s="39" t="str">
        <f>VLOOKUP(Table1[[#This Row],[EPF ]],'[1]employee master'!A1421:G6420,7,FALSE)</f>
        <v>Female</v>
      </c>
      <c r="G797" s="40">
        <v>20</v>
      </c>
      <c r="H797" s="41" t="s">
        <v>14</v>
      </c>
      <c r="I797" s="41" t="s">
        <v>1753</v>
      </c>
      <c r="J797" s="41" t="s">
        <v>14</v>
      </c>
      <c r="K797" s="41" t="s">
        <v>14</v>
      </c>
      <c r="L797" s="41" t="s">
        <v>14</v>
      </c>
      <c r="M797" s="40">
        <v>3</v>
      </c>
      <c r="N797" s="41" t="s">
        <v>14</v>
      </c>
      <c r="O797" s="41" t="s">
        <v>14</v>
      </c>
      <c r="P797" s="43" t="s">
        <v>1934</v>
      </c>
    </row>
    <row r="798" spans="1:16" x14ac:dyDescent="0.3">
      <c r="A798" s="37">
        <v>24919</v>
      </c>
      <c r="B798" s="38" t="s">
        <v>5780</v>
      </c>
      <c r="C798" s="39" t="s">
        <v>1757</v>
      </c>
      <c r="D798" s="39" t="str">
        <f>VLOOKUP(Table1[[#This Row],[EPF ]],'[1]employee master'!A1423:G6422,5,FALSE)</f>
        <v>Close Comfort Program - Printing - SI</v>
      </c>
      <c r="E798" s="39" t="str">
        <f>VLOOKUP(Table1[[#This Row],[EPF ]],'[1]employee master'!A1423:G6422,6,FALSE)</f>
        <v>Factory 03 - Printing - A - SI</v>
      </c>
      <c r="F798" s="39" t="str">
        <f>VLOOKUP(Table1[[#This Row],[EPF ]],'[1]employee master'!A1423:G6422,7,FALSE)</f>
        <v>Female</v>
      </c>
      <c r="G798" s="40">
        <v>19</v>
      </c>
      <c r="H798" s="41" t="s">
        <v>14</v>
      </c>
      <c r="I798" s="41" t="s">
        <v>1753</v>
      </c>
      <c r="J798" s="41" t="s">
        <v>14</v>
      </c>
      <c r="K798" s="41" t="s">
        <v>14</v>
      </c>
      <c r="L798" s="41" t="s">
        <v>14</v>
      </c>
      <c r="M798" s="40">
        <v>3</v>
      </c>
      <c r="N798" s="41" t="s">
        <v>14</v>
      </c>
      <c r="O798" s="41" t="s">
        <v>14</v>
      </c>
      <c r="P798" s="43" t="s">
        <v>1934</v>
      </c>
    </row>
    <row r="799" spans="1:16" x14ac:dyDescent="0.3">
      <c r="A799" s="37">
        <v>24965</v>
      </c>
      <c r="B799" s="38" t="s">
        <v>5781</v>
      </c>
      <c r="C799" s="1" t="s">
        <v>1757</v>
      </c>
      <c r="D799" s="1" t="str">
        <f>VLOOKUP(Table1[[#This Row],[EPF ]],'[1]employee master'!A1430:G6429,5,FALSE)</f>
        <v>Close Comfort Program - Printing - SI</v>
      </c>
      <c r="E799" s="1" t="str">
        <f>VLOOKUP(Table1[[#This Row],[EPF ]],'[1]employee master'!A1430:G6429,6,FALSE)</f>
        <v>Factory 02 - Printing - A - SI</v>
      </c>
      <c r="F799" s="1" t="str">
        <f>VLOOKUP(Table1[[#This Row],[EPF ]],'[1]employee master'!A1430:G6429,7,FALSE)</f>
        <v>Male</v>
      </c>
      <c r="G799" s="7">
        <v>27</v>
      </c>
      <c r="H799" s="6" t="s">
        <v>14</v>
      </c>
      <c r="I799" s="6" t="s">
        <v>1753</v>
      </c>
      <c r="J799" s="6" t="s">
        <v>14</v>
      </c>
      <c r="K799" s="6" t="s">
        <v>14</v>
      </c>
      <c r="L799" s="6" t="s">
        <v>14</v>
      </c>
      <c r="M799" s="7">
        <v>3</v>
      </c>
      <c r="N799" s="6" t="s">
        <v>14</v>
      </c>
      <c r="O799" s="6" t="s">
        <v>14</v>
      </c>
      <c r="P799" s="43" t="s">
        <v>1934</v>
      </c>
    </row>
    <row r="800" spans="1:16" x14ac:dyDescent="0.3">
      <c r="A800" s="37">
        <v>25010</v>
      </c>
      <c r="B800" s="38" t="s">
        <v>5782</v>
      </c>
      <c r="C800" s="39" t="s">
        <v>1757</v>
      </c>
      <c r="D800" s="39" t="str">
        <f>VLOOKUP(Table1[[#This Row],[EPF ]],'[1]employee master'!A1434:G6433,5,FALSE)</f>
        <v>Moulded Bra Cup - Production - SI</v>
      </c>
      <c r="E800" s="39" t="str">
        <f>VLOOKUP(Table1[[#This Row],[EPF ]],'[1]employee master'!A1434:G6433,6,FALSE)</f>
        <v>Team - LB - 7A - SI</v>
      </c>
      <c r="F800" s="39" t="str">
        <f>VLOOKUP(Table1[[#This Row],[EPF ]],'[1]employee master'!A1434:G6433,7,FALSE)</f>
        <v>Female</v>
      </c>
      <c r="G800" s="40">
        <v>21</v>
      </c>
      <c r="H800" s="41" t="s">
        <v>14</v>
      </c>
      <c r="I800" s="41" t="s">
        <v>1753</v>
      </c>
      <c r="J800" s="41" t="s">
        <v>14</v>
      </c>
      <c r="K800" s="41" t="s">
        <v>14</v>
      </c>
      <c r="L800" s="41" t="s">
        <v>14</v>
      </c>
      <c r="M800" s="40">
        <v>3</v>
      </c>
      <c r="N800" s="41" t="s">
        <v>14</v>
      </c>
      <c r="O800" s="41" t="s">
        <v>14</v>
      </c>
      <c r="P800" s="43" t="s">
        <v>1934</v>
      </c>
    </row>
    <row r="801" spans="1:16" x14ac:dyDescent="0.3">
      <c r="A801" s="37">
        <v>25183</v>
      </c>
      <c r="B801" s="38" t="s">
        <v>964</v>
      </c>
      <c r="C801" s="1" t="s">
        <v>1757</v>
      </c>
      <c r="D801" s="1" t="str">
        <f>VLOOKUP(Table1[[#This Row],[EPF ]],'[1]employee master'!A1453:G6452,5,FALSE)</f>
        <v>Close Comfort Program - Finishing - SI</v>
      </c>
      <c r="E801" s="1" t="str">
        <f>VLOOKUP(Table1[[#This Row],[EPF ]],'[1]employee master'!A1453:G6452,6,FALSE)</f>
        <v>Finishing S27 - B - SI</v>
      </c>
      <c r="F801" s="1" t="str">
        <f>VLOOKUP(Table1[[#This Row],[EPF ]],'[1]employee master'!A1453:G6452,7,FALSE)</f>
        <v>Female</v>
      </c>
      <c r="G801" s="7">
        <v>26</v>
      </c>
      <c r="H801" s="6" t="s">
        <v>14</v>
      </c>
      <c r="I801" s="6" t="s">
        <v>1753</v>
      </c>
      <c r="J801" s="6" t="s">
        <v>14</v>
      </c>
      <c r="K801" s="6" t="s">
        <v>14</v>
      </c>
      <c r="L801" s="6" t="s">
        <v>14</v>
      </c>
      <c r="M801" s="7">
        <v>3</v>
      </c>
      <c r="N801" s="6" t="s">
        <v>14</v>
      </c>
      <c r="O801" s="6" t="s">
        <v>14</v>
      </c>
      <c r="P801" s="43" t="s">
        <v>1934</v>
      </c>
    </row>
    <row r="802" spans="1:16" x14ac:dyDescent="0.3">
      <c r="A802" s="37">
        <v>25205</v>
      </c>
      <c r="B802" s="38" t="s">
        <v>5783</v>
      </c>
      <c r="C802" s="1" t="s">
        <v>1757</v>
      </c>
      <c r="D802" s="1" t="str">
        <f>VLOOKUP(Table1[[#This Row],[EPF ]],'[1]employee master'!A1457:G6456,5,FALSE)</f>
        <v>Close Comfort Program - Printing - SI</v>
      </c>
      <c r="E802" s="1" t="str">
        <f>VLOOKUP(Table1[[#This Row],[EPF ]],'[1]employee master'!A1457:G6456,6,FALSE)</f>
        <v>Factory 03 - Printing - A - SI</v>
      </c>
      <c r="F802" s="1" t="str">
        <f>VLOOKUP(Table1[[#This Row],[EPF ]],'[1]employee master'!A1457:G6456,7,FALSE)</f>
        <v>Male</v>
      </c>
      <c r="G802" s="7">
        <v>23</v>
      </c>
      <c r="H802" s="6" t="s">
        <v>14</v>
      </c>
      <c r="I802" s="6" t="s">
        <v>1753</v>
      </c>
      <c r="J802" s="6" t="s">
        <v>14</v>
      </c>
      <c r="K802" s="6" t="s">
        <v>14</v>
      </c>
      <c r="L802" s="6" t="s">
        <v>14</v>
      </c>
      <c r="M802" s="7">
        <v>3</v>
      </c>
      <c r="N802" s="6" t="s">
        <v>14</v>
      </c>
      <c r="O802" s="6" t="s">
        <v>14</v>
      </c>
      <c r="P802" s="43" t="s">
        <v>1934</v>
      </c>
    </row>
    <row r="803" spans="1:16" x14ac:dyDescent="0.3">
      <c r="A803" s="37">
        <v>25413</v>
      </c>
      <c r="B803" s="38" t="s">
        <v>5784</v>
      </c>
      <c r="C803" s="39" t="s">
        <v>1757</v>
      </c>
      <c r="D803" s="39" t="str">
        <f>VLOOKUP(Table1[[#This Row],[EPF ]],'[1]employee master'!A1484:G6483,5,FALSE)</f>
        <v>Moulded Bra Cup - Production - SI</v>
      </c>
      <c r="E803" s="39" t="str">
        <f>VLOOKUP(Table1[[#This Row],[EPF ]],'[1]employee master'!A1484:G6483,6,FALSE)</f>
        <v>Team - LB - 12B - SI</v>
      </c>
      <c r="F803" s="39" t="str">
        <f>VLOOKUP(Table1[[#This Row],[EPF ]],'[1]employee master'!A1484:G6483,7,FALSE)</f>
        <v>Female</v>
      </c>
      <c r="G803" s="40">
        <v>22</v>
      </c>
      <c r="H803" s="41" t="s">
        <v>14</v>
      </c>
      <c r="I803" s="41" t="s">
        <v>1753</v>
      </c>
      <c r="J803" s="41" t="s">
        <v>14</v>
      </c>
      <c r="K803" s="41" t="s">
        <v>14</v>
      </c>
      <c r="L803" s="41" t="s">
        <v>14</v>
      </c>
      <c r="M803" s="40">
        <v>3</v>
      </c>
      <c r="N803" s="41" t="s">
        <v>14</v>
      </c>
      <c r="O803" s="41" t="s">
        <v>14</v>
      </c>
      <c r="P803" s="43" t="s">
        <v>1934</v>
      </c>
    </row>
    <row r="804" spans="1:16" hidden="1" x14ac:dyDescent="0.3">
      <c r="A804" s="37">
        <v>203723</v>
      </c>
      <c r="B804" s="38" t="s">
        <v>5738</v>
      </c>
      <c r="C804" s="1" t="s">
        <v>1757</v>
      </c>
      <c r="D804" s="1" t="e">
        <f>VLOOKUP(Table1[[#This Row],[EPF ]],'[1]employee master'!A1705:G6704,5,FALSE)</f>
        <v>#N/A</v>
      </c>
      <c r="E804" s="1" t="e">
        <f>VLOOKUP(Table1[[#This Row],[EPF ]],'[1]employee master'!A1705:G6704,6,FALSE)</f>
        <v>#N/A</v>
      </c>
      <c r="F804" s="1" t="e">
        <f>VLOOKUP(Table1[[#This Row],[EPF ]],'[1]employee master'!A1705:G6704,7,FALSE)</f>
        <v>#N/A</v>
      </c>
      <c r="G804" s="7">
        <v>25</v>
      </c>
      <c r="H804" s="6" t="s">
        <v>14</v>
      </c>
      <c r="I804" s="6" t="s">
        <v>1759</v>
      </c>
      <c r="J804" s="6" t="s">
        <v>14</v>
      </c>
      <c r="K804" s="6" t="s">
        <v>14</v>
      </c>
      <c r="L804" s="6" t="s">
        <v>14</v>
      </c>
      <c r="M804" s="7">
        <v>3</v>
      </c>
      <c r="N804" s="6" t="s">
        <v>14</v>
      </c>
      <c r="O804" s="6" t="s">
        <v>14</v>
      </c>
      <c r="P804" s="43" t="e">
        <f>IF(#REF!&lt;=4,"Low Risk",IF(#REF!&gt;7,"High Risk","Moderate"))</f>
        <v>#REF!</v>
      </c>
    </row>
    <row r="805" spans="1:16" hidden="1" x14ac:dyDescent="0.3">
      <c r="A805" s="37">
        <v>217382</v>
      </c>
      <c r="B805" s="38" t="s">
        <v>5739</v>
      </c>
      <c r="C805" s="39" t="s">
        <v>1757</v>
      </c>
      <c r="D805" s="39" t="e">
        <f>VLOOKUP(Table1[[#This Row],[EPF ]],'[1]employee master'!A1709:G6708,5,FALSE)</f>
        <v>#N/A</v>
      </c>
      <c r="E805" s="39" t="e">
        <f>VLOOKUP(Table1[[#This Row],[EPF ]],'[1]employee master'!A1709:G6708,6,FALSE)</f>
        <v>#N/A</v>
      </c>
      <c r="F805" s="39" t="e">
        <f>VLOOKUP(Table1[[#This Row],[EPF ]],'[1]employee master'!A1709:G6708,7,FALSE)</f>
        <v>#N/A</v>
      </c>
      <c r="G805" s="40">
        <v>29</v>
      </c>
      <c r="H805" s="41" t="s">
        <v>14</v>
      </c>
      <c r="I805" s="41" t="s">
        <v>1759</v>
      </c>
      <c r="J805" s="41" t="s">
        <v>14</v>
      </c>
      <c r="K805" s="41" t="s">
        <v>14</v>
      </c>
      <c r="L805" s="41" t="s">
        <v>14</v>
      </c>
      <c r="M805" s="40">
        <v>3</v>
      </c>
      <c r="N805" s="41" t="s">
        <v>14</v>
      </c>
      <c r="O805" s="41" t="s">
        <v>14</v>
      </c>
      <c r="P805" s="43" t="e">
        <f>IF(#REF!&lt;=4,"Low Risk",IF(#REF!&gt;7,"High Risk","Moderate"))</f>
        <v>#REF!</v>
      </c>
    </row>
    <row r="806" spans="1:16" hidden="1" x14ac:dyDescent="0.3">
      <c r="A806" s="37">
        <v>255455</v>
      </c>
      <c r="B806" s="38" t="s">
        <v>5010</v>
      </c>
      <c r="C806" s="39" t="s">
        <v>1757</v>
      </c>
      <c r="D806" s="39" t="e">
        <f>VLOOKUP(Table1[[#This Row],[EPF ]],'[1]employee master'!A1715:G6714,5,FALSE)</f>
        <v>#N/A</v>
      </c>
      <c r="E806" s="39" t="e">
        <f>VLOOKUP(Table1[[#This Row],[EPF ]],'[1]employee master'!A1715:G6714,6,FALSE)</f>
        <v>#N/A</v>
      </c>
      <c r="F806" s="39" t="e">
        <f>VLOOKUP(Table1[[#This Row],[EPF ]],'[1]employee master'!A1715:G6714,7,FALSE)</f>
        <v>#N/A</v>
      </c>
      <c r="G806" s="40">
        <v>24</v>
      </c>
      <c r="H806" s="41" t="s">
        <v>14</v>
      </c>
      <c r="I806" s="41" t="s">
        <v>1759</v>
      </c>
      <c r="J806" s="41" t="s">
        <v>14</v>
      </c>
      <c r="K806" s="41" t="s">
        <v>14</v>
      </c>
      <c r="L806" s="41" t="s">
        <v>14</v>
      </c>
      <c r="M806" s="40">
        <v>3</v>
      </c>
      <c r="N806" s="41" t="s">
        <v>14</v>
      </c>
      <c r="O806" s="41" t="s">
        <v>14</v>
      </c>
      <c r="P806" s="43" t="e">
        <f>IF(#REF!&lt;=4,"Low Risk",IF(#REF!&gt;7,"High Risk","Moderate"))</f>
        <v>#REF!</v>
      </c>
    </row>
    <row r="807" spans="1:16" hidden="1" x14ac:dyDescent="0.3">
      <c r="A807" s="37">
        <v>345704</v>
      </c>
      <c r="B807" s="38" t="s">
        <v>5740</v>
      </c>
      <c r="C807" s="39" t="s">
        <v>1757</v>
      </c>
      <c r="D807" s="39" t="e">
        <f>VLOOKUP(Table1[[#This Row],[EPF ]],'[1]employee master'!A1730:G6729,5,FALSE)</f>
        <v>#N/A</v>
      </c>
      <c r="E807" s="39" t="e">
        <f>VLOOKUP(Table1[[#This Row],[EPF ]],'[1]employee master'!A1730:G6729,6,FALSE)</f>
        <v>#N/A</v>
      </c>
      <c r="F807" s="39" t="e">
        <f>VLOOKUP(Table1[[#This Row],[EPF ]],'[1]employee master'!A1730:G6729,7,FALSE)</f>
        <v>#N/A</v>
      </c>
      <c r="G807" s="40">
        <v>22</v>
      </c>
      <c r="H807" s="41" t="s">
        <v>14</v>
      </c>
      <c r="I807" s="41" t="s">
        <v>1759</v>
      </c>
      <c r="J807" s="41" t="s">
        <v>14</v>
      </c>
      <c r="K807" s="41" t="s">
        <v>14</v>
      </c>
      <c r="L807" s="41" t="s">
        <v>14</v>
      </c>
      <c r="M807" s="40">
        <v>3</v>
      </c>
      <c r="N807" s="41" t="s">
        <v>14</v>
      </c>
      <c r="O807" s="41" t="s">
        <v>14</v>
      </c>
      <c r="P807" s="43" t="e">
        <f>IF(#REF!&lt;=4,"Low Risk",IF(#REF!&gt;7,"High Risk","Moderate"))</f>
        <v>#REF!</v>
      </c>
    </row>
    <row r="808" spans="1:16" hidden="1" x14ac:dyDescent="0.3">
      <c r="A808" s="37">
        <v>349626</v>
      </c>
      <c r="B808" s="38" t="s">
        <v>5741</v>
      </c>
      <c r="C808" s="39" t="s">
        <v>1757</v>
      </c>
      <c r="D808" s="39" t="e">
        <f>VLOOKUP(Table1[[#This Row],[EPF ]],'[1]employee master'!A1732:G6731,5,FALSE)</f>
        <v>#N/A</v>
      </c>
      <c r="E808" s="39" t="e">
        <f>VLOOKUP(Table1[[#This Row],[EPF ]],'[1]employee master'!A1732:G6731,6,FALSE)</f>
        <v>#N/A</v>
      </c>
      <c r="F808" s="39" t="e">
        <f>VLOOKUP(Table1[[#This Row],[EPF ]],'[1]employee master'!A1732:G6731,7,FALSE)</f>
        <v>#N/A</v>
      </c>
      <c r="G808" s="40">
        <v>21</v>
      </c>
      <c r="H808" s="41" t="s">
        <v>14</v>
      </c>
      <c r="I808" s="41" t="s">
        <v>1759</v>
      </c>
      <c r="J808" s="41" t="s">
        <v>14</v>
      </c>
      <c r="K808" s="41" t="s">
        <v>14</v>
      </c>
      <c r="L808" s="41" t="s">
        <v>14</v>
      </c>
      <c r="M808" s="40">
        <v>3</v>
      </c>
      <c r="N808" s="41" t="s">
        <v>14</v>
      </c>
      <c r="O808" s="41" t="s">
        <v>14</v>
      </c>
      <c r="P808" s="43" t="e">
        <f>IF(#REF!&lt;=4,"Low Risk",IF(#REF!&gt;7,"High Risk","Moderate"))</f>
        <v>#REF!</v>
      </c>
    </row>
    <row r="809" spans="1:16" hidden="1" x14ac:dyDescent="0.3">
      <c r="A809" s="37">
        <v>350461</v>
      </c>
      <c r="B809" s="38" t="s">
        <v>5742</v>
      </c>
      <c r="C809" s="1" t="s">
        <v>1757</v>
      </c>
      <c r="D809" s="1" t="e">
        <f>VLOOKUP(Table1[[#This Row],[EPF ]],'[1]employee master'!A1733:G6732,5,FALSE)</f>
        <v>#N/A</v>
      </c>
      <c r="E809" s="1" t="e">
        <f>VLOOKUP(Table1[[#This Row],[EPF ]],'[1]employee master'!A1733:G6732,6,FALSE)</f>
        <v>#N/A</v>
      </c>
      <c r="F809" s="1" t="e">
        <f>VLOOKUP(Table1[[#This Row],[EPF ]],'[1]employee master'!A1733:G6732,7,FALSE)</f>
        <v>#N/A</v>
      </c>
      <c r="G809" s="7">
        <v>23</v>
      </c>
      <c r="H809" s="6" t="s">
        <v>14</v>
      </c>
      <c r="I809" s="6" t="s">
        <v>1759</v>
      </c>
      <c r="J809" s="6" t="s">
        <v>14</v>
      </c>
      <c r="K809" s="6" t="s">
        <v>14</v>
      </c>
      <c r="L809" s="6" t="s">
        <v>14</v>
      </c>
      <c r="M809" s="7">
        <v>3</v>
      </c>
      <c r="N809" s="6" t="s">
        <v>14</v>
      </c>
      <c r="O809" s="6" t="s">
        <v>14</v>
      </c>
      <c r="P809" s="43" t="e">
        <f>IF(#REF!&lt;=4,"Low Risk",IF(#REF!&gt;7,"High Risk","Moderate"))</f>
        <v>#REF!</v>
      </c>
    </row>
    <row r="810" spans="1:16" hidden="1" x14ac:dyDescent="0.3">
      <c r="A810" s="37">
        <v>350843</v>
      </c>
      <c r="B810" s="38" t="s">
        <v>5743</v>
      </c>
      <c r="C810" s="1" t="s">
        <v>1757</v>
      </c>
      <c r="D810" s="1" t="e">
        <f>VLOOKUP(Table1[[#This Row],[EPF ]],'[1]employee master'!A1734:G6733,5,FALSE)</f>
        <v>#N/A</v>
      </c>
      <c r="E810" s="1" t="e">
        <f>VLOOKUP(Table1[[#This Row],[EPF ]],'[1]employee master'!A1734:G6733,6,FALSE)</f>
        <v>#N/A</v>
      </c>
      <c r="F810" s="1" t="e">
        <f>VLOOKUP(Table1[[#This Row],[EPF ]],'[1]employee master'!A1734:G6733,7,FALSE)</f>
        <v>#N/A</v>
      </c>
      <c r="G810" s="7">
        <v>24</v>
      </c>
      <c r="H810" s="6" t="s">
        <v>14</v>
      </c>
      <c r="I810" s="6" t="s">
        <v>1759</v>
      </c>
      <c r="J810" s="6" t="s">
        <v>14</v>
      </c>
      <c r="K810" s="6" t="s">
        <v>14</v>
      </c>
      <c r="L810" s="6" t="s">
        <v>14</v>
      </c>
      <c r="M810" s="7">
        <v>3</v>
      </c>
      <c r="N810" s="6" t="s">
        <v>14</v>
      </c>
      <c r="O810" s="6" t="s">
        <v>14</v>
      </c>
      <c r="P810" s="43" t="e">
        <f>IF(#REF!&lt;=4,"Low Risk",IF(#REF!&gt;7,"High Risk","Moderate"))</f>
        <v>#REF!</v>
      </c>
    </row>
    <row r="811" spans="1:16" hidden="1" x14ac:dyDescent="0.3">
      <c r="A811" s="37">
        <v>802444</v>
      </c>
      <c r="B811" s="38" t="s">
        <v>5744</v>
      </c>
      <c r="C811" s="39" t="s">
        <v>1757</v>
      </c>
      <c r="D811" s="39" t="e">
        <f>VLOOKUP(Table1[[#This Row],[EPF ]],'[1]employee master'!A1739:G6738,5,FALSE)</f>
        <v>#N/A</v>
      </c>
      <c r="E811" s="39" t="e">
        <f>VLOOKUP(Table1[[#This Row],[EPF ]],'[1]employee master'!A1739:G6738,6,FALSE)</f>
        <v>#N/A</v>
      </c>
      <c r="F811" s="39" t="e">
        <f>VLOOKUP(Table1[[#This Row],[EPF ]],'[1]employee master'!A1739:G6738,7,FALSE)</f>
        <v>#N/A</v>
      </c>
      <c r="G811" s="40">
        <v>24</v>
      </c>
      <c r="H811" s="41" t="s">
        <v>14</v>
      </c>
      <c r="I811" s="41" t="s">
        <v>1759</v>
      </c>
      <c r="J811" s="41" t="s">
        <v>14</v>
      </c>
      <c r="K811" s="41" t="s">
        <v>14</v>
      </c>
      <c r="L811" s="41" t="s">
        <v>14</v>
      </c>
      <c r="M811" s="40">
        <v>3</v>
      </c>
      <c r="N811" s="41" t="s">
        <v>14</v>
      </c>
      <c r="O811" s="41" t="s">
        <v>14</v>
      </c>
      <c r="P811" s="43" t="e">
        <f>IF(#REF!&lt;=4,"Low Risk",IF(#REF!&gt;7,"High Risk","Moderate"))</f>
        <v>#REF!</v>
      </c>
    </row>
    <row r="812" spans="1:16" hidden="1" x14ac:dyDescent="0.3">
      <c r="A812" s="37">
        <v>862922</v>
      </c>
      <c r="B812" s="38" t="s">
        <v>5745</v>
      </c>
      <c r="C812" s="1" t="s">
        <v>1757</v>
      </c>
      <c r="D812" s="1" t="e">
        <f>VLOOKUP(Table1[[#This Row],[EPF ]],'[1]employee master'!A1744:G6743,5,FALSE)</f>
        <v>#N/A</v>
      </c>
      <c r="E812" s="1" t="e">
        <f>VLOOKUP(Table1[[#This Row],[EPF ]],'[1]employee master'!A1744:G6743,6,FALSE)</f>
        <v>#N/A</v>
      </c>
      <c r="F812" s="1" t="e">
        <f>VLOOKUP(Table1[[#This Row],[EPF ]],'[1]employee master'!A1744:G6743,7,FALSE)</f>
        <v>#N/A</v>
      </c>
      <c r="G812" s="7">
        <v>22</v>
      </c>
      <c r="H812" s="6" t="s">
        <v>14</v>
      </c>
      <c r="I812" s="6" t="s">
        <v>1759</v>
      </c>
      <c r="J812" s="6" t="s">
        <v>14</v>
      </c>
      <c r="K812" s="6" t="s">
        <v>14</v>
      </c>
      <c r="L812" s="6" t="s">
        <v>14</v>
      </c>
      <c r="M812" s="7">
        <v>3</v>
      </c>
      <c r="N812" s="6" t="s">
        <v>14</v>
      </c>
      <c r="O812" s="6" t="s">
        <v>14</v>
      </c>
      <c r="P812" s="43" t="e">
        <f>IF(#REF!&lt;=4,"Low Risk",IF(#REF!&gt;7,"High Risk","Moderate"))</f>
        <v>#REF!</v>
      </c>
    </row>
    <row r="813" spans="1:16" x14ac:dyDescent="0.3">
      <c r="A813" s="37">
        <v>25531</v>
      </c>
      <c r="B813" s="38" t="s">
        <v>5785</v>
      </c>
      <c r="C813" s="39" t="s">
        <v>1757</v>
      </c>
      <c r="D813" s="39" t="str">
        <f>VLOOKUP(Table1[[#This Row],[EPF ]],'[1]employee master'!A1505:G6504,5,FALSE)</f>
        <v>Moulded Bra Cup - Production - SI</v>
      </c>
      <c r="E813" s="39" t="str">
        <f>VLOOKUP(Table1[[#This Row],[EPF ]],'[1]employee master'!A1505:G6504,6,FALSE)</f>
        <v>Team - LB - 14B - SI</v>
      </c>
      <c r="F813" s="39" t="str">
        <f>VLOOKUP(Table1[[#This Row],[EPF ]],'[1]employee master'!A1505:G6504,7,FALSE)</f>
        <v>Female</v>
      </c>
      <c r="G813" s="40">
        <v>20</v>
      </c>
      <c r="H813" s="41" t="s">
        <v>14</v>
      </c>
      <c r="I813" s="41" t="s">
        <v>1753</v>
      </c>
      <c r="J813" s="41" t="s">
        <v>14</v>
      </c>
      <c r="K813" s="41" t="s">
        <v>14</v>
      </c>
      <c r="L813" s="41" t="s">
        <v>14</v>
      </c>
      <c r="M813" s="40">
        <v>3</v>
      </c>
      <c r="N813" s="41" t="s">
        <v>14</v>
      </c>
      <c r="O813" s="41" t="s">
        <v>14</v>
      </c>
      <c r="P813" s="43" t="s">
        <v>1934</v>
      </c>
    </row>
    <row r="814" spans="1:16" x14ac:dyDescent="0.3">
      <c r="A814" s="37">
        <v>25543</v>
      </c>
      <c r="B814" s="38" t="s">
        <v>5786</v>
      </c>
      <c r="C814" s="39" t="s">
        <v>1757</v>
      </c>
      <c r="D814" s="39" t="str">
        <f>VLOOKUP(Table1[[#This Row],[EPF ]],'[1]employee master'!A1506:G6505,5,FALSE)</f>
        <v>Close Comfort Program - Printing - SI</v>
      </c>
      <c r="E814" s="39" t="str">
        <f>VLOOKUP(Table1[[#This Row],[EPF ]],'[1]employee master'!A1506:G6505,6,FALSE)</f>
        <v>Section 04 - Printing - A - SI</v>
      </c>
      <c r="F814" s="39" t="str">
        <f>VLOOKUP(Table1[[#This Row],[EPF ]],'[1]employee master'!A1506:G6505,7,FALSE)</f>
        <v>Male</v>
      </c>
      <c r="G814" s="40">
        <v>19</v>
      </c>
      <c r="H814" s="41" t="s">
        <v>14</v>
      </c>
      <c r="I814" s="41" t="s">
        <v>1753</v>
      </c>
      <c r="J814" s="41" t="s">
        <v>14</v>
      </c>
      <c r="K814" s="41" t="s">
        <v>14</v>
      </c>
      <c r="L814" s="41" t="s">
        <v>14</v>
      </c>
      <c r="M814" s="40">
        <v>3</v>
      </c>
      <c r="N814" s="41" t="s">
        <v>14</v>
      </c>
      <c r="O814" s="41" t="s">
        <v>14</v>
      </c>
      <c r="P814" s="43" t="s">
        <v>1934</v>
      </c>
    </row>
    <row r="815" spans="1:16" x14ac:dyDescent="0.3">
      <c r="A815" s="37">
        <v>25977</v>
      </c>
      <c r="B815" s="38" t="s">
        <v>5787</v>
      </c>
      <c r="C815" s="1" t="s">
        <v>1757</v>
      </c>
      <c r="D815" s="1" t="str">
        <f>VLOOKUP(Table1[[#This Row],[EPF ]],'[1]employee master'!A1585:G6584,5,FALSE)</f>
        <v>Moulded Bra Cup - Production - SI</v>
      </c>
      <c r="E815" s="1" t="str">
        <f>VLOOKUP(Table1[[#This Row],[EPF ]],'[1]employee master'!A1585:G6584,6,FALSE)</f>
        <v>Team - LB - 12B - SI</v>
      </c>
      <c r="F815" s="1" t="str">
        <f>VLOOKUP(Table1[[#This Row],[EPF ]],'[1]employee master'!A1585:G6584,7,FALSE)</f>
        <v>Female</v>
      </c>
      <c r="G815" s="7">
        <v>24</v>
      </c>
      <c r="H815" s="6" t="s">
        <v>14</v>
      </c>
      <c r="I815" s="6" t="s">
        <v>1753</v>
      </c>
      <c r="J815" s="6" t="s">
        <v>14</v>
      </c>
      <c r="K815" s="6" t="s">
        <v>14</v>
      </c>
      <c r="L815" s="6" t="s">
        <v>14</v>
      </c>
      <c r="M815" s="7">
        <v>3</v>
      </c>
      <c r="N815" s="6" t="s">
        <v>14</v>
      </c>
      <c r="O815" s="6" t="s">
        <v>14</v>
      </c>
      <c r="P815" s="43" t="s">
        <v>1934</v>
      </c>
    </row>
    <row r="816" spans="1:16" x14ac:dyDescent="0.3">
      <c r="A816" s="37">
        <v>26210</v>
      </c>
      <c r="B816" s="38" t="s">
        <v>5788</v>
      </c>
      <c r="C816" s="39" t="s">
        <v>1757</v>
      </c>
      <c r="D816" s="39" t="str">
        <f>VLOOKUP(Table1[[#This Row],[EPF ]],'[1]employee master'!A1631:G6630,5,FALSE)</f>
        <v>Training School - SI</v>
      </c>
      <c r="E816" s="39" t="str">
        <f>VLOOKUP(Table1[[#This Row],[EPF ]],'[1]employee master'!A1631:G6630,6,FALSE)</f>
        <v>Training School - MBC - SI</v>
      </c>
      <c r="F816" s="39" t="str">
        <f>VLOOKUP(Table1[[#This Row],[EPF ]],'[1]employee master'!A1631:G6630,7,FALSE)</f>
        <v>Female</v>
      </c>
      <c r="G816" s="40">
        <v>20</v>
      </c>
      <c r="H816" s="41" t="s">
        <v>14</v>
      </c>
      <c r="I816" s="41" t="s">
        <v>1753</v>
      </c>
      <c r="J816" s="41" t="s">
        <v>14</v>
      </c>
      <c r="K816" s="41" t="s">
        <v>14</v>
      </c>
      <c r="L816" s="41" t="s">
        <v>14</v>
      </c>
      <c r="M816" s="40">
        <v>3</v>
      </c>
      <c r="N816" s="41" t="s">
        <v>14</v>
      </c>
      <c r="O816" s="41" t="s">
        <v>14</v>
      </c>
      <c r="P816" s="43" t="s">
        <v>1934</v>
      </c>
    </row>
    <row r="817" spans="1:16" x14ac:dyDescent="0.3">
      <c r="A817" s="37">
        <v>50</v>
      </c>
      <c r="B817" s="38" t="s">
        <v>582</v>
      </c>
      <c r="C817" s="39" t="s">
        <v>1758</v>
      </c>
      <c r="D817" s="39" t="str">
        <f>VLOOKUP(Table1[[#This Row],[EPF ]],'[1]employee master'!A7:G5006,5,FALSE)</f>
        <v>Moulded Bra Cup - Computer Numerical Control - SI</v>
      </c>
      <c r="E817" s="39" t="str">
        <f>VLOOKUP(Table1[[#This Row],[EPF ]],'[1]employee master'!A7:G5006,6,FALSE)</f>
        <v>Moulded Bra Cup - CNC - SI</v>
      </c>
      <c r="F817" s="39" t="str">
        <f>VLOOKUP(Table1[[#This Row],[EPF ]],'[1]employee master'!A7:G5006,7,FALSE)</f>
        <v>Male</v>
      </c>
      <c r="G817" s="40">
        <v>41</v>
      </c>
      <c r="H817" s="41" t="s">
        <v>14</v>
      </c>
      <c r="I817" s="41" t="s">
        <v>1753</v>
      </c>
      <c r="J817" s="41" t="s">
        <v>14</v>
      </c>
      <c r="K817" s="41" t="s">
        <v>14</v>
      </c>
      <c r="L817" s="41" t="s">
        <v>14</v>
      </c>
      <c r="M817" s="40">
        <v>5</v>
      </c>
      <c r="N817" s="41" t="s">
        <v>14</v>
      </c>
      <c r="O817" s="41" t="s">
        <v>14</v>
      </c>
      <c r="P817" s="43" t="s">
        <v>1934</v>
      </c>
    </row>
    <row r="818" spans="1:16" x14ac:dyDescent="0.3">
      <c r="A818" s="37">
        <v>3456</v>
      </c>
      <c r="B818" s="38" t="s">
        <v>1091</v>
      </c>
      <c r="C818" s="39" t="s">
        <v>1758</v>
      </c>
      <c r="D818" s="39" t="str">
        <f>VLOOKUP(Table1[[#This Row],[EPF ]],'[1]employee master'!A101:G5100,5,FALSE)</f>
        <v>Close Comfort Program - Cutting - SI</v>
      </c>
      <c r="E818" s="39" t="str">
        <f>VLOOKUP(Table1[[#This Row],[EPF ]],'[1]employee master'!A101:G5100,6,FALSE)</f>
        <v>Cutting - CCP - SI</v>
      </c>
      <c r="F818" s="39" t="str">
        <f>VLOOKUP(Table1[[#This Row],[EPF ]],'[1]employee master'!A101:G5100,7,FALSE)</f>
        <v>Male</v>
      </c>
      <c r="G818" s="40">
        <v>41</v>
      </c>
      <c r="H818" s="41" t="s">
        <v>14</v>
      </c>
      <c r="I818" s="41" t="s">
        <v>1753</v>
      </c>
      <c r="J818" s="41" t="s">
        <v>14</v>
      </c>
      <c r="K818" s="41" t="s">
        <v>14</v>
      </c>
      <c r="L818" s="41" t="s">
        <v>14</v>
      </c>
      <c r="M818" s="40">
        <v>5</v>
      </c>
      <c r="N818" s="41" t="s">
        <v>14</v>
      </c>
      <c r="O818" s="41" t="s">
        <v>14</v>
      </c>
      <c r="P818" s="43" t="s">
        <v>1934</v>
      </c>
    </row>
    <row r="819" spans="1:16" x14ac:dyDescent="0.3">
      <c r="A819" s="37">
        <v>4018</v>
      </c>
      <c r="B819" s="38" t="s">
        <v>5458</v>
      </c>
      <c r="C819" s="1" t="s">
        <v>1758</v>
      </c>
      <c r="D819" s="1" t="str">
        <f>VLOOKUP(Table1[[#This Row],[EPF ]],'[1]employee master'!A110:G5109,5,FALSE)</f>
        <v>Plant Maintenance - SI</v>
      </c>
      <c r="E819" s="1" t="str">
        <f>VLOOKUP(Table1[[#This Row],[EPF ]],'[1]employee master'!A110:G5109,6,FALSE)</f>
        <v>Maintenance - Plant - SI</v>
      </c>
      <c r="F819" s="1" t="str">
        <f>VLOOKUP(Table1[[#This Row],[EPF ]],'[1]employee master'!A110:G5109,7,FALSE)</f>
        <v>Male</v>
      </c>
      <c r="G819" s="7">
        <v>46</v>
      </c>
      <c r="H819" s="6" t="s">
        <v>14</v>
      </c>
      <c r="I819" s="6" t="s">
        <v>1753</v>
      </c>
      <c r="J819" s="6" t="s">
        <v>14</v>
      </c>
      <c r="K819" s="6" t="s">
        <v>14</v>
      </c>
      <c r="L819" s="6" t="s">
        <v>14</v>
      </c>
      <c r="M819" s="7">
        <v>5</v>
      </c>
      <c r="N819" s="6" t="s">
        <v>14</v>
      </c>
      <c r="O819" s="6" t="s">
        <v>14</v>
      </c>
      <c r="P819" s="43" t="s">
        <v>1934</v>
      </c>
    </row>
    <row r="820" spans="1:16" x14ac:dyDescent="0.3">
      <c r="A820" s="37">
        <v>4518</v>
      </c>
      <c r="B820" s="38" t="s">
        <v>648</v>
      </c>
      <c r="C820" s="1" t="s">
        <v>1758</v>
      </c>
      <c r="D820" s="1" t="str">
        <f>VLOOKUP(Table1[[#This Row],[EPF ]],'[1]employee master'!A120:G5119,5,FALSE)</f>
        <v>Material Technology &amp; Sourcing - SI</v>
      </c>
      <c r="E820" s="1" t="str">
        <f>VLOOKUP(Table1[[#This Row],[EPF ]],'[1]employee master'!A120:G5119,6,FALSE)</f>
        <v>Material Technology - SI</v>
      </c>
      <c r="F820" s="1" t="str">
        <f>VLOOKUP(Table1[[#This Row],[EPF ]],'[1]employee master'!A120:G5119,7,FALSE)</f>
        <v>Female</v>
      </c>
      <c r="G820" s="7">
        <v>43</v>
      </c>
      <c r="H820" s="6" t="s">
        <v>14</v>
      </c>
      <c r="I820" s="6" t="s">
        <v>1753</v>
      </c>
      <c r="J820" s="6" t="s">
        <v>14</v>
      </c>
      <c r="K820" s="6" t="s">
        <v>14</v>
      </c>
      <c r="L820" s="6" t="s">
        <v>14</v>
      </c>
      <c r="M820" s="7">
        <v>5</v>
      </c>
      <c r="N820" s="6" t="s">
        <v>14</v>
      </c>
      <c r="O820" s="6" t="s">
        <v>14</v>
      </c>
      <c r="P820" s="43" t="s">
        <v>1934</v>
      </c>
    </row>
    <row r="821" spans="1:16" x14ac:dyDescent="0.3">
      <c r="A821" s="37">
        <v>4694</v>
      </c>
      <c r="B821" s="38" t="s">
        <v>131</v>
      </c>
      <c r="C821" s="39" t="s">
        <v>1758</v>
      </c>
      <c r="D821" s="39" t="str">
        <f>VLOOKUP(Table1[[#This Row],[EPF ]],'[1]employee master'!A127:G5126,5,FALSE)</f>
        <v>Close Comfort Program - Technical - SI</v>
      </c>
      <c r="E821" s="39" t="str">
        <f>VLOOKUP(Table1[[#This Row],[EPF ]],'[1]employee master'!A127:G5126,6,FALSE)</f>
        <v>Technical - CCP - SI</v>
      </c>
      <c r="F821" s="39" t="str">
        <f>VLOOKUP(Table1[[#This Row],[EPF ]],'[1]employee master'!A127:G5126,7,FALSE)</f>
        <v>Male</v>
      </c>
      <c r="G821" s="40">
        <v>43</v>
      </c>
      <c r="H821" s="41" t="s">
        <v>14</v>
      </c>
      <c r="I821" s="41" t="s">
        <v>1753</v>
      </c>
      <c r="J821" s="41" t="s">
        <v>14</v>
      </c>
      <c r="K821" s="41" t="s">
        <v>14</v>
      </c>
      <c r="L821" s="41" t="s">
        <v>14</v>
      </c>
      <c r="M821" s="40">
        <v>5</v>
      </c>
      <c r="N821" s="41" t="s">
        <v>14</v>
      </c>
      <c r="O821" s="41" t="s">
        <v>14</v>
      </c>
      <c r="P821" s="43" t="s">
        <v>1934</v>
      </c>
    </row>
    <row r="822" spans="1:16" x14ac:dyDescent="0.3">
      <c r="A822" s="37">
        <v>7778</v>
      </c>
      <c r="B822" s="38" t="s">
        <v>5459</v>
      </c>
      <c r="C822" s="39" t="s">
        <v>1755</v>
      </c>
      <c r="D822" s="39" t="str">
        <f>VLOOKUP(Table1[[#This Row],[EPF ]],'[1]employee master'!A227:G5226,5,FALSE)</f>
        <v>Close Comfort Program - Product Development Centre - SI</v>
      </c>
      <c r="E822" s="39" t="str">
        <f>VLOOKUP(Table1[[#This Row],[EPF ]],'[1]employee master'!A227:G5226,6,FALSE)</f>
        <v>Product Development Center - CCP - SI</v>
      </c>
      <c r="F822" s="39" t="str">
        <f>VLOOKUP(Table1[[#This Row],[EPF ]],'[1]employee master'!A227:G5226,7,FALSE)</f>
        <v>Male</v>
      </c>
      <c r="G822" s="40">
        <v>41</v>
      </c>
      <c r="H822" s="41" t="s">
        <v>14</v>
      </c>
      <c r="I822" s="41" t="s">
        <v>1753</v>
      </c>
      <c r="J822" s="41" t="s">
        <v>14</v>
      </c>
      <c r="K822" s="41" t="s">
        <v>14</v>
      </c>
      <c r="L822" s="41" t="s">
        <v>14</v>
      </c>
      <c r="M822" s="40">
        <v>5</v>
      </c>
      <c r="N822" s="41" t="s">
        <v>14</v>
      </c>
      <c r="O822" s="41" t="s">
        <v>14</v>
      </c>
      <c r="P822" s="43" t="s">
        <v>1934</v>
      </c>
    </row>
    <row r="823" spans="1:16" x14ac:dyDescent="0.3">
      <c r="A823" s="37">
        <v>7960</v>
      </c>
      <c r="B823" s="38" t="s">
        <v>1471</v>
      </c>
      <c r="C823" s="39" t="s">
        <v>1755</v>
      </c>
      <c r="D823" s="39" t="str">
        <f>VLOOKUP(Table1[[#This Row],[EPF ]],'[1]employee master'!A243:G5242,5,FALSE)</f>
        <v>Close Comfort Program - MM - Finishing - SI</v>
      </c>
      <c r="E823" s="39" t="str">
        <f>VLOOKUP(Table1[[#This Row],[EPF ]],'[1]employee master'!A243:G5242,6,FALSE)</f>
        <v>Finishing MM - CCP - SI</v>
      </c>
      <c r="F823" s="39" t="str">
        <f>VLOOKUP(Table1[[#This Row],[EPF ]],'[1]employee master'!A243:G5242,7,FALSE)</f>
        <v>Male</v>
      </c>
      <c r="G823" s="41">
        <v>40</v>
      </c>
      <c r="H823" s="41" t="s">
        <v>14</v>
      </c>
      <c r="I823" s="41" t="s">
        <v>1753</v>
      </c>
      <c r="J823" s="41" t="s">
        <v>14</v>
      </c>
      <c r="K823" s="41" t="s">
        <v>14</v>
      </c>
      <c r="L823" s="41" t="s">
        <v>14</v>
      </c>
      <c r="M823" s="40">
        <v>5</v>
      </c>
      <c r="N823" s="41" t="s">
        <v>14</v>
      </c>
      <c r="O823" s="41" t="s">
        <v>14</v>
      </c>
      <c r="P823" s="43" t="s">
        <v>1934</v>
      </c>
    </row>
    <row r="824" spans="1:16" x14ac:dyDescent="0.3">
      <c r="A824" s="37">
        <v>8813</v>
      </c>
      <c r="B824" s="38" t="s">
        <v>5460</v>
      </c>
      <c r="C824" s="1" t="s">
        <v>1758</v>
      </c>
      <c r="D824" s="1" t="str">
        <f>VLOOKUP(Table1[[#This Row],[EPF ]],'[1]employee master'!A278:G5277,5,FALSE)</f>
        <v>Close Comfort Program - Quality Assurance - SI</v>
      </c>
      <c r="E824" s="1" t="str">
        <f>VLOOKUP(Table1[[#This Row],[EPF ]],'[1]employee master'!A278:G5277,6,FALSE)</f>
        <v>Quality Assurance - CCP - SI</v>
      </c>
      <c r="F824" s="1" t="str">
        <f>VLOOKUP(Table1[[#This Row],[EPF ]],'[1]employee master'!A278:G5277,7,FALSE)</f>
        <v>Female</v>
      </c>
      <c r="G824" s="7">
        <v>42</v>
      </c>
      <c r="H824" s="6" t="s">
        <v>14</v>
      </c>
      <c r="I824" s="6" t="s">
        <v>1753</v>
      </c>
      <c r="J824" s="6" t="s">
        <v>14</v>
      </c>
      <c r="K824" s="6" t="s">
        <v>14</v>
      </c>
      <c r="L824" s="6" t="s">
        <v>14</v>
      </c>
      <c r="M824" s="7">
        <v>5</v>
      </c>
      <c r="N824" s="6" t="s">
        <v>14</v>
      </c>
      <c r="O824" s="6" t="s">
        <v>14</v>
      </c>
      <c r="P824" s="43" t="s">
        <v>1934</v>
      </c>
    </row>
    <row r="825" spans="1:16" x14ac:dyDescent="0.3">
      <c r="A825" s="37">
        <v>11960</v>
      </c>
      <c r="B825" s="38" t="s">
        <v>5461</v>
      </c>
      <c r="C825" s="1" t="s">
        <v>1755</v>
      </c>
      <c r="D825" s="1" t="str">
        <f>VLOOKUP(Table1[[#This Row],[EPF ]],'[1]employee master'!A429:G5428,5,FALSE)</f>
        <v>Moulded Bra Cup - Industrial Engineering - SI</v>
      </c>
      <c r="E825" s="1" t="str">
        <f>VLOOKUP(Table1[[#This Row],[EPF ]],'[1]employee master'!A429:G5428,6,FALSE)</f>
        <v>Industrial Engineering - MBC - SI</v>
      </c>
      <c r="F825" s="1" t="str">
        <f>VLOOKUP(Table1[[#This Row],[EPF ]],'[1]employee master'!A429:G5428,7,FALSE)</f>
        <v>Male</v>
      </c>
      <c r="G825" s="7">
        <v>43</v>
      </c>
      <c r="H825" s="6" t="s">
        <v>14</v>
      </c>
      <c r="I825" s="6" t="s">
        <v>1753</v>
      </c>
      <c r="J825" s="6" t="s">
        <v>14</v>
      </c>
      <c r="K825" s="6" t="s">
        <v>14</v>
      </c>
      <c r="L825" s="6" t="s">
        <v>14</v>
      </c>
      <c r="M825" s="7">
        <v>5</v>
      </c>
      <c r="N825" s="6" t="s">
        <v>14</v>
      </c>
      <c r="O825" s="6" t="s">
        <v>14</v>
      </c>
      <c r="P825" s="43" t="s">
        <v>1934</v>
      </c>
    </row>
    <row r="826" spans="1:16" x14ac:dyDescent="0.3">
      <c r="A826" s="37">
        <v>15875</v>
      </c>
      <c r="B826" s="38" t="s">
        <v>5462</v>
      </c>
      <c r="C826" s="39" t="s">
        <v>1755</v>
      </c>
      <c r="D826" s="39" t="str">
        <f>VLOOKUP(Table1[[#This Row],[EPF ]],'[1]employee master'!A662:G5661,5,FALSE)</f>
        <v>Moulded Bra Cup - Production - SI</v>
      </c>
      <c r="E826" s="39" t="str">
        <f>VLOOKUP(Table1[[#This Row],[EPF ]],'[1]employee master'!A662:G5661,6,FALSE)</f>
        <v>Production - MBC - SI</v>
      </c>
      <c r="F826" s="39" t="str">
        <f>VLOOKUP(Table1[[#This Row],[EPF ]],'[1]employee master'!A662:G5661,7,FALSE)</f>
        <v>Male</v>
      </c>
      <c r="G826" s="41">
        <v>41</v>
      </c>
      <c r="H826" s="41" t="s">
        <v>14</v>
      </c>
      <c r="I826" s="41" t="s">
        <v>1753</v>
      </c>
      <c r="J826" s="41" t="s">
        <v>14</v>
      </c>
      <c r="K826" s="41" t="s">
        <v>14</v>
      </c>
      <c r="L826" s="41" t="s">
        <v>14</v>
      </c>
      <c r="M826" s="40">
        <v>5</v>
      </c>
      <c r="N826" s="41" t="s">
        <v>14</v>
      </c>
      <c r="O826" s="41" t="s">
        <v>14</v>
      </c>
      <c r="P826" s="43" t="s">
        <v>1934</v>
      </c>
    </row>
    <row r="827" spans="1:16" x14ac:dyDescent="0.3">
      <c r="A827" s="37">
        <v>16858</v>
      </c>
      <c r="B827" s="38" t="s">
        <v>5463</v>
      </c>
      <c r="C827" s="1" t="s">
        <v>1755</v>
      </c>
      <c r="D827" s="1" t="str">
        <f>VLOOKUP(Table1[[#This Row],[EPF ]],'[1]employee master'!A735:G5734,5,FALSE)</f>
        <v>Close Comfort Program - Industrial Engineering - SI</v>
      </c>
      <c r="E827" s="1" t="str">
        <f>VLOOKUP(Table1[[#This Row],[EPF ]],'[1]employee master'!A735:G5734,6,FALSE)</f>
        <v>Industrial Engineering - CCP - SI</v>
      </c>
      <c r="F827" s="1" t="str">
        <f>VLOOKUP(Table1[[#This Row],[EPF ]],'[1]employee master'!A735:G5734,7,FALSE)</f>
        <v>Male</v>
      </c>
      <c r="G827" s="7">
        <v>42</v>
      </c>
      <c r="H827" s="6" t="s">
        <v>14</v>
      </c>
      <c r="I827" s="6" t="s">
        <v>1753</v>
      </c>
      <c r="J827" s="6" t="s">
        <v>14</v>
      </c>
      <c r="K827" s="6" t="s">
        <v>14</v>
      </c>
      <c r="L827" s="6" t="s">
        <v>14</v>
      </c>
      <c r="M827" s="7">
        <v>5</v>
      </c>
      <c r="N827" s="6" t="s">
        <v>14</v>
      </c>
      <c r="O827" s="6" t="s">
        <v>14</v>
      </c>
      <c r="P827" s="43" t="s">
        <v>1934</v>
      </c>
    </row>
    <row r="828" spans="1:16" x14ac:dyDescent="0.3">
      <c r="A828" s="37">
        <v>235</v>
      </c>
      <c r="B828" s="38" t="s">
        <v>5464</v>
      </c>
      <c r="C828" s="39" t="s">
        <v>1755</v>
      </c>
      <c r="D828" s="39" t="str">
        <f>VLOOKUP(Table1[[#This Row],[EPF ]],'[1]employee master'!A12:G5011,5,FALSE)</f>
        <v>Moulded Bra Cup - Cutting - SI</v>
      </c>
      <c r="E828" s="39" t="str">
        <f>VLOOKUP(Table1[[#This Row],[EPF ]],'[1]employee master'!A12:G5011,6,FALSE)</f>
        <v>MBC - Cookie Cutting - SI</v>
      </c>
      <c r="F828" s="39" t="str">
        <f>VLOOKUP(Table1[[#This Row],[EPF ]],'[1]employee master'!A12:G5011,7,FALSE)</f>
        <v>Male</v>
      </c>
      <c r="G828" s="40">
        <v>37</v>
      </c>
      <c r="H828" s="41" t="s">
        <v>14</v>
      </c>
      <c r="I828" s="41" t="s">
        <v>1753</v>
      </c>
      <c r="J828" s="41" t="s">
        <v>14</v>
      </c>
      <c r="K828" s="41" t="s">
        <v>14</v>
      </c>
      <c r="L828" s="41" t="s">
        <v>14</v>
      </c>
      <c r="M828" s="41" t="s">
        <v>28</v>
      </c>
      <c r="N828" s="41" t="s">
        <v>14</v>
      </c>
      <c r="O828" s="41" t="s">
        <v>14</v>
      </c>
      <c r="P828" s="43" t="s">
        <v>1934</v>
      </c>
    </row>
    <row r="829" spans="1:16" x14ac:dyDescent="0.3">
      <c r="A829" s="37">
        <v>301</v>
      </c>
      <c r="B829" s="38" t="s">
        <v>5465</v>
      </c>
      <c r="C829" s="39" t="s">
        <v>1758</v>
      </c>
      <c r="D829" s="39" t="str">
        <f>VLOOKUP(Table1[[#This Row],[EPF ]],'[1]employee master'!A19:G5018,5,FALSE)</f>
        <v>Close Comfort Program - MM - Printing - SI</v>
      </c>
      <c r="E829" s="39" t="str">
        <f>VLOOKUP(Table1[[#This Row],[EPF ]],'[1]employee master'!A19:G5018,6,FALSE)</f>
        <v>Printing MM - CCP - SI</v>
      </c>
      <c r="F829" s="39" t="str">
        <f>VLOOKUP(Table1[[#This Row],[EPF ]],'[1]employee master'!A19:G5018,7,FALSE)</f>
        <v>Male</v>
      </c>
      <c r="G829" s="40">
        <v>37</v>
      </c>
      <c r="H829" s="41" t="s">
        <v>14</v>
      </c>
      <c r="I829" s="41" t="s">
        <v>1753</v>
      </c>
      <c r="J829" s="41" t="s">
        <v>14</v>
      </c>
      <c r="K829" s="41" t="s">
        <v>14</v>
      </c>
      <c r="L829" s="41" t="s">
        <v>14</v>
      </c>
      <c r="M829" s="41" t="s">
        <v>28</v>
      </c>
      <c r="N829" s="41" t="s">
        <v>14</v>
      </c>
      <c r="O829" s="41" t="s">
        <v>14</v>
      </c>
      <c r="P829" s="43" t="s">
        <v>1934</v>
      </c>
    </row>
    <row r="830" spans="1:16" x14ac:dyDescent="0.3">
      <c r="A830" s="37">
        <v>811</v>
      </c>
      <c r="B830" s="38" t="s">
        <v>5466</v>
      </c>
      <c r="C830" s="1" t="s">
        <v>1758</v>
      </c>
      <c r="D830" s="1" t="str">
        <f>VLOOKUP(Table1[[#This Row],[EPF ]],'[1]employee master'!A34:G5033,5,FALSE)</f>
        <v>Moulded Bra Cup - Machine Maintenance - SI</v>
      </c>
      <c r="E830" s="1" t="str">
        <f>VLOOKUP(Table1[[#This Row],[EPF ]],'[1]employee master'!A34:G5033,6,FALSE)</f>
        <v>Machinary Maintenance - MBC - SI</v>
      </c>
      <c r="F830" s="1" t="str">
        <f>VLOOKUP(Table1[[#This Row],[EPF ]],'[1]employee master'!A34:G5033,7,FALSE)</f>
        <v>Male</v>
      </c>
      <c r="G830" s="7">
        <v>35</v>
      </c>
      <c r="H830" s="6" t="s">
        <v>14</v>
      </c>
      <c r="I830" s="6" t="s">
        <v>1753</v>
      </c>
      <c r="J830" s="6" t="s">
        <v>14</v>
      </c>
      <c r="K830" s="6" t="s">
        <v>14</v>
      </c>
      <c r="L830" s="6" t="s">
        <v>14</v>
      </c>
      <c r="M830" s="6" t="s">
        <v>28</v>
      </c>
      <c r="N830" s="6" t="s">
        <v>14</v>
      </c>
      <c r="O830" s="6" t="s">
        <v>14</v>
      </c>
      <c r="P830" s="43" t="s">
        <v>1934</v>
      </c>
    </row>
    <row r="831" spans="1:16" x14ac:dyDescent="0.3">
      <c r="A831" s="37">
        <v>816</v>
      </c>
      <c r="B831" s="38" t="s">
        <v>355</v>
      </c>
      <c r="C831" s="39" t="s">
        <v>1755</v>
      </c>
      <c r="D831" s="39" t="str">
        <f>VLOOKUP(Table1[[#This Row],[EPF ]],'[1]employee master'!A35:G5034,5,FALSE)</f>
        <v>Sourcing &amp; Supply chain - SI</v>
      </c>
      <c r="E831" s="39" t="str">
        <f>VLOOKUP(Table1[[#This Row],[EPF ]],'[1]employee master'!A35:G5034,6,FALSE)</f>
        <v>MBC - Purchasing - SI</v>
      </c>
      <c r="F831" s="39" t="str">
        <f>VLOOKUP(Table1[[#This Row],[EPF ]],'[1]employee master'!A35:G5034,7,FALSE)</f>
        <v>Male</v>
      </c>
      <c r="G831" s="40">
        <v>36</v>
      </c>
      <c r="H831" s="41" t="s">
        <v>14</v>
      </c>
      <c r="I831" s="41" t="s">
        <v>1753</v>
      </c>
      <c r="J831" s="41" t="s">
        <v>14</v>
      </c>
      <c r="K831" s="41" t="s">
        <v>14</v>
      </c>
      <c r="L831" s="41" t="s">
        <v>14</v>
      </c>
      <c r="M831" s="41" t="s">
        <v>28</v>
      </c>
      <c r="N831" s="41" t="s">
        <v>14</v>
      </c>
      <c r="O831" s="41" t="s">
        <v>14</v>
      </c>
      <c r="P831" s="43" t="s">
        <v>1934</v>
      </c>
    </row>
    <row r="832" spans="1:16" x14ac:dyDescent="0.3">
      <c r="A832" s="37">
        <v>832</v>
      </c>
      <c r="B832" s="38" t="s">
        <v>1200</v>
      </c>
      <c r="C832" s="1" t="s">
        <v>1755</v>
      </c>
      <c r="D832" s="1" t="str">
        <f>VLOOKUP(Table1[[#This Row],[EPF ]],'[1]employee master'!A38:G5037,5,FALSE)</f>
        <v>Operations - SI</v>
      </c>
      <c r="E832" s="1" t="str">
        <f>VLOOKUP(Table1[[#This Row],[EPF ]],'[1]employee master'!A38:G5037,6,FALSE)</f>
        <v>Central Operations - SI</v>
      </c>
      <c r="F832" s="1" t="str">
        <f>VLOOKUP(Table1[[#This Row],[EPF ]],'[1]employee master'!A38:G5037,7,FALSE)</f>
        <v>Male</v>
      </c>
      <c r="G832" s="7">
        <v>39</v>
      </c>
      <c r="H832" s="6" t="s">
        <v>14</v>
      </c>
      <c r="I832" s="6" t="s">
        <v>1753</v>
      </c>
      <c r="J832" s="6" t="s">
        <v>14</v>
      </c>
      <c r="K832" s="6" t="s">
        <v>14</v>
      </c>
      <c r="L832" s="6" t="s">
        <v>14</v>
      </c>
      <c r="M832" s="6" t="s">
        <v>28</v>
      </c>
      <c r="N832" s="6" t="s">
        <v>14</v>
      </c>
      <c r="O832" s="6" t="s">
        <v>14</v>
      </c>
      <c r="P832" s="43" t="s">
        <v>1934</v>
      </c>
    </row>
    <row r="833" spans="1:16" x14ac:dyDescent="0.3">
      <c r="A833" s="37">
        <v>1653</v>
      </c>
      <c r="B833" s="38" t="s">
        <v>1520</v>
      </c>
      <c r="C833" s="1" t="s">
        <v>1758</v>
      </c>
      <c r="D833" s="1" t="str">
        <f>VLOOKUP(Table1[[#This Row],[EPF ]],'[1]employee master'!A59:G5058,5,FALSE)</f>
        <v>Plant Maintenance - SI</v>
      </c>
      <c r="E833" s="1" t="str">
        <f>VLOOKUP(Table1[[#This Row],[EPF ]],'[1]employee master'!A59:G5058,6,FALSE)</f>
        <v>Maintenance - Plant - SI</v>
      </c>
      <c r="F833" s="1" t="str">
        <f>VLOOKUP(Table1[[#This Row],[EPF ]],'[1]employee master'!A59:G5058,7,FALSE)</f>
        <v>Male</v>
      </c>
      <c r="G833" s="7">
        <v>37</v>
      </c>
      <c r="H833" s="6" t="s">
        <v>14</v>
      </c>
      <c r="I833" s="6" t="s">
        <v>1753</v>
      </c>
      <c r="J833" s="6" t="s">
        <v>14</v>
      </c>
      <c r="K833" s="6" t="s">
        <v>14</v>
      </c>
      <c r="L833" s="6" t="s">
        <v>14</v>
      </c>
      <c r="M833" s="6" t="s">
        <v>28</v>
      </c>
      <c r="N833" s="6" t="s">
        <v>14</v>
      </c>
      <c r="O833" s="6" t="s">
        <v>14</v>
      </c>
      <c r="P833" s="43" t="s">
        <v>1934</v>
      </c>
    </row>
    <row r="834" spans="1:16" x14ac:dyDescent="0.3">
      <c r="A834" s="37">
        <v>2211</v>
      </c>
      <c r="B834" s="38" t="s">
        <v>5467</v>
      </c>
      <c r="C834" s="1" t="s">
        <v>1758</v>
      </c>
      <c r="D834" s="1" t="str">
        <f>VLOOKUP(Table1[[#This Row],[EPF ]],'[1]employee master'!A70:G5069,5,FALSE)</f>
        <v>Close Comfort Program - Printing - SI</v>
      </c>
      <c r="E834" s="1" t="str">
        <f>VLOOKUP(Table1[[#This Row],[EPF ]],'[1]employee master'!A70:G5069,6,FALSE)</f>
        <v>Extrusion - SI</v>
      </c>
      <c r="F834" s="1" t="str">
        <f>VLOOKUP(Table1[[#This Row],[EPF ]],'[1]employee master'!A70:G5069,7,FALSE)</f>
        <v>Male</v>
      </c>
      <c r="G834" s="7">
        <v>34</v>
      </c>
      <c r="H834" s="6" t="s">
        <v>14</v>
      </c>
      <c r="I834" s="6" t="s">
        <v>1753</v>
      </c>
      <c r="J834" s="6" t="s">
        <v>14</v>
      </c>
      <c r="K834" s="6" t="s">
        <v>14</v>
      </c>
      <c r="L834" s="6" t="s">
        <v>14</v>
      </c>
      <c r="M834" s="6" t="s">
        <v>28</v>
      </c>
      <c r="N834" s="6" t="s">
        <v>14</v>
      </c>
      <c r="O834" s="6" t="s">
        <v>14</v>
      </c>
      <c r="P834" s="43" t="s">
        <v>1934</v>
      </c>
    </row>
    <row r="835" spans="1:16" x14ac:dyDescent="0.3">
      <c r="A835" s="37">
        <v>2804</v>
      </c>
      <c r="B835" s="38" t="s">
        <v>1025</v>
      </c>
      <c r="C835" s="1" t="s">
        <v>1758</v>
      </c>
      <c r="D835" s="1" t="str">
        <f>VLOOKUP(Table1[[#This Row],[EPF ]],'[1]employee master'!A87:G5086,5,FALSE)</f>
        <v>Central Operations - SI</v>
      </c>
      <c r="E835" s="1" t="str">
        <f>VLOOKUP(Table1[[#This Row],[EPF ]],'[1]employee master'!A87:G5086,6,FALSE)</f>
        <v>Sub Contract &amp; Operations - SI</v>
      </c>
      <c r="F835" s="1" t="str">
        <f>VLOOKUP(Table1[[#This Row],[EPF ]],'[1]employee master'!A87:G5086,7,FALSE)</f>
        <v>Male</v>
      </c>
      <c r="G835" s="7">
        <v>34</v>
      </c>
      <c r="H835" s="6" t="s">
        <v>14</v>
      </c>
      <c r="I835" s="6" t="s">
        <v>1753</v>
      </c>
      <c r="J835" s="6" t="s">
        <v>14</v>
      </c>
      <c r="K835" s="6" t="s">
        <v>14</v>
      </c>
      <c r="L835" s="6" t="s">
        <v>14</v>
      </c>
      <c r="M835" s="6" t="s">
        <v>28</v>
      </c>
      <c r="N835" s="6" t="s">
        <v>14</v>
      </c>
      <c r="O835" s="6" t="s">
        <v>14</v>
      </c>
      <c r="P835" s="43" t="s">
        <v>1934</v>
      </c>
    </row>
    <row r="836" spans="1:16" x14ac:dyDescent="0.3">
      <c r="A836" s="37">
        <v>3133</v>
      </c>
      <c r="B836" s="38" t="s">
        <v>5468</v>
      </c>
      <c r="C836" s="39" t="s">
        <v>1758</v>
      </c>
      <c r="D836" s="39" t="str">
        <f>VLOOKUP(Table1[[#This Row],[EPF ]],'[1]employee master'!A93:G5092,5,FALSE)</f>
        <v>Close Comfort Program - Product Development Centre - SI</v>
      </c>
      <c r="E836" s="39" t="str">
        <f>VLOOKUP(Table1[[#This Row],[EPF ]],'[1]employee master'!A93:G5092,6,FALSE)</f>
        <v>Product Development Center - CCP - SI</v>
      </c>
      <c r="F836" s="39" t="str">
        <f>VLOOKUP(Table1[[#This Row],[EPF ]],'[1]employee master'!A93:G5092,7,FALSE)</f>
        <v>Male</v>
      </c>
      <c r="G836" s="40">
        <v>37</v>
      </c>
      <c r="H836" s="41" t="s">
        <v>14</v>
      </c>
      <c r="I836" s="41" t="s">
        <v>1753</v>
      </c>
      <c r="J836" s="41" t="s">
        <v>14</v>
      </c>
      <c r="K836" s="41" t="s">
        <v>14</v>
      </c>
      <c r="L836" s="41" t="s">
        <v>14</v>
      </c>
      <c r="M836" s="41" t="s">
        <v>28</v>
      </c>
      <c r="N836" s="41" t="s">
        <v>14</v>
      </c>
      <c r="O836" s="41" t="s">
        <v>14</v>
      </c>
      <c r="P836" s="43" t="s">
        <v>1934</v>
      </c>
    </row>
    <row r="837" spans="1:16" x14ac:dyDescent="0.3">
      <c r="A837" s="37">
        <v>4667</v>
      </c>
      <c r="B837" s="38" t="s">
        <v>116</v>
      </c>
      <c r="C837" s="1" t="s">
        <v>1758</v>
      </c>
      <c r="D837" s="1" t="str">
        <f>VLOOKUP(Table1[[#This Row],[EPF ]],'[1]employee master'!A126:G5125,5,FALSE)</f>
        <v>Close Comfort Program - Technical - SI</v>
      </c>
      <c r="E837" s="1" t="str">
        <f>VLOOKUP(Table1[[#This Row],[EPF ]],'[1]employee master'!A126:G5125,6,FALSE)</f>
        <v>Technical - CCP - SI</v>
      </c>
      <c r="F837" s="1" t="str">
        <f>VLOOKUP(Table1[[#This Row],[EPF ]],'[1]employee master'!A126:G5125,7,FALSE)</f>
        <v>Male</v>
      </c>
      <c r="G837" s="7">
        <v>31</v>
      </c>
      <c r="H837" s="6" t="s">
        <v>14</v>
      </c>
      <c r="I837" s="6" t="s">
        <v>1753</v>
      </c>
      <c r="J837" s="6" t="s">
        <v>14</v>
      </c>
      <c r="K837" s="6" t="s">
        <v>14</v>
      </c>
      <c r="L837" s="6" t="s">
        <v>14</v>
      </c>
      <c r="M837" s="6" t="s">
        <v>28</v>
      </c>
      <c r="N837" s="6" t="s">
        <v>14</v>
      </c>
      <c r="O837" s="6" t="s">
        <v>14</v>
      </c>
      <c r="P837" s="43" t="s">
        <v>1934</v>
      </c>
    </row>
    <row r="838" spans="1:16" x14ac:dyDescent="0.3">
      <c r="A838" s="37">
        <v>5413</v>
      </c>
      <c r="B838" s="38" t="s">
        <v>5469</v>
      </c>
      <c r="C838" s="39" t="s">
        <v>1758</v>
      </c>
      <c r="D838" s="39" t="str">
        <f>VLOOKUP(Table1[[#This Row],[EPF ]],'[1]employee master'!A146:G5145,5,FALSE)</f>
        <v>Moulded Bra Cup - Raw Material Warehouse - SI</v>
      </c>
      <c r="E838" s="39" t="str">
        <f>VLOOKUP(Table1[[#This Row],[EPF ]],'[1]employee master'!A146:G5145,6,FALSE)</f>
        <v>MBC - Raw Material Warehouse - SI</v>
      </c>
      <c r="F838" s="39" t="str">
        <f>VLOOKUP(Table1[[#This Row],[EPF ]],'[1]employee master'!A146:G5145,7,FALSE)</f>
        <v>Male</v>
      </c>
      <c r="G838" s="40">
        <v>36</v>
      </c>
      <c r="H838" s="41" t="s">
        <v>14</v>
      </c>
      <c r="I838" s="41" t="s">
        <v>1753</v>
      </c>
      <c r="J838" s="41" t="s">
        <v>14</v>
      </c>
      <c r="K838" s="41" t="s">
        <v>14</v>
      </c>
      <c r="L838" s="41" t="s">
        <v>14</v>
      </c>
      <c r="M838" s="41" t="s">
        <v>28</v>
      </c>
      <c r="N838" s="41" t="s">
        <v>14</v>
      </c>
      <c r="O838" s="41" t="s">
        <v>14</v>
      </c>
      <c r="P838" s="43" t="s">
        <v>1934</v>
      </c>
    </row>
    <row r="839" spans="1:16" x14ac:dyDescent="0.3">
      <c r="A839" s="37">
        <v>6206</v>
      </c>
      <c r="B839" s="38" t="s">
        <v>1364</v>
      </c>
      <c r="C839" s="1" t="s">
        <v>1758</v>
      </c>
      <c r="D839" s="1" t="str">
        <f>VLOOKUP(Table1[[#This Row],[EPF ]],'[1]employee master'!A171:G5170,5,FALSE)</f>
        <v>Moulded Bra Cup - Product Development Centre - SI</v>
      </c>
      <c r="E839" s="1" t="str">
        <f>VLOOKUP(Table1[[#This Row],[EPF ]],'[1]employee master'!A171:G5170,6,FALSE)</f>
        <v>MBC - Product Development Centre - SI</v>
      </c>
      <c r="F839" s="1" t="str">
        <f>VLOOKUP(Table1[[#This Row],[EPF ]],'[1]employee master'!A171:G5170,7,FALSE)</f>
        <v>Male</v>
      </c>
      <c r="G839" s="7">
        <v>36</v>
      </c>
      <c r="H839" s="6" t="s">
        <v>14</v>
      </c>
      <c r="I839" s="6" t="s">
        <v>1753</v>
      </c>
      <c r="J839" s="6" t="s">
        <v>14</v>
      </c>
      <c r="K839" s="6" t="s">
        <v>14</v>
      </c>
      <c r="L839" s="6" t="s">
        <v>14</v>
      </c>
      <c r="M839" s="6" t="s">
        <v>28</v>
      </c>
      <c r="N839" s="6" t="s">
        <v>14</v>
      </c>
      <c r="O839" s="6" t="s">
        <v>14</v>
      </c>
      <c r="P839" s="43" t="s">
        <v>1934</v>
      </c>
    </row>
    <row r="840" spans="1:16" x14ac:dyDescent="0.3">
      <c r="A840" s="37">
        <v>6484</v>
      </c>
      <c r="B840" s="38" t="s">
        <v>1429</v>
      </c>
      <c r="C840" s="39" t="s">
        <v>1758</v>
      </c>
      <c r="D840" s="39" t="str">
        <f>VLOOKUP(Table1[[#This Row],[EPF ]],'[1]employee master'!A176:G5175,5,FALSE)</f>
        <v>Moulded Bra Cup - Cutting - SI</v>
      </c>
      <c r="E840" s="39" t="str">
        <f>VLOOKUP(Table1[[#This Row],[EPF ]],'[1]employee master'!A176:G5175,6,FALSE)</f>
        <v>MBC - Cutting - SI</v>
      </c>
      <c r="F840" s="39" t="str">
        <f>VLOOKUP(Table1[[#This Row],[EPF ]],'[1]employee master'!A176:G5175,7,FALSE)</f>
        <v>Male</v>
      </c>
      <c r="G840" s="40">
        <v>31</v>
      </c>
      <c r="H840" s="41" t="s">
        <v>14</v>
      </c>
      <c r="I840" s="41" t="s">
        <v>1753</v>
      </c>
      <c r="J840" s="41" t="s">
        <v>14</v>
      </c>
      <c r="K840" s="41" t="s">
        <v>14</v>
      </c>
      <c r="L840" s="41" t="s">
        <v>14</v>
      </c>
      <c r="M840" s="41" t="s">
        <v>28</v>
      </c>
      <c r="N840" s="41" t="s">
        <v>14</v>
      </c>
      <c r="O840" s="41" t="s">
        <v>14</v>
      </c>
      <c r="P840" s="43" t="s">
        <v>1934</v>
      </c>
    </row>
    <row r="841" spans="1:16" x14ac:dyDescent="0.3">
      <c r="A841" s="37">
        <v>7830</v>
      </c>
      <c r="B841" s="38" t="s">
        <v>248</v>
      </c>
      <c r="C841" s="1" t="s">
        <v>1755</v>
      </c>
      <c r="D841" s="1" t="str">
        <f>VLOOKUP(Table1[[#This Row],[EPF ]],'[1]employee master'!A231:G5230,5,FALSE)</f>
        <v>Close Comfort Program - Industrial Engineering - SI</v>
      </c>
      <c r="E841" s="1" t="str">
        <f>VLOOKUP(Table1[[#This Row],[EPF ]],'[1]employee master'!A231:G5230,6,FALSE)</f>
        <v>Industrial Engineering - CCP - SI</v>
      </c>
      <c r="F841" s="1" t="str">
        <f>VLOOKUP(Table1[[#This Row],[EPF ]],'[1]employee master'!A231:G5230,7,FALSE)</f>
        <v>Male</v>
      </c>
      <c r="G841" s="7">
        <v>32</v>
      </c>
      <c r="H841" s="6" t="s">
        <v>14</v>
      </c>
      <c r="I841" s="6" t="s">
        <v>1753</v>
      </c>
      <c r="J841" s="6" t="s">
        <v>14</v>
      </c>
      <c r="K841" s="6" t="s">
        <v>14</v>
      </c>
      <c r="L841" s="6" t="s">
        <v>14</v>
      </c>
      <c r="M841" s="6" t="s">
        <v>28</v>
      </c>
      <c r="N841" s="6" t="s">
        <v>14</v>
      </c>
      <c r="O841" s="6" t="s">
        <v>14</v>
      </c>
      <c r="P841" s="43" t="s">
        <v>1934</v>
      </c>
    </row>
    <row r="842" spans="1:16" x14ac:dyDescent="0.3">
      <c r="A842" s="37">
        <v>7830</v>
      </c>
      <c r="B842" s="38" t="s">
        <v>248</v>
      </c>
      <c r="C842" s="1" t="s">
        <v>1755</v>
      </c>
      <c r="D842" s="1" t="str">
        <f>VLOOKUP(Table1[[#This Row],[EPF ]],'[1]employee master'!A232:G5231,5,FALSE)</f>
        <v>Close Comfort Program - Industrial Engineering - SI</v>
      </c>
      <c r="E842" s="1" t="str">
        <f>VLOOKUP(Table1[[#This Row],[EPF ]],'[1]employee master'!A232:G5231,6,FALSE)</f>
        <v>Industrial Engineering - CCP - SI</v>
      </c>
      <c r="F842" s="1" t="str">
        <f>VLOOKUP(Table1[[#This Row],[EPF ]],'[1]employee master'!A232:G5231,7,FALSE)</f>
        <v>Male</v>
      </c>
      <c r="G842" s="7">
        <v>32</v>
      </c>
      <c r="H842" s="6" t="s">
        <v>14</v>
      </c>
      <c r="I842" s="6" t="s">
        <v>1753</v>
      </c>
      <c r="J842" s="6" t="s">
        <v>14</v>
      </c>
      <c r="K842" s="6" t="s">
        <v>14</v>
      </c>
      <c r="L842" s="6" t="s">
        <v>14</v>
      </c>
      <c r="M842" s="6" t="s">
        <v>28</v>
      </c>
      <c r="N842" s="6" t="s">
        <v>14</v>
      </c>
      <c r="O842" s="6" t="s">
        <v>14</v>
      </c>
      <c r="P842" s="43" t="s">
        <v>1934</v>
      </c>
    </row>
    <row r="843" spans="1:16" x14ac:dyDescent="0.3">
      <c r="A843" s="37">
        <v>7900</v>
      </c>
      <c r="B843" s="38" t="s">
        <v>513</v>
      </c>
      <c r="C843" s="39" t="s">
        <v>1755</v>
      </c>
      <c r="D843" s="39" t="str">
        <f>VLOOKUP(Table1[[#This Row],[EPF ]],'[1]employee master'!A238:G5237,5,FALSE)</f>
        <v>Common - SI</v>
      </c>
      <c r="E843" s="39" t="str">
        <f>VLOOKUP(Table1[[#This Row],[EPF ]],'[1]employee master'!A238:G5237,6,FALSE)</f>
        <v>Finance - SI</v>
      </c>
      <c r="F843" s="39" t="str">
        <f>VLOOKUP(Table1[[#This Row],[EPF ]],'[1]employee master'!A238:G5237,7,FALSE)</f>
        <v>Male</v>
      </c>
      <c r="G843" s="40">
        <v>34</v>
      </c>
      <c r="H843" s="41" t="s">
        <v>14</v>
      </c>
      <c r="I843" s="41" t="s">
        <v>1753</v>
      </c>
      <c r="J843" s="41" t="s">
        <v>14</v>
      </c>
      <c r="K843" s="41" t="s">
        <v>14</v>
      </c>
      <c r="L843" s="41" t="s">
        <v>14</v>
      </c>
      <c r="M843" s="41" t="s">
        <v>28</v>
      </c>
      <c r="N843" s="41" t="s">
        <v>14</v>
      </c>
      <c r="O843" s="41" t="s">
        <v>14</v>
      </c>
      <c r="P843" s="43" t="s">
        <v>1934</v>
      </c>
    </row>
    <row r="844" spans="1:16" x14ac:dyDescent="0.3">
      <c r="A844" s="37">
        <v>8034</v>
      </c>
      <c r="B844" s="38" t="s">
        <v>5470</v>
      </c>
      <c r="C844" s="39" t="s">
        <v>1758</v>
      </c>
      <c r="D844" s="39" t="str">
        <f>VLOOKUP(Table1[[#This Row],[EPF ]],'[1]employee master'!A245:G5244,5,FALSE)</f>
        <v>Close Comfort Program - Quality Assurance - SI</v>
      </c>
      <c r="E844" s="39" t="str">
        <f>VLOOKUP(Table1[[#This Row],[EPF ]],'[1]employee master'!A245:G5244,6,FALSE)</f>
        <v>Quality Assurance - CCP - SI</v>
      </c>
      <c r="F844" s="39" t="str">
        <f>VLOOKUP(Table1[[#This Row],[EPF ]],'[1]employee master'!A245:G5244,7,FALSE)</f>
        <v>Male</v>
      </c>
      <c r="G844" s="40">
        <v>30</v>
      </c>
      <c r="H844" s="41" t="s">
        <v>14</v>
      </c>
      <c r="I844" s="41" t="s">
        <v>1753</v>
      </c>
      <c r="J844" s="41" t="s">
        <v>14</v>
      </c>
      <c r="K844" s="41" t="s">
        <v>14</v>
      </c>
      <c r="L844" s="41" t="s">
        <v>14</v>
      </c>
      <c r="M844" s="41" t="s">
        <v>28</v>
      </c>
      <c r="N844" s="41" t="s">
        <v>14</v>
      </c>
      <c r="O844" s="41" t="s">
        <v>14</v>
      </c>
      <c r="P844" s="43" t="s">
        <v>1934</v>
      </c>
    </row>
    <row r="845" spans="1:16" x14ac:dyDescent="0.3">
      <c r="A845" s="37">
        <v>8392</v>
      </c>
      <c r="B845" s="38" t="s">
        <v>5428</v>
      </c>
      <c r="C845" s="1" t="s">
        <v>1758</v>
      </c>
      <c r="D845" s="1" t="str">
        <f>VLOOKUP(Table1[[#This Row],[EPF ]],'[1]employee master'!A266:G5265,5,FALSE)</f>
        <v>Moulded Bra Cup - Product Development Centre - SI</v>
      </c>
      <c r="E845" s="1" t="str">
        <f>VLOOKUP(Table1[[#This Row],[EPF ]],'[1]employee master'!A266:G5265,6,FALSE)</f>
        <v>MBC - Product Development Centre - SI</v>
      </c>
      <c r="F845" s="1" t="str">
        <f>VLOOKUP(Table1[[#This Row],[EPF ]],'[1]employee master'!A266:G5265,7,FALSE)</f>
        <v>Male</v>
      </c>
      <c r="G845" s="7">
        <v>35</v>
      </c>
      <c r="H845" s="6" t="s">
        <v>14</v>
      </c>
      <c r="I845" s="6" t="s">
        <v>1753</v>
      </c>
      <c r="J845" s="6" t="s">
        <v>14</v>
      </c>
      <c r="K845" s="6" t="s">
        <v>14</v>
      </c>
      <c r="L845" s="6" t="s">
        <v>14</v>
      </c>
      <c r="M845" s="6" t="s">
        <v>28</v>
      </c>
      <c r="N845" s="6" t="s">
        <v>14</v>
      </c>
      <c r="O845" s="6" t="s">
        <v>14</v>
      </c>
      <c r="P845" s="43" t="s">
        <v>1934</v>
      </c>
    </row>
    <row r="846" spans="1:16" x14ac:dyDescent="0.3">
      <c r="A846" s="37">
        <v>9781</v>
      </c>
      <c r="B846" s="38" t="s">
        <v>5471</v>
      </c>
      <c r="C846" s="39" t="s">
        <v>1758</v>
      </c>
      <c r="D846" s="39" t="str">
        <f>VLOOKUP(Table1[[#This Row],[EPF ]],'[1]employee master'!A314:G5313,5,FALSE)</f>
        <v>Moulded Bra Cup - Product Development Centre - SI</v>
      </c>
      <c r="E846" s="39" t="str">
        <f>VLOOKUP(Table1[[#This Row],[EPF ]],'[1]employee master'!A314:G5313,6,FALSE)</f>
        <v>MBC - Product Development Centre - SI</v>
      </c>
      <c r="F846" s="39" t="str">
        <f>VLOOKUP(Table1[[#This Row],[EPF ]],'[1]employee master'!A314:G5313,7,FALSE)</f>
        <v>Female</v>
      </c>
      <c r="G846" s="40">
        <v>31</v>
      </c>
      <c r="H846" s="41" t="s">
        <v>14</v>
      </c>
      <c r="I846" s="41" t="s">
        <v>1753</v>
      </c>
      <c r="J846" s="41" t="s">
        <v>14</v>
      </c>
      <c r="K846" s="41" t="s">
        <v>14</v>
      </c>
      <c r="L846" s="41" t="s">
        <v>14</v>
      </c>
      <c r="M846" s="41" t="s">
        <v>28</v>
      </c>
      <c r="N846" s="41" t="s">
        <v>14</v>
      </c>
      <c r="O846" s="41" t="s">
        <v>14</v>
      </c>
      <c r="P846" s="43" t="s">
        <v>1934</v>
      </c>
    </row>
    <row r="847" spans="1:16" x14ac:dyDescent="0.3">
      <c r="A847" s="37">
        <v>10025</v>
      </c>
      <c r="B847" s="38" t="s">
        <v>1505</v>
      </c>
      <c r="C847" s="1" t="s">
        <v>1758</v>
      </c>
      <c r="D847" s="1" t="str">
        <f>VLOOKUP(Table1[[#This Row],[EPF ]],'[1]employee master'!A328:G5327,5,FALSE)</f>
        <v>Material Quality Assurance - SI</v>
      </c>
      <c r="E847" s="1" t="str">
        <f>VLOOKUP(Table1[[#This Row],[EPF ]],'[1]employee master'!A328:G5327,6,FALSE)</f>
        <v>MBC - Material Quality Assurance - SI</v>
      </c>
      <c r="F847" s="1" t="str">
        <f>VLOOKUP(Table1[[#This Row],[EPF ]],'[1]employee master'!A328:G5327,7,FALSE)</f>
        <v>Male</v>
      </c>
      <c r="G847" s="6">
        <v>35</v>
      </c>
      <c r="H847" s="6" t="s">
        <v>14</v>
      </c>
      <c r="I847" s="6" t="s">
        <v>1753</v>
      </c>
      <c r="J847" s="6" t="s">
        <v>14</v>
      </c>
      <c r="K847" s="6" t="s">
        <v>14</v>
      </c>
      <c r="L847" s="6" t="s">
        <v>14</v>
      </c>
      <c r="M847" s="6" t="s">
        <v>28</v>
      </c>
      <c r="N847" s="6" t="s">
        <v>14</v>
      </c>
      <c r="O847" s="6" t="s">
        <v>14</v>
      </c>
      <c r="P847" s="43" t="s">
        <v>1934</v>
      </c>
    </row>
    <row r="848" spans="1:16" x14ac:dyDescent="0.3">
      <c r="A848" s="37">
        <v>10258</v>
      </c>
      <c r="B848" s="38" t="s">
        <v>5472</v>
      </c>
      <c r="C848" s="1" t="s">
        <v>1758</v>
      </c>
      <c r="D848" s="1" t="str">
        <f>VLOOKUP(Table1[[#This Row],[EPF ]],'[1]employee master'!A344:G5343,5,FALSE)</f>
        <v>Plant Maintenance - SI</v>
      </c>
      <c r="E848" s="1" t="str">
        <f>VLOOKUP(Table1[[#This Row],[EPF ]],'[1]employee master'!A344:G5343,6,FALSE)</f>
        <v>Maintenance - Plant - SI</v>
      </c>
      <c r="F848" s="1" t="str">
        <f>VLOOKUP(Table1[[#This Row],[EPF ]],'[1]employee master'!A344:G5343,7,FALSE)</f>
        <v>Male</v>
      </c>
      <c r="G848" s="7">
        <v>33</v>
      </c>
      <c r="H848" s="6" t="s">
        <v>14</v>
      </c>
      <c r="I848" s="6" t="s">
        <v>1753</v>
      </c>
      <c r="J848" s="6" t="s">
        <v>14</v>
      </c>
      <c r="K848" s="6" t="s">
        <v>14</v>
      </c>
      <c r="L848" s="6" t="s">
        <v>14</v>
      </c>
      <c r="M848" s="6" t="s">
        <v>28</v>
      </c>
      <c r="N848" s="6" t="s">
        <v>14</v>
      </c>
      <c r="O848" s="6" t="s">
        <v>14</v>
      </c>
      <c r="P848" s="43" t="s">
        <v>1934</v>
      </c>
    </row>
    <row r="849" spans="1:16" x14ac:dyDescent="0.3">
      <c r="A849" s="37">
        <v>10892</v>
      </c>
      <c r="B849" s="38" t="s">
        <v>1571</v>
      </c>
      <c r="C849" s="39" t="s">
        <v>1758</v>
      </c>
      <c r="D849" s="39" t="str">
        <f>VLOOKUP(Table1[[#This Row],[EPF ]],'[1]employee master'!A375:G5374,5,FALSE)</f>
        <v>Moulded Bra Cup - Product Development Centre - SI</v>
      </c>
      <c r="E849" s="39" t="str">
        <f>VLOOKUP(Table1[[#This Row],[EPF ]],'[1]employee master'!A375:G5374,6,FALSE)</f>
        <v>MBC - Product Development Centre - SI</v>
      </c>
      <c r="F849" s="39" t="str">
        <f>VLOOKUP(Table1[[#This Row],[EPF ]],'[1]employee master'!A375:G5374,7,FALSE)</f>
        <v>Male</v>
      </c>
      <c r="G849" s="40">
        <v>31</v>
      </c>
      <c r="H849" s="41" t="s">
        <v>14</v>
      </c>
      <c r="I849" s="41" t="s">
        <v>1753</v>
      </c>
      <c r="J849" s="41" t="s">
        <v>14</v>
      </c>
      <c r="K849" s="41" t="s">
        <v>14</v>
      </c>
      <c r="L849" s="41" t="s">
        <v>14</v>
      </c>
      <c r="M849" s="41" t="s">
        <v>28</v>
      </c>
      <c r="N849" s="41" t="s">
        <v>14</v>
      </c>
      <c r="O849" s="41" t="s">
        <v>14</v>
      </c>
      <c r="P849" s="43" t="s">
        <v>1934</v>
      </c>
    </row>
    <row r="850" spans="1:16" x14ac:dyDescent="0.3">
      <c r="A850" s="37">
        <v>11245</v>
      </c>
      <c r="B850" s="38" t="s">
        <v>5473</v>
      </c>
      <c r="C850" s="1" t="s">
        <v>1758</v>
      </c>
      <c r="D850" s="1" t="str">
        <f>VLOOKUP(Table1[[#This Row],[EPF ]],'[1]employee master'!A389:G5388,5,FALSE)</f>
        <v>Material Quality Assurance - SI</v>
      </c>
      <c r="E850" s="1" t="str">
        <f>VLOOKUP(Table1[[#This Row],[EPF ]],'[1]employee master'!A389:G5388,6,FALSE)</f>
        <v>MBC - Material Quality Assurance - SI</v>
      </c>
      <c r="F850" s="1" t="str">
        <f>VLOOKUP(Table1[[#This Row],[EPF ]],'[1]employee master'!A389:G5388,7,FALSE)</f>
        <v>Male</v>
      </c>
      <c r="G850" s="6">
        <v>32</v>
      </c>
      <c r="H850" s="6" t="s">
        <v>14</v>
      </c>
      <c r="I850" s="6" t="s">
        <v>1753</v>
      </c>
      <c r="J850" s="6" t="s">
        <v>14</v>
      </c>
      <c r="K850" s="6" t="s">
        <v>14</v>
      </c>
      <c r="L850" s="6" t="s">
        <v>14</v>
      </c>
      <c r="M850" s="6" t="s">
        <v>28</v>
      </c>
      <c r="N850" s="6" t="s">
        <v>14</v>
      </c>
      <c r="O850" s="6" t="s">
        <v>14</v>
      </c>
      <c r="P850" s="43" t="s">
        <v>1934</v>
      </c>
    </row>
    <row r="851" spans="1:16" x14ac:dyDescent="0.3">
      <c r="A851" s="37">
        <v>11868</v>
      </c>
      <c r="B851" s="38" t="s">
        <v>5474</v>
      </c>
      <c r="C851" s="39" t="s">
        <v>1758</v>
      </c>
      <c r="D851" s="39" t="str">
        <f>VLOOKUP(Table1[[#This Row],[EPF ]],'[1]employee master'!A423:G5422,5,FALSE)</f>
        <v>Moulded Bra Cup - Product Development Centre - SI</v>
      </c>
      <c r="E851" s="39" t="str">
        <f>VLOOKUP(Table1[[#This Row],[EPF ]],'[1]employee master'!A423:G5422,6,FALSE)</f>
        <v>MBC - Product Development Centre - SI</v>
      </c>
      <c r="F851" s="39" t="str">
        <f>VLOOKUP(Table1[[#This Row],[EPF ]],'[1]employee master'!A423:G5422,7,FALSE)</f>
        <v>Male</v>
      </c>
      <c r="G851" s="40">
        <v>36</v>
      </c>
      <c r="H851" s="41" t="s">
        <v>14</v>
      </c>
      <c r="I851" s="41" t="s">
        <v>1753</v>
      </c>
      <c r="J851" s="41" t="s">
        <v>14</v>
      </c>
      <c r="K851" s="41" t="s">
        <v>14</v>
      </c>
      <c r="L851" s="41" t="s">
        <v>14</v>
      </c>
      <c r="M851" s="41" t="s">
        <v>28</v>
      </c>
      <c r="N851" s="41" t="s">
        <v>14</v>
      </c>
      <c r="O851" s="41" t="s">
        <v>14</v>
      </c>
      <c r="P851" s="43" t="s">
        <v>1934</v>
      </c>
    </row>
    <row r="852" spans="1:16" x14ac:dyDescent="0.3">
      <c r="A852" s="37">
        <v>11978</v>
      </c>
      <c r="B852" s="38" t="s">
        <v>5475</v>
      </c>
      <c r="C852" s="1" t="s">
        <v>1758</v>
      </c>
      <c r="D852" s="1" t="str">
        <f>VLOOKUP(Table1[[#This Row],[EPF ]],'[1]employee master'!A431:G5430,5,FALSE)</f>
        <v>Moulded Bra Cup - Raw Material Warehouse - SI</v>
      </c>
      <c r="E852" s="1" t="str">
        <f>VLOOKUP(Table1[[#This Row],[EPF ]],'[1]employee master'!A431:G5430,6,FALSE)</f>
        <v>MBC - Raw Material Warehouse - SI</v>
      </c>
      <c r="F852" s="1" t="str">
        <f>VLOOKUP(Table1[[#This Row],[EPF ]],'[1]employee master'!A431:G5430,7,FALSE)</f>
        <v>Male</v>
      </c>
      <c r="G852" s="7">
        <v>37</v>
      </c>
      <c r="H852" s="6" t="s">
        <v>14</v>
      </c>
      <c r="I852" s="6" t="s">
        <v>1753</v>
      </c>
      <c r="J852" s="6" t="s">
        <v>14</v>
      </c>
      <c r="K852" s="6" t="s">
        <v>14</v>
      </c>
      <c r="L852" s="6" t="s">
        <v>14</v>
      </c>
      <c r="M852" s="6" t="s">
        <v>28</v>
      </c>
      <c r="N852" s="6" t="s">
        <v>14</v>
      </c>
      <c r="O852" s="6" t="s">
        <v>14</v>
      </c>
      <c r="P852" s="43" t="s">
        <v>1934</v>
      </c>
    </row>
    <row r="853" spans="1:16" x14ac:dyDescent="0.3">
      <c r="A853" s="37">
        <v>12189</v>
      </c>
      <c r="B853" s="38" t="s">
        <v>5476</v>
      </c>
      <c r="C853" s="1" t="s">
        <v>1755</v>
      </c>
      <c r="D853" s="1" t="str">
        <f>VLOOKUP(Table1[[#This Row],[EPF ]],'[1]employee master'!A445:G5444,5,FALSE)</f>
        <v>Close Comfort Program - MM - Printing - SI</v>
      </c>
      <c r="E853" s="1" t="str">
        <f>VLOOKUP(Table1[[#This Row],[EPF ]],'[1]employee master'!A445:G5444,6,FALSE)</f>
        <v>Printing MM - CCP - SI</v>
      </c>
      <c r="F853" s="1" t="str">
        <f>VLOOKUP(Table1[[#This Row],[EPF ]],'[1]employee master'!A445:G5444,7,FALSE)</f>
        <v>Male</v>
      </c>
      <c r="G853" s="7">
        <v>32</v>
      </c>
      <c r="H853" s="6" t="s">
        <v>14</v>
      </c>
      <c r="I853" s="6" t="s">
        <v>1753</v>
      </c>
      <c r="J853" s="6" t="s">
        <v>14</v>
      </c>
      <c r="K853" s="6" t="s">
        <v>14</v>
      </c>
      <c r="L853" s="6" t="s">
        <v>14</v>
      </c>
      <c r="M853" s="6" t="s">
        <v>28</v>
      </c>
      <c r="N853" s="6" t="s">
        <v>14</v>
      </c>
      <c r="O853" s="6" t="s">
        <v>14</v>
      </c>
      <c r="P853" s="43" t="s">
        <v>1934</v>
      </c>
    </row>
    <row r="854" spans="1:16" x14ac:dyDescent="0.3">
      <c r="A854" s="37">
        <v>14256</v>
      </c>
      <c r="B854" s="38" t="s">
        <v>1278</v>
      </c>
      <c r="C854" s="39" t="s">
        <v>1755</v>
      </c>
      <c r="D854" s="39" t="str">
        <f>VLOOKUP(Table1[[#This Row],[EPF ]],'[1]employee master'!A550:G5549,5,FALSE)</f>
        <v>Moulded Bra Cup - Product Development Centre - SI</v>
      </c>
      <c r="E854" s="39" t="str">
        <f>VLOOKUP(Table1[[#This Row],[EPF ]],'[1]employee master'!A550:G5549,6,FALSE)</f>
        <v>MBC - Product Development Centre - SI</v>
      </c>
      <c r="F854" s="39" t="str">
        <f>VLOOKUP(Table1[[#This Row],[EPF ]],'[1]employee master'!A550:G5549,7,FALSE)</f>
        <v>Female</v>
      </c>
      <c r="G854" s="40">
        <v>32</v>
      </c>
      <c r="H854" s="41" t="s">
        <v>14</v>
      </c>
      <c r="I854" s="41" t="s">
        <v>1753</v>
      </c>
      <c r="J854" s="41" t="s">
        <v>14</v>
      </c>
      <c r="K854" s="41" t="s">
        <v>14</v>
      </c>
      <c r="L854" s="41" t="s">
        <v>14</v>
      </c>
      <c r="M854" s="41" t="s">
        <v>28</v>
      </c>
      <c r="N854" s="41" t="s">
        <v>14</v>
      </c>
      <c r="O854" s="41" t="s">
        <v>14</v>
      </c>
      <c r="P854" s="43" t="s">
        <v>1934</v>
      </c>
    </row>
    <row r="855" spans="1:16" x14ac:dyDescent="0.3">
      <c r="A855" s="37">
        <v>15312</v>
      </c>
      <c r="B855" s="38" t="s">
        <v>1609</v>
      </c>
      <c r="C855" s="39" t="s">
        <v>1755</v>
      </c>
      <c r="D855" s="39" t="str">
        <f>VLOOKUP(Table1[[#This Row],[EPF ]],'[1]employee master'!A620:G5619,5,FALSE)</f>
        <v>Human Resources &amp; Administration - SI</v>
      </c>
      <c r="E855" s="39" t="str">
        <f>VLOOKUP(Table1[[#This Row],[EPF ]],'[1]employee master'!A620:G5619,6,FALSE)</f>
        <v>Human Resources - SI</v>
      </c>
      <c r="F855" s="39" t="str">
        <f>VLOOKUP(Table1[[#This Row],[EPF ]],'[1]employee master'!A620:G5619,7,FALSE)</f>
        <v>Male</v>
      </c>
      <c r="G855" s="40">
        <v>37</v>
      </c>
      <c r="H855" s="41" t="s">
        <v>14</v>
      </c>
      <c r="I855" s="41" t="s">
        <v>1753</v>
      </c>
      <c r="J855" s="41" t="s">
        <v>14</v>
      </c>
      <c r="K855" s="41" t="s">
        <v>14</v>
      </c>
      <c r="L855" s="41" t="s">
        <v>14</v>
      </c>
      <c r="M855" s="41" t="s">
        <v>28</v>
      </c>
      <c r="N855" s="41" t="s">
        <v>14</v>
      </c>
      <c r="O855" s="41" t="s">
        <v>14</v>
      </c>
      <c r="P855" s="43" t="s">
        <v>1934</v>
      </c>
    </row>
    <row r="856" spans="1:16" x14ac:dyDescent="0.3">
      <c r="A856" s="37">
        <v>15899</v>
      </c>
      <c r="B856" s="38" t="s">
        <v>2789</v>
      </c>
      <c r="C856" s="39" t="s">
        <v>1758</v>
      </c>
      <c r="D856" s="39" t="str">
        <f>VLOOKUP(Table1[[#This Row],[EPF ]],'[1]employee master'!A668:G5667,5,FALSE)</f>
        <v>Moulded Bra Cup - Computer Numerical Control - SI</v>
      </c>
      <c r="E856" s="39" t="str">
        <f>VLOOKUP(Table1[[#This Row],[EPF ]],'[1]employee master'!A668:G5667,6,FALSE)</f>
        <v>Moulded Bra Cup - CNC - SI</v>
      </c>
      <c r="F856" s="39" t="str">
        <f>VLOOKUP(Table1[[#This Row],[EPF ]],'[1]employee master'!A668:G5667,7,FALSE)</f>
        <v>Male</v>
      </c>
      <c r="G856" s="40">
        <v>30</v>
      </c>
      <c r="H856" s="41" t="s">
        <v>14</v>
      </c>
      <c r="I856" s="41" t="s">
        <v>1753</v>
      </c>
      <c r="J856" s="41" t="s">
        <v>14</v>
      </c>
      <c r="K856" s="41" t="s">
        <v>14</v>
      </c>
      <c r="L856" s="41" t="s">
        <v>14</v>
      </c>
      <c r="M856" s="41" t="s">
        <v>28</v>
      </c>
      <c r="N856" s="41" t="s">
        <v>14</v>
      </c>
      <c r="O856" s="41" t="s">
        <v>14</v>
      </c>
      <c r="P856" s="43" t="s">
        <v>1934</v>
      </c>
    </row>
    <row r="857" spans="1:16" x14ac:dyDescent="0.3">
      <c r="A857" s="37">
        <v>15899</v>
      </c>
      <c r="B857" s="38" t="s">
        <v>5004</v>
      </c>
      <c r="C857" s="1" t="s">
        <v>1758</v>
      </c>
      <c r="D857" s="1" t="str">
        <f>VLOOKUP(Table1[[#This Row],[EPF ]],'[1]employee master'!A669:G5668,5,FALSE)</f>
        <v>Moulded Bra Cup - Computer Numerical Control - SI</v>
      </c>
      <c r="E857" s="1" t="str">
        <f>VLOOKUP(Table1[[#This Row],[EPF ]],'[1]employee master'!A669:G5668,6,FALSE)</f>
        <v>Moulded Bra Cup - CNC - SI</v>
      </c>
      <c r="F857" s="1" t="str">
        <f>VLOOKUP(Table1[[#This Row],[EPF ]],'[1]employee master'!A669:G5668,7,FALSE)</f>
        <v>Male</v>
      </c>
      <c r="G857" s="7">
        <v>30</v>
      </c>
      <c r="H857" s="6" t="s">
        <v>14</v>
      </c>
      <c r="I857" s="6" t="s">
        <v>1753</v>
      </c>
      <c r="J857" s="6" t="s">
        <v>14</v>
      </c>
      <c r="K857" s="6" t="s">
        <v>14</v>
      </c>
      <c r="L857" s="6" t="s">
        <v>14</v>
      </c>
      <c r="M857" s="6" t="s">
        <v>28</v>
      </c>
      <c r="N857" s="6" t="s">
        <v>14</v>
      </c>
      <c r="O857" s="6" t="s">
        <v>14</v>
      </c>
      <c r="P857" s="43" t="s">
        <v>1934</v>
      </c>
    </row>
    <row r="858" spans="1:16" x14ac:dyDescent="0.3">
      <c r="A858" s="37">
        <v>16055</v>
      </c>
      <c r="B858" s="38" t="s">
        <v>141</v>
      </c>
      <c r="C858" s="1" t="s">
        <v>1755</v>
      </c>
      <c r="D858" s="1" t="str">
        <f>VLOOKUP(Table1[[#This Row],[EPF ]],'[1]employee master'!A683:G5682,5,FALSE)</f>
        <v>Planning - SI</v>
      </c>
      <c r="E858" s="1" t="str">
        <f>VLOOKUP(Table1[[#This Row],[EPF ]],'[1]employee master'!A683:G5682,6,FALSE)</f>
        <v>MBC - Planning - SI</v>
      </c>
      <c r="F858" s="1" t="str">
        <f>VLOOKUP(Table1[[#This Row],[EPF ]],'[1]employee master'!A683:G5682,7,FALSE)</f>
        <v>Male</v>
      </c>
      <c r="G858" s="7">
        <v>30</v>
      </c>
      <c r="H858" s="6" t="s">
        <v>14</v>
      </c>
      <c r="I858" s="6" t="s">
        <v>1753</v>
      </c>
      <c r="J858" s="6" t="s">
        <v>14</v>
      </c>
      <c r="K858" s="6" t="s">
        <v>14</v>
      </c>
      <c r="L858" s="6" t="s">
        <v>14</v>
      </c>
      <c r="M858" s="6" t="s">
        <v>28</v>
      </c>
      <c r="N858" s="6" t="s">
        <v>14</v>
      </c>
      <c r="O858" s="6" t="s">
        <v>14</v>
      </c>
      <c r="P858" s="43" t="s">
        <v>1934</v>
      </c>
    </row>
    <row r="859" spans="1:16" x14ac:dyDescent="0.3">
      <c r="A859" s="37">
        <v>16530</v>
      </c>
      <c r="B859" s="38" t="s">
        <v>5477</v>
      </c>
      <c r="C859" s="39" t="s">
        <v>1755</v>
      </c>
      <c r="D859" s="39" t="str">
        <f>VLOOKUP(Table1[[#This Row],[EPF ]],'[1]employee master'!A709:G5708,5,FALSE)</f>
        <v>Impact Protection - SI</v>
      </c>
      <c r="E859" s="39" t="str">
        <f>VLOOKUP(Table1[[#This Row],[EPF ]],'[1]employee master'!A709:G5708,6,FALSE)</f>
        <v>Impact Protection - PDC - SI</v>
      </c>
      <c r="F859" s="39" t="str">
        <f>VLOOKUP(Table1[[#This Row],[EPF ]],'[1]employee master'!A709:G5708,7,FALSE)</f>
        <v>Male</v>
      </c>
      <c r="G859" s="40">
        <v>39</v>
      </c>
      <c r="H859" s="41" t="s">
        <v>14</v>
      </c>
      <c r="I859" s="41" t="s">
        <v>1753</v>
      </c>
      <c r="J859" s="41" t="s">
        <v>14</v>
      </c>
      <c r="K859" s="41" t="s">
        <v>14</v>
      </c>
      <c r="L859" s="41" t="s">
        <v>14</v>
      </c>
      <c r="M859" s="41" t="s">
        <v>28</v>
      </c>
      <c r="N859" s="41" t="s">
        <v>14</v>
      </c>
      <c r="O859" s="41" t="s">
        <v>14</v>
      </c>
      <c r="P859" s="43" t="s">
        <v>1934</v>
      </c>
    </row>
    <row r="860" spans="1:16" x14ac:dyDescent="0.3">
      <c r="A860" s="37">
        <v>17137</v>
      </c>
      <c r="B860" s="38" t="s">
        <v>5478</v>
      </c>
      <c r="C860" s="39" t="s">
        <v>1755</v>
      </c>
      <c r="D860" s="39" t="str">
        <f>VLOOKUP(Table1[[#This Row],[EPF ]],'[1]employee master'!A757:G5756,5,FALSE)</f>
        <v>Overseas - SI</v>
      </c>
      <c r="E860" s="39" t="str">
        <f>VLOOKUP(Table1[[#This Row],[EPF ]],'[1]employee master'!A757:G5756,6,FALSE)</f>
        <v>Offshore - SI</v>
      </c>
      <c r="F860" s="39" t="str">
        <f>VLOOKUP(Table1[[#This Row],[EPF ]],'[1]employee master'!A757:G5756,7,FALSE)</f>
        <v>Male</v>
      </c>
      <c r="G860" s="40">
        <v>31</v>
      </c>
      <c r="H860" s="41" t="s">
        <v>14</v>
      </c>
      <c r="I860" s="41" t="s">
        <v>1753</v>
      </c>
      <c r="J860" s="41" t="s">
        <v>14</v>
      </c>
      <c r="K860" s="41" t="s">
        <v>14</v>
      </c>
      <c r="L860" s="41" t="s">
        <v>14</v>
      </c>
      <c r="M860" s="41" t="s">
        <v>28</v>
      </c>
      <c r="N860" s="41" t="s">
        <v>14</v>
      </c>
      <c r="O860" s="41" t="s">
        <v>14</v>
      </c>
      <c r="P860" s="43" t="s">
        <v>1934</v>
      </c>
    </row>
    <row r="861" spans="1:16" x14ac:dyDescent="0.3">
      <c r="A861" s="37">
        <v>17304</v>
      </c>
      <c r="B861" s="38" t="s">
        <v>5479</v>
      </c>
      <c r="C861" s="39" t="s">
        <v>1755</v>
      </c>
      <c r="D861" s="39" t="str">
        <f>VLOOKUP(Table1[[#This Row],[EPF ]],'[1]employee master'!A771:G5770,5,FALSE)</f>
        <v>Planning - SI</v>
      </c>
      <c r="E861" s="39" t="str">
        <f>VLOOKUP(Table1[[#This Row],[EPF ]],'[1]employee master'!A771:G5770,6,FALSE)</f>
        <v>MBC - Planning - SI</v>
      </c>
      <c r="F861" s="39" t="str">
        <f>VLOOKUP(Table1[[#This Row],[EPF ]],'[1]employee master'!A771:G5770,7,FALSE)</f>
        <v>Male</v>
      </c>
      <c r="G861" s="40">
        <v>30</v>
      </c>
      <c r="H861" s="41" t="s">
        <v>14</v>
      </c>
      <c r="I861" s="41" t="s">
        <v>1753</v>
      </c>
      <c r="J861" s="41" t="s">
        <v>14</v>
      </c>
      <c r="K861" s="41" t="s">
        <v>14</v>
      </c>
      <c r="L861" s="41" t="s">
        <v>14</v>
      </c>
      <c r="M861" s="41" t="s">
        <v>28</v>
      </c>
      <c r="N861" s="41" t="s">
        <v>14</v>
      </c>
      <c r="O861" s="41" t="s">
        <v>14</v>
      </c>
      <c r="P861" s="43" t="s">
        <v>1934</v>
      </c>
    </row>
    <row r="862" spans="1:16" x14ac:dyDescent="0.3">
      <c r="A862" s="37">
        <v>18897</v>
      </c>
      <c r="B862" s="38" t="s">
        <v>5480</v>
      </c>
      <c r="C862" s="1" t="s">
        <v>1755</v>
      </c>
      <c r="D862" s="1" t="str">
        <f>VLOOKUP(Table1[[#This Row],[EPF ]],'[1]employee master'!A898:G5897,5,FALSE)</f>
        <v>Moulded Bra Cup - Product Development Centre - SI</v>
      </c>
      <c r="E862" s="1" t="str">
        <f>VLOOKUP(Table1[[#This Row],[EPF ]],'[1]employee master'!A898:G5897,6,FALSE)</f>
        <v>MBC - Product Development Centre - SI</v>
      </c>
      <c r="F862" s="1" t="str">
        <f>VLOOKUP(Table1[[#This Row],[EPF ]],'[1]employee master'!A898:G5897,7,FALSE)</f>
        <v>Male</v>
      </c>
      <c r="G862" s="7">
        <v>38</v>
      </c>
      <c r="H862" s="6" t="s">
        <v>14</v>
      </c>
      <c r="I862" s="6" t="s">
        <v>1753</v>
      </c>
      <c r="J862" s="6" t="s">
        <v>14</v>
      </c>
      <c r="K862" s="6" t="s">
        <v>14</v>
      </c>
      <c r="L862" s="6" t="s">
        <v>14</v>
      </c>
      <c r="M862" s="6" t="s">
        <v>28</v>
      </c>
      <c r="N862" s="6" t="s">
        <v>14</v>
      </c>
      <c r="O862" s="6" t="s">
        <v>14</v>
      </c>
      <c r="P862" s="43" t="s">
        <v>1934</v>
      </c>
    </row>
    <row r="863" spans="1:16" x14ac:dyDescent="0.3">
      <c r="A863" s="37">
        <v>24399</v>
      </c>
      <c r="B863" s="38" t="s">
        <v>5481</v>
      </c>
      <c r="C863" s="39" t="s">
        <v>1755</v>
      </c>
      <c r="D863" s="39" t="str">
        <f>VLOOKUP(Table1[[#This Row],[EPF ]],'[1]employee master'!A1365:G6364,5,FALSE)</f>
        <v>Close Comfort Program - Production - SI</v>
      </c>
      <c r="E863" s="39" t="str">
        <f>VLOOKUP(Table1[[#This Row],[EPF ]],'[1]employee master'!A1365:G6364,6,FALSE)</f>
        <v>CCP - Production - SI</v>
      </c>
      <c r="F863" s="39" t="str">
        <f>VLOOKUP(Table1[[#This Row],[EPF ]],'[1]employee master'!A1365:G6364,7,FALSE)</f>
        <v>Male</v>
      </c>
      <c r="G863" s="40">
        <v>30</v>
      </c>
      <c r="H863" s="41" t="s">
        <v>14</v>
      </c>
      <c r="I863" s="41" t="s">
        <v>1753</v>
      </c>
      <c r="J863" s="41" t="s">
        <v>14</v>
      </c>
      <c r="K863" s="41" t="s">
        <v>14</v>
      </c>
      <c r="L863" s="41" t="s">
        <v>14</v>
      </c>
      <c r="M863" s="41" t="s">
        <v>28</v>
      </c>
      <c r="N863" s="41" t="s">
        <v>14</v>
      </c>
      <c r="O863" s="41" t="s">
        <v>14</v>
      </c>
      <c r="P863" s="43" t="s">
        <v>1934</v>
      </c>
    </row>
    <row r="864" spans="1:16" x14ac:dyDescent="0.3">
      <c r="A864" s="37">
        <v>26161</v>
      </c>
      <c r="B864" s="38" t="s">
        <v>720</v>
      </c>
      <c r="C864" s="1" t="s">
        <v>1755</v>
      </c>
      <c r="D864" s="1" t="str">
        <f>VLOOKUP(Table1[[#This Row],[EPF ]],'[1]employee master'!A1619:G6618,5,FALSE)</f>
        <v>Close Comfort Program - Technical - SI</v>
      </c>
      <c r="E864" s="1" t="str">
        <f>VLOOKUP(Table1[[#This Row],[EPF ]],'[1]employee master'!A1619:G6618,6,FALSE)</f>
        <v>Technical - CCP - SI</v>
      </c>
      <c r="F864" s="1" t="str">
        <f>VLOOKUP(Table1[[#This Row],[EPF ]],'[1]employee master'!A1619:G6618,7,FALSE)</f>
        <v>Male</v>
      </c>
      <c r="G864" s="7">
        <v>33</v>
      </c>
      <c r="H864" s="6" t="s">
        <v>14</v>
      </c>
      <c r="I864" s="6" t="s">
        <v>1753</v>
      </c>
      <c r="J864" s="6" t="s">
        <v>14</v>
      </c>
      <c r="K864" s="6" t="s">
        <v>14</v>
      </c>
      <c r="L864" s="6" t="s">
        <v>14</v>
      </c>
      <c r="M864" s="6" t="s">
        <v>28</v>
      </c>
      <c r="N864" s="6" t="s">
        <v>14</v>
      </c>
      <c r="O864" s="6" t="s">
        <v>14</v>
      </c>
      <c r="P864" s="43" t="s">
        <v>1934</v>
      </c>
    </row>
    <row r="865" spans="1:16" x14ac:dyDescent="0.3">
      <c r="A865" s="37">
        <v>26523</v>
      </c>
      <c r="B865" s="38" t="s">
        <v>5482</v>
      </c>
      <c r="C865" s="1" t="s">
        <v>1755</v>
      </c>
      <c r="D865" s="1" t="str">
        <f>VLOOKUP(Table1[[#This Row],[EPF ]],'[1]employee master'!A1673:G6672,5,FALSE)</f>
        <v>Impact Protection - SI</v>
      </c>
      <c r="E865" s="1" t="str">
        <f>VLOOKUP(Table1[[#This Row],[EPF ]],'[1]employee master'!A1673:G6672,6,FALSE)</f>
        <v>Impact Protection - Marketing - SI</v>
      </c>
      <c r="F865" s="1" t="str">
        <f>VLOOKUP(Table1[[#This Row],[EPF ]],'[1]employee master'!A1673:G6672,7,FALSE)</f>
        <v>Male</v>
      </c>
      <c r="G865" s="7">
        <v>30</v>
      </c>
      <c r="H865" s="6" t="s">
        <v>14</v>
      </c>
      <c r="I865" s="6" t="s">
        <v>1753</v>
      </c>
      <c r="J865" s="6" t="s">
        <v>14</v>
      </c>
      <c r="K865" s="6" t="s">
        <v>14</v>
      </c>
      <c r="L865" s="6" t="s">
        <v>14</v>
      </c>
      <c r="M865" s="6" t="s">
        <v>28</v>
      </c>
      <c r="N865" s="6" t="s">
        <v>14</v>
      </c>
      <c r="O865" s="6" t="s">
        <v>14</v>
      </c>
      <c r="P865" s="43" t="s">
        <v>1934</v>
      </c>
    </row>
    <row r="866" spans="1:16" x14ac:dyDescent="0.3">
      <c r="A866" s="37">
        <v>26523</v>
      </c>
      <c r="B866" s="38" t="s">
        <v>5482</v>
      </c>
      <c r="C866" s="39" t="s">
        <v>1755</v>
      </c>
      <c r="D866" s="39" t="str">
        <f>VLOOKUP(Table1[[#This Row],[EPF ]],'[1]employee master'!A1674:G6673,5,FALSE)</f>
        <v>Impact Protection - SI</v>
      </c>
      <c r="E866" s="39" t="str">
        <f>VLOOKUP(Table1[[#This Row],[EPF ]],'[1]employee master'!A1674:G6673,6,FALSE)</f>
        <v>Impact Protection - Marketing - SI</v>
      </c>
      <c r="F866" s="39" t="str">
        <f>VLOOKUP(Table1[[#This Row],[EPF ]],'[1]employee master'!A1674:G6673,7,FALSE)</f>
        <v>Male</v>
      </c>
      <c r="G866" s="40">
        <v>30</v>
      </c>
      <c r="H866" s="41" t="s">
        <v>14</v>
      </c>
      <c r="I866" s="41" t="s">
        <v>1753</v>
      </c>
      <c r="J866" s="41" t="s">
        <v>14</v>
      </c>
      <c r="K866" s="41" t="s">
        <v>14</v>
      </c>
      <c r="L866" s="41" t="s">
        <v>14</v>
      </c>
      <c r="M866" s="41" t="s">
        <v>28</v>
      </c>
      <c r="N866" s="41" t="s">
        <v>14</v>
      </c>
      <c r="O866" s="41" t="s">
        <v>14</v>
      </c>
      <c r="P866" s="43" t="s">
        <v>1934</v>
      </c>
    </row>
    <row r="867" spans="1:16" x14ac:dyDescent="0.3">
      <c r="A867" s="37">
        <v>5200</v>
      </c>
      <c r="B867" s="38" t="s">
        <v>1223</v>
      </c>
      <c r="C867" s="1" t="s">
        <v>1758</v>
      </c>
      <c r="D867" s="1" t="str">
        <f>VLOOKUP(Table1[[#This Row],[EPF ]],'[1]employee master'!A138:G5137,5,FALSE)</f>
        <v>Moulded Bra Cup - Product Development Centre - SI</v>
      </c>
      <c r="E867" s="1" t="str">
        <f>VLOOKUP(Table1[[#This Row],[EPF ]],'[1]employee master'!A138:G5137,6,FALSE)</f>
        <v>MBC - Product Development Centre - SI</v>
      </c>
      <c r="F867" s="1" t="str">
        <f>VLOOKUP(Table1[[#This Row],[EPF ]],'[1]employee master'!A138:G5137,7,FALSE)</f>
        <v>Male</v>
      </c>
      <c r="G867" s="7">
        <v>37</v>
      </c>
      <c r="H867" s="6" t="s">
        <v>1566</v>
      </c>
      <c r="I867" s="6" t="s">
        <v>1753</v>
      </c>
      <c r="J867" s="6" t="s">
        <v>1566</v>
      </c>
      <c r="K867" s="6" t="s">
        <v>14</v>
      </c>
      <c r="L867" s="6" t="s">
        <v>14</v>
      </c>
      <c r="M867" s="6" t="s">
        <v>28</v>
      </c>
      <c r="N867" s="6" t="s">
        <v>14</v>
      </c>
      <c r="O867" s="6" t="s">
        <v>14</v>
      </c>
      <c r="P867" s="43" t="s">
        <v>1934</v>
      </c>
    </row>
    <row r="868" spans="1:16" x14ac:dyDescent="0.3">
      <c r="A868" s="37">
        <v>14948</v>
      </c>
      <c r="B868" s="38" t="s">
        <v>5483</v>
      </c>
      <c r="C868" s="1" t="s">
        <v>1755</v>
      </c>
      <c r="D868" s="1" t="str">
        <f>VLOOKUP(Table1[[#This Row],[EPF ]],'[1]employee master'!A601:G5600,5,FALSE)</f>
        <v>Moulded Bra Cup - Product Development Centre - SI</v>
      </c>
      <c r="E868" s="1" t="str">
        <f>VLOOKUP(Table1[[#This Row],[EPF ]],'[1]employee master'!A601:G5600,6,FALSE)</f>
        <v>MBC - Product Development Centre - SI</v>
      </c>
      <c r="F868" s="1" t="str">
        <f>VLOOKUP(Table1[[#This Row],[EPF ]],'[1]employee master'!A601:G5600,7,FALSE)</f>
        <v>Male</v>
      </c>
      <c r="G868" s="7">
        <v>32</v>
      </c>
      <c r="H868" s="6" t="s">
        <v>1566</v>
      </c>
      <c r="I868" s="6" t="s">
        <v>1753</v>
      </c>
      <c r="J868" s="6" t="s">
        <v>1566</v>
      </c>
      <c r="K868" s="6" t="s">
        <v>14</v>
      </c>
      <c r="L868" s="6" t="s">
        <v>14</v>
      </c>
      <c r="M868" s="6" t="s">
        <v>28</v>
      </c>
      <c r="N868" s="6" t="s">
        <v>14</v>
      </c>
      <c r="O868" s="6" t="s">
        <v>14</v>
      </c>
      <c r="P868" s="43" t="s">
        <v>1934</v>
      </c>
    </row>
    <row r="869" spans="1:16" x14ac:dyDescent="0.3">
      <c r="A869" s="37">
        <v>5895</v>
      </c>
      <c r="B869" s="38" t="s">
        <v>2160</v>
      </c>
      <c r="C869" s="1" t="s">
        <v>1757</v>
      </c>
      <c r="D869" s="1" t="str">
        <f>VLOOKUP(Table1[[#This Row],[EPF ]],'[1]employee master'!A162:G5161,5,FALSE)</f>
        <v>Close Comfort Program - Printing - SI</v>
      </c>
      <c r="E869" s="1" t="str">
        <f>VLOOKUP(Table1[[#This Row],[EPF ]],'[1]employee master'!A162:G5161,6,FALSE)</f>
        <v>Factory 01 - Printing - A - SI</v>
      </c>
      <c r="F869" s="1" t="str">
        <f>VLOOKUP(Table1[[#This Row],[EPF ]],'[1]employee master'!A162:G5161,7,FALSE)</f>
        <v>Male</v>
      </c>
      <c r="G869" s="7">
        <v>29</v>
      </c>
      <c r="H869" s="6" t="s">
        <v>14</v>
      </c>
      <c r="I869" s="6" t="s">
        <v>1753</v>
      </c>
      <c r="J869" s="6" t="s">
        <v>14</v>
      </c>
      <c r="K869" s="6" t="s">
        <v>14</v>
      </c>
      <c r="L869" s="6" t="s">
        <v>14</v>
      </c>
      <c r="M869" s="7">
        <v>4</v>
      </c>
      <c r="N869" s="6" t="s">
        <v>14</v>
      </c>
      <c r="O869" s="6" t="s">
        <v>14</v>
      </c>
      <c r="P869" s="43" t="s">
        <v>1934</v>
      </c>
    </row>
    <row r="870" spans="1:16" x14ac:dyDescent="0.3">
      <c r="A870" s="37">
        <v>6796</v>
      </c>
      <c r="B870" s="38" t="s">
        <v>2226</v>
      </c>
      <c r="C870" s="1" t="s">
        <v>1757</v>
      </c>
      <c r="D870" s="1" t="str">
        <f>VLOOKUP(Table1[[#This Row],[EPF ]],'[1]employee master'!A184:G5183,5,FALSE)</f>
        <v>Moulded Bra Cup - Technical - SI</v>
      </c>
      <c r="E870" s="1" t="str">
        <f>VLOOKUP(Table1[[#This Row],[EPF ]],'[1]employee master'!A184:G5183,6,FALSE)</f>
        <v>MBC - Technical - SI</v>
      </c>
      <c r="F870" s="1" t="str">
        <f>VLOOKUP(Table1[[#This Row],[EPF ]],'[1]employee master'!A184:G5183,7,FALSE)</f>
        <v>Male</v>
      </c>
      <c r="G870" s="7">
        <v>28</v>
      </c>
      <c r="H870" s="6" t="s">
        <v>14</v>
      </c>
      <c r="I870" s="6" t="s">
        <v>1753</v>
      </c>
      <c r="J870" s="6" t="s">
        <v>14</v>
      </c>
      <c r="K870" s="6" t="s">
        <v>14</v>
      </c>
      <c r="L870" s="6" t="s">
        <v>14</v>
      </c>
      <c r="M870" s="7">
        <v>5</v>
      </c>
      <c r="N870" s="6" t="s">
        <v>14</v>
      </c>
      <c r="O870" s="6" t="s">
        <v>14</v>
      </c>
      <c r="P870" s="43" t="s">
        <v>1934</v>
      </c>
    </row>
    <row r="871" spans="1:16" x14ac:dyDescent="0.3">
      <c r="A871" s="37">
        <v>7760</v>
      </c>
      <c r="B871" s="38" t="s">
        <v>1398</v>
      </c>
      <c r="C871" s="1" t="s">
        <v>1757</v>
      </c>
      <c r="D871" s="1" t="str">
        <f>VLOOKUP(Table1[[#This Row],[EPF ]],'[1]employee master'!A226:G5225,5,FALSE)</f>
        <v>Close Comfort Program - Finishing - SI</v>
      </c>
      <c r="E871" s="1" t="str">
        <f>VLOOKUP(Table1[[#This Row],[EPF ]],'[1]employee master'!A226:G5225,6,FALSE)</f>
        <v>Finishing S18 - B - SI</v>
      </c>
      <c r="F871" s="1" t="str">
        <f>VLOOKUP(Table1[[#This Row],[EPF ]],'[1]employee master'!A226:G5225,7,FALSE)</f>
        <v>Female</v>
      </c>
      <c r="G871" s="7">
        <v>32</v>
      </c>
      <c r="H871" s="6" t="s">
        <v>14</v>
      </c>
      <c r="I871" s="6" t="s">
        <v>1759</v>
      </c>
      <c r="J871" s="6" t="s">
        <v>14</v>
      </c>
      <c r="K871" s="6" t="s">
        <v>14</v>
      </c>
      <c r="L871" s="6" t="s">
        <v>14</v>
      </c>
      <c r="M871" s="7">
        <v>4</v>
      </c>
      <c r="N871" s="6" t="s">
        <v>14</v>
      </c>
      <c r="O871" s="6" t="s">
        <v>14</v>
      </c>
      <c r="P871" s="43" t="s">
        <v>1934</v>
      </c>
    </row>
    <row r="872" spans="1:16" x14ac:dyDescent="0.3">
      <c r="A872" s="37">
        <v>8327</v>
      </c>
      <c r="B872" s="38" t="s">
        <v>318</v>
      </c>
      <c r="C872" s="39" t="s">
        <v>1757</v>
      </c>
      <c r="D872" s="39" t="str">
        <f>VLOOKUP(Table1[[#This Row],[EPF ]],'[1]employee master'!A260:G5259,5,FALSE)</f>
        <v>Moulded Bra Cup - Machine Maintenance - SI</v>
      </c>
      <c r="E872" s="39" t="str">
        <f>VLOOKUP(Table1[[#This Row],[EPF ]],'[1]employee master'!A260:G5259,6,FALSE)</f>
        <v>Machinary Maintenance - MBC - SI</v>
      </c>
      <c r="F872" s="39" t="str">
        <f>VLOOKUP(Table1[[#This Row],[EPF ]],'[1]employee master'!A260:G5259,7,FALSE)</f>
        <v>Male</v>
      </c>
      <c r="G872" s="40">
        <v>28</v>
      </c>
      <c r="H872" s="41" t="s">
        <v>14</v>
      </c>
      <c r="I872" s="41" t="s">
        <v>1753</v>
      </c>
      <c r="J872" s="41" t="s">
        <v>14</v>
      </c>
      <c r="K872" s="41" t="s">
        <v>14</v>
      </c>
      <c r="L872" s="41" t="s">
        <v>14</v>
      </c>
      <c r="M872" s="40">
        <v>4</v>
      </c>
      <c r="N872" s="41" t="s">
        <v>14</v>
      </c>
      <c r="O872" s="41" t="s">
        <v>14</v>
      </c>
      <c r="P872" s="43" t="s">
        <v>1934</v>
      </c>
    </row>
    <row r="873" spans="1:16" x14ac:dyDescent="0.3">
      <c r="A873" s="37">
        <v>8521</v>
      </c>
      <c r="B873" s="38" t="s">
        <v>2523</v>
      </c>
      <c r="C873" s="39" t="s">
        <v>1757</v>
      </c>
      <c r="D873" s="39" t="str">
        <f>VLOOKUP(Table1[[#This Row],[EPF ]],'[1]employee master'!A270:G5269,5,FALSE)</f>
        <v>Close Comfort Program - Printing - SI</v>
      </c>
      <c r="E873" s="39" t="str">
        <f>VLOOKUP(Table1[[#This Row],[EPF ]],'[1]employee master'!A270:G5269,6,FALSE)</f>
        <v>Factory 02 - Printing - A - SI</v>
      </c>
      <c r="F873" s="39" t="str">
        <f>VLOOKUP(Table1[[#This Row],[EPF ]],'[1]employee master'!A270:G5269,7,FALSE)</f>
        <v>Male</v>
      </c>
      <c r="G873" s="40">
        <v>27</v>
      </c>
      <c r="H873" s="41" t="s">
        <v>14</v>
      </c>
      <c r="I873" s="41" t="s">
        <v>1753</v>
      </c>
      <c r="J873" s="41" t="s">
        <v>14</v>
      </c>
      <c r="K873" s="41" t="s">
        <v>14</v>
      </c>
      <c r="L873" s="41" t="s">
        <v>14</v>
      </c>
      <c r="M873" s="40">
        <v>4</v>
      </c>
      <c r="N873" s="41" t="s">
        <v>14</v>
      </c>
      <c r="O873" s="41" t="s">
        <v>14</v>
      </c>
      <c r="P873" s="43" t="s">
        <v>1934</v>
      </c>
    </row>
    <row r="874" spans="1:16" x14ac:dyDescent="0.3">
      <c r="A874" s="37">
        <v>8564</v>
      </c>
      <c r="B874" s="38" t="s">
        <v>5746</v>
      </c>
      <c r="C874" s="39" t="s">
        <v>1757</v>
      </c>
      <c r="D874" s="39" t="str">
        <f>VLOOKUP(Table1[[#This Row],[EPF ]],'[1]employee master'!A272:G5271,5,FALSE)</f>
        <v>Close Comfort Program - Cutting - SI</v>
      </c>
      <c r="E874" s="39" t="str">
        <f>VLOOKUP(Table1[[#This Row],[EPF ]],'[1]employee master'!A272:G5271,6,FALSE)</f>
        <v>CCP - Factory 03 Cutting - SI</v>
      </c>
      <c r="F874" s="39" t="str">
        <f>VLOOKUP(Table1[[#This Row],[EPF ]],'[1]employee master'!A272:G5271,7,FALSE)</f>
        <v>Male</v>
      </c>
      <c r="G874" s="40">
        <v>29</v>
      </c>
      <c r="H874" s="41" t="s">
        <v>14</v>
      </c>
      <c r="I874" s="41" t="s">
        <v>1753</v>
      </c>
      <c r="J874" s="41" t="s">
        <v>14</v>
      </c>
      <c r="K874" s="41" t="s">
        <v>14</v>
      </c>
      <c r="L874" s="41" t="s">
        <v>14</v>
      </c>
      <c r="M874" s="40">
        <v>4</v>
      </c>
      <c r="N874" s="41" t="s">
        <v>14</v>
      </c>
      <c r="O874" s="41" t="s">
        <v>14</v>
      </c>
      <c r="P874" s="43" t="s">
        <v>1934</v>
      </c>
    </row>
    <row r="875" spans="1:16" hidden="1" x14ac:dyDescent="0.3">
      <c r="A875" s="37">
        <v>273364</v>
      </c>
      <c r="B875" s="38" t="s">
        <v>5789</v>
      </c>
      <c r="C875" s="39" t="s">
        <v>1757</v>
      </c>
      <c r="D875" s="39" t="e">
        <f>VLOOKUP(Table1[[#This Row],[EPF ]],'[1]employee master'!A1723:G6722,5,FALSE)</f>
        <v>#N/A</v>
      </c>
      <c r="E875" s="39" t="e">
        <f>VLOOKUP(Table1[[#This Row],[EPF ]],'[1]employee master'!A1723:G6722,6,FALSE)</f>
        <v>#N/A</v>
      </c>
      <c r="F875" s="39" t="e">
        <f>VLOOKUP(Table1[[#This Row],[EPF ]],'[1]employee master'!A1723:G6722,7,FALSE)</f>
        <v>#N/A</v>
      </c>
      <c r="G875" s="40">
        <v>23</v>
      </c>
      <c r="H875" s="41" t="s">
        <v>14</v>
      </c>
      <c r="I875" s="41" t="s">
        <v>1753</v>
      </c>
      <c r="J875" s="41" t="s">
        <v>14</v>
      </c>
      <c r="K875" s="41" t="s">
        <v>14</v>
      </c>
      <c r="L875" s="41" t="s">
        <v>14</v>
      </c>
      <c r="M875" s="40">
        <v>3</v>
      </c>
      <c r="N875" s="41" t="s">
        <v>14</v>
      </c>
      <c r="O875" s="41" t="s">
        <v>14</v>
      </c>
      <c r="P875" s="43" t="e">
        <f>IF(#REF!&lt;=4,"Low Risk",IF(#REF!&gt;7,"High Risk","Moderate"))</f>
        <v>#REF!</v>
      </c>
    </row>
    <row r="876" spans="1:16" x14ac:dyDescent="0.3">
      <c r="A876" s="37">
        <v>8852</v>
      </c>
      <c r="B876" s="38" t="s">
        <v>5747</v>
      </c>
      <c r="C876" s="39" t="s">
        <v>1757</v>
      </c>
      <c r="D876" s="39" t="str">
        <f>VLOOKUP(Table1[[#This Row],[EPF ]],'[1]employee master'!A281:G5280,5,FALSE)</f>
        <v>Moulded Bra Cup - Production - SI</v>
      </c>
      <c r="E876" s="39" t="str">
        <f>VLOOKUP(Table1[[#This Row],[EPF ]],'[1]employee master'!A281:G5280,6,FALSE)</f>
        <v>Team - LB - 13B - SI</v>
      </c>
      <c r="F876" s="39" t="str">
        <f>VLOOKUP(Table1[[#This Row],[EPF ]],'[1]employee master'!A281:G5280,7,FALSE)</f>
        <v>Female</v>
      </c>
      <c r="G876" s="40">
        <v>27</v>
      </c>
      <c r="H876" s="41" t="s">
        <v>14</v>
      </c>
      <c r="I876" s="41" t="s">
        <v>1753</v>
      </c>
      <c r="J876" s="41" t="s">
        <v>14</v>
      </c>
      <c r="K876" s="41" t="s">
        <v>14</v>
      </c>
      <c r="L876" s="41" t="s">
        <v>14</v>
      </c>
      <c r="M876" s="40">
        <v>4</v>
      </c>
      <c r="N876" s="41" t="s">
        <v>14</v>
      </c>
      <c r="O876" s="41" t="s">
        <v>14</v>
      </c>
      <c r="P876" s="43" t="s">
        <v>1934</v>
      </c>
    </row>
    <row r="877" spans="1:16" x14ac:dyDescent="0.3">
      <c r="A877" s="37">
        <v>8910</v>
      </c>
      <c r="B877" s="38" t="s">
        <v>5790</v>
      </c>
      <c r="C877" s="39" t="s">
        <v>1757</v>
      </c>
      <c r="D877" s="39" t="str">
        <f>VLOOKUP(Table1[[#This Row],[EPF ]],'[1]employee master'!A284:G5283,5,FALSE)</f>
        <v>Close Comfort Program - Product Development Centre - SI</v>
      </c>
      <c r="E877" s="39" t="str">
        <f>VLOOKUP(Table1[[#This Row],[EPF ]],'[1]employee master'!A284:G5283,6,FALSE)</f>
        <v>Product Development Center - CCP - SI</v>
      </c>
      <c r="F877" s="39" t="str">
        <f>VLOOKUP(Table1[[#This Row],[EPF ]],'[1]employee master'!A284:G5283,7,FALSE)</f>
        <v>Male</v>
      </c>
      <c r="G877" s="40">
        <v>27</v>
      </c>
      <c r="H877" s="41" t="s">
        <v>14</v>
      </c>
      <c r="I877" s="41" t="s">
        <v>1753</v>
      </c>
      <c r="J877" s="41" t="s">
        <v>14</v>
      </c>
      <c r="K877" s="41" t="s">
        <v>14</v>
      </c>
      <c r="L877" s="41" t="s">
        <v>14</v>
      </c>
      <c r="M877" s="40">
        <v>4</v>
      </c>
      <c r="N877" s="41" t="s">
        <v>14</v>
      </c>
      <c r="O877" s="41" t="s">
        <v>14</v>
      </c>
      <c r="P877" s="43" t="s">
        <v>1934</v>
      </c>
    </row>
    <row r="878" spans="1:16" x14ac:dyDescent="0.3">
      <c r="A878" s="37">
        <v>9284</v>
      </c>
      <c r="B878" s="38" t="s">
        <v>2862</v>
      </c>
      <c r="C878" s="39" t="s">
        <v>1757</v>
      </c>
      <c r="D878" s="39" t="str">
        <f>VLOOKUP(Table1[[#This Row],[EPF ]],'[1]employee master'!A294:G5293,5,FALSE)</f>
        <v>Moulded Bra Cup - Quality Assurance - SI</v>
      </c>
      <c r="E878" s="39" t="str">
        <f>VLOOKUP(Table1[[#This Row],[EPF ]],'[1]employee master'!A294:G5293,6,FALSE)</f>
        <v>Quality Assurance - MBC - SI</v>
      </c>
      <c r="F878" s="39" t="str">
        <f>VLOOKUP(Table1[[#This Row],[EPF ]],'[1]employee master'!A294:G5293,7,FALSE)</f>
        <v>Female</v>
      </c>
      <c r="G878" s="40">
        <v>31</v>
      </c>
      <c r="H878" s="41" t="s">
        <v>14</v>
      </c>
      <c r="I878" s="41" t="s">
        <v>1759</v>
      </c>
      <c r="J878" s="41" t="s">
        <v>14</v>
      </c>
      <c r="K878" s="41" t="s">
        <v>14</v>
      </c>
      <c r="L878" s="41" t="s">
        <v>14</v>
      </c>
      <c r="M878" s="40">
        <v>4</v>
      </c>
      <c r="N878" s="41" t="s">
        <v>14</v>
      </c>
      <c r="O878" s="41" t="s">
        <v>14</v>
      </c>
      <c r="P878" s="43" t="s">
        <v>1934</v>
      </c>
    </row>
    <row r="879" spans="1:16" x14ac:dyDescent="0.3">
      <c r="A879" s="37">
        <v>9299</v>
      </c>
      <c r="B879" s="38" t="s">
        <v>5791</v>
      </c>
      <c r="C879" s="1" t="s">
        <v>1757</v>
      </c>
      <c r="D879" s="1" t="str">
        <f>VLOOKUP(Table1[[#This Row],[EPF ]],'[1]employee master'!A297:G5296,5,FALSE)</f>
        <v>Plant Maintenance - SI</v>
      </c>
      <c r="E879" s="1" t="str">
        <f>VLOOKUP(Table1[[#This Row],[EPF ]],'[1]employee master'!A297:G5296,6,FALSE)</f>
        <v>Maintenance - Plant - SI</v>
      </c>
      <c r="F879" s="1" t="str">
        <f>VLOOKUP(Table1[[#This Row],[EPF ]],'[1]employee master'!A297:G5296,7,FALSE)</f>
        <v>Male</v>
      </c>
      <c r="G879" s="7">
        <v>28</v>
      </c>
      <c r="H879" s="6" t="s">
        <v>14</v>
      </c>
      <c r="I879" s="6" t="s">
        <v>1753</v>
      </c>
      <c r="J879" s="6" t="s">
        <v>14</v>
      </c>
      <c r="K879" s="6" t="s">
        <v>14</v>
      </c>
      <c r="L879" s="6" t="s">
        <v>14</v>
      </c>
      <c r="M879" s="7">
        <v>4</v>
      </c>
      <c r="N879" s="6" t="s">
        <v>14</v>
      </c>
      <c r="O879" s="6" t="s">
        <v>14</v>
      </c>
      <c r="P879" s="43" t="s">
        <v>1934</v>
      </c>
    </row>
    <row r="880" spans="1:16" x14ac:dyDescent="0.3">
      <c r="A880" s="37">
        <v>9662</v>
      </c>
      <c r="B880" s="38" t="s">
        <v>5792</v>
      </c>
      <c r="C880" s="39" t="s">
        <v>1757</v>
      </c>
      <c r="D880" s="39" t="str">
        <f>VLOOKUP(Table1[[#This Row],[EPF ]],'[1]employee master'!A308:G5307,5,FALSE)</f>
        <v>Moulded Bra Cup - Cutting - SI</v>
      </c>
      <c r="E880" s="39" t="str">
        <f>VLOOKUP(Table1[[#This Row],[EPF ]],'[1]employee master'!A308:G5307,6,FALSE)</f>
        <v>MBC - Cutting - SI</v>
      </c>
      <c r="F880" s="39" t="str">
        <f>VLOOKUP(Table1[[#This Row],[EPF ]],'[1]employee master'!A308:G5307,7,FALSE)</f>
        <v>Male</v>
      </c>
      <c r="G880" s="40">
        <v>27</v>
      </c>
      <c r="H880" s="41" t="s">
        <v>14</v>
      </c>
      <c r="I880" s="41" t="s">
        <v>1753</v>
      </c>
      <c r="J880" s="41" t="s">
        <v>14</v>
      </c>
      <c r="K880" s="41" t="s">
        <v>14</v>
      </c>
      <c r="L880" s="41" t="s">
        <v>14</v>
      </c>
      <c r="M880" s="40">
        <v>5</v>
      </c>
      <c r="N880" s="41" t="s">
        <v>14</v>
      </c>
      <c r="O880" s="41" t="s">
        <v>14</v>
      </c>
      <c r="P880" s="43" t="s">
        <v>1934</v>
      </c>
    </row>
    <row r="881" spans="1:16" x14ac:dyDescent="0.3">
      <c r="A881" s="37">
        <v>9906</v>
      </c>
      <c r="B881" s="38" t="s">
        <v>5793</v>
      </c>
      <c r="C881" s="39" t="s">
        <v>1757</v>
      </c>
      <c r="D881" s="39" t="str">
        <f>VLOOKUP(Table1[[#This Row],[EPF ]],'[1]employee master'!A319:G5318,5,FALSE)</f>
        <v>Material Quality Assurance - SI</v>
      </c>
      <c r="E881" s="39" t="str">
        <f>VLOOKUP(Table1[[#This Row],[EPF ]],'[1]employee master'!A319:G5318,6,FALSE)</f>
        <v>CCP - Material Quality Assurance - SI</v>
      </c>
      <c r="F881" s="39" t="str">
        <f>VLOOKUP(Table1[[#This Row],[EPF ]],'[1]employee master'!A319:G5318,7,FALSE)</f>
        <v>Female</v>
      </c>
      <c r="G881" s="40">
        <v>30</v>
      </c>
      <c r="H881" s="41" t="s">
        <v>14</v>
      </c>
      <c r="I881" s="41" t="s">
        <v>1759</v>
      </c>
      <c r="J881" s="41" t="s">
        <v>14</v>
      </c>
      <c r="K881" s="41" t="s">
        <v>14</v>
      </c>
      <c r="L881" s="41" t="s">
        <v>14</v>
      </c>
      <c r="M881" s="40">
        <v>4</v>
      </c>
      <c r="N881" s="41" t="s">
        <v>14</v>
      </c>
      <c r="O881" s="41" t="s">
        <v>14</v>
      </c>
      <c r="P881" s="43" t="s">
        <v>1934</v>
      </c>
    </row>
    <row r="882" spans="1:16" x14ac:dyDescent="0.3">
      <c r="A882" s="37">
        <v>9959</v>
      </c>
      <c r="B882" s="38" t="s">
        <v>2920</v>
      </c>
      <c r="C882" s="39" t="s">
        <v>1757</v>
      </c>
      <c r="D882" s="39" t="str">
        <f>VLOOKUP(Table1[[#This Row],[EPF ]],'[1]employee master'!A322:G5321,5,FALSE)</f>
        <v>Moulded Bra Cup - Production - SI</v>
      </c>
      <c r="E882" s="39" t="str">
        <f>VLOOKUP(Table1[[#This Row],[EPF ]],'[1]employee master'!A322:G5321,6,FALSE)</f>
        <v>Team - LB - 12B - SI</v>
      </c>
      <c r="F882" s="39" t="str">
        <f>VLOOKUP(Table1[[#This Row],[EPF ]],'[1]employee master'!A322:G5321,7,FALSE)</f>
        <v>Male</v>
      </c>
      <c r="G882" s="40">
        <v>27</v>
      </c>
      <c r="H882" s="41" t="s">
        <v>14</v>
      </c>
      <c r="I882" s="41" t="s">
        <v>1753</v>
      </c>
      <c r="J882" s="41" t="s">
        <v>14</v>
      </c>
      <c r="K882" s="41" t="s">
        <v>14</v>
      </c>
      <c r="L882" s="41" t="s">
        <v>14</v>
      </c>
      <c r="M882" s="40">
        <v>4</v>
      </c>
      <c r="N882" s="41" t="s">
        <v>14</v>
      </c>
      <c r="O882" s="41" t="s">
        <v>14</v>
      </c>
      <c r="P882" s="43" t="s">
        <v>1934</v>
      </c>
    </row>
    <row r="883" spans="1:16" x14ac:dyDescent="0.3">
      <c r="A883" s="37">
        <v>10003</v>
      </c>
      <c r="B883" s="38" t="s">
        <v>5794</v>
      </c>
      <c r="C883" s="39" t="s">
        <v>1757</v>
      </c>
      <c r="D883" s="39" t="str">
        <f>VLOOKUP(Table1[[#This Row],[EPF ]],'[1]employee master'!A326:G5325,5,FALSE)</f>
        <v>Moulded Bra Cup - Quality Assurance - SI</v>
      </c>
      <c r="E883" s="39" t="str">
        <f>VLOOKUP(Table1[[#This Row],[EPF ]],'[1]employee master'!A326:G5325,6,FALSE)</f>
        <v>Quality Assurance - MBC - SI</v>
      </c>
      <c r="F883" s="39" t="str">
        <f>VLOOKUP(Table1[[#This Row],[EPF ]],'[1]employee master'!A326:G5325,7,FALSE)</f>
        <v>Male</v>
      </c>
      <c r="G883" s="40">
        <v>29</v>
      </c>
      <c r="H883" s="41" t="s">
        <v>14</v>
      </c>
      <c r="I883" s="41" t="s">
        <v>1753</v>
      </c>
      <c r="J883" s="41" t="s">
        <v>14</v>
      </c>
      <c r="K883" s="41" t="s">
        <v>14</v>
      </c>
      <c r="L883" s="41" t="s">
        <v>14</v>
      </c>
      <c r="M883" s="40">
        <v>4</v>
      </c>
      <c r="N883" s="41" t="s">
        <v>14</v>
      </c>
      <c r="O883" s="41" t="s">
        <v>14</v>
      </c>
      <c r="P883" s="43" t="s">
        <v>1934</v>
      </c>
    </row>
    <row r="884" spans="1:16" x14ac:dyDescent="0.3">
      <c r="A884" s="37">
        <v>10137</v>
      </c>
      <c r="B884" s="38" t="s">
        <v>5795</v>
      </c>
      <c r="C884" s="39" t="s">
        <v>1757</v>
      </c>
      <c r="D884" s="39" t="str">
        <f>VLOOKUP(Table1[[#This Row],[EPF ]],'[1]employee master'!A336:G5335,5,FALSE)</f>
        <v>Close Comfort Program - Quality Assurance - SI</v>
      </c>
      <c r="E884" s="39" t="str">
        <f>VLOOKUP(Table1[[#This Row],[EPF ]],'[1]employee master'!A336:G5335,6,FALSE)</f>
        <v>CCP - Finishing Quality - SI</v>
      </c>
      <c r="F884" s="39" t="str">
        <f>VLOOKUP(Table1[[#This Row],[EPF ]],'[1]employee master'!A336:G5335,7,FALSE)</f>
        <v>Female</v>
      </c>
      <c r="G884" s="40">
        <v>28</v>
      </c>
      <c r="H884" s="41" t="s">
        <v>14</v>
      </c>
      <c r="I884" s="41" t="s">
        <v>1753</v>
      </c>
      <c r="J884" s="41" t="s">
        <v>14</v>
      </c>
      <c r="K884" s="41" t="s">
        <v>14</v>
      </c>
      <c r="L884" s="41" t="s">
        <v>14</v>
      </c>
      <c r="M884" s="40">
        <v>4</v>
      </c>
      <c r="N884" s="41" t="s">
        <v>14</v>
      </c>
      <c r="O884" s="41" t="s">
        <v>14</v>
      </c>
      <c r="P884" s="43" t="s">
        <v>1934</v>
      </c>
    </row>
    <row r="885" spans="1:16" x14ac:dyDescent="0.3">
      <c r="A885" s="37">
        <v>10346</v>
      </c>
      <c r="B885" s="38" t="s">
        <v>5796</v>
      </c>
      <c r="C885" s="1" t="s">
        <v>1757</v>
      </c>
      <c r="D885" s="1" t="str">
        <f>VLOOKUP(Table1[[#This Row],[EPF ]],'[1]employee master'!A348:G5347,5,FALSE)</f>
        <v>Moulded Bra Cup - Raw Material Warehouse - SI</v>
      </c>
      <c r="E885" s="1" t="str">
        <f>VLOOKUP(Table1[[#This Row],[EPF ]],'[1]employee master'!A348:G5347,6,FALSE)</f>
        <v>MBC - Raw Material Warehouse - SI</v>
      </c>
      <c r="F885" s="1" t="str">
        <f>VLOOKUP(Table1[[#This Row],[EPF ]],'[1]employee master'!A348:G5347,7,FALSE)</f>
        <v>Male</v>
      </c>
      <c r="G885" s="7">
        <v>33</v>
      </c>
      <c r="H885" s="6" t="s">
        <v>14</v>
      </c>
      <c r="I885" s="6" t="s">
        <v>1759</v>
      </c>
      <c r="J885" s="6" t="s">
        <v>14</v>
      </c>
      <c r="K885" s="6" t="s">
        <v>14</v>
      </c>
      <c r="L885" s="6" t="s">
        <v>14</v>
      </c>
      <c r="M885" s="7">
        <v>4</v>
      </c>
      <c r="N885" s="6" t="s">
        <v>14</v>
      </c>
      <c r="O885" s="6" t="s">
        <v>14</v>
      </c>
      <c r="P885" s="43" t="s">
        <v>1934</v>
      </c>
    </row>
    <row r="886" spans="1:16" x14ac:dyDescent="0.3">
      <c r="A886" s="37">
        <v>10373</v>
      </c>
      <c r="B886" s="38" t="s">
        <v>5797</v>
      </c>
      <c r="C886" s="1" t="s">
        <v>1757</v>
      </c>
      <c r="D886" s="1" t="str">
        <f>VLOOKUP(Table1[[#This Row],[EPF ]],'[1]employee master'!A350:G5349,5,FALSE)</f>
        <v>Moulded Bra Cup - Lamination - SI</v>
      </c>
      <c r="E886" s="1" t="str">
        <f>VLOOKUP(Table1[[#This Row],[EPF ]],'[1]employee master'!A350:G5349,6,FALSE)</f>
        <v>MBC - Lamination - SI</v>
      </c>
      <c r="F886" s="1" t="str">
        <f>VLOOKUP(Table1[[#This Row],[EPF ]],'[1]employee master'!A350:G5349,7,FALSE)</f>
        <v>Male</v>
      </c>
      <c r="G886" s="7">
        <v>29</v>
      </c>
      <c r="H886" s="6" t="s">
        <v>14</v>
      </c>
      <c r="I886" s="6" t="s">
        <v>1753</v>
      </c>
      <c r="J886" s="6" t="s">
        <v>14</v>
      </c>
      <c r="K886" s="6" t="s">
        <v>14</v>
      </c>
      <c r="L886" s="6" t="s">
        <v>14</v>
      </c>
      <c r="M886" s="7">
        <v>4</v>
      </c>
      <c r="N886" s="6" t="s">
        <v>14</v>
      </c>
      <c r="O886" s="6" t="s">
        <v>14</v>
      </c>
      <c r="P886" s="43" t="s">
        <v>1934</v>
      </c>
    </row>
    <row r="887" spans="1:16" x14ac:dyDescent="0.3">
      <c r="A887" s="37">
        <v>10433</v>
      </c>
      <c r="B887" s="38" t="s">
        <v>5798</v>
      </c>
      <c r="C887" s="1" t="s">
        <v>1757</v>
      </c>
      <c r="D887" s="1" t="str">
        <f>VLOOKUP(Table1[[#This Row],[EPF ]],'[1]employee master'!A356:G5355,5,FALSE)</f>
        <v>Close Comfort Program - Finished Goods Warehouse - SI</v>
      </c>
      <c r="E887" s="1" t="str">
        <f>VLOOKUP(Table1[[#This Row],[EPF ]],'[1]employee master'!A356:G5355,6,FALSE)</f>
        <v>Finished Good Warehouse - CCP - SI</v>
      </c>
      <c r="F887" s="1" t="str">
        <f>VLOOKUP(Table1[[#This Row],[EPF ]],'[1]employee master'!A356:G5355,7,FALSE)</f>
        <v>Male</v>
      </c>
      <c r="G887" s="7">
        <v>26</v>
      </c>
      <c r="H887" s="6" t="s">
        <v>14</v>
      </c>
      <c r="I887" s="6" t="s">
        <v>1753</v>
      </c>
      <c r="J887" s="6" t="s">
        <v>14</v>
      </c>
      <c r="K887" s="6" t="s">
        <v>14</v>
      </c>
      <c r="L887" s="6" t="s">
        <v>14</v>
      </c>
      <c r="M887" s="7">
        <v>4</v>
      </c>
      <c r="N887" s="6" t="s">
        <v>14</v>
      </c>
      <c r="O887" s="6" t="s">
        <v>14</v>
      </c>
      <c r="P887" s="43" t="s">
        <v>1934</v>
      </c>
    </row>
    <row r="888" spans="1:16" x14ac:dyDescent="0.3">
      <c r="A888" s="37">
        <v>10519</v>
      </c>
      <c r="B888" s="38" t="s">
        <v>2387</v>
      </c>
      <c r="C888" s="1" t="s">
        <v>1757</v>
      </c>
      <c r="D888" s="1" t="str">
        <f>VLOOKUP(Table1[[#This Row],[EPF ]],'[1]employee master'!A358:G5357,5,FALSE)</f>
        <v>Moulded Bra Cup - Production - SI</v>
      </c>
      <c r="E888" s="1" t="str">
        <f>VLOOKUP(Table1[[#This Row],[EPF ]],'[1]employee master'!A358:G5357,6,FALSE)</f>
        <v>Team - LB - 18B - SI</v>
      </c>
      <c r="F888" s="1" t="str">
        <f>VLOOKUP(Table1[[#This Row],[EPF ]],'[1]employee master'!A358:G5357,7,FALSE)</f>
        <v>Female</v>
      </c>
      <c r="G888" s="7">
        <v>25</v>
      </c>
      <c r="H888" s="6" t="s">
        <v>14</v>
      </c>
      <c r="I888" s="6" t="s">
        <v>1753</v>
      </c>
      <c r="J888" s="6" t="s">
        <v>14</v>
      </c>
      <c r="K888" s="6" t="s">
        <v>14</v>
      </c>
      <c r="L888" s="6" t="s">
        <v>14</v>
      </c>
      <c r="M888" s="7">
        <v>4</v>
      </c>
      <c r="N888" s="6" t="s">
        <v>14</v>
      </c>
      <c r="O888" s="6" t="s">
        <v>14</v>
      </c>
      <c r="P888" s="43" t="s">
        <v>1934</v>
      </c>
    </row>
    <row r="889" spans="1:16" x14ac:dyDescent="0.3">
      <c r="A889" s="37">
        <v>10978</v>
      </c>
      <c r="B889" s="38" t="s">
        <v>5799</v>
      </c>
      <c r="C889" s="1" t="s">
        <v>1757</v>
      </c>
      <c r="D889" s="1" t="str">
        <f>VLOOKUP(Table1[[#This Row],[EPF ]],'[1]employee master'!A380:G5379,5,FALSE)</f>
        <v>Moulded Bra Cup - Production - SI</v>
      </c>
      <c r="E889" s="1" t="str">
        <f>VLOOKUP(Table1[[#This Row],[EPF ]],'[1]employee master'!A380:G5379,6,FALSE)</f>
        <v>Team - LB - 9A - SI</v>
      </c>
      <c r="F889" s="1" t="str">
        <f>VLOOKUP(Table1[[#This Row],[EPF ]],'[1]employee master'!A380:G5379,7,FALSE)</f>
        <v>Female</v>
      </c>
      <c r="G889" s="7">
        <v>28</v>
      </c>
      <c r="H889" s="6" t="s">
        <v>14</v>
      </c>
      <c r="I889" s="6" t="s">
        <v>1753</v>
      </c>
      <c r="J889" s="6" t="s">
        <v>14</v>
      </c>
      <c r="K889" s="6" t="s">
        <v>14</v>
      </c>
      <c r="L889" s="6" t="s">
        <v>14</v>
      </c>
      <c r="M889" s="7">
        <v>4</v>
      </c>
      <c r="N889" s="6" t="s">
        <v>14</v>
      </c>
      <c r="O889" s="6" t="s">
        <v>14</v>
      </c>
      <c r="P889" s="43" t="s">
        <v>1934</v>
      </c>
    </row>
    <row r="890" spans="1:16" x14ac:dyDescent="0.3">
      <c r="A890" s="37">
        <v>11252</v>
      </c>
      <c r="B890" s="38" t="s">
        <v>5800</v>
      </c>
      <c r="C890" s="39" t="s">
        <v>1757</v>
      </c>
      <c r="D890" s="39" t="str">
        <f>VLOOKUP(Table1[[#This Row],[EPF ]],'[1]employee master'!A391:G5390,5,FALSE)</f>
        <v>Moulded Bra Cup - Cutting - SI</v>
      </c>
      <c r="E890" s="39" t="str">
        <f>VLOOKUP(Table1[[#This Row],[EPF ]],'[1]employee master'!A391:G5390,6,FALSE)</f>
        <v>MBC - Cookie Cutting - SI</v>
      </c>
      <c r="F890" s="39" t="str">
        <f>VLOOKUP(Table1[[#This Row],[EPF ]],'[1]employee master'!A391:G5390,7,FALSE)</f>
        <v>Male</v>
      </c>
      <c r="G890" s="40">
        <v>26</v>
      </c>
      <c r="H890" s="41" t="s">
        <v>14</v>
      </c>
      <c r="I890" s="41" t="s">
        <v>1753</v>
      </c>
      <c r="J890" s="41" t="s">
        <v>14</v>
      </c>
      <c r="K890" s="41" t="s">
        <v>14</v>
      </c>
      <c r="L890" s="41" t="s">
        <v>14</v>
      </c>
      <c r="M890" s="40">
        <v>4</v>
      </c>
      <c r="N890" s="41" t="s">
        <v>14</v>
      </c>
      <c r="O890" s="41" t="s">
        <v>14</v>
      </c>
      <c r="P890" s="43" t="s">
        <v>1934</v>
      </c>
    </row>
    <row r="891" spans="1:16" x14ac:dyDescent="0.3">
      <c r="A891" s="37">
        <v>11812</v>
      </c>
      <c r="B891" s="38" t="s">
        <v>5801</v>
      </c>
      <c r="C891" s="39" t="s">
        <v>1757</v>
      </c>
      <c r="D891" s="39" t="str">
        <f>VLOOKUP(Table1[[#This Row],[EPF ]],'[1]employee master'!A421:G5420,5,FALSE)</f>
        <v>Moulded Bra Cup - Raw Material Warehouse - SI</v>
      </c>
      <c r="E891" s="39" t="str">
        <f>VLOOKUP(Table1[[#This Row],[EPF ]],'[1]employee master'!A421:G5420,6,FALSE)</f>
        <v>MBC - Raw Material Warehouse - SI</v>
      </c>
      <c r="F891" s="39" t="str">
        <f>VLOOKUP(Table1[[#This Row],[EPF ]],'[1]employee master'!A421:G5420,7,FALSE)</f>
        <v>Male</v>
      </c>
      <c r="G891" s="40">
        <v>28</v>
      </c>
      <c r="H891" s="41" t="s">
        <v>14</v>
      </c>
      <c r="I891" s="41" t="s">
        <v>1753</v>
      </c>
      <c r="J891" s="41" t="s">
        <v>14</v>
      </c>
      <c r="K891" s="41" t="s">
        <v>14</v>
      </c>
      <c r="L891" s="41" t="s">
        <v>14</v>
      </c>
      <c r="M891" s="40">
        <v>4</v>
      </c>
      <c r="N891" s="41" t="s">
        <v>14</v>
      </c>
      <c r="O891" s="41" t="s">
        <v>14</v>
      </c>
      <c r="P891" s="43" t="s">
        <v>1934</v>
      </c>
    </row>
    <row r="892" spans="1:16" x14ac:dyDescent="0.3">
      <c r="A892" s="37">
        <v>11832</v>
      </c>
      <c r="B892" s="38" t="s">
        <v>474</v>
      </c>
      <c r="C892" s="1" t="s">
        <v>1757</v>
      </c>
      <c r="D892" s="1" t="str">
        <f>VLOOKUP(Table1[[#This Row],[EPF ]],'[1]employee master'!A422:G5421,5,FALSE)</f>
        <v>Moulded Bra Cup - Computer Numerical Control - SI</v>
      </c>
      <c r="E892" s="1" t="str">
        <f>VLOOKUP(Table1[[#This Row],[EPF ]],'[1]employee master'!A422:G5421,6,FALSE)</f>
        <v>Moulded Bra Cup - CNC - SI</v>
      </c>
      <c r="F892" s="1" t="str">
        <f>VLOOKUP(Table1[[#This Row],[EPF ]],'[1]employee master'!A422:G5421,7,FALSE)</f>
        <v>Male</v>
      </c>
      <c r="G892" s="7">
        <v>27</v>
      </c>
      <c r="H892" s="6" t="s">
        <v>14</v>
      </c>
      <c r="I892" s="6" t="s">
        <v>1753</v>
      </c>
      <c r="J892" s="6" t="s">
        <v>14</v>
      </c>
      <c r="K892" s="6" t="s">
        <v>14</v>
      </c>
      <c r="L892" s="6" t="s">
        <v>14</v>
      </c>
      <c r="M892" s="7">
        <v>5</v>
      </c>
      <c r="N892" s="6" t="s">
        <v>14</v>
      </c>
      <c r="O892" s="6" t="s">
        <v>14</v>
      </c>
      <c r="P892" s="43" t="s">
        <v>1934</v>
      </c>
    </row>
    <row r="893" spans="1:16" x14ac:dyDescent="0.3">
      <c r="A893" s="37">
        <v>11892</v>
      </c>
      <c r="B893" s="38" t="s">
        <v>5802</v>
      </c>
      <c r="C893" s="1" t="s">
        <v>1757</v>
      </c>
      <c r="D893" s="1" t="str">
        <f>VLOOKUP(Table1[[#This Row],[EPF ]],'[1]employee master'!A425:G5424,5,FALSE)</f>
        <v>Moulded Bra Cup - Raw Material Warehouse - SI</v>
      </c>
      <c r="E893" s="1" t="str">
        <f>VLOOKUP(Table1[[#This Row],[EPF ]],'[1]employee master'!A425:G5424,6,FALSE)</f>
        <v>MBC - Raw Material Warehouse - SI</v>
      </c>
      <c r="F893" s="1" t="str">
        <f>VLOOKUP(Table1[[#This Row],[EPF ]],'[1]employee master'!A425:G5424,7,FALSE)</f>
        <v>Male</v>
      </c>
      <c r="G893" s="7">
        <v>27</v>
      </c>
      <c r="H893" s="6" t="s">
        <v>14</v>
      </c>
      <c r="I893" s="6" t="s">
        <v>1753</v>
      </c>
      <c r="J893" s="6" t="s">
        <v>14</v>
      </c>
      <c r="K893" s="6" t="s">
        <v>14</v>
      </c>
      <c r="L893" s="6" t="s">
        <v>14</v>
      </c>
      <c r="M893" s="7">
        <v>4</v>
      </c>
      <c r="N893" s="6" t="s">
        <v>14</v>
      </c>
      <c r="O893" s="6" t="s">
        <v>14</v>
      </c>
      <c r="P893" s="43" t="s">
        <v>1934</v>
      </c>
    </row>
    <row r="894" spans="1:16" x14ac:dyDescent="0.3">
      <c r="A894" s="37">
        <v>11992</v>
      </c>
      <c r="B894" s="38" t="s">
        <v>656</v>
      </c>
      <c r="C894" s="39" t="s">
        <v>1757</v>
      </c>
      <c r="D894" s="39" t="str">
        <f>VLOOKUP(Table1[[#This Row],[EPF ]],'[1]employee master'!A432:G5431,5,FALSE)</f>
        <v>Moulded Bra Cup - Computer Numerical Control - SI</v>
      </c>
      <c r="E894" s="39" t="str">
        <f>VLOOKUP(Table1[[#This Row],[EPF ]],'[1]employee master'!A432:G5431,6,FALSE)</f>
        <v>Moulded Bra Cup - CNC - SI</v>
      </c>
      <c r="F894" s="39" t="str">
        <f>VLOOKUP(Table1[[#This Row],[EPF ]],'[1]employee master'!A432:G5431,7,FALSE)</f>
        <v>Male</v>
      </c>
      <c r="G894" s="40">
        <v>29</v>
      </c>
      <c r="H894" s="41" t="s">
        <v>14</v>
      </c>
      <c r="I894" s="41" t="s">
        <v>1753</v>
      </c>
      <c r="J894" s="41" t="s">
        <v>14</v>
      </c>
      <c r="K894" s="41" t="s">
        <v>14</v>
      </c>
      <c r="L894" s="41" t="s">
        <v>14</v>
      </c>
      <c r="M894" s="40">
        <v>5</v>
      </c>
      <c r="N894" s="41" t="s">
        <v>14</v>
      </c>
      <c r="O894" s="41" t="s">
        <v>14</v>
      </c>
      <c r="P894" s="43" t="s">
        <v>1934</v>
      </c>
    </row>
    <row r="895" spans="1:16" x14ac:dyDescent="0.3">
      <c r="A895" s="37">
        <v>12022</v>
      </c>
      <c r="B895" s="38" t="s">
        <v>5803</v>
      </c>
      <c r="C895" s="39" t="s">
        <v>1757</v>
      </c>
      <c r="D895" s="39" t="str">
        <f>VLOOKUP(Table1[[#This Row],[EPF ]],'[1]employee master'!A436:G5435,5,FALSE)</f>
        <v>Moulded Bra Cup - Cutting - SI</v>
      </c>
      <c r="E895" s="39" t="str">
        <f>VLOOKUP(Table1[[#This Row],[EPF ]],'[1]employee master'!A436:G5435,6,FALSE)</f>
        <v>MBC - Cutting - SI</v>
      </c>
      <c r="F895" s="39" t="str">
        <f>VLOOKUP(Table1[[#This Row],[EPF ]],'[1]employee master'!A436:G5435,7,FALSE)</f>
        <v>Male</v>
      </c>
      <c r="G895" s="40">
        <v>28</v>
      </c>
      <c r="H895" s="41" t="s">
        <v>14</v>
      </c>
      <c r="I895" s="41" t="s">
        <v>1753</v>
      </c>
      <c r="J895" s="41" t="s">
        <v>14</v>
      </c>
      <c r="K895" s="41" t="s">
        <v>14</v>
      </c>
      <c r="L895" s="41" t="s">
        <v>14</v>
      </c>
      <c r="M895" s="40">
        <v>4</v>
      </c>
      <c r="N895" s="41" t="s">
        <v>14</v>
      </c>
      <c r="O895" s="41" t="s">
        <v>14</v>
      </c>
      <c r="P895" s="43" t="s">
        <v>1934</v>
      </c>
    </row>
    <row r="896" spans="1:16" x14ac:dyDescent="0.3">
      <c r="A896" s="37">
        <v>12022</v>
      </c>
      <c r="B896" s="38" t="s">
        <v>5803</v>
      </c>
      <c r="C896" s="1" t="s">
        <v>1757</v>
      </c>
      <c r="D896" s="1" t="str">
        <f>VLOOKUP(Table1[[#This Row],[EPF ]],'[1]employee master'!A437:G5436,5,FALSE)</f>
        <v>Moulded Bra Cup - Cutting - SI</v>
      </c>
      <c r="E896" s="1" t="str">
        <f>VLOOKUP(Table1[[#This Row],[EPF ]],'[1]employee master'!A437:G5436,6,FALSE)</f>
        <v>MBC - Cutting - SI</v>
      </c>
      <c r="F896" s="1" t="str">
        <f>VLOOKUP(Table1[[#This Row],[EPF ]],'[1]employee master'!A437:G5436,7,FALSE)</f>
        <v>Male</v>
      </c>
      <c r="G896" s="7">
        <v>28</v>
      </c>
      <c r="H896" s="6" t="s">
        <v>14</v>
      </c>
      <c r="I896" s="6" t="s">
        <v>1753</v>
      </c>
      <c r="J896" s="6" t="s">
        <v>14</v>
      </c>
      <c r="K896" s="6" t="s">
        <v>14</v>
      </c>
      <c r="L896" s="6" t="s">
        <v>14</v>
      </c>
      <c r="M896" s="7">
        <v>4</v>
      </c>
      <c r="N896" s="6" t="s">
        <v>14</v>
      </c>
      <c r="O896" s="6" t="s">
        <v>14</v>
      </c>
      <c r="P896" s="43" t="s">
        <v>1934</v>
      </c>
    </row>
    <row r="897" spans="1:16" x14ac:dyDescent="0.3">
      <c r="A897" s="37">
        <v>12079</v>
      </c>
      <c r="B897" s="38" t="s">
        <v>5804</v>
      </c>
      <c r="C897" s="39" t="s">
        <v>1757</v>
      </c>
      <c r="D897" s="39" t="str">
        <f>VLOOKUP(Table1[[#This Row],[EPF ]],'[1]employee master'!A442:G5441,5,FALSE)</f>
        <v>Material Quality Assurance - SI</v>
      </c>
      <c r="E897" s="39" t="str">
        <f>VLOOKUP(Table1[[#This Row],[EPF ]],'[1]employee master'!A442:G5441,6,FALSE)</f>
        <v>MBC - Material Quality Assurance - SI</v>
      </c>
      <c r="F897" s="39" t="str">
        <f>VLOOKUP(Table1[[#This Row],[EPF ]],'[1]employee master'!A442:G5441,7,FALSE)</f>
        <v>Male</v>
      </c>
      <c r="G897" s="40">
        <v>28</v>
      </c>
      <c r="H897" s="41" t="s">
        <v>14</v>
      </c>
      <c r="I897" s="41" t="s">
        <v>1753</v>
      </c>
      <c r="J897" s="41" t="s">
        <v>14</v>
      </c>
      <c r="K897" s="41" t="s">
        <v>14</v>
      </c>
      <c r="L897" s="41" t="s">
        <v>14</v>
      </c>
      <c r="M897" s="40">
        <v>5</v>
      </c>
      <c r="N897" s="41" t="s">
        <v>14</v>
      </c>
      <c r="O897" s="41" t="s">
        <v>14</v>
      </c>
      <c r="P897" s="43" t="s">
        <v>1934</v>
      </c>
    </row>
    <row r="898" spans="1:16" x14ac:dyDescent="0.3">
      <c r="A898" s="37">
        <v>12229</v>
      </c>
      <c r="B898" s="38" t="s">
        <v>508</v>
      </c>
      <c r="C898" s="39" t="s">
        <v>1757</v>
      </c>
      <c r="D898" s="39" t="str">
        <f>VLOOKUP(Table1[[#This Row],[EPF ]],'[1]employee master'!A448:G5447,5,FALSE)</f>
        <v>Plant Maintenance - SI</v>
      </c>
      <c r="E898" s="39" t="str">
        <f>VLOOKUP(Table1[[#This Row],[EPF ]],'[1]employee master'!A448:G5447,6,FALSE)</f>
        <v>Maintenance - Plant - SI</v>
      </c>
      <c r="F898" s="39" t="str">
        <f>VLOOKUP(Table1[[#This Row],[EPF ]],'[1]employee master'!A448:G5447,7,FALSE)</f>
        <v>Male</v>
      </c>
      <c r="G898" s="40">
        <v>29</v>
      </c>
      <c r="H898" s="41" t="s">
        <v>14</v>
      </c>
      <c r="I898" s="41" t="s">
        <v>1753</v>
      </c>
      <c r="J898" s="41" t="s">
        <v>14</v>
      </c>
      <c r="K898" s="41" t="s">
        <v>14</v>
      </c>
      <c r="L898" s="41" t="s">
        <v>14</v>
      </c>
      <c r="M898" s="40">
        <v>4</v>
      </c>
      <c r="N898" s="41" t="s">
        <v>14</v>
      </c>
      <c r="O898" s="41" t="s">
        <v>14</v>
      </c>
      <c r="P898" s="43" t="s">
        <v>1934</v>
      </c>
    </row>
    <row r="899" spans="1:16" x14ac:dyDescent="0.3">
      <c r="A899" s="37">
        <v>12290</v>
      </c>
      <c r="B899" s="38" t="s">
        <v>5805</v>
      </c>
      <c r="C899" s="39" t="s">
        <v>1757</v>
      </c>
      <c r="D899" s="39" t="str">
        <f>VLOOKUP(Table1[[#This Row],[EPF ]],'[1]employee master'!A450:G5449,5,FALSE)</f>
        <v>Close Comfort Program - Printing - SI</v>
      </c>
      <c r="E899" s="39" t="str">
        <f>VLOOKUP(Table1[[#This Row],[EPF ]],'[1]employee master'!A450:G5449,6,FALSE)</f>
        <v>Factory 03 - Printing - B - SI</v>
      </c>
      <c r="F899" s="39" t="str">
        <f>VLOOKUP(Table1[[#This Row],[EPF ]],'[1]employee master'!A450:G5449,7,FALSE)</f>
        <v>Male</v>
      </c>
      <c r="G899" s="40">
        <v>27</v>
      </c>
      <c r="H899" s="41" t="s">
        <v>14</v>
      </c>
      <c r="I899" s="41" t="s">
        <v>1753</v>
      </c>
      <c r="J899" s="41" t="s">
        <v>14</v>
      </c>
      <c r="K899" s="41" t="s">
        <v>14</v>
      </c>
      <c r="L899" s="41" t="s">
        <v>14</v>
      </c>
      <c r="M899" s="40">
        <v>4</v>
      </c>
      <c r="N899" s="41" t="s">
        <v>14</v>
      </c>
      <c r="O899" s="41" t="s">
        <v>14</v>
      </c>
      <c r="P899" s="43" t="s">
        <v>1934</v>
      </c>
    </row>
    <row r="900" spans="1:16" x14ac:dyDescent="0.3">
      <c r="A900" s="37">
        <v>12369</v>
      </c>
      <c r="B900" s="38" t="s">
        <v>5806</v>
      </c>
      <c r="C900" s="39" t="s">
        <v>1757</v>
      </c>
      <c r="D900" s="39" t="str">
        <f>VLOOKUP(Table1[[#This Row],[EPF ]],'[1]employee master'!A460:G5459,5,FALSE)</f>
        <v>Moulded Bra Cup - Production - SI</v>
      </c>
      <c r="E900" s="39" t="str">
        <f>VLOOKUP(Table1[[#This Row],[EPF ]],'[1]employee master'!A460:G5459,6,FALSE)</f>
        <v>Team - LB - 19A - SI</v>
      </c>
      <c r="F900" s="39" t="str">
        <f>VLOOKUP(Table1[[#This Row],[EPF ]],'[1]employee master'!A460:G5459,7,FALSE)</f>
        <v>Female</v>
      </c>
      <c r="G900" s="40">
        <v>30</v>
      </c>
      <c r="H900" s="41" t="s">
        <v>14</v>
      </c>
      <c r="I900" s="41" t="s">
        <v>1759</v>
      </c>
      <c r="J900" s="41" t="s">
        <v>14</v>
      </c>
      <c r="K900" s="41" t="s">
        <v>14</v>
      </c>
      <c r="L900" s="41" t="s">
        <v>14</v>
      </c>
      <c r="M900" s="40">
        <v>4</v>
      </c>
      <c r="N900" s="41" t="s">
        <v>14</v>
      </c>
      <c r="O900" s="41" t="s">
        <v>14</v>
      </c>
      <c r="P900" s="43" t="s">
        <v>1934</v>
      </c>
    </row>
    <row r="901" spans="1:16" x14ac:dyDescent="0.3">
      <c r="A901" s="37">
        <v>12387</v>
      </c>
      <c r="B901" s="38" t="s">
        <v>3088</v>
      </c>
      <c r="C901" s="39" t="s">
        <v>1757</v>
      </c>
      <c r="D901" s="39" t="str">
        <f>VLOOKUP(Table1[[#This Row],[EPF ]],'[1]employee master'!A462:G5461,5,FALSE)</f>
        <v>Moulded Bra Cup - Quality Assurance - SI</v>
      </c>
      <c r="E901" s="39" t="str">
        <f>VLOOKUP(Table1[[#This Row],[EPF ]],'[1]employee master'!A462:G5461,6,FALSE)</f>
        <v>Quality Assurance - MBC - SI</v>
      </c>
      <c r="F901" s="39" t="str">
        <f>VLOOKUP(Table1[[#This Row],[EPF ]],'[1]employee master'!A462:G5461,7,FALSE)</f>
        <v>Female</v>
      </c>
      <c r="G901" s="40">
        <v>27</v>
      </c>
      <c r="H901" s="41" t="s">
        <v>14</v>
      </c>
      <c r="I901" s="41" t="s">
        <v>1753</v>
      </c>
      <c r="J901" s="41" t="s">
        <v>14</v>
      </c>
      <c r="K901" s="41" t="s">
        <v>14</v>
      </c>
      <c r="L901" s="41" t="s">
        <v>14</v>
      </c>
      <c r="M901" s="40">
        <v>4</v>
      </c>
      <c r="N901" s="41" t="s">
        <v>14</v>
      </c>
      <c r="O901" s="41" t="s">
        <v>14</v>
      </c>
      <c r="P901" s="43" t="s">
        <v>1934</v>
      </c>
    </row>
    <row r="902" spans="1:16" x14ac:dyDescent="0.3">
      <c r="A902" s="37">
        <v>12387</v>
      </c>
      <c r="B902" s="38" t="s">
        <v>3088</v>
      </c>
      <c r="C902" s="1" t="s">
        <v>1757</v>
      </c>
      <c r="D902" s="1" t="str">
        <f>VLOOKUP(Table1[[#This Row],[EPF ]],'[1]employee master'!A463:G5462,5,FALSE)</f>
        <v>Moulded Bra Cup - Quality Assurance - SI</v>
      </c>
      <c r="E902" s="1" t="str">
        <f>VLOOKUP(Table1[[#This Row],[EPF ]],'[1]employee master'!A463:G5462,6,FALSE)</f>
        <v>Quality Assurance - MBC - SI</v>
      </c>
      <c r="F902" s="1" t="str">
        <f>VLOOKUP(Table1[[#This Row],[EPF ]],'[1]employee master'!A463:G5462,7,FALSE)</f>
        <v>Female</v>
      </c>
      <c r="G902" s="7">
        <v>27</v>
      </c>
      <c r="H902" s="6" t="s">
        <v>14</v>
      </c>
      <c r="I902" s="6" t="s">
        <v>1753</v>
      </c>
      <c r="J902" s="6" t="s">
        <v>14</v>
      </c>
      <c r="K902" s="6" t="s">
        <v>14</v>
      </c>
      <c r="L902" s="6" t="s">
        <v>14</v>
      </c>
      <c r="M902" s="7">
        <v>4</v>
      </c>
      <c r="N902" s="6" t="s">
        <v>14</v>
      </c>
      <c r="O902" s="6" t="s">
        <v>14</v>
      </c>
      <c r="P902" s="43" t="s">
        <v>1934</v>
      </c>
    </row>
    <row r="903" spans="1:16" x14ac:dyDescent="0.3">
      <c r="A903" s="37">
        <v>12421</v>
      </c>
      <c r="B903" s="38" t="s">
        <v>5807</v>
      </c>
      <c r="C903" s="1" t="s">
        <v>1757</v>
      </c>
      <c r="D903" s="1" t="str">
        <f>VLOOKUP(Table1[[#This Row],[EPF ]],'[1]employee master'!A466:G5465,5,FALSE)</f>
        <v>Moulded Bra Cup - Quality Assurance - SI</v>
      </c>
      <c r="E903" s="1" t="str">
        <f>VLOOKUP(Table1[[#This Row],[EPF ]],'[1]employee master'!A466:G5465,6,FALSE)</f>
        <v>Quality Assurance - MBC - SI</v>
      </c>
      <c r="F903" s="1" t="str">
        <f>VLOOKUP(Table1[[#This Row],[EPF ]],'[1]employee master'!A466:G5465,7,FALSE)</f>
        <v>Male</v>
      </c>
      <c r="G903" s="7">
        <v>27</v>
      </c>
      <c r="H903" s="6" t="s">
        <v>14</v>
      </c>
      <c r="I903" s="6" t="s">
        <v>1753</v>
      </c>
      <c r="J903" s="6" t="s">
        <v>14</v>
      </c>
      <c r="K903" s="6" t="s">
        <v>14</v>
      </c>
      <c r="L903" s="6" t="s">
        <v>14</v>
      </c>
      <c r="M903" s="7">
        <v>5</v>
      </c>
      <c r="N903" s="6" t="s">
        <v>14</v>
      </c>
      <c r="O903" s="6" t="s">
        <v>14</v>
      </c>
      <c r="P903" s="43" t="s">
        <v>1934</v>
      </c>
    </row>
    <row r="904" spans="1:16" x14ac:dyDescent="0.3">
      <c r="A904" s="37">
        <v>12476</v>
      </c>
      <c r="B904" s="38" t="s">
        <v>5808</v>
      </c>
      <c r="C904" s="1" t="s">
        <v>1757</v>
      </c>
      <c r="D904" s="1" t="str">
        <f>VLOOKUP(Table1[[#This Row],[EPF ]],'[1]employee master'!A472:G5471,5,FALSE)</f>
        <v>Close Comfort Program - Finishing - SI</v>
      </c>
      <c r="E904" s="1" t="str">
        <f>VLOOKUP(Table1[[#This Row],[EPF ]],'[1]employee master'!A472:G5471,6,FALSE)</f>
        <v>Finishing S15 - B - SI</v>
      </c>
      <c r="F904" s="1" t="str">
        <f>VLOOKUP(Table1[[#This Row],[EPF ]],'[1]employee master'!A472:G5471,7,FALSE)</f>
        <v>Female</v>
      </c>
      <c r="G904" s="7">
        <v>26</v>
      </c>
      <c r="H904" s="6" t="s">
        <v>14</v>
      </c>
      <c r="I904" s="6" t="s">
        <v>1753</v>
      </c>
      <c r="J904" s="6" t="s">
        <v>14</v>
      </c>
      <c r="K904" s="6" t="s">
        <v>14</v>
      </c>
      <c r="L904" s="6" t="s">
        <v>14</v>
      </c>
      <c r="M904" s="7">
        <v>4</v>
      </c>
      <c r="N904" s="6" t="s">
        <v>14</v>
      </c>
      <c r="O904" s="6" t="s">
        <v>14</v>
      </c>
      <c r="P904" s="43" t="s">
        <v>1934</v>
      </c>
    </row>
    <row r="905" spans="1:16" x14ac:dyDescent="0.3">
      <c r="A905" s="37">
        <v>12500</v>
      </c>
      <c r="B905" s="38" t="s">
        <v>1155</v>
      </c>
      <c r="C905" s="1" t="s">
        <v>1757</v>
      </c>
      <c r="D905" s="1" t="str">
        <f>VLOOKUP(Table1[[#This Row],[EPF ]],'[1]employee master'!A475:G5474,5,FALSE)</f>
        <v>Moulded Bra Cup - Finished Goods Warehouse - SI</v>
      </c>
      <c r="E905" s="1" t="str">
        <f>VLOOKUP(Table1[[#This Row],[EPF ]],'[1]employee master'!A475:G5474,6,FALSE)</f>
        <v>Finished Good Warehouse - MBC - SI</v>
      </c>
      <c r="F905" s="1" t="str">
        <f>VLOOKUP(Table1[[#This Row],[EPF ]],'[1]employee master'!A475:G5474,7,FALSE)</f>
        <v>Male</v>
      </c>
      <c r="G905" s="7">
        <v>26</v>
      </c>
      <c r="H905" s="6" t="s">
        <v>14</v>
      </c>
      <c r="I905" s="6" t="s">
        <v>1753</v>
      </c>
      <c r="J905" s="6" t="s">
        <v>14</v>
      </c>
      <c r="K905" s="6" t="s">
        <v>14</v>
      </c>
      <c r="L905" s="6" t="s">
        <v>14</v>
      </c>
      <c r="M905" s="7">
        <v>5</v>
      </c>
      <c r="N905" s="6" t="s">
        <v>14</v>
      </c>
      <c r="O905" s="6" t="s">
        <v>14</v>
      </c>
      <c r="P905" s="43" t="s">
        <v>1934</v>
      </c>
    </row>
    <row r="906" spans="1:16" x14ac:dyDescent="0.3">
      <c r="A906" s="37">
        <v>12886</v>
      </c>
      <c r="B906" s="38" t="s">
        <v>5809</v>
      </c>
      <c r="C906" s="39" t="s">
        <v>1757</v>
      </c>
      <c r="D906" s="39" t="str">
        <f>VLOOKUP(Table1[[#This Row],[EPF ]],'[1]employee master'!A495:G5494,5,FALSE)</f>
        <v>Moulded Bra Cup - Cutting - SI</v>
      </c>
      <c r="E906" s="39" t="str">
        <f>VLOOKUP(Table1[[#This Row],[EPF ]],'[1]employee master'!A495:G5494,6,FALSE)</f>
        <v>MBC - Cutting - SI</v>
      </c>
      <c r="F906" s="39" t="str">
        <f>VLOOKUP(Table1[[#This Row],[EPF ]],'[1]employee master'!A495:G5494,7,FALSE)</f>
        <v>Male</v>
      </c>
      <c r="G906" s="40">
        <v>25</v>
      </c>
      <c r="H906" s="41" t="s">
        <v>14</v>
      </c>
      <c r="I906" s="41" t="s">
        <v>1753</v>
      </c>
      <c r="J906" s="41" t="s">
        <v>14</v>
      </c>
      <c r="K906" s="41" t="s">
        <v>14</v>
      </c>
      <c r="L906" s="41" t="s">
        <v>14</v>
      </c>
      <c r="M906" s="40">
        <v>5</v>
      </c>
      <c r="N906" s="41" t="s">
        <v>14</v>
      </c>
      <c r="O906" s="41" t="s">
        <v>14</v>
      </c>
      <c r="P906" s="43" t="s">
        <v>1934</v>
      </c>
    </row>
    <row r="907" spans="1:16" x14ac:dyDescent="0.3">
      <c r="A907" s="37">
        <v>13162</v>
      </c>
      <c r="B907" s="38" t="s">
        <v>269</v>
      </c>
      <c r="C907" s="1" t="s">
        <v>1757</v>
      </c>
      <c r="D907" s="1" t="str">
        <f>VLOOKUP(Table1[[#This Row],[EPF ]],'[1]employee master'!A505:G5504,5,FALSE)</f>
        <v>Plant Maintenance - SI</v>
      </c>
      <c r="E907" s="1" t="str">
        <f>VLOOKUP(Table1[[#This Row],[EPF ]],'[1]employee master'!A505:G5504,6,FALSE)</f>
        <v>Maintenance - Plant - SI</v>
      </c>
      <c r="F907" s="1" t="str">
        <f>VLOOKUP(Table1[[#This Row],[EPF ]],'[1]employee master'!A505:G5504,7,FALSE)</f>
        <v>Male</v>
      </c>
      <c r="G907" s="7">
        <v>35</v>
      </c>
      <c r="H907" s="6" t="s">
        <v>14</v>
      </c>
      <c r="I907" s="6" t="s">
        <v>1759</v>
      </c>
      <c r="J907" s="6" t="s">
        <v>14</v>
      </c>
      <c r="K907" s="6" t="s">
        <v>14</v>
      </c>
      <c r="L907" s="6" t="s">
        <v>14</v>
      </c>
      <c r="M907" s="7">
        <v>4</v>
      </c>
      <c r="N907" s="6" t="s">
        <v>14</v>
      </c>
      <c r="O907" s="6" t="s">
        <v>14</v>
      </c>
      <c r="P907" s="43" t="s">
        <v>1934</v>
      </c>
    </row>
    <row r="908" spans="1:16" x14ac:dyDescent="0.3">
      <c r="A908" s="37">
        <v>13162</v>
      </c>
      <c r="B908" s="38" t="s">
        <v>269</v>
      </c>
      <c r="C908" s="1" t="s">
        <v>1757</v>
      </c>
      <c r="D908" s="1" t="str">
        <f>VLOOKUP(Table1[[#This Row],[EPF ]],'[1]employee master'!A506:G5505,5,FALSE)</f>
        <v>Plant Maintenance - SI</v>
      </c>
      <c r="E908" s="1" t="str">
        <f>VLOOKUP(Table1[[#This Row],[EPF ]],'[1]employee master'!A506:G5505,6,FALSE)</f>
        <v>Maintenance - Plant - SI</v>
      </c>
      <c r="F908" s="1" t="str">
        <f>VLOOKUP(Table1[[#This Row],[EPF ]],'[1]employee master'!A506:G5505,7,FALSE)</f>
        <v>Male</v>
      </c>
      <c r="G908" s="7">
        <v>35</v>
      </c>
      <c r="H908" s="6" t="s">
        <v>14</v>
      </c>
      <c r="I908" s="6" t="s">
        <v>1759</v>
      </c>
      <c r="J908" s="6" t="s">
        <v>14</v>
      </c>
      <c r="K908" s="6" t="s">
        <v>14</v>
      </c>
      <c r="L908" s="6" t="s">
        <v>14</v>
      </c>
      <c r="M908" s="7">
        <v>4</v>
      </c>
      <c r="N908" s="6" t="s">
        <v>14</v>
      </c>
      <c r="O908" s="6" t="s">
        <v>14</v>
      </c>
      <c r="P908" s="43" t="s">
        <v>1934</v>
      </c>
    </row>
    <row r="909" spans="1:16" x14ac:dyDescent="0.3">
      <c r="A909" s="37">
        <v>13416</v>
      </c>
      <c r="B909" s="38" t="s">
        <v>5810</v>
      </c>
      <c r="C909" s="1" t="s">
        <v>1757</v>
      </c>
      <c r="D909" s="1" t="str">
        <f>VLOOKUP(Table1[[#This Row],[EPF ]],'[1]employee master'!A515:G5514,5,FALSE)</f>
        <v>Close Comfort Program - Quality Assurance - SI</v>
      </c>
      <c r="E909" s="1" t="str">
        <f>VLOOKUP(Table1[[#This Row],[EPF ]],'[1]employee master'!A515:G5514,6,FALSE)</f>
        <v>Quality Assurance - CCP - SI</v>
      </c>
      <c r="F909" s="1" t="str">
        <f>VLOOKUP(Table1[[#This Row],[EPF ]],'[1]employee master'!A515:G5514,7,FALSE)</f>
        <v>Male</v>
      </c>
      <c r="G909" s="7">
        <v>25</v>
      </c>
      <c r="H909" s="6" t="s">
        <v>14</v>
      </c>
      <c r="I909" s="6" t="s">
        <v>1753</v>
      </c>
      <c r="J909" s="6" t="s">
        <v>14</v>
      </c>
      <c r="K909" s="6" t="s">
        <v>14</v>
      </c>
      <c r="L909" s="6" t="s">
        <v>14</v>
      </c>
      <c r="M909" s="7">
        <v>4</v>
      </c>
      <c r="N909" s="6" t="s">
        <v>14</v>
      </c>
      <c r="O909" s="6" t="s">
        <v>14</v>
      </c>
      <c r="P909" s="43" t="s">
        <v>1934</v>
      </c>
    </row>
    <row r="910" spans="1:16" x14ac:dyDescent="0.3">
      <c r="A910" s="37">
        <v>13433</v>
      </c>
      <c r="B910" s="38" t="s">
        <v>5811</v>
      </c>
      <c r="C910" s="1" t="s">
        <v>1757</v>
      </c>
      <c r="D910" s="1" t="str">
        <f>VLOOKUP(Table1[[#This Row],[EPF ]],'[1]employee master'!A516:G5515,5,FALSE)</f>
        <v>Close Comfort Program - Product Development Centre - SI</v>
      </c>
      <c r="E910" s="1" t="str">
        <f>VLOOKUP(Table1[[#This Row],[EPF ]],'[1]employee master'!A516:G5515,6,FALSE)</f>
        <v>Product Development Center - CCP - SI</v>
      </c>
      <c r="F910" s="1" t="str">
        <f>VLOOKUP(Table1[[#This Row],[EPF ]],'[1]employee master'!A516:G5515,7,FALSE)</f>
        <v>Male</v>
      </c>
      <c r="G910" s="7">
        <v>25</v>
      </c>
      <c r="H910" s="6" t="s">
        <v>14</v>
      </c>
      <c r="I910" s="6" t="s">
        <v>1753</v>
      </c>
      <c r="J910" s="6" t="s">
        <v>14</v>
      </c>
      <c r="K910" s="6" t="s">
        <v>14</v>
      </c>
      <c r="L910" s="6" t="s">
        <v>14</v>
      </c>
      <c r="M910" s="7">
        <v>4</v>
      </c>
      <c r="N910" s="6" t="s">
        <v>14</v>
      </c>
      <c r="O910" s="6" t="s">
        <v>14</v>
      </c>
      <c r="P910" s="43" t="s">
        <v>1934</v>
      </c>
    </row>
    <row r="911" spans="1:16" x14ac:dyDescent="0.3">
      <c r="A911" s="37">
        <v>13678</v>
      </c>
      <c r="B911" s="38" t="s">
        <v>5812</v>
      </c>
      <c r="C911" s="1" t="s">
        <v>1757</v>
      </c>
      <c r="D911" s="1" t="str">
        <f>VLOOKUP(Table1[[#This Row],[EPF ]],'[1]employee master'!A527:G5526,5,FALSE)</f>
        <v>Moulded Bra Cup - Production - SI</v>
      </c>
      <c r="E911" s="1" t="str">
        <f>VLOOKUP(Table1[[#This Row],[EPF ]],'[1]employee master'!A527:G5526,6,FALSE)</f>
        <v>Team - LB - 7B - SI</v>
      </c>
      <c r="F911" s="1" t="str">
        <f>VLOOKUP(Table1[[#This Row],[EPF ]],'[1]employee master'!A527:G5526,7,FALSE)</f>
        <v>Female</v>
      </c>
      <c r="G911" s="7">
        <v>28</v>
      </c>
      <c r="H911" s="6" t="s">
        <v>14</v>
      </c>
      <c r="I911" s="6" t="s">
        <v>1753</v>
      </c>
      <c r="J911" s="6" t="s">
        <v>14</v>
      </c>
      <c r="K911" s="6" t="s">
        <v>14</v>
      </c>
      <c r="L911" s="6" t="s">
        <v>14</v>
      </c>
      <c r="M911" s="7">
        <v>4</v>
      </c>
      <c r="N911" s="6" t="s">
        <v>14</v>
      </c>
      <c r="O911" s="6" t="s">
        <v>14</v>
      </c>
      <c r="P911" s="43" t="s">
        <v>1934</v>
      </c>
    </row>
    <row r="912" spans="1:16" x14ac:dyDescent="0.3">
      <c r="A912" s="37">
        <v>13935</v>
      </c>
      <c r="B912" s="38" t="s">
        <v>5813</v>
      </c>
      <c r="C912" s="1" t="s">
        <v>1757</v>
      </c>
      <c r="D912" s="1" t="str">
        <f>VLOOKUP(Table1[[#This Row],[EPF ]],'[1]employee master'!A536:G5535,5,FALSE)</f>
        <v>Moulded Bra Cup - Production - SI</v>
      </c>
      <c r="E912" s="1" t="str">
        <f>VLOOKUP(Table1[[#This Row],[EPF ]],'[1]employee master'!A536:G5535,6,FALSE)</f>
        <v>Team - LB - 12B - SI</v>
      </c>
      <c r="F912" s="1" t="str">
        <f>VLOOKUP(Table1[[#This Row],[EPF ]],'[1]employee master'!A536:G5535,7,FALSE)</f>
        <v>Male</v>
      </c>
      <c r="G912" s="7">
        <v>32</v>
      </c>
      <c r="H912" s="6" t="s">
        <v>14</v>
      </c>
      <c r="I912" s="6" t="s">
        <v>1759</v>
      </c>
      <c r="J912" s="6" t="s">
        <v>14</v>
      </c>
      <c r="K912" s="6" t="s">
        <v>14</v>
      </c>
      <c r="L912" s="6" t="s">
        <v>14</v>
      </c>
      <c r="M912" s="7">
        <v>4</v>
      </c>
      <c r="N912" s="6" t="s">
        <v>14</v>
      </c>
      <c r="O912" s="6" t="s">
        <v>14</v>
      </c>
      <c r="P912" s="43" t="s">
        <v>1934</v>
      </c>
    </row>
    <row r="913" spans="1:16" x14ac:dyDescent="0.3">
      <c r="A913" s="37">
        <v>14663</v>
      </c>
      <c r="B913" s="38" t="s">
        <v>281</v>
      </c>
      <c r="C913" s="39" t="s">
        <v>1757</v>
      </c>
      <c r="D913" s="39" t="str">
        <f>VLOOKUP(Table1[[#This Row],[EPF ]],'[1]employee master'!A579:G5578,5,FALSE)</f>
        <v>Moulded Bra Cup - Quality Assurance - SI</v>
      </c>
      <c r="E913" s="39" t="str">
        <f>VLOOKUP(Table1[[#This Row],[EPF ]],'[1]employee master'!A579:G5578,6,FALSE)</f>
        <v>Quality Assurance - MBC - SI</v>
      </c>
      <c r="F913" s="39" t="str">
        <f>VLOOKUP(Table1[[#This Row],[EPF ]],'[1]employee master'!A579:G5578,7,FALSE)</f>
        <v>Male</v>
      </c>
      <c r="G913" s="40">
        <v>28</v>
      </c>
      <c r="H913" s="41" t="s">
        <v>14</v>
      </c>
      <c r="I913" s="41" t="s">
        <v>1753</v>
      </c>
      <c r="J913" s="41" t="s">
        <v>14</v>
      </c>
      <c r="K913" s="41" t="s">
        <v>14</v>
      </c>
      <c r="L913" s="41" t="s">
        <v>14</v>
      </c>
      <c r="M913" s="40">
        <v>4</v>
      </c>
      <c r="N913" s="41" t="s">
        <v>14</v>
      </c>
      <c r="O913" s="41" t="s">
        <v>14</v>
      </c>
      <c r="P913" s="43" t="s">
        <v>1934</v>
      </c>
    </row>
    <row r="914" spans="1:16" x14ac:dyDescent="0.3">
      <c r="A914" s="37">
        <v>14707</v>
      </c>
      <c r="B914" s="38" t="s">
        <v>588</v>
      </c>
      <c r="C914" s="39" t="s">
        <v>1757</v>
      </c>
      <c r="D914" s="39" t="str">
        <f>VLOOKUP(Table1[[#This Row],[EPF ]],'[1]employee master'!A583:G5582,5,FALSE)</f>
        <v>Moulded Bra Cup - Quality Assurance - SI</v>
      </c>
      <c r="E914" s="39" t="str">
        <f>VLOOKUP(Table1[[#This Row],[EPF ]],'[1]employee master'!A583:G5582,6,FALSE)</f>
        <v>Quality Assurance - MBC - SI</v>
      </c>
      <c r="F914" s="39" t="str">
        <f>VLOOKUP(Table1[[#This Row],[EPF ]],'[1]employee master'!A583:G5582,7,FALSE)</f>
        <v>Male</v>
      </c>
      <c r="G914" s="40">
        <v>28</v>
      </c>
      <c r="H914" s="41" t="s">
        <v>14</v>
      </c>
      <c r="I914" s="41" t="s">
        <v>1753</v>
      </c>
      <c r="J914" s="41" t="s">
        <v>14</v>
      </c>
      <c r="K914" s="41" t="s">
        <v>14</v>
      </c>
      <c r="L914" s="41" t="s">
        <v>14</v>
      </c>
      <c r="M914" s="40">
        <v>5</v>
      </c>
      <c r="N914" s="41" t="s">
        <v>14</v>
      </c>
      <c r="O914" s="41" t="s">
        <v>14</v>
      </c>
      <c r="P914" s="43" t="s">
        <v>1934</v>
      </c>
    </row>
    <row r="915" spans="1:16" x14ac:dyDescent="0.3">
      <c r="A915" s="38">
        <v>14871</v>
      </c>
      <c r="B915" s="38" t="s">
        <v>5814</v>
      </c>
      <c r="C915" s="39" t="s">
        <v>1757</v>
      </c>
      <c r="D915" s="39" t="str">
        <f>VLOOKUP(Table1[[#This Row],[EPF ]],'[1]employee master'!A595:G5594,5,FALSE)</f>
        <v>Plant Maintenance - SI</v>
      </c>
      <c r="E915" s="39" t="str">
        <f>VLOOKUP(Table1[[#This Row],[EPF ]],'[1]employee master'!A595:G5594,6,FALSE)</f>
        <v>Maintenance - Plant - SI</v>
      </c>
      <c r="F915" s="39" t="str">
        <f>VLOOKUP(Table1[[#This Row],[EPF ]],'[1]employee master'!A595:G5594,7,FALSE)</f>
        <v>Male</v>
      </c>
      <c r="G915" s="40">
        <v>30</v>
      </c>
      <c r="H915" s="41" t="s">
        <v>14</v>
      </c>
      <c r="I915" s="41" t="s">
        <v>1759</v>
      </c>
      <c r="J915" s="41" t="s">
        <v>14</v>
      </c>
      <c r="K915" s="41" t="s">
        <v>14</v>
      </c>
      <c r="L915" s="41" t="s">
        <v>14</v>
      </c>
      <c r="M915" s="40">
        <v>4</v>
      </c>
      <c r="N915" s="41" t="s">
        <v>14</v>
      </c>
      <c r="O915" s="41" t="s">
        <v>14</v>
      </c>
      <c r="P915" s="43" t="s">
        <v>1934</v>
      </c>
    </row>
    <row r="916" spans="1:16" x14ac:dyDescent="0.3">
      <c r="A916" s="37">
        <v>14935</v>
      </c>
      <c r="B916" s="38" t="s">
        <v>5815</v>
      </c>
      <c r="C916" s="1" t="s">
        <v>1757</v>
      </c>
      <c r="D916" s="1" t="str">
        <f>VLOOKUP(Table1[[#This Row],[EPF ]],'[1]employee master'!A596:G5595,5,FALSE)</f>
        <v>Plant Maintenance - SI</v>
      </c>
      <c r="E916" s="1" t="str">
        <f>VLOOKUP(Table1[[#This Row],[EPF ]],'[1]employee master'!A596:G5595,6,FALSE)</f>
        <v>Maintenance - Plant - SI</v>
      </c>
      <c r="F916" s="1" t="str">
        <f>VLOOKUP(Table1[[#This Row],[EPF ]],'[1]employee master'!A596:G5595,7,FALSE)</f>
        <v>Male</v>
      </c>
      <c r="G916" s="7">
        <v>31</v>
      </c>
      <c r="H916" s="6" t="s">
        <v>14</v>
      </c>
      <c r="I916" s="6" t="s">
        <v>1759</v>
      </c>
      <c r="J916" s="6" t="s">
        <v>14</v>
      </c>
      <c r="K916" s="6" t="s">
        <v>14</v>
      </c>
      <c r="L916" s="6" t="s">
        <v>14</v>
      </c>
      <c r="M916" s="7">
        <v>4</v>
      </c>
      <c r="N916" s="6" t="s">
        <v>14</v>
      </c>
      <c r="O916" s="6" t="s">
        <v>14</v>
      </c>
      <c r="P916" s="43" t="s">
        <v>1934</v>
      </c>
    </row>
    <row r="917" spans="1:16" x14ac:dyDescent="0.3">
      <c r="A917" s="37">
        <v>15013</v>
      </c>
      <c r="B917" s="38" t="s">
        <v>5816</v>
      </c>
      <c r="C917" s="1" t="s">
        <v>1757</v>
      </c>
      <c r="D917" s="1" t="str">
        <f>VLOOKUP(Table1[[#This Row],[EPF ]],'[1]employee master'!A603:G5602,5,FALSE)</f>
        <v>Moulded Bra Cup - Raw Material Warehouse - SI</v>
      </c>
      <c r="E917" s="1" t="str">
        <f>VLOOKUP(Table1[[#This Row],[EPF ]],'[1]employee master'!A603:G5602,6,FALSE)</f>
        <v>MBC - Raw Material Warehouse - SI</v>
      </c>
      <c r="F917" s="1" t="str">
        <f>VLOOKUP(Table1[[#This Row],[EPF ]],'[1]employee master'!A603:G5602,7,FALSE)</f>
        <v>Male</v>
      </c>
      <c r="G917" s="7">
        <v>28</v>
      </c>
      <c r="H917" s="6" t="s">
        <v>14</v>
      </c>
      <c r="I917" s="6" t="s">
        <v>1753</v>
      </c>
      <c r="J917" s="6" t="s">
        <v>14</v>
      </c>
      <c r="K917" s="6" t="s">
        <v>14</v>
      </c>
      <c r="L917" s="6" t="s">
        <v>14</v>
      </c>
      <c r="M917" s="7">
        <v>4</v>
      </c>
      <c r="N917" s="6" t="s">
        <v>14</v>
      </c>
      <c r="O917" s="6" t="s">
        <v>14</v>
      </c>
      <c r="P917" s="43" t="s">
        <v>1934</v>
      </c>
    </row>
    <row r="918" spans="1:16" x14ac:dyDescent="0.3">
      <c r="A918" s="37">
        <v>15335</v>
      </c>
      <c r="B918" s="38" t="s">
        <v>875</v>
      </c>
      <c r="C918" s="39" t="s">
        <v>1757</v>
      </c>
      <c r="D918" s="39" t="str">
        <f>VLOOKUP(Table1[[#This Row],[EPF ]],'[1]employee master'!A623:G5622,5,FALSE)</f>
        <v>Moulded Bra Cup - Product Development Centre - SI</v>
      </c>
      <c r="E918" s="39" t="str">
        <f>VLOOKUP(Table1[[#This Row],[EPF ]],'[1]employee master'!A623:G5622,6,FALSE)</f>
        <v>MBC - Product Development Centre - SI</v>
      </c>
      <c r="F918" s="39" t="str">
        <f>VLOOKUP(Table1[[#This Row],[EPF ]],'[1]employee master'!A623:G5622,7,FALSE)</f>
        <v>Female</v>
      </c>
      <c r="G918" s="40">
        <v>27</v>
      </c>
      <c r="H918" s="41" t="s">
        <v>14</v>
      </c>
      <c r="I918" s="41" t="s">
        <v>1753</v>
      </c>
      <c r="J918" s="41" t="s">
        <v>14</v>
      </c>
      <c r="K918" s="41" t="s">
        <v>14</v>
      </c>
      <c r="L918" s="41" t="s">
        <v>14</v>
      </c>
      <c r="M918" s="40">
        <v>4</v>
      </c>
      <c r="N918" s="41" t="s">
        <v>14</v>
      </c>
      <c r="O918" s="41" t="s">
        <v>14</v>
      </c>
      <c r="P918" s="43" t="s">
        <v>1934</v>
      </c>
    </row>
    <row r="919" spans="1:16" x14ac:dyDescent="0.3">
      <c r="A919" s="37">
        <v>15360</v>
      </c>
      <c r="B919" s="38" t="s">
        <v>5817</v>
      </c>
      <c r="C919" s="39" t="s">
        <v>1757</v>
      </c>
      <c r="D919" s="39" t="str">
        <f>VLOOKUP(Table1[[#This Row],[EPF ]],'[1]employee master'!A625:G5624,5,FALSE)</f>
        <v>Moulded Bra Cup - Finished Goods Warehouse - SI</v>
      </c>
      <c r="E919" s="39" t="str">
        <f>VLOOKUP(Table1[[#This Row],[EPF ]],'[1]employee master'!A625:G5624,6,FALSE)</f>
        <v>Finished Good Warehouse - MBC - SI</v>
      </c>
      <c r="F919" s="39" t="str">
        <f>VLOOKUP(Table1[[#This Row],[EPF ]],'[1]employee master'!A625:G5624,7,FALSE)</f>
        <v>Male</v>
      </c>
      <c r="G919" s="40">
        <v>27</v>
      </c>
      <c r="H919" s="41" t="s">
        <v>14</v>
      </c>
      <c r="I919" s="41" t="s">
        <v>1753</v>
      </c>
      <c r="J919" s="41" t="s">
        <v>14</v>
      </c>
      <c r="K919" s="41" t="s">
        <v>14</v>
      </c>
      <c r="L919" s="41" t="s">
        <v>14</v>
      </c>
      <c r="M919" s="40">
        <v>4</v>
      </c>
      <c r="N919" s="41" t="s">
        <v>14</v>
      </c>
      <c r="O919" s="41" t="s">
        <v>14</v>
      </c>
      <c r="P919" s="43" t="s">
        <v>1934</v>
      </c>
    </row>
    <row r="920" spans="1:16" x14ac:dyDescent="0.3">
      <c r="A920" s="37">
        <v>15378</v>
      </c>
      <c r="B920" s="38" t="s">
        <v>2238</v>
      </c>
      <c r="C920" s="39" t="s">
        <v>1757</v>
      </c>
      <c r="D920" s="39" t="str">
        <f>VLOOKUP(Table1[[#This Row],[EPF ]],'[1]employee master'!A626:G5625,5,FALSE)</f>
        <v>Moulded Bra Cup - Raw Material Warehouse - SI</v>
      </c>
      <c r="E920" s="39" t="str">
        <f>VLOOKUP(Table1[[#This Row],[EPF ]],'[1]employee master'!A626:G5625,6,FALSE)</f>
        <v>MBC - Raw Material Warehouse - SI</v>
      </c>
      <c r="F920" s="39" t="str">
        <f>VLOOKUP(Table1[[#This Row],[EPF ]],'[1]employee master'!A626:G5625,7,FALSE)</f>
        <v>Male</v>
      </c>
      <c r="G920" s="40">
        <v>28</v>
      </c>
      <c r="H920" s="41" t="s">
        <v>14</v>
      </c>
      <c r="I920" s="41" t="s">
        <v>1753</v>
      </c>
      <c r="J920" s="41" t="s">
        <v>14</v>
      </c>
      <c r="K920" s="41" t="s">
        <v>14</v>
      </c>
      <c r="L920" s="41" t="s">
        <v>14</v>
      </c>
      <c r="M920" s="40">
        <v>4</v>
      </c>
      <c r="N920" s="41" t="s">
        <v>14</v>
      </c>
      <c r="O920" s="41" t="s">
        <v>14</v>
      </c>
      <c r="P920" s="43" t="s">
        <v>1934</v>
      </c>
    </row>
    <row r="921" spans="1:16" x14ac:dyDescent="0.3">
      <c r="A921" s="37">
        <v>15396</v>
      </c>
      <c r="B921" s="38" t="s">
        <v>5818</v>
      </c>
      <c r="C921" s="1" t="s">
        <v>1757</v>
      </c>
      <c r="D921" s="1" t="str">
        <f>VLOOKUP(Table1[[#This Row],[EPF ]],'[1]employee master'!A628:G5627,5,FALSE)</f>
        <v>Moulded Bra Cup - Computer Numerical Control - SI</v>
      </c>
      <c r="E921" s="1" t="str">
        <f>VLOOKUP(Table1[[#This Row],[EPF ]],'[1]employee master'!A628:G5627,6,FALSE)</f>
        <v>Moulded Bra Cup - CNC - SI</v>
      </c>
      <c r="F921" s="1" t="str">
        <f>VLOOKUP(Table1[[#This Row],[EPF ]],'[1]employee master'!A628:G5627,7,FALSE)</f>
        <v>Male</v>
      </c>
      <c r="G921" s="7">
        <v>29</v>
      </c>
      <c r="H921" s="6" t="s">
        <v>14</v>
      </c>
      <c r="I921" s="6" t="s">
        <v>1753</v>
      </c>
      <c r="J921" s="6" t="s">
        <v>14</v>
      </c>
      <c r="K921" s="6" t="s">
        <v>14</v>
      </c>
      <c r="L921" s="6" t="s">
        <v>14</v>
      </c>
      <c r="M921" s="7">
        <v>4</v>
      </c>
      <c r="N921" s="6" t="s">
        <v>14</v>
      </c>
      <c r="O921" s="6" t="s">
        <v>14</v>
      </c>
      <c r="P921" s="43" t="s">
        <v>1934</v>
      </c>
    </row>
    <row r="922" spans="1:16" x14ac:dyDescent="0.3">
      <c r="A922" s="37">
        <v>15446</v>
      </c>
      <c r="B922" s="38" t="s">
        <v>5819</v>
      </c>
      <c r="C922" s="1" t="s">
        <v>1757</v>
      </c>
      <c r="D922" s="1" t="str">
        <f>VLOOKUP(Table1[[#This Row],[EPF ]],'[1]employee master'!A634:G5633,5,FALSE)</f>
        <v>Plant Maintenance - SI</v>
      </c>
      <c r="E922" s="1" t="str">
        <f>VLOOKUP(Table1[[#This Row],[EPF ]],'[1]employee master'!A634:G5633,6,FALSE)</f>
        <v>Maintenance - Plant - SI</v>
      </c>
      <c r="F922" s="1" t="str">
        <f>VLOOKUP(Table1[[#This Row],[EPF ]],'[1]employee master'!A634:G5633,7,FALSE)</f>
        <v>Male</v>
      </c>
      <c r="G922" s="7">
        <v>26</v>
      </c>
      <c r="H922" s="6" t="s">
        <v>14</v>
      </c>
      <c r="I922" s="6" t="s">
        <v>1753</v>
      </c>
      <c r="J922" s="6" t="s">
        <v>14</v>
      </c>
      <c r="K922" s="6" t="s">
        <v>14</v>
      </c>
      <c r="L922" s="6" t="s">
        <v>14</v>
      </c>
      <c r="M922" s="7">
        <v>4</v>
      </c>
      <c r="N922" s="6" t="s">
        <v>14</v>
      </c>
      <c r="O922" s="6" t="s">
        <v>14</v>
      </c>
      <c r="P922" s="43" t="s">
        <v>1934</v>
      </c>
    </row>
    <row r="923" spans="1:16" x14ac:dyDescent="0.3">
      <c r="A923" s="38">
        <v>15448</v>
      </c>
      <c r="B923" s="38" t="s">
        <v>753</v>
      </c>
      <c r="C923" s="1" t="s">
        <v>1757</v>
      </c>
      <c r="D923" s="1" t="str">
        <f>VLOOKUP(Table1[[#This Row],[EPF ]],'[1]employee master'!A635:G5634,5,FALSE)</f>
        <v>Moulded Bra Cup - Technical - SI</v>
      </c>
      <c r="E923" s="1" t="str">
        <f>VLOOKUP(Table1[[#This Row],[EPF ]],'[1]employee master'!A635:G5634,6,FALSE)</f>
        <v>MBC - Technical - SI</v>
      </c>
      <c r="F923" s="1" t="str">
        <f>VLOOKUP(Table1[[#This Row],[EPF ]],'[1]employee master'!A635:G5634,7,FALSE)</f>
        <v>Male</v>
      </c>
      <c r="G923" s="7">
        <v>29</v>
      </c>
      <c r="H923" s="6" t="s">
        <v>14</v>
      </c>
      <c r="I923" s="6" t="s">
        <v>1753</v>
      </c>
      <c r="J923" s="6" t="s">
        <v>14</v>
      </c>
      <c r="K923" s="6" t="s">
        <v>14</v>
      </c>
      <c r="L923" s="6" t="s">
        <v>14</v>
      </c>
      <c r="M923" s="7">
        <v>4</v>
      </c>
      <c r="N923" s="6" t="s">
        <v>14</v>
      </c>
      <c r="O923" s="6" t="s">
        <v>14</v>
      </c>
      <c r="P923" s="43" t="s">
        <v>1934</v>
      </c>
    </row>
    <row r="924" spans="1:16" x14ac:dyDescent="0.3">
      <c r="A924" s="37">
        <v>15540</v>
      </c>
      <c r="B924" s="38" t="s">
        <v>2199</v>
      </c>
      <c r="C924" s="39" t="s">
        <v>1757</v>
      </c>
      <c r="D924" s="39" t="str">
        <f>VLOOKUP(Table1[[#This Row],[EPF ]],'[1]employee master'!A639:G5638,5,FALSE)</f>
        <v>Moulded Bra Cup - Cutting - SI</v>
      </c>
      <c r="E924" s="39" t="str">
        <f>VLOOKUP(Table1[[#This Row],[EPF ]],'[1]employee master'!A639:G5638,6,FALSE)</f>
        <v>MBC - Cutting - SI</v>
      </c>
      <c r="F924" s="39" t="str">
        <f>VLOOKUP(Table1[[#This Row],[EPF ]],'[1]employee master'!A639:G5638,7,FALSE)</f>
        <v>Male</v>
      </c>
      <c r="G924" s="40">
        <v>23</v>
      </c>
      <c r="H924" s="41" t="s">
        <v>14</v>
      </c>
      <c r="I924" s="41" t="s">
        <v>1753</v>
      </c>
      <c r="J924" s="41" t="s">
        <v>14</v>
      </c>
      <c r="K924" s="41" t="s">
        <v>14</v>
      </c>
      <c r="L924" s="41" t="s">
        <v>14</v>
      </c>
      <c r="M924" s="40">
        <v>4</v>
      </c>
      <c r="N924" s="41" t="s">
        <v>14</v>
      </c>
      <c r="O924" s="41" t="s">
        <v>14</v>
      </c>
      <c r="P924" s="43" t="s">
        <v>1934</v>
      </c>
    </row>
    <row r="925" spans="1:16" x14ac:dyDescent="0.3">
      <c r="A925" s="37">
        <v>15580</v>
      </c>
      <c r="B925" s="38" t="s">
        <v>5820</v>
      </c>
      <c r="C925" s="1" t="s">
        <v>1757</v>
      </c>
      <c r="D925" s="1" t="str">
        <f>VLOOKUP(Table1[[#This Row],[EPF ]],'[1]employee master'!A642:G5641,5,FALSE)</f>
        <v>Material Quality Assurance - SI</v>
      </c>
      <c r="E925" s="1" t="str">
        <f>VLOOKUP(Table1[[#This Row],[EPF ]],'[1]employee master'!A642:G5641,6,FALSE)</f>
        <v>MBC - Material Quality Assurance - SI</v>
      </c>
      <c r="F925" s="1" t="str">
        <f>VLOOKUP(Table1[[#This Row],[EPF ]],'[1]employee master'!A642:G5641,7,FALSE)</f>
        <v>Male</v>
      </c>
      <c r="G925" s="7">
        <v>27</v>
      </c>
      <c r="H925" s="6" t="s">
        <v>14</v>
      </c>
      <c r="I925" s="6" t="s">
        <v>1753</v>
      </c>
      <c r="J925" s="6" t="s">
        <v>14</v>
      </c>
      <c r="K925" s="6" t="s">
        <v>14</v>
      </c>
      <c r="L925" s="6" t="s">
        <v>14</v>
      </c>
      <c r="M925" s="7">
        <v>4</v>
      </c>
      <c r="N925" s="6" t="s">
        <v>14</v>
      </c>
      <c r="O925" s="6" t="s">
        <v>14</v>
      </c>
      <c r="P925" s="43" t="s">
        <v>1934</v>
      </c>
    </row>
    <row r="926" spans="1:16" x14ac:dyDescent="0.3">
      <c r="A926" s="37">
        <v>15666</v>
      </c>
      <c r="B926" s="38" t="s">
        <v>1675</v>
      </c>
      <c r="C926" s="1" t="s">
        <v>1757</v>
      </c>
      <c r="D926" s="1" t="str">
        <f>VLOOKUP(Table1[[#This Row],[EPF ]],'[1]employee master'!A646:G5645,5,FALSE)</f>
        <v>Moulded Bra Cup - Product Development Centre - SI</v>
      </c>
      <c r="E926" s="1" t="str">
        <f>VLOOKUP(Table1[[#This Row],[EPF ]],'[1]employee master'!A646:G5645,6,FALSE)</f>
        <v>MBC - Product Development Centre - SI</v>
      </c>
      <c r="F926" s="1" t="str">
        <f>VLOOKUP(Table1[[#This Row],[EPF ]],'[1]employee master'!A646:G5645,7,FALSE)</f>
        <v>Female</v>
      </c>
      <c r="G926" s="7">
        <v>25</v>
      </c>
      <c r="H926" s="6" t="s">
        <v>14</v>
      </c>
      <c r="I926" s="6" t="s">
        <v>1753</v>
      </c>
      <c r="J926" s="6" t="s">
        <v>14</v>
      </c>
      <c r="K926" s="6" t="s">
        <v>14</v>
      </c>
      <c r="L926" s="6" t="s">
        <v>14</v>
      </c>
      <c r="M926" s="7">
        <v>4</v>
      </c>
      <c r="N926" s="6" t="s">
        <v>14</v>
      </c>
      <c r="O926" s="6" t="s">
        <v>14</v>
      </c>
      <c r="P926" s="43" t="s">
        <v>1934</v>
      </c>
    </row>
    <row r="927" spans="1:16" x14ac:dyDescent="0.3">
      <c r="A927" s="37">
        <v>15715</v>
      </c>
      <c r="B927" s="38" t="s">
        <v>5821</v>
      </c>
      <c r="C927" s="39" t="s">
        <v>1757</v>
      </c>
      <c r="D927" s="39" t="str">
        <f>VLOOKUP(Table1[[#This Row],[EPF ]],'[1]employee master'!A653:G5652,5,FALSE)</f>
        <v>Moulded Bra Cup - Cutting - SI</v>
      </c>
      <c r="E927" s="39" t="str">
        <f>VLOOKUP(Table1[[#This Row],[EPF ]],'[1]employee master'!A653:G5652,6,FALSE)</f>
        <v>MBC - Cookie Cutting - SI</v>
      </c>
      <c r="F927" s="39" t="str">
        <f>VLOOKUP(Table1[[#This Row],[EPF ]],'[1]employee master'!A653:G5652,7,FALSE)</f>
        <v>Male</v>
      </c>
      <c r="G927" s="40">
        <v>23</v>
      </c>
      <c r="H927" s="41" t="s">
        <v>14</v>
      </c>
      <c r="I927" s="41" t="s">
        <v>1753</v>
      </c>
      <c r="J927" s="41" t="s">
        <v>14</v>
      </c>
      <c r="K927" s="41" t="s">
        <v>14</v>
      </c>
      <c r="L927" s="41" t="s">
        <v>14</v>
      </c>
      <c r="M927" s="40">
        <v>4</v>
      </c>
      <c r="N927" s="41" t="s">
        <v>14</v>
      </c>
      <c r="O927" s="41" t="s">
        <v>14</v>
      </c>
      <c r="P927" s="43" t="s">
        <v>1934</v>
      </c>
    </row>
    <row r="928" spans="1:16" x14ac:dyDescent="0.3">
      <c r="A928" s="37">
        <v>15752</v>
      </c>
      <c r="B928" s="38" t="s">
        <v>3370</v>
      </c>
      <c r="C928" s="39" t="s">
        <v>1757</v>
      </c>
      <c r="D928" s="39" t="str">
        <f>VLOOKUP(Table1[[#This Row],[EPF ]],'[1]employee master'!A656:G5655,5,FALSE)</f>
        <v>Moulded Bra Cup - Production - SI</v>
      </c>
      <c r="E928" s="39" t="str">
        <f>VLOOKUP(Table1[[#This Row],[EPF ]],'[1]employee master'!A656:G5655,6,FALSE)</f>
        <v>Team - LB - 14B - SI</v>
      </c>
      <c r="F928" s="39" t="str">
        <f>VLOOKUP(Table1[[#This Row],[EPF ]],'[1]employee master'!A656:G5655,7,FALSE)</f>
        <v>Female</v>
      </c>
      <c r="G928" s="40">
        <v>28</v>
      </c>
      <c r="H928" s="41" t="s">
        <v>14</v>
      </c>
      <c r="I928" s="41" t="s">
        <v>1753</v>
      </c>
      <c r="J928" s="41" t="s">
        <v>14</v>
      </c>
      <c r="K928" s="41" t="s">
        <v>14</v>
      </c>
      <c r="L928" s="41" t="s">
        <v>14</v>
      </c>
      <c r="M928" s="40">
        <v>4</v>
      </c>
      <c r="N928" s="41" t="s">
        <v>14</v>
      </c>
      <c r="O928" s="41" t="s">
        <v>14</v>
      </c>
      <c r="P928" s="43" t="s">
        <v>1934</v>
      </c>
    </row>
    <row r="929" spans="1:16" x14ac:dyDescent="0.3">
      <c r="A929" s="37">
        <v>15780</v>
      </c>
      <c r="B929" s="38" t="s">
        <v>2730</v>
      </c>
      <c r="C929" s="39" t="s">
        <v>1757</v>
      </c>
      <c r="D929" s="39" t="str">
        <f>VLOOKUP(Table1[[#This Row],[EPF ]],'[1]employee master'!A659:G5658,5,FALSE)</f>
        <v>Moulded Bra Cup - Production - SI</v>
      </c>
      <c r="E929" s="39" t="str">
        <f>VLOOKUP(Table1[[#This Row],[EPF ]],'[1]employee master'!A659:G5658,6,FALSE)</f>
        <v>Team - LB - 5B - SI</v>
      </c>
      <c r="F929" s="39" t="str">
        <f>VLOOKUP(Table1[[#This Row],[EPF ]],'[1]employee master'!A659:G5658,7,FALSE)</f>
        <v>Female</v>
      </c>
      <c r="G929" s="40">
        <v>26</v>
      </c>
      <c r="H929" s="41" t="s">
        <v>14</v>
      </c>
      <c r="I929" s="41" t="s">
        <v>1753</v>
      </c>
      <c r="J929" s="41" t="s">
        <v>14</v>
      </c>
      <c r="K929" s="41" t="s">
        <v>14</v>
      </c>
      <c r="L929" s="41" t="s">
        <v>14</v>
      </c>
      <c r="M929" s="40">
        <v>5</v>
      </c>
      <c r="N929" s="41" t="s">
        <v>14</v>
      </c>
      <c r="O929" s="41" t="s">
        <v>14</v>
      </c>
      <c r="P929" s="43" t="s">
        <v>1934</v>
      </c>
    </row>
    <row r="930" spans="1:16" x14ac:dyDescent="0.3">
      <c r="A930" s="37">
        <v>15978</v>
      </c>
      <c r="B930" s="38" t="s">
        <v>1256</v>
      </c>
      <c r="C930" s="39" t="s">
        <v>1757</v>
      </c>
      <c r="D930" s="39" t="str">
        <f>VLOOKUP(Table1[[#This Row],[EPF ]],'[1]employee master'!A674:G5673,5,FALSE)</f>
        <v>Moulded Bra Cup - Production - SI</v>
      </c>
      <c r="E930" s="39" t="str">
        <f>VLOOKUP(Table1[[#This Row],[EPF ]],'[1]employee master'!A674:G5673,6,FALSE)</f>
        <v>Team - LB - 14B - SI</v>
      </c>
      <c r="F930" s="39" t="str">
        <f>VLOOKUP(Table1[[#This Row],[EPF ]],'[1]employee master'!A674:G5673,7,FALSE)</f>
        <v>Male</v>
      </c>
      <c r="G930" s="40">
        <v>26</v>
      </c>
      <c r="H930" s="41" t="s">
        <v>14</v>
      </c>
      <c r="I930" s="41" t="s">
        <v>1753</v>
      </c>
      <c r="J930" s="41" t="s">
        <v>14</v>
      </c>
      <c r="K930" s="41" t="s">
        <v>14</v>
      </c>
      <c r="L930" s="41" t="s">
        <v>14</v>
      </c>
      <c r="M930" s="40">
        <v>4</v>
      </c>
      <c r="N930" s="41" t="s">
        <v>14</v>
      </c>
      <c r="O930" s="41" t="s">
        <v>14</v>
      </c>
      <c r="P930" s="43" t="s">
        <v>1934</v>
      </c>
    </row>
    <row r="931" spans="1:16" x14ac:dyDescent="0.3">
      <c r="A931" s="37">
        <v>16028</v>
      </c>
      <c r="B931" s="38" t="s">
        <v>5822</v>
      </c>
      <c r="C931" s="1" t="s">
        <v>1757</v>
      </c>
      <c r="D931" s="1" t="str">
        <f>VLOOKUP(Table1[[#This Row],[EPF ]],'[1]employee master'!A680:G5679,5,FALSE)</f>
        <v>Close Comfort Program - Printing - SI</v>
      </c>
      <c r="E931" s="1" t="str">
        <f>VLOOKUP(Table1[[#This Row],[EPF ]],'[1]employee master'!A680:G5679,6,FALSE)</f>
        <v>Factory 02 - Printing - A - SI</v>
      </c>
      <c r="F931" s="1" t="str">
        <f>VLOOKUP(Table1[[#This Row],[EPF ]],'[1]employee master'!A680:G5679,7,FALSE)</f>
        <v>Male</v>
      </c>
      <c r="G931" s="7">
        <v>23</v>
      </c>
      <c r="H931" s="6" t="s">
        <v>14</v>
      </c>
      <c r="I931" s="6" t="s">
        <v>1753</v>
      </c>
      <c r="J931" s="6" t="s">
        <v>14</v>
      </c>
      <c r="K931" s="6" t="s">
        <v>14</v>
      </c>
      <c r="L931" s="6" t="s">
        <v>14</v>
      </c>
      <c r="M931" s="7">
        <v>4</v>
      </c>
      <c r="N931" s="6" t="s">
        <v>14</v>
      </c>
      <c r="O931" s="6" t="s">
        <v>14</v>
      </c>
      <c r="P931" s="43" t="s">
        <v>1934</v>
      </c>
    </row>
    <row r="932" spans="1:16" x14ac:dyDescent="0.3">
      <c r="A932" s="37">
        <v>16033</v>
      </c>
      <c r="B932" s="38" t="s">
        <v>5823</v>
      </c>
      <c r="C932" s="39" t="s">
        <v>1757</v>
      </c>
      <c r="D932" s="39" t="str">
        <f>VLOOKUP(Table1[[#This Row],[EPF ]],'[1]employee master'!A681:G5680,5,FALSE)</f>
        <v>Close Comfort Program - Quality Assurance - SI</v>
      </c>
      <c r="E932" s="39" t="str">
        <f>VLOOKUP(Table1[[#This Row],[EPF ]],'[1]employee master'!A681:G5680,6,FALSE)</f>
        <v>Quality Assurance - CCP - SI</v>
      </c>
      <c r="F932" s="39" t="str">
        <f>VLOOKUP(Table1[[#This Row],[EPF ]],'[1]employee master'!A681:G5680,7,FALSE)</f>
        <v>Female</v>
      </c>
      <c r="G932" s="40">
        <v>26</v>
      </c>
      <c r="H932" s="41" t="s">
        <v>14</v>
      </c>
      <c r="I932" s="41" t="s">
        <v>1753</v>
      </c>
      <c r="J932" s="41" t="s">
        <v>14</v>
      </c>
      <c r="K932" s="41" t="s">
        <v>14</v>
      </c>
      <c r="L932" s="41" t="s">
        <v>14</v>
      </c>
      <c r="M932" s="40">
        <v>4</v>
      </c>
      <c r="N932" s="41" t="s">
        <v>14</v>
      </c>
      <c r="O932" s="41" t="s">
        <v>14</v>
      </c>
      <c r="P932" s="43" t="s">
        <v>1934</v>
      </c>
    </row>
    <row r="933" spans="1:16" x14ac:dyDescent="0.3">
      <c r="A933" s="37">
        <v>16117</v>
      </c>
      <c r="B933" s="38" t="s">
        <v>486</v>
      </c>
      <c r="C933" s="1" t="s">
        <v>1757</v>
      </c>
      <c r="D933" s="1" t="str">
        <f>VLOOKUP(Table1[[#This Row],[EPF ]],'[1]employee master'!A687:G5686,5,FALSE)</f>
        <v>Close Comfort Program - Technical - SI</v>
      </c>
      <c r="E933" s="1" t="str">
        <f>VLOOKUP(Table1[[#This Row],[EPF ]],'[1]employee master'!A687:G5686,6,FALSE)</f>
        <v>Technical - CCP - SI</v>
      </c>
      <c r="F933" s="1" t="str">
        <f>VLOOKUP(Table1[[#This Row],[EPF ]],'[1]employee master'!A687:G5686,7,FALSE)</f>
        <v>Male</v>
      </c>
      <c r="G933" s="7">
        <v>25</v>
      </c>
      <c r="H933" s="6" t="s">
        <v>14</v>
      </c>
      <c r="I933" s="6" t="s">
        <v>1753</v>
      </c>
      <c r="J933" s="6" t="s">
        <v>14</v>
      </c>
      <c r="K933" s="6" t="s">
        <v>14</v>
      </c>
      <c r="L933" s="6" t="s">
        <v>14</v>
      </c>
      <c r="M933" s="7">
        <v>4</v>
      </c>
      <c r="N933" s="6" t="s">
        <v>14</v>
      </c>
      <c r="O933" s="6" t="s">
        <v>14</v>
      </c>
      <c r="P933" s="43" t="s">
        <v>1934</v>
      </c>
    </row>
    <row r="934" spans="1:16" x14ac:dyDescent="0.3">
      <c r="A934" s="37">
        <v>16149</v>
      </c>
      <c r="B934" s="38" t="s">
        <v>5824</v>
      </c>
      <c r="C934" s="1" t="s">
        <v>1757</v>
      </c>
      <c r="D934" s="1" t="str">
        <f>VLOOKUP(Table1[[#This Row],[EPF ]],'[1]employee master'!A691:G5690,5,FALSE)</f>
        <v>Moulded Bra Cup - Computer Numerical Control - SI</v>
      </c>
      <c r="E934" s="1" t="str">
        <f>VLOOKUP(Table1[[#This Row],[EPF ]],'[1]employee master'!A691:G5690,6,FALSE)</f>
        <v>Moulded Bra Cup - CNC - SI</v>
      </c>
      <c r="F934" s="1" t="str">
        <f>VLOOKUP(Table1[[#This Row],[EPF ]],'[1]employee master'!A691:G5690,7,FALSE)</f>
        <v>Male</v>
      </c>
      <c r="G934" s="7">
        <v>23</v>
      </c>
      <c r="H934" s="6" t="s">
        <v>14</v>
      </c>
      <c r="I934" s="6" t="s">
        <v>1753</v>
      </c>
      <c r="J934" s="6" t="s">
        <v>14</v>
      </c>
      <c r="K934" s="6" t="s">
        <v>14</v>
      </c>
      <c r="L934" s="6" t="s">
        <v>14</v>
      </c>
      <c r="M934" s="7">
        <v>4</v>
      </c>
      <c r="N934" s="6" t="s">
        <v>14</v>
      </c>
      <c r="O934" s="6" t="s">
        <v>14</v>
      </c>
      <c r="P934" s="43" t="s">
        <v>1934</v>
      </c>
    </row>
    <row r="935" spans="1:16" x14ac:dyDescent="0.3">
      <c r="A935" s="37">
        <v>16344</v>
      </c>
      <c r="B935" s="38" t="s">
        <v>5825</v>
      </c>
      <c r="C935" s="39" t="s">
        <v>1757</v>
      </c>
      <c r="D935" s="39" t="str">
        <f>VLOOKUP(Table1[[#This Row],[EPF ]],'[1]employee master'!A697:G5696,5,FALSE)</f>
        <v>Close Comfort Program - Finishing - SI</v>
      </c>
      <c r="E935" s="39" t="str">
        <f>VLOOKUP(Table1[[#This Row],[EPF ]],'[1]employee master'!A697:G5696,6,FALSE)</f>
        <v>Finishing S25 - A - SI</v>
      </c>
      <c r="F935" s="39" t="str">
        <f>VLOOKUP(Table1[[#This Row],[EPF ]],'[1]employee master'!A697:G5696,7,FALSE)</f>
        <v>Female</v>
      </c>
      <c r="G935" s="40">
        <v>26</v>
      </c>
      <c r="H935" s="41" t="s">
        <v>14</v>
      </c>
      <c r="I935" s="41" t="s">
        <v>1753</v>
      </c>
      <c r="J935" s="41" t="s">
        <v>14</v>
      </c>
      <c r="K935" s="41" t="s">
        <v>14</v>
      </c>
      <c r="L935" s="41" t="s">
        <v>14</v>
      </c>
      <c r="M935" s="40">
        <v>4</v>
      </c>
      <c r="N935" s="41" t="s">
        <v>14</v>
      </c>
      <c r="O935" s="41" t="s">
        <v>14</v>
      </c>
      <c r="P935" s="43" t="s">
        <v>1934</v>
      </c>
    </row>
    <row r="936" spans="1:16" x14ac:dyDescent="0.3">
      <c r="A936" s="37">
        <v>16352</v>
      </c>
      <c r="B936" s="38" t="s">
        <v>5826</v>
      </c>
      <c r="C936" s="39" t="s">
        <v>1757</v>
      </c>
      <c r="D936" s="39" t="str">
        <f>VLOOKUP(Table1[[#This Row],[EPF ]],'[1]employee master'!A698:G5697,5,FALSE)</f>
        <v>Close Comfort Program - Finishing - SI</v>
      </c>
      <c r="E936" s="39" t="str">
        <f>VLOOKUP(Table1[[#This Row],[EPF ]],'[1]employee master'!A698:G5697,6,FALSE)</f>
        <v>Finishing S13 - A - SI</v>
      </c>
      <c r="F936" s="39" t="str">
        <f>VLOOKUP(Table1[[#This Row],[EPF ]],'[1]employee master'!A698:G5697,7,FALSE)</f>
        <v>Female</v>
      </c>
      <c r="G936" s="40">
        <v>28</v>
      </c>
      <c r="H936" s="41" t="s">
        <v>14</v>
      </c>
      <c r="I936" s="41" t="s">
        <v>1753</v>
      </c>
      <c r="J936" s="41" t="s">
        <v>14</v>
      </c>
      <c r="K936" s="41" t="s">
        <v>14</v>
      </c>
      <c r="L936" s="41" t="s">
        <v>14</v>
      </c>
      <c r="M936" s="40">
        <v>4</v>
      </c>
      <c r="N936" s="41" t="s">
        <v>14</v>
      </c>
      <c r="O936" s="41" t="s">
        <v>14</v>
      </c>
      <c r="P936" s="43" t="s">
        <v>1934</v>
      </c>
    </row>
    <row r="937" spans="1:16" x14ac:dyDescent="0.3">
      <c r="A937" s="37">
        <v>16427</v>
      </c>
      <c r="B937" s="38" t="s">
        <v>5827</v>
      </c>
      <c r="C937" s="1" t="s">
        <v>1757</v>
      </c>
      <c r="D937" s="1" t="str">
        <f>VLOOKUP(Table1[[#This Row],[EPF ]],'[1]employee master'!A703:G5702,5,FALSE)</f>
        <v>Close Comfort Program - Printing - SI</v>
      </c>
      <c r="E937" s="1" t="str">
        <f>VLOOKUP(Table1[[#This Row],[EPF ]],'[1]employee master'!A703:G5702,6,FALSE)</f>
        <v>Factory 03 - Printing - B - SI</v>
      </c>
      <c r="F937" s="1" t="str">
        <f>VLOOKUP(Table1[[#This Row],[EPF ]],'[1]employee master'!A703:G5702,7,FALSE)</f>
        <v>Male</v>
      </c>
      <c r="G937" s="7">
        <v>25</v>
      </c>
      <c r="H937" s="6" t="s">
        <v>14</v>
      </c>
      <c r="I937" s="6" t="s">
        <v>1753</v>
      </c>
      <c r="J937" s="6" t="s">
        <v>14</v>
      </c>
      <c r="K937" s="6" t="s">
        <v>14</v>
      </c>
      <c r="L937" s="6" t="s">
        <v>14</v>
      </c>
      <c r="M937" s="7">
        <v>4</v>
      </c>
      <c r="N937" s="6" t="s">
        <v>14</v>
      </c>
      <c r="O937" s="6" t="s">
        <v>14</v>
      </c>
      <c r="P937" s="43" t="s">
        <v>1934</v>
      </c>
    </row>
    <row r="938" spans="1:16" x14ac:dyDescent="0.3">
      <c r="A938" s="37">
        <v>16440</v>
      </c>
      <c r="B938" s="38" t="s">
        <v>5828</v>
      </c>
      <c r="C938" s="39" t="s">
        <v>1757</v>
      </c>
      <c r="D938" s="39" t="str">
        <f>VLOOKUP(Table1[[#This Row],[EPF ]],'[1]employee master'!A704:G5703,5,FALSE)</f>
        <v>Moulded Bra Cup - Production - SI</v>
      </c>
      <c r="E938" s="39" t="str">
        <f>VLOOKUP(Table1[[#This Row],[EPF ]],'[1]employee master'!A704:G5703,6,FALSE)</f>
        <v>Team - LB - 12B - SI</v>
      </c>
      <c r="F938" s="39" t="str">
        <f>VLOOKUP(Table1[[#This Row],[EPF ]],'[1]employee master'!A704:G5703,7,FALSE)</f>
        <v>Male</v>
      </c>
      <c r="G938" s="40">
        <v>24</v>
      </c>
      <c r="H938" s="41" t="s">
        <v>14</v>
      </c>
      <c r="I938" s="41" t="s">
        <v>1753</v>
      </c>
      <c r="J938" s="41" t="s">
        <v>14</v>
      </c>
      <c r="K938" s="41" t="s">
        <v>14</v>
      </c>
      <c r="L938" s="41" t="s">
        <v>14</v>
      </c>
      <c r="M938" s="40">
        <v>4</v>
      </c>
      <c r="N938" s="41" t="s">
        <v>14</v>
      </c>
      <c r="O938" s="41" t="s">
        <v>14</v>
      </c>
      <c r="P938" s="43" t="s">
        <v>1934</v>
      </c>
    </row>
    <row r="939" spans="1:16" x14ac:dyDescent="0.3">
      <c r="A939" s="37">
        <v>16440</v>
      </c>
      <c r="B939" s="38" t="s">
        <v>5829</v>
      </c>
      <c r="C939" s="1" t="s">
        <v>1757</v>
      </c>
      <c r="D939" s="1" t="str">
        <f>VLOOKUP(Table1[[#This Row],[EPF ]],'[1]employee master'!A705:G5704,5,FALSE)</f>
        <v>Moulded Bra Cup - Production - SI</v>
      </c>
      <c r="E939" s="1" t="str">
        <f>VLOOKUP(Table1[[#This Row],[EPF ]],'[1]employee master'!A705:G5704,6,FALSE)</f>
        <v>Team - LB - 12B - SI</v>
      </c>
      <c r="F939" s="1" t="str">
        <f>VLOOKUP(Table1[[#This Row],[EPF ]],'[1]employee master'!A705:G5704,7,FALSE)</f>
        <v>Male</v>
      </c>
      <c r="G939" s="7">
        <v>24</v>
      </c>
      <c r="H939" s="6" t="s">
        <v>14</v>
      </c>
      <c r="I939" s="6" t="s">
        <v>1753</v>
      </c>
      <c r="J939" s="6" t="s">
        <v>14</v>
      </c>
      <c r="K939" s="6" t="s">
        <v>14</v>
      </c>
      <c r="L939" s="6" t="s">
        <v>14</v>
      </c>
      <c r="M939" s="7">
        <v>4</v>
      </c>
      <c r="N939" s="6" t="s">
        <v>14</v>
      </c>
      <c r="O939" s="6" t="s">
        <v>14</v>
      </c>
      <c r="P939" s="43" t="s">
        <v>1934</v>
      </c>
    </row>
    <row r="940" spans="1:16" x14ac:dyDescent="0.3">
      <c r="A940" s="37">
        <v>16472</v>
      </c>
      <c r="B940" s="38" t="s">
        <v>5830</v>
      </c>
      <c r="C940" s="1" t="s">
        <v>1757</v>
      </c>
      <c r="D940" s="1" t="str">
        <f>VLOOKUP(Table1[[#This Row],[EPF ]],'[1]employee master'!A706:G5705,5,FALSE)</f>
        <v>Close Comfort Program - Quality Assurance - SI</v>
      </c>
      <c r="E940" s="1" t="str">
        <f>VLOOKUP(Table1[[#This Row],[EPF ]],'[1]employee master'!A706:G5705,6,FALSE)</f>
        <v>Quality Assurance - CCP - SI</v>
      </c>
      <c r="F940" s="1" t="str">
        <f>VLOOKUP(Table1[[#This Row],[EPF ]],'[1]employee master'!A706:G5705,7,FALSE)</f>
        <v>Male</v>
      </c>
      <c r="G940" s="7">
        <v>27</v>
      </c>
      <c r="H940" s="6" t="s">
        <v>14</v>
      </c>
      <c r="I940" s="6" t="s">
        <v>1753</v>
      </c>
      <c r="J940" s="6" t="s">
        <v>14</v>
      </c>
      <c r="K940" s="6" t="s">
        <v>14</v>
      </c>
      <c r="L940" s="6" t="s">
        <v>14</v>
      </c>
      <c r="M940" s="7">
        <v>4</v>
      </c>
      <c r="N940" s="6" t="s">
        <v>14</v>
      </c>
      <c r="O940" s="6" t="s">
        <v>14</v>
      </c>
      <c r="P940" s="43" t="s">
        <v>1934</v>
      </c>
    </row>
    <row r="941" spans="1:16" x14ac:dyDescent="0.3">
      <c r="A941" s="37">
        <v>16565</v>
      </c>
      <c r="B941" s="38" t="s">
        <v>5831</v>
      </c>
      <c r="C941" s="1" t="s">
        <v>1757</v>
      </c>
      <c r="D941" s="1" t="str">
        <f>VLOOKUP(Table1[[#This Row],[EPF ]],'[1]employee master'!A711:G5710,5,FALSE)</f>
        <v>Close Comfort Program - Quality Assurance - SI</v>
      </c>
      <c r="E941" s="1" t="str">
        <f>VLOOKUP(Table1[[#This Row],[EPF ]],'[1]employee master'!A711:G5710,6,FALSE)</f>
        <v>Quality Assurance - CCP - SI</v>
      </c>
      <c r="F941" s="1" t="str">
        <f>VLOOKUP(Table1[[#This Row],[EPF ]],'[1]employee master'!A711:G5710,7,FALSE)</f>
        <v>Female</v>
      </c>
      <c r="G941" s="7">
        <v>23</v>
      </c>
      <c r="H941" s="6" t="s">
        <v>14</v>
      </c>
      <c r="I941" s="6" t="s">
        <v>1753</v>
      </c>
      <c r="J941" s="6" t="s">
        <v>14</v>
      </c>
      <c r="K941" s="6" t="s">
        <v>14</v>
      </c>
      <c r="L941" s="6" t="s">
        <v>14</v>
      </c>
      <c r="M941" s="7">
        <v>4</v>
      </c>
      <c r="N941" s="6" t="s">
        <v>14</v>
      </c>
      <c r="O941" s="6" t="s">
        <v>14</v>
      </c>
      <c r="P941" s="43" t="s">
        <v>1934</v>
      </c>
    </row>
    <row r="942" spans="1:16" x14ac:dyDescent="0.3">
      <c r="A942" s="37">
        <v>16578</v>
      </c>
      <c r="B942" s="38" t="s">
        <v>5832</v>
      </c>
      <c r="C942" s="1" t="s">
        <v>1757</v>
      </c>
      <c r="D942" s="1" t="str">
        <f>VLOOKUP(Table1[[#This Row],[EPF ]],'[1]employee master'!A712:G5711,5,FALSE)</f>
        <v>Moulded Bra Cup - Production - SI</v>
      </c>
      <c r="E942" s="1" t="str">
        <f>VLOOKUP(Table1[[#This Row],[EPF ]],'[1]employee master'!A712:G5711,6,FALSE)</f>
        <v>Team - LB - 12B - SI</v>
      </c>
      <c r="F942" s="1" t="str">
        <f>VLOOKUP(Table1[[#This Row],[EPF ]],'[1]employee master'!A712:G5711,7,FALSE)</f>
        <v>Male</v>
      </c>
      <c r="G942" s="7">
        <v>24</v>
      </c>
      <c r="H942" s="6" t="s">
        <v>14</v>
      </c>
      <c r="I942" s="6" t="s">
        <v>1753</v>
      </c>
      <c r="J942" s="6" t="s">
        <v>14</v>
      </c>
      <c r="K942" s="6" t="s">
        <v>14</v>
      </c>
      <c r="L942" s="6" t="s">
        <v>14</v>
      </c>
      <c r="M942" s="7">
        <v>4</v>
      </c>
      <c r="N942" s="6" t="s">
        <v>14</v>
      </c>
      <c r="O942" s="6" t="s">
        <v>14</v>
      </c>
      <c r="P942" s="43" t="s">
        <v>1934</v>
      </c>
    </row>
    <row r="943" spans="1:16" x14ac:dyDescent="0.3">
      <c r="A943" s="37">
        <v>16578</v>
      </c>
      <c r="B943" s="38" t="s">
        <v>5833</v>
      </c>
      <c r="C943" s="1" t="s">
        <v>1757</v>
      </c>
      <c r="D943" s="1" t="str">
        <f>VLOOKUP(Table1[[#This Row],[EPF ]],'[1]employee master'!A713:G5712,5,FALSE)</f>
        <v>Moulded Bra Cup - Production - SI</v>
      </c>
      <c r="E943" s="1" t="str">
        <f>VLOOKUP(Table1[[#This Row],[EPF ]],'[1]employee master'!A713:G5712,6,FALSE)</f>
        <v>Team - LB - 12B - SI</v>
      </c>
      <c r="F943" s="1" t="str">
        <f>VLOOKUP(Table1[[#This Row],[EPF ]],'[1]employee master'!A713:G5712,7,FALSE)</f>
        <v>Male</v>
      </c>
      <c r="G943" s="7">
        <v>23</v>
      </c>
      <c r="H943" s="6" t="s">
        <v>14</v>
      </c>
      <c r="I943" s="6" t="s">
        <v>1753</v>
      </c>
      <c r="J943" s="6" t="s">
        <v>14</v>
      </c>
      <c r="K943" s="6" t="s">
        <v>14</v>
      </c>
      <c r="L943" s="6" t="s">
        <v>14</v>
      </c>
      <c r="M943" s="7">
        <v>4</v>
      </c>
      <c r="N943" s="6" t="s">
        <v>14</v>
      </c>
      <c r="O943" s="6" t="s">
        <v>14</v>
      </c>
      <c r="P943" s="43" t="s">
        <v>1934</v>
      </c>
    </row>
    <row r="944" spans="1:16" x14ac:dyDescent="0.3">
      <c r="A944" s="37">
        <v>16584</v>
      </c>
      <c r="B944" s="38" t="s">
        <v>5834</v>
      </c>
      <c r="C944" s="39" t="s">
        <v>1757</v>
      </c>
      <c r="D944" s="39" t="str">
        <f>VLOOKUP(Table1[[#This Row],[EPF ]],'[1]employee master'!A714:G5713,5,FALSE)</f>
        <v>Moulded Bra Cup - Product Development Centre - SI</v>
      </c>
      <c r="E944" s="39" t="str">
        <f>VLOOKUP(Table1[[#This Row],[EPF ]],'[1]employee master'!A714:G5713,6,FALSE)</f>
        <v>MBC - Product Development Centre - SI</v>
      </c>
      <c r="F944" s="39" t="str">
        <f>VLOOKUP(Table1[[#This Row],[EPF ]],'[1]employee master'!A714:G5713,7,FALSE)</f>
        <v>Male</v>
      </c>
      <c r="G944" s="40">
        <v>23</v>
      </c>
      <c r="H944" s="41" t="s">
        <v>14</v>
      </c>
      <c r="I944" s="41" t="s">
        <v>1753</v>
      </c>
      <c r="J944" s="41" t="s">
        <v>14</v>
      </c>
      <c r="K944" s="41" t="s">
        <v>14</v>
      </c>
      <c r="L944" s="41" t="s">
        <v>14</v>
      </c>
      <c r="M944" s="40">
        <v>4</v>
      </c>
      <c r="N944" s="41" t="s">
        <v>14</v>
      </c>
      <c r="O944" s="41" t="s">
        <v>14</v>
      </c>
      <c r="P944" s="43" t="s">
        <v>1934</v>
      </c>
    </row>
    <row r="945" spans="1:16" x14ac:dyDescent="0.3">
      <c r="A945" s="37">
        <v>16594</v>
      </c>
      <c r="B945" s="38" t="s">
        <v>5835</v>
      </c>
      <c r="C945" s="39" t="s">
        <v>1757</v>
      </c>
      <c r="D945" s="39" t="str">
        <f>VLOOKUP(Table1[[#This Row],[EPF ]],'[1]employee master'!A715:G5714,5,FALSE)</f>
        <v>Moulded Bra Cup - Quality Assurance - SI</v>
      </c>
      <c r="E945" s="39" t="str">
        <f>VLOOKUP(Table1[[#This Row],[EPF ]],'[1]employee master'!A715:G5714,6,FALSE)</f>
        <v>Quality Assurance - MBC - SI</v>
      </c>
      <c r="F945" s="39" t="str">
        <f>VLOOKUP(Table1[[#This Row],[EPF ]],'[1]employee master'!A715:G5714,7,FALSE)</f>
        <v>Male</v>
      </c>
      <c r="G945" s="40">
        <v>28</v>
      </c>
      <c r="H945" s="41" t="s">
        <v>14</v>
      </c>
      <c r="I945" s="41" t="s">
        <v>1753</v>
      </c>
      <c r="J945" s="41" t="s">
        <v>14</v>
      </c>
      <c r="K945" s="41" t="s">
        <v>14</v>
      </c>
      <c r="L945" s="41" t="s">
        <v>14</v>
      </c>
      <c r="M945" s="40">
        <v>4</v>
      </c>
      <c r="N945" s="41" t="s">
        <v>14</v>
      </c>
      <c r="O945" s="41" t="s">
        <v>14</v>
      </c>
      <c r="P945" s="43" t="s">
        <v>1934</v>
      </c>
    </row>
    <row r="946" spans="1:16" x14ac:dyDescent="0.3">
      <c r="A946" s="37">
        <v>16598</v>
      </c>
      <c r="B946" s="38" t="s">
        <v>5836</v>
      </c>
      <c r="C946" s="1" t="s">
        <v>1757</v>
      </c>
      <c r="D946" s="1" t="str">
        <f>VLOOKUP(Table1[[#This Row],[EPF ]],'[1]employee master'!A717:G5716,5,FALSE)</f>
        <v>Moulded Bra Cup - Production - SI</v>
      </c>
      <c r="E946" s="1" t="str">
        <f>VLOOKUP(Table1[[#This Row],[EPF ]],'[1]employee master'!A717:G5716,6,FALSE)</f>
        <v>Team - LB - 12B - SI</v>
      </c>
      <c r="F946" s="1" t="str">
        <f>VLOOKUP(Table1[[#This Row],[EPF ]],'[1]employee master'!A717:G5716,7,FALSE)</f>
        <v>Female</v>
      </c>
      <c r="G946" s="7">
        <v>23</v>
      </c>
      <c r="H946" s="6" t="s">
        <v>14</v>
      </c>
      <c r="I946" s="6" t="s">
        <v>1753</v>
      </c>
      <c r="J946" s="6" t="s">
        <v>14</v>
      </c>
      <c r="K946" s="6" t="s">
        <v>14</v>
      </c>
      <c r="L946" s="6" t="s">
        <v>14</v>
      </c>
      <c r="M946" s="7">
        <v>4</v>
      </c>
      <c r="N946" s="6" t="s">
        <v>14</v>
      </c>
      <c r="O946" s="6" t="s">
        <v>14</v>
      </c>
      <c r="P946" s="43" t="s">
        <v>1934</v>
      </c>
    </row>
    <row r="947" spans="1:16" x14ac:dyDescent="0.3">
      <c r="A947" s="37">
        <v>16669</v>
      </c>
      <c r="B947" s="38" t="s">
        <v>1420</v>
      </c>
      <c r="C947" s="39" t="s">
        <v>1757</v>
      </c>
      <c r="D947" s="39" t="str">
        <f>VLOOKUP(Table1[[#This Row],[EPF ]],'[1]employee master'!A722:G5721,5,FALSE)</f>
        <v>Impact Protection - SI</v>
      </c>
      <c r="E947" s="39" t="str">
        <f>VLOOKUP(Table1[[#This Row],[EPF ]],'[1]employee master'!A722:G5721,6,FALSE)</f>
        <v>Impact Protection - Product Development Centre - SI</v>
      </c>
      <c r="F947" s="39" t="str">
        <f>VLOOKUP(Table1[[#This Row],[EPF ]],'[1]employee master'!A722:G5721,7,FALSE)</f>
        <v>Male</v>
      </c>
      <c r="G947" s="40">
        <v>25</v>
      </c>
      <c r="H947" s="41" t="s">
        <v>14</v>
      </c>
      <c r="I947" s="41" t="s">
        <v>1753</v>
      </c>
      <c r="J947" s="41" t="s">
        <v>14</v>
      </c>
      <c r="K947" s="41" t="s">
        <v>14</v>
      </c>
      <c r="L947" s="41" t="s">
        <v>14</v>
      </c>
      <c r="M947" s="40">
        <v>4</v>
      </c>
      <c r="N947" s="41" t="s">
        <v>14</v>
      </c>
      <c r="O947" s="41" t="s">
        <v>14</v>
      </c>
      <c r="P947" s="43" t="s">
        <v>1934</v>
      </c>
    </row>
    <row r="948" spans="1:16" x14ac:dyDescent="0.3">
      <c r="A948" s="37">
        <v>16680</v>
      </c>
      <c r="B948" s="38" t="s">
        <v>5837</v>
      </c>
      <c r="C948" s="39" t="s">
        <v>1757</v>
      </c>
      <c r="D948" s="39" t="str">
        <f>VLOOKUP(Table1[[#This Row],[EPF ]],'[1]employee master'!A723:G5722,5,FALSE)</f>
        <v>Moulded Bra Cup - Finished Goods Warehouse - SI</v>
      </c>
      <c r="E948" s="39" t="str">
        <f>VLOOKUP(Table1[[#This Row],[EPF ]],'[1]employee master'!A723:G5722,6,FALSE)</f>
        <v>Finished Good Warehouse - MBC - SI</v>
      </c>
      <c r="F948" s="39" t="str">
        <f>VLOOKUP(Table1[[#This Row],[EPF ]],'[1]employee master'!A723:G5722,7,FALSE)</f>
        <v>Male</v>
      </c>
      <c r="G948" s="40">
        <v>25</v>
      </c>
      <c r="H948" s="41" t="s">
        <v>14</v>
      </c>
      <c r="I948" s="41" t="s">
        <v>1753</v>
      </c>
      <c r="J948" s="41" t="s">
        <v>14</v>
      </c>
      <c r="K948" s="41" t="s">
        <v>14</v>
      </c>
      <c r="L948" s="41" t="s">
        <v>14</v>
      </c>
      <c r="M948" s="40">
        <v>4</v>
      </c>
      <c r="N948" s="41" t="s">
        <v>14</v>
      </c>
      <c r="O948" s="41" t="s">
        <v>14</v>
      </c>
      <c r="P948" s="43" t="s">
        <v>1934</v>
      </c>
    </row>
    <row r="949" spans="1:16" x14ac:dyDescent="0.3">
      <c r="A949" s="37">
        <v>16692</v>
      </c>
      <c r="B949" s="38" t="s">
        <v>5838</v>
      </c>
      <c r="C949" s="1" t="s">
        <v>1757</v>
      </c>
      <c r="D949" s="1" t="str">
        <f>VLOOKUP(Table1[[#This Row],[EPF ]],'[1]employee master'!A726:G5725,5,FALSE)</f>
        <v>Close Comfort Program - MM - Printing - SI</v>
      </c>
      <c r="E949" s="1" t="str">
        <f>VLOOKUP(Table1[[#This Row],[EPF ]],'[1]employee master'!A726:G5725,6,FALSE)</f>
        <v>Printing MM - CCP - SI</v>
      </c>
      <c r="F949" s="1" t="str">
        <f>VLOOKUP(Table1[[#This Row],[EPF ]],'[1]employee master'!A726:G5725,7,FALSE)</f>
        <v>Male</v>
      </c>
      <c r="G949" s="7">
        <v>23</v>
      </c>
      <c r="H949" s="6" t="s">
        <v>14</v>
      </c>
      <c r="I949" s="6" t="s">
        <v>1753</v>
      </c>
      <c r="J949" s="6" t="s">
        <v>14</v>
      </c>
      <c r="K949" s="6" t="s">
        <v>14</v>
      </c>
      <c r="L949" s="6" t="s">
        <v>14</v>
      </c>
      <c r="M949" s="7">
        <v>4</v>
      </c>
      <c r="N949" s="6" t="s">
        <v>14</v>
      </c>
      <c r="O949" s="6" t="s">
        <v>14</v>
      </c>
      <c r="P949" s="43" t="s">
        <v>1934</v>
      </c>
    </row>
    <row r="950" spans="1:16" x14ac:dyDescent="0.3">
      <c r="A950" s="37">
        <v>16706</v>
      </c>
      <c r="B950" s="38" t="s">
        <v>1408</v>
      </c>
      <c r="C950" s="39" t="s">
        <v>1757</v>
      </c>
      <c r="D950" s="39" t="str">
        <f>VLOOKUP(Table1[[#This Row],[EPF ]],'[1]employee master'!A728:G5727,5,FALSE)</f>
        <v>Close Comfort Program - Quality Assurance - SI</v>
      </c>
      <c r="E950" s="39" t="str">
        <f>VLOOKUP(Table1[[#This Row],[EPF ]],'[1]employee master'!A728:G5727,6,FALSE)</f>
        <v>Quality Assurance - CCP - SI</v>
      </c>
      <c r="F950" s="39" t="str">
        <f>VLOOKUP(Table1[[#This Row],[EPF ]],'[1]employee master'!A728:G5727,7,FALSE)</f>
        <v>Female</v>
      </c>
      <c r="G950" s="40">
        <v>28</v>
      </c>
      <c r="H950" s="41" t="s">
        <v>14</v>
      </c>
      <c r="I950" s="41" t="s">
        <v>1753</v>
      </c>
      <c r="J950" s="41" t="s">
        <v>14</v>
      </c>
      <c r="K950" s="41" t="s">
        <v>14</v>
      </c>
      <c r="L950" s="41" t="s">
        <v>14</v>
      </c>
      <c r="M950" s="40">
        <v>4</v>
      </c>
      <c r="N950" s="41" t="s">
        <v>14</v>
      </c>
      <c r="O950" s="41" t="s">
        <v>14</v>
      </c>
      <c r="P950" s="43" t="s">
        <v>1934</v>
      </c>
    </row>
    <row r="951" spans="1:16" x14ac:dyDescent="0.3">
      <c r="A951" s="37">
        <v>16713</v>
      </c>
      <c r="B951" s="38" t="s">
        <v>5839</v>
      </c>
      <c r="C951" s="1" t="s">
        <v>1757</v>
      </c>
      <c r="D951" s="1" t="str">
        <f>VLOOKUP(Table1[[#This Row],[EPF ]],'[1]employee master'!A729:G5728,5,FALSE)</f>
        <v>Moulded Bra Cup - Cutting - SI</v>
      </c>
      <c r="E951" s="1" t="str">
        <f>VLOOKUP(Table1[[#This Row],[EPF ]],'[1]employee master'!A729:G5728,6,FALSE)</f>
        <v>MBC - Cutting - SI</v>
      </c>
      <c r="F951" s="1" t="str">
        <f>VLOOKUP(Table1[[#This Row],[EPF ]],'[1]employee master'!A729:G5728,7,FALSE)</f>
        <v>Male</v>
      </c>
      <c r="G951" s="7">
        <v>25</v>
      </c>
      <c r="H951" s="6" t="s">
        <v>14</v>
      </c>
      <c r="I951" s="6" t="s">
        <v>1753</v>
      </c>
      <c r="J951" s="6" t="s">
        <v>14</v>
      </c>
      <c r="K951" s="6" t="s">
        <v>14</v>
      </c>
      <c r="L951" s="6" t="s">
        <v>14</v>
      </c>
      <c r="M951" s="7">
        <v>4</v>
      </c>
      <c r="N951" s="6" t="s">
        <v>14</v>
      </c>
      <c r="O951" s="6" t="s">
        <v>14</v>
      </c>
      <c r="P951" s="43" t="s">
        <v>1934</v>
      </c>
    </row>
    <row r="952" spans="1:16" x14ac:dyDescent="0.3">
      <c r="A952" s="37">
        <v>17134</v>
      </c>
      <c r="B952" s="38" t="s">
        <v>960</v>
      </c>
      <c r="C952" s="1" t="s">
        <v>1757</v>
      </c>
      <c r="D952" s="1" t="str">
        <f>VLOOKUP(Table1[[#This Row],[EPF ]],'[1]employee master'!A755:G5754,5,FALSE)</f>
        <v>Moulded Bra Cup - Product Development Centre - SI</v>
      </c>
      <c r="E952" s="1" t="str">
        <f>VLOOKUP(Table1[[#This Row],[EPF ]],'[1]employee master'!A755:G5754,6,FALSE)</f>
        <v>MBC - Product Development Centre - SI</v>
      </c>
      <c r="F952" s="1" t="str">
        <f>VLOOKUP(Table1[[#This Row],[EPF ]],'[1]employee master'!A755:G5754,7,FALSE)</f>
        <v>Male</v>
      </c>
      <c r="G952" s="7">
        <v>25</v>
      </c>
      <c r="H952" s="6" t="s">
        <v>14</v>
      </c>
      <c r="I952" s="6" t="s">
        <v>1753</v>
      </c>
      <c r="J952" s="6" t="s">
        <v>14</v>
      </c>
      <c r="K952" s="6" t="s">
        <v>14</v>
      </c>
      <c r="L952" s="6" t="s">
        <v>14</v>
      </c>
      <c r="M952" s="7">
        <v>4</v>
      </c>
      <c r="N952" s="6" t="s">
        <v>14</v>
      </c>
      <c r="O952" s="6" t="s">
        <v>14</v>
      </c>
      <c r="P952" s="43" t="s">
        <v>1934</v>
      </c>
    </row>
    <row r="953" spans="1:16" x14ac:dyDescent="0.3">
      <c r="A953" s="37">
        <v>17134</v>
      </c>
      <c r="B953" s="38" t="s">
        <v>5840</v>
      </c>
      <c r="C953" s="1" t="s">
        <v>1757</v>
      </c>
      <c r="D953" s="1" t="str">
        <f>VLOOKUP(Table1[[#This Row],[EPF ]],'[1]employee master'!A756:G5755,5,FALSE)</f>
        <v>Moulded Bra Cup - Product Development Centre - SI</v>
      </c>
      <c r="E953" s="1" t="str">
        <f>VLOOKUP(Table1[[#This Row],[EPF ]],'[1]employee master'!A756:G5755,6,FALSE)</f>
        <v>MBC - Product Development Centre - SI</v>
      </c>
      <c r="F953" s="1" t="str">
        <f>VLOOKUP(Table1[[#This Row],[EPF ]],'[1]employee master'!A756:G5755,7,FALSE)</f>
        <v>Male</v>
      </c>
      <c r="G953" s="7">
        <v>25</v>
      </c>
      <c r="H953" s="6" t="s">
        <v>14</v>
      </c>
      <c r="I953" s="6" t="s">
        <v>1753</v>
      </c>
      <c r="J953" s="6" t="s">
        <v>14</v>
      </c>
      <c r="K953" s="6" t="s">
        <v>14</v>
      </c>
      <c r="L953" s="6" t="s">
        <v>14</v>
      </c>
      <c r="M953" s="7">
        <v>5</v>
      </c>
      <c r="N953" s="6" t="s">
        <v>14</v>
      </c>
      <c r="O953" s="6" t="s">
        <v>14</v>
      </c>
      <c r="P953" s="43" t="s">
        <v>1934</v>
      </c>
    </row>
    <row r="954" spans="1:16" x14ac:dyDescent="0.3">
      <c r="A954" s="37">
        <v>17277</v>
      </c>
      <c r="B954" s="38" t="s">
        <v>5841</v>
      </c>
      <c r="C954" s="1" t="s">
        <v>1757</v>
      </c>
      <c r="D954" s="1" t="str">
        <f>VLOOKUP(Table1[[#This Row],[EPF ]],'[1]employee master'!A767:G5766,5,FALSE)</f>
        <v>Close Comfort Program - Printing - SI</v>
      </c>
      <c r="E954" s="1" t="str">
        <f>VLOOKUP(Table1[[#This Row],[EPF ]],'[1]employee master'!A767:G5766,6,FALSE)</f>
        <v>Factory 03 - Printing - A - SI</v>
      </c>
      <c r="F954" s="1" t="str">
        <f>VLOOKUP(Table1[[#This Row],[EPF ]],'[1]employee master'!A767:G5766,7,FALSE)</f>
        <v>Female</v>
      </c>
      <c r="G954" s="7">
        <v>24</v>
      </c>
      <c r="H954" s="6" t="s">
        <v>14</v>
      </c>
      <c r="I954" s="6" t="s">
        <v>1753</v>
      </c>
      <c r="J954" s="6" t="s">
        <v>14</v>
      </c>
      <c r="K954" s="6" t="s">
        <v>14</v>
      </c>
      <c r="L954" s="6" t="s">
        <v>14</v>
      </c>
      <c r="M954" s="7">
        <v>4</v>
      </c>
      <c r="N954" s="6" t="s">
        <v>14</v>
      </c>
      <c r="O954" s="6" t="s">
        <v>14</v>
      </c>
      <c r="P954" s="43" t="s">
        <v>1934</v>
      </c>
    </row>
    <row r="955" spans="1:16" x14ac:dyDescent="0.3">
      <c r="A955" s="37">
        <v>17463</v>
      </c>
      <c r="B955" s="38" t="s">
        <v>5842</v>
      </c>
      <c r="C955" s="39" t="s">
        <v>1757</v>
      </c>
      <c r="D955" s="39" t="str">
        <f>VLOOKUP(Table1[[#This Row],[EPF ]],'[1]employee master'!A786:G5785,5,FALSE)</f>
        <v>Close Comfort Program - Finishing - SI</v>
      </c>
      <c r="E955" s="39" t="str">
        <f>VLOOKUP(Table1[[#This Row],[EPF ]],'[1]employee master'!A786:G5785,6,FALSE)</f>
        <v>Finishing S28 - A - SI</v>
      </c>
      <c r="F955" s="39" t="str">
        <f>VLOOKUP(Table1[[#This Row],[EPF ]],'[1]employee master'!A786:G5785,7,FALSE)</f>
        <v>Female</v>
      </c>
      <c r="G955" s="40">
        <v>23</v>
      </c>
      <c r="H955" s="41" t="s">
        <v>14</v>
      </c>
      <c r="I955" s="41" t="s">
        <v>1753</v>
      </c>
      <c r="J955" s="41" t="s">
        <v>14</v>
      </c>
      <c r="K955" s="41" t="s">
        <v>14</v>
      </c>
      <c r="L955" s="41" t="s">
        <v>14</v>
      </c>
      <c r="M955" s="40">
        <v>4</v>
      </c>
      <c r="N955" s="41" t="s">
        <v>14</v>
      </c>
      <c r="O955" s="41" t="s">
        <v>14</v>
      </c>
      <c r="P955" s="43" t="s">
        <v>1934</v>
      </c>
    </row>
    <row r="956" spans="1:16" x14ac:dyDescent="0.3">
      <c r="A956" s="37">
        <v>17576</v>
      </c>
      <c r="B956" s="38" t="s">
        <v>5843</v>
      </c>
      <c r="C956" s="39" t="s">
        <v>1757</v>
      </c>
      <c r="D956" s="39" t="str">
        <f>VLOOKUP(Table1[[#This Row],[EPF ]],'[1]employee master'!A793:G5792,5,FALSE)</f>
        <v>Moulded Bra Cup - Product Development Centre - SI</v>
      </c>
      <c r="E956" s="39" t="str">
        <f>VLOOKUP(Table1[[#This Row],[EPF ]],'[1]employee master'!A793:G5792,6,FALSE)</f>
        <v>MBC - Product Development Centre - SI</v>
      </c>
      <c r="F956" s="39" t="str">
        <f>VLOOKUP(Table1[[#This Row],[EPF ]],'[1]employee master'!A793:G5792,7,FALSE)</f>
        <v>Male</v>
      </c>
      <c r="G956" s="40">
        <v>24</v>
      </c>
      <c r="H956" s="41" t="s">
        <v>14</v>
      </c>
      <c r="I956" s="41" t="s">
        <v>1753</v>
      </c>
      <c r="J956" s="41" t="s">
        <v>14</v>
      </c>
      <c r="K956" s="41" t="s">
        <v>14</v>
      </c>
      <c r="L956" s="41" t="s">
        <v>14</v>
      </c>
      <c r="M956" s="40">
        <v>5</v>
      </c>
      <c r="N956" s="41" t="s">
        <v>14</v>
      </c>
      <c r="O956" s="41" t="s">
        <v>14</v>
      </c>
      <c r="P956" s="43" t="s">
        <v>1934</v>
      </c>
    </row>
    <row r="957" spans="1:16" x14ac:dyDescent="0.3">
      <c r="A957" s="37">
        <v>17600</v>
      </c>
      <c r="B957" s="38" t="s">
        <v>1439</v>
      </c>
      <c r="C957" s="1" t="s">
        <v>1757</v>
      </c>
      <c r="D957" s="1" t="str">
        <f>VLOOKUP(Table1[[#This Row],[EPF ]],'[1]employee master'!A795:G5794,5,FALSE)</f>
        <v>Close Comfort Program - Finishing - SI</v>
      </c>
      <c r="E957" s="1" t="str">
        <f>VLOOKUP(Table1[[#This Row],[EPF ]],'[1]employee master'!A795:G5794,6,FALSE)</f>
        <v>Finishing S5 - A - SI</v>
      </c>
      <c r="F957" s="1" t="str">
        <f>VLOOKUP(Table1[[#This Row],[EPF ]],'[1]employee master'!A795:G5794,7,FALSE)</f>
        <v>Female</v>
      </c>
      <c r="G957" s="7">
        <v>23</v>
      </c>
      <c r="H957" s="6" t="s">
        <v>14</v>
      </c>
      <c r="I957" s="6" t="s">
        <v>1753</v>
      </c>
      <c r="J957" s="6" t="s">
        <v>14</v>
      </c>
      <c r="K957" s="6" t="s">
        <v>14</v>
      </c>
      <c r="L957" s="6" t="s">
        <v>14</v>
      </c>
      <c r="M957" s="7">
        <v>4</v>
      </c>
      <c r="N957" s="6" t="s">
        <v>14</v>
      </c>
      <c r="O957" s="6" t="s">
        <v>14</v>
      </c>
      <c r="P957" s="43" t="s">
        <v>1934</v>
      </c>
    </row>
    <row r="958" spans="1:16" x14ac:dyDescent="0.3">
      <c r="A958" s="37">
        <v>17602</v>
      </c>
      <c r="B958" s="38" t="s">
        <v>1181</v>
      </c>
      <c r="C958" s="1" t="s">
        <v>1757</v>
      </c>
      <c r="D958" s="1" t="str">
        <f>VLOOKUP(Table1[[#This Row],[EPF ]],'[1]employee master'!A796:G5795,5,FALSE)</f>
        <v>Close Comfort Program - Printing - SI</v>
      </c>
      <c r="E958" s="1" t="str">
        <f>VLOOKUP(Table1[[#This Row],[EPF ]],'[1]employee master'!A796:G5795,6,FALSE)</f>
        <v>Factory 01 - Printing - B - SI</v>
      </c>
      <c r="F958" s="1" t="str">
        <f>VLOOKUP(Table1[[#This Row],[EPF ]],'[1]employee master'!A796:G5795,7,FALSE)</f>
        <v>Male</v>
      </c>
      <c r="G958" s="7">
        <v>23</v>
      </c>
      <c r="H958" s="6" t="s">
        <v>14</v>
      </c>
      <c r="I958" s="6" t="s">
        <v>1753</v>
      </c>
      <c r="J958" s="6" t="s">
        <v>14</v>
      </c>
      <c r="K958" s="6" t="s">
        <v>14</v>
      </c>
      <c r="L958" s="6" t="s">
        <v>14</v>
      </c>
      <c r="M958" s="7">
        <v>4</v>
      </c>
      <c r="N958" s="6" t="s">
        <v>14</v>
      </c>
      <c r="O958" s="6" t="s">
        <v>14</v>
      </c>
      <c r="P958" s="43" t="s">
        <v>1934</v>
      </c>
    </row>
    <row r="959" spans="1:16" x14ac:dyDescent="0.3">
      <c r="A959" s="37">
        <v>17688</v>
      </c>
      <c r="B959" s="38" t="s">
        <v>5844</v>
      </c>
      <c r="C959" s="1" t="s">
        <v>1757</v>
      </c>
      <c r="D959" s="1" t="str">
        <f>VLOOKUP(Table1[[#This Row],[EPF ]],'[1]employee master'!A806:G5805,5,FALSE)</f>
        <v>Moulded Bra Cup - Quality Assurance - SI</v>
      </c>
      <c r="E959" s="1" t="str">
        <f>VLOOKUP(Table1[[#This Row],[EPF ]],'[1]employee master'!A806:G5805,6,FALSE)</f>
        <v>Quality Assurance - MBC - SI</v>
      </c>
      <c r="F959" s="1" t="str">
        <f>VLOOKUP(Table1[[#This Row],[EPF ]],'[1]employee master'!A806:G5805,7,FALSE)</f>
        <v>Female</v>
      </c>
      <c r="G959" s="7">
        <v>29</v>
      </c>
      <c r="H959" s="6" t="s">
        <v>14</v>
      </c>
      <c r="I959" s="6" t="s">
        <v>1753</v>
      </c>
      <c r="J959" s="6" t="s">
        <v>14</v>
      </c>
      <c r="K959" s="6" t="s">
        <v>14</v>
      </c>
      <c r="L959" s="6" t="s">
        <v>14</v>
      </c>
      <c r="M959" s="7">
        <v>4</v>
      </c>
      <c r="N959" s="6" t="s">
        <v>14</v>
      </c>
      <c r="O959" s="6" t="s">
        <v>14</v>
      </c>
      <c r="P959" s="43" t="s">
        <v>1934</v>
      </c>
    </row>
    <row r="960" spans="1:16" x14ac:dyDescent="0.3">
      <c r="A960" s="37">
        <v>17721</v>
      </c>
      <c r="B960" s="38" t="s">
        <v>5845</v>
      </c>
      <c r="C960" s="1" t="s">
        <v>1757</v>
      </c>
      <c r="D960" s="1" t="str">
        <f>VLOOKUP(Table1[[#This Row],[EPF ]],'[1]employee master'!A808:G5807,5,FALSE)</f>
        <v>Moulded Bra Cup - Quality Assurance - SI</v>
      </c>
      <c r="E960" s="1" t="str">
        <f>VLOOKUP(Table1[[#This Row],[EPF ]],'[1]employee master'!A808:G5807,6,FALSE)</f>
        <v>Quality Assurance - MBC - SI</v>
      </c>
      <c r="F960" s="1" t="str">
        <f>VLOOKUP(Table1[[#This Row],[EPF ]],'[1]employee master'!A808:G5807,7,FALSE)</f>
        <v>Male</v>
      </c>
      <c r="G960" s="7">
        <v>26</v>
      </c>
      <c r="H960" s="6" t="s">
        <v>14</v>
      </c>
      <c r="I960" s="6" t="s">
        <v>1753</v>
      </c>
      <c r="J960" s="6" t="s">
        <v>14</v>
      </c>
      <c r="K960" s="6" t="s">
        <v>14</v>
      </c>
      <c r="L960" s="6" t="s">
        <v>14</v>
      </c>
      <c r="M960" s="7">
        <v>5</v>
      </c>
      <c r="N960" s="6" t="s">
        <v>14</v>
      </c>
      <c r="O960" s="6" t="s">
        <v>14</v>
      </c>
      <c r="P960" s="43" t="s">
        <v>1934</v>
      </c>
    </row>
    <row r="961" spans="1:16" x14ac:dyDescent="0.3">
      <c r="A961" s="37">
        <v>17722</v>
      </c>
      <c r="B961" s="38" t="s">
        <v>2920</v>
      </c>
      <c r="C961" s="1" t="s">
        <v>1757</v>
      </c>
      <c r="D961" s="1" t="str">
        <f>VLOOKUP(Table1[[#This Row],[EPF ]],'[1]employee master'!A809:G5808,5,FALSE)</f>
        <v>Moulded Bra Cup - Machine Maintenance - SI</v>
      </c>
      <c r="E961" s="1" t="str">
        <f>VLOOKUP(Table1[[#This Row],[EPF ]],'[1]employee master'!A809:G5808,6,FALSE)</f>
        <v>Machinary Maintenance - MBC - SI</v>
      </c>
      <c r="F961" s="1" t="str">
        <f>VLOOKUP(Table1[[#This Row],[EPF ]],'[1]employee master'!A809:G5808,7,FALSE)</f>
        <v>Male</v>
      </c>
      <c r="G961" s="7">
        <v>24</v>
      </c>
      <c r="H961" s="6" t="s">
        <v>14</v>
      </c>
      <c r="I961" s="6" t="s">
        <v>1753</v>
      </c>
      <c r="J961" s="6" t="s">
        <v>14</v>
      </c>
      <c r="K961" s="6" t="s">
        <v>14</v>
      </c>
      <c r="L961" s="6" t="s">
        <v>14</v>
      </c>
      <c r="M961" s="7">
        <v>4</v>
      </c>
      <c r="N961" s="6" t="s">
        <v>14</v>
      </c>
      <c r="O961" s="6" t="s">
        <v>14</v>
      </c>
      <c r="P961" s="43" t="s">
        <v>1934</v>
      </c>
    </row>
    <row r="962" spans="1:16" x14ac:dyDescent="0.3">
      <c r="A962" s="37">
        <v>17782</v>
      </c>
      <c r="B962" s="38" t="s">
        <v>3400</v>
      </c>
      <c r="C962" s="39" t="s">
        <v>1757</v>
      </c>
      <c r="D962" s="39" t="str">
        <f>VLOOKUP(Table1[[#This Row],[EPF ]],'[1]employee master'!A816:G5815,5,FALSE)</f>
        <v>Moulded Bra Cup - Production - SI</v>
      </c>
      <c r="E962" s="39" t="str">
        <f>VLOOKUP(Table1[[#This Row],[EPF ]],'[1]employee master'!A816:G5815,6,FALSE)</f>
        <v>Team - LB - 9B - SI</v>
      </c>
      <c r="F962" s="39" t="str">
        <f>VLOOKUP(Table1[[#This Row],[EPF ]],'[1]employee master'!A816:G5815,7,FALSE)</f>
        <v>Male</v>
      </c>
      <c r="G962" s="40">
        <v>22</v>
      </c>
      <c r="H962" s="41" t="s">
        <v>14</v>
      </c>
      <c r="I962" s="41" t="s">
        <v>1753</v>
      </c>
      <c r="J962" s="41" t="s">
        <v>14</v>
      </c>
      <c r="K962" s="41" t="s">
        <v>14</v>
      </c>
      <c r="L962" s="41" t="s">
        <v>14</v>
      </c>
      <c r="M962" s="40">
        <v>4</v>
      </c>
      <c r="N962" s="41" t="s">
        <v>14</v>
      </c>
      <c r="O962" s="41" t="s">
        <v>14</v>
      </c>
      <c r="P962" s="43" t="s">
        <v>1934</v>
      </c>
    </row>
    <row r="963" spans="1:16" x14ac:dyDescent="0.3">
      <c r="A963" s="37">
        <v>17782</v>
      </c>
      <c r="B963" s="38" t="s">
        <v>5846</v>
      </c>
      <c r="C963" s="39" t="s">
        <v>1757</v>
      </c>
      <c r="D963" s="39" t="str">
        <f>VLOOKUP(Table1[[#This Row],[EPF ]],'[1]employee master'!A817:G5816,5,FALSE)</f>
        <v>Moulded Bra Cup - Production - SI</v>
      </c>
      <c r="E963" s="39" t="str">
        <f>VLOOKUP(Table1[[#This Row],[EPF ]],'[1]employee master'!A817:G5816,6,FALSE)</f>
        <v>Team - LB - 9B - SI</v>
      </c>
      <c r="F963" s="39" t="str">
        <f>VLOOKUP(Table1[[#This Row],[EPF ]],'[1]employee master'!A817:G5816,7,FALSE)</f>
        <v>Male</v>
      </c>
      <c r="G963" s="40">
        <v>22</v>
      </c>
      <c r="H963" s="41" t="s">
        <v>14</v>
      </c>
      <c r="I963" s="41" t="s">
        <v>1753</v>
      </c>
      <c r="J963" s="41" t="s">
        <v>14</v>
      </c>
      <c r="K963" s="41" t="s">
        <v>14</v>
      </c>
      <c r="L963" s="41" t="s">
        <v>14</v>
      </c>
      <c r="M963" s="40">
        <v>5</v>
      </c>
      <c r="N963" s="41" t="s">
        <v>14</v>
      </c>
      <c r="O963" s="41" t="s">
        <v>14</v>
      </c>
      <c r="P963" s="43" t="s">
        <v>1934</v>
      </c>
    </row>
    <row r="964" spans="1:16" x14ac:dyDescent="0.3">
      <c r="A964" s="37">
        <v>17836</v>
      </c>
      <c r="B964" s="38" t="s">
        <v>376</v>
      </c>
      <c r="C964" s="1" t="s">
        <v>1757</v>
      </c>
      <c r="D964" s="1" t="str">
        <f>VLOOKUP(Table1[[#This Row],[EPF ]],'[1]employee master'!A821:G5820,5,FALSE)</f>
        <v>Material Quality Assurance - SI</v>
      </c>
      <c r="E964" s="1" t="str">
        <f>VLOOKUP(Table1[[#This Row],[EPF ]],'[1]employee master'!A821:G5820,6,FALSE)</f>
        <v>MBC - Material Quality Assurance - SI</v>
      </c>
      <c r="F964" s="1" t="str">
        <f>VLOOKUP(Table1[[#This Row],[EPF ]],'[1]employee master'!A821:G5820,7,FALSE)</f>
        <v>Male</v>
      </c>
      <c r="G964" s="7">
        <v>26</v>
      </c>
      <c r="H964" s="6" t="s">
        <v>14</v>
      </c>
      <c r="I964" s="6" t="s">
        <v>1753</v>
      </c>
      <c r="J964" s="6" t="s">
        <v>14</v>
      </c>
      <c r="K964" s="6" t="s">
        <v>14</v>
      </c>
      <c r="L964" s="6" t="s">
        <v>14</v>
      </c>
      <c r="M964" s="7">
        <v>4</v>
      </c>
      <c r="N964" s="6" t="s">
        <v>14</v>
      </c>
      <c r="O964" s="6" t="s">
        <v>14</v>
      </c>
      <c r="P964" s="43" t="s">
        <v>1934</v>
      </c>
    </row>
    <row r="965" spans="1:16" x14ac:dyDescent="0.3">
      <c r="A965" s="37">
        <v>17837</v>
      </c>
      <c r="B965" s="38" t="s">
        <v>5847</v>
      </c>
      <c r="C965" s="1" t="s">
        <v>1757</v>
      </c>
      <c r="D965" s="1" t="str">
        <f>VLOOKUP(Table1[[#This Row],[EPF ]],'[1]employee master'!A822:G5821,5,FALSE)</f>
        <v>Material Quality Assurance - SI</v>
      </c>
      <c r="E965" s="1" t="str">
        <f>VLOOKUP(Table1[[#This Row],[EPF ]],'[1]employee master'!A822:G5821,6,FALSE)</f>
        <v>MBC - Material Quality Assurance - SI</v>
      </c>
      <c r="F965" s="1" t="str">
        <f>VLOOKUP(Table1[[#This Row],[EPF ]],'[1]employee master'!A822:G5821,7,FALSE)</f>
        <v>Male</v>
      </c>
      <c r="G965" s="7">
        <v>23</v>
      </c>
      <c r="H965" s="6" t="s">
        <v>14</v>
      </c>
      <c r="I965" s="6" t="s">
        <v>1753</v>
      </c>
      <c r="J965" s="6" t="s">
        <v>14</v>
      </c>
      <c r="K965" s="6" t="s">
        <v>14</v>
      </c>
      <c r="L965" s="6" t="s">
        <v>14</v>
      </c>
      <c r="M965" s="7">
        <v>4</v>
      </c>
      <c r="N965" s="6" t="s">
        <v>14</v>
      </c>
      <c r="O965" s="6" t="s">
        <v>14</v>
      </c>
      <c r="P965" s="43" t="s">
        <v>1934</v>
      </c>
    </row>
    <row r="966" spans="1:16" x14ac:dyDescent="0.3">
      <c r="A966" s="37">
        <v>17841</v>
      </c>
      <c r="B966" s="38" t="s">
        <v>5848</v>
      </c>
      <c r="C966" s="39" t="s">
        <v>1757</v>
      </c>
      <c r="D966" s="39" t="str">
        <f>VLOOKUP(Table1[[#This Row],[EPF ]],'[1]employee master'!A823:G5822,5,FALSE)</f>
        <v>Moulded Bra Cup - Production - SI</v>
      </c>
      <c r="E966" s="39" t="str">
        <f>VLOOKUP(Table1[[#This Row],[EPF ]],'[1]employee master'!A823:G5822,6,FALSE)</f>
        <v>Team - LB - 19B - SI</v>
      </c>
      <c r="F966" s="39" t="str">
        <f>VLOOKUP(Table1[[#This Row],[EPF ]],'[1]employee master'!A823:G5822,7,FALSE)</f>
        <v>Female</v>
      </c>
      <c r="G966" s="40">
        <v>29</v>
      </c>
      <c r="H966" s="41" t="s">
        <v>14</v>
      </c>
      <c r="I966" s="41" t="s">
        <v>1753</v>
      </c>
      <c r="J966" s="41" t="s">
        <v>14</v>
      </c>
      <c r="K966" s="41" t="s">
        <v>14</v>
      </c>
      <c r="L966" s="41" t="s">
        <v>14</v>
      </c>
      <c r="M966" s="40">
        <v>4</v>
      </c>
      <c r="N966" s="41" t="s">
        <v>14</v>
      </c>
      <c r="O966" s="41" t="s">
        <v>14</v>
      </c>
      <c r="P966" s="43" t="s">
        <v>1934</v>
      </c>
    </row>
    <row r="967" spans="1:16" x14ac:dyDescent="0.3">
      <c r="A967" s="37">
        <v>17861</v>
      </c>
      <c r="B967" s="38" t="s">
        <v>5849</v>
      </c>
      <c r="C967" s="1" t="s">
        <v>1757</v>
      </c>
      <c r="D967" s="1" t="str">
        <f>VLOOKUP(Table1[[#This Row],[EPF ]],'[1]employee master'!A825:G5824,5,FALSE)</f>
        <v>Moulded Bra Cup - Production - SI</v>
      </c>
      <c r="E967" s="1" t="str">
        <f>VLOOKUP(Table1[[#This Row],[EPF ]],'[1]employee master'!A825:G5824,6,FALSE)</f>
        <v>Team - LB - 18B - SI</v>
      </c>
      <c r="F967" s="1" t="str">
        <f>VLOOKUP(Table1[[#This Row],[EPF ]],'[1]employee master'!A825:G5824,7,FALSE)</f>
        <v>Male</v>
      </c>
      <c r="G967" s="7">
        <v>22</v>
      </c>
      <c r="H967" s="6" t="s">
        <v>14</v>
      </c>
      <c r="I967" s="6" t="s">
        <v>1753</v>
      </c>
      <c r="J967" s="6" t="s">
        <v>14</v>
      </c>
      <c r="K967" s="6" t="s">
        <v>14</v>
      </c>
      <c r="L967" s="6" t="s">
        <v>14</v>
      </c>
      <c r="M967" s="7">
        <v>4</v>
      </c>
      <c r="N967" s="6" t="s">
        <v>14</v>
      </c>
      <c r="O967" s="6" t="s">
        <v>14</v>
      </c>
      <c r="P967" s="43" t="s">
        <v>1934</v>
      </c>
    </row>
    <row r="968" spans="1:16" x14ac:dyDescent="0.3">
      <c r="A968" s="37">
        <v>17894</v>
      </c>
      <c r="B968" s="38" t="s">
        <v>5850</v>
      </c>
      <c r="C968" s="39" t="s">
        <v>1757</v>
      </c>
      <c r="D968" s="39" t="str">
        <f>VLOOKUP(Table1[[#This Row],[EPF ]],'[1]employee master'!A827:G5826,5,FALSE)</f>
        <v>Close Comfort Program - Quality Assurance - SI</v>
      </c>
      <c r="E968" s="39" t="str">
        <f>VLOOKUP(Table1[[#This Row],[EPF ]],'[1]employee master'!A827:G5826,6,FALSE)</f>
        <v>Quality Assurance - CCP - SI</v>
      </c>
      <c r="F968" s="39" t="str">
        <f>VLOOKUP(Table1[[#This Row],[EPF ]],'[1]employee master'!A827:G5826,7,FALSE)</f>
        <v>Male</v>
      </c>
      <c r="G968" s="40">
        <v>31</v>
      </c>
      <c r="H968" s="41" t="s">
        <v>14</v>
      </c>
      <c r="I968" s="41" t="s">
        <v>1759</v>
      </c>
      <c r="J968" s="41" t="s">
        <v>14</v>
      </c>
      <c r="K968" s="41" t="s">
        <v>14</v>
      </c>
      <c r="L968" s="41" t="s">
        <v>14</v>
      </c>
      <c r="M968" s="40">
        <v>4</v>
      </c>
      <c r="N968" s="41" t="s">
        <v>14</v>
      </c>
      <c r="O968" s="41" t="s">
        <v>14</v>
      </c>
      <c r="P968" s="43" t="s">
        <v>1934</v>
      </c>
    </row>
    <row r="969" spans="1:16" x14ac:dyDescent="0.3">
      <c r="A969" s="37">
        <v>17897</v>
      </c>
      <c r="B969" s="38" t="s">
        <v>5851</v>
      </c>
      <c r="C969" s="1" t="s">
        <v>1757</v>
      </c>
      <c r="D969" s="1" t="str">
        <f>VLOOKUP(Table1[[#This Row],[EPF ]],'[1]employee master'!A829:G5828,5,FALSE)</f>
        <v>Moulded Bra Cup - Cutting - SI</v>
      </c>
      <c r="E969" s="1" t="str">
        <f>VLOOKUP(Table1[[#This Row],[EPF ]],'[1]employee master'!A829:G5828,6,FALSE)</f>
        <v>MBC - Cutting - SI</v>
      </c>
      <c r="F969" s="1" t="str">
        <f>VLOOKUP(Table1[[#This Row],[EPF ]],'[1]employee master'!A829:G5828,7,FALSE)</f>
        <v>Male</v>
      </c>
      <c r="G969" s="7">
        <v>21</v>
      </c>
      <c r="H969" s="6" t="s">
        <v>14</v>
      </c>
      <c r="I969" s="6" t="s">
        <v>1753</v>
      </c>
      <c r="J969" s="6" t="s">
        <v>14</v>
      </c>
      <c r="K969" s="6" t="s">
        <v>14</v>
      </c>
      <c r="L969" s="6" t="s">
        <v>14</v>
      </c>
      <c r="M969" s="7">
        <v>4</v>
      </c>
      <c r="N969" s="6" t="s">
        <v>14</v>
      </c>
      <c r="O969" s="6" t="s">
        <v>14</v>
      </c>
      <c r="P969" s="43" t="s">
        <v>1934</v>
      </c>
    </row>
    <row r="970" spans="1:16" x14ac:dyDescent="0.3">
      <c r="A970" s="37">
        <v>17897</v>
      </c>
      <c r="B970" s="38" t="s">
        <v>5851</v>
      </c>
      <c r="C970" s="39" t="s">
        <v>1757</v>
      </c>
      <c r="D970" s="39" t="str">
        <f>VLOOKUP(Table1[[#This Row],[EPF ]],'[1]employee master'!A830:G5829,5,FALSE)</f>
        <v>Moulded Bra Cup - Cutting - SI</v>
      </c>
      <c r="E970" s="39" t="str">
        <f>VLOOKUP(Table1[[#This Row],[EPF ]],'[1]employee master'!A830:G5829,6,FALSE)</f>
        <v>MBC - Cutting - SI</v>
      </c>
      <c r="F970" s="39" t="str">
        <f>VLOOKUP(Table1[[#This Row],[EPF ]],'[1]employee master'!A830:G5829,7,FALSE)</f>
        <v>Male</v>
      </c>
      <c r="G970" s="40">
        <v>21</v>
      </c>
      <c r="H970" s="41" t="s">
        <v>14</v>
      </c>
      <c r="I970" s="41" t="s">
        <v>1753</v>
      </c>
      <c r="J970" s="41" t="s">
        <v>14</v>
      </c>
      <c r="K970" s="41" t="s">
        <v>14</v>
      </c>
      <c r="L970" s="41" t="s">
        <v>14</v>
      </c>
      <c r="M970" s="40">
        <v>4</v>
      </c>
      <c r="N970" s="41" t="s">
        <v>14</v>
      </c>
      <c r="O970" s="41" t="s">
        <v>14</v>
      </c>
      <c r="P970" s="43" t="s">
        <v>1934</v>
      </c>
    </row>
    <row r="971" spans="1:16" x14ac:dyDescent="0.3">
      <c r="A971" s="37">
        <v>17965</v>
      </c>
      <c r="B971" s="38" t="s">
        <v>5531</v>
      </c>
      <c r="C971" s="1" t="s">
        <v>1757</v>
      </c>
      <c r="D971" s="1" t="str">
        <f>VLOOKUP(Table1[[#This Row],[EPF ]],'[1]employee master'!A833:G5832,5,FALSE)</f>
        <v>Moulded Bra Cup - Production - SI</v>
      </c>
      <c r="E971" s="1" t="str">
        <f>VLOOKUP(Table1[[#This Row],[EPF ]],'[1]employee master'!A833:G5832,6,FALSE)</f>
        <v>Team - LB - 8B - SI</v>
      </c>
      <c r="F971" s="1" t="str">
        <f>VLOOKUP(Table1[[#This Row],[EPF ]],'[1]employee master'!A833:G5832,7,FALSE)</f>
        <v>Female</v>
      </c>
      <c r="G971" s="7">
        <v>22</v>
      </c>
      <c r="H971" s="6" t="s">
        <v>14</v>
      </c>
      <c r="I971" s="6" t="s">
        <v>1753</v>
      </c>
      <c r="J971" s="6" t="s">
        <v>14</v>
      </c>
      <c r="K971" s="6" t="s">
        <v>14</v>
      </c>
      <c r="L971" s="6" t="s">
        <v>14</v>
      </c>
      <c r="M971" s="7">
        <v>4</v>
      </c>
      <c r="N971" s="6" t="s">
        <v>14</v>
      </c>
      <c r="O971" s="6" t="s">
        <v>14</v>
      </c>
      <c r="P971" s="43" t="s">
        <v>1934</v>
      </c>
    </row>
    <row r="972" spans="1:16" x14ac:dyDescent="0.3">
      <c r="A972" s="37">
        <v>18173</v>
      </c>
      <c r="B972" s="38" t="s">
        <v>5852</v>
      </c>
      <c r="C972" s="1" t="s">
        <v>1757</v>
      </c>
      <c r="D972" s="1" t="str">
        <f>VLOOKUP(Table1[[#This Row],[EPF ]],'[1]employee master'!A845:G5844,5,FALSE)</f>
        <v>Close Comfort Program - Quality Assurance - SI</v>
      </c>
      <c r="E972" s="1" t="str">
        <f>VLOOKUP(Table1[[#This Row],[EPF ]],'[1]employee master'!A845:G5844,6,FALSE)</f>
        <v>CCP - Finishing Quality - SI</v>
      </c>
      <c r="F972" s="1" t="str">
        <f>VLOOKUP(Table1[[#This Row],[EPF ]],'[1]employee master'!A845:G5844,7,FALSE)</f>
        <v>Female</v>
      </c>
      <c r="G972" s="7">
        <v>32</v>
      </c>
      <c r="H972" s="6" t="s">
        <v>14</v>
      </c>
      <c r="I972" s="6" t="s">
        <v>1759</v>
      </c>
      <c r="J972" s="6" t="s">
        <v>14</v>
      </c>
      <c r="K972" s="6" t="s">
        <v>14</v>
      </c>
      <c r="L972" s="6" t="s">
        <v>14</v>
      </c>
      <c r="M972" s="7">
        <v>4</v>
      </c>
      <c r="N972" s="6" t="s">
        <v>14</v>
      </c>
      <c r="O972" s="6" t="s">
        <v>14</v>
      </c>
      <c r="P972" s="43" t="s">
        <v>1934</v>
      </c>
    </row>
    <row r="973" spans="1:16" x14ac:dyDescent="0.3">
      <c r="A973" s="37">
        <v>18288</v>
      </c>
      <c r="B973" s="38" t="s">
        <v>5853</v>
      </c>
      <c r="C973" s="39" t="s">
        <v>1757</v>
      </c>
      <c r="D973" s="39" t="str">
        <f>VLOOKUP(Table1[[#This Row],[EPF ]],'[1]employee master'!A852:G5851,5,FALSE)</f>
        <v>Moulded Bra Cup - Production - SI</v>
      </c>
      <c r="E973" s="39" t="str">
        <f>VLOOKUP(Table1[[#This Row],[EPF ]],'[1]employee master'!A852:G5851,6,FALSE)</f>
        <v>Team - LB - 17B - SI</v>
      </c>
      <c r="F973" s="39" t="str">
        <f>VLOOKUP(Table1[[#This Row],[EPF ]],'[1]employee master'!A852:G5851,7,FALSE)</f>
        <v>Male</v>
      </c>
      <c r="G973" s="40">
        <v>24</v>
      </c>
      <c r="H973" s="41" t="s">
        <v>14</v>
      </c>
      <c r="I973" s="41" t="s">
        <v>1753</v>
      </c>
      <c r="J973" s="41" t="s">
        <v>14</v>
      </c>
      <c r="K973" s="41" t="s">
        <v>14</v>
      </c>
      <c r="L973" s="41" t="s">
        <v>14</v>
      </c>
      <c r="M973" s="40">
        <v>4</v>
      </c>
      <c r="N973" s="41" t="s">
        <v>14</v>
      </c>
      <c r="O973" s="41" t="s">
        <v>14</v>
      </c>
      <c r="P973" s="43" t="s">
        <v>1934</v>
      </c>
    </row>
    <row r="974" spans="1:16" x14ac:dyDescent="0.3">
      <c r="A974" s="37">
        <v>18297</v>
      </c>
      <c r="B974" s="38" t="s">
        <v>5854</v>
      </c>
      <c r="C974" s="39" t="s">
        <v>1757</v>
      </c>
      <c r="D974" s="39" t="str">
        <f>VLOOKUP(Table1[[#This Row],[EPF ]],'[1]employee master'!A853:G5852,5,FALSE)</f>
        <v>Moulded Bra Cup - Finished Goods Warehouse - SI</v>
      </c>
      <c r="E974" s="39" t="str">
        <f>VLOOKUP(Table1[[#This Row],[EPF ]],'[1]employee master'!A853:G5852,6,FALSE)</f>
        <v>Finished Good Warehouse - MBC - SI</v>
      </c>
      <c r="F974" s="39" t="str">
        <f>VLOOKUP(Table1[[#This Row],[EPF ]],'[1]employee master'!A853:G5852,7,FALSE)</f>
        <v>Male</v>
      </c>
      <c r="G974" s="40">
        <v>26</v>
      </c>
      <c r="H974" s="41" t="s">
        <v>14</v>
      </c>
      <c r="I974" s="41" t="s">
        <v>1753</v>
      </c>
      <c r="J974" s="41" t="s">
        <v>14</v>
      </c>
      <c r="K974" s="41" t="s">
        <v>14</v>
      </c>
      <c r="L974" s="41" t="s">
        <v>14</v>
      </c>
      <c r="M974" s="40">
        <v>4</v>
      </c>
      <c r="N974" s="41" t="s">
        <v>14</v>
      </c>
      <c r="O974" s="41" t="s">
        <v>14</v>
      </c>
      <c r="P974" s="43" t="s">
        <v>1934</v>
      </c>
    </row>
    <row r="975" spans="1:16" x14ac:dyDescent="0.3">
      <c r="A975" s="37">
        <v>18300</v>
      </c>
      <c r="B975" s="38" t="s">
        <v>514</v>
      </c>
      <c r="C975" s="39" t="s">
        <v>1757</v>
      </c>
      <c r="D975" s="39" t="str">
        <f>VLOOKUP(Table1[[#This Row],[EPF ]],'[1]employee master'!A854:G5853,5,FALSE)</f>
        <v>Moulded Bra Cup - Production - SI</v>
      </c>
      <c r="E975" s="39" t="str">
        <f>VLOOKUP(Table1[[#This Row],[EPF ]],'[1]employee master'!A854:G5853,6,FALSE)</f>
        <v>Team - LB - 16B - SI</v>
      </c>
      <c r="F975" s="39" t="str">
        <f>VLOOKUP(Table1[[#This Row],[EPF ]],'[1]employee master'!A854:G5853,7,FALSE)</f>
        <v>Female</v>
      </c>
      <c r="G975" s="40">
        <v>30</v>
      </c>
      <c r="H975" s="41" t="s">
        <v>14</v>
      </c>
      <c r="I975" s="41" t="s">
        <v>1759</v>
      </c>
      <c r="J975" s="41" t="s">
        <v>14</v>
      </c>
      <c r="K975" s="41" t="s">
        <v>14</v>
      </c>
      <c r="L975" s="41" t="s">
        <v>14</v>
      </c>
      <c r="M975" s="40">
        <v>4</v>
      </c>
      <c r="N975" s="41" t="s">
        <v>14</v>
      </c>
      <c r="O975" s="41" t="s">
        <v>14</v>
      </c>
      <c r="P975" s="43" t="s">
        <v>1934</v>
      </c>
    </row>
    <row r="976" spans="1:16" x14ac:dyDescent="0.3">
      <c r="A976" s="37">
        <v>18318</v>
      </c>
      <c r="B976" s="38" t="s">
        <v>969</v>
      </c>
      <c r="C976" s="39" t="s">
        <v>1757</v>
      </c>
      <c r="D976" s="39" t="str">
        <f>VLOOKUP(Table1[[#This Row],[EPF ]],'[1]employee master'!A856:G5855,5,FALSE)</f>
        <v>Moulded Bra Cup - Production - SI</v>
      </c>
      <c r="E976" s="39" t="str">
        <f>VLOOKUP(Table1[[#This Row],[EPF ]],'[1]employee master'!A856:G5855,6,FALSE)</f>
        <v>Team - LB - 5B - SI</v>
      </c>
      <c r="F976" s="39" t="str">
        <f>VLOOKUP(Table1[[#This Row],[EPF ]],'[1]employee master'!A856:G5855,7,FALSE)</f>
        <v>Female</v>
      </c>
      <c r="G976" s="40">
        <v>39</v>
      </c>
      <c r="H976" s="41" t="s">
        <v>14</v>
      </c>
      <c r="I976" s="41" t="s">
        <v>1759</v>
      </c>
      <c r="J976" s="41" t="s">
        <v>14</v>
      </c>
      <c r="K976" s="41" t="s">
        <v>14</v>
      </c>
      <c r="L976" s="41" t="s">
        <v>14</v>
      </c>
      <c r="M976" s="40">
        <v>4</v>
      </c>
      <c r="N976" s="41" t="s">
        <v>14</v>
      </c>
      <c r="O976" s="41" t="s">
        <v>14</v>
      </c>
      <c r="P976" s="43" t="s">
        <v>1934</v>
      </c>
    </row>
    <row r="977" spans="1:16" x14ac:dyDescent="0.3">
      <c r="A977" s="37">
        <v>18421</v>
      </c>
      <c r="B977" s="38" t="s">
        <v>1101</v>
      </c>
      <c r="C977" s="1" t="s">
        <v>1757</v>
      </c>
      <c r="D977" s="1" t="str">
        <f>VLOOKUP(Table1[[#This Row],[EPF ]],'[1]employee master'!A858:G5857,5,FALSE)</f>
        <v>Close Comfort Program - Finishing - SI</v>
      </c>
      <c r="E977" s="1" t="str">
        <f>VLOOKUP(Table1[[#This Row],[EPF ]],'[1]employee master'!A858:G5857,6,FALSE)</f>
        <v>Finishing S23 - A - SI</v>
      </c>
      <c r="F977" s="1" t="str">
        <f>VLOOKUP(Table1[[#This Row],[EPF ]],'[1]employee master'!A858:G5857,7,FALSE)</f>
        <v>Female</v>
      </c>
      <c r="G977" s="7">
        <v>35</v>
      </c>
      <c r="H977" s="6" t="s">
        <v>14</v>
      </c>
      <c r="I977" s="6" t="s">
        <v>1759</v>
      </c>
      <c r="J977" s="6" t="s">
        <v>14</v>
      </c>
      <c r="K977" s="6" t="s">
        <v>14</v>
      </c>
      <c r="L977" s="6" t="s">
        <v>14</v>
      </c>
      <c r="M977" s="7">
        <v>4</v>
      </c>
      <c r="N977" s="6" t="s">
        <v>14</v>
      </c>
      <c r="O977" s="6" t="s">
        <v>14</v>
      </c>
      <c r="P977" s="43" t="s">
        <v>1934</v>
      </c>
    </row>
    <row r="978" spans="1:16" x14ac:dyDescent="0.3">
      <c r="A978" s="37">
        <v>18473</v>
      </c>
      <c r="B978" s="38" t="s">
        <v>5762</v>
      </c>
      <c r="C978" s="39" t="s">
        <v>1757</v>
      </c>
      <c r="D978" s="39" t="str">
        <f>VLOOKUP(Table1[[#This Row],[EPF ]],'[1]employee master'!A864:G5863,5,FALSE)</f>
        <v>Close Comfort Program - Quality Assurance - SI</v>
      </c>
      <c r="E978" s="39" t="str">
        <f>VLOOKUP(Table1[[#This Row],[EPF ]],'[1]employee master'!A864:G5863,6,FALSE)</f>
        <v>Quality Assurance - CCP - SI</v>
      </c>
      <c r="F978" s="39" t="str">
        <f>VLOOKUP(Table1[[#This Row],[EPF ]],'[1]employee master'!A864:G5863,7,FALSE)</f>
        <v>Male</v>
      </c>
      <c r="G978" s="40">
        <v>23</v>
      </c>
      <c r="H978" s="41" t="s">
        <v>14</v>
      </c>
      <c r="I978" s="41" t="s">
        <v>1753</v>
      </c>
      <c r="J978" s="41" t="s">
        <v>14</v>
      </c>
      <c r="K978" s="41" t="s">
        <v>14</v>
      </c>
      <c r="L978" s="41" t="s">
        <v>14</v>
      </c>
      <c r="M978" s="40">
        <v>4</v>
      </c>
      <c r="N978" s="41" t="s">
        <v>14</v>
      </c>
      <c r="O978" s="41" t="s">
        <v>14</v>
      </c>
      <c r="P978" s="43" t="s">
        <v>1934</v>
      </c>
    </row>
    <row r="979" spans="1:16" x14ac:dyDescent="0.3">
      <c r="A979" s="37">
        <v>18579</v>
      </c>
      <c r="B979" s="38" t="s">
        <v>5763</v>
      </c>
      <c r="C979" s="1" t="s">
        <v>1757</v>
      </c>
      <c r="D979" s="1" t="str">
        <f>VLOOKUP(Table1[[#This Row],[EPF ]],'[1]employee master'!A871:G5870,5,FALSE)</f>
        <v>Moulded Bra Cup - Cutting - SI</v>
      </c>
      <c r="E979" s="1" t="str">
        <f>VLOOKUP(Table1[[#This Row],[EPF ]],'[1]employee master'!A871:G5870,6,FALSE)</f>
        <v>MBC - Cutting - SI</v>
      </c>
      <c r="F979" s="1" t="str">
        <f>VLOOKUP(Table1[[#This Row],[EPF ]],'[1]employee master'!A871:G5870,7,FALSE)</f>
        <v>Male</v>
      </c>
      <c r="G979" s="7">
        <v>23</v>
      </c>
      <c r="H979" s="6" t="s">
        <v>14</v>
      </c>
      <c r="I979" s="6" t="s">
        <v>1753</v>
      </c>
      <c r="J979" s="6" t="s">
        <v>14</v>
      </c>
      <c r="K979" s="6" t="s">
        <v>14</v>
      </c>
      <c r="L979" s="6" t="s">
        <v>14</v>
      </c>
      <c r="M979" s="7">
        <v>4</v>
      </c>
      <c r="N979" s="6" t="s">
        <v>14</v>
      </c>
      <c r="O979" s="6" t="s">
        <v>14</v>
      </c>
      <c r="P979" s="43" t="s">
        <v>1934</v>
      </c>
    </row>
    <row r="980" spans="1:16" x14ac:dyDescent="0.3">
      <c r="A980" s="37">
        <v>18579</v>
      </c>
      <c r="B980" s="38" t="s">
        <v>5763</v>
      </c>
      <c r="C980" s="1" t="s">
        <v>1757</v>
      </c>
      <c r="D980" s="1" t="str">
        <f>VLOOKUP(Table1[[#This Row],[EPF ]],'[1]employee master'!A872:G5871,5,FALSE)</f>
        <v>Moulded Bra Cup - Cutting - SI</v>
      </c>
      <c r="E980" s="1" t="str">
        <f>VLOOKUP(Table1[[#This Row],[EPF ]],'[1]employee master'!A872:G5871,6,FALSE)</f>
        <v>MBC - Cutting - SI</v>
      </c>
      <c r="F980" s="1" t="str">
        <f>VLOOKUP(Table1[[#This Row],[EPF ]],'[1]employee master'!A872:G5871,7,FALSE)</f>
        <v>Male</v>
      </c>
      <c r="G980" s="7">
        <v>23</v>
      </c>
      <c r="H980" s="6" t="s">
        <v>14</v>
      </c>
      <c r="I980" s="6" t="s">
        <v>1753</v>
      </c>
      <c r="J980" s="6" t="s">
        <v>14</v>
      </c>
      <c r="K980" s="6" t="s">
        <v>14</v>
      </c>
      <c r="L980" s="6" t="s">
        <v>14</v>
      </c>
      <c r="M980" s="7">
        <v>4</v>
      </c>
      <c r="N980" s="6" t="s">
        <v>14</v>
      </c>
      <c r="O980" s="6" t="s">
        <v>14</v>
      </c>
      <c r="P980" s="43" t="s">
        <v>1934</v>
      </c>
    </row>
    <row r="981" spans="1:16" x14ac:dyDescent="0.3">
      <c r="A981" s="37">
        <v>18601</v>
      </c>
      <c r="B981" s="38" t="s">
        <v>332</v>
      </c>
      <c r="C981" s="39" t="s">
        <v>1757</v>
      </c>
      <c r="D981" s="39" t="str">
        <f>VLOOKUP(Table1[[#This Row],[EPF ]],'[1]employee master'!A873:G5872,5,FALSE)</f>
        <v>Moulded Bra Cup - Computer Numerical Control - SI</v>
      </c>
      <c r="E981" s="39" t="str">
        <f>VLOOKUP(Table1[[#This Row],[EPF ]],'[1]employee master'!A873:G5872,6,FALSE)</f>
        <v>Moulded Bra Cup - CNC - SI</v>
      </c>
      <c r="F981" s="39" t="str">
        <f>VLOOKUP(Table1[[#This Row],[EPF ]],'[1]employee master'!A873:G5872,7,FALSE)</f>
        <v>Male</v>
      </c>
      <c r="G981" s="40">
        <v>25</v>
      </c>
      <c r="H981" s="41" t="s">
        <v>14</v>
      </c>
      <c r="I981" s="41" t="s">
        <v>1753</v>
      </c>
      <c r="J981" s="41" t="s">
        <v>14</v>
      </c>
      <c r="K981" s="41" t="s">
        <v>14</v>
      </c>
      <c r="L981" s="41" t="s">
        <v>14</v>
      </c>
      <c r="M981" s="40">
        <v>4</v>
      </c>
      <c r="N981" s="41" t="s">
        <v>14</v>
      </c>
      <c r="O981" s="41" t="s">
        <v>14</v>
      </c>
      <c r="P981" s="43" t="s">
        <v>1934</v>
      </c>
    </row>
    <row r="982" spans="1:16" x14ac:dyDescent="0.3">
      <c r="A982" s="37">
        <v>18603</v>
      </c>
      <c r="B982" s="38" t="s">
        <v>119</v>
      </c>
      <c r="C982" s="1" t="s">
        <v>1757</v>
      </c>
      <c r="D982" s="1" t="str">
        <f>VLOOKUP(Table1[[#This Row],[EPF ]],'[1]employee master'!A874:G5873,5,FALSE)</f>
        <v>Moulded Bra Cup - Computer Numerical Control - SI</v>
      </c>
      <c r="E982" s="1" t="str">
        <f>VLOOKUP(Table1[[#This Row],[EPF ]],'[1]employee master'!A874:G5873,6,FALSE)</f>
        <v>Moulded Bra Cup - CNC - SI</v>
      </c>
      <c r="F982" s="1" t="str">
        <f>VLOOKUP(Table1[[#This Row],[EPF ]],'[1]employee master'!A874:G5873,7,FALSE)</f>
        <v>Male</v>
      </c>
      <c r="G982" s="7">
        <v>25</v>
      </c>
      <c r="H982" s="6" t="s">
        <v>14</v>
      </c>
      <c r="I982" s="6" t="s">
        <v>1753</v>
      </c>
      <c r="J982" s="6" t="s">
        <v>14</v>
      </c>
      <c r="K982" s="6" t="s">
        <v>14</v>
      </c>
      <c r="L982" s="6" t="s">
        <v>14</v>
      </c>
      <c r="M982" s="7">
        <v>4</v>
      </c>
      <c r="N982" s="6" t="s">
        <v>14</v>
      </c>
      <c r="O982" s="6" t="s">
        <v>14</v>
      </c>
      <c r="P982" s="43" t="s">
        <v>1934</v>
      </c>
    </row>
    <row r="983" spans="1:16" x14ac:dyDescent="0.3">
      <c r="A983" s="37">
        <v>18636</v>
      </c>
      <c r="B983" s="38" t="s">
        <v>5855</v>
      </c>
      <c r="C983" s="39" t="s">
        <v>1757</v>
      </c>
      <c r="D983" s="39" t="str">
        <f>VLOOKUP(Table1[[#This Row],[EPF ]],'[1]employee master'!A876:G5875,5,FALSE)</f>
        <v>Close Comfort Program - Finishing - SI</v>
      </c>
      <c r="E983" s="39" t="str">
        <f>VLOOKUP(Table1[[#This Row],[EPF ]],'[1]employee master'!A876:G5875,6,FALSE)</f>
        <v>Finishing S28 - B - SI</v>
      </c>
      <c r="F983" s="39" t="str">
        <f>VLOOKUP(Table1[[#This Row],[EPF ]],'[1]employee master'!A876:G5875,7,FALSE)</f>
        <v>Female</v>
      </c>
      <c r="G983" s="40">
        <v>24</v>
      </c>
      <c r="H983" s="41" t="s">
        <v>14</v>
      </c>
      <c r="I983" s="41" t="s">
        <v>1753</v>
      </c>
      <c r="J983" s="41" t="s">
        <v>14</v>
      </c>
      <c r="K983" s="41" t="s">
        <v>14</v>
      </c>
      <c r="L983" s="41" t="s">
        <v>14</v>
      </c>
      <c r="M983" s="40">
        <v>4</v>
      </c>
      <c r="N983" s="41" t="s">
        <v>14</v>
      </c>
      <c r="O983" s="41" t="s">
        <v>14</v>
      </c>
      <c r="P983" s="43" t="s">
        <v>1934</v>
      </c>
    </row>
    <row r="984" spans="1:16" x14ac:dyDescent="0.3">
      <c r="A984" s="37">
        <v>18807</v>
      </c>
      <c r="B984" s="38" t="s">
        <v>5856</v>
      </c>
      <c r="C984" s="39" t="s">
        <v>1757</v>
      </c>
      <c r="D984" s="39" t="str">
        <f>VLOOKUP(Table1[[#This Row],[EPF ]],'[1]employee master'!A889:G5888,5,FALSE)</f>
        <v>Material Technology &amp; Sourcing - SI</v>
      </c>
      <c r="E984" s="39" t="str">
        <f>VLOOKUP(Table1[[#This Row],[EPF ]],'[1]employee master'!A889:G5888,6,FALSE)</f>
        <v>Material Technology - SI</v>
      </c>
      <c r="F984" s="39" t="str">
        <f>VLOOKUP(Table1[[#This Row],[EPF ]],'[1]employee master'!A889:G5888,7,FALSE)</f>
        <v>Male</v>
      </c>
      <c r="G984" s="40">
        <v>23</v>
      </c>
      <c r="H984" s="41" t="s">
        <v>14</v>
      </c>
      <c r="I984" s="41" t="s">
        <v>1753</v>
      </c>
      <c r="J984" s="41" t="s">
        <v>14</v>
      </c>
      <c r="K984" s="41" t="s">
        <v>14</v>
      </c>
      <c r="L984" s="41" t="s">
        <v>14</v>
      </c>
      <c r="M984" s="40">
        <v>4</v>
      </c>
      <c r="N984" s="41" t="s">
        <v>14</v>
      </c>
      <c r="O984" s="41" t="s">
        <v>14</v>
      </c>
      <c r="P984" s="43" t="s">
        <v>1934</v>
      </c>
    </row>
    <row r="985" spans="1:16" x14ac:dyDescent="0.3">
      <c r="A985" s="37">
        <v>18919</v>
      </c>
      <c r="B985" s="38" t="s">
        <v>5857</v>
      </c>
      <c r="C985" s="1" t="s">
        <v>1757</v>
      </c>
      <c r="D985" s="1" t="str">
        <f>VLOOKUP(Table1[[#This Row],[EPF ]],'[1]employee master'!A899:G5898,5,FALSE)</f>
        <v>Moulded Bra Cup - Product Development Centre - SI</v>
      </c>
      <c r="E985" s="1" t="str">
        <f>VLOOKUP(Table1[[#This Row],[EPF ]],'[1]employee master'!A899:G5898,6,FALSE)</f>
        <v>MBC - Product Development Centre - SI</v>
      </c>
      <c r="F985" s="1" t="str">
        <f>VLOOKUP(Table1[[#This Row],[EPF ]],'[1]employee master'!A899:G5898,7,FALSE)</f>
        <v>Male</v>
      </c>
      <c r="G985" s="7">
        <v>23</v>
      </c>
      <c r="H985" s="6" t="s">
        <v>14</v>
      </c>
      <c r="I985" s="6" t="s">
        <v>1753</v>
      </c>
      <c r="J985" s="6" t="s">
        <v>14</v>
      </c>
      <c r="K985" s="6" t="s">
        <v>14</v>
      </c>
      <c r="L985" s="6" t="s">
        <v>14</v>
      </c>
      <c r="M985" s="7">
        <v>4</v>
      </c>
      <c r="N985" s="6" t="s">
        <v>14</v>
      </c>
      <c r="O985" s="6" t="s">
        <v>14</v>
      </c>
      <c r="P985" s="43" t="s">
        <v>1934</v>
      </c>
    </row>
    <row r="986" spans="1:16" x14ac:dyDescent="0.3">
      <c r="A986" s="37">
        <v>18952</v>
      </c>
      <c r="B986" s="38" t="s">
        <v>5858</v>
      </c>
      <c r="C986" s="1" t="s">
        <v>1757</v>
      </c>
      <c r="D986" s="1" t="str">
        <f>VLOOKUP(Table1[[#This Row],[EPF ]],'[1]employee master'!A902:G5901,5,FALSE)</f>
        <v>Moulded Bra Cup - Product Development Centre - SI</v>
      </c>
      <c r="E986" s="1" t="str">
        <f>VLOOKUP(Table1[[#This Row],[EPF ]],'[1]employee master'!A902:G5901,6,FALSE)</f>
        <v>MBC - Product Development Centre - SI</v>
      </c>
      <c r="F986" s="1" t="str">
        <f>VLOOKUP(Table1[[#This Row],[EPF ]],'[1]employee master'!A902:G5901,7,FALSE)</f>
        <v>Male</v>
      </c>
      <c r="G986" s="7">
        <v>23</v>
      </c>
      <c r="H986" s="6" t="s">
        <v>14</v>
      </c>
      <c r="I986" s="6" t="s">
        <v>1753</v>
      </c>
      <c r="J986" s="6" t="s">
        <v>14</v>
      </c>
      <c r="K986" s="6" t="s">
        <v>14</v>
      </c>
      <c r="L986" s="6" t="s">
        <v>14</v>
      </c>
      <c r="M986" s="7">
        <v>5</v>
      </c>
      <c r="N986" s="6" t="s">
        <v>14</v>
      </c>
      <c r="O986" s="6" t="s">
        <v>14</v>
      </c>
      <c r="P986" s="43" t="s">
        <v>1934</v>
      </c>
    </row>
    <row r="987" spans="1:16" x14ac:dyDescent="0.3">
      <c r="A987" s="37">
        <v>18958</v>
      </c>
      <c r="B987" s="38" t="s">
        <v>2180</v>
      </c>
      <c r="C987" s="1" t="s">
        <v>1757</v>
      </c>
      <c r="D987" s="1" t="str">
        <f>VLOOKUP(Table1[[#This Row],[EPF ]],'[1]employee master'!A903:G5902,5,FALSE)</f>
        <v>Close Comfort Program - Technical - SI</v>
      </c>
      <c r="E987" s="1" t="str">
        <f>VLOOKUP(Table1[[#This Row],[EPF ]],'[1]employee master'!A903:G5902,6,FALSE)</f>
        <v>Technical - CCP - SI</v>
      </c>
      <c r="F987" s="1" t="str">
        <f>VLOOKUP(Table1[[#This Row],[EPF ]],'[1]employee master'!A903:G5902,7,FALSE)</f>
        <v>Male</v>
      </c>
      <c r="G987" s="7">
        <v>22</v>
      </c>
      <c r="H987" s="6" t="s">
        <v>14</v>
      </c>
      <c r="I987" s="6" t="s">
        <v>1753</v>
      </c>
      <c r="J987" s="6" t="s">
        <v>14</v>
      </c>
      <c r="K987" s="6" t="s">
        <v>14</v>
      </c>
      <c r="L987" s="6" t="s">
        <v>14</v>
      </c>
      <c r="M987" s="7">
        <v>5</v>
      </c>
      <c r="N987" s="6" t="s">
        <v>14</v>
      </c>
      <c r="O987" s="6" t="s">
        <v>14</v>
      </c>
      <c r="P987" s="43" t="s">
        <v>1934</v>
      </c>
    </row>
    <row r="988" spans="1:16" x14ac:dyDescent="0.3">
      <c r="A988" s="37">
        <v>19082</v>
      </c>
      <c r="B988" s="38" t="s">
        <v>5859</v>
      </c>
      <c r="C988" s="39" t="s">
        <v>1757</v>
      </c>
      <c r="D988" s="39" t="str">
        <f>VLOOKUP(Table1[[#This Row],[EPF ]],'[1]employee master'!A905:G5904,5,FALSE)</f>
        <v>Close Comfort Program - Product Development Centre - SI</v>
      </c>
      <c r="E988" s="39" t="str">
        <f>VLOOKUP(Table1[[#This Row],[EPF ]],'[1]employee master'!A905:G5904,6,FALSE)</f>
        <v>Product Development Center - CCP - SI</v>
      </c>
      <c r="F988" s="39" t="str">
        <f>VLOOKUP(Table1[[#This Row],[EPF ]],'[1]employee master'!A905:G5904,7,FALSE)</f>
        <v>Male</v>
      </c>
      <c r="G988" s="40">
        <v>23</v>
      </c>
      <c r="H988" s="41" t="s">
        <v>14</v>
      </c>
      <c r="I988" s="41" t="s">
        <v>1753</v>
      </c>
      <c r="J988" s="41" t="s">
        <v>14</v>
      </c>
      <c r="K988" s="41" t="s">
        <v>14</v>
      </c>
      <c r="L988" s="41" t="s">
        <v>14</v>
      </c>
      <c r="M988" s="40">
        <v>4</v>
      </c>
      <c r="N988" s="41" t="s">
        <v>14</v>
      </c>
      <c r="O988" s="41" t="s">
        <v>14</v>
      </c>
      <c r="P988" s="43" t="s">
        <v>1934</v>
      </c>
    </row>
    <row r="989" spans="1:16" x14ac:dyDescent="0.3">
      <c r="A989" s="37">
        <v>19138</v>
      </c>
      <c r="B989" s="38" t="s">
        <v>5860</v>
      </c>
      <c r="C989" s="1" t="s">
        <v>1757</v>
      </c>
      <c r="D989" s="1" t="str">
        <f>VLOOKUP(Table1[[#This Row],[EPF ]],'[1]employee master'!A910:G5909,5,FALSE)</f>
        <v>Close Comfort Program - Printing - SI</v>
      </c>
      <c r="E989" s="1" t="str">
        <f>VLOOKUP(Table1[[#This Row],[EPF ]],'[1]employee master'!A910:G5909,6,FALSE)</f>
        <v>Factory 03 - Printing - A - SI</v>
      </c>
      <c r="F989" s="1" t="str">
        <f>VLOOKUP(Table1[[#This Row],[EPF ]],'[1]employee master'!A910:G5909,7,FALSE)</f>
        <v>Male</v>
      </c>
      <c r="G989" s="7">
        <v>25</v>
      </c>
      <c r="H989" s="6" t="s">
        <v>14</v>
      </c>
      <c r="I989" s="6" t="s">
        <v>1753</v>
      </c>
      <c r="J989" s="6" t="s">
        <v>14</v>
      </c>
      <c r="K989" s="6" t="s">
        <v>14</v>
      </c>
      <c r="L989" s="6" t="s">
        <v>14</v>
      </c>
      <c r="M989" s="7">
        <v>4</v>
      </c>
      <c r="N989" s="6" t="s">
        <v>14</v>
      </c>
      <c r="O989" s="6" t="s">
        <v>14</v>
      </c>
      <c r="P989" s="43" t="s">
        <v>1934</v>
      </c>
    </row>
    <row r="990" spans="1:16" x14ac:dyDescent="0.3">
      <c r="A990" s="37">
        <v>19223</v>
      </c>
      <c r="B990" s="38" t="s">
        <v>5768</v>
      </c>
      <c r="C990" s="1" t="s">
        <v>1757</v>
      </c>
      <c r="D990" s="1" t="str">
        <f>VLOOKUP(Table1[[#This Row],[EPF ]],'[1]employee master'!A925:G5924,5,FALSE)</f>
        <v>Moulded Bra Cup - Computer Numerical Control - SI</v>
      </c>
      <c r="E990" s="1" t="str">
        <f>VLOOKUP(Table1[[#This Row],[EPF ]],'[1]employee master'!A925:G5924,6,FALSE)</f>
        <v>Moulded Bra Cup - CNC - SI</v>
      </c>
      <c r="F990" s="1" t="str">
        <f>VLOOKUP(Table1[[#This Row],[EPF ]],'[1]employee master'!A925:G5924,7,FALSE)</f>
        <v>Male</v>
      </c>
      <c r="G990" s="7">
        <v>27</v>
      </c>
      <c r="H990" s="6" t="s">
        <v>14</v>
      </c>
      <c r="I990" s="6" t="s">
        <v>1753</v>
      </c>
      <c r="J990" s="6" t="s">
        <v>14</v>
      </c>
      <c r="K990" s="6" t="s">
        <v>14</v>
      </c>
      <c r="L990" s="6" t="s">
        <v>14</v>
      </c>
      <c r="M990" s="7">
        <v>4</v>
      </c>
      <c r="N990" s="6" t="s">
        <v>14</v>
      </c>
      <c r="O990" s="6" t="s">
        <v>14</v>
      </c>
      <c r="P990" s="43" t="s">
        <v>1934</v>
      </c>
    </row>
    <row r="991" spans="1:16" x14ac:dyDescent="0.3">
      <c r="A991" s="37">
        <v>19252</v>
      </c>
      <c r="B991" s="38" t="s">
        <v>190</v>
      </c>
      <c r="C991" s="39" t="s">
        <v>1757</v>
      </c>
      <c r="D991" s="39" t="str">
        <f>VLOOKUP(Table1[[#This Row],[EPF ]],'[1]employee master'!A927:G5926,5,FALSE)</f>
        <v>Moulded Bra Cup - Machine Maintenance - SI</v>
      </c>
      <c r="E991" s="39" t="str">
        <f>VLOOKUP(Table1[[#This Row],[EPF ]],'[1]employee master'!A927:G5926,6,FALSE)</f>
        <v>Machinary Maintenance - MBC - SI</v>
      </c>
      <c r="F991" s="39" t="str">
        <f>VLOOKUP(Table1[[#This Row],[EPF ]],'[1]employee master'!A927:G5926,7,FALSE)</f>
        <v>Male</v>
      </c>
      <c r="G991" s="40">
        <v>24</v>
      </c>
      <c r="H991" s="41" t="s">
        <v>14</v>
      </c>
      <c r="I991" s="41" t="s">
        <v>1753</v>
      </c>
      <c r="J991" s="41" t="s">
        <v>14</v>
      </c>
      <c r="K991" s="41" t="s">
        <v>14</v>
      </c>
      <c r="L991" s="41" t="s">
        <v>14</v>
      </c>
      <c r="M991" s="40">
        <v>4</v>
      </c>
      <c r="N991" s="41" t="s">
        <v>14</v>
      </c>
      <c r="O991" s="41" t="s">
        <v>14</v>
      </c>
      <c r="P991" s="43" t="s">
        <v>1934</v>
      </c>
    </row>
    <row r="992" spans="1:16" x14ac:dyDescent="0.3">
      <c r="A992" s="37">
        <v>19351</v>
      </c>
      <c r="B992" s="38" t="s">
        <v>1661</v>
      </c>
      <c r="C992" s="39" t="s">
        <v>1757</v>
      </c>
      <c r="D992" s="39" t="str">
        <f>VLOOKUP(Table1[[#This Row],[EPF ]],'[1]employee master'!A937:G5936,5,FALSE)</f>
        <v>Moulded Bra Cup - Product Development Centre - SI</v>
      </c>
      <c r="E992" s="39" t="str">
        <f>VLOOKUP(Table1[[#This Row],[EPF ]],'[1]employee master'!A937:G5936,6,FALSE)</f>
        <v>MBC - Product Development Centre - SI</v>
      </c>
      <c r="F992" s="39" t="str">
        <f>VLOOKUP(Table1[[#This Row],[EPF ]],'[1]employee master'!A937:G5936,7,FALSE)</f>
        <v>Male</v>
      </c>
      <c r="G992" s="40">
        <v>29</v>
      </c>
      <c r="H992" s="41" t="s">
        <v>14</v>
      </c>
      <c r="I992" s="41" t="s">
        <v>1753</v>
      </c>
      <c r="J992" s="41" t="s">
        <v>14</v>
      </c>
      <c r="K992" s="41" t="s">
        <v>14</v>
      </c>
      <c r="L992" s="41" t="s">
        <v>14</v>
      </c>
      <c r="M992" s="40">
        <v>4</v>
      </c>
      <c r="N992" s="41" t="s">
        <v>14</v>
      </c>
      <c r="O992" s="41" t="s">
        <v>14</v>
      </c>
      <c r="P992" s="43" t="s">
        <v>1934</v>
      </c>
    </row>
    <row r="993" spans="1:16" x14ac:dyDescent="0.3">
      <c r="A993" s="37">
        <v>19351</v>
      </c>
      <c r="B993" s="38" t="s">
        <v>5861</v>
      </c>
      <c r="C993" s="39" t="s">
        <v>1757</v>
      </c>
      <c r="D993" s="39" t="str">
        <f>VLOOKUP(Table1[[#This Row],[EPF ]],'[1]employee master'!A938:G5937,5,FALSE)</f>
        <v>Moulded Bra Cup - Product Development Centre - SI</v>
      </c>
      <c r="E993" s="39" t="str">
        <f>VLOOKUP(Table1[[#This Row],[EPF ]],'[1]employee master'!A938:G5937,6,FALSE)</f>
        <v>MBC - Product Development Centre - SI</v>
      </c>
      <c r="F993" s="39" t="str">
        <f>VLOOKUP(Table1[[#This Row],[EPF ]],'[1]employee master'!A938:G5937,7,FALSE)</f>
        <v>Male</v>
      </c>
      <c r="G993" s="40">
        <v>29</v>
      </c>
      <c r="H993" s="41" t="s">
        <v>14</v>
      </c>
      <c r="I993" s="41" t="s">
        <v>1753</v>
      </c>
      <c r="J993" s="41" t="s">
        <v>14</v>
      </c>
      <c r="K993" s="41" t="s">
        <v>14</v>
      </c>
      <c r="L993" s="41" t="s">
        <v>14</v>
      </c>
      <c r="M993" s="40">
        <v>5</v>
      </c>
      <c r="N993" s="41" t="s">
        <v>14</v>
      </c>
      <c r="O993" s="41" t="s">
        <v>14</v>
      </c>
      <c r="P993" s="43" t="s">
        <v>1934</v>
      </c>
    </row>
    <row r="994" spans="1:16" x14ac:dyDescent="0.3">
      <c r="A994" s="37">
        <v>19391</v>
      </c>
      <c r="B994" s="38" t="s">
        <v>5862</v>
      </c>
      <c r="C994" s="1" t="s">
        <v>1757</v>
      </c>
      <c r="D994" s="1" t="str">
        <f>VLOOKUP(Table1[[#This Row],[EPF ]],'[1]employee master'!A940:G5939,5,FALSE)</f>
        <v>Moulded Bra Cup - Production - SI</v>
      </c>
      <c r="E994" s="1" t="str">
        <f>VLOOKUP(Table1[[#This Row],[EPF ]],'[1]employee master'!A940:G5939,6,FALSE)</f>
        <v>Team - LB - 11B - SI</v>
      </c>
      <c r="F994" s="1" t="str">
        <f>VLOOKUP(Table1[[#This Row],[EPF ]],'[1]employee master'!A940:G5939,7,FALSE)</f>
        <v>Male</v>
      </c>
      <c r="G994" s="7">
        <v>28</v>
      </c>
      <c r="H994" s="6" t="s">
        <v>14</v>
      </c>
      <c r="I994" s="6" t="s">
        <v>1753</v>
      </c>
      <c r="J994" s="6" t="s">
        <v>14</v>
      </c>
      <c r="K994" s="6" t="s">
        <v>14</v>
      </c>
      <c r="L994" s="6" t="s">
        <v>14</v>
      </c>
      <c r="M994" s="7">
        <v>4</v>
      </c>
      <c r="N994" s="6" t="s">
        <v>14</v>
      </c>
      <c r="O994" s="6" t="s">
        <v>14</v>
      </c>
      <c r="P994" s="43" t="s">
        <v>1934</v>
      </c>
    </row>
    <row r="995" spans="1:16" x14ac:dyDescent="0.3">
      <c r="A995" s="37">
        <v>19391</v>
      </c>
      <c r="B995" s="38" t="s">
        <v>5863</v>
      </c>
      <c r="C995" s="39" t="s">
        <v>1757</v>
      </c>
      <c r="D995" s="39" t="str">
        <f>VLOOKUP(Table1[[#This Row],[EPF ]],'[1]employee master'!A941:G5940,5,FALSE)</f>
        <v>Moulded Bra Cup - Production - SI</v>
      </c>
      <c r="E995" s="39" t="str">
        <f>VLOOKUP(Table1[[#This Row],[EPF ]],'[1]employee master'!A941:G5940,6,FALSE)</f>
        <v>Team - LB - 11B - SI</v>
      </c>
      <c r="F995" s="39" t="str">
        <f>VLOOKUP(Table1[[#This Row],[EPF ]],'[1]employee master'!A941:G5940,7,FALSE)</f>
        <v>Male</v>
      </c>
      <c r="G995" s="40">
        <v>27</v>
      </c>
      <c r="H995" s="41" t="s">
        <v>14</v>
      </c>
      <c r="I995" s="41" t="s">
        <v>1753</v>
      </c>
      <c r="J995" s="41" t="s">
        <v>14</v>
      </c>
      <c r="K995" s="41" t="s">
        <v>14</v>
      </c>
      <c r="L995" s="41" t="s">
        <v>14</v>
      </c>
      <c r="M995" s="40">
        <v>4</v>
      </c>
      <c r="N995" s="41" t="s">
        <v>14</v>
      </c>
      <c r="O995" s="41" t="s">
        <v>14</v>
      </c>
      <c r="P995" s="43" t="s">
        <v>1934</v>
      </c>
    </row>
    <row r="996" spans="1:16" x14ac:dyDescent="0.3">
      <c r="A996" s="37">
        <v>19411</v>
      </c>
      <c r="B996" s="38" t="s">
        <v>5864</v>
      </c>
      <c r="C996" s="39" t="s">
        <v>1757</v>
      </c>
      <c r="D996" s="39" t="str">
        <f>VLOOKUP(Table1[[#This Row],[EPF ]],'[1]employee master'!A943:G5942,5,FALSE)</f>
        <v>Moulded Bra Cup - Production - SI</v>
      </c>
      <c r="E996" s="39" t="str">
        <f>VLOOKUP(Table1[[#This Row],[EPF ]],'[1]employee master'!A943:G5942,6,FALSE)</f>
        <v>Team - LB - 19B - SI</v>
      </c>
      <c r="F996" s="39" t="str">
        <f>VLOOKUP(Table1[[#This Row],[EPF ]],'[1]employee master'!A943:G5942,7,FALSE)</f>
        <v>Female</v>
      </c>
      <c r="G996" s="40">
        <v>36</v>
      </c>
      <c r="H996" s="41" t="s">
        <v>14</v>
      </c>
      <c r="I996" s="41" t="s">
        <v>1759</v>
      </c>
      <c r="J996" s="41" t="s">
        <v>14</v>
      </c>
      <c r="K996" s="41" t="s">
        <v>14</v>
      </c>
      <c r="L996" s="41" t="s">
        <v>14</v>
      </c>
      <c r="M996" s="40">
        <v>4</v>
      </c>
      <c r="N996" s="41" t="s">
        <v>14</v>
      </c>
      <c r="O996" s="41" t="s">
        <v>14</v>
      </c>
      <c r="P996" s="43" t="s">
        <v>1934</v>
      </c>
    </row>
    <row r="997" spans="1:16" x14ac:dyDescent="0.3">
      <c r="A997" s="37">
        <v>19433</v>
      </c>
      <c r="B997" s="38" t="s">
        <v>5865</v>
      </c>
      <c r="C997" s="39" t="s">
        <v>1757</v>
      </c>
      <c r="D997" s="39" t="str">
        <f>VLOOKUP(Table1[[#This Row],[EPF ]],'[1]employee master'!A946:G5945,5,FALSE)</f>
        <v>Moulded Bra Cup - Cutting - SI</v>
      </c>
      <c r="E997" s="39" t="str">
        <f>VLOOKUP(Table1[[#This Row],[EPF ]],'[1]employee master'!A946:G5945,6,FALSE)</f>
        <v>MBC - Cutting - SI</v>
      </c>
      <c r="F997" s="39" t="str">
        <f>VLOOKUP(Table1[[#This Row],[EPF ]],'[1]employee master'!A946:G5945,7,FALSE)</f>
        <v>Male</v>
      </c>
      <c r="G997" s="40">
        <v>22</v>
      </c>
      <c r="H997" s="41" t="s">
        <v>14</v>
      </c>
      <c r="I997" s="41" t="s">
        <v>1753</v>
      </c>
      <c r="J997" s="41" t="s">
        <v>14</v>
      </c>
      <c r="K997" s="41" t="s">
        <v>14</v>
      </c>
      <c r="L997" s="41" t="s">
        <v>14</v>
      </c>
      <c r="M997" s="40">
        <v>4</v>
      </c>
      <c r="N997" s="41" t="s">
        <v>14</v>
      </c>
      <c r="O997" s="41" t="s">
        <v>14</v>
      </c>
      <c r="P997" s="43" t="s">
        <v>1934</v>
      </c>
    </row>
    <row r="998" spans="1:16" x14ac:dyDescent="0.3">
      <c r="A998" s="37">
        <v>19442</v>
      </c>
      <c r="B998" s="38" t="s">
        <v>1265</v>
      </c>
      <c r="C998" s="39" t="s">
        <v>1757</v>
      </c>
      <c r="D998" s="39" t="str">
        <f>VLOOKUP(Table1[[#This Row],[EPF ]],'[1]employee master'!A949:G5948,5,FALSE)</f>
        <v>Moulded Bra Cup - Product Development Centre - SI</v>
      </c>
      <c r="E998" s="39" t="str">
        <f>VLOOKUP(Table1[[#This Row],[EPF ]],'[1]employee master'!A949:G5948,6,FALSE)</f>
        <v>MBC - Product Development Centre - SI</v>
      </c>
      <c r="F998" s="39" t="str">
        <f>VLOOKUP(Table1[[#This Row],[EPF ]],'[1]employee master'!A949:G5948,7,FALSE)</f>
        <v>Female</v>
      </c>
      <c r="G998" s="40">
        <v>24</v>
      </c>
      <c r="H998" s="41" t="s">
        <v>14</v>
      </c>
      <c r="I998" s="41" t="s">
        <v>1753</v>
      </c>
      <c r="J998" s="41" t="s">
        <v>14</v>
      </c>
      <c r="K998" s="41" t="s">
        <v>14</v>
      </c>
      <c r="L998" s="41" t="s">
        <v>14</v>
      </c>
      <c r="M998" s="40">
        <v>4</v>
      </c>
      <c r="N998" s="41" t="s">
        <v>14</v>
      </c>
      <c r="O998" s="41" t="s">
        <v>14</v>
      </c>
      <c r="P998" s="43" t="s">
        <v>1934</v>
      </c>
    </row>
    <row r="999" spans="1:16" x14ac:dyDescent="0.3">
      <c r="A999" s="37">
        <v>19470</v>
      </c>
      <c r="B999" s="38" t="s">
        <v>1583</v>
      </c>
      <c r="C999" s="39" t="s">
        <v>1757</v>
      </c>
      <c r="D999" s="39" t="str">
        <f>VLOOKUP(Table1[[#This Row],[EPF ]],'[1]employee master'!A952:G5951,5,FALSE)</f>
        <v>Moulded Bra Cup - Computer Numerical Control - SI</v>
      </c>
      <c r="E999" s="39" t="str">
        <f>VLOOKUP(Table1[[#This Row],[EPF ]],'[1]employee master'!A952:G5951,6,FALSE)</f>
        <v>Moulded Bra Cup - CNC - SI</v>
      </c>
      <c r="F999" s="39" t="str">
        <f>VLOOKUP(Table1[[#This Row],[EPF ]],'[1]employee master'!A952:G5951,7,FALSE)</f>
        <v>Male</v>
      </c>
      <c r="G999" s="40">
        <v>26</v>
      </c>
      <c r="H999" s="41" t="s">
        <v>14</v>
      </c>
      <c r="I999" s="41" t="s">
        <v>1753</v>
      </c>
      <c r="J999" s="41" t="s">
        <v>14</v>
      </c>
      <c r="K999" s="41" t="s">
        <v>14</v>
      </c>
      <c r="L999" s="41" t="s">
        <v>14</v>
      </c>
      <c r="M999" s="40">
        <v>4</v>
      </c>
      <c r="N999" s="41" t="s">
        <v>14</v>
      </c>
      <c r="O999" s="41" t="s">
        <v>14</v>
      </c>
      <c r="P999" s="43" t="s">
        <v>1934</v>
      </c>
    </row>
    <row r="1000" spans="1:16" x14ac:dyDescent="0.3">
      <c r="A1000" s="37">
        <v>19473</v>
      </c>
      <c r="B1000" s="38" t="s">
        <v>5866</v>
      </c>
      <c r="C1000" s="1" t="s">
        <v>1757</v>
      </c>
      <c r="D1000" s="1" t="str">
        <f>VLOOKUP(Table1[[#This Row],[EPF ]],'[1]employee master'!A953:G5952,5,FALSE)</f>
        <v>Close Comfort Program - Finishing - SI</v>
      </c>
      <c r="E1000" s="1" t="str">
        <f>VLOOKUP(Table1[[#This Row],[EPF ]],'[1]employee master'!A953:G5952,6,FALSE)</f>
        <v>Finishing S25 - B - SI</v>
      </c>
      <c r="F1000" s="1" t="str">
        <f>VLOOKUP(Table1[[#This Row],[EPF ]],'[1]employee master'!A953:G5952,7,FALSE)</f>
        <v>Female</v>
      </c>
      <c r="G1000" s="7">
        <v>24</v>
      </c>
      <c r="H1000" s="6" t="s">
        <v>14</v>
      </c>
      <c r="I1000" s="6" t="s">
        <v>1753</v>
      </c>
      <c r="J1000" s="6" t="s">
        <v>14</v>
      </c>
      <c r="K1000" s="6" t="s">
        <v>14</v>
      </c>
      <c r="L1000" s="6" t="s">
        <v>14</v>
      </c>
      <c r="M1000" s="7">
        <v>4</v>
      </c>
      <c r="N1000" s="6" t="s">
        <v>14</v>
      </c>
      <c r="O1000" s="6" t="s">
        <v>14</v>
      </c>
      <c r="P1000" s="43" t="s">
        <v>1934</v>
      </c>
    </row>
    <row r="1001" spans="1:16" x14ac:dyDescent="0.3">
      <c r="A1001" s="37">
        <v>19630</v>
      </c>
      <c r="B1001" s="38" t="s">
        <v>5867</v>
      </c>
      <c r="C1001" s="39" t="s">
        <v>1757</v>
      </c>
      <c r="D1001" s="39" t="str">
        <f>VLOOKUP(Table1[[#This Row],[EPF ]],'[1]employee master'!A963:G5962,5,FALSE)</f>
        <v>Close Comfort Program - Cutting - SI</v>
      </c>
      <c r="E1001" s="39" t="str">
        <f>VLOOKUP(Table1[[#This Row],[EPF ]],'[1]employee master'!A963:G5962,6,FALSE)</f>
        <v>CCP - Factory 03 Cutting - SI</v>
      </c>
      <c r="F1001" s="39" t="str">
        <f>VLOOKUP(Table1[[#This Row],[EPF ]],'[1]employee master'!A963:G5962,7,FALSE)</f>
        <v>Male</v>
      </c>
      <c r="G1001" s="40">
        <v>23</v>
      </c>
      <c r="H1001" s="41" t="s">
        <v>14</v>
      </c>
      <c r="I1001" s="41" t="s">
        <v>1753</v>
      </c>
      <c r="J1001" s="41" t="s">
        <v>14</v>
      </c>
      <c r="K1001" s="41" t="s">
        <v>14</v>
      </c>
      <c r="L1001" s="41" t="s">
        <v>14</v>
      </c>
      <c r="M1001" s="40">
        <v>5</v>
      </c>
      <c r="N1001" s="41" t="s">
        <v>14</v>
      </c>
      <c r="O1001" s="41" t="s">
        <v>14</v>
      </c>
      <c r="P1001" s="43" t="s">
        <v>1934</v>
      </c>
    </row>
    <row r="1002" spans="1:16" x14ac:dyDescent="0.3">
      <c r="A1002" s="37">
        <v>19652</v>
      </c>
      <c r="B1002" s="38" t="s">
        <v>1063</v>
      </c>
      <c r="C1002" s="39" t="s">
        <v>1757</v>
      </c>
      <c r="D1002" s="39" t="str">
        <f>VLOOKUP(Table1[[#This Row],[EPF ]],'[1]employee master'!A966:G5965,5,FALSE)</f>
        <v>Moulded Bra Cup - Production - SI</v>
      </c>
      <c r="E1002" s="39" t="str">
        <f>VLOOKUP(Table1[[#This Row],[EPF ]],'[1]employee master'!A966:G5965,6,FALSE)</f>
        <v>Team - LB - 2A - SI</v>
      </c>
      <c r="F1002" s="39" t="str">
        <f>VLOOKUP(Table1[[#This Row],[EPF ]],'[1]employee master'!A966:G5965,7,FALSE)</f>
        <v>Male</v>
      </c>
      <c r="G1002" s="40">
        <v>25</v>
      </c>
      <c r="H1002" s="41" t="s">
        <v>14</v>
      </c>
      <c r="I1002" s="41" t="s">
        <v>1753</v>
      </c>
      <c r="J1002" s="41" t="s">
        <v>14</v>
      </c>
      <c r="K1002" s="41" t="s">
        <v>14</v>
      </c>
      <c r="L1002" s="41" t="s">
        <v>14</v>
      </c>
      <c r="M1002" s="40">
        <v>4</v>
      </c>
      <c r="N1002" s="41" t="s">
        <v>14</v>
      </c>
      <c r="O1002" s="41" t="s">
        <v>14</v>
      </c>
      <c r="P1002" s="43" t="s">
        <v>1934</v>
      </c>
    </row>
    <row r="1003" spans="1:16" x14ac:dyDescent="0.3">
      <c r="A1003" s="37">
        <v>19738</v>
      </c>
      <c r="B1003" s="38" t="s">
        <v>5868</v>
      </c>
      <c r="C1003" s="39" t="s">
        <v>1757</v>
      </c>
      <c r="D1003" s="39" t="str">
        <f>VLOOKUP(Table1[[#This Row],[EPF ]],'[1]employee master'!A970:G5969,5,FALSE)</f>
        <v>Close Comfort Program - Product Development Centre - SI</v>
      </c>
      <c r="E1003" s="39" t="str">
        <f>VLOOKUP(Table1[[#This Row],[EPF ]],'[1]employee master'!A970:G5969,6,FALSE)</f>
        <v>Product Development Center - CCP - SI</v>
      </c>
      <c r="F1003" s="39" t="str">
        <f>VLOOKUP(Table1[[#This Row],[EPF ]],'[1]employee master'!A970:G5969,7,FALSE)</f>
        <v>Male</v>
      </c>
      <c r="G1003" s="40">
        <v>27</v>
      </c>
      <c r="H1003" s="41" t="s">
        <v>14</v>
      </c>
      <c r="I1003" s="41" t="s">
        <v>1753</v>
      </c>
      <c r="J1003" s="41" t="s">
        <v>14</v>
      </c>
      <c r="K1003" s="41" t="s">
        <v>14</v>
      </c>
      <c r="L1003" s="41" t="s">
        <v>14</v>
      </c>
      <c r="M1003" s="40">
        <v>4</v>
      </c>
      <c r="N1003" s="41" t="s">
        <v>14</v>
      </c>
      <c r="O1003" s="41" t="s">
        <v>14</v>
      </c>
      <c r="P1003" s="43" t="s">
        <v>1934</v>
      </c>
    </row>
    <row r="1004" spans="1:16" x14ac:dyDescent="0.3">
      <c r="A1004" s="37">
        <v>19822</v>
      </c>
      <c r="B1004" s="38" t="s">
        <v>5869</v>
      </c>
      <c r="C1004" s="1" t="s">
        <v>1757</v>
      </c>
      <c r="D1004" s="1" t="str">
        <f>VLOOKUP(Table1[[#This Row],[EPF ]],'[1]employee master'!A977:G5976,5,FALSE)</f>
        <v>Moulded Bra Cup - Production - SI</v>
      </c>
      <c r="E1004" s="1" t="str">
        <f>VLOOKUP(Table1[[#This Row],[EPF ]],'[1]employee master'!A977:G5976,6,FALSE)</f>
        <v>Team - LB - 12B - SI</v>
      </c>
      <c r="F1004" s="1" t="str">
        <f>VLOOKUP(Table1[[#This Row],[EPF ]],'[1]employee master'!A977:G5976,7,FALSE)</f>
        <v>Female</v>
      </c>
      <c r="G1004" s="7">
        <v>28</v>
      </c>
      <c r="H1004" s="6" t="s">
        <v>14</v>
      </c>
      <c r="I1004" s="6" t="s">
        <v>1753</v>
      </c>
      <c r="J1004" s="6" t="s">
        <v>14</v>
      </c>
      <c r="K1004" s="6" t="s">
        <v>14</v>
      </c>
      <c r="L1004" s="6" t="s">
        <v>14</v>
      </c>
      <c r="M1004" s="7">
        <v>4</v>
      </c>
      <c r="N1004" s="6" t="s">
        <v>14</v>
      </c>
      <c r="O1004" s="6" t="s">
        <v>14</v>
      </c>
      <c r="P1004" s="43" t="s">
        <v>1934</v>
      </c>
    </row>
    <row r="1005" spans="1:16" x14ac:dyDescent="0.3">
      <c r="A1005" s="37">
        <v>19947</v>
      </c>
      <c r="B1005" s="38" t="s">
        <v>5870</v>
      </c>
      <c r="C1005" s="1" t="s">
        <v>1757</v>
      </c>
      <c r="D1005" s="1" t="str">
        <f>VLOOKUP(Table1[[#This Row],[EPF ]],'[1]employee master'!A991:G5990,5,FALSE)</f>
        <v>Close Comfort Program - Printing - SI</v>
      </c>
      <c r="E1005" s="1" t="str">
        <f>VLOOKUP(Table1[[#This Row],[EPF ]],'[1]employee master'!A991:G5990,6,FALSE)</f>
        <v>Factory 03 - Printing - A - SI</v>
      </c>
      <c r="F1005" s="1" t="str">
        <f>VLOOKUP(Table1[[#This Row],[EPF ]],'[1]employee master'!A991:G5990,7,FALSE)</f>
        <v>Male</v>
      </c>
      <c r="G1005" s="7">
        <v>24</v>
      </c>
      <c r="H1005" s="6" t="s">
        <v>14</v>
      </c>
      <c r="I1005" s="6" t="s">
        <v>1753</v>
      </c>
      <c r="J1005" s="6" t="s">
        <v>14</v>
      </c>
      <c r="K1005" s="6" t="s">
        <v>14</v>
      </c>
      <c r="L1005" s="6" t="s">
        <v>14</v>
      </c>
      <c r="M1005" s="7">
        <v>4</v>
      </c>
      <c r="N1005" s="6" t="s">
        <v>14</v>
      </c>
      <c r="O1005" s="6" t="s">
        <v>14</v>
      </c>
      <c r="P1005" s="43" t="s">
        <v>1934</v>
      </c>
    </row>
    <row r="1006" spans="1:16" x14ac:dyDescent="0.3">
      <c r="A1006" s="37">
        <v>20045</v>
      </c>
      <c r="B1006" s="38" t="s">
        <v>5871</v>
      </c>
      <c r="C1006" s="1" t="s">
        <v>1757</v>
      </c>
      <c r="D1006" s="1" t="str">
        <f>VLOOKUP(Table1[[#This Row],[EPF ]],'[1]employee master'!A998:G5997,5,FALSE)</f>
        <v>Close Comfort Program - Printing - SI</v>
      </c>
      <c r="E1006" s="1" t="str">
        <f>VLOOKUP(Table1[[#This Row],[EPF ]],'[1]employee master'!A998:G5997,6,FALSE)</f>
        <v>Factory 03 - Printing - A - SI</v>
      </c>
      <c r="F1006" s="1" t="str">
        <f>VLOOKUP(Table1[[#This Row],[EPF ]],'[1]employee master'!A998:G5997,7,FALSE)</f>
        <v>Male</v>
      </c>
      <c r="G1006" s="7">
        <v>25</v>
      </c>
      <c r="H1006" s="6" t="s">
        <v>14</v>
      </c>
      <c r="I1006" s="6" t="s">
        <v>1753</v>
      </c>
      <c r="J1006" s="6" t="s">
        <v>14</v>
      </c>
      <c r="K1006" s="6" t="s">
        <v>14</v>
      </c>
      <c r="L1006" s="6" t="s">
        <v>14</v>
      </c>
      <c r="M1006" s="7">
        <v>4</v>
      </c>
      <c r="N1006" s="6" t="s">
        <v>14</v>
      </c>
      <c r="O1006" s="6" t="s">
        <v>14</v>
      </c>
      <c r="P1006" s="43" t="s">
        <v>1934</v>
      </c>
    </row>
    <row r="1007" spans="1:16" x14ac:dyDescent="0.3">
      <c r="A1007" s="37">
        <v>20087</v>
      </c>
      <c r="B1007" s="38" t="s">
        <v>3866</v>
      </c>
      <c r="C1007" s="1" t="s">
        <v>1757</v>
      </c>
      <c r="D1007" s="1" t="str">
        <f>VLOOKUP(Table1[[#This Row],[EPF ]],'[1]employee master'!A1002:G6001,5,FALSE)</f>
        <v>Close Comfort Program - Printing - SI</v>
      </c>
      <c r="E1007" s="1" t="str">
        <f>VLOOKUP(Table1[[#This Row],[EPF ]],'[1]employee master'!A1002:G6001,6,FALSE)</f>
        <v>Factory 02 - Printing - B - SI</v>
      </c>
      <c r="F1007" s="1" t="str">
        <f>VLOOKUP(Table1[[#This Row],[EPF ]],'[1]employee master'!A1002:G6001,7,FALSE)</f>
        <v>Male</v>
      </c>
      <c r="G1007" s="7">
        <v>21</v>
      </c>
      <c r="H1007" s="6" t="s">
        <v>14</v>
      </c>
      <c r="I1007" s="6" t="s">
        <v>1753</v>
      </c>
      <c r="J1007" s="6" t="s">
        <v>14</v>
      </c>
      <c r="K1007" s="6" t="s">
        <v>14</v>
      </c>
      <c r="L1007" s="6" t="s">
        <v>14</v>
      </c>
      <c r="M1007" s="7">
        <v>4</v>
      </c>
      <c r="N1007" s="6" t="s">
        <v>14</v>
      </c>
      <c r="O1007" s="6" t="s">
        <v>14</v>
      </c>
      <c r="P1007" s="43" t="s">
        <v>1934</v>
      </c>
    </row>
    <row r="1008" spans="1:16" x14ac:dyDescent="0.3">
      <c r="A1008" s="37">
        <v>20258</v>
      </c>
      <c r="B1008" s="38" t="s">
        <v>5872</v>
      </c>
      <c r="C1008" s="39" t="s">
        <v>1757</v>
      </c>
      <c r="D1008" s="39" t="str">
        <f>VLOOKUP(Table1[[#This Row],[EPF ]],'[1]employee master'!A1011:G6010,5,FALSE)</f>
        <v>Moulded Bra Cup - Production - SI</v>
      </c>
      <c r="E1008" s="39" t="str">
        <f>VLOOKUP(Table1[[#This Row],[EPF ]],'[1]employee master'!A1011:G6010,6,FALSE)</f>
        <v>Team - LB - 9B - SI</v>
      </c>
      <c r="F1008" s="39" t="str">
        <f>VLOOKUP(Table1[[#This Row],[EPF ]],'[1]employee master'!A1011:G6010,7,FALSE)</f>
        <v>Male</v>
      </c>
      <c r="G1008" s="40">
        <v>21</v>
      </c>
      <c r="H1008" s="41" t="s">
        <v>14</v>
      </c>
      <c r="I1008" s="41" t="s">
        <v>1753</v>
      </c>
      <c r="J1008" s="41" t="s">
        <v>14</v>
      </c>
      <c r="K1008" s="41" t="s">
        <v>14</v>
      </c>
      <c r="L1008" s="41" t="s">
        <v>14</v>
      </c>
      <c r="M1008" s="40">
        <v>4</v>
      </c>
      <c r="N1008" s="41" t="s">
        <v>14</v>
      </c>
      <c r="O1008" s="41" t="s">
        <v>14</v>
      </c>
      <c r="P1008" s="43" t="s">
        <v>1934</v>
      </c>
    </row>
    <row r="1009" spans="1:16" x14ac:dyDescent="0.3">
      <c r="A1009" s="37">
        <v>20338</v>
      </c>
      <c r="B1009" s="38" t="s">
        <v>5873</v>
      </c>
      <c r="C1009" s="39" t="s">
        <v>1757</v>
      </c>
      <c r="D1009" s="39" t="str">
        <f>VLOOKUP(Table1[[#This Row],[EPF ]],'[1]employee master'!A1013:G6012,5,FALSE)</f>
        <v>Moulded Bra Cup - Production - SI</v>
      </c>
      <c r="E1009" s="39" t="str">
        <f>VLOOKUP(Table1[[#This Row],[EPF ]],'[1]employee master'!A1013:G6012,6,FALSE)</f>
        <v>Team - LB - 20B - SI</v>
      </c>
      <c r="F1009" s="39" t="str">
        <f>VLOOKUP(Table1[[#This Row],[EPF ]],'[1]employee master'!A1013:G6012,7,FALSE)</f>
        <v>Female</v>
      </c>
      <c r="G1009" s="40">
        <v>24</v>
      </c>
      <c r="H1009" s="41" t="s">
        <v>14</v>
      </c>
      <c r="I1009" s="41" t="s">
        <v>1753</v>
      </c>
      <c r="J1009" s="41" t="s">
        <v>14</v>
      </c>
      <c r="K1009" s="41" t="s">
        <v>14</v>
      </c>
      <c r="L1009" s="41" t="s">
        <v>14</v>
      </c>
      <c r="M1009" s="40">
        <v>4</v>
      </c>
      <c r="N1009" s="41" t="s">
        <v>14</v>
      </c>
      <c r="O1009" s="41" t="s">
        <v>14</v>
      </c>
      <c r="P1009" s="43" t="s">
        <v>1934</v>
      </c>
    </row>
    <row r="1010" spans="1:16" x14ac:dyDescent="0.3">
      <c r="A1010" s="37">
        <v>20435</v>
      </c>
      <c r="B1010" s="38" t="s">
        <v>5874</v>
      </c>
      <c r="C1010" s="1" t="s">
        <v>1757</v>
      </c>
      <c r="D1010" s="1" t="str">
        <f>VLOOKUP(Table1[[#This Row],[EPF ]],'[1]employee master'!A1019:G6018,5,FALSE)</f>
        <v>Close Comfort Program - Cutting - SI</v>
      </c>
      <c r="E1010" s="1" t="str">
        <f>VLOOKUP(Table1[[#This Row],[EPF ]],'[1]employee master'!A1019:G6018,6,FALSE)</f>
        <v>CCP - Factory 03 Cutting - SI</v>
      </c>
      <c r="F1010" s="1" t="str">
        <f>VLOOKUP(Table1[[#This Row],[EPF ]],'[1]employee master'!A1019:G6018,7,FALSE)</f>
        <v>Male</v>
      </c>
      <c r="G1010" s="7">
        <v>22</v>
      </c>
      <c r="H1010" s="6" t="s">
        <v>14</v>
      </c>
      <c r="I1010" s="6" t="s">
        <v>1753</v>
      </c>
      <c r="J1010" s="6" t="s">
        <v>14</v>
      </c>
      <c r="K1010" s="6" t="s">
        <v>14</v>
      </c>
      <c r="L1010" s="6" t="s">
        <v>14</v>
      </c>
      <c r="M1010" s="7">
        <v>4</v>
      </c>
      <c r="N1010" s="6" t="s">
        <v>14</v>
      </c>
      <c r="O1010" s="6" t="s">
        <v>14</v>
      </c>
      <c r="P1010" s="43" t="s">
        <v>1934</v>
      </c>
    </row>
    <row r="1011" spans="1:16" x14ac:dyDescent="0.3">
      <c r="A1011" s="37">
        <v>20519</v>
      </c>
      <c r="B1011" s="38" t="s">
        <v>5770</v>
      </c>
      <c r="C1011" s="1" t="s">
        <v>1757</v>
      </c>
      <c r="D1011" s="1" t="str">
        <f>VLOOKUP(Table1[[#This Row],[EPF ]],'[1]employee master'!A1023:G6022,5,FALSE)</f>
        <v>Moulded Bra Cup - Cutting - SI</v>
      </c>
      <c r="E1011" s="1" t="str">
        <f>VLOOKUP(Table1[[#This Row],[EPF ]],'[1]employee master'!A1023:G6022,6,FALSE)</f>
        <v>MBC - Cutting - SI</v>
      </c>
      <c r="F1011" s="1" t="str">
        <f>VLOOKUP(Table1[[#This Row],[EPF ]],'[1]employee master'!A1023:G6022,7,FALSE)</f>
        <v>Male</v>
      </c>
      <c r="G1011" s="7">
        <v>24</v>
      </c>
      <c r="H1011" s="6" t="s">
        <v>14</v>
      </c>
      <c r="I1011" s="6" t="s">
        <v>1753</v>
      </c>
      <c r="J1011" s="6" t="s">
        <v>14</v>
      </c>
      <c r="K1011" s="6" t="s">
        <v>14</v>
      </c>
      <c r="L1011" s="6" t="s">
        <v>14</v>
      </c>
      <c r="M1011" s="7">
        <v>4</v>
      </c>
      <c r="N1011" s="6" t="s">
        <v>14</v>
      </c>
      <c r="O1011" s="6" t="s">
        <v>14</v>
      </c>
      <c r="P1011" s="43" t="s">
        <v>1934</v>
      </c>
    </row>
    <row r="1012" spans="1:16" x14ac:dyDescent="0.3">
      <c r="A1012" s="37">
        <v>20579</v>
      </c>
      <c r="B1012" s="38" t="s">
        <v>5875</v>
      </c>
      <c r="C1012" s="39" t="s">
        <v>1757</v>
      </c>
      <c r="D1012" s="39" t="str">
        <f>VLOOKUP(Table1[[#This Row],[EPF ]],'[1]employee master'!A1025:G6024,5,FALSE)</f>
        <v>Moulded Bra Cup - Cutting - SI</v>
      </c>
      <c r="E1012" s="39" t="str">
        <f>VLOOKUP(Table1[[#This Row],[EPF ]],'[1]employee master'!A1025:G6024,6,FALSE)</f>
        <v>MBC - Cutting - SI</v>
      </c>
      <c r="F1012" s="39" t="str">
        <f>VLOOKUP(Table1[[#This Row],[EPF ]],'[1]employee master'!A1025:G6024,7,FALSE)</f>
        <v>Male</v>
      </c>
      <c r="G1012" s="40">
        <v>26</v>
      </c>
      <c r="H1012" s="41" t="s">
        <v>14</v>
      </c>
      <c r="I1012" s="41" t="s">
        <v>1753</v>
      </c>
      <c r="J1012" s="41" t="s">
        <v>14</v>
      </c>
      <c r="K1012" s="41" t="s">
        <v>14</v>
      </c>
      <c r="L1012" s="41" t="s">
        <v>14</v>
      </c>
      <c r="M1012" s="40">
        <v>5</v>
      </c>
      <c r="N1012" s="41" t="s">
        <v>14</v>
      </c>
      <c r="O1012" s="41" t="s">
        <v>14</v>
      </c>
      <c r="P1012" s="43" t="s">
        <v>1934</v>
      </c>
    </row>
    <row r="1013" spans="1:16" x14ac:dyDescent="0.3">
      <c r="A1013" s="37">
        <v>20591</v>
      </c>
      <c r="B1013" s="38" t="s">
        <v>5876</v>
      </c>
      <c r="C1013" s="39" t="s">
        <v>1757</v>
      </c>
      <c r="D1013" s="39" t="str">
        <f>VLOOKUP(Table1[[#This Row],[EPF ]],'[1]employee master'!A1026:G6025,5,FALSE)</f>
        <v>Close Comfort Program - Printing - SI</v>
      </c>
      <c r="E1013" s="39" t="str">
        <f>VLOOKUP(Table1[[#This Row],[EPF ]],'[1]employee master'!A1026:G6025,6,FALSE)</f>
        <v>Factory 03 - Printing - A - SI</v>
      </c>
      <c r="F1013" s="39" t="str">
        <f>VLOOKUP(Table1[[#This Row],[EPF ]],'[1]employee master'!A1026:G6025,7,FALSE)</f>
        <v>Male</v>
      </c>
      <c r="G1013" s="40">
        <v>24</v>
      </c>
      <c r="H1013" s="41" t="s">
        <v>14</v>
      </c>
      <c r="I1013" s="41" t="s">
        <v>1753</v>
      </c>
      <c r="J1013" s="41" t="s">
        <v>14</v>
      </c>
      <c r="K1013" s="41" t="s">
        <v>14</v>
      </c>
      <c r="L1013" s="41" t="s">
        <v>14</v>
      </c>
      <c r="M1013" s="40">
        <v>4</v>
      </c>
      <c r="N1013" s="41" t="s">
        <v>14</v>
      </c>
      <c r="O1013" s="41" t="s">
        <v>14</v>
      </c>
      <c r="P1013" s="43" t="s">
        <v>1934</v>
      </c>
    </row>
    <row r="1014" spans="1:16" x14ac:dyDescent="0.3">
      <c r="A1014" s="37">
        <v>20668</v>
      </c>
      <c r="B1014" s="38" t="s">
        <v>5877</v>
      </c>
      <c r="C1014" s="1" t="s">
        <v>1757</v>
      </c>
      <c r="D1014" s="1" t="str">
        <f>VLOOKUP(Table1[[#This Row],[EPF ]],'[1]employee master'!A1031:G6030,5,FALSE)</f>
        <v>Close Comfort Program - Printing - SI</v>
      </c>
      <c r="E1014" s="1" t="str">
        <f>VLOOKUP(Table1[[#This Row],[EPF ]],'[1]employee master'!A1031:G6030,6,FALSE)</f>
        <v>Factory 03 - Printing - A - SI</v>
      </c>
      <c r="F1014" s="1" t="str">
        <f>VLOOKUP(Table1[[#This Row],[EPF ]],'[1]employee master'!A1031:G6030,7,FALSE)</f>
        <v>Male</v>
      </c>
      <c r="G1014" s="7">
        <v>25</v>
      </c>
      <c r="H1014" s="6" t="s">
        <v>14</v>
      </c>
      <c r="I1014" s="6" t="s">
        <v>1753</v>
      </c>
      <c r="J1014" s="6" t="s">
        <v>14</v>
      </c>
      <c r="K1014" s="6" t="s">
        <v>14</v>
      </c>
      <c r="L1014" s="6" t="s">
        <v>14</v>
      </c>
      <c r="M1014" s="7">
        <v>4</v>
      </c>
      <c r="N1014" s="6" t="s">
        <v>14</v>
      </c>
      <c r="O1014" s="6" t="s">
        <v>14</v>
      </c>
      <c r="P1014" s="43" t="s">
        <v>1934</v>
      </c>
    </row>
    <row r="1015" spans="1:16" x14ac:dyDescent="0.3">
      <c r="A1015" s="37">
        <v>20813</v>
      </c>
      <c r="B1015" s="38" t="s">
        <v>5878</v>
      </c>
      <c r="C1015" s="39" t="s">
        <v>1757</v>
      </c>
      <c r="D1015" s="39" t="str">
        <f>VLOOKUP(Table1[[#This Row],[EPF ]],'[1]employee master'!A1036:G6035,5,FALSE)</f>
        <v>Close Comfort Program - Finishing - SI</v>
      </c>
      <c r="E1015" s="39" t="str">
        <f>VLOOKUP(Table1[[#This Row],[EPF ]],'[1]employee master'!A1036:G6035,6,FALSE)</f>
        <v>Finishing S27 - B - SI</v>
      </c>
      <c r="F1015" s="39" t="str">
        <f>VLOOKUP(Table1[[#This Row],[EPF ]],'[1]employee master'!A1036:G6035,7,FALSE)</f>
        <v>Female</v>
      </c>
      <c r="G1015" s="40">
        <v>28</v>
      </c>
      <c r="H1015" s="41" t="s">
        <v>14</v>
      </c>
      <c r="I1015" s="41" t="s">
        <v>1753</v>
      </c>
      <c r="J1015" s="41" t="s">
        <v>14</v>
      </c>
      <c r="K1015" s="41" t="s">
        <v>14</v>
      </c>
      <c r="L1015" s="41" t="s">
        <v>14</v>
      </c>
      <c r="M1015" s="40">
        <v>5</v>
      </c>
      <c r="N1015" s="41" t="s">
        <v>14</v>
      </c>
      <c r="O1015" s="41" t="s">
        <v>14</v>
      </c>
      <c r="P1015" s="43" t="s">
        <v>1934</v>
      </c>
    </row>
    <row r="1016" spans="1:16" x14ac:dyDescent="0.3">
      <c r="A1016" s="37">
        <v>20900</v>
      </c>
      <c r="B1016" s="38" t="s">
        <v>5879</v>
      </c>
      <c r="C1016" s="1" t="s">
        <v>1757</v>
      </c>
      <c r="D1016" s="1" t="str">
        <f>VLOOKUP(Table1[[#This Row],[EPF ]],'[1]employee master'!A1040:G6039,5,FALSE)</f>
        <v>Moulded Bra Cup - Cutting - SI</v>
      </c>
      <c r="E1016" s="1" t="str">
        <f>VLOOKUP(Table1[[#This Row],[EPF ]],'[1]employee master'!A1040:G6039,6,FALSE)</f>
        <v>MBC - Cutting - SI</v>
      </c>
      <c r="F1016" s="1" t="str">
        <f>VLOOKUP(Table1[[#This Row],[EPF ]],'[1]employee master'!A1040:G6039,7,FALSE)</f>
        <v>Male</v>
      </c>
      <c r="G1016" s="7">
        <v>23</v>
      </c>
      <c r="H1016" s="6" t="s">
        <v>14</v>
      </c>
      <c r="I1016" s="6" t="s">
        <v>1753</v>
      </c>
      <c r="J1016" s="6" t="s">
        <v>14</v>
      </c>
      <c r="K1016" s="6" t="s">
        <v>14</v>
      </c>
      <c r="L1016" s="6" t="s">
        <v>14</v>
      </c>
      <c r="M1016" s="7">
        <v>5</v>
      </c>
      <c r="N1016" s="6" t="s">
        <v>14</v>
      </c>
      <c r="O1016" s="6" t="s">
        <v>14</v>
      </c>
      <c r="P1016" s="43" t="s">
        <v>1934</v>
      </c>
    </row>
    <row r="1017" spans="1:16" x14ac:dyDescent="0.3">
      <c r="A1017" s="37">
        <v>20919</v>
      </c>
      <c r="B1017" s="38" t="s">
        <v>500</v>
      </c>
      <c r="C1017" s="1" t="s">
        <v>1757</v>
      </c>
      <c r="D1017" s="1" t="str">
        <f>VLOOKUP(Table1[[#This Row],[EPF ]],'[1]employee master'!A1041:G6040,5,FALSE)</f>
        <v>Moulded Bra Cup - Quality Assurance - SI</v>
      </c>
      <c r="E1017" s="1" t="str">
        <f>VLOOKUP(Table1[[#This Row],[EPF ]],'[1]employee master'!A1041:G6040,6,FALSE)</f>
        <v>Quality Assurance - MBC - SI</v>
      </c>
      <c r="F1017" s="1" t="str">
        <f>VLOOKUP(Table1[[#This Row],[EPF ]],'[1]employee master'!A1041:G6040,7,FALSE)</f>
        <v>Female</v>
      </c>
      <c r="G1017" s="7">
        <v>28</v>
      </c>
      <c r="H1017" s="6" t="s">
        <v>14</v>
      </c>
      <c r="I1017" s="6" t="s">
        <v>1753</v>
      </c>
      <c r="J1017" s="6" t="s">
        <v>14</v>
      </c>
      <c r="K1017" s="6" t="s">
        <v>14</v>
      </c>
      <c r="L1017" s="6" t="s">
        <v>14</v>
      </c>
      <c r="M1017" s="7">
        <v>5</v>
      </c>
      <c r="N1017" s="6" t="s">
        <v>14</v>
      </c>
      <c r="O1017" s="6" t="s">
        <v>14</v>
      </c>
      <c r="P1017" s="43" t="s">
        <v>1934</v>
      </c>
    </row>
    <row r="1018" spans="1:16" x14ac:dyDescent="0.3">
      <c r="A1018" s="37">
        <v>20952</v>
      </c>
      <c r="B1018" s="38" t="s">
        <v>5535</v>
      </c>
      <c r="C1018" s="39" t="s">
        <v>1757</v>
      </c>
      <c r="D1018" s="39" t="str">
        <f>VLOOKUP(Table1[[#This Row],[EPF ]],'[1]employee master'!A1043:G6042,5,FALSE)</f>
        <v>Moulded Bra Cup - Production - SI</v>
      </c>
      <c r="E1018" s="39" t="str">
        <f>VLOOKUP(Table1[[#This Row],[EPF ]],'[1]employee master'!A1043:G6042,6,FALSE)</f>
        <v>Team - LB - 14A - SI</v>
      </c>
      <c r="F1018" s="39" t="str">
        <f>VLOOKUP(Table1[[#This Row],[EPF ]],'[1]employee master'!A1043:G6042,7,FALSE)</f>
        <v>Female</v>
      </c>
      <c r="G1018" s="40">
        <v>23</v>
      </c>
      <c r="H1018" s="41" t="s">
        <v>14</v>
      </c>
      <c r="I1018" s="41" t="s">
        <v>1753</v>
      </c>
      <c r="J1018" s="41" t="s">
        <v>14</v>
      </c>
      <c r="K1018" s="41" t="s">
        <v>14</v>
      </c>
      <c r="L1018" s="41" t="s">
        <v>14</v>
      </c>
      <c r="M1018" s="40">
        <v>4</v>
      </c>
      <c r="N1018" s="41" t="s">
        <v>14</v>
      </c>
      <c r="O1018" s="41" t="s">
        <v>14</v>
      </c>
      <c r="P1018" s="43" t="s">
        <v>1934</v>
      </c>
    </row>
    <row r="1019" spans="1:16" x14ac:dyDescent="0.3">
      <c r="A1019" s="37">
        <v>20952</v>
      </c>
      <c r="B1019" s="38" t="s">
        <v>5535</v>
      </c>
      <c r="C1019" s="1" t="s">
        <v>1757</v>
      </c>
      <c r="D1019" s="1" t="str">
        <f>VLOOKUP(Table1[[#This Row],[EPF ]],'[1]employee master'!A1044:G6043,5,FALSE)</f>
        <v>Moulded Bra Cup - Production - SI</v>
      </c>
      <c r="E1019" s="1" t="str">
        <f>VLOOKUP(Table1[[#This Row],[EPF ]],'[1]employee master'!A1044:G6043,6,FALSE)</f>
        <v>Team - LB - 14A - SI</v>
      </c>
      <c r="F1019" s="1" t="str">
        <f>VLOOKUP(Table1[[#This Row],[EPF ]],'[1]employee master'!A1044:G6043,7,FALSE)</f>
        <v>Female</v>
      </c>
      <c r="G1019" s="7">
        <v>23</v>
      </c>
      <c r="H1019" s="6" t="s">
        <v>14</v>
      </c>
      <c r="I1019" s="6" t="s">
        <v>1753</v>
      </c>
      <c r="J1019" s="6" t="s">
        <v>14</v>
      </c>
      <c r="K1019" s="6" t="s">
        <v>14</v>
      </c>
      <c r="L1019" s="6" t="s">
        <v>14</v>
      </c>
      <c r="M1019" s="7">
        <v>4</v>
      </c>
      <c r="N1019" s="6" t="s">
        <v>14</v>
      </c>
      <c r="O1019" s="6" t="s">
        <v>14</v>
      </c>
      <c r="P1019" s="43" t="s">
        <v>1934</v>
      </c>
    </row>
    <row r="1020" spans="1:16" x14ac:dyDescent="0.3">
      <c r="A1020" s="37">
        <v>20960</v>
      </c>
      <c r="B1020" s="38" t="s">
        <v>5880</v>
      </c>
      <c r="C1020" s="1" t="s">
        <v>1757</v>
      </c>
      <c r="D1020" s="1" t="str">
        <f>VLOOKUP(Table1[[#This Row],[EPF ]],'[1]employee master'!A1046:G6045,5,FALSE)</f>
        <v>Moulded Bra Cup - Lamination - SI</v>
      </c>
      <c r="E1020" s="1" t="str">
        <f>VLOOKUP(Table1[[#This Row],[EPF ]],'[1]employee master'!A1046:G6045,6,FALSE)</f>
        <v>MBC - Lamination - SI</v>
      </c>
      <c r="F1020" s="1" t="str">
        <f>VLOOKUP(Table1[[#This Row],[EPF ]],'[1]employee master'!A1046:G6045,7,FALSE)</f>
        <v>Male</v>
      </c>
      <c r="G1020" s="7">
        <v>29</v>
      </c>
      <c r="H1020" s="6" t="s">
        <v>14</v>
      </c>
      <c r="I1020" s="6" t="s">
        <v>1753</v>
      </c>
      <c r="J1020" s="6" t="s">
        <v>14</v>
      </c>
      <c r="K1020" s="6" t="s">
        <v>14</v>
      </c>
      <c r="L1020" s="6" t="s">
        <v>14</v>
      </c>
      <c r="M1020" s="7">
        <v>4</v>
      </c>
      <c r="N1020" s="6" t="s">
        <v>14</v>
      </c>
      <c r="O1020" s="6" t="s">
        <v>14</v>
      </c>
      <c r="P1020" s="43" t="s">
        <v>1934</v>
      </c>
    </row>
    <row r="1021" spans="1:16" x14ac:dyDescent="0.3">
      <c r="A1021" s="37">
        <v>21161</v>
      </c>
      <c r="B1021" s="38" t="s">
        <v>3975</v>
      </c>
      <c r="C1021" s="1" t="s">
        <v>1757</v>
      </c>
      <c r="D1021" s="1" t="str">
        <f>VLOOKUP(Table1[[#This Row],[EPF ]],'[1]employee master'!A1056:G6055,5,FALSE)</f>
        <v>Plant Maintenance - SI</v>
      </c>
      <c r="E1021" s="1" t="str">
        <f>VLOOKUP(Table1[[#This Row],[EPF ]],'[1]employee master'!A1056:G6055,6,FALSE)</f>
        <v>Maintenance - Plant - SI</v>
      </c>
      <c r="F1021" s="1" t="str">
        <f>VLOOKUP(Table1[[#This Row],[EPF ]],'[1]employee master'!A1056:G6055,7,FALSE)</f>
        <v>Male</v>
      </c>
      <c r="G1021" s="7">
        <v>28</v>
      </c>
      <c r="H1021" s="6" t="s">
        <v>14</v>
      </c>
      <c r="I1021" s="6" t="s">
        <v>1753</v>
      </c>
      <c r="J1021" s="6" t="s">
        <v>14</v>
      </c>
      <c r="K1021" s="6" t="s">
        <v>14</v>
      </c>
      <c r="L1021" s="6" t="s">
        <v>14</v>
      </c>
      <c r="M1021" s="7">
        <v>5</v>
      </c>
      <c r="N1021" s="6" t="s">
        <v>14</v>
      </c>
      <c r="O1021" s="6" t="s">
        <v>14</v>
      </c>
      <c r="P1021" s="43" t="s">
        <v>1934</v>
      </c>
    </row>
    <row r="1022" spans="1:16" x14ac:dyDescent="0.3">
      <c r="A1022" s="37">
        <v>21205</v>
      </c>
      <c r="B1022" s="38" t="s">
        <v>5881</v>
      </c>
      <c r="C1022" s="39" t="s">
        <v>1757</v>
      </c>
      <c r="D1022" s="39" t="str">
        <f>VLOOKUP(Table1[[#This Row],[EPF ]],'[1]employee master'!A1062:G6061,5,FALSE)</f>
        <v>Moulded Bra Cup - Product Development Centre - SI</v>
      </c>
      <c r="E1022" s="39" t="str">
        <f>VLOOKUP(Table1[[#This Row],[EPF ]],'[1]employee master'!A1062:G6061,6,FALSE)</f>
        <v>MBC - Product Development Centre - SI</v>
      </c>
      <c r="F1022" s="39" t="str">
        <f>VLOOKUP(Table1[[#This Row],[EPF ]],'[1]employee master'!A1062:G6061,7,FALSE)</f>
        <v>Male</v>
      </c>
      <c r="G1022" s="40">
        <v>26</v>
      </c>
      <c r="H1022" s="41" t="s">
        <v>14</v>
      </c>
      <c r="I1022" s="41" t="s">
        <v>1753</v>
      </c>
      <c r="J1022" s="41" t="s">
        <v>14</v>
      </c>
      <c r="K1022" s="41" t="s">
        <v>14</v>
      </c>
      <c r="L1022" s="41" t="s">
        <v>14</v>
      </c>
      <c r="M1022" s="40">
        <v>4</v>
      </c>
      <c r="N1022" s="41" t="s">
        <v>14</v>
      </c>
      <c r="O1022" s="41" t="s">
        <v>14</v>
      </c>
      <c r="P1022" s="43" t="s">
        <v>1934</v>
      </c>
    </row>
    <row r="1023" spans="1:16" x14ac:dyDescent="0.3">
      <c r="A1023" s="37">
        <v>21220</v>
      </c>
      <c r="B1023" s="38" t="s">
        <v>5882</v>
      </c>
      <c r="C1023" s="1" t="s">
        <v>1757</v>
      </c>
      <c r="D1023" s="1" t="str">
        <f>VLOOKUP(Table1[[#This Row],[EPF ]],'[1]employee master'!A1065:G6064,5,FALSE)</f>
        <v>Moulded Bra Cup - Production - SI</v>
      </c>
      <c r="E1023" s="1" t="str">
        <f>VLOOKUP(Table1[[#This Row],[EPF ]],'[1]employee master'!A1065:G6064,6,FALSE)</f>
        <v>Team - LB - 3A - SI</v>
      </c>
      <c r="F1023" s="1" t="str">
        <f>VLOOKUP(Table1[[#This Row],[EPF ]],'[1]employee master'!A1065:G6064,7,FALSE)</f>
        <v>Female</v>
      </c>
      <c r="G1023" s="7">
        <v>25</v>
      </c>
      <c r="H1023" s="6" t="s">
        <v>14</v>
      </c>
      <c r="I1023" s="6" t="s">
        <v>1753</v>
      </c>
      <c r="J1023" s="6" t="s">
        <v>14</v>
      </c>
      <c r="K1023" s="6" t="s">
        <v>14</v>
      </c>
      <c r="L1023" s="6" t="s">
        <v>14</v>
      </c>
      <c r="M1023" s="7">
        <v>4</v>
      </c>
      <c r="N1023" s="6" t="s">
        <v>14</v>
      </c>
      <c r="O1023" s="6" t="s">
        <v>14</v>
      </c>
      <c r="P1023" s="43" t="s">
        <v>1934</v>
      </c>
    </row>
    <row r="1024" spans="1:16" x14ac:dyDescent="0.3">
      <c r="A1024" s="37">
        <v>21375</v>
      </c>
      <c r="B1024" s="38" t="s">
        <v>5883</v>
      </c>
      <c r="C1024" s="39" t="s">
        <v>1757</v>
      </c>
      <c r="D1024" s="39" t="str">
        <f>VLOOKUP(Table1[[#This Row],[EPF ]],'[1]employee master'!A1075:G6074,5,FALSE)</f>
        <v>Close Comfort Program - Cutting - SI</v>
      </c>
      <c r="E1024" s="39" t="str">
        <f>VLOOKUP(Table1[[#This Row],[EPF ]],'[1]employee master'!A1075:G6074,6,FALSE)</f>
        <v>CCP - Factory 03 Cutting - SI</v>
      </c>
      <c r="F1024" s="39" t="str">
        <f>VLOOKUP(Table1[[#This Row],[EPF ]],'[1]employee master'!A1075:G6074,7,FALSE)</f>
        <v>Male</v>
      </c>
      <c r="G1024" s="40">
        <v>24</v>
      </c>
      <c r="H1024" s="41" t="s">
        <v>14</v>
      </c>
      <c r="I1024" s="41" t="s">
        <v>1753</v>
      </c>
      <c r="J1024" s="41" t="s">
        <v>14</v>
      </c>
      <c r="K1024" s="41" t="s">
        <v>14</v>
      </c>
      <c r="L1024" s="41" t="s">
        <v>14</v>
      </c>
      <c r="M1024" s="40">
        <v>4</v>
      </c>
      <c r="N1024" s="41" t="s">
        <v>14</v>
      </c>
      <c r="O1024" s="41" t="s">
        <v>14</v>
      </c>
      <c r="P1024" s="43" t="s">
        <v>1934</v>
      </c>
    </row>
    <row r="1025" spans="1:16" x14ac:dyDescent="0.3">
      <c r="A1025" s="37">
        <v>21398</v>
      </c>
      <c r="B1025" s="38" t="s">
        <v>5884</v>
      </c>
      <c r="C1025" s="1" t="s">
        <v>1757</v>
      </c>
      <c r="D1025" s="1" t="str">
        <f>VLOOKUP(Table1[[#This Row],[EPF ]],'[1]employee master'!A1077:G6076,5,FALSE)</f>
        <v>Close Comfort Program - Finishing - SI</v>
      </c>
      <c r="E1025" s="1" t="str">
        <f>VLOOKUP(Table1[[#This Row],[EPF ]],'[1]employee master'!A1077:G6076,6,FALSE)</f>
        <v>Finishing S1 - A - SI</v>
      </c>
      <c r="F1025" s="1" t="str">
        <f>VLOOKUP(Table1[[#This Row],[EPF ]],'[1]employee master'!A1077:G6076,7,FALSE)</f>
        <v>Female</v>
      </c>
      <c r="G1025" s="6">
        <v>29</v>
      </c>
      <c r="H1025" s="6" t="s">
        <v>14</v>
      </c>
      <c r="I1025" s="6" t="s">
        <v>1753</v>
      </c>
      <c r="J1025" s="6" t="s">
        <v>14</v>
      </c>
      <c r="K1025" s="6" t="s">
        <v>14</v>
      </c>
      <c r="L1025" s="6" t="s">
        <v>14</v>
      </c>
      <c r="M1025" s="7">
        <v>4</v>
      </c>
      <c r="N1025" s="6" t="s">
        <v>14</v>
      </c>
      <c r="O1025" s="6" t="s">
        <v>14</v>
      </c>
      <c r="P1025" s="43" t="s">
        <v>1934</v>
      </c>
    </row>
    <row r="1026" spans="1:16" x14ac:dyDescent="0.3">
      <c r="A1026" s="37">
        <v>21576</v>
      </c>
      <c r="B1026" s="38" t="s">
        <v>1328</v>
      </c>
      <c r="C1026" s="39" t="s">
        <v>1757</v>
      </c>
      <c r="D1026" s="39" t="str">
        <f>VLOOKUP(Table1[[#This Row],[EPF ]],'[1]employee master'!A1093:G6092,5,FALSE)</f>
        <v>Close Comfort Program - Finishing - SI</v>
      </c>
      <c r="E1026" s="39" t="str">
        <f>VLOOKUP(Table1[[#This Row],[EPF ]],'[1]employee master'!A1093:G6092,6,FALSE)</f>
        <v>Finishing S11 - B - SI</v>
      </c>
      <c r="F1026" s="39" t="str">
        <f>VLOOKUP(Table1[[#This Row],[EPF ]],'[1]employee master'!A1093:G6092,7,FALSE)</f>
        <v>Female</v>
      </c>
      <c r="G1026" s="40">
        <v>22</v>
      </c>
      <c r="H1026" s="41" t="s">
        <v>14</v>
      </c>
      <c r="I1026" s="41" t="s">
        <v>1753</v>
      </c>
      <c r="J1026" s="41" t="s">
        <v>14</v>
      </c>
      <c r="K1026" s="41" t="s">
        <v>14</v>
      </c>
      <c r="L1026" s="41" t="s">
        <v>14</v>
      </c>
      <c r="M1026" s="40">
        <v>4</v>
      </c>
      <c r="N1026" s="41" t="s">
        <v>14</v>
      </c>
      <c r="O1026" s="41" t="s">
        <v>14</v>
      </c>
      <c r="P1026" s="43" t="s">
        <v>1934</v>
      </c>
    </row>
    <row r="1027" spans="1:16" x14ac:dyDescent="0.3">
      <c r="A1027" s="37">
        <v>21576</v>
      </c>
      <c r="B1027" s="38" t="s">
        <v>5885</v>
      </c>
      <c r="C1027" s="1" t="s">
        <v>1757</v>
      </c>
      <c r="D1027" s="1" t="str">
        <f>VLOOKUP(Table1[[#This Row],[EPF ]],'[1]employee master'!A1094:G6093,5,FALSE)</f>
        <v>Close Comfort Program - Finishing - SI</v>
      </c>
      <c r="E1027" s="1" t="str">
        <f>VLOOKUP(Table1[[#This Row],[EPF ]],'[1]employee master'!A1094:G6093,6,FALSE)</f>
        <v>Finishing S11 - B - SI</v>
      </c>
      <c r="F1027" s="1" t="str">
        <f>VLOOKUP(Table1[[#This Row],[EPF ]],'[1]employee master'!A1094:G6093,7,FALSE)</f>
        <v>Female</v>
      </c>
      <c r="G1027" s="7">
        <v>22</v>
      </c>
      <c r="H1027" s="6" t="s">
        <v>14</v>
      </c>
      <c r="I1027" s="6" t="s">
        <v>1753</v>
      </c>
      <c r="J1027" s="6" t="s">
        <v>14</v>
      </c>
      <c r="K1027" s="6" t="s">
        <v>14</v>
      </c>
      <c r="L1027" s="6" t="s">
        <v>14</v>
      </c>
      <c r="M1027" s="7">
        <v>4</v>
      </c>
      <c r="N1027" s="6" t="s">
        <v>14</v>
      </c>
      <c r="O1027" s="6" t="s">
        <v>14</v>
      </c>
      <c r="P1027" s="43" t="s">
        <v>1934</v>
      </c>
    </row>
    <row r="1028" spans="1:16" x14ac:dyDescent="0.3">
      <c r="A1028" s="37">
        <v>21599</v>
      </c>
      <c r="B1028" s="38" t="s">
        <v>5886</v>
      </c>
      <c r="C1028" s="1" t="s">
        <v>1757</v>
      </c>
      <c r="D1028" s="1" t="str">
        <f>VLOOKUP(Table1[[#This Row],[EPF ]],'[1]employee master'!A1097:G6096,5,FALSE)</f>
        <v>Moulded Bra Cup - Production - SI</v>
      </c>
      <c r="E1028" s="1" t="str">
        <f>VLOOKUP(Table1[[#This Row],[EPF ]],'[1]employee master'!A1097:G6096,6,FALSE)</f>
        <v>Team - LB - 12B - SI</v>
      </c>
      <c r="F1028" s="1" t="str">
        <f>VLOOKUP(Table1[[#This Row],[EPF ]],'[1]employee master'!A1097:G6096,7,FALSE)</f>
        <v>Female</v>
      </c>
      <c r="G1028" s="7">
        <v>32</v>
      </c>
      <c r="H1028" s="6" t="s">
        <v>14</v>
      </c>
      <c r="I1028" s="6" t="s">
        <v>1759</v>
      </c>
      <c r="J1028" s="6" t="s">
        <v>14</v>
      </c>
      <c r="K1028" s="6" t="s">
        <v>14</v>
      </c>
      <c r="L1028" s="6" t="s">
        <v>14</v>
      </c>
      <c r="M1028" s="7">
        <v>4</v>
      </c>
      <c r="N1028" s="6" t="s">
        <v>14</v>
      </c>
      <c r="O1028" s="6" t="s">
        <v>14</v>
      </c>
      <c r="P1028" s="43" t="s">
        <v>1934</v>
      </c>
    </row>
    <row r="1029" spans="1:16" x14ac:dyDescent="0.3">
      <c r="A1029" s="37">
        <v>21601</v>
      </c>
      <c r="B1029" s="38" t="s">
        <v>1458</v>
      </c>
      <c r="C1029" s="1" t="s">
        <v>1757</v>
      </c>
      <c r="D1029" s="1" t="str">
        <f>VLOOKUP(Table1[[#This Row],[EPF ]],'[1]employee master'!A1100:G6099,5,FALSE)</f>
        <v>Moulded Bra Cup - Product Development Centre - SI</v>
      </c>
      <c r="E1029" s="1" t="str">
        <f>VLOOKUP(Table1[[#This Row],[EPF ]],'[1]employee master'!A1100:G6099,6,FALSE)</f>
        <v>MBC - Product Development Centre - SI</v>
      </c>
      <c r="F1029" s="1" t="str">
        <f>VLOOKUP(Table1[[#This Row],[EPF ]],'[1]employee master'!A1100:G6099,7,FALSE)</f>
        <v>Male</v>
      </c>
      <c r="G1029" s="7">
        <v>22</v>
      </c>
      <c r="H1029" s="6" t="s">
        <v>14</v>
      </c>
      <c r="I1029" s="6" t="s">
        <v>1753</v>
      </c>
      <c r="J1029" s="6" t="s">
        <v>14</v>
      </c>
      <c r="K1029" s="6" t="s">
        <v>14</v>
      </c>
      <c r="L1029" s="6" t="s">
        <v>14</v>
      </c>
      <c r="M1029" s="7">
        <v>4</v>
      </c>
      <c r="N1029" s="6" t="s">
        <v>14</v>
      </c>
      <c r="O1029" s="6" t="s">
        <v>14</v>
      </c>
      <c r="P1029" s="43" t="s">
        <v>1934</v>
      </c>
    </row>
    <row r="1030" spans="1:16" x14ac:dyDescent="0.3">
      <c r="A1030" s="37">
        <v>21680</v>
      </c>
      <c r="B1030" s="38" t="s">
        <v>1069</v>
      </c>
      <c r="C1030" s="39" t="s">
        <v>1757</v>
      </c>
      <c r="D1030" s="39" t="str">
        <f>VLOOKUP(Table1[[#This Row],[EPF ]],'[1]employee master'!A1103:G6102,5,FALSE)</f>
        <v>Moulded Bra Cup - Finished Goods Warehouse - SI</v>
      </c>
      <c r="E1030" s="39" t="str">
        <f>VLOOKUP(Table1[[#This Row],[EPF ]],'[1]employee master'!A1103:G6102,6,FALSE)</f>
        <v>Finished Good Warehouse - MBC - SI</v>
      </c>
      <c r="F1030" s="39" t="str">
        <f>VLOOKUP(Table1[[#This Row],[EPF ]],'[1]employee master'!A1103:G6102,7,FALSE)</f>
        <v>Male</v>
      </c>
      <c r="G1030" s="40">
        <v>20</v>
      </c>
      <c r="H1030" s="41" t="s">
        <v>14</v>
      </c>
      <c r="I1030" s="41" t="s">
        <v>1753</v>
      </c>
      <c r="J1030" s="41" t="s">
        <v>14</v>
      </c>
      <c r="K1030" s="41" t="s">
        <v>14</v>
      </c>
      <c r="L1030" s="41" t="s">
        <v>14</v>
      </c>
      <c r="M1030" s="40">
        <v>4</v>
      </c>
      <c r="N1030" s="41" t="s">
        <v>14</v>
      </c>
      <c r="O1030" s="41" t="s">
        <v>14</v>
      </c>
      <c r="P1030" s="43" t="s">
        <v>1934</v>
      </c>
    </row>
    <row r="1031" spans="1:16" x14ac:dyDescent="0.3">
      <c r="A1031" s="37">
        <v>21736</v>
      </c>
      <c r="B1031" s="38" t="s">
        <v>5887</v>
      </c>
      <c r="C1031" s="1" t="s">
        <v>1757</v>
      </c>
      <c r="D1031" s="1" t="str">
        <f>VLOOKUP(Table1[[#This Row],[EPF ]],'[1]employee master'!A1108:G6107,5,FALSE)</f>
        <v>Moulded Bra Cup - Production - SI</v>
      </c>
      <c r="E1031" s="1" t="str">
        <f>VLOOKUP(Table1[[#This Row],[EPF ]],'[1]employee master'!A1108:G6107,6,FALSE)</f>
        <v>Team - LB - 5B - SI</v>
      </c>
      <c r="F1031" s="1" t="str">
        <f>VLOOKUP(Table1[[#This Row],[EPF ]],'[1]employee master'!A1108:G6107,7,FALSE)</f>
        <v>Female</v>
      </c>
      <c r="G1031" s="7">
        <v>30</v>
      </c>
      <c r="H1031" s="6" t="s">
        <v>14</v>
      </c>
      <c r="I1031" s="6" t="s">
        <v>1759</v>
      </c>
      <c r="J1031" s="6" t="s">
        <v>14</v>
      </c>
      <c r="K1031" s="6" t="s">
        <v>14</v>
      </c>
      <c r="L1031" s="6" t="s">
        <v>14</v>
      </c>
      <c r="M1031" s="7">
        <v>4</v>
      </c>
      <c r="N1031" s="6" t="s">
        <v>14</v>
      </c>
      <c r="O1031" s="6" t="s">
        <v>14</v>
      </c>
      <c r="P1031" s="43" t="s">
        <v>1934</v>
      </c>
    </row>
    <row r="1032" spans="1:16" x14ac:dyDescent="0.3">
      <c r="A1032" s="37">
        <v>21889</v>
      </c>
      <c r="B1032" s="38" t="s">
        <v>5888</v>
      </c>
      <c r="C1032" s="39" t="s">
        <v>1757</v>
      </c>
      <c r="D1032" s="39" t="str">
        <f>VLOOKUP(Table1[[#This Row],[EPF ]],'[1]employee master'!A1126:G6125,5,FALSE)</f>
        <v>Moulded Bra Cup - Production - SI</v>
      </c>
      <c r="E1032" s="39" t="str">
        <f>VLOOKUP(Table1[[#This Row],[EPF ]],'[1]employee master'!A1126:G6125,6,FALSE)</f>
        <v>Team - LB - 19B - SI</v>
      </c>
      <c r="F1032" s="39" t="str">
        <f>VLOOKUP(Table1[[#This Row],[EPF ]],'[1]employee master'!A1126:G6125,7,FALSE)</f>
        <v>Female</v>
      </c>
      <c r="G1032" s="40">
        <v>29</v>
      </c>
      <c r="H1032" s="41" t="s">
        <v>14</v>
      </c>
      <c r="I1032" s="41" t="s">
        <v>1753</v>
      </c>
      <c r="J1032" s="41" t="s">
        <v>14</v>
      </c>
      <c r="K1032" s="41" t="s">
        <v>14</v>
      </c>
      <c r="L1032" s="41" t="s">
        <v>14</v>
      </c>
      <c r="M1032" s="40">
        <v>4</v>
      </c>
      <c r="N1032" s="41" t="s">
        <v>14</v>
      </c>
      <c r="O1032" s="41" t="s">
        <v>14</v>
      </c>
      <c r="P1032" s="43" t="s">
        <v>1934</v>
      </c>
    </row>
    <row r="1033" spans="1:16" x14ac:dyDescent="0.3">
      <c r="A1033" s="37">
        <v>21894</v>
      </c>
      <c r="B1033" s="38" t="s">
        <v>5889</v>
      </c>
      <c r="C1033" s="39" t="s">
        <v>1757</v>
      </c>
      <c r="D1033" s="39" t="str">
        <f>VLOOKUP(Table1[[#This Row],[EPF ]],'[1]employee master'!A1127:G6126,5,FALSE)</f>
        <v>Moulded Bra Cup - Product Development Centre - SI</v>
      </c>
      <c r="E1033" s="39" t="str">
        <f>VLOOKUP(Table1[[#This Row],[EPF ]],'[1]employee master'!A1127:G6126,6,FALSE)</f>
        <v>MBC - Product Development Centre - SI</v>
      </c>
      <c r="F1033" s="39" t="str">
        <f>VLOOKUP(Table1[[#This Row],[EPF ]],'[1]employee master'!A1127:G6126,7,FALSE)</f>
        <v>Male</v>
      </c>
      <c r="G1033" s="40">
        <v>23</v>
      </c>
      <c r="H1033" s="41" t="s">
        <v>14</v>
      </c>
      <c r="I1033" s="41" t="s">
        <v>1753</v>
      </c>
      <c r="J1033" s="41" t="s">
        <v>14</v>
      </c>
      <c r="K1033" s="41" t="s">
        <v>14</v>
      </c>
      <c r="L1033" s="41" t="s">
        <v>14</v>
      </c>
      <c r="M1033" s="40">
        <v>4</v>
      </c>
      <c r="N1033" s="41" t="s">
        <v>14</v>
      </c>
      <c r="O1033" s="41" t="s">
        <v>14</v>
      </c>
      <c r="P1033" s="43" t="s">
        <v>1934</v>
      </c>
    </row>
    <row r="1034" spans="1:16" x14ac:dyDescent="0.3">
      <c r="A1034" s="37">
        <v>21966</v>
      </c>
      <c r="B1034" s="38" t="s">
        <v>5890</v>
      </c>
      <c r="C1034" s="39" t="s">
        <v>1757</v>
      </c>
      <c r="D1034" s="39" t="str">
        <f>VLOOKUP(Table1[[#This Row],[EPF ]],'[1]employee master'!A1134:G6133,5,FALSE)</f>
        <v>Impact Protection - SI</v>
      </c>
      <c r="E1034" s="39" t="str">
        <f>VLOOKUP(Table1[[#This Row],[EPF ]],'[1]employee master'!A1134:G6133,6,FALSE)</f>
        <v>Impact Protection - Production - SI</v>
      </c>
      <c r="F1034" s="39" t="str">
        <f>VLOOKUP(Table1[[#This Row],[EPF ]],'[1]employee master'!A1134:G6133,7,FALSE)</f>
        <v>Female</v>
      </c>
      <c r="G1034" s="40">
        <v>23</v>
      </c>
      <c r="H1034" s="41" t="s">
        <v>14</v>
      </c>
      <c r="I1034" s="41" t="s">
        <v>1753</v>
      </c>
      <c r="J1034" s="41" t="s">
        <v>14</v>
      </c>
      <c r="K1034" s="41" t="s">
        <v>14</v>
      </c>
      <c r="L1034" s="41" t="s">
        <v>14</v>
      </c>
      <c r="M1034" s="40">
        <v>4</v>
      </c>
      <c r="N1034" s="41" t="s">
        <v>14</v>
      </c>
      <c r="O1034" s="41" t="s">
        <v>14</v>
      </c>
      <c r="P1034" s="43" t="s">
        <v>1934</v>
      </c>
    </row>
    <row r="1035" spans="1:16" x14ac:dyDescent="0.3">
      <c r="A1035" s="37">
        <v>22047</v>
      </c>
      <c r="B1035" s="38" t="s">
        <v>1339</v>
      </c>
      <c r="C1035" s="39" t="s">
        <v>1757</v>
      </c>
      <c r="D1035" s="39" t="str">
        <f>VLOOKUP(Table1[[#This Row],[EPF ]],'[1]employee master'!A1140:G6139,5,FALSE)</f>
        <v>Impact Protection - SI</v>
      </c>
      <c r="E1035" s="39" t="str">
        <f>VLOOKUP(Table1[[#This Row],[EPF ]],'[1]employee master'!A1140:G6139,6,FALSE)</f>
        <v>Impact Protection - Production - SI</v>
      </c>
      <c r="F1035" s="39" t="str">
        <f>VLOOKUP(Table1[[#This Row],[EPF ]],'[1]employee master'!A1140:G6139,7,FALSE)</f>
        <v>Female</v>
      </c>
      <c r="G1035" s="40">
        <v>22</v>
      </c>
      <c r="H1035" s="41" t="s">
        <v>14</v>
      </c>
      <c r="I1035" s="41" t="s">
        <v>1753</v>
      </c>
      <c r="J1035" s="41" t="s">
        <v>14</v>
      </c>
      <c r="K1035" s="41" t="s">
        <v>14</v>
      </c>
      <c r="L1035" s="41" t="s">
        <v>14</v>
      </c>
      <c r="M1035" s="40">
        <v>4</v>
      </c>
      <c r="N1035" s="41" t="s">
        <v>14</v>
      </c>
      <c r="O1035" s="41" t="s">
        <v>14</v>
      </c>
      <c r="P1035" s="43" t="s">
        <v>1934</v>
      </c>
    </row>
    <row r="1036" spans="1:16" x14ac:dyDescent="0.3">
      <c r="A1036" s="37">
        <v>22117</v>
      </c>
      <c r="B1036" s="38" t="s">
        <v>1173</v>
      </c>
      <c r="C1036" s="1" t="s">
        <v>1757</v>
      </c>
      <c r="D1036" s="1" t="str">
        <f>VLOOKUP(Table1[[#This Row],[EPF ]],'[1]employee master'!A1155:G6154,5,FALSE)</f>
        <v>Close Comfort Program - Quality Assurance - SI</v>
      </c>
      <c r="E1036" s="1" t="str">
        <f>VLOOKUP(Table1[[#This Row],[EPF ]],'[1]employee master'!A1155:G6154,6,FALSE)</f>
        <v>Quality Assurance - CCP - SI</v>
      </c>
      <c r="F1036" s="1" t="str">
        <f>VLOOKUP(Table1[[#This Row],[EPF ]],'[1]employee master'!A1155:G6154,7,FALSE)</f>
        <v>Female</v>
      </c>
      <c r="G1036" s="7">
        <v>29</v>
      </c>
      <c r="H1036" s="6" t="s">
        <v>14</v>
      </c>
      <c r="I1036" s="6" t="s">
        <v>1753</v>
      </c>
      <c r="J1036" s="6" t="s">
        <v>14</v>
      </c>
      <c r="K1036" s="6" t="s">
        <v>14</v>
      </c>
      <c r="L1036" s="6" t="s">
        <v>14</v>
      </c>
      <c r="M1036" s="7">
        <v>4</v>
      </c>
      <c r="N1036" s="6" t="s">
        <v>14</v>
      </c>
      <c r="O1036" s="6" t="s">
        <v>14</v>
      </c>
      <c r="P1036" s="43" t="s">
        <v>1934</v>
      </c>
    </row>
    <row r="1037" spans="1:16" x14ac:dyDescent="0.3">
      <c r="A1037" s="37">
        <v>22129</v>
      </c>
      <c r="B1037" s="38" t="s">
        <v>5891</v>
      </c>
      <c r="C1037" s="39" t="s">
        <v>1757</v>
      </c>
      <c r="D1037" s="39" t="str">
        <f>VLOOKUP(Table1[[#This Row],[EPF ]],'[1]employee master'!A1156:G6155,5,FALSE)</f>
        <v>Moulded Bra Cup - Cutting - SI</v>
      </c>
      <c r="E1037" s="39" t="str">
        <f>VLOOKUP(Table1[[#This Row],[EPF ]],'[1]employee master'!A1156:G6155,6,FALSE)</f>
        <v>MBC - Cutting - SI</v>
      </c>
      <c r="F1037" s="39" t="str">
        <f>VLOOKUP(Table1[[#This Row],[EPF ]],'[1]employee master'!A1156:G6155,7,FALSE)</f>
        <v>Male</v>
      </c>
      <c r="G1037" s="40">
        <v>25</v>
      </c>
      <c r="H1037" s="41" t="s">
        <v>14</v>
      </c>
      <c r="I1037" s="41" t="s">
        <v>1753</v>
      </c>
      <c r="J1037" s="41" t="s">
        <v>14</v>
      </c>
      <c r="K1037" s="41" t="s">
        <v>14</v>
      </c>
      <c r="L1037" s="41" t="s">
        <v>14</v>
      </c>
      <c r="M1037" s="40">
        <v>5</v>
      </c>
      <c r="N1037" s="41" t="s">
        <v>14</v>
      </c>
      <c r="O1037" s="41" t="s">
        <v>14</v>
      </c>
      <c r="P1037" s="43" t="s">
        <v>1934</v>
      </c>
    </row>
    <row r="1038" spans="1:16" x14ac:dyDescent="0.3">
      <c r="A1038" s="37">
        <v>22130</v>
      </c>
      <c r="B1038" s="38" t="s">
        <v>5892</v>
      </c>
      <c r="C1038" s="1" t="s">
        <v>1757</v>
      </c>
      <c r="D1038" s="1" t="str">
        <f>VLOOKUP(Table1[[#This Row],[EPF ]],'[1]employee master'!A1157:G6156,5,FALSE)</f>
        <v>Impact Protection - SI</v>
      </c>
      <c r="E1038" s="1" t="str">
        <f>VLOOKUP(Table1[[#This Row],[EPF ]],'[1]employee master'!A1157:G6156,6,FALSE)</f>
        <v>Impact Protection - Production - SI</v>
      </c>
      <c r="F1038" s="1" t="str">
        <f>VLOOKUP(Table1[[#This Row],[EPF ]],'[1]employee master'!A1157:G6156,7,FALSE)</f>
        <v>Male</v>
      </c>
      <c r="G1038" s="7">
        <v>22</v>
      </c>
      <c r="H1038" s="6" t="s">
        <v>14</v>
      </c>
      <c r="I1038" s="6" t="s">
        <v>1753</v>
      </c>
      <c r="J1038" s="6" t="s">
        <v>14</v>
      </c>
      <c r="K1038" s="6" t="s">
        <v>14</v>
      </c>
      <c r="L1038" s="6" t="s">
        <v>14</v>
      </c>
      <c r="M1038" s="7">
        <v>4</v>
      </c>
      <c r="N1038" s="6" t="s">
        <v>14</v>
      </c>
      <c r="O1038" s="6" t="s">
        <v>14</v>
      </c>
      <c r="P1038" s="43" t="s">
        <v>1934</v>
      </c>
    </row>
    <row r="1039" spans="1:16" x14ac:dyDescent="0.3">
      <c r="A1039" s="37">
        <v>22132</v>
      </c>
      <c r="B1039" s="38" t="s">
        <v>204</v>
      </c>
      <c r="C1039" s="39" t="s">
        <v>1757</v>
      </c>
      <c r="D1039" s="39" t="str">
        <f>VLOOKUP(Table1[[#This Row],[EPF ]],'[1]employee master'!A1158:G6157,5,FALSE)</f>
        <v>Impact Protection - SI</v>
      </c>
      <c r="E1039" s="39" t="str">
        <f>VLOOKUP(Table1[[#This Row],[EPF ]],'[1]employee master'!A1158:G6157,6,FALSE)</f>
        <v>Impact Protection - Production - SI</v>
      </c>
      <c r="F1039" s="39" t="str">
        <f>VLOOKUP(Table1[[#This Row],[EPF ]],'[1]employee master'!A1158:G6157,7,FALSE)</f>
        <v>Male</v>
      </c>
      <c r="G1039" s="40">
        <v>25</v>
      </c>
      <c r="H1039" s="41" t="s">
        <v>14</v>
      </c>
      <c r="I1039" s="41" t="s">
        <v>1753</v>
      </c>
      <c r="J1039" s="41" t="s">
        <v>14</v>
      </c>
      <c r="K1039" s="41" t="s">
        <v>14</v>
      </c>
      <c r="L1039" s="41" t="s">
        <v>14</v>
      </c>
      <c r="M1039" s="40">
        <v>4</v>
      </c>
      <c r="N1039" s="41" t="s">
        <v>14</v>
      </c>
      <c r="O1039" s="41" t="s">
        <v>14</v>
      </c>
      <c r="P1039" s="43" t="s">
        <v>1934</v>
      </c>
    </row>
    <row r="1040" spans="1:16" x14ac:dyDescent="0.3">
      <c r="A1040" s="37">
        <v>22175</v>
      </c>
      <c r="B1040" s="38" t="s">
        <v>5893</v>
      </c>
      <c r="C1040" s="1" t="s">
        <v>1757</v>
      </c>
      <c r="D1040" s="1" t="str">
        <f>VLOOKUP(Table1[[#This Row],[EPF ]],'[1]employee master'!A1161:G6160,5,FALSE)</f>
        <v>Close Comfort Program - Product Development Centre - SI</v>
      </c>
      <c r="E1040" s="1" t="str">
        <f>VLOOKUP(Table1[[#This Row],[EPF ]],'[1]employee master'!A1161:G6160,6,FALSE)</f>
        <v>Product Development Center - CCP - SI</v>
      </c>
      <c r="F1040" s="1" t="str">
        <f>VLOOKUP(Table1[[#This Row],[EPF ]],'[1]employee master'!A1161:G6160,7,FALSE)</f>
        <v>Male</v>
      </c>
      <c r="G1040" s="7">
        <v>24</v>
      </c>
      <c r="H1040" s="6" t="s">
        <v>14</v>
      </c>
      <c r="I1040" s="6" t="s">
        <v>1753</v>
      </c>
      <c r="J1040" s="6" t="s">
        <v>14</v>
      </c>
      <c r="K1040" s="6" t="s">
        <v>14</v>
      </c>
      <c r="L1040" s="6" t="s">
        <v>14</v>
      </c>
      <c r="M1040" s="7">
        <v>4</v>
      </c>
      <c r="N1040" s="6" t="s">
        <v>14</v>
      </c>
      <c r="O1040" s="6" t="s">
        <v>14</v>
      </c>
      <c r="P1040" s="43" t="s">
        <v>1934</v>
      </c>
    </row>
    <row r="1041" spans="1:16" x14ac:dyDescent="0.3">
      <c r="A1041" s="37">
        <v>22221</v>
      </c>
      <c r="B1041" s="38" t="s">
        <v>147</v>
      </c>
      <c r="C1041" s="1" t="s">
        <v>1757</v>
      </c>
      <c r="D1041" s="1" t="str">
        <f>VLOOKUP(Table1[[#This Row],[EPF ]],'[1]employee master'!A1166:G6165,5,FALSE)</f>
        <v>Moulded Bra Cup - Quality Assurance - SI</v>
      </c>
      <c r="E1041" s="1" t="str">
        <f>VLOOKUP(Table1[[#This Row],[EPF ]],'[1]employee master'!A1166:G6165,6,FALSE)</f>
        <v>Quality Assurance - MBC - SI</v>
      </c>
      <c r="F1041" s="1" t="str">
        <f>VLOOKUP(Table1[[#This Row],[EPF ]],'[1]employee master'!A1166:G6165,7,FALSE)</f>
        <v>Female</v>
      </c>
      <c r="G1041" s="7">
        <v>24</v>
      </c>
      <c r="H1041" s="6" t="s">
        <v>14</v>
      </c>
      <c r="I1041" s="6" t="s">
        <v>1753</v>
      </c>
      <c r="J1041" s="6" t="s">
        <v>14</v>
      </c>
      <c r="K1041" s="6" t="s">
        <v>14</v>
      </c>
      <c r="L1041" s="6" t="s">
        <v>14</v>
      </c>
      <c r="M1041" s="7">
        <v>5</v>
      </c>
      <c r="N1041" s="6" t="s">
        <v>14</v>
      </c>
      <c r="O1041" s="6" t="s">
        <v>14</v>
      </c>
      <c r="P1041" s="43" t="s">
        <v>1934</v>
      </c>
    </row>
    <row r="1042" spans="1:16" x14ac:dyDescent="0.3">
      <c r="A1042" s="37">
        <v>22297</v>
      </c>
      <c r="B1042" s="38" t="s">
        <v>3556</v>
      </c>
      <c r="C1042" s="1" t="s">
        <v>1757</v>
      </c>
      <c r="D1042" s="1" t="str">
        <f>VLOOKUP(Table1[[#This Row],[EPF ]],'[1]employee master'!A1174:G6173,5,FALSE)</f>
        <v>Close Comfort Program - Product Development Centre - SI</v>
      </c>
      <c r="E1042" s="1" t="str">
        <f>VLOOKUP(Table1[[#This Row],[EPF ]],'[1]employee master'!A1174:G6173,6,FALSE)</f>
        <v>Product Development Center - CCP - SI</v>
      </c>
      <c r="F1042" s="1" t="str">
        <f>VLOOKUP(Table1[[#This Row],[EPF ]],'[1]employee master'!A1174:G6173,7,FALSE)</f>
        <v>Male</v>
      </c>
      <c r="G1042" s="7">
        <v>22</v>
      </c>
      <c r="H1042" s="6" t="s">
        <v>14</v>
      </c>
      <c r="I1042" s="6" t="s">
        <v>1753</v>
      </c>
      <c r="J1042" s="6" t="s">
        <v>14</v>
      </c>
      <c r="K1042" s="6" t="s">
        <v>14</v>
      </c>
      <c r="L1042" s="6" t="s">
        <v>14</v>
      </c>
      <c r="M1042" s="7">
        <v>4</v>
      </c>
      <c r="N1042" s="6" t="s">
        <v>14</v>
      </c>
      <c r="O1042" s="6" t="s">
        <v>14</v>
      </c>
      <c r="P1042" s="43" t="s">
        <v>1934</v>
      </c>
    </row>
    <row r="1043" spans="1:16" x14ac:dyDescent="0.3">
      <c r="A1043" s="37">
        <v>22306</v>
      </c>
      <c r="B1043" s="38" t="s">
        <v>5894</v>
      </c>
      <c r="C1043" s="1" t="s">
        <v>1757</v>
      </c>
      <c r="D1043" s="1" t="str">
        <f>VLOOKUP(Table1[[#This Row],[EPF ]],'[1]employee master'!A1175:G6174,5,FALSE)</f>
        <v>Close Comfort Program - Finishing - SI</v>
      </c>
      <c r="E1043" s="1" t="str">
        <f>VLOOKUP(Table1[[#This Row],[EPF ]],'[1]employee master'!A1175:G6174,6,FALSE)</f>
        <v>Finishing S28 - B - SI</v>
      </c>
      <c r="F1043" s="1" t="str">
        <f>VLOOKUP(Table1[[#This Row],[EPF ]],'[1]employee master'!A1175:G6174,7,FALSE)</f>
        <v>Female</v>
      </c>
      <c r="G1043" s="7">
        <v>22</v>
      </c>
      <c r="H1043" s="6" t="s">
        <v>14</v>
      </c>
      <c r="I1043" s="6" t="s">
        <v>1753</v>
      </c>
      <c r="J1043" s="6" t="s">
        <v>14</v>
      </c>
      <c r="K1043" s="6" t="s">
        <v>14</v>
      </c>
      <c r="L1043" s="6" t="s">
        <v>14</v>
      </c>
      <c r="M1043" s="7">
        <v>5</v>
      </c>
      <c r="N1043" s="6" t="s">
        <v>14</v>
      </c>
      <c r="O1043" s="6" t="s">
        <v>14</v>
      </c>
      <c r="P1043" s="43" t="s">
        <v>1934</v>
      </c>
    </row>
    <row r="1044" spans="1:16" x14ac:dyDescent="0.3">
      <c r="A1044" s="37">
        <v>22356</v>
      </c>
      <c r="B1044" s="38" t="s">
        <v>2028</v>
      </c>
      <c r="C1044" s="39" t="s">
        <v>1757</v>
      </c>
      <c r="D1044" s="39" t="str">
        <f>VLOOKUP(Table1[[#This Row],[EPF ]],'[1]employee master'!A1179:G6178,5,FALSE)</f>
        <v>Close Comfort Program - Printing - SI</v>
      </c>
      <c r="E1044" s="39" t="str">
        <f>VLOOKUP(Table1[[#This Row],[EPF ]],'[1]employee master'!A1179:G6178,6,FALSE)</f>
        <v>Factory 01 - Printing - A - SI</v>
      </c>
      <c r="F1044" s="39" t="str">
        <f>VLOOKUP(Table1[[#This Row],[EPF ]],'[1]employee master'!A1179:G6178,7,FALSE)</f>
        <v>Male</v>
      </c>
      <c r="G1044" s="40">
        <v>21</v>
      </c>
      <c r="H1044" s="41" t="s">
        <v>14</v>
      </c>
      <c r="I1044" s="41" t="s">
        <v>1753</v>
      </c>
      <c r="J1044" s="41" t="s">
        <v>14</v>
      </c>
      <c r="K1044" s="41" t="s">
        <v>14</v>
      </c>
      <c r="L1044" s="41" t="s">
        <v>14</v>
      </c>
      <c r="M1044" s="40">
        <v>4</v>
      </c>
      <c r="N1044" s="41" t="s">
        <v>14</v>
      </c>
      <c r="O1044" s="41" t="s">
        <v>14</v>
      </c>
      <c r="P1044" s="43" t="s">
        <v>1934</v>
      </c>
    </row>
    <row r="1045" spans="1:16" x14ac:dyDescent="0.3">
      <c r="A1045" s="37">
        <v>22406</v>
      </c>
      <c r="B1045" s="38" t="s">
        <v>5895</v>
      </c>
      <c r="C1045" s="39" t="s">
        <v>1757</v>
      </c>
      <c r="D1045" s="39" t="str">
        <f>VLOOKUP(Table1[[#This Row],[EPF ]],'[1]employee master'!A1182:G6181,5,FALSE)</f>
        <v>Close Comfort Program - Quality Assurance - SI</v>
      </c>
      <c r="E1045" s="39" t="str">
        <f>VLOOKUP(Table1[[#This Row],[EPF ]],'[1]employee master'!A1182:G6181,6,FALSE)</f>
        <v>Quality Assurance - CCP - SI</v>
      </c>
      <c r="F1045" s="39" t="str">
        <f>VLOOKUP(Table1[[#This Row],[EPF ]],'[1]employee master'!A1182:G6181,7,FALSE)</f>
        <v>Female</v>
      </c>
      <c r="G1045" s="40">
        <v>29</v>
      </c>
      <c r="H1045" s="41" t="s">
        <v>14</v>
      </c>
      <c r="I1045" s="41" t="s">
        <v>1753</v>
      </c>
      <c r="J1045" s="41" t="s">
        <v>14</v>
      </c>
      <c r="K1045" s="41" t="s">
        <v>14</v>
      </c>
      <c r="L1045" s="41" t="s">
        <v>14</v>
      </c>
      <c r="M1045" s="40">
        <v>4</v>
      </c>
      <c r="N1045" s="41" t="s">
        <v>14</v>
      </c>
      <c r="O1045" s="41" t="s">
        <v>14</v>
      </c>
      <c r="P1045" s="43" t="s">
        <v>1934</v>
      </c>
    </row>
    <row r="1046" spans="1:16" x14ac:dyDescent="0.3">
      <c r="A1046" s="37">
        <v>22461</v>
      </c>
      <c r="B1046" s="38" t="s">
        <v>5896</v>
      </c>
      <c r="C1046" s="39" t="s">
        <v>1757</v>
      </c>
      <c r="D1046" s="39" t="str">
        <f>VLOOKUP(Table1[[#This Row],[EPF ]],'[1]employee master'!A1185:G6184,5,FALSE)</f>
        <v>Moulded Bra Cup - Production - SI</v>
      </c>
      <c r="E1046" s="39" t="str">
        <f>VLOOKUP(Table1[[#This Row],[EPF ]],'[1]employee master'!A1185:G6184,6,FALSE)</f>
        <v>Team - LB - 6A - SI</v>
      </c>
      <c r="F1046" s="39" t="str">
        <f>VLOOKUP(Table1[[#This Row],[EPF ]],'[1]employee master'!A1185:G6184,7,FALSE)</f>
        <v>Female</v>
      </c>
      <c r="G1046" s="40">
        <v>24</v>
      </c>
      <c r="H1046" s="41" t="s">
        <v>14</v>
      </c>
      <c r="I1046" s="41" t="s">
        <v>1753</v>
      </c>
      <c r="J1046" s="41" t="s">
        <v>14</v>
      </c>
      <c r="K1046" s="41" t="s">
        <v>14</v>
      </c>
      <c r="L1046" s="41" t="s">
        <v>14</v>
      </c>
      <c r="M1046" s="40">
        <v>5</v>
      </c>
      <c r="N1046" s="41" t="s">
        <v>14</v>
      </c>
      <c r="O1046" s="41" t="s">
        <v>14</v>
      </c>
      <c r="P1046" s="43" t="s">
        <v>1934</v>
      </c>
    </row>
    <row r="1047" spans="1:16" x14ac:dyDescent="0.3">
      <c r="A1047" s="37">
        <v>22514</v>
      </c>
      <c r="B1047" s="38" t="s">
        <v>5897</v>
      </c>
      <c r="C1047" s="39" t="s">
        <v>1757</v>
      </c>
      <c r="D1047" s="39" t="str">
        <f>VLOOKUP(Table1[[#This Row],[EPF ]],'[1]employee master'!A1190:G6189,5,FALSE)</f>
        <v>Close Comfort Program - Product Development Centre - SI</v>
      </c>
      <c r="E1047" s="39" t="str">
        <f>VLOOKUP(Table1[[#This Row],[EPF ]],'[1]employee master'!A1190:G6189,6,FALSE)</f>
        <v>Product Development Center - CCP - SI</v>
      </c>
      <c r="F1047" s="39" t="str">
        <f>VLOOKUP(Table1[[#This Row],[EPF ]],'[1]employee master'!A1190:G6189,7,FALSE)</f>
        <v>Female</v>
      </c>
      <c r="G1047" s="40">
        <v>23</v>
      </c>
      <c r="H1047" s="41" t="s">
        <v>14</v>
      </c>
      <c r="I1047" s="41" t="s">
        <v>1753</v>
      </c>
      <c r="J1047" s="41" t="s">
        <v>14</v>
      </c>
      <c r="K1047" s="41" t="s">
        <v>14</v>
      </c>
      <c r="L1047" s="41" t="s">
        <v>14</v>
      </c>
      <c r="M1047" s="40">
        <v>4</v>
      </c>
      <c r="N1047" s="41" t="s">
        <v>14</v>
      </c>
      <c r="O1047" s="41" t="s">
        <v>14</v>
      </c>
      <c r="P1047" s="43" t="s">
        <v>1934</v>
      </c>
    </row>
    <row r="1048" spans="1:16" x14ac:dyDescent="0.3">
      <c r="A1048" s="37">
        <v>22523</v>
      </c>
      <c r="B1048" s="38" t="s">
        <v>5898</v>
      </c>
      <c r="C1048" s="39" t="s">
        <v>1757</v>
      </c>
      <c r="D1048" s="39" t="str">
        <f>VLOOKUP(Table1[[#This Row],[EPF ]],'[1]employee master'!A1191:G6190,5,FALSE)</f>
        <v>Moulded Bra Cup - Production - SI</v>
      </c>
      <c r="E1048" s="39" t="str">
        <f>VLOOKUP(Table1[[#This Row],[EPF ]],'[1]employee master'!A1191:G6190,6,FALSE)</f>
        <v>Team - LB - 11B - SI</v>
      </c>
      <c r="F1048" s="39" t="str">
        <f>VLOOKUP(Table1[[#This Row],[EPF ]],'[1]employee master'!A1191:G6190,7,FALSE)</f>
        <v>Female</v>
      </c>
      <c r="G1048" s="40">
        <v>23</v>
      </c>
      <c r="H1048" s="41" t="s">
        <v>14</v>
      </c>
      <c r="I1048" s="41" t="s">
        <v>1753</v>
      </c>
      <c r="J1048" s="41" t="s">
        <v>14</v>
      </c>
      <c r="K1048" s="41" t="s">
        <v>14</v>
      </c>
      <c r="L1048" s="41" t="s">
        <v>14</v>
      </c>
      <c r="M1048" s="40">
        <v>4</v>
      </c>
      <c r="N1048" s="41" t="s">
        <v>14</v>
      </c>
      <c r="O1048" s="41" t="s">
        <v>14</v>
      </c>
      <c r="P1048" s="43" t="s">
        <v>1934</v>
      </c>
    </row>
    <row r="1049" spans="1:16" x14ac:dyDescent="0.3">
      <c r="A1049" s="37">
        <v>22529</v>
      </c>
      <c r="B1049" s="38" t="s">
        <v>5899</v>
      </c>
      <c r="C1049" s="39" t="s">
        <v>1757</v>
      </c>
      <c r="D1049" s="39" t="str">
        <f>VLOOKUP(Table1[[#This Row],[EPF ]],'[1]employee master'!A1193:G6192,5,FALSE)</f>
        <v>Moulded Bra Cup - Production - SI</v>
      </c>
      <c r="E1049" s="39" t="str">
        <f>VLOOKUP(Table1[[#This Row],[EPF ]],'[1]employee master'!A1193:G6192,6,FALSE)</f>
        <v>Team - LB - 13A - SI</v>
      </c>
      <c r="F1049" s="39" t="str">
        <f>VLOOKUP(Table1[[#This Row],[EPF ]],'[1]employee master'!A1193:G6192,7,FALSE)</f>
        <v>Female</v>
      </c>
      <c r="G1049" s="40">
        <v>20</v>
      </c>
      <c r="H1049" s="41" t="s">
        <v>14</v>
      </c>
      <c r="I1049" s="41" t="s">
        <v>1753</v>
      </c>
      <c r="J1049" s="41" t="s">
        <v>14</v>
      </c>
      <c r="K1049" s="41" t="s">
        <v>14</v>
      </c>
      <c r="L1049" s="41" t="s">
        <v>14</v>
      </c>
      <c r="M1049" s="40">
        <v>4</v>
      </c>
      <c r="N1049" s="41" t="s">
        <v>14</v>
      </c>
      <c r="O1049" s="41" t="s">
        <v>14</v>
      </c>
      <c r="P1049" s="43" t="s">
        <v>1934</v>
      </c>
    </row>
    <row r="1050" spans="1:16" x14ac:dyDescent="0.3">
      <c r="A1050" s="37">
        <v>22548</v>
      </c>
      <c r="B1050" s="38" t="s">
        <v>5773</v>
      </c>
      <c r="C1050" s="39" t="s">
        <v>1757</v>
      </c>
      <c r="D1050" s="39" t="str">
        <f>VLOOKUP(Table1[[#This Row],[EPF ]],'[1]employee master'!A1195:G6194,5,FALSE)</f>
        <v>Close Comfort Program - Printing - SI</v>
      </c>
      <c r="E1050" s="39" t="str">
        <f>VLOOKUP(Table1[[#This Row],[EPF ]],'[1]employee master'!A1195:G6194,6,FALSE)</f>
        <v>Factory 03 - Printing - A - SI</v>
      </c>
      <c r="F1050" s="39" t="str">
        <f>VLOOKUP(Table1[[#This Row],[EPF ]],'[1]employee master'!A1195:G6194,7,FALSE)</f>
        <v>Female</v>
      </c>
      <c r="G1050" s="40">
        <v>25</v>
      </c>
      <c r="H1050" s="41" t="s">
        <v>14</v>
      </c>
      <c r="I1050" s="41" t="s">
        <v>1753</v>
      </c>
      <c r="J1050" s="41" t="s">
        <v>14</v>
      </c>
      <c r="K1050" s="41" t="s">
        <v>14</v>
      </c>
      <c r="L1050" s="41" t="s">
        <v>14</v>
      </c>
      <c r="M1050" s="40">
        <v>4</v>
      </c>
      <c r="N1050" s="41" t="s">
        <v>14</v>
      </c>
      <c r="O1050" s="41" t="s">
        <v>14</v>
      </c>
      <c r="P1050" s="43" t="s">
        <v>1934</v>
      </c>
    </row>
    <row r="1051" spans="1:16" x14ac:dyDescent="0.3">
      <c r="A1051" s="37">
        <v>22569</v>
      </c>
      <c r="B1051" s="38" t="s">
        <v>5900</v>
      </c>
      <c r="C1051" s="1" t="s">
        <v>1757</v>
      </c>
      <c r="D1051" s="1" t="str">
        <f>VLOOKUP(Table1[[#This Row],[EPF ]],'[1]employee master'!A1196:G6195,5,FALSE)</f>
        <v>Close Comfort Program - Printing - SI</v>
      </c>
      <c r="E1051" s="1" t="str">
        <f>VLOOKUP(Table1[[#This Row],[EPF ]],'[1]employee master'!A1196:G6195,6,FALSE)</f>
        <v>Factory 03 - Printing - B - SI</v>
      </c>
      <c r="F1051" s="1" t="str">
        <f>VLOOKUP(Table1[[#This Row],[EPF ]],'[1]employee master'!A1196:G6195,7,FALSE)</f>
        <v>Male</v>
      </c>
      <c r="G1051" s="7">
        <v>23</v>
      </c>
      <c r="H1051" s="6" t="s">
        <v>14</v>
      </c>
      <c r="I1051" s="6" t="s">
        <v>1753</v>
      </c>
      <c r="J1051" s="6" t="s">
        <v>14</v>
      </c>
      <c r="K1051" s="6" t="s">
        <v>14</v>
      </c>
      <c r="L1051" s="6" t="s">
        <v>14</v>
      </c>
      <c r="M1051" s="7">
        <v>4</v>
      </c>
      <c r="N1051" s="6" t="s">
        <v>14</v>
      </c>
      <c r="O1051" s="6" t="s">
        <v>14</v>
      </c>
      <c r="P1051" s="43" t="s">
        <v>1934</v>
      </c>
    </row>
    <row r="1052" spans="1:16" x14ac:dyDescent="0.3">
      <c r="A1052" s="37">
        <v>22728</v>
      </c>
      <c r="B1052" s="38" t="s">
        <v>2226</v>
      </c>
      <c r="C1052" s="39" t="s">
        <v>1757</v>
      </c>
      <c r="D1052" s="39" t="str">
        <f>VLOOKUP(Table1[[#This Row],[EPF ]],'[1]employee master'!A1211:G6210,5,FALSE)</f>
        <v>Close Comfort Program - Finishing - SI</v>
      </c>
      <c r="E1052" s="39" t="str">
        <f>VLOOKUP(Table1[[#This Row],[EPF ]],'[1]employee master'!A1211:G6210,6,FALSE)</f>
        <v>Finishing S25 - A - SI</v>
      </c>
      <c r="F1052" s="39" t="str">
        <f>VLOOKUP(Table1[[#This Row],[EPF ]],'[1]employee master'!A1211:G6210,7,FALSE)</f>
        <v>Male</v>
      </c>
      <c r="G1052" s="40">
        <v>20</v>
      </c>
      <c r="H1052" s="41" t="s">
        <v>14</v>
      </c>
      <c r="I1052" s="41" t="s">
        <v>1753</v>
      </c>
      <c r="J1052" s="41" t="s">
        <v>14</v>
      </c>
      <c r="K1052" s="41" t="s">
        <v>14</v>
      </c>
      <c r="L1052" s="41" t="s">
        <v>14</v>
      </c>
      <c r="M1052" s="40">
        <v>4</v>
      </c>
      <c r="N1052" s="41" t="s">
        <v>14</v>
      </c>
      <c r="O1052" s="41" t="s">
        <v>14</v>
      </c>
      <c r="P1052" s="43" t="s">
        <v>1934</v>
      </c>
    </row>
    <row r="1053" spans="1:16" x14ac:dyDescent="0.3">
      <c r="A1053" s="37">
        <v>22863</v>
      </c>
      <c r="B1053" s="38" t="s">
        <v>5901</v>
      </c>
      <c r="C1053" s="1" t="s">
        <v>1757</v>
      </c>
      <c r="D1053" s="1" t="str">
        <f>VLOOKUP(Table1[[#This Row],[EPF ]],'[1]employee master'!A1225:G6224,5,FALSE)</f>
        <v>Close Comfort Program - Raw Material Warehouse - SI</v>
      </c>
      <c r="E1053" s="1" t="str">
        <f>VLOOKUP(Table1[[#This Row],[EPF ]],'[1]employee master'!A1225:G6224,6,FALSE)</f>
        <v>Raw Material Warehouse - CCP - SI</v>
      </c>
      <c r="F1053" s="1" t="str">
        <f>VLOOKUP(Table1[[#This Row],[EPF ]],'[1]employee master'!A1225:G6224,7,FALSE)</f>
        <v>Male</v>
      </c>
      <c r="G1053" s="7">
        <v>19</v>
      </c>
      <c r="H1053" s="6" t="s">
        <v>14</v>
      </c>
      <c r="I1053" s="6" t="s">
        <v>1753</v>
      </c>
      <c r="J1053" s="6" t="s">
        <v>14</v>
      </c>
      <c r="K1053" s="6" t="s">
        <v>14</v>
      </c>
      <c r="L1053" s="6" t="s">
        <v>14</v>
      </c>
      <c r="M1053" s="7">
        <v>4</v>
      </c>
      <c r="N1053" s="6" t="s">
        <v>14</v>
      </c>
      <c r="O1053" s="6" t="s">
        <v>14</v>
      </c>
      <c r="P1053" s="43" t="s">
        <v>1934</v>
      </c>
    </row>
    <row r="1054" spans="1:16" x14ac:dyDescent="0.3">
      <c r="A1054" s="37">
        <v>22865</v>
      </c>
      <c r="B1054" s="38" t="s">
        <v>5902</v>
      </c>
      <c r="C1054" s="1" t="s">
        <v>1757</v>
      </c>
      <c r="D1054" s="1" t="str">
        <f>VLOOKUP(Table1[[#This Row],[EPF ]],'[1]employee master'!A1227:G6226,5,FALSE)</f>
        <v>Moulded Bra Cup - Cutting - SI</v>
      </c>
      <c r="E1054" s="1" t="str">
        <f>VLOOKUP(Table1[[#This Row],[EPF ]],'[1]employee master'!A1227:G6226,6,FALSE)</f>
        <v>MBC - Cutting - SI</v>
      </c>
      <c r="F1054" s="1" t="str">
        <f>VLOOKUP(Table1[[#This Row],[EPF ]],'[1]employee master'!A1227:G6226,7,FALSE)</f>
        <v>Male</v>
      </c>
      <c r="G1054" s="7">
        <v>24</v>
      </c>
      <c r="H1054" s="6" t="s">
        <v>14</v>
      </c>
      <c r="I1054" s="6" t="s">
        <v>1753</v>
      </c>
      <c r="J1054" s="6" t="s">
        <v>14</v>
      </c>
      <c r="K1054" s="6" t="s">
        <v>14</v>
      </c>
      <c r="L1054" s="6" t="s">
        <v>14</v>
      </c>
      <c r="M1054" s="7">
        <v>4</v>
      </c>
      <c r="N1054" s="6" t="s">
        <v>14</v>
      </c>
      <c r="O1054" s="6" t="s">
        <v>14</v>
      </c>
      <c r="P1054" s="43" t="s">
        <v>1934</v>
      </c>
    </row>
    <row r="1055" spans="1:16" x14ac:dyDescent="0.3">
      <c r="A1055" s="37">
        <v>22951</v>
      </c>
      <c r="B1055" s="38" t="s">
        <v>5903</v>
      </c>
      <c r="C1055" s="1" t="s">
        <v>1757</v>
      </c>
      <c r="D1055" s="1" t="str">
        <f>VLOOKUP(Table1[[#This Row],[EPF ]],'[1]employee master'!A1234:G6233,5,FALSE)</f>
        <v>Close Comfort Program - Finishing - SI</v>
      </c>
      <c r="E1055" s="1" t="str">
        <f>VLOOKUP(Table1[[#This Row],[EPF ]],'[1]employee master'!A1234:G6233,6,FALSE)</f>
        <v>Finishing S2 - A - SI</v>
      </c>
      <c r="F1055" s="1" t="str">
        <f>VLOOKUP(Table1[[#This Row],[EPF ]],'[1]employee master'!A1234:G6233,7,FALSE)</f>
        <v>Female</v>
      </c>
      <c r="G1055" s="7">
        <v>24</v>
      </c>
      <c r="H1055" s="6" t="s">
        <v>14</v>
      </c>
      <c r="I1055" s="6" t="s">
        <v>1753</v>
      </c>
      <c r="J1055" s="6" t="s">
        <v>14</v>
      </c>
      <c r="K1055" s="6" t="s">
        <v>14</v>
      </c>
      <c r="L1055" s="6" t="s">
        <v>14</v>
      </c>
      <c r="M1055" s="7">
        <v>4</v>
      </c>
      <c r="N1055" s="6" t="s">
        <v>14</v>
      </c>
      <c r="O1055" s="6" t="s">
        <v>14</v>
      </c>
      <c r="P1055" s="43" t="s">
        <v>1934</v>
      </c>
    </row>
    <row r="1056" spans="1:16" x14ac:dyDescent="0.3">
      <c r="A1056" s="37">
        <v>22952</v>
      </c>
      <c r="B1056" s="38" t="s">
        <v>5904</v>
      </c>
      <c r="C1056" s="1" t="s">
        <v>1757</v>
      </c>
      <c r="D1056" s="1" t="str">
        <f>VLOOKUP(Table1[[#This Row],[EPF ]],'[1]employee master'!A1235:G6234,5,FALSE)</f>
        <v>Close Comfort Program - Finishing - SI</v>
      </c>
      <c r="E1056" s="1" t="str">
        <f>VLOOKUP(Table1[[#This Row],[EPF ]],'[1]employee master'!A1235:G6234,6,FALSE)</f>
        <v>Finishing S1 - A - SI</v>
      </c>
      <c r="F1056" s="1" t="str">
        <f>VLOOKUP(Table1[[#This Row],[EPF ]],'[1]employee master'!A1235:G6234,7,FALSE)</f>
        <v>Female</v>
      </c>
      <c r="G1056" s="7">
        <v>25</v>
      </c>
      <c r="H1056" s="6" t="s">
        <v>14</v>
      </c>
      <c r="I1056" s="6" t="s">
        <v>1753</v>
      </c>
      <c r="J1056" s="6" t="s">
        <v>14</v>
      </c>
      <c r="K1056" s="6" t="s">
        <v>14</v>
      </c>
      <c r="L1056" s="6" t="s">
        <v>14</v>
      </c>
      <c r="M1056" s="7">
        <v>4</v>
      </c>
      <c r="N1056" s="6" t="s">
        <v>14</v>
      </c>
      <c r="O1056" s="6" t="s">
        <v>14</v>
      </c>
      <c r="P1056" s="43" t="s">
        <v>1934</v>
      </c>
    </row>
    <row r="1057" spans="1:16" x14ac:dyDescent="0.3">
      <c r="A1057" s="37">
        <v>23028</v>
      </c>
      <c r="B1057" s="38" t="s">
        <v>5905</v>
      </c>
      <c r="C1057" s="39" t="s">
        <v>1757</v>
      </c>
      <c r="D1057" s="39" t="str">
        <f>VLOOKUP(Table1[[#This Row],[EPF ]],'[1]employee master'!A1242:G6241,5,FALSE)</f>
        <v>Close Comfort Program - Finishing - SI</v>
      </c>
      <c r="E1057" s="39" t="str">
        <f>VLOOKUP(Table1[[#This Row],[EPF ]],'[1]employee master'!A1242:G6241,6,FALSE)</f>
        <v>Finishing S17 - B - SI</v>
      </c>
      <c r="F1057" s="39" t="str">
        <f>VLOOKUP(Table1[[#This Row],[EPF ]],'[1]employee master'!A1242:G6241,7,FALSE)</f>
        <v>Female</v>
      </c>
      <c r="G1057" s="40">
        <v>22</v>
      </c>
      <c r="H1057" s="41" t="s">
        <v>14</v>
      </c>
      <c r="I1057" s="41" t="s">
        <v>1753</v>
      </c>
      <c r="J1057" s="41" t="s">
        <v>14</v>
      </c>
      <c r="K1057" s="41" t="s">
        <v>14</v>
      </c>
      <c r="L1057" s="41" t="s">
        <v>14</v>
      </c>
      <c r="M1057" s="40">
        <v>4</v>
      </c>
      <c r="N1057" s="41" t="s">
        <v>14</v>
      </c>
      <c r="O1057" s="41" t="s">
        <v>14</v>
      </c>
      <c r="P1057" s="43" t="s">
        <v>1934</v>
      </c>
    </row>
    <row r="1058" spans="1:16" x14ac:dyDescent="0.3">
      <c r="A1058" s="37">
        <v>23075</v>
      </c>
      <c r="B1058" s="38" t="s">
        <v>5906</v>
      </c>
      <c r="C1058" s="1" t="s">
        <v>1757</v>
      </c>
      <c r="D1058" s="1" t="str">
        <f>VLOOKUP(Table1[[#This Row],[EPF ]],'[1]employee master'!A1243:G6242,5,FALSE)</f>
        <v>Moulded Bra Cup - Production - SI</v>
      </c>
      <c r="E1058" s="1" t="str">
        <f>VLOOKUP(Table1[[#This Row],[EPF ]],'[1]employee master'!A1243:G6242,6,FALSE)</f>
        <v>Team - LB - 5B - SI</v>
      </c>
      <c r="F1058" s="1" t="str">
        <f>VLOOKUP(Table1[[#This Row],[EPF ]],'[1]employee master'!A1243:G6242,7,FALSE)</f>
        <v>Female</v>
      </c>
      <c r="G1058" s="7">
        <v>25</v>
      </c>
      <c r="H1058" s="6" t="s">
        <v>14</v>
      </c>
      <c r="I1058" s="6" t="s">
        <v>1753</v>
      </c>
      <c r="J1058" s="6" t="s">
        <v>14</v>
      </c>
      <c r="K1058" s="6" t="s">
        <v>14</v>
      </c>
      <c r="L1058" s="6" t="s">
        <v>14</v>
      </c>
      <c r="M1058" s="7">
        <v>4</v>
      </c>
      <c r="N1058" s="6" t="s">
        <v>14</v>
      </c>
      <c r="O1058" s="6" t="s">
        <v>14</v>
      </c>
      <c r="P1058" s="43" t="s">
        <v>1934</v>
      </c>
    </row>
    <row r="1059" spans="1:16" x14ac:dyDescent="0.3">
      <c r="A1059" s="37">
        <v>23084</v>
      </c>
      <c r="B1059" s="38" t="s">
        <v>5907</v>
      </c>
      <c r="C1059" s="1" t="s">
        <v>1757</v>
      </c>
      <c r="D1059" s="1" t="str">
        <f>VLOOKUP(Table1[[#This Row],[EPF ]],'[1]employee master'!A1250:G6249,5,FALSE)</f>
        <v>Close Comfort Program - Printing - SI</v>
      </c>
      <c r="E1059" s="1" t="str">
        <f>VLOOKUP(Table1[[#This Row],[EPF ]],'[1]employee master'!A1250:G6249,6,FALSE)</f>
        <v>Factory 02 - Printing - A - SI</v>
      </c>
      <c r="F1059" s="1" t="str">
        <f>VLOOKUP(Table1[[#This Row],[EPF ]],'[1]employee master'!A1250:G6249,7,FALSE)</f>
        <v>Male</v>
      </c>
      <c r="G1059" s="7">
        <v>21</v>
      </c>
      <c r="H1059" s="6" t="s">
        <v>14</v>
      </c>
      <c r="I1059" s="6" t="s">
        <v>1753</v>
      </c>
      <c r="J1059" s="6" t="s">
        <v>14</v>
      </c>
      <c r="K1059" s="6" t="s">
        <v>14</v>
      </c>
      <c r="L1059" s="6" t="s">
        <v>14</v>
      </c>
      <c r="M1059" s="7">
        <v>4</v>
      </c>
      <c r="N1059" s="6" t="s">
        <v>14</v>
      </c>
      <c r="O1059" s="6" t="s">
        <v>14</v>
      </c>
      <c r="P1059" s="43" t="s">
        <v>1934</v>
      </c>
    </row>
    <row r="1060" spans="1:16" x14ac:dyDescent="0.3">
      <c r="A1060" s="37">
        <v>23115</v>
      </c>
      <c r="B1060" s="38" t="s">
        <v>5908</v>
      </c>
      <c r="C1060" s="1" t="s">
        <v>1757</v>
      </c>
      <c r="D1060" s="1" t="str">
        <f>VLOOKUP(Table1[[#This Row],[EPF ]],'[1]employee master'!A1255:G6254,5,FALSE)</f>
        <v>Moulded Bra Cup - Production - SI</v>
      </c>
      <c r="E1060" s="1" t="str">
        <f>VLOOKUP(Table1[[#This Row],[EPF ]],'[1]employee master'!A1255:G6254,6,FALSE)</f>
        <v>Team - LB - 6B - SI</v>
      </c>
      <c r="F1060" s="1" t="str">
        <f>VLOOKUP(Table1[[#This Row],[EPF ]],'[1]employee master'!A1255:G6254,7,FALSE)</f>
        <v>Female</v>
      </c>
      <c r="G1060" s="7">
        <v>22</v>
      </c>
      <c r="H1060" s="6" t="s">
        <v>14</v>
      </c>
      <c r="I1060" s="6" t="s">
        <v>1753</v>
      </c>
      <c r="J1060" s="6" t="s">
        <v>14</v>
      </c>
      <c r="K1060" s="6" t="s">
        <v>14</v>
      </c>
      <c r="L1060" s="6" t="s">
        <v>14</v>
      </c>
      <c r="M1060" s="7">
        <v>4</v>
      </c>
      <c r="N1060" s="6" t="s">
        <v>14</v>
      </c>
      <c r="O1060" s="6" t="s">
        <v>14</v>
      </c>
      <c r="P1060" s="43" t="s">
        <v>1934</v>
      </c>
    </row>
    <row r="1061" spans="1:16" x14ac:dyDescent="0.3">
      <c r="A1061" s="37">
        <v>23122</v>
      </c>
      <c r="B1061" s="38" t="s">
        <v>5909</v>
      </c>
      <c r="C1061" s="39" t="s">
        <v>1757</v>
      </c>
      <c r="D1061" s="39" t="str">
        <f>VLOOKUP(Table1[[#This Row],[EPF ]],'[1]employee master'!A1257:G6256,5,FALSE)</f>
        <v>Close Comfort Program - Quality Assurance - SI</v>
      </c>
      <c r="E1061" s="39" t="str">
        <f>VLOOKUP(Table1[[#This Row],[EPF ]],'[1]employee master'!A1257:G6256,6,FALSE)</f>
        <v>CCP - Finishing Quality - SI</v>
      </c>
      <c r="F1061" s="39" t="str">
        <f>VLOOKUP(Table1[[#This Row],[EPF ]],'[1]employee master'!A1257:G6256,7,FALSE)</f>
        <v>Male</v>
      </c>
      <c r="G1061" s="40">
        <v>23</v>
      </c>
      <c r="H1061" s="41" t="s">
        <v>14</v>
      </c>
      <c r="I1061" s="41" t="s">
        <v>1753</v>
      </c>
      <c r="J1061" s="41" t="s">
        <v>14</v>
      </c>
      <c r="K1061" s="41" t="s">
        <v>14</v>
      </c>
      <c r="L1061" s="41" t="s">
        <v>14</v>
      </c>
      <c r="M1061" s="40">
        <v>4</v>
      </c>
      <c r="N1061" s="41" t="s">
        <v>14</v>
      </c>
      <c r="O1061" s="41" t="s">
        <v>14</v>
      </c>
      <c r="P1061" s="43" t="s">
        <v>1934</v>
      </c>
    </row>
    <row r="1062" spans="1:16" x14ac:dyDescent="0.3">
      <c r="A1062" s="37">
        <v>23145</v>
      </c>
      <c r="B1062" s="38" t="s">
        <v>4792</v>
      </c>
      <c r="C1062" s="39" t="s">
        <v>1757</v>
      </c>
      <c r="D1062" s="39" t="str">
        <f>VLOOKUP(Table1[[#This Row],[EPF ]],'[1]employee master'!A1260:G6259,5,FALSE)</f>
        <v>Close Comfort Program - Quality Assurance - SI</v>
      </c>
      <c r="E1062" s="39" t="str">
        <f>VLOOKUP(Table1[[#This Row],[EPF ]],'[1]employee master'!A1260:G6259,6,FALSE)</f>
        <v>Quality Assurance - CCP - SI</v>
      </c>
      <c r="F1062" s="39" t="str">
        <f>VLOOKUP(Table1[[#This Row],[EPF ]],'[1]employee master'!A1260:G6259,7,FALSE)</f>
        <v>Male</v>
      </c>
      <c r="G1062" s="40">
        <v>22</v>
      </c>
      <c r="H1062" s="41" t="s">
        <v>14</v>
      </c>
      <c r="I1062" s="41" t="s">
        <v>1753</v>
      </c>
      <c r="J1062" s="41" t="s">
        <v>14</v>
      </c>
      <c r="K1062" s="41" t="s">
        <v>14</v>
      </c>
      <c r="L1062" s="41" t="s">
        <v>14</v>
      </c>
      <c r="M1062" s="40">
        <v>4</v>
      </c>
      <c r="N1062" s="41" t="s">
        <v>14</v>
      </c>
      <c r="O1062" s="41" t="s">
        <v>14</v>
      </c>
      <c r="P1062" s="43" t="s">
        <v>1934</v>
      </c>
    </row>
    <row r="1063" spans="1:16" x14ac:dyDescent="0.3">
      <c r="A1063" s="37">
        <v>23191</v>
      </c>
      <c r="B1063" s="38" t="s">
        <v>5910</v>
      </c>
      <c r="C1063" s="39" t="s">
        <v>1757</v>
      </c>
      <c r="D1063" s="39" t="str">
        <f>VLOOKUP(Table1[[#This Row],[EPF ]],'[1]employee master'!A1264:G6263,5,FALSE)</f>
        <v>Close Comfort Program - Quality Assurance - SI</v>
      </c>
      <c r="E1063" s="39" t="str">
        <f>VLOOKUP(Table1[[#This Row],[EPF ]],'[1]employee master'!A1264:G6263,6,FALSE)</f>
        <v>Quality Assurance - CCP - SI</v>
      </c>
      <c r="F1063" s="39" t="str">
        <f>VLOOKUP(Table1[[#This Row],[EPF ]],'[1]employee master'!A1264:G6263,7,FALSE)</f>
        <v>Female</v>
      </c>
      <c r="G1063" s="40">
        <v>29</v>
      </c>
      <c r="H1063" s="41" t="s">
        <v>14</v>
      </c>
      <c r="I1063" s="41" t="s">
        <v>1753</v>
      </c>
      <c r="J1063" s="41" t="s">
        <v>14</v>
      </c>
      <c r="K1063" s="41" t="s">
        <v>14</v>
      </c>
      <c r="L1063" s="41" t="s">
        <v>14</v>
      </c>
      <c r="M1063" s="40">
        <v>4</v>
      </c>
      <c r="N1063" s="41" t="s">
        <v>14</v>
      </c>
      <c r="O1063" s="41" t="s">
        <v>14</v>
      </c>
      <c r="P1063" s="43" t="s">
        <v>1934</v>
      </c>
    </row>
    <row r="1064" spans="1:16" x14ac:dyDescent="0.3">
      <c r="A1064" s="37">
        <v>23208</v>
      </c>
      <c r="B1064" s="38" t="s">
        <v>3283</v>
      </c>
      <c r="C1064" s="39" t="s">
        <v>1757</v>
      </c>
      <c r="D1064" s="39" t="str">
        <f>VLOOKUP(Table1[[#This Row],[EPF ]],'[1]employee master'!A1265:G6264,5,FALSE)</f>
        <v>Moulded Bra Cup - Production - SI</v>
      </c>
      <c r="E1064" s="39" t="str">
        <f>VLOOKUP(Table1[[#This Row],[EPF ]],'[1]employee master'!A1265:G6264,6,FALSE)</f>
        <v>Team - LB - 9B - SI</v>
      </c>
      <c r="F1064" s="39" t="str">
        <f>VLOOKUP(Table1[[#This Row],[EPF ]],'[1]employee master'!A1265:G6264,7,FALSE)</f>
        <v>Male</v>
      </c>
      <c r="G1064" s="40">
        <v>23</v>
      </c>
      <c r="H1064" s="41" t="s">
        <v>14</v>
      </c>
      <c r="I1064" s="41" t="s">
        <v>1753</v>
      </c>
      <c r="J1064" s="41" t="s">
        <v>14</v>
      </c>
      <c r="K1064" s="41" t="s">
        <v>14</v>
      </c>
      <c r="L1064" s="41" t="s">
        <v>14</v>
      </c>
      <c r="M1064" s="40">
        <v>5</v>
      </c>
      <c r="N1064" s="41" t="s">
        <v>14</v>
      </c>
      <c r="O1064" s="41" t="s">
        <v>14</v>
      </c>
      <c r="P1064" s="43" t="s">
        <v>1934</v>
      </c>
    </row>
    <row r="1065" spans="1:16" x14ac:dyDescent="0.3">
      <c r="A1065" s="37">
        <v>23234</v>
      </c>
      <c r="B1065" s="38" t="s">
        <v>5776</v>
      </c>
      <c r="C1065" s="39" t="s">
        <v>1757</v>
      </c>
      <c r="D1065" s="39" t="str">
        <f>VLOOKUP(Table1[[#This Row],[EPF ]],'[1]employee master'!A1269:G6268,5,FALSE)</f>
        <v>Close Comfort Program - Quality Assurance - SI</v>
      </c>
      <c r="E1065" s="39" t="str">
        <f>VLOOKUP(Table1[[#This Row],[EPF ]],'[1]employee master'!A1269:G6268,6,FALSE)</f>
        <v>CCP - Printing Quality - SI</v>
      </c>
      <c r="F1065" s="39" t="str">
        <f>VLOOKUP(Table1[[#This Row],[EPF ]],'[1]employee master'!A1269:G6268,7,FALSE)</f>
        <v>Female</v>
      </c>
      <c r="G1065" s="40">
        <v>25</v>
      </c>
      <c r="H1065" s="41" t="s">
        <v>14</v>
      </c>
      <c r="I1065" s="41" t="s">
        <v>1753</v>
      </c>
      <c r="J1065" s="41" t="s">
        <v>14</v>
      </c>
      <c r="K1065" s="41" t="s">
        <v>14</v>
      </c>
      <c r="L1065" s="41" t="s">
        <v>14</v>
      </c>
      <c r="M1065" s="40">
        <v>4</v>
      </c>
      <c r="N1065" s="41" t="s">
        <v>14</v>
      </c>
      <c r="O1065" s="41" t="s">
        <v>14</v>
      </c>
      <c r="P1065" s="43" t="s">
        <v>1934</v>
      </c>
    </row>
    <row r="1066" spans="1:16" x14ac:dyDescent="0.3">
      <c r="A1066" s="37">
        <v>23340</v>
      </c>
      <c r="B1066" s="38" t="s">
        <v>5911</v>
      </c>
      <c r="C1066" s="1" t="s">
        <v>1757</v>
      </c>
      <c r="D1066" s="1" t="str">
        <f>VLOOKUP(Table1[[#This Row],[EPF ]],'[1]employee master'!A1275:G6274,5,FALSE)</f>
        <v>Close Comfort Program - Quality Assurance - SI</v>
      </c>
      <c r="E1066" s="1" t="str">
        <f>VLOOKUP(Table1[[#This Row],[EPF ]],'[1]employee master'!A1275:G6274,6,FALSE)</f>
        <v>Quality Assurance - CCP - SI</v>
      </c>
      <c r="F1066" s="1" t="str">
        <f>VLOOKUP(Table1[[#This Row],[EPF ]],'[1]employee master'!A1275:G6274,7,FALSE)</f>
        <v>Female</v>
      </c>
      <c r="G1066" s="7">
        <v>21</v>
      </c>
      <c r="H1066" s="6" t="s">
        <v>14</v>
      </c>
      <c r="I1066" s="6" t="s">
        <v>1753</v>
      </c>
      <c r="J1066" s="6" t="s">
        <v>14</v>
      </c>
      <c r="K1066" s="6" t="s">
        <v>14</v>
      </c>
      <c r="L1066" s="6" t="s">
        <v>14</v>
      </c>
      <c r="M1066" s="7">
        <v>4</v>
      </c>
      <c r="N1066" s="6" t="s">
        <v>14</v>
      </c>
      <c r="O1066" s="6" t="s">
        <v>14</v>
      </c>
      <c r="P1066" s="43" t="s">
        <v>1934</v>
      </c>
    </row>
    <row r="1067" spans="1:16" x14ac:dyDescent="0.3">
      <c r="A1067" s="37">
        <v>23342</v>
      </c>
      <c r="B1067" s="38" t="s">
        <v>5912</v>
      </c>
      <c r="C1067" s="39" t="s">
        <v>1757</v>
      </c>
      <c r="D1067" s="39" t="str">
        <f>VLOOKUP(Table1[[#This Row],[EPF ]],'[1]employee master'!A1276:G6275,5,FALSE)</f>
        <v>Close Comfort Program - Quality Assurance - SI</v>
      </c>
      <c r="E1067" s="39" t="str">
        <f>VLOOKUP(Table1[[#This Row],[EPF ]],'[1]employee master'!A1276:G6275,6,FALSE)</f>
        <v>Quality Assurance - CCP - SI</v>
      </c>
      <c r="F1067" s="39" t="str">
        <f>VLOOKUP(Table1[[#This Row],[EPF ]],'[1]employee master'!A1276:G6275,7,FALSE)</f>
        <v>Male</v>
      </c>
      <c r="G1067" s="40">
        <v>26</v>
      </c>
      <c r="H1067" s="41" t="s">
        <v>14</v>
      </c>
      <c r="I1067" s="41" t="s">
        <v>1753</v>
      </c>
      <c r="J1067" s="41" t="s">
        <v>14</v>
      </c>
      <c r="K1067" s="41" t="s">
        <v>14</v>
      </c>
      <c r="L1067" s="41" t="s">
        <v>14</v>
      </c>
      <c r="M1067" s="40">
        <v>4</v>
      </c>
      <c r="N1067" s="41" t="s">
        <v>14</v>
      </c>
      <c r="O1067" s="41" t="s">
        <v>14</v>
      </c>
      <c r="P1067" s="43" t="s">
        <v>1934</v>
      </c>
    </row>
    <row r="1068" spans="1:16" x14ac:dyDescent="0.3">
      <c r="A1068" s="37">
        <v>23353</v>
      </c>
      <c r="B1068" s="38" t="s">
        <v>5913</v>
      </c>
      <c r="C1068" s="1" t="s">
        <v>1757</v>
      </c>
      <c r="D1068" s="1" t="str">
        <f>VLOOKUP(Table1[[#This Row],[EPF ]],'[1]employee master'!A1280:G6279,5,FALSE)</f>
        <v>Close Comfort Program - Finishing - SI</v>
      </c>
      <c r="E1068" s="1" t="str">
        <f>VLOOKUP(Table1[[#This Row],[EPF ]],'[1]employee master'!A1280:G6279,6,FALSE)</f>
        <v>Finishing S6 - A - SI</v>
      </c>
      <c r="F1068" s="1" t="str">
        <f>VLOOKUP(Table1[[#This Row],[EPF ]],'[1]employee master'!A1280:G6279,7,FALSE)</f>
        <v>Female</v>
      </c>
      <c r="G1068" s="7">
        <v>20</v>
      </c>
      <c r="H1068" s="6" t="s">
        <v>14</v>
      </c>
      <c r="I1068" s="6" t="s">
        <v>1753</v>
      </c>
      <c r="J1068" s="6" t="s">
        <v>14</v>
      </c>
      <c r="K1068" s="6" t="s">
        <v>14</v>
      </c>
      <c r="L1068" s="6" t="s">
        <v>14</v>
      </c>
      <c r="M1068" s="7">
        <v>5</v>
      </c>
      <c r="N1068" s="6" t="s">
        <v>14</v>
      </c>
      <c r="O1068" s="6" t="s">
        <v>14</v>
      </c>
      <c r="P1068" s="43" t="s">
        <v>1934</v>
      </c>
    </row>
    <row r="1069" spans="1:16" x14ac:dyDescent="0.3">
      <c r="A1069" s="37">
        <v>23412</v>
      </c>
      <c r="B1069" s="38" t="s">
        <v>5914</v>
      </c>
      <c r="C1069" s="39" t="s">
        <v>1757</v>
      </c>
      <c r="D1069" s="39" t="str">
        <f>VLOOKUP(Table1[[#This Row],[EPF ]],'[1]employee master'!A1284:G6283,5,FALSE)</f>
        <v>Close Comfort Program - Finishing - SI</v>
      </c>
      <c r="E1069" s="39" t="str">
        <f>VLOOKUP(Table1[[#This Row],[EPF ]],'[1]employee master'!A1284:G6283,6,FALSE)</f>
        <v>Finishing S6 - A - SI</v>
      </c>
      <c r="F1069" s="39" t="str">
        <f>VLOOKUP(Table1[[#This Row],[EPF ]],'[1]employee master'!A1284:G6283,7,FALSE)</f>
        <v>Female</v>
      </c>
      <c r="G1069" s="40">
        <v>22</v>
      </c>
      <c r="H1069" s="41" t="s">
        <v>14</v>
      </c>
      <c r="I1069" s="41" t="s">
        <v>1753</v>
      </c>
      <c r="J1069" s="41" t="s">
        <v>14</v>
      </c>
      <c r="K1069" s="41" t="s">
        <v>14</v>
      </c>
      <c r="L1069" s="41" t="s">
        <v>14</v>
      </c>
      <c r="M1069" s="40">
        <v>5</v>
      </c>
      <c r="N1069" s="41" t="s">
        <v>14</v>
      </c>
      <c r="O1069" s="41" t="s">
        <v>14</v>
      </c>
      <c r="P1069" s="43" t="s">
        <v>1934</v>
      </c>
    </row>
    <row r="1070" spans="1:16" x14ac:dyDescent="0.3">
      <c r="A1070" s="37">
        <v>23424</v>
      </c>
      <c r="B1070" s="38" t="s">
        <v>5915</v>
      </c>
      <c r="C1070" s="39" t="s">
        <v>1757</v>
      </c>
      <c r="D1070" s="39" t="str">
        <f>VLOOKUP(Table1[[#This Row],[EPF ]],'[1]employee master'!A1287:G6286,5,FALSE)</f>
        <v>Moulded Bra Cup - Production - SI</v>
      </c>
      <c r="E1070" s="39" t="str">
        <f>VLOOKUP(Table1[[#This Row],[EPF ]],'[1]employee master'!A1287:G6286,6,FALSE)</f>
        <v>Team - LB - 10B - SI</v>
      </c>
      <c r="F1070" s="39" t="str">
        <f>VLOOKUP(Table1[[#This Row],[EPF ]],'[1]employee master'!A1287:G6286,7,FALSE)</f>
        <v>Male</v>
      </c>
      <c r="G1070" s="40">
        <v>25</v>
      </c>
      <c r="H1070" s="41" t="s">
        <v>14</v>
      </c>
      <c r="I1070" s="41" t="s">
        <v>1753</v>
      </c>
      <c r="J1070" s="41" t="s">
        <v>14</v>
      </c>
      <c r="K1070" s="41" t="s">
        <v>14</v>
      </c>
      <c r="L1070" s="41" t="s">
        <v>14</v>
      </c>
      <c r="M1070" s="40">
        <v>4</v>
      </c>
      <c r="N1070" s="41" t="s">
        <v>14</v>
      </c>
      <c r="O1070" s="41" t="s">
        <v>14</v>
      </c>
      <c r="P1070" s="43" t="s">
        <v>1934</v>
      </c>
    </row>
    <row r="1071" spans="1:16" x14ac:dyDescent="0.3">
      <c r="A1071" s="37">
        <v>23430</v>
      </c>
      <c r="B1071" s="38" t="s">
        <v>5916</v>
      </c>
      <c r="C1071" s="1" t="s">
        <v>1757</v>
      </c>
      <c r="D1071" s="1" t="str">
        <f>VLOOKUP(Table1[[#This Row],[EPF ]],'[1]employee master'!A1288:G6287,5,FALSE)</f>
        <v>Moulded Bra Cup - Raw Material Warehouse - SI</v>
      </c>
      <c r="E1071" s="1" t="str">
        <f>VLOOKUP(Table1[[#This Row],[EPF ]],'[1]employee master'!A1288:G6287,6,FALSE)</f>
        <v>MBC - Raw Material Warehouse - SI</v>
      </c>
      <c r="F1071" s="1" t="str">
        <f>VLOOKUP(Table1[[#This Row],[EPF ]],'[1]employee master'!A1288:G6287,7,FALSE)</f>
        <v>Male</v>
      </c>
      <c r="G1071" s="7">
        <v>21</v>
      </c>
      <c r="H1071" s="6" t="s">
        <v>14</v>
      </c>
      <c r="I1071" s="6" t="s">
        <v>1753</v>
      </c>
      <c r="J1071" s="6" t="s">
        <v>14</v>
      </c>
      <c r="K1071" s="6" t="s">
        <v>14</v>
      </c>
      <c r="L1071" s="6" t="s">
        <v>14</v>
      </c>
      <c r="M1071" s="7">
        <v>4</v>
      </c>
      <c r="N1071" s="6" t="s">
        <v>14</v>
      </c>
      <c r="O1071" s="6" t="s">
        <v>14</v>
      </c>
      <c r="P1071" s="43" t="s">
        <v>1934</v>
      </c>
    </row>
    <row r="1072" spans="1:16" x14ac:dyDescent="0.3">
      <c r="A1072" s="37">
        <v>23436</v>
      </c>
      <c r="B1072" s="38" t="s">
        <v>5917</v>
      </c>
      <c r="C1072" s="39" t="s">
        <v>1757</v>
      </c>
      <c r="D1072" s="39" t="str">
        <f>VLOOKUP(Table1[[#This Row],[EPF ]],'[1]employee master'!A1290:G6289,5,FALSE)</f>
        <v>Close Comfort Program - Printing - SI</v>
      </c>
      <c r="E1072" s="39" t="str">
        <f>VLOOKUP(Table1[[#This Row],[EPF ]],'[1]employee master'!A1290:G6289,6,FALSE)</f>
        <v>Factory 02 - Printing - A - SI</v>
      </c>
      <c r="F1072" s="39" t="str">
        <f>VLOOKUP(Table1[[#This Row],[EPF ]],'[1]employee master'!A1290:G6289,7,FALSE)</f>
        <v>Male</v>
      </c>
      <c r="G1072" s="40">
        <v>22</v>
      </c>
      <c r="H1072" s="41" t="s">
        <v>14</v>
      </c>
      <c r="I1072" s="41" t="s">
        <v>1753</v>
      </c>
      <c r="J1072" s="41" t="s">
        <v>14</v>
      </c>
      <c r="K1072" s="41" t="s">
        <v>14</v>
      </c>
      <c r="L1072" s="41" t="s">
        <v>14</v>
      </c>
      <c r="M1072" s="40">
        <v>4</v>
      </c>
      <c r="N1072" s="41" t="s">
        <v>14</v>
      </c>
      <c r="O1072" s="41" t="s">
        <v>14</v>
      </c>
      <c r="P1072" s="43" t="s">
        <v>1934</v>
      </c>
    </row>
    <row r="1073" spans="1:16" x14ac:dyDescent="0.3">
      <c r="A1073" s="37">
        <v>23486</v>
      </c>
      <c r="B1073" s="38" t="s">
        <v>5918</v>
      </c>
      <c r="C1073" s="39" t="s">
        <v>1757</v>
      </c>
      <c r="D1073" s="39" t="str">
        <f>VLOOKUP(Table1[[#This Row],[EPF ]],'[1]employee master'!A1297:G6296,5,FALSE)</f>
        <v>Close Comfort Program - Finished Goods Warehouse - SI</v>
      </c>
      <c r="E1073" s="39" t="str">
        <f>VLOOKUP(Table1[[#This Row],[EPF ]],'[1]employee master'!A1297:G6296,6,FALSE)</f>
        <v>Finished Good Warehouse - CCP - SI</v>
      </c>
      <c r="F1073" s="39" t="str">
        <f>VLOOKUP(Table1[[#This Row],[EPF ]],'[1]employee master'!A1297:G6296,7,FALSE)</f>
        <v>Male</v>
      </c>
      <c r="G1073" s="40">
        <v>20</v>
      </c>
      <c r="H1073" s="41" t="s">
        <v>14</v>
      </c>
      <c r="I1073" s="41" t="s">
        <v>1753</v>
      </c>
      <c r="J1073" s="41" t="s">
        <v>14</v>
      </c>
      <c r="K1073" s="41" t="s">
        <v>14</v>
      </c>
      <c r="L1073" s="41" t="s">
        <v>14</v>
      </c>
      <c r="M1073" s="40">
        <v>4</v>
      </c>
      <c r="N1073" s="41" t="s">
        <v>14</v>
      </c>
      <c r="O1073" s="41" t="s">
        <v>14</v>
      </c>
      <c r="P1073" s="43" t="s">
        <v>1934</v>
      </c>
    </row>
    <row r="1074" spans="1:16" x14ac:dyDescent="0.3">
      <c r="A1074" s="37">
        <v>23518</v>
      </c>
      <c r="B1074" s="38" t="s">
        <v>5919</v>
      </c>
      <c r="C1074" s="1" t="s">
        <v>1757</v>
      </c>
      <c r="D1074" s="1" t="str">
        <f>VLOOKUP(Table1[[#This Row],[EPF ]],'[1]employee master'!A1299:G6298,5,FALSE)</f>
        <v>Close Comfort Program - Printing - SI</v>
      </c>
      <c r="E1074" s="1" t="str">
        <f>VLOOKUP(Table1[[#This Row],[EPF ]],'[1]employee master'!A1299:G6298,6,FALSE)</f>
        <v>Factory 03 - Printing - B - SI</v>
      </c>
      <c r="F1074" s="1" t="str">
        <f>VLOOKUP(Table1[[#This Row],[EPF ]],'[1]employee master'!A1299:G6298,7,FALSE)</f>
        <v>Male</v>
      </c>
      <c r="G1074" s="7">
        <v>21</v>
      </c>
      <c r="H1074" s="6" t="s">
        <v>14</v>
      </c>
      <c r="I1074" s="6" t="s">
        <v>1753</v>
      </c>
      <c r="J1074" s="6" t="s">
        <v>14</v>
      </c>
      <c r="K1074" s="6" t="s">
        <v>14</v>
      </c>
      <c r="L1074" s="6" t="s">
        <v>14</v>
      </c>
      <c r="M1074" s="7">
        <v>4</v>
      </c>
      <c r="N1074" s="6" t="s">
        <v>14</v>
      </c>
      <c r="O1074" s="6" t="s">
        <v>14</v>
      </c>
      <c r="P1074" s="43" t="s">
        <v>1934</v>
      </c>
    </row>
    <row r="1075" spans="1:16" x14ac:dyDescent="0.3">
      <c r="A1075" s="37">
        <v>23538</v>
      </c>
      <c r="B1075" s="38" t="s">
        <v>1611</v>
      </c>
      <c r="C1075" s="1" t="s">
        <v>1757</v>
      </c>
      <c r="D1075" s="1" t="str">
        <f>VLOOKUP(Table1[[#This Row],[EPF ]],'[1]employee master'!A1301:G6300,5,FALSE)</f>
        <v>Moulded Bra Cup - Quality Assurance - SI</v>
      </c>
      <c r="E1075" s="1" t="str">
        <f>VLOOKUP(Table1[[#This Row],[EPF ]],'[1]employee master'!A1301:G6300,6,FALSE)</f>
        <v>Quality Assurance - MBC - SI</v>
      </c>
      <c r="F1075" s="1" t="str">
        <f>VLOOKUP(Table1[[#This Row],[EPF ]],'[1]employee master'!A1301:G6300,7,FALSE)</f>
        <v>Female</v>
      </c>
      <c r="G1075" s="7">
        <v>25</v>
      </c>
      <c r="H1075" s="6" t="s">
        <v>14</v>
      </c>
      <c r="I1075" s="6" t="s">
        <v>1753</v>
      </c>
      <c r="J1075" s="6" t="s">
        <v>14</v>
      </c>
      <c r="K1075" s="6" t="s">
        <v>14</v>
      </c>
      <c r="L1075" s="6" t="s">
        <v>14</v>
      </c>
      <c r="M1075" s="7">
        <v>4</v>
      </c>
      <c r="N1075" s="6" t="s">
        <v>14</v>
      </c>
      <c r="O1075" s="6" t="s">
        <v>14</v>
      </c>
      <c r="P1075" s="43" t="s">
        <v>1934</v>
      </c>
    </row>
    <row r="1076" spans="1:16" x14ac:dyDescent="0.3">
      <c r="A1076" s="37">
        <v>23631</v>
      </c>
      <c r="B1076" s="38" t="s">
        <v>5920</v>
      </c>
      <c r="C1076" s="39" t="s">
        <v>1757</v>
      </c>
      <c r="D1076" s="39" t="str">
        <f>VLOOKUP(Table1[[#This Row],[EPF ]],'[1]employee master'!A1308:G6307,5,FALSE)</f>
        <v>Close Comfort Program - Quality Assurance - SI</v>
      </c>
      <c r="E1076" s="39" t="str">
        <f>VLOOKUP(Table1[[#This Row],[EPF ]],'[1]employee master'!A1308:G6307,6,FALSE)</f>
        <v>CCP - Finishing Quality - SI</v>
      </c>
      <c r="F1076" s="39" t="str">
        <f>VLOOKUP(Table1[[#This Row],[EPF ]],'[1]employee master'!A1308:G6307,7,FALSE)</f>
        <v>Female</v>
      </c>
      <c r="G1076" s="40">
        <v>25</v>
      </c>
      <c r="H1076" s="41" t="s">
        <v>14</v>
      </c>
      <c r="I1076" s="41" t="s">
        <v>1753</v>
      </c>
      <c r="J1076" s="41" t="s">
        <v>14</v>
      </c>
      <c r="K1076" s="41" t="s">
        <v>14</v>
      </c>
      <c r="L1076" s="41" t="s">
        <v>14</v>
      </c>
      <c r="M1076" s="40">
        <v>4</v>
      </c>
      <c r="N1076" s="41" t="s">
        <v>14</v>
      </c>
      <c r="O1076" s="41" t="s">
        <v>14</v>
      </c>
      <c r="P1076" s="43" t="s">
        <v>1934</v>
      </c>
    </row>
    <row r="1077" spans="1:16" x14ac:dyDescent="0.3">
      <c r="A1077" s="37">
        <v>23707</v>
      </c>
      <c r="B1077" s="38" t="s">
        <v>554</v>
      </c>
      <c r="C1077" s="39" t="s">
        <v>1757</v>
      </c>
      <c r="D1077" s="39" t="str">
        <f>VLOOKUP(Table1[[#This Row],[EPF ]],'[1]employee master'!A1314:G6313,5,FALSE)</f>
        <v>Moulded Bra Cup - Quality Assurance - SI</v>
      </c>
      <c r="E1077" s="39" t="str">
        <f>VLOOKUP(Table1[[#This Row],[EPF ]],'[1]employee master'!A1314:G6313,6,FALSE)</f>
        <v>Quality Assurance - MBC - SI</v>
      </c>
      <c r="F1077" s="39" t="str">
        <f>VLOOKUP(Table1[[#This Row],[EPF ]],'[1]employee master'!A1314:G6313,7,FALSE)</f>
        <v>Female</v>
      </c>
      <c r="G1077" s="40">
        <v>25</v>
      </c>
      <c r="H1077" s="41" t="s">
        <v>14</v>
      </c>
      <c r="I1077" s="41" t="s">
        <v>1753</v>
      </c>
      <c r="J1077" s="41" t="s">
        <v>14</v>
      </c>
      <c r="K1077" s="41" t="s">
        <v>14</v>
      </c>
      <c r="L1077" s="41" t="s">
        <v>14</v>
      </c>
      <c r="M1077" s="40">
        <v>5</v>
      </c>
      <c r="N1077" s="41" t="s">
        <v>14</v>
      </c>
      <c r="O1077" s="41" t="s">
        <v>14</v>
      </c>
      <c r="P1077" s="43" t="s">
        <v>1934</v>
      </c>
    </row>
    <row r="1078" spans="1:16" x14ac:dyDescent="0.3">
      <c r="A1078" s="37">
        <v>23744</v>
      </c>
      <c r="B1078" s="38" t="s">
        <v>5549</v>
      </c>
      <c r="C1078" s="1" t="s">
        <v>1757</v>
      </c>
      <c r="D1078" s="1" t="str">
        <f>VLOOKUP(Table1[[#This Row],[EPF ]],'[1]employee master'!A1318:G6317,5,FALSE)</f>
        <v>Moulded Bra Cup - Raw Material Warehouse - SI</v>
      </c>
      <c r="E1078" s="1" t="str">
        <f>VLOOKUP(Table1[[#This Row],[EPF ]],'[1]employee master'!A1318:G6317,6,FALSE)</f>
        <v>MBC - Raw Material Warehouse - SI</v>
      </c>
      <c r="F1078" s="1" t="str">
        <f>VLOOKUP(Table1[[#This Row],[EPF ]],'[1]employee master'!A1318:G6317,7,FALSE)</f>
        <v>Male</v>
      </c>
      <c r="G1078" s="7">
        <v>29</v>
      </c>
      <c r="H1078" s="6" t="s">
        <v>14</v>
      </c>
      <c r="I1078" s="6" t="s">
        <v>1753</v>
      </c>
      <c r="J1078" s="6" t="s">
        <v>14</v>
      </c>
      <c r="K1078" s="6" t="s">
        <v>14</v>
      </c>
      <c r="L1078" s="6" t="s">
        <v>14</v>
      </c>
      <c r="M1078" s="7">
        <v>5</v>
      </c>
      <c r="N1078" s="6" t="s">
        <v>14</v>
      </c>
      <c r="O1078" s="6" t="s">
        <v>14</v>
      </c>
      <c r="P1078" s="43" t="s">
        <v>1934</v>
      </c>
    </row>
    <row r="1079" spans="1:16" x14ac:dyDescent="0.3">
      <c r="A1079" s="37">
        <v>23820</v>
      </c>
      <c r="B1079" s="38" t="s">
        <v>5921</v>
      </c>
      <c r="C1079" s="39" t="s">
        <v>1757</v>
      </c>
      <c r="D1079" s="39" t="str">
        <f>VLOOKUP(Table1[[#This Row],[EPF ]],'[1]employee master'!A1324:G6323,5,FALSE)</f>
        <v>Close Comfort Program - Product Development Centre - SI</v>
      </c>
      <c r="E1079" s="39" t="str">
        <f>VLOOKUP(Table1[[#This Row],[EPF ]],'[1]employee master'!A1324:G6323,6,FALSE)</f>
        <v>Product Development Center - CCP - SI</v>
      </c>
      <c r="F1079" s="39" t="str">
        <f>VLOOKUP(Table1[[#This Row],[EPF ]],'[1]employee master'!A1324:G6323,7,FALSE)</f>
        <v>Female</v>
      </c>
      <c r="G1079" s="40">
        <v>29</v>
      </c>
      <c r="H1079" s="41" t="s">
        <v>14</v>
      </c>
      <c r="I1079" s="41" t="s">
        <v>1753</v>
      </c>
      <c r="J1079" s="41" t="s">
        <v>14</v>
      </c>
      <c r="K1079" s="41" t="s">
        <v>14</v>
      </c>
      <c r="L1079" s="41" t="s">
        <v>14</v>
      </c>
      <c r="M1079" s="40">
        <v>4</v>
      </c>
      <c r="N1079" s="41" t="s">
        <v>14</v>
      </c>
      <c r="O1079" s="41" t="s">
        <v>14</v>
      </c>
      <c r="P1079" s="43" t="s">
        <v>1934</v>
      </c>
    </row>
    <row r="1080" spans="1:16" x14ac:dyDescent="0.3">
      <c r="A1080" s="37">
        <v>23824</v>
      </c>
      <c r="B1080" s="38" t="s">
        <v>3277</v>
      </c>
      <c r="C1080" s="1" t="s">
        <v>1757</v>
      </c>
      <c r="D1080" s="1" t="str">
        <f>VLOOKUP(Table1[[#This Row],[EPF ]],'[1]employee master'!A1325:G6324,5,FALSE)</f>
        <v>Close Comfort Program - Printing - SI</v>
      </c>
      <c r="E1080" s="1" t="str">
        <f>VLOOKUP(Table1[[#This Row],[EPF ]],'[1]employee master'!A1325:G6324,6,FALSE)</f>
        <v>Factory 02 - Printing - A - SI</v>
      </c>
      <c r="F1080" s="1" t="str">
        <f>VLOOKUP(Table1[[#This Row],[EPF ]],'[1]employee master'!A1325:G6324,7,FALSE)</f>
        <v>Male</v>
      </c>
      <c r="G1080" s="7">
        <v>21</v>
      </c>
      <c r="H1080" s="6" t="s">
        <v>14</v>
      </c>
      <c r="I1080" s="6" t="s">
        <v>1753</v>
      </c>
      <c r="J1080" s="6" t="s">
        <v>14</v>
      </c>
      <c r="K1080" s="6" t="s">
        <v>14</v>
      </c>
      <c r="L1080" s="6" t="s">
        <v>14</v>
      </c>
      <c r="M1080" s="7">
        <v>4</v>
      </c>
      <c r="N1080" s="6" t="s">
        <v>14</v>
      </c>
      <c r="O1080" s="6" t="s">
        <v>14</v>
      </c>
      <c r="P1080" s="43" t="s">
        <v>1934</v>
      </c>
    </row>
    <row r="1081" spans="1:16" x14ac:dyDescent="0.3">
      <c r="A1081" s="37">
        <v>23855</v>
      </c>
      <c r="B1081" s="38" t="s">
        <v>5922</v>
      </c>
      <c r="C1081" s="39" t="s">
        <v>1757</v>
      </c>
      <c r="D1081" s="39" t="str">
        <f>VLOOKUP(Table1[[#This Row],[EPF ]],'[1]employee master'!A1328:G6327,5,FALSE)</f>
        <v>Close Comfort Program - Finishing - SI</v>
      </c>
      <c r="E1081" s="39" t="str">
        <f>VLOOKUP(Table1[[#This Row],[EPF ]],'[1]employee master'!A1328:G6327,6,FALSE)</f>
        <v>Finishing S28 - A - SI</v>
      </c>
      <c r="F1081" s="39" t="str">
        <f>VLOOKUP(Table1[[#This Row],[EPF ]],'[1]employee master'!A1328:G6327,7,FALSE)</f>
        <v>Male</v>
      </c>
      <c r="G1081" s="40">
        <v>34</v>
      </c>
      <c r="H1081" s="41" t="s">
        <v>14</v>
      </c>
      <c r="I1081" s="41" t="s">
        <v>1759</v>
      </c>
      <c r="J1081" s="41" t="s">
        <v>14</v>
      </c>
      <c r="K1081" s="41" t="s">
        <v>14</v>
      </c>
      <c r="L1081" s="41" t="s">
        <v>14</v>
      </c>
      <c r="M1081" s="40">
        <v>4</v>
      </c>
      <c r="N1081" s="41" t="s">
        <v>14</v>
      </c>
      <c r="O1081" s="41" t="s">
        <v>14</v>
      </c>
      <c r="P1081" s="43" t="s">
        <v>1934</v>
      </c>
    </row>
    <row r="1082" spans="1:16" x14ac:dyDescent="0.3">
      <c r="A1082" s="37">
        <v>23884</v>
      </c>
      <c r="B1082" s="38" t="s">
        <v>5923</v>
      </c>
      <c r="C1082" s="39" t="s">
        <v>1757</v>
      </c>
      <c r="D1082" s="39" t="str">
        <f>VLOOKUP(Table1[[#This Row],[EPF ]],'[1]employee master'!A1332:G6331,5,FALSE)</f>
        <v>Close Comfort Program - Finishing - SI</v>
      </c>
      <c r="E1082" s="39" t="str">
        <f>VLOOKUP(Table1[[#This Row],[EPF ]],'[1]employee master'!A1332:G6331,6,FALSE)</f>
        <v>Finishing S3 - B - SI</v>
      </c>
      <c r="F1082" s="39" t="str">
        <f>VLOOKUP(Table1[[#This Row],[EPF ]],'[1]employee master'!A1332:G6331,7,FALSE)</f>
        <v>Female</v>
      </c>
      <c r="G1082" s="40">
        <v>23</v>
      </c>
      <c r="H1082" s="41" t="s">
        <v>14</v>
      </c>
      <c r="I1082" s="41" t="s">
        <v>1753</v>
      </c>
      <c r="J1082" s="41" t="s">
        <v>14</v>
      </c>
      <c r="K1082" s="41" t="s">
        <v>14</v>
      </c>
      <c r="L1082" s="41" t="s">
        <v>14</v>
      </c>
      <c r="M1082" s="40">
        <v>4</v>
      </c>
      <c r="N1082" s="41" t="s">
        <v>14</v>
      </c>
      <c r="O1082" s="41" t="s">
        <v>14</v>
      </c>
      <c r="P1082" s="43" t="s">
        <v>1934</v>
      </c>
    </row>
    <row r="1083" spans="1:16" x14ac:dyDescent="0.3">
      <c r="A1083" s="37">
        <v>23958</v>
      </c>
      <c r="B1083" s="38" t="s">
        <v>5924</v>
      </c>
      <c r="C1083" s="1" t="s">
        <v>1757</v>
      </c>
      <c r="D1083" s="1" t="str">
        <f>VLOOKUP(Table1[[#This Row],[EPF ]],'[1]employee master'!A1341:G6340,5,FALSE)</f>
        <v>Close Comfort Program - Printing - SI</v>
      </c>
      <c r="E1083" s="1" t="str">
        <f>VLOOKUP(Table1[[#This Row],[EPF ]],'[1]employee master'!A1341:G6340,6,FALSE)</f>
        <v>Factory 03 - Printing - B - SI</v>
      </c>
      <c r="F1083" s="1" t="str">
        <f>VLOOKUP(Table1[[#This Row],[EPF ]],'[1]employee master'!A1341:G6340,7,FALSE)</f>
        <v>Male</v>
      </c>
      <c r="G1083" s="7">
        <v>19</v>
      </c>
      <c r="H1083" s="6" t="s">
        <v>14</v>
      </c>
      <c r="I1083" s="6" t="s">
        <v>1753</v>
      </c>
      <c r="J1083" s="6" t="s">
        <v>14</v>
      </c>
      <c r="K1083" s="6" t="s">
        <v>14</v>
      </c>
      <c r="L1083" s="6" t="s">
        <v>14</v>
      </c>
      <c r="M1083" s="7">
        <v>4</v>
      </c>
      <c r="N1083" s="6" t="s">
        <v>14</v>
      </c>
      <c r="O1083" s="6" t="s">
        <v>14</v>
      </c>
      <c r="P1083" s="43" t="s">
        <v>1934</v>
      </c>
    </row>
    <row r="1084" spans="1:16" x14ac:dyDescent="0.3">
      <c r="A1084" s="37">
        <v>24156</v>
      </c>
      <c r="B1084" s="38" t="s">
        <v>5925</v>
      </c>
      <c r="C1084" s="1" t="s">
        <v>1757</v>
      </c>
      <c r="D1084" s="1" t="str">
        <f>VLOOKUP(Table1[[#This Row],[EPF ]],'[1]employee master'!A1350:G6349,5,FALSE)</f>
        <v>Close Comfort Program - Printing - SI</v>
      </c>
      <c r="E1084" s="1" t="str">
        <f>VLOOKUP(Table1[[#This Row],[EPF ]],'[1]employee master'!A1350:G6349,6,FALSE)</f>
        <v>Factory 02 - Printing - B - SI</v>
      </c>
      <c r="F1084" s="1" t="str">
        <f>VLOOKUP(Table1[[#This Row],[EPF ]],'[1]employee master'!A1350:G6349,7,FALSE)</f>
        <v>Male</v>
      </c>
      <c r="G1084" s="7">
        <v>19</v>
      </c>
      <c r="H1084" s="6" t="s">
        <v>14</v>
      </c>
      <c r="I1084" s="6" t="s">
        <v>1753</v>
      </c>
      <c r="J1084" s="6" t="s">
        <v>14</v>
      </c>
      <c r="K1084" s="6" t="s">
        <v>14</v>
      </c>
      <c r="L1084" s="6" t="s">
        <v>14</v>
      </c>
      <c r="M1084" s="7">
        <v>4</v>
      </c>
      <c r="N1084" s="6" t="s">
        <v>14</v>
      </c>
      <c r="O1084" s="6" t="s">
        <v>14</v>
      </c>
      <c r="P1084" s="43" t="s">
        <v>1934</v>
      </c>
    </row>
    <row r="1085" spans="1:16" x14ac:dyDescent="0.3">
      <c r="A1085" s="37">
        <v>24158</v>
      </c>
      <c r="B1085" s="38" t="s">
        <v>5926</v>
      </c>
      <c r="C1085" s="1" t="s">
        <v>1757</v>
      </c>
      <c r="D1085" s="1" t="str">
        <f>VLOOKUP(Table1[[#This Row],[EPF ]],'[1]employee master'!A1351:G6350,5,FALSE)</f>
        <v>Close Comfort Program - Printing - SI</v>
      </c>
      <c r="E1085" s="1" t="str">
        <f>VLOOKUP(Table1[[#This Row],[EPF ]],'[1]employee master'!A1351:G6350,6,FALSE)</f>
        <v>Factory 03 - Printing - B - SI</v>
      </c>
      <c r="F1085" s="1" t="str">
        <f>VLOOKUP(Table1[[#This Row],[EPF ]],'[1]employee master'!A1351:G6350,7,FALSE)</f>
        <v>Female</v>
      </c>
      <c r="G1085" s="7">
        <v>24</v>
      </c>
      <c r="H1085" s="6" t="s">
        <v>14</v>
      </c>
      <c r="I1085" s="6" t="s">
        <v>1753</v>
      </c>
      <c r="J1085" s="6" t="s">
        <v>14</v>
      </c>
      <c r="K1085" s="6" t="s">
        <v>14</v>
      </c>
      <c r="L1085" s="6" t="s">
        <v>14</v>
      </c>
      <c r="M1085" s="7">
        <v>4</v>
      </c>
      <c r="N1085" s="6" t="s">
        <v>14</v>
      </c>
      <c r="O1085" s="6" t="s">
        <v>14</v>
      </c>
      <c r="P1085" s="43" t="s">
        <v>1934</v>
      </c>
    </row>
    <row r="1086" spans="1:16" x14ac:dyDescent="0.3">
      <c r="A1086" s="37">
        <v>24246</v>
      </c>
      <c r="B1086" s="38" t="s">
        <v>5927</v>
      </c>
      <c r="C1086" s="1" t="s">
        <v>1757</v>
      </c>
      <c r="D1086" s="1" t="str">
        <f>VLOOKUP(Table1[[#This Row],[EPF ]],'[1]employee master'!A1355:G6354,5,FALSE)</f>
        <v>Close Comfort Program - Product Development Centre - SI</v>
      </c>
      <c r="E1086" s="1" t="str">
        <f>VLOOKUP(Table1[[#This Row],[EPF ]],'[1]employee master'!A1355:G6354,6,FALSE)</f>
        <v>Product Development Center - CCP - SI</v>
      </c>
      <c r="F1086" s="1" t="str">
        <f>VLOOKUP(Table1[[#This Row],[EPF ]],'[1]employee master'!A1355:G6354,7,FALSE)</f>
        <v>Female</v>
      </c>
      <c r="G1086" s="7">
        <v>22</v>
      </c>
      <c r="H1086" s="6" t="s">
        <v>14</v>
      </c>
      <c r="I1086" s="6" t="s">
        <v>1753</v>
      </c>
      <c r="J1086" s="6" t="s">
        <v>14</v>
      </c>
      <c r="K1086" s="6" t="s">
        <v>14</v>
      </c>
      <c r="L1086" s="6" t="s">
        <v>14</v>
      </c>
      <c r="M1086" s="7">
        <v>4</v>
      </c>
      <c r="N1086" s="6" t="s">
        <v>14</v>
      </c>
      <c r="O1086" s="6" t="s">
        <v>14</v>
      </c>
      <c r="P1086" s="43" t="s">
        <v>1934</v>
      </c>
    </row>
    <row r="1087" spans="1:16" x14ac:dyDescent="0.3">
      <c r="A1087" s="37">
        <v>24253</v>
      </c>
      <c r="B1087" s="38" t="s">
        <v>5928</v>
      </c>
      <c r="C1087" s="39" t="s">
        <v>1757</v>
      </c>
      <c r="D1087" s="39" t="str">
        <f>VLOOKUP(Table1[[#This Row],[EPF ]],'[1]employee master'!A1356:G6355,5,FALSE)</f>
        <v>Close Comfort Program - Printing - SI</v>
      </c>
      <c r="E1087" s="39" t="str">
        <f>VLOOKUP(Table1[[#This Row],[EPF ]],'[1]employee master'!A1356:G6355,6,FALSE)</f>
        <v>Factory 02 - Printing - A - SI</v>
      </c>
      <c r="F1087" s="39" t="str">
        <f>VLOOKUP(Table1[[#This Row],[EPF ]],'[1]employee master'!A1356:G6355,7,FALSE)</f>
        <v>Male</v>
      </c>
      <c r="G1087" s="40">
        <v>21</v>
      </c>
      <c r="H1087" s="41" t="s">
        <v>14</v>
      </c>
      <c r="I1087" s="41" t="s">
        <v>1753</v>
      </c>
      <c r="J1087" s="41" t="s">
        <v>14</v>
      </c>
      <c r="K1087" s="41" t="s">
        <v>14</v>
      </c>
      <c r="L1087" s="41" t="s">
        <v>14</v>
      </c>
      <c r="M1087" s="40">
        <v>4</v>
      </c>
      <c r="N1087" s="41" t="s">
        <v>14</v>
      </c>
      <c r="O1087" s="41" t="s">
        <v>14</v>
      </c>
      <c r="P1087" s="43" t="s">
        <v>1934</v>
      </c>
    </row>
    <row r="1088" spans="1:16" x14ac:dyDescent="0.3">
      <c r="A1088" s="37">
        <v>24272</v>
      </c>
      <c r="B1088" s="38" t="s">
        <v>5929</v>
      </c>
      <c r="C1088" s="1" t="s">
        <v>1757</v>
      </c>
      <c r="D1088" s="1" t="str">
        <f>VLOOKUP(Table1[[#This Row],[EPF ]],'[1]employee master'!A1357:G6356,5,FALSE)</f>
        <v>Close Comfort Program - Finishing - SI</v>
      </c>
      <c r="E1088" s="1" t="str">
        <f>VLOOKUP(Table1[[#This Row],[EPF ]],'[1]employee master'!A1357:G6356,6,FALSE)</f>
        <v>Finishing S2 - A - SI</v>
      </c>
      <c r="F1088" s="1" t="str">
        <f>VLOOKUP(Table1[[#This Row],[EPF ]],'[1]employee master'!A1357:G6356,7,FALSE)</f>
        <v>Female</v>
      </c>
      <c r="G1088" s="7">
        <v>22</v>
      </c>
      <c r="H1088" s="6" t="s">
        <v>14</v>
      </c>
      <c r="I1088" s="6" t="s">
        <v>1753</v>
      </c>
      <c r="J1088" s="6" t="s">
        <v>14</v>
      </c>
      <c r="K1088" s="6" t="s">
        <v>14</v>
      </c>
      <c r="L1088" s="6" t="s">
        <v>14</v>
      </c>
      <c r="M1088" s="7">
        <v>4</v>
      </c>
      <c r="N1088" s="6" t="s">
        <v>14</v>
      </c>
      <c r="O1088" s="6" t="s">
        <v>14</v>
      </c>
      <c r="P1088" s="43" t="s">
        <v>1934</v>
      </c>
    </row>
    <row r="1089" spans="1:16" x14ac:dyDescent="0.3">
      <c r="A1089" s="37">
        <v>24305</v>
      </c>
      <c r="B1089" s="38" t="s">
        <v>3482</v>
      </c>
      <c r="C1089" s="1" t="s">
        <v>1757</v>
      </c>
      <c r="D1089" s="1" t="str">
        <f>VLOOKUP(Table1[[#This Row],[EPF ]],'[1]employee master'!A1361:G6360,5,FALSE)</f>
        <v>Close Comfort Program - Product Development Centre - SI</v>
      </c>
      <c r="E1089" s="1" t="str">
        <f>VLOOKUP(Table1[[#This Row],[EPF ]],'[1]employee master'!A1361:G6360,6,FALSE)</f>
        <v>Product Development Center - CCP - SI</v>
      </c>
      <c r="F1089" s="1" t="str">
        <f>VLOOKUP(Table1[[#This Row],[EPF ]],'[1]employee master'!A1361:G6360,7,FALSE)</f>
        <v>Male</v>
      </c>
      <c r="G1089" s="7">
        <v>23</v>
      </c>
      <c r="H1089" s="6" t="s">
        <v>14</v>
      </c>
      <c r="I1089" s="6" t="s">
        <v>1753</v>
      </c>
      <c r="J1089" s="6" t="s">
        <v>14</v>
      </c>
      <c r="K1089" s="6" t="s">
        <v>14</v>
      </c>
      <c r="L1089" s="6" t="s">
        <v>14</v>
      </c>
      <c r="M1089" s="7">
        <v>4</v>
      </c>
      <c r="N1089" s="6" t="s">
        <v>14</v>
      </c>
      <c r="O1089" s="6" t="s">
        <v>14</v>
      </c>
      <c r="P1089" s="43" t="s">
        <v>1934</v>
      </c>
    </row>
    <row r="1090" spans="1:16" x14ac:dyDescent="0.3">
      <c r="A1090" s="37">
        <v>24402</v>
      </c>
      <c r="B1090" s="38" t="s">
        <v>5930</v>
      </c>
      <c r="C1090" s="39" t="s">
        <v>1757</v>
      </c>
      <c r="D1090" s="39" t="str">
        <f>VLOOKUP(Table1[[#This Row],[EPF ]],'[1]employee master'!A1366:G6365,5,FALSE)</f>
        <v>Close Comfort Program - Printing - SI</v>
      </c>
      <c r="E1090" s="39" t="str">
        <f>VLOOKUP(Table1[[#This Row],[EPF ]],'[1]employee master'!A1366:G6365,6,FALSE)</f>
        <v>Extrusion - SI</v>
      </c>
      <c r="F1090" s="39" t="str">
        <f>VLOOKUP(Table1[[#This Row],[EPF ]],'[1]employee master'!A1366:G6365,7,FALSE)</f>
        <v>Male</v>
      </c>
      <c r="G1090" s="40">
        <v>21</v>
      </c>
      <c r="H1090" s="41" t="s">
        <v>14</v>
      </c>
      <c r="I1090" s="41" t="s">
        <v>1753</v>
      </c>
      <c r="J1090" s="41" t="s">
        <v>14</v>
      </c>
      <c r="K1090" s="41" t="s">
        <v>14</v>
      </c>
      <c r="L1090" s="41" t="s">
        <v>14</v>
      </c>
      <c r="M1090" s="40">
        <v>4</v>
      </c>
      <c r="N1090" s="41" t="s">
        <v>14</v>
      </c>
      <c r="O1090" s="41" t="s">
        <v>14</v>
      </c>
      <c r="P1090" s="43" t="s">
        <v>1934</v>
      </c>
    </row>
    <row r="1091" spans="1:16" x14ac:dyDescent="0.3">
      <c r="A1091" s="37">
        <v>24557</v>
      </c>
      <c r="B1091" s="38" t="s">
        <v>5931</v>
      </c>
      <c r="C1091" s="39" t="s">
        <v>1757</v>
      </c>
      <c r="D1091" s="39" t="str">
        <f>VLOOKUP(Table1[[#This Row],[EPF ]],'[1]employee master'!A1372:G6371,5,FALSE)</f>
        <v>Close Comfort Program - Finishing - SI</v>
      </c>
      <c r="E1091" s="39" t="str">
        <f>VLOOKUP(Table1[[#This Row],[EPF ]],'[1]employee master'!A1372:G6371,6,FALSE)</f>
        <v>Finishing S23 - B - SI</v>
      </c>
      <c r="F1091" s="39" t="str">
        <f>VLOOKUP(Table1[[#This Row],[EPF ]],'[1]employee master'!A1372:G6371,7,FALSE)</f>
        <v>Female</v>
      </c>
      <c r="G1091" s="40">
        <v>23</v>
      </c>
      <c r="H1091" s="41" t="s">
        <v>14</v>
      </c>
      <c r="I1091" s="41" t="s">
        <v>1753</v>
      </c>
      <c r="J1091" s="41" t="s">
        <v>14</v>
      </c>
      <c r="K1091" s="41" t="s">
        <v>14</v>
      </c>
      <c r="L1091" s="41" t="s">
        <v>14</v>
      </c>
      <c r="M1091" s="40">
        <v>4</v>
      </c>
      <c r="N1091" s="41" t="s">
        <v>14</v>
      </c>
      <c r="O1091" s="41" t="s">
        <v>14</v>
      </c>
      <c r="P1091" s="43" t="s">
        <v>1934</v>
      </c>
    </row>
    <row r="1092" spans="1:16" x14ac:dyDescent="0.3">
      <c r="A1092" s="37">
        <v>24578</v>
      </c>
      <c r="B1092" s="38" t="s">
        <v>4763</v>
      </c>
      <c r="C1092" s="1" t="s">
        <v>1757</v>
      </c>
      <c r="D1092" s="1" t="str">
        <f>VLOOKUP(Table1[[#This Row],[EPF ]],'[1]employee master'!A1373:G6372,5,FALSE)</f>
        <v>Close Comfort Program - Printing - SI</v>
      </c>
      <c r="E1092" s="1" t="str">
        <f>VLOOKUP(Table1[[#This Row],[EPF ]],'[1]employee master'!A1373:G6372,6,FALSE)</f>
        <v>Factory 02 - Printing - A - SI</v>
      </c>
      <c r="F1092" s="1" t="str">
        <f>VLOOKUP(Table1[[#This Row],[EPF ]],'[1]employee master'!A1373:G6372,7,FALSE)</f>
        <v>Male</v>
      </c>
      <c r="G1092" s="7">
        <v>25</v>
      </c>
      <c r="H1092" s="6" t="s">
        <v>14</v>
      </c>
      <c r="I1092" s="6" t="s">
        <v>1753</v>
      </c>
      <c r="J1092" s="6" t="s">
        <v>14</v>
      </c>
      <c r="K1092" s="6" t="s">
        <v>14</v>
      </c>
      <c r="L1092" s="6" t="s">
        <v>14</v>
      </c>
      <c r="M1092" s="7">
        <v>4</v>
      </c>
      <c r="N1092" s="6" t="s">
        <v>14</v>
      </c>
      <c r="O1092" s="6" t="s">
        <v>14</v>
      </c>
      <c r="P1092" s="43" t="s">
        <v>1934</v>
      </c>
    </row>
    <row r="1093" spans="1:16" x14ac:dyDescent="0.3">
      <c r="A1093" s="37">
        <v>24672</v>
      </c>
      <c r="B1093" s="38" t="s">
        <v>5932</v>
      </c>
      <c r="C1093" s="39" t="s">
        <v>1757</v>
      </c>
      <c r="D1093" s="39" t="str">
        <f>VLOOKUP(Table1[[#This Row],[EPF ]],'[1]employee master'!A1385:G6384,5,FALSE)</f>
        <v>Close Comfort Program - Product Development Centre - SI</v>
      </c>
      <c r="E1093" s="39" t="str">
        <f>VLOOKUP(Table1[[#This Row],[EPF ]],'[1]employee master'!A1385:G6384,6,FALSE)</f>
        <v>Product Development Center - CCP - SI</v>
      </c>
      <c r="F1093" s="39" t="str">
        <f>VLOOKUP(Table1[[#This Row],[EPF ]],'[1]employee master'!A1385:G6384,7,FALSE)</f>
        <v>Female</v>
      </c>
      <c r="G1093" s="40">
        <v>24</v>
      </c>
      <c r="H1093" s="41" t="s">
        <v>14</v>
      </c>
      <c r="I1093" s="41" t="s">
        <v>1753</v>
      </c>
      <c r="J1093" s="41" t="s">
        <v>14</v>
      </c>
      <c r="K1093" s="41" t="s">
        <v>14</v>
      </c>
      <c r="L1093" s="41" t="s">
        <v>14</v>
      </c>
      <c r="M1093" s="40">
        <v>4</v>
      </c>
      <c r="N1093" s="41" t="s">
        <v>14</v>
      </c>
      <c r="O1093" s="41" t="s">
        <v>14</v>
      </c>
      <c r="P1093" s="43" t="s">
        <v>1934</v>
      </c>
    </row>
    <row r="1094" spans="1:16" x14ac:dyDescent="0.3">
      <c r="A1094" s="37">
        <v>24716</v>
      </c>
      <c r="B1094" s="38" t="s">
        <v>5933</v>
      </c>
      <c r="C1094" s="1" t="s">
        <v>1757</v>
      </c>
      <c r="D1094" s="1" t="str">
        <f>VLOOKUP(Table1[[#This Row],[EPF ]],'[1]employee master'!A1393:G6392,5,FALSE)</f>
        <v>Close Comfort Program - Printing - SI</v>
      </c>
      <c r="E1094" s="1" t="str">
        <f>VLOOKUP(Table1[[#This Row],[EPF ]],'[1]employee master'!A1393:G6392,6,FALSE)</f>
        <v>Factory 03 - Printing - A - SI</v>
      </c>
      <c r="F1094" s="1" t="str">
        <f>VLOOKUP(Table1[[#This Row],[EPF ]],'[1]employee master'!A1393:G6392,7,FALSE)</f>
        <v>Female</v>
      </c>
      <c r="G1094" s="7">
        <v>22</v>
      </c>
      <c r="H1094" s="6" t="s">
        <v>14</v>
      </c>
      <c r="I1094" s="6" t="s">
        <v>1753</v>
      </c>
      <c r="J1094" s="6" t="s">
        <v>14</v>
      </c>
      <c r="K1094" s="6" t="s">
        <v>14</v>
      </c>
      <c r="L1094" s="6" t="s">
        <v>14</v>
      </c>
      <c r="M1094" s="7">
        <v>4</v>
      </c>
      <c r="N1094" s="6" t="s">
        <v>14</v>
      </c>
      <c r="O1094" s="6" t="s">
        <v>14</v>
      </c>
      <c r="P1094" s="43" t="s">
        <v>1934</v>
      </c>
    </row>
    <row r="1095" spans="1:16" x14ac:dyDescent="0.3">
      <c r="A1095" s="37">
        <v>24722</v>
      </c>
      <c r="B1095" s="38" t="s">
        <v>4520</v>
      </c>
      <c r="C1095" s="39" t="s">
        <v>1757</v>
      </c>
      <c r="D1095" s="39" t="str">
        <f>VLOOKUP(Table1[[#This Row],[EPF ]],'[1]employee master'!A1395:G6394,5,FALSE)</f>
        <v>Close Comfort Program - Printing - SI</v>
      </c>
      <c r="E1095" s="39" t="str">
        <f>VLOOKUP(Table1[[#This Row],[EPF ]],'[1]employee master'!A1395:G6394,6,FALSE)</f>
        <v>Factory 03 - Printing - B - SI</v>
      </c>
      <c r="F1095" s="39" t="str">
        <f>VLOOKUP(Table1[[#This Row],[EPF ]],'[1]employee master'!A1395:G6394,7,FALSE)</f>
        <v>Female</v>
      </c>
      <c r="G1095" s="40">
        <v>20</v>
      </c>
      <c r="H1095" s="41" t="s">
        <v>14</v>
      </c>
      <c r="I1095" s="41" t="s">
        <v>1753</v>
      </c>
      <c r="J1095" s="41" t="s">
        <v>14</v>
      </c>
      <c r="K1095" s="41" t="s">
        <v>14</v>
      </c>
      <c r="L1095" s="41" t="s">
        <v>14</v>
      </c>
      <c r="M1095" s="40">
        <v>4</v>
      </c>
      <c r="N1095" s="41" t="s">
        <v>14</v>
      </c>
      <c r="O1095" s="41" t="s">
        <v>14</v>
      </c>
      <c r="P1095" s="43" t="s">
        <v>1934</v>
      </c>
    </row>
    <row r="1096" spans="1:16" x14ac:dyDescent="0.3">
      <c r="A1096" s="37">
        <v>24732</v>
      </c>
      <c r="B1096" s="38" t="s">
        <v>1375</v>
      </c>
      <c r="C1096" s="1" t="s">
        <v>1757</v>
      </c>
      <c r="D1096" s="1" t="str">
        <f>VLOOKUP(Table1[[#This Row],[EPF ]],'[1]employee master'!A1398:G6397,5,FALSE)</f>
        <v>Close Comfort Program - Printing - SI</v>
      </c>
      <c r="E1096" s="1" t="str">
        <f>VLOOKUP(Table1[[#This Row],[EPF ]],'[1]employee master'!A1398:G6397,6,FALSE)</f>
        <v>Factory 03 - Printing - A - SI</v>
      </c>
      <c r="F1096" s="1" t="str">
        <f>VLOOKUP(Table1[[#This Row],[EPF ]],'[1]employee master'!A1398:G6397,7,FALSE)</f>
        <v>Female</v>
      </c>
      <c r="G1096" s="7">
        <v>21</v>
      </c>
      <c r="H1096" s="6" t="s">
        <v>14</v>
      </c>
      <c r="I1096" s="6" t="s">
        <v>1753</v>
      </c>
      <c r="J1096" s="6" t="s">
        <v>14</v>
      </c>
      <c r="K1096" s="6" t="s">
        <v>14</v>
      </c>
      <c r="L1096" s="6" t="s">
        <v>14</v>
      </c>
      <c r="M1096" s="7">
        <v>4</v>
      </c>
      <c r="N1096" s="6" t="s">
        <v>14</v>
      </c>
      <c r="O1096" s="6" t="s">
        <v>14</v>
      </c>
      <c r="P1096" s="43" t="s">
        <v>1934</v>
      </c>
    </row>
    <row r="1097" spans="1:16" x14ac:dyDescent="0.3">
      <c r="A1097" s="37">
        <v>24736</v>
      </c>
      <c r="B1097" s="38" t="s">
        <v>1411</v>
      </c>
      <c r="C1097" s="1" t="s">
        <v>1757</v>
      </c>
      <c r="D1097" s="1" t="str">
        <f>VLOOKUP(Table1[[#This Row],[EPF ]],'[1]employee master'!A1400:G6399,5,FALSE)</f>
        <v>Close Comfort Program - Finishing - SI</v>
      </c>
      <c r="E1097" s="1" t="str">
        <f>VLOOKUP(Table1[[#This Row],[EPF ]],'[1]employee master'!A1400:G6399,6,FALSE)</f>
        <v>Finishing S3 - B - SI</v>
      </c>
      <c r="F1097" s="1" t="str">
        <f>VLOOKUP(Table1[[#This Row],[EPF ]],'[1]employee master'!A1400:G6399,7,FALSE)</f>
        <v>Female</v>
      </c>
      <c r="G1097" s="7">
        <v>21</v>
      </c>
      <c r="H1097" s="6" t="s">
        <v>14</v>
      </c>
      <c r="I1097" s="6" t="s">
        <v>1753</v>
      </c>
      <c r="J1097" s="6" t="s">
        <v>14</v>
      </c>
      <c r="K1097" s="6" t="s">
        <v>14</v>
      </c>
      <c r="L1097" s="6" t="s">
        <v>14</v>
      </c>
      <c r="M1097" s="7">
        <v>4</v>
      </c>
      <c r="N1097" s="6" t="s">
        <v>14</v>
      </c>
      <c r="O1097" s="6" t="s">
        <v>14</v>
      </c>
      <c r="P1097" s="43" t="s">
        <v>1934</v>
      </c>
    </row>
    <row r="1098" spans="1:16" x14ac:dyDescent="0.3">
      <c r="A1098" s="37">
        <v>24827</v>
      </c>
      <c r="B1098" s="38" t="s">
        <v>5778</v>
      </c>
      <c r="C1098" s="1" t="s">
        <v>1757</v>
      </c>
      <c r="D1098" s="1" t="str">
        <f>VLOOKUP(Table1[[#This Row],[EPF ]],'[1]employee master'!A1411:G6410,5,FALSE)</f>
        <v>Close Comfort Program - Finishing - SI</v>
      </c>
      <c r="E1098" s="1" t="str">
        <f>VLOOKUP(Table1[[#This Row],[EPF ]],'[1]employee master'!A1411:G6410,6,FALSE)</f>
        <v>Finishing S3 - A - SI</v>
      </c>
      <c r="F1098" s="1" t="str">
        <f>VLOOKUP(Table1[[#This Row],[EPF ]],'[1]employee master'!A1411:G6410,7,FALSE)</f>
        <v>Female</v>
      </c>
      <c r="G1098" s="7">
        <v>25</v>
      </c>
      <c r="H1098" s="6" t="s">
        <v>14</v>
      </c>
      <c r="I1098" s="6" t="s">
        <v>1753</v>
      </c>
      <c r="J1098" s="6" t="s">
        <v>14</v>
      </c>
      <c r="K1098" s="6" t="s">
        <v>14</v>
      </c>
      <c r="L1098" s="6" t="s">
        <v>14</v>
      </c>
      <c r="M1098" s="7">
        <v>4</v>
      </c>
      <c r="N1098" s="6" t="s">
        <v>14</v>
      </c>
      <c r="O1098" s="6" t="s">
        <v>14</v>
      </c>
      <c r="P1098" s="43" t="s">
        <v>1934</v>
      </c>
    </row>
    <row r="1099" spans="1:16" x14ac:dyDescent="0.3">
      <c r="A1099" s="37">
        <v>24951</v>
      </c>
      <c r="B1099" s="38" t="s">
        <v>5934</v>
      </c>
      <c r="C1099" s="1" t="s">
        <v>1757</v>
      </c>
      <c r="D1099" s="1" t="str">
        <f>VLOOKUP(Table1[[#This Row],[EPF ]],'[1]employee master'!A1427:G6426,5,FALSE)</f>
        <v>Close Comfort Program - Printing - SI</v>
      </c>
      <c r="E1099" s="1" t="str">
        <f>VLOOKUP(Table1[[#This Row],[EPF ]],'[1]employee master'!A1427:G6426,6,FALSE)</f>
        <v>Factory 03 - Printing - B - SI</v>
      </c>
      <c r="F1099" s="1" t="str">
        <f>VLOOKUP(Table1[[#This Row],[EPF ]],'[1]employee master'!A1427:G6426,7,FALSE)</f>
        <v>Male</v>
      </c>
      <c r="G1099" s="7">
        <v>21</v>
      </c>
      <c r="H1099" s="6" t="s">
        <v>14</v>
      </c>
      <c r="I1099" s="6" t="s">
        <v>1753</v>
      </c>
      <c r="J1099" s="6" t="s">
        <v>14</v>
      </c>
      <c r="K1099" s="6" t="s">
        <v>14</v>
      </c>
      <c r="L1099" s="6" t="s">
        <v>14</v>
      </c>
      <c r="M1099" s="7">
        <v>4</v>
      </c>
      <c r="N1099" s="6" t="s">
        <v>14</v>
      </c>
      <c r="O1099" s="6" t="s">
        <v>14</v>
      </c>
      <c r="P1099" s="43" t="s">
        <v>1934</v>
      </c>
    </row>
    <row r="1100" spans="1:16" x14ac:dyDescent="0.3">
      <c r="A1100" s="37">
        <v>24961</v>
      </c>
      <c r="B1100" s="38" t="s">
        <v>5935</v>
      </c>
      <c r="C1100" s="39" t="s">
        <v>1757</v>
      </c>
      <c r="D1100" s="39" t="str">
        <f>VLOOKUP(Table1[[#This Row],[EPF ]],'[1]employee master'!A1429:G6428,5,FALSE)</f>
        <v>Close Comfort Program - Printing - SI</v>
      </c>
      <c r="E1100" s="39" t="str">
        <f>VLOOKUP(Table1[[#This Row],[EPF ]],'[1]employee master'!A1429:G6428,6,FALSE)</f>
        <v>Factory 03 - Printing - B - SI</v>
      </c>
      <c r="F1100" s="39" t="str">
        <f>VLOOKUP(Table1[[#This Row],[EPF ]],'[1]employee master'!A1429:G6428,7,FALSE)</f>
        <v>Male</v>
      </c>
      <c r="G1100" s="40">
        <v>21</v>
      </c>
      <c r="H1100" s="41" t="s">
        <v>14</v>
      </c>
      <c r="I1100" s="41" t="s">
        <v>1753</v>
      </c>
      <c r="J1100" s="41" t="s">
        <v>14</v>
      </c>
      <c r="K1100" s="41" t="s">
        <v>14</v>
      </c>
      <c r="L1100" s="41" t="s">
        <v>14</v>
      </c>
      <c r="M1100" s="40">
        <v>4</v>
      </c>
      <c r="N1100" s="41" t="s">
        <v>14</v>
      </c>
      <c r="O1100" s="41" t="s">
        <v>14</v>
      </c>
      <c r="P1100" s="43" t="s">
        <v>1934</v>
      </c>
    </row>
    <row r="1101" spans="1:16" x14ac:dyDescent="0.3">
      <c r="A1101" s="37">
        <v>25055</v>
      </c>
      <c r="B1101" s="38" t="s">
        <v>5936</v>
      </c>
      <c r="C1101" s="39" t="s">
        <v>1757</v>
      </c>
      <c r="D1101" s="39" t="str">
        <f>VLOOKUP(Table1[[#This Row],[EPF ]],'[1]employee master'!A1439:G6438,5,FALSE)</f>
        <v>Close Comfort Program - Printing - SI</v>
      </c>
      <c r="E1101" s="39" t="str">
        <f>VLOOKUP(Table1[[#This Row],[EPF ]],'[1]employee master'!A1439:G6438,6,FALSE)</f>
        <v>Factory 02 - Printing - B - SI</v>
      </c>
      <c r="F1101" s="39" t="str">
        <f>VLOOKUP(Table1[[#This Row],[EPF ]],'[1]employee master'!A1439:G6438,7,FALSE)</f>
        <v>Male</v>
      </c>
      <c r="G1101" s="40">
        <v>19</v>
      </c>
      <c r="H1101" s="41" t="s">
        <v>14</v>
      </c>
      <c r="I1101" s="41" t="s">
        <v>1753</v>
      </c>
      <c r="J1101" s="41" t="s">
        <v>14</v>
      </c>
      <c r="K1101" s="41" t="s">
        <v>14</v>
      </c>
      <c r="L1101" s="41" t="s">
        <v>14</v>
      </c>
      <c r="M1101" s="40">
        <v>4</v>
      </c>
      <c r="N1101" s="41" t="s">
        <v>14</v>
      </c>
      <c r="O1101" s="41" t="s">
        <v>14</v>
      </c>
      <c r="P1101" s="43" t="s">
        <v>1934</v>
      </c>
    </row>
    <row r="1102" spans="1:16" x14ac:dyDescent="0.3">
      <c r="A1102" s="37">
        <v>25062</v>
      </c>
      <c r="B1102" s="38" t="s">
        <v>2067</v>
      </c>
      <c r="C1102" s="1" t="s">
        <v>1757</v>
      </c>
      <c r="D1102" s="1" t="str">
        <f>VLOOKUP(Table1[[#This Row],[EPF ]],'[1]employee master'!A1440:G6439,5,FALSE)</f>
        <v>Close Comfort Program - Cutting - SI</v>
      </c>
      <c r="E1102" s="1" t="str">
        <f>VLOOKUP(Table1[[#This Row],[EPF ]],'[1]employee master'!A1440:G6439,6,FALSE)</f>
        <v>CCP - Factory 01 Cutting - SI</v>
      </c>
      <c r="F1102" s="1" t="str">
        <f>VLOOKUP(Table1[[#This Row],[EPF ]],'[1]employee master'!A1440:G6439,7,FALSE)</f>
        <v>Male</v>
      </c>
      <c r="G1102" s="7">
        <v>24</v>
      </c>
      <c r="H1102" s="6" t="s">
        <v>14</v>
      </c>
      <c r="I1102" s="6" t="s">
        <v>1753</v>
      </c>
      <c r="J1102" s="6" t="s">
        <v>14</v>
      </c>
      <c r="K1102" s="6" t="s">
        <v>14</v>
      </c>
      <c r="L1102" s="6" t="s">
        <v>14</v>
      </c>
      <c r="M1102" s="7">
        <v>4</v>
      </c>
      <c r="N1102" s="6" t="s">
        <v>14</v>
      </c>
      <c r="O1102" s="6" t="s">
        <v>14</v>
      </c>
      <c r="P1102" s="43" t="s">
        <v>1934</v>
      </c>
    </row>
    <row r="1103" spans="1:16" x14ac:dyDescent="0.3">
      <c r="A1103" s="37">
        <v>25077</v>
      </c>
      <c r="B1103" s="38" t="s">
        <v>5937</v>
      </c>
      <c r="C1103" s="39" t="s">
        <v>1757</v>
      </c>
      <c r="D1103" s="39" t="str">
        <f>VLOOKUP(Table1[[#This Row],[EPF ]],'[1]employee master'!A1441:G6440,5,FALSE)</f>
        <v>Moulded Bra Cup - Cutting - SI</v>
      </c>
      <c r="E1103" s="39" t="str">
        <f>VLOOKUP(Table1[[#This Row],[EPF ]],'[1]employee master'!A1441:G6440,6,FALSE)</f>
        <v>MBC - Cutting - SI</v>
      </c>
      <c r="F1103" s="39" t="str">
        <f>VLOOKUP(Table1[[#This Row],[EPF ]],'[1]employee master'!A1441:G6440,7,FALSE)</f>
        <v>Male</v>
      </c>
      <c r="G1103" s="40">
        <v>24</v>
      </c>
      <c r="H1103" s="41" t="s">
        <v>14</v>
      </c>
      <c r="I1103" s="41" t="s">
        <v>1753</v>
      </c>
      <c r="J1103" s="41" t="s">
        <v>14</v>
      </c>
      <c r="K1103" s="41" t="s">
        <v>14</v>
      </c>
      <c r="L1103" s="41" t="s">
        <v>14</v>
      </c>
      <c r="M1103" s="40">
        <v>4</v>
      </c>
      <c r="N1103" s="41" t="s">
        <v>14</v>
      </c>
      <c r="O1103" s="41" t="s">
        <v>14</v>
      </c>
      <c r="P1103" s="43" t="s">
        <v>1934</v>
      </c>
    </row>
    <row r="1104" spans="1:16" x14ac:dyDescent="0.3">
      <c r="A1104" s="37">
        <v>25082</v>
      </c>
      <c r="B1104" s="38" t="s">
        <v>990</v>
      </c>
      <c r="C1104" s="39" t="s">
        <v>1757</v>
      </c>
      <c r="D1104" s="39" t="str">
        <f>VLOOKUP(Table1[[#This Row],[EPF ]],'[1]employee master'!A1442:G6441,5,FALSE)</f>
        <v>MAS Department</v>
      </c>
      <c r="E1104" s="39" t="str">
        <f>VLOOKUP(Table1[[#This Row],[EPF ]],'[1]employee master'!A1442:G6441,6,FALSE)</f>
        <v>Impact Protection - SI</v>
      </c>
      <c r="F1104" s="39" t="str">
        <f>VLOOKUP(Table1[[#This Row],[EPF ]],'[1]employee master'!A1442:G6441,7,FALSE)</f>
        <v>Male</v>
      </c>
      <c r="G1104" s="40">
        <v>23</v>
      </c>
      <c r="H1104" s="41" t="s">
        <v>14</v>
      </c>
      <c r="I1104" s="41" t="s">
        <v>1753</v>
      </c>
      <c r="J1104" s="41" t="s">
        <v>14</v>
      </c>
      <c r="K1104" s="41" t="s">
        <v>14</v>
      </c>
      <c r="L1104" s="41" t="s">
        <v>14</v>
      </c>
      <c r="M1104" s="40">
        <v>4</v>
      </c>
      <c r="N1104" s="41" t="s">
        <v>14</v>
      </c>
      <c r="O1104" s="41" t="s">
        <v>14</v>
      </c>
      <c r="P1104" s="43" t="s">
        <v>1934</v>
      </c>
    </row>
    <row r="1105" spans="1:16" x14ac:dyDescent="0.3">
      <c r="A1105" s="37">
        <v>25112</v>
      </c>
      <c r="B1105" s="38" t="s">
        <v>5938</v>
      </c>
      <c r="C1105" s="39" t="s">
        <v>1757</v>
      </c>
      <c r="D1105" s="39" t="str">
        <f>VLOOKUP(Table1[[#This Row],[EPF ]],'[1]employee master'!A1444:G6443,5,FALSE)</f>
        <v>Close Comfort Program - Printing - SI</v>
      </c>
      <c r="E1105" s="39" t="str">
        <f>VLOOKUP(Table1[[#This Row],[EPF ]],'[1]employee master'!A1444:G6443,6,FALSE)</f>
        <v>Factory 01 - Printing - A - SI</v>
      </c>
      <c r="F1105" s="39" t="str">
        <f>VLOOKUP(Table1[[#This Row],[EPF ]],'[1]employee master'!A1444:G6443,7,FALSE)</f>
        <v>Male</v>
      </c>
      <c r="G1105" s="40">
        <v>19</v>
      </c>
      <c r="H1105" s="41" t="s">
        <v>14</v>
      </c>
      <c r="I1105" s="41" t="s">
        <v>1753</v>
      </c>
      <c r="J1105" s="41" t="s">
        <v>14</v>
      </c>
      <c r="K1105" s="41" t="s">
        <v>14</v>
      </c>
      <c r="L1105" s="41" t="s">
        <v>14</v>
      </c>
      <c r="M1105" s="40">
        <v>4</v>
      </c>
      <c r="N1105" s="41" t="s">
        <v>14</v>
      </c>
      <c r="O1105" s="41" t="s">
        <v>14</v>
      </c>
      <c r="P1105" s="43" t="s">
        <v>1934</v>
      </c>
    </row>
    <row r="1106" spans="1:16" x14ac:dyDescent="0.3">
      <c r="A1106" s="37">
        <v>25122</v>
      </c>
      <c r="B1106" s="38" t="s">
        <v>5939</v>
      </c>
      <c r="C1106" s="39" t="s">
        <v>1757</v>
      </c>
      <c r="D1106" s="39" t="str">
        <f>VLOOKUP(Table1[[#This Row],[EPF ]],'[1]employee master'!A1445:G6444,5,FALSE)</f>
        <v>Close Comfort Program - Cutting - SI</v>
      </c>
      <c r="E1106" s="39" t="str">
        <f>VLOOKUP(Table1[[#This Row],[EPF ]],'[1]employee master'!A1445:G6444,6,FALSE)</f>
        <v>CCP - Factory 03 Cutting - SI</v>
      </c>
      <c r="F1106" s="39" t="str">
        <f>VLOOKUP(Table1[[#This Row],[EPF ]],'[1]employee master'!A1445:G6444,7,FALSE)</f>
        <v>Male</v>
      </c>
      <c r="G1106" s="40">
        <v>19</v>
      </c>
      <c r="H1106" s="41" t="s">
        <v>14</v>
      </c>
      <c r="I1106" s="41" t="s">
        <v>1753</v>
      </c>
      <c r="J1106" s="41" t="s">
        <v>14</v>
      </c>
      <c r="K1106" s="41" t="s">
        <v>14</v>
      </c>
      <c r="L1106" s="41" t="s">
        <v>14</v>
      </c>
      <c r="M1106" s="40">
        <v>4</v>
      </c>
      <c r="N1106" s="41" t="s">
        <v>14</v>
      </c>
      <c r="O1106" s="41" t="s">
        <v>14</v>
      </c>
      <c r="P1106" s="43" t="s">
        <v>1934</v>
      </c>
    </row>
    <row r="1107" spans="1:16" x14ac:dyDescent="0.3">
      <c r="A1107" s="37">
        <v>25158</v>
      </c>
      <c r="B1107" s="38" t="s">
        <v>5940</v>
      </c>
      <c r="C1107" s="1" t="s">
        <v>1757</v>
      </c>
      <c r="D1107" s="1" t="str">
        <f>VLOOKUP(Table1[[#This Row],[EPF ]],'[1]employee master'!A1449:G6448,5,FALSE)</f>
        <v>Close Comfort Program - Finished Goods Warehouse - SI</v>
      </c>
      <c r="E1107" s="1" t="str">
        <f>VLOOKUP(Table1[[#This Row],[EPF ]],'[1]employee master'!A1449:G6448,6,FALSE)</f>
        <v>Finished Good Warehouse - CCP - SI</v>
      </c>
      <c r="F1107" s="1" t="str">
        <f>VLOOKUP(Table1[[#This Row],[EPF ]],'[1]employee master'!A1449:G6448,7,FALSE)</f>
        <v>Male</v>
      </c>
      <c r="G1107" s="7">
        <v>21</v>
      </c>
      <c r="H1107" s="6" t="s">
        <v>14</v>
      </c>
      <c r="I1107" s="6" t="s">
        <v>1753</v>
      </c>
      <c r="J1107" s="6" t="s">
        <v>14</v>
      </c>
      <c r="K1107" s="6" t="s">
        <v>14</v>
      </c>
      <c r="L1107" s="6" t="s">
        <v>14</v>
      </c>
      <c r="M1107" s="7">
        <v>4</v>
      </c>
      <c r="N1107" s="6" t="s">
        <v>14</v>
      </c>
      <c r="O1107" s="6" t="s">
        <v>14</v>
      </c>
      <c r="P1107" s="43" t="s">
        <v>1934</v>
      </c>
    </row>
    <row r="1108" spans="1:16" x14ac:dyDescent="0.3">
      <c r="A1108" s="37">
        <v>25185</v>
      </c>
      <c r="B1108" s="38" t="s">
        <v>5941</v>
      </c>
      <c r="C1108" s="39" t="s">
        <v>1757</v>
      </c>
      <c r="D1108" s="39" t="str">
        <f>VLOOKUP(Table1[[#This Row],[EPF ]],'[1]employee master'!A1454:G6453,5,FALSE)</f>
        <v>Close Comfort Program - Product Development Centre - SI</v>
      </c>
      <c r="E1108" s="39" t="str">
        <f>VLOOKUP(Table1[[#This Row],[EPF ]],'[1]employee master'!A1454:G6453,6,FALSE)</f>
        <v>Product Development Center - CCP - SI</v>
      </c>
      <c r="F1108" s="39" t="str">
        <f>VLOOKUP(Table1[[#This Row],[EPF ]],'[1]employee master'!A1454:G6453,7,FALSE)</f>
        <v>Female</v>
      </c>
      <c r="G1108" s="40">
        <v>26</v>
      </c>
      <c r="H1108" s="41" t="s">
        <v>14</v>
      </c>
      <c r="I1108" s="41" t="s">
        <v>1753</v>
      </c>
      <c r="J1108" s="41" t="s">
        <v>14</v>
      </c>
      <c r="K1108" s="41" t="s">
        <v>14</v>
      </c>
      <c r="L1108" s="41" t="s">
        <v>14</v>
      </c>
      <c r="M1108" s="40">
        <v>4</v>
      </c>
      <c r="N1108" s="41" t="s">
        <v>14</v>
      </c>
      <c r="O1108" s="41" t="s">
        <v>14</v>
      </c>
      <c r="P1108" s="43" t="s">
        <v>1934</v>
      </c>
    </row>
    <row r="1109" spans="1:16" x14ac:dyDescent="0.3">
      <c r="A1109" s="37">
        <v>25197</v>
      </c>
      <c r="B1109" s="38" t="s">
        <v>5942</v>
      </c>
      <c r="C1109" s="1" t="s">
        <v>1757</v>
      </c>
      <c r="D1109" s="1" t="str">
        <f>VLOOKUP(Table1[[#This Row],[EPF ]],'[1]employee master'!A1456:G6455,5,FALSE)</f>
        <v>Close Comfort Program - Printing - SI</v>
      </c>
      <c r="E1109" s="1" t="str">
        <f>VLOOKUP(Table1[[#This Row],[EPF ]],'[1]employee master'!A1456:G6455,6,FALSE)</f>
        <v>Factory 02 - Printing - B - SI</v>
      </c>
      <c r="F1109" s="1" t="str">
        <f>VLOOKUP(Table1[[#This Row],[EPF ]],'[1]employee master'!A1456:G6455,7,FALSE)</f>
        <v>Male</v>
      </c>
      <c r="G1109" s="7">
        <v>23</v>
      </c>
      <c r="H1109" s="6" t="s">
        <v>14</v>
      </c>
      <c r="I1109" s="6" t="s">
        <v>1753</v>
      </c>
      <c r="J1109" s="6" t="s">
        <v>14</v>
      </c>
      <c r="K1109" s="6" t="s">
        <v>14</v>
      </c>
      <c r="L1109" s="6" t="s">
        <v>14</v>
      </c>
      <c r="M1109" s="7">
        <v>4</v>
      </c>
      <c r="N1109" s="6" t="s">
        <v>14</v>
      </c>
      <c r="O1109" s="6" t="s">
        <v>14</v>
      </c>
      <c r="P1109" s="43" t="s">
        <v>1934</v>
      </c>
    </row>
    <row r="1110" spans="1:16" x14ac:dyDescent="0.3">
      <c r="A1110" s="37">
        <v>25205</v>
      </c>
      <c r="B1110" s="38" t="s">
        <v>5783</v>
      </c>
      <c r="C1110" s="1" t="s">
        <v>1757</v>
      </c>
      <c r="D1110" s="1" t="str">
        <f>VLOOKUP(Table1[[#This Row],[EPF ]],'[1]employee master'!A1458:G6457,5,FALSE)</f>
        <v>Close Comfort Program - Printing - SI</v>
      </c>
      <c r="E1110" s="1" t="str">
        <f>VLOOKUP(Table1[[#This Row],[EPF ]],'[1]employee master'!A1458:G6457,6,FALSE)</f>
        <v>Factory 03 - Printing - A - SI</v>
      </c>
      <c r="F1110" s="1" t="str">
        <f>VLOOKUP(Table1[[#This Row],[EPF ]],'[1]employee master'!A1458:G6457,7,FALSE)</f>
        <v>Male</v>
      </c>
      <c r="G1110" s="7">
        <v>23</v>
      </c>
      <c r="H1110" s="6" t="s">
        <v>14</v>
      </c>
      <c r="I1110" s="6" t="s">
        <v>1753</v>
      </c>
      <c r="J1110" s="6" t="s">
        <v>14</v>
      </c>
      <c r="K1110" s="6" t="s">
        <v>14</v>
      </c>
      <c r="L1110" s="6" t="s">
        <v>14</v>
      </c>
      <c r="M1110" s="7">
        <v>4</v>
      </c>
      <c r="N1110" s="6" t="s">
        <v>14</v>
      </c>
      <c r="O1110" s="6" t="s">
        <v>14</v>
      </c>
      <c r="P1110" s="43" t="s">
        <v>1934</v>
      </c>
    </row>
    <row r="1111" spans="1:16" x14ac:dyDescent="0.3">
      <c r="A1111" s="37">
        <v>25249</v>
      </c>
      <c r="B1111" s="38" t="s">
        <v>5943</v>
      </c>
      <c r="C1111" s="1" t="s">
        <v>1757</v>
      </c>
      <c r="D1111" s="1" t="str">
        <f>VLOOKUP(Table1[[#This Row],[EPF ]],'[1]employee master'!A1460:G6459,5,FALSE)</f>
        <v>Moulded Bra Cup - Raw Material Warehouse - SI</v>
      </c>
      <c r="E1111" s="1" t="str">
        <f>VLOOKUP(Table1[[#This Row],[EPF ]],'[1]employee master'!A1460:G6459,6,FALSE)</f>
        <v>MBC - Raw Material Warehouse - SI</v>
      </c>
      <c r="F1111" s="1" t="str">
        <f>VLOOKUP(Table1[[#This Row],[EPF ]],'[1]employee master'!A1460:G6459,7,FALSE)</f>
        <v>Male</v>
      </c>
      <c r="G1111" s="7">
        <v>30</v>
      </c>
      <c r="H1111" s="6" t="s">
        <v>14</v>
      </c>
      <c r="I1111" s="6" t="s">
        <v>1759</v>
      </c>
      <c r="J1111" s="6" t="s">
        <v>14</v>
      </c>
      <c r="K1111" s="6" t="s">
        <v>14</v>
      </c>
      <c r="L1111" s="6" t="s">
        <v>14</v>
      </c>
      <c r="M1111" s="7">
        <v>4</v>
      </c>
      <c r="N1111" s="6" t="s">
        <v>14</v>
      </c>
      <c r="O1111" s="6" t="s">
        <v>14</v>
      </c>
      <c r="P1111" s="43" t="s">
        <v>1934</v>
      </c>
    </row>
    <row r="1112" spans="1:16" x14ac:dyDescent="0.3">
      <c r="A1112" s="37">
        <v>25313</v>
      </c>
      <c r="B1112" s="38" t="s">
        <v>5944</v>
      </c>
      <c r="C1112" s="1" t="s">
        <v>1757</v>
      </c>
      <c r="D1112" s="1" t="str">
        <f>VLOOKUP(Table1[[#This Row],[EPF ]],'[1]employee master'!A1465:G6464,5,FALSE)</f>
        <v>Moulded Bra Cup - Raw Material Warehouse - SI</v>
      </c>
      <c r="E1112" s="1" t="str">
        <f>VLOOKUP(Table1[[#This Row],[EPF ]],'[1]employee master'!A1465:G6464,6,FALSE)</f>
        <v>MBC - Raw Material Warehouse - SI</v>
      </c>
      <c r="F1112" s="1" t="str">
        <f>VLOOKUP(Table1[[#This Row],[EPF ]],'[1]employee master'!A1465:G6464,7,FALSE)</f>
        <v>Male</v>
      </c>
      <c r="G1112" s="7">
        <v>20</v>
      </c>
      <c r="H1112" s="6" t="s">
        <v>14</v>
      </c>
      <c r="I1112" s="6" t="s">
        <v>1753</v>
      </c>
      <c r="J1112" s="6" t="s">
        <v>14</v>
      </c>
      <c r="K1112" s="6" t="s">
        <v>14</v>
      </c>
      <c r="L1112" s="6" t="s">
        <v>14</v>
      </c>
      <c r="M1112" s="7">
        <v>4</v>
      </c>
      <c r="N1112" s="6" t="s">
        <v>14</v>
      </c>
      <c r="O1112" s="6" t="s">
        <v>14</v>
      </c>
      <c r="P1112" s="43" t="s">
        <v>1934</v>
      </c>
    </row>
    <row r="1113" spans="1:16" x14ac:dyDescent="0.3">
      <c r="A1113" s="37">
        <v>25325</v>
      </c>
      <c r="B1113" s="38" t="s">
        <v>5945</v>
      </c>
      <c r="C1113" s="39" t="s">
        <v>1757</v>
      </c>
      <c r="D1113" s="39" t="str">
        <f>VLOOKUP(Table1[[#This Row],[EPF ]],'[1]employee master'!A1467:G6466,5,FALSE)</f>
        <v>Moulded Bra Cup - Production - SI</v>
      </c>
      <c r="E1113" s="39" t="str">
        <f>VLOOKUP(Table1[[#This Row],[EPF ]],'[1]employee master'!A1467:G6466,6,FALSE)</f>
        <v>Team - LB - 2A - SI</v>
      </c>
      <c r="F1113" s="39" t="str">
        <f>VLOOKUP(Table1[[#This Row],[EPF ]],'[1]employee master'!A1467:G6466,7,FALSE)</f>
        <v>Female</v>
      </c>
      <c r="G1113" s="40">
        <v>21</v>
      </c>
      <c r="H1113" s="41" t="s">
        <v>14</v>
      </c>
      <c r="I1113" s="41" t="s">
        <v>1753</v>
      </c>
      <c r="J1113" s="41" t="s">
        <v>14</v>
      </c>
      <c r="K1113" s="41" t="s">
        <v>14</v>
      </c>
      <c r="L1113" s="41" t="s">
        <v>14</v>
      </c>
      <c r="M1113" s="40">
        <v>4</v>
      </c>
      <c r="N1113" s="41" t="s">
        <v>14</v>
      </c>
      <c r="O1113" s="41" t="s">
        <v>14</v>
      </c>
      <c r="P1113" s="43" t="s">
        <v>1934</v>
      </c>
    </row>
    <row r="1114" spans="1:16" x14ac:dyDescent="0.3">
      <c r="A1114" s="37">
        <v>25335</v>
      </c>
      <c r="B1114" s="38" t="s">
        <v>5946</v>
      </c>
      <c r="C1114" s="39" t="s">
        <v>1757</v>
      </c>
      <c r="D1114" s="39" t="str">
        <f>VLOOKUP(Table1[[#This Row],[EPF ]],'[1]employee master'!A1470:G6469,5,FALSE)</f>
        <v>Close Comfort Program - Finishing - SI</v>
      </c>
      <c r="E1114" s="39" t="str">
        <f>VLOOKUP(Table1[[#This Row],[EPF ]],'[1]employee master'!A1470:G6469,6,FALSE)</f>
        <v>Finishing S23 - A - SI</v>
      </c>
      <c r="F1114" s="39" t="str">
        <f>VLOOKUP(Table1[[#This Row],[EPF ]],'[1]employee master'!A1470:G6469,7,FALSE)</f>
        <v>Female</v>
      </c>
      <c r="G1114" s="40">
        <v>21</v>
      </c>
      <c r="H1114" s="41" t="s">
        <v>14</v>
      </c>
      <c r="I1114" s="41" t="s">
        <v>1753</v>
      </c>
      <c r="J1114" s="41" t="s">
        <v>14</v>
      </c>
      <c r="K1114" s="41" t="s">
        <v>14</v>
      </c>
      <c r="L1114" s="41" t="s">
        <v>14</v>
      </c>
      <c r="M1114" s="40">
        <v>4</v>
      </c>
      <c r="N1114" s="41" t="s">
        <v>14</v>
      </c>
      <c r="O1114" s="41" t="s">
        <v>14</v>
      </c>
      <c r="P1114" s="43" t="s">
        <v>1934</v>
      </c>
    </row>
    <row r="1115" spans="1:16" x14ac:dyDescent="0.3">
      <c r="A1115" s="37">
        <v>25337</v>
      </c>
      <c r="B1115" s="38" t="s">
        <v>5947</v>
      </c>
      <c r="C1115" s="39" t="s">
        <v>1757</v>
      </c>
      <c r="D1115" s="39" t="str">
        <f>VLOOKUP(Table1[[#This Row],[EPF ]],'[1]employee master'!A1471:G6470,5,FALSE)</f>
        <v>Moulded Bra Cup - Finished Goods Warehouse - SI</v>
      </c>
      <c r="E1115" s="39" t="str">
        <f>VLOOKUP(Table1[[#This Row],[EPF ]],'[1]employee master'!A1471:G6470,6,FALSE)</f>
        <v>Finished Good Warehouse - MBC - SI</v>
      </c>
      <c r="F1115" s="39" t="str">
        <f>VLOOKUP(Table1[[#This Row],[EPF ]],'[1]employee master'!A1471:G6470,7,FALSE)</f>
        <v>Male</v>
      </c>
      <c r="G1115" s="40">
        <v>20</v>
      </c>
      <c r="H1115" s="41" t="s">
        <v>14</v>
      </c>
      <c r="I1115" s="41" t="s">
        <v>1753</v>
      </c>
      <c r="J1115" s="41" t="s">
        <v>14</v>
      </c>
      <c r="K1115" s="41" t="s">
        <v>14</v>
      </c>
      <c r="L1115" s="41" t="s">
        <v>14</v>
      </c>
      <c r="M1115" s="40">
        <v>5</v>
      </c>
      <c r="N1115" s="41" t="s">
        <v>14</v>
      </c>
      <c r="O1115" s="41" t="s">
        <v>14</v>
      </c>
      <c r="P1115" s="43" t="s">
        <v>1934</v>
      </c>
    </row>
    <row r="1116" spans="1:16" x14ac:dyDescent="0.3">
      <c r="A1116" s="37">
        <v>25370</v>
      </c>
      <c r="B1116" s="38" t="s">
        <v>5948</v>
      </c>
      <c r="C1116" s="1" t="s">
        <v>1757</v>
      </c>
      <c r="D1116" s="1" t="str">
        <f>VLOOKUP(Table1[[#This Row],[EPF ]],'[1]employee master'!A1479:G6478,5,FALSE)</f>
        <v>Close Comfort Program - Product Development Centre - SI</v>
      </c>
      <c r="E1116" s="1" t="str">
        <f>VLOOKUP(Table1[[#This Row],[EPF ]],'[1]employee master'!A1479:G6478,6,FALSE)</f>
        <v>Product Development Center - CCP - SI</v>
      </c>
      <c r="F1116" s="1" t="str">
        <f>VLOOKUP(Table1[[#This Row],[EPF ]],'[1]employee master'!A1479:G6478,7,FALSE)</f>
        <v>Male</v>
      </c>
      <c r="G1116" s="7">
        <v>22</v>
      </c>
      <c r="H1116" s="6" t="s">
        <v>14</v>
      </c>
      <c r="I1116" s="6" t="s">
        <v>1753</v>
      </c>
      <c r="J1116" s="6" t="s">
        <v>14</v>
      </c>
      <c r="K1116" s="6" t="s">
        <v>14</v>
      </c>
      <c r="L1116" s="6" t="s">
        <v>14</v>
      </c>
      <c r="M1116" s="7">
        <v>4</v>
      </c>
      <c r="N1116" s="6" t="s">
        <v>14</v>
      </c>
      <c r="O1116" s="6" t="s">
        <v>14</v>
      </c>
      <c r="P1116" s="43" t="s">
        <v>1934</v>
      </c>
    </row>
    <row r="1117" spans="1:16" x14ac:dyDescent="0.3">
      <c r="A1117" s="38">
        <v>25374</v>
      </c>
      <c r="B1117" s="38" t="s">
        <v>5557</v>
      </c>
      <c r="C1117" s="39" t="s">
        <v>1757</v>
      </c>
      <c r="D1117" s="39" t="str">
        <f>VLOOKUP(Table1[[#This Row],[EPF ]],'[1]employee master'!A1481:G6480,5,FALSE)</f>
        <v>Close Comfort Program - Product Development Centre - SI</v>
      </c>
      <c r="E1117" s="39" t="str">
        <f>VLOOKUP(Table1[[#This Row],[EPF ]],'[1]employee master'!A1481:G6480,6,FALSE)</f>
        <v>Product Development Center - CCP - SI</v>
      </c>
      <c r="F1117" s="39" t="str">
        <f>VLOOKUP(Table1[[#This Row],[EPF ]],'[1]employee master'!A1481:G6480,7,FALSE)</f>
        <v>Male</v>
      </c>
      <c r="G1117" s="40">
        <v>23</v>
      </c>
      <c r="H1117" s="41" t="s">
        <v>14</v>
      </c>
      <c r="I1117" s="41" t="s">
        <v>1753</v>
      </c>
      <c r="J1117" s="41" t="s">
        <v>14</v>
      </c>
      <c r="K1117" s="41" t="s">
        <v>14</v>
      </c>
      <c r="L1117" s="41" t="s">
        <v>14</v>
      </c>
      <c r="M1117" s="40">
        <v>5</v>
      </c>
      <c r="N1117" s="41" t="s">
        <v>14</v>
      </c>
      <c r="O1117" s="41" t="s">
        <v>14</v>
      </c>
      <c r="P1117" s="43" t="s">
        <v>1934</v>
      </c>
    </row>
    <row r="1118" spans="1:16" x14ac:dyDescent="0.3">
      <c r="A1118" s="37">
        <v>25377</v>
      </c>
      <c r="B1118" s="38" t="s">
        <v>5949</v>
      </c>
      <c r="C1118" s="39" t="s">
        <v>1757</v>
      </c>
      <c r="D1118" s="39" t="str">
        <f>VLOOKUP(Table1[[#This Row],[EPF ]],'[1]employee master'!A1482:G6481,5,FALSE)</f>
        <v>Close Comfort Program - Product Development Centre - SI</v>
      </c>
      <c r="E1118" s="39" t="str">
        <f>VLOOKUP(Table1[[#This Row],[EPF ]],'[1]employee master'!A1482:G6481,6,FALSE)</f>
        <v>Product Development Center - CCP - SI</v>
      </c>
      <c r="F1118" s="39" t="str">
        <f>VLOOKUP(Table1[[#This Row],[EPF ]],'[1]employee master'!A1482:G6481,7,FALSE)</f>
        <v>Female</v>
      </c>
      <c r="G1118" s="40">
        <v>25</v>
      </c>
      <c r="H1118" s="41" t="s">
        <v>14</v>
      </c>
      <c r="I1118" s="41" t="s">
        <v>1753</v>
      </c>
      <c r="J1118" s="41" t="s">
        <v>14</v>
      </c>
      <c r="K1118" s="41" t="s">
        <v>14</v>
      </c>
      <c r="L1118" s="41" t="s">
        <v>14</v>
      </c>
      <c r="M1118" s="40">
        <v>4</v>
      </c>
      <c r="N1118" s="41" t="s">
        <v>14</v>
      </c>
      <c r="O1118" s="41" t="s">
        <v>14</v>
      </c>
      <c r="P1118" s="43" t="s">
        <v>1934</v>
      </c>
    </row>
    <row r="1119" spans="1:16" x14ac:dyDescent="0.3">
      <c r="A1119" s="37">
        <v>25419</v>
      </c>
      <c r="B1119" s="38" t="s">
        <v>1055</v>
      </c>
      <c r="C1119" s="39" t="s">
        <v>1757</v>
      </c>
      <c r="D1119" s="39" t="str">
        <f>VLOOKUP(Table1[[#This Row],[EPF ]],'[1]employee master'!A1485:G6484,5,FALSE)</f>
        <v>Close Comfort Program - Finishing - SI</v>
      </c>
      <c r="E1119" s="39" t="str">
        <f>VLOOKUP(Table1[[#This Row],[EPF ]],'[1]employee master'!A1485:G6484,6,FALSE)</f>
        <v>Finishing S25 - A - SI</v>
      </c>
      <c r="F1119" s="39" t="str">
        <f>VLOOKUP(Table1[[#This Row],[EPF ]],'[1]employee master'!A1485:G6484,7,FALSE)</f>
        <v>Female</v>
      </c>
      <c r="G1119" s="40">
        <v>20</v>
      </c>
      <c r="H1119" s="41" t="s">
        <v>14</v>
      </c>
      <c r="I1119" s="41" t="s">
        <v>1753</v>
      </c>
      <c r="J1119" s="41" t="s">
        <v>14</v>
      </c>
      <c r="K1119" s="41" t="s">
        <v>14</v>
      </c>
      <c r="L1119" s="41" t="s">
        <v>14</v>
      </c>
      <c r="M1119" s="40">
        <v>4</v>
      </c>
      <c r="N1119" s="41" t="s">
        <v>14</v>
      </c>
      <c r="O1119" s="41" t="s">
        <v>14</v>
      </c>
      <c r="P1119" s="43" t="s">
        <v>1934</v>
      </c>
    </row>
    <row r="1120" spans="1:16" x14ac:dyDescent="0.3">
      <c r="A1120" s="37">
        <v>25424</v>
      </c>
      <c r="B1120" s="38" t="s">
        <v>5950</v>
      </c>
      <c r="C1120" s="1" t="s">
        <v>1757</v>
      </c>
      <c r="D1120" s="1" t="str">
        <f>VLOOKUP(Table1[[#This Row],[EPF ]],'[1]employee master'!A1487:G6486,5,FALSE)</f>
        <v>Close Comfort Program - Finishing - SI</v>
      </c>
      <c r="E1120" s="1" t="str">
        <f>VLOOKUP(Table1[[#This Row],[EPF ]],'[1]employee master'!A1487:G6486,6,FALSE)</f>
        <v>Finishing S8 - B - SI</v>
      </c>
      <c r="F1120" s="1" t="str">
        <f>VLOOKUP(Table1[[#This Row],[EPF ]],'[1]employee master'!A1487:G6486,7,FALSE)</f>
        <v>Female</v>
      </c>
      <c r="G1120" s="7">
        <v>26</v>
      </c>
      <c r="H1120" s="6" t="s">
        <v>14</v>
      </c>
      <c r="I1120" s="6" t="s">
        <v>1753</v>
      </c>
      <c r="J1120" s="6" t="s">
        <v>14</v>
      </c>
      <c r="K1120" s="6" t="s">
        <v>14</v>
      </c>
      <c r="L1120" s="6" t="s">
        <v>14</v>
      </c>
      <c r="M1120" s="7">
        <v>4</v>
      </c>
      <c r="N1120" s="6" t="s">
        <v>14</v>
      </c>
      <c r="O1120" s="6" t="s">
        <v>14</v>
      </c>
      <c r="P1120" s="43" t="s">
        <v>1934</v>
      </c>
    </row>
    <row r="1121" spans="1:16" x14ac:dyDescent="0.3">
      <c r="A1121" s="37">
        <v>25483</v>
      </c>
      <c r="B1121" s="38" t="s">
        <v>5951</v>
      </c>
      <c r="C1121" s="39" t="s">
        <v>1757</v>
      </c>
      <c r="D1121" s="39" t="str">
        <f>VLOOKUP(Table1[[#This Row],[EPF ]],'[1]employee master'!A1491:G6490,5,FALSE)</f>
        <v>Close Comfort Program - Product Development Centre - SI</v>
      </c>
      <c r="E1121" s="39" t="str">
        <f>VLOOKUP(Table1[[#This Row],[EPF ]],'[1]employee master'!A1491:G6490,6,FALSE)</f>
        <v>Product Development Center - CCP - SI</v>
      </c>
      <c r="F1121" s="39" t="str">
        <f>VLOOKUP(Table1[[#This Row],[EPF ]],'[1]employee master'!A1491:G6490,7,FALSE)</f>
        <v>Male</v>
      </c>
      <c r="G1121" s="40">
        <v>22</v>
      </c>
      <c r="H1121" s="41" t="s">
        <v>14</v>
      </c>
      <c r="I1121" s="41" t="s">
        <v>1753</v>
      </c>
      <c r="J1121" s="41" t="s">
        <v>14</v>
      </c>
      <c r="K1121" s="41" t="s">
        <v>14</v>
      </c>
      <c r="L1121" s="41" t="s">
        <v>14</v>
      </c>
      <c r="M1121" s="40">
        <v>5</v>
      </c>
      <c r="N1121" s="41" t="s">
        <v>14</v>
      </c>
      <c r="O1121" s="41" t="s">
        <v>14</v>
      </c>
      <c r="P1121" s="43" t="s">
        <v>1934</v>
      </c>
    </row>
    <row r="1122" spans="1:16" x14ac:dyDescent="0.3">
      <c r="A1122" s="37">
        <v>25483</v>
      </c>
      <c r="B1122" s="38" t="s">
        <v>2991</v>
      </c>
      <c r="C1122" s="39" t="s">
        <v>1757</v>
      </c>
      <c r="D1122" s="39" t="str">
        <f>VLOOKUP(Table1[[#This Row],[EPF ]],'[1]employee master'!A1492:G6491,5,FALSE)</f>
        <v>Close Comfort Program - Product Development Centre - SI</v>
      </c>
      <c r="E1122" s="39" t="str">
        <f>VLOOKUP(Table1[[#This Row],[EPF ]],'[1]employee master'!A1492:G6491,6,FALSE)</f>
        <v>Product Development Center - CCP - SI</v>
      </c>
      <c r="F1122" s="39" t="str">
        <f>VLOOKUP(Table1[[#This Row],[EPF ]],'[1]employee master'!A1492:G6491,7,FALSE)</f>
        <v>Male</v>
      </c>
      <c r="G1122" s="40">
        <v>22</v>
      </c>
      <c r="H1122" s="41" t="s">
        <v>14</v>
      </c>
      <c r="I1122" s="41" t="s">
        <v>1753</v>
      </c>
      <c r="J1122" s="41" t="s">
        <v>14</v>
      </c>
      <c r="K1122" s="41" t="s">
        <v>14</v>
      </c>
      <c r="L1122" s="41" t="s">
        <v>14</v>
      </c>
      <c r="M1122" s="40">
        <v>5</v>
      </c>
      <c r="N1122" s="41" t="s">
        <v>14</v>
      </c>
      <c r="O1122" s="41" t="s">
        <v>14</v>
      </c>
      <c r="P1122" s="43" t="s">
        <v>1934</v>
      </c>
    </row>
    <row r="1123" spans="1:16" x14ac:dyDescent="0.3">
      <c r="A1123" s="37">
        <v>25489</v>
      </c>
      <c r="B1123" s="38" t="s">
        <v>1663</v>
      </c>
      <c r="C1123" s="1" t="s">
        <v>1757</v>
      </c>
      <c r="D1123" s="1" t="str">
        <f>VLOOKUP(Table1[[#This Row],[EPF ]],'[1]employee master'!A1494:G6493,5,FALSE)</f>
        <v>Close Comfort Program - Finishing - SI</v>
      </c>
      <c r="E1123" s="1" t="str">
        <f>VLOOKUP(Table1[[#This Row],[EPF ]],'[1]employee master'!A1494:G6493,6,FALSE)</f>
        <v>Finishing S8 - B - SI</v>
      </c>
      <c r="F1123" s="1" t="str">
        <f>VLOOKUP(Table1[[#This Row],[EPF ]],'[1]employee master'!A1494:G6493,7,FALSE)</f>
        <v>Female</v>
      </c>
      <c r="G1123" s="7">
        <v>22</v>
      </c>
      <c r="H1123" s="6" t="s">
        <v>14</v>
      </c>
      <c r="I1123" s="6" t="s">
        <v>1753</v>
      </c>
      <c r="J1123" s="6" t="s">
        <v>14</v>
      </c>
      <c r="K1123" s="6" t="s">
        <v>14</v>
      </c>
      <c r="L1123" s="6" t="s">
        <v>14</v>
      </c>
      <c r="M1123" s="7">
        <v>4</v>
      </c>
      <c r="N1123" s="6" t="s">
        <v>14</v>
      </c>
      <c r="O1123" s="6" t="s">
        <v>14</v>
      </c>
      <c r="P1123" s="43" t="s">
        <v>1934</v>
      </c>
    </row>
    <row r="1124" spans="1:16" x14ac:dyDescent="0.3">
      <c r="A1124" s="37">
        <v>25520</v>
      </c>
      <c r="B1124" s="38" t="s">
        <v>5952</v>
      </c>
      <c r="C1124" s="39" t="s">
        <v>1757</v>
      </c>
      <c r="D1124" s="39" t="str">
        <f>VLOOKUP(Table1[[#This Row],[EPF ]],'[1]employee master'!A1502:G6501,5,FALSE)</f>
        <v>Close Comfort Program - Finishing - SI</v>
      </c>
      <c r="E1124" s="39" t="str">
        <f>VLOOKUP(Table1[[#This Row],[EPF ]],'[1]employee master'!A1502:G6501,6,FALSE)</f>
        <v>Finishing S1 - B - SI</v>
      </c>
      <c r="F1124" s="39" t="str">
        <f>VLOOKUP(Table1[[#This Row],[EPF ]],'[1]employee master'!A1502:G6501,7,FALSE)</f>
        <v>Female</v>
      </c>
      <c r="G1124" s="40">
        <v>22</v>
      </c>
      <c r="H1124" s="41" t="s">
        <v>14</v>
      </c>
      <c r="I1124" s="41" t="s">
        <v>1753</v>
      </c>
      <c r="J1124" s="41" t="s">
        <v>14</v>
      </c>
      <c r="K1124" s="41" t="s">
        <v>14</v>
      </c>
      <c r="L1124" s="41" t="s">
        <v>14</v>
      </c>
      <c r="M1124" s="40">
        <v>5</v>
      </c>
      <c r="N1124" s="41" t="s">
        <v>14</v>
      </c>
      <c r="O1124" s="41" t="s">
        <v>14</v>
      </c>
      <c r="P1124" s="43" t="s">
        <v>1934</v>
      </c>
    </row>
    <row r="1125" spans="1:16" x14ac:dyDescent="0.3">
      <c r="A1125" s="37">
        <v>25544</v>
      </c>
      <c r="B1125" s="38" t="s">
        <v>5953</v>
      </c>
      <c r="C1125" s="1" t="s">
        <v>1757</v>
      </c>
      <c r="D1125" s="1" t="str">
        <f>VLOOKUP(Table1[[#This Row],[EPF ]],'[1]employee master'!A1507:G6506,5,FALSE)</f>
        <v>Close Comfort Program - Printing - SI</v>
      </c>
      <c r="E1125" s="1" t="str">
        <f>VLOOKUP(Table1[[#This Row],[EPF ]],'[1]employee master'!A1507:G6506,6,FALSE)</f>
        <v>Factory 03 - Printing - A - SI</v>
      </c>
      <c r="F1125" s="1" t="str">
        <f>VLOOKUP(Table1[[#This Row],[EPF ]],'[1]employee master'!A1507:G6506,7,FALSE)</f>
        <v>Male</v>
      </c>
      <c r="G1125" s="7">
        <v>19</v>
      </c>
      <c r="H1125" s="6" t="s">
        <v>14</v>
      </c>
      <c r="I1125" s="6" t="s">
        <v>1753</v>
      </c>
      <c r="J1125" s="6" t="s">
        <v>14</v>
      </c>
      <c r="K1125" s="6" t="s">
        <v>14</v>
      </c>
      <c r="L1125" s="6" t="s">
        <v>14</v>
      </c>
      <c r="M1125" s="7">
        <v>4</v>
      </c>
      <c r="N1125" s="6" t="s">
        <v>14</v>
      </c>
      <c r="O1125" s="6" t="s">
        <v>14</v>
      </c>
      <c r="P1125" s="43" t="s">
        <v>1934</v>
      </c>
    </row>
    <row r="1126" spans="1:16" x14ac:dyDescent="0.3">
      <c r="A1126" s="37">
        <v>25558</v>
      </c>
      <c r="B1126" s="38" t="s">
        <v>5954</v>
      </c>
      <c r="C1126" s="1" t="s">
        <v>1757</v>
      </c>
      <c r="D1126" s="1" t="str">
        <f>VLOOKUP(Table1[[#This Row],[EPF ]],'[1]employee master'!A1508:G6507,5,FALSE)</f>
        <v>Close Comfort Program - Finishing - SI</v>
      </c>
      <c r="E1126" s="1" t="str">
        <f>VLOOKUP(Table1[[#This Row],[EPF ]],'[1]employee master'!A1508:G6507,6,FALSE)</f>
        <v>Finishing S1 - A - SI</v>
      </c>
      <c r="F1126" s="1" t="str">
        <f>VLOOKUP(Table1[[#This Row],[EPF ]],'[1]employee master'!A1508:G6507,7,FALSE)</f>
        <v>Female</v>
      </c>
      <c r="G1126" s="7">
        <v>21</v>
      </c>
      <c r="H1126" s="6" t="s">
        <v>14</v>
      </c>
      <c r="I1126" s="6" t="s">
        <v>1753</v>
      </c>
      <c r="J1126" s="6" t="s">
        <v>14</v>
      </c>
      <c r="K1126" s="6" t="s">
        <v>14</v>
      </c>
      <c r="L1126" s="6" t="s">
        <v>14</v>
      </c>
      <c r="M1126" s="7">
        <v>4</v>
      </c>
      <c r="N1126" s="6" t="s">
        <v>14</v>
      </c>
      <c r="O1126" s="6" t="s">
        <v>14</v>
      </c>
      <c r="P1126" s="43" t="s">
        <v>1934</v>
      </c>
    </row>
    <row r="1127" spans="1:16" x14ac:dyDescent="0.3">
      <c r="A1127" s="37">
        <v>25565</v>
      </c>
      <c r="B1127" s="38" t="s">
        <v>5955</v>
      </c>
      <c r="C1127" s="39" t="s">
        <v>1757</v>
      </c>
      <c r="D1127" s="39" t="str">
        <f>VLOOKUP(Table1[[#This Row],[EPF ]],'[1]employee master'!A1509:G6508,5,FALSE)</f>
        <v>Close Comfort Program - Product Development Centre - SI</v>
      </c>
      <c r="E1127" s="39" t="str">
        <f>VLOOKUP(Table1[[#This Row],[EPF ]],'[1]employee master'!A1509:G6508,6,FALSE)</f>
        <v>Product Development Center - CCP - SI</v>
      </c>
      <c r="F1127" s="39" t="str">
        <f>VLOOKUP(Table1[[#This Row],[EPF ]],'[1]employee master'!A1509:G6508,7,FALSE)</f>
        <v>Male</v>
      </c>
      <c r="G1127" s="40">
        <v>19</v>
      </c>
      <c r="H1127" s="41" t="s">
        <v>14</v>
      </c>
      <c r="I1127" s="41" t="s">
        <v>1753</v>
      </c>
      <c r="J1127" s="41" t="s">
        <v>14</v>
      </c>
      <c r="K1127" s="41" t="s">
        <v>14</v>
      </c>
      <c r="L1127" s="41" t="s">
        <v>14</v>
      </c>
      <c r="M1127" s="40">
        <v>4</v>
      </c>
      <c r="N1127" s="41" t="s">
        <v>14</v>
      </c>
      <c r="O1127" s="41" t="s">
        <v>14</v>
      </c>
      <c r="P1127" s="43" t="s">
        <v>1934</v>
      </c>
    </row>
    <row r="1128" spans="1:16" x14ac:dyDescent="0.3">
      <c r="A1128" s="37">
        <v>25576</v>
      </c>
      <c r="B1128" s="38" t="s">
        <v>5956</v>
      </c>
      <c r="C1128" s="1" t="s">
        <v>1757</v>
      </c>
      <c r="D1128" s="1" t="str">
        <f>VLOOKUP(Table1[[#This Row],[EPF ]],'[1]employee master'!A1510:G6509,5,FALSE)</f>
        <v>Moulded Bra Cup - Production - SI</v>
      </c>
      <c r="E1128" s="1" t="str">
        <f>VLOOKUP(Table1[[#This Row],[EPF ]],'[1]employee master'!A1510:G6509,6,FALSE)</f>
        <v>Team - LB - 6A - SI</v>
      </c>
      <c r="F1128" s="1" t="str">
        <f>VLOOKUP(Table1[[#This Row],[EPF ]],'[1]employee master'!A1510:G6509,7,FALSE)</f>
        <v>Female</v>
      </c>
      <c r="G1128" s="7">
        <v>21</v>
      </c>
      <c r="H1128" s="6" t="s">
        <v>14</v>
      </c>
      <c r="I1128" s="6" t="s">
        <v>1753</v>
      </c>
      <c r="J1128" s="6" t="s">
        <v>14</v>
      </c>
      <c r="K1128" s="6" t="s">
        <v>14</v>
      </c>
      <c r="L1128" s="6" t="s">
        <v>14</v>
      </c>
      <c r="M1128" s="7">
        <v>4</v>
      </c>
      <c r="N1128" s="6" t="s">
        <v>14</v>
      </c>
      <c r="O1128" s="6" t="s">
        <v>14</v>
      </c>
      <c r="P1128" s="43" t="s">
        <v>1934</v>
      </c>
    </row>
    <row r="1129" spans="1:16" x14ac:dyDescent="0.3">
      <c r="A1129" s="37">
        <v>25586</v>
      </c>
      <c r="B1129" s="38" t="s">
        <v>5957</v>
      </c>
      <c r="C1129" s="1" t="s">
        <v>1757</v>
      </c>
      <c r="D1129" s="1" t="str">
        <f>VLOOKUP(Table1[[#This Row],[EPF ]],'[1]employee master'!A1512:G6511,5,FALSE)</f>
        <v>Material Quality Assurance - SI</v>
      </c>
      <c r="E1129" s="1" t="str">
        <f>VLOOKUP(Table1[[#This Row],[EPF ]],'[1]employee master'!A1512:G6511,6,FALSE)</f>
        <v>MBC - Material Quality Assurance - SI</v>
      </c>
      <c r="F1129" s="1" t="str">
        <f>VLOOKUP(Table1[[#This Row],[EPF ]],'[1]employee master'!A1512:G6511,7,FALSE)</f>
        <v>Male</v>
      </c>
      <c r="G1129" s="7">
        <v>26</v>
      </c>
      <c r="H1129" s="6" t="s">
        <v>14</v>
      </c>
      <c r="I1129" s="6" t="s">
        <v>1753</v>
      </c>
      <c r="J1129" s="6" t="s">
        <v>14</v>
      </c>
      <c r="K1129" s="6" t="s">
        <v>14</v>
      </c>
      <c r="L1129" s="6" t="s">
        <v>14</v>
      </c>
      <c r="M1129" s="7">
        <v>4</v>
      </c>
      <c r="N1129" s="6" t="s">
        <v>14</v>
      </c>
      <c r="O1129" s="6" t="s">
        <v>14</v>
      </c>
      <c r="P1129" s="43" t="s">
        <v>1934</v>
      </c>
    </row>
    <row r="1130" spans="1:16" x14ac:dyDescent="0.3">
      <c r="A1130" s="37">
        <v>25587</v>
      </c>
      <c r="B1130" s="38" t="s">
        <v>5958</v>
      </c>
      <c r="C1130" s="1" t="s">
        <v>1757</v>
      </c>
      <c r="D1130" s="1" t="str">
        <f>VLOOKUP(Table1[[#This Row],[EPF ]],'[1]employee master'!A1513:G6512,5,FALSE)</f>
        <v>Moulded Bra Cup - Production - SI</v>
      </c>
      <c r="E1130" s="1" t="str">
        <f>VLOOKUP(Table1[[#This Row],[EPF ]],'[1]employee master'!A1513:G6512,6,FALSE)</f>
        <v>Team - LB - 10B - SI</v>
      </c>
      <c r="F1130" s="1" t="str">
        <f>VLOOKUP(Table1[[#This Row],[EPF ]],'[1]employee master'!A1513:G6512,7,FALSE)</f>
        <v>Male</v>
      </c>
      <c r="G1130" s="7">
        <v>18</v>
      </c>
      <c r="H1130" s="6" t="s">
        <v>14</v>
      </c>
      <c r="I1130" s="6" t="s">
        <v>1753</v>
      </c>
      <c r="J1130" s="6" t="s">
        <v>14</v>
      </c>
      <c r="K1130" s="6" t="s">
        <v>14</v>
      </c>
      <c r="L1130" s="6" t="s">
        <v>14</v>
      </c>
      <c r="M1130" s="7">
        <v>4</v>
      </c>
      <c r="N1130" s="6" t="s">
        <v>14</v>
      </c>
      <c r="O1130" s="6" t="s">
        <v>14</v>
      </c>
      <c r="P1130" s="43" t="s">
        <v>1934</v>
      </c>
    </row>
    <row r="1131" spans="1:16" x14ac:dyDescent="0.3">
      <c r="A1131" s="37">
        <v>25587</v>
      </c>
      <c r="B1131" s="38" t="s">
        <v>5958</v>
      </c>
      <c r="C1131" s="39" t="s">
        <v>1757</v>
      </c>
      <c r="D1131" s="39" t="str">
        <f>VLOOKUP(Table1[[#This Row],[EPF ]],'[1]employee master'!A1514:G6513,5,FALSE)</f>
        <v>Moulded Bra Cup - Production - SI</v>
      </c>
      <c r="E1131" s="39" t="str">
        <f>VLOOKUP(Table1[[#This Row],[EPF ]],'[1]employee master'!A1514:G6513,6,FALSE)</f>
        <v>Team - LB - 10B - SI</v>
      </c>
      <c r="F1131" s="39" t="str">
        <f>VLOOKUP(Table1[[#This Row],[EPF ]],'[1]employee master'!A1514:G6513,7,FALSE)</f>
        <v>Male</v>
      </c>
      <c r="G1131" s="40">
        <v>18</v>
      </c>
      <c r="H1131" s="41" t="s">
        <v>14</v>
      </c>
      <c r="I1131" s="41" t="s">
        <v>1753</v>
      </c>
      <c r="J1131" s="41" t="s">
        <v>14</v>
      </c>
      <c r="K1131" s="41" t="s">
        <v>14</v>
      </c>
      <c r="L1131" s="41" t="s">
        <v>14</v>
      </c>
      <c r="M1131" s="40">
        <v>4</v>
      </c>
      <c r="N1131" s="41" t="s">
        <v>14</v>
      </c>
      <c r="O1131" s="41" t="s">
        <v>14</v>
      </c>
      <c r="P1131" s="43" t="s">
        <v>1934</v>
      </c>
    </row>
    <row r="1132" spans="1:16" x14ac:dyDescent="0.3">
      <c r="A1132" s="37">
        <v>25595</v>
      </c>
      <c r="B1132" s="38" t="s">
        <v>1344</v>
      </c>
      <c r="C1132" s="1" t="s">
        <v>1757</v>
      </c>
      <c r="D1132" s="1" t="str">
        <f>VLOOKUP(Table1[[#This Row],[EPF ]],'[1]employee master'!A1516:G6515,5,FALSE)</f>
        <v>Close Comfort Program - Printing - SI</v>
      </c>
      <c r="E1132" s="1" t="str">
        <f>VLOOKUP(Table1[[#This Row],[EPF ]],'[1]employee master'!A1516:G6515,6,FALSE)</f>
        <v>Factory 03 - Printing - A - SI</v>
      </c>
      <c r="F1132" s="1" t="str">
        <f>VLOOKUP(Table1[[#This Row],[EPF ]],'[1]employee master'!A1516:G6515,7,FALSE)</f>
        <v>Male</v>
      </c>
      <c r="G1132" s="7">
        <v>22</v>
      </c>
      <c r="H1132" s="6" t="s">
        <v>14</v>
      </c>
      <c r="I1132" s="6" t="s">
        <v>1753</v>
      </c>
      <c r="J1132" s="6" t="s">
        <v>14</v>
      </c>
      <c r="K1132" s="6" t="s">
        <v>14</v>
      </c>
      <c r="L1132" s="6" t="s">
        <v>14</v>
      </c>
      <c r="M1132" s="7">
        <v>4</v>
      </c>
      <c r="N1132" s="6" t="s">
        <v>14</v>
      </c>
      <c r="O1132" s="6" t="s">
        <v>14</v>
      </c>
      <c r="P1132" s="43" t="s">
        <v>1934</v>
      </c>
    </row>
    <row r="1133" spans="1:16" x14ac:dyDescent="0.3">
      <c r="A1133" s="37">
        <v>25613</v>
      </c>
      <c r="B1133" s="38" t="s">
        <v>5959</v>
      </c>
      <c r="C1133" s="39" t="s">
        <v>1757</v>
      </c>
      <c r="D1133" s="39" t="str">
        <f>VLOOKUP(Table1[[#This Row],[EPF ]],'[1]employee master'!A1517:G6516,5,FALSE)</f>
        <v>Close Comfort Program - Finishing - SI</v>
      </c>
      <c r="E1133" s="39" t="str">
        <f>VLOOKUP(Table1[[#This Row],[EPF ]],'[1]employee master'!A1517:G6516,6,FALSE)</f>
        <v>Finishing S26 - A - SI</v>
      </c>
      <c r="F1133" s="39" t="str">
        <f>VLOOKUP(Table1[[#This Row],[EPF ]],'[1]employee master'!A1517:G6516,7,FALSE)</f>
        <v>Male</v>
      </c>
      <c r="G1133" s="40">
        <v>25</v>
      </c>
      <c r="H1133" s="41" t="s">
        <v>14</v>
      </c>
      <c r="I1133" s="41" t="s">
        <v>1753</v>
      </c>
      <c r="J1133" s="41" t="s">
        <v>14</v>
      </c>
      <c r="K1133" s="41" t="s">
        <v>14</v>
      </c>
      <c r="L1133" s="41" t="s">
        <v>14</v>
      </c>
      <c r="M1133" s="40">
        <v>4</v>
      </c>
      <c r="N1133" s="41" t="s">
        <v>14</v>
      </c>
      <c r="O1133" s="41" t="s">
        <v>14</v>
      </c>
      <c r="P1133" s="43" t="s">
        <v>1934</v>
      </c>
    </row>
    <row r="1134" spans="1:16" x14ac:dyDescent="0.3">
      <c r="A1134" s="37">
        <v>25633</v>
      </c>
      <c r="B1134" s="38" t="s">
        <v>5960</v>
      </c>
      <c r="C1134" s="39" t="s">
        <v>1757</v>
      </c>
      <c r="D1134" s="39" t="str">
        <f>VLOOKUP(Table1[[#This Row],[EPF ]],'[1]employee master'!A1518:G6517,5,FALSE)</f>
        <v>Close Comfort Program - Product Development Centre - SI</v>
      </c>
      <c r="E1134" s="39" t="str">
        <f>VLOOKUP(Table1[[#This Row],[EPF ]],'[1]employee master'!A1518:G6517,6,FALSE)</f>
        <v>Product Development Center - CCP - SI</v>
      </c>
      <c r="F1134" s="39" t="str">
        <f>VLOOKUP(Table1[[#This Row],[EPF ]],'[1]employee master'!A1518:G6517,7,FALSE)</f>
        <v>Female</v>
      </c>
      <c r="G1134" s="40">
        <v>21</v>
      </c>
      <c r="H1134" s="41" t="s">
        <v>14</v>
      </c>
      <c r="I1134" s="41" t="s">
        <v>1753</v>
      </c>
      <c r="J1134" s="41" t="s">
        <v>14</v>
      </c>
      <c r="K1134" s="41" t="s">
        <v>14</v>
      </c>
      <c r="L1134" s="41" t="s">
        <v>14</v>
      </c>
      <c r="M1134" s="40">
        <v>4</v>
      </c>
      <c r="N1134" s="41" t="s">
        <v>14</v>
      </c>
      <c r="O1134" s="41" t="s">
        <v>14</v>
      </c>
      <c r="P1134" s="43" t="s">
        <v>1934</v>
      </c>
    </row>
    <row r="1135" spans="1:16" x14ac:dyDescent="0.3">
      <c r="A1135" s="37">
        <v>25634</v>
      </c>
      <c r="B1135" s="38" t="s">
        <v>5961</v>
      </c>
      <c r="C1135" s="1" t="s">
        <v>1757</v>
      </c>
      <c r="D1135" s="1" t="str">
        <f>VLOOKUP(Table1[[#This Row],[EPF ]],'[1]employee master'!A1519:G6518,5,FALSE)</f>
        <v>MAS Department</v>
      </c>
      <c r="E1135" s="1" t="str">
        <f>VLOOKUP(Table1[[#This Row],[EPF ]],'[1]employee master'!A1519:G6518,6,FALSE)</f>
        <v>Impact Protection - SI</v>
      </c>
      <c r="F1135" s="1" t="str">
        <f>VLOOKUP(Table1[[#This Row],[EPF ]],'[1]employee master'!A1519:G6518,7,FALSE)</f>
        <v>Female</v>
      </c>
      <c r="G1135" s="7">
        <v>27</v>
      </c>
      <c r="H1135" s="6" t="s">
        <v>14</v>
      </c>
      <c r="I1135" s="6" t="s">
        <v>1753</v>
      </c>
      <c r="J1135" s="6" t="s">
        <v>14</v>
      </c>
      <c r="K1135" s="6" t="s">
        <v>14</v>
      </c>
      <c r="L1135" s="6" t="s">
        <v>14</v>
      </c>
      <c r="M1135" s="7">
        <v>4</v>
      </c>
      <c r="N1135" s="6" t="s">
        <v>14</v>
      </c>
      <c r="O1135" s="6" t="s">
        <v>14</v>
      </c>
      <c r="P1135" s="43" t="s">
        <v>1934</v>
      </c>
    </row>
    <row r="1136" spans="1:16" x14ac:dyDescent="0.3">
      <c r="A1136" s="37">
        <v>25636</v>
      </c>
      <c r="B1136" s="38" t="s">
        <v>5962</v>
      </c>
      <c r="C1136" s="1" t="s">
        <v>1757</v>
      </c>
      <c r="D1136" s="1" t="str">
        <f>VLOOKUP(Table1[[#This Row],[EPF ]],'[1]employee master'!A1520:G6519,5,FALSE)</f>
        <v>Material Quality Assurance - SI</v>
      </c>
      <c r="E1136" s="1" t="str">
        <f>VLOOKUP(Table1[[#This Row],[EPF ]],'[1]employee master'!A1520:G6519,6,FALSE)</f>
        <v>MBC - Material Quality Assurance - SI</v>
      </c>
      <c r="F1136" s="1" t="str">
        <f>VLOOKUP(Table1[[#This Row],[EPF ]],'[1]employee master'!A1520:G6519,7,FALSE)</f>
        <v>Male</v>
      </c>
      <c r="G1136" s="7">
        <v>21</v>
      </c>
      <c r="H1136" s="6" t="s">
        <v>14</v>
      </c>
      <c r="I1136" s="6" t="s">
        <v>1753</v>
      </c>
      <c r="J1136" s="6" t="s">
        <v>14</v>
      </c>
      <c r="K1136" s="6" t="s">
        <v>14</v>
      </c>
      <c r="L1136" s="6" t="s">
        <v>14</v>
      </c>
      <c r="M1136" s="7">
        <v>4</v>
      </c>
      <c r="N1136" s="6" t="s">
        <v>14</v>
      </c>
      <c r="O1136" s="6" t="s">
        <v>14</v>
      </c>
      <c r="P1136" s="43" t="s">
        <v>1934</v>
      </c>
    </row>
    <row r="1137" spans="1:16" x14ac:dyDescent="0.3">
      <c r="A1137" s="37">
        <v>25638</v>
      </c>
      <c r="B1137" s="38" t="s">
        <v>5963</v>
      </c>
      <c r="C1137" s="1" t="s">
        <v>1757</v>
      </c>
      <c r="D1137" s="1" t="str">
        <f>VLOOKUP(Table1[[#This Row],[EPF ]],'[1]employee master'!A1521:G6520,5,FALSE)</f>
        <v>Close Comfort Program - Product Development Centre - SI</v>
      </c>
      <c r="E1137" s="1" t="str">
        <f>VLOOKUP(Table1[[#This Row],[EPF ]],'[1]employee master'!A1521:G6520,6,FALSE)</f>
        <v>Product Development Center - CCP - SI</v>
      </c>
      <c r="F1137" s="1" t="str">
        <f>VLOOKUP(Table1[[#This Row],[EPF ]],'[1]employee master'!A1521:G6520,7,FALSE)</f>
        <v>Male</v>
      </c>
      <c r="G1137" s="7">
        <v>20</v>
      </c>
      <c r="H1137" s="6" t="s">
        <v>14</v>
      </c>
      <c r="I1137" s="6" t="s">
        <v>1753</v>
      </c>
      <c r="J1137" s="6" t="s">
        <v>14</v>
      </c>
      <c r="K1137" s="6" t="s">
        <v>14</v>
      </c>
      <c r="L1137" s="6" t="s">
        <v>14</v>
      </c>
      <c r="M1137" s="7">
        <v>4</v>
      </c>
      <c r="N1137" s="6" t="s">
        <v>14</v>
      </c>
      <c r="O1137" s="6" t="s">
        <v>14</v>
      </c>
      <c r="P1137" s="43" t="s">
        <v>1934</v>
      </c>
    </row>
    <row r="1138" spans="1:16" x14ac:dyDescent="0.3">
      <c r="A1138" s="37">
        <v>25641</v>
      </c>
      <c r="B1138" s="38" t="s">
        <v>5964</v>
      </c>
      <c r="C1138" s="39" t="s">
        <v>1757</v>
      </c>
      <c r="D1138" s="39" t="str">
        <f>VLOOKUP(Table1[[#This Row],[EPF ]],'[1]employee master'!A1522:G6521,5,FALSE)</f>
        <v>Moulded Bra Cup - Production - SI</v>
      </c>
      <c r="E1138" s="39" t="str">
        <f>VLOOKUP(Table1[[#This Row],[EPF ]],'[1]employee master'!A1522:G6521,6,FALSE)</f>
        <v>Team - LB - 11A - SI</v>
      </c>
      <c r="F1138" s="39" t="str">
        <f>VLOOKUP(Table1[[#This Row],[EPF ]],'[1]employee master'!A1522:G6521,7,FALSE)</f>
        <v>Female</v>
      </c>
      <c r="G1138" s="40">
        <v>30</v>
      </c>
      <c r="H1138" s="41" t="s">
        <v>14</v>
      </c>
      <c r="I1138" s="41" t="s">
        <v>1759</v>
      </c>
      <c r="J1138" s="41" t="s">
        <v>14</v>
      </c>
      <c r="K1138" s="41" t="s">
        <v>14</v>
      </c>
      <c r="L1138" s="41" t="s">
        <v>14</v>
      </c>
      <c r="M1138" s="40">
        <v>4</v>
      </c>
      <c r="N1138" s="41" t="s">
        <v>14</v>
      </c>
      <c r="O1138" s="41" t="s">
        <v>14</v>
      </c>
      <c r="P1138" s="43" t="s">
        <v>1934</v>
      </c>
    </row>
    <row r="1139" spans="1:16" x14ac:dyDescent="0.3">
      <c r="A1139" s="37">
        <v>25652</v>
      </c>
      <c r="B1139" s="38" t="s">
        <v>5965</v>
      </c>
      <c r="C1139" s="39" t="s">
        <v>1757</v>
      </c>
      <c r="D1139" s="39" t="str">
        <f>VLOOKUP(Table1[[#This Row],[EPF ]],'[1]employee master'!A1524:G6523,5,FALSE)</f>
        <v>Close Comfort Program - Printing - SI</v>
      </c>
      <c r="E1139" s="39" t="str">
        <f>VLOOKUP(Table1[[#This Row],[EPF ]],'[1]employee master'!A1524:G6523,6,FALSE)</f>
        <v>Factory 01 - Printing - B - SI</v>
      </c>
      <c r="F1139" s="39" t="str">
        <f>VLOOKUP(Table1[[#This Row],[EPF ]],'[1]employee master'!A1524:G6523,7,FALSE)</f>
        <v>Male</v>
      </c>
      <c r="G1139" s="40">
        <v>20</v>
      </c>
      <c r="H1139" s="41" t="s">
        <v>14</v>
      </c>
      <c r="I1139" s="41" t="s">
        <v>1753</v>
      </c>
      <c r="J1139" s="41" t="s">
        <v>14</v>
      </c>
      <c r="K1139" s="41" t="s">
        <v>14</v>
      </c>
      <c r="L1139" s="41" t="s">
        <v>14</v>
      </c>
      <c r="M1139" s="40">
        <v>4</v>
      </c>
      <c r="N1139" s="41" t="s">
        <v>14</v>
      </c>
      <c r="O1139" s="41" t="s">
        <v>14</v>
      </c>
      <c r="P1139" s="43" t="s">
        <v>1934</v>
      </c>
    </row>
    <row r="1140" spans="1:16" x14ac:dyDescent="0.3">
      <c r="A1140" s="37">
        <v>25654</v>
      </c>
      <c r="B1140" s="38" t="s">
        <v>5966</v>
      </c>
      <c r="C1140" s="39" t="s">
        <v>1757</v>
      </c>
      <c r="D1140" s="39" t="str">
        <f>VLOOKUP(Table1[[#This Row],[EPF ]],'[1]employee master'!A1525:G6524,5,FALSE)</f>
        <v>Close Comfort Program - Printing - SI</v>
      </c>
      <c r="E1140" s="39" t="str">
        <f>VLOOKUP(Table1[[#This Row],[EPF ]],'[1]employee master'!A1525:G6524,6,FALSE)</f>
        <v>Factory 03 - Printing - A - SI</v>
      </c>
      <c r="F1140" s="39" t="str">
        <f>VLOOKUP(Table1[[#This Row],[EPF ]],'[1]employee master'!A1525:G6524,7,FALSE)</f>
        <v>Male</v>
      </c>
      <c r="G1140" s="40">
        <v>20</v>
      </c>
      <c r="H1140" s="41" t="s">
        <v>14</v>
      </c>
      <c r="I1140" s="41" t="s">
        <v>1753</v>
      </c>
      <c r="J1140" s="41" t="s">
        <v>14</v>
      </c>
      <c r="K1140" s="41" t="s">
        <v>14</v>
      </c>
      <c r="L1140" s="41" t="s">
        <v>14</v>
      </c>
      <c r="M1140" s="40">
        <v>4</v>
      </c>
      <c r="N1140" s="41" t="s">
        <v>14</v>
      </c>
      <c r="O1140" s="41" t="s">
        <v>14</v>
      </c>
      <c r="P1140" s="43" t="s">
        <v>1934</v>
      </c>
    </row>
    <row r="1141" spans="1:16" x14ac:dyDescent="0.3">
      <c r="A1141" s="37">
        <v>25657</v>
      </c>
      <c r="B1141" s="38" t="s">
        <v>5967</v>
      </c>
      <c r="C1141" s="39" t="s">
        <v>1757</v>
      </c>
      <c r="D1141" s="39" t="str">
        <f>VLOOKUP(Table1[[#This Row],[EPF ]],'[1]employee master'!A1526:G6525,5,FALSE)</f>
        <v>Close Comfort Program - Printing - SI</v>
      </c>
      <c r="E1141" s="39" t="str">
        <f>VLOOKUP(Table1[[#This Row],[EPF ]],'[1]employee master'!A1526:G6525,6,FALSE)</f>
        <v>Section 04 - Printing - A - SI</v>
      </c>
      <c r="F1141" s="39" t="str">
        <f>VLOOKUP(Table1[[#This Row],[EPF ]],'[1]employee master'!A1526:G6525,7,FALSE)</f>
        <v>Male</v>
      </c>
      <c r="G1141" s="40">
        <v>23</v>
      </c>
      <c r="H1141" s="41" t="s">
        <v>14</v>
      </c>
      <c r="I1141" s="41" t="s">
        <v>1753</v>
      </c>
      <c r="J1141" s="41" t="s">
        <v>14</v>
      </c>
      <c r="K1141" s="41" t="s">
        <v>14</v>
      </c>
      <c r="L1141" s="41" t="s">
        <v>14</v>
      </c>
      <c r="M1141" s="40">
        <v>4</v>
      </c>
      <c r="N1141" s="41" t="s">
        <v>14</v>
      </c>
      <c r="O1141" s="41" t="s">
        <v>14</v>
      </c>
      <c r="P1141" s="43" t="s">
        <v>1934</v>
      </c>
    </row>
    <row r="1142" spans="1:16" x14ac:dyDescent="0.3">
      <c r="A1142" s="37">
        <v>25681</v>
      </c>
      <c r="B1142" s="38" t="s">
        <v>5968</v>
      </c>
      <c r="C1142" s="1" t="s">
        <v>1757</v>
      </c>
      <c r="D1142" s="1" t="str">
        <f>VLOOKUP(Table1[[#This Row],[EPF ]],'[1]employee master'!A1527:G6526,5,FALSE)</f>
        <v>Moulded Bra Cup - Production - SI</v>
      </c>
      <c r="E1142" s="1" t="str">
        <f>VLOOKUP(Table1[[#This Row],[EPF ]],'[1]employee master'!A1527:G6526,6,FALSE)</f>
        <v>Team - LB - 12B - SI</v>
      </c>
      <c r="F1142" s="1" t="str">
        <f>VLOOKUP(Table1[[#This Row],[EPF ]],'[1]employee master'!A1527:G6526,7,FALSE)</f>
        <v>Female</v>
      </c>
      <c r="G1142" s="7">
        <v>26</v>
      </c>
      <c r="H1142" s="6" t="s">
        <v>14</v>
      </c>
      <c r="I1142" s="6" t="s">
        <v>1753</v>
      </c>
      <c r="J1142" s="6" t="s">
        <v>14</v>
      </c>
      <c r="K1142" s="6" t="s">
        <v>14</v>
      </c>
      <c r="L1142" s="6" t="s">
        <v>14</v>
      </c>
      <c r="M1142" s="7">
        <v>4</v>
      </c>
      <c r="N1142" s="6" t="s">
        <v>14</v>
      </c>
      <c r="O1142" s="6" t="s">
        <v>14</v>
      </c>
      <c r="P1142" s="43" t="s">
        <v>1934</v>
      </c>
    </row>
    <row r="1143" spans="1:16" x14ac:dyDescent="0.3">
      <c r="A1143" s="37">
        <v>25683</v>
      </c>
      <c r="B1143" s="38" t="s">
        <v>5969</v>
      </c>
      <c r="C1143" s="39" t="s">
        <v>1757</v>
      </c>
      <c r="D1143" s="39" t="str">
        <f>VLOOKUP(Table1[[#This Row],[EPF ]],'[1]employee master'!A1528:G6527,5,FALSE)</f>
        <v>Moulded Bra Cup - Production - SI</v>
      </c>
      <c r="E1143" s="39" t="str">
        <f>VLOOKUP(Table1[[#This Row],[EPF ]],'[1]employee master'!A1528:G6527,6,FALSE)</f>
        <v>Team - LB - 4A - SI</v>
      </c>
      <c r="F1143" s="39" t="str">
        <f>VLOOKUP(Table1[[#This Row],[EPF ]],'[1]employee master'!A1528:G6527,7,FALSE)</f>
        <v>Female</v>
      </c>
      <c r="G1143" s="40">
        <v>19</v>
      </c>
      <c r="H1143" s="41" t="s">
        <v>14</v>
      </c>
      <c r="I1143" s="41" t="s">
        <v>1753</v>
      </c>
      <c r="J1143" s="41" t="s">
        <v>14</v>
      </c>
      <c r="K1143" s="41" t="s">
        <v>14</v>
      </c>
      <c r="L1143" s="41" t="s">
        <v>14</v>
      </c>
      <c r="M1143" s="40">
        <v>4</v>
      </c>
      <c r="N1143" s="41" t="s">
        <v>14</v>
      </c>
      <c r="O1143" s="41" t="s">
        <v>14</v>
      </c>
      <c r="P1143" s="43" t="s">
        <v>1934</v>
      </c>
    </row>
    <row r="1144" spans="1:16" x14ac:dyDescent="0.3">
      <c r="A1144" s="37">
        <v>25691</v>
      </c>
      <c r="B1144" s="38" t="s">
        <v>844</v>
      </c>
      <c r="C1144" s="39" t="s">
        <v>1757</v>
      </c>
      <c r="D1144" s="39" t="str">
        <f>VLOOKUP(Table1[[#This Row],[EPF ]],'[1]employee master'!A1529:G6528,5,FALSE)</f>
        <v>Moulded Bra Cup - Raw Material Warehouse - SI</v>
      </c>
      <c r="E1144" s="39" t="str">
        <f>VLOOKUP(Table1[[#This Row],[EPF ]],'[1]employee master'!A1529:G6528,6,FALSE)</f>
        <v>MBC - Raw Material Warehouse - SI</v>
      </c>
      <c r="F1144" s="39" t="str">
        <f>VLOOKUP(Table1[[#This Row],[EPF ]],'[1]employee master'!A1529:G6528,7,FALSE)</f>
        <v>Male</v>
      </c>
      <c r="G1144" s="40">
        <v>20</v>
      </c>
      <c r="H1144" s="41" t="s">
        <v>14</v>
      </c>
      <c r="I1144" s="41" t="s">
        <v>1753</v>
      </c>
      <c r="J1144" s="41" t="s">
        <v>14</v>
      </c>
      <c r="K1144" s="41" t="s">
        <v>14</v>
      </c>
      <c r="L1144" s="41" t="s">
        <v>14</v>
      </c>
      <c r="M1144" s="40">
        <v>4</v>
      </c>
      <c r="N1144" s="41" t="s">
        <v>14</v>
      </c>
      <c r="O1144" s="41" t="s">
        <v>14</v>
      </c>
      <c r="P1144" s="43" t="s">
        <v>1934</v>
      </c>
    </row>
    <row r="1145" spans="1:16" x14ac:dyDescent="0.3">
      <c r="A1145" s="37">
        <v>25732</v>
      </c>
      <c r="B1145" s="38" t="s">
        <v>1252</v>
      </c>
      <c r="C1145" s="39" t="s">
        <v>1757</v>
      </c>
      <c r="D1145" s="39" t="str">
        <f>VLOOKUP(Table1[[#This Row],[EPF ]],'[1]employee master'!A1537:G6536,5,FALSE)</f>
        <v>Close Comfort Program - Finishing - SI</v>
      </c>
      <c r="E1145" s="39" t="str">
        <f>VLOOKUP(Table1[[#This Row],[EPF ]],'[1]employee master'!A1537:G6536,6,FALSE)</f>
        <v>Finishing S4 - B - SI</v>
      </c>
      <c r="F1145" s="39" t="str">
        <f>VLOOKUP(Table1[[#This Row],[EPF ]],'[1]employee master'!A1537:G6536,7,FALSE)</f>
        <v>Male</v>
      </c>
      <c r="G1145" s="40">
        <v>25</v>
      </c>
      <c r="H1145" s="41" t="s">
        <v>14</v>
      </c>
      <c r="I1145" s="41" t="s">
        <v>1753</v>
      </c>
      <c r="J1145" s="41" t="s">
        <v>14</v>
      </c>
      <c r="K1145" s="41" t="s">
        <v>14</v>
      </c>
      <c r="L1145" s="41" t="s">
        <v>14</v>
      </c>
      <c r="M1145" s="40">
        <v>4</v>
      </c>
      <c r="N1145" s="41" t="s">
        <v>14</v>
      </c>
      <c r="O1145" s="41" t="s">
        <v>14</v>
      </c>
      <c r="P1145" s="43" t="s">
        <v>1934</v>
      </c>
    </row>
    <row r="1146" spans="1:16" x14ac:dyDescent="0.3">
      <c r="A1146" s="37">
        <v>25750</v>
      </c>
      <c r="B1146" s="38" t="s">
        <v>5970</v>
      </c>
      <c r="C1146" s="1" t="s">
        <v>1757</v>
      </c>
      <c r="D1146" s="1" t="str">
        <f>VLOOKUP(Table1[[#This Row],[EPF ]],'[1]employee master'!A1541:G6540,5,FALSE)</f>
        <v>Training School - SI</v>
      </c>
      <c r="E1146" s="1" t="str">
        <f>VLOOKUP(Table1[[#This Row],[EPF ]],'[1]employee master'!A1541:G6540,6,FALSE)</f>
        <v>Training School - CCP - SI</v>
      </c>
      <c r="F1146" s="1" t="str">
        <f>VLOOKUP(Table1[[#This Row],[EPF ]],'[1]employee master'!A1541:G6540,7,FALSE)</f>
        <v>Female</v>
      </c>
      <c r="G1146" s="7">
        <v>22</v>
      </c>
      <c r="H1146" s="6" t="s">
        <v>14</v>
      </c>
      <c r="I1146" s="6" t="s">
        <v>1753</v>
      </c>
      <c r="J1146" s="6" t="s">
        <v>14</v>
      </c>
      <c r="K1146" s="6" t="s">
        <v>14</v>
      </c>
      <c r="L1146" s="6" t="s">
        <v>14</v>
      </c>
      <c r="M1146" s="7">
        <v>5</v>
      </c>
      <c r="N1146" s="6" t="s">
        <v>14</v>
      </c>
      <c r="O1146" s="6" t="s">
        <v>14</v>
      </c>
      <c r="P1146" s="43" t="s">
        <v>1934</v>
      </c>
    </row>
    <row r="1147" spans="1:16" x14ac:dyDescent="0.3">
      <c r="A1147" s="37">
        <v>25794</v>
      </c>
      <c r="B1147" s="38" t="s">
        <v>858</v>
      </c>
      <c r="C1147" s="39" t="s">
        <v>1757</v>
      </c>
      <c r="D1147" s="39" t="str">
        <f>VLOOKUP(Table1[[#This Row],[EPF ]],'[1]employee master'!A1546:G6545,5,FALSE)</f>
        <v>Close Comfort Program - Finishing - SI</v>
      </c>
      <c r="E1147" s="39" t="str">
        <f>VLOOKUP(Table1[[#This Row],[EPF ]],'[1]employee master'!A1546:G6545,6,FALSE)</f>
        <v>Finishing S4 - B - SI</v>
      </c>
      <c r="F1147" s="39" t="str">
        <f>VLOOKUP(Table1[[#This Row],[EPF ]],'[1]employee master'!A1546:G6545,7,FALSE)</f>
        <v>Female</v>
      </c>
      <c r="G1147" s="40">
        <v>26</v>
      </c>
      <c r="H1147" s="41" t="s">
        <v>14</v>
      </c>
      <c r="I1147" s="41" t="s">
        <v>1753</v>
      </c>
      <c r="J1147" s="41" t="s">
        <v>14</v>
      </c>
      <c r="K1147" s="41" t="s">
        <v>14</v>
      </c>
      <c r="L1147" s="41" t="s">
        <v>14</v>
      </c>
      <c r="M1147" s="40">
        <v>4</v>
      </c>
      <c r="N1147" s="41" t="s">
        <v>14</v>
      </c>
      <c r="O1147" s="41" t="s">
        <v>14</v>
      </c>
      <c r="P1147" s="43" t="s">
        <v>1934</v>
      </c>
    </row>
    <row r="1148" spans="1:16" x14ac:dyDescent="0.3">
      <c r="A1148" s="37">
        <v>25801</v>
      </c>
      <c r="B1148" s="38" t="s">
        <v>5971</v>
      </c>
      <c r="C1148" s="39" t="s">
        <v>1757</v>
      </c>
      <c r="D1148" s="39" t="str">
        <f>VLOOKUP(Table1[[#This Row],[EPF ]],'[1]employee master'!A1548:G6547,5,FALSE)</f>
        <v>Training School - SI</v>
      </c>
      <c r="E1148" s="39" t="str">
        <f>VLOOKUP(Table1[[#This Row],[EPF ]],'[1]employee master'!A1548:G6547,6,FALSE)</f>
        <v>Training School - CCP - SI</v>
      </c>
      <c r="F1148" s="39" t="str">
        <f>VLOOKUP(Table1[[#This Row],[EPF ]],'[1]employee master'!A1548:G6547,7,FALSE)</f>
        <v>Male</v>
      </c>
      <c r="G1148" s="40">
        <v>24</v>
      </c>
      <c r="H1148" s="41" t="s">
        <v>14</v>
      </c>
      <c r="I1148" s="41" t="s">
        <v>1753</v>
      </c>
      <c r="J1148" s="41" t="s">
        <v>14</v>
      </c>
      <c r="K1148" s="41" t="s">
        <v>14</v>
      </c>
      <c r="L1148" s="41" t="s">
        <v>14</v>
      </c>
      <c r="M1148" s="40">
        <v>4</v>
      </c>
      <c r="N1148" s="41" t="s">
        <v>14</v>
      </c>
      <c r="O1148" s="41" t="s">
        <v>14</v>
      </c>
      <c r="P1148" s="43" t="s">
        <v>1934</v>
      </c>
    </row>
    <row r="1149" spans="1:16" x14ac:dyDescent="0.3">
      <c r="A1149" s="37">
        <v>25801</v>
      </c>
      <c r="B1149" s="38" t="s">
        <v>5972</v>
      </c>
      <c r="C1149" s="39" t="s">
        <v>1757</v>
      </c>
      <c r="D1149" s="39" t="str">
        <f>VLOOKUP(Table1[[#This Row],[EPF ]],'[1]employee master'!A1549:G6548,5,FALSE)</f>
        <v>Training School - SI</v>
      </c>
      <c r="E1149" s="39" t="str">
        <f>VLOOKUP(Table1[[#This Row],[EPF ]],'[1]employee master'!A1549:G6548,6,FALSE)</f>
        <v>Training School - CCP - SI</v>
      </c>
      <c r="F1149" s="39" t="str">
        <f>VLOOKUP(Table1[[#This Row],[EPF ]],'[1]employee master'!A1549:G6548,7,FALSE)</f>
        <v>Male</v>
      </c>
      <c r="G1149" s="40">
        <v>24</v>
      </c>
      <c r="H1149" s="41" t="s">
        <v>14</v>
      </c>
      <c r="I1149" s="41" t="s">
        <v>1753</v>
      </c>
      <c r="J1149" s="41" t="s">
        <v>14</v>
      </c>
      <c r="K1149" s="41" t="s">
        <v>14</v>
      </c>
      <c r="L1149" s="41" t="s">
        <v>14</v>
      </c>
      <c r="M1149" s="40">
        <v>5</v>
      </c>
      <c r="N1149" s="41" t="s">
        <v>14</v>
      </c>
      <c r="O1149" s="41" t="s">
        <v>14</v>
      </c>
      <c r="P1149" s="43" t="s">
        <v>1934</v>
      </c>
    </row>
    <row r="1150" spans="1:16" x14ac:dyDescent="0.3">
      <c r="A1150" s="37">
        <v>25806</v>
      </c>
      <c r="B1150" s="38" t="s">
        <v>182</v>
      </c>
      <c r="C1150" s="1" t="s">
        <v>1757</v>
      </c>
      <c r="D1150" s="1" t="str">
        <f>VLOOKUP(Table1[[#This Row],[EPF ]],'[1]employee master'!A1550:G6549,5,FALSE)</f>
        <v>Material Quality Assurance - SI</v>
      </c>
      <c r="E1150" s="1" t="str">
        <f>VLOOKUP(Table1[[#This Row],[EPF ]],'[1]employee master'!A1550:G6549,6,FALSE)</f>
        <v>MBC - Material Quality Assurance - SI</v>
      </c>
      <c r="F1150" s="1" t="str">
        <f>VLOOKUP(Table1[[#This Row],[EPF ]],'[1]employee master'!A1550:G6549,7,FALSE)</f>
        <v>Male</v>
      </c>
      <c r="G1150" s="7">
        <v>23</v>
      </c>
      <c r="H1150" s="6" t="s">
        <v>14</v>
      </c>
      <c r="I1150" s="6" t="s">
        <v>1753</v>
      </c>
      <c r="J1150" s="6" t="s">
        <v>14</v>
      </c>
      <c r="K1150" s="6" t="s">
        <v>14</v>
      </c>
      <c r="L1150" s="6" t="s">
        <v>14</v>
      </c>
      <c r="M1150" s="7">
        <v>4</v>
      </c>
      <c r="N1150" s="6" t="s">
        <v>14</v>
      </c>
      <c r="O1150" s="6" t="s">
        <v>14</v>
      </c>
      <c r="P1150" s="43" t="s">
        <v>1934</v>
      </c>
    </row>
    <row r="1151" spans="1:16" x14ac:dyDescent="0.3">
      <c r="A1151" s="37">
        <v>25806</v>
      </c>
      <c r="B1151" s="38" t="s">
        <v>5973</v>
      </c>
      <c r="C1151" s="1" t="s">
        <v>1757</v>
      </c>
      <c r="D1151" s="1" t="str">
        <f>VLOOKUP(Table1[[#This Row],[EPF ]],'[1]employee master'!A1551:G6550,5,FALSE)</f>
        <v>Material Quality Assurance - SI</v>
      </c>
      <c r="E1151" s="1" t="str">
        <f>VLOOKUP(Table1[[#This Row],[EPF ]],'[1]employee master'!A1551:G6550,6,FALSE)</f>
        <v>MBC - Material Quality Assurance - SI</v>
      </c>
      <c r="F1151" s="1" t="str">
        <f>VLOOKUP(Table1[[#This Row],[EPF ]],'[1]employee master'!A1551:G6550,7,FALSE)</f>
        <v>Male</v>
      </c>
      <c r="G1151" s="7">
        <v>23</v>
      </c>
      <c r="H1151" s="6" t="s">
        <v>14</v>
      </c>
      <c r="I1151" s="6" t="s">
        <v>1753</v>
      </c>
      <c r="J1151" s="6" t="s">
        <v>14</v>
      </c>
      <c r="K1151" s="6" t="s">
        <v>14</v>
      </c>
      <c r="L1151" s="6" t="s">
        <v>14</v>
      </c>
      <c r="M1151" s="7">
        <v>4</v>
      </c>
      <c r="N1151" s="6" t="s">
        <v>14</v>
      </c>
      <c r="O1151" s="6" t="s">
        <v>14</v>
      </c>
      <c r="P1151" s="43" t="s">
        <v>1934</v>
      </c>
    </row>
    <row r="1152" spans="1:16" x14ac:dyDescent="0.3">
      <c r="A1152" s="37">
        <v>25812</v>
      </c>
      <c r="B1152" s="38" t="s">
        <v>5974</v>
      </c>
      <c r="C1152" s="39" t="s">
        <v>1757</v>
      </c>
      <c r="D1152" s="39" t="str">
        <f>VLOOKUP(Table1[[#This Row],[EPF ]],'[1]employee master'!A1557:G6556,5,FALSE)</f>
        <v>Close Comfort Program - Printing - SI</v>
      </c>
      <c r="E1152" s="39" t="str">
        <f>VLOOKUP(Table1[[#This Row],[EPF ]],'[1]employee master'!A1557:G6556,6,FALSE)</f>
        <v>Factory 03 - Printing - B - SI</v>
      </c>
      <c r="F1152" s="39" t="str">
        <f>VLOOKUP(Table1[[#This Row],[EPF ]],'[1]employee master'!A1557:G6556,7,FALSE)</f>
        <v>Male</v>
      </c>
      <c r="G1152" s="40">
        <v>25</v>
      </c>
      <c r="H1152" s="41" t="s">
        <v>14</v>
      </c>
      <c r="I1152" s="41" t="s">
        <v>1753</v>
      </c>
      <c r="J1152" s="41" t="s">
        <v>14</v>
      </c>
      <c r="K1152" s="41" t="s">
        <v>14</v>
      </c>
      <c r="L1152" s="41" t="s">
        <v>14</v>
      </c>
      <c r="M1152" s="40">
        <v>4</v>
      </c>
      <c r="N1152" s="41" t="s">
        <v>14</v>
      </c>
      <c r="O1152" s="41" t="s">
        <v>14</v>
      </c>
      <c r="P1152" s="43" t="s">
        <v>1934</v>
      </c>
    </row>
    <row r="1153" spans="1:16" x14ac:dyDescent="0.3">
      <c r="A1153" s="37">
        <v>25834</v>
      </c>
      <c r="B1153" s="38" t="s">
        <v>5975</v>
      </c>
      <c r="C1153" s="1" t="s">
        <v>1757</v>
      </c>
      <c r="D1153" s="1" t="str">
        <f>VLOOKUP(Table1[[#This Row],[EPF ]],'[1]employee master'!A1560:G6559,5,FALSE)</f>
        <v>Moulded Bra Cup - Cutting - SI</v>
      </c>
      <c r="E1153" s="1" t="str">
        <f>VLOOKUP(Table1[[#This Row],[EPF ]],'[1]employee master'!A1560:G6559,6,FALSE)</f>
        <v>MBC - Cutting - SI</v>
      </c>
      <c r="F1153" s="1" t="str">
        <f>VLOOKUP(Table1[[#This Row],[EPF ]],'[1]employee master'!A1560:G6559,7,FALSE)</f>
        <v>Male</v>
      </c>
      <c r="G1153" s="7">
        <v>23</v>
      </c>
      <c r="H1153" s="6" t="s">
        <v>14</v>
      </c>
      <c r="I1153" s="6" t="s">
        <v>1753</v>
      </c>
      <c r="J1153" s="6" t="s">
        <v>14</v>
      </c>
      <c r="K1153" s="6" t="s">
        <v>14</v>
      </c>
      <c r="L1153" s="6" t="s">
        <v>14</v>
      </c>
      <c r="M1153" s="7">
        <v>4</v>
      </c>
      <c r="N1153" s="6" t="s">
        <v>14</v>
      </c>
      <c r="O1153" s="6" t="s">
        <v>14</v>
      </c>
      <c r="P1153" s="43" t="s">
        <v>1934</v>
      </c>
    </row>
    <row r="1154" spans="1:16" x14ac:dyDescent="0.3">
      <c r="A1154" s="37">
        <v>25843</v>
      </c>
      <c r="B1154" s="38" t="s">
        <v>5976</v>
      </c>
      <c r="C1154" s="39" t="s">
        <v>1757</v>
      </c>
      <c r="D1154" s="39" t="str">
        <f>VLOOKUP(Table1[[#This Row],[EPF ]],'[1]employee master'!A1562:G6561,5,FALSE)</f>
        <v>Moulded Bra Cup - Production - SI</v>
      </c>
      <c r="E1154" s="39" t="str">
        <f>VLOOKUP(Table1[[#This Row],[EPF ]],'[1]employee master'!A1562:G6561,6,FALSE)</f>
        <v>Team - LB - 11B - SI</v>
      </c>
      <c r="F1154" s="39" t="str">
        <f>VLOOKUP(Table1[[#This Row],[EPF ]],'[1]employee master'!A1562:G6561,7,FALSE)</f>
        <v>Female</v>
      </c>
      <c r="G1154" s="40">
        <v>22</v>
      </c>
      <c r="H1154" s="41" t="s">
        <v>14</v>
      </c>
      <c r="I1154" s="41" t="s">
        <v>1753</v>
      </c>
      <c r="J1154" s="41" t="s">
        <v>14</v>
      </c>
      <c r="K1154" s="41" t="s">
        <v>14</v>
      </c>
      <c r="L1154" s="41" t="s">
        <v>14</v>
      </c>
      <c r="M1154" s="40">
        <v>4</v>
      </c>
      <c r="N1154" s="41" t="s">
        <v>14</v>
      </c>
      <c r="O1154" s="41" t="s">
        <v>14</v>
      </c>
      <c r="P1154" s="43" t="s">
        <v>1934</v>
      </c>
    </row>
    <row r="1155" spans="1:16" x14ac:dyDescent="0.3">
      <c r="A1155" s="37">
        <v>25847</v>
      </c>
      <c r="B1155" s="38" t="s">
        <v>5564</v>
      </c>
      <c r="C1155" s="39" t="s">
        <v>1757</v>
      </c>
      <c r="D1155" s="39" t="str">
        <f>VLOOKUP(Table1[[#This Row],[EPF ]],'[1]employee master'!A1565:G6564,5,FALSE)</f>
        <v>Close Comfort Program - Quality Assurance - SI</v>
      </c>
      <c r="E1155" s="39" t="str">
        <f>VLOOKUP(Table1[[#This Row],[EPF ]],'[1]employee master'!A1565:G6564,6,FALSE)</f>
        <v>CCP - Finishing Quality - SI</v>
      </c>
      <c r="F1155" s="39" t="str">
        <f>VLOOKUP(Table1[[#This Row],[EPF ]],'[1]employee master'!A1565:G6564,7,FALSE)</f>
        <v>Female</v>
      </c>
      <c r="G1155" s="40">
        <v>23</v>
      </c>
      <c r="H1155" s="41" t="s">
        <v>14</v>
      </c>
      <c r="I1155" s="41" t="s">
        <v>1753</v>
      </c>
      <c r="J1155" s="41" t="s">
        <v>14</v>
      </c>
      <c r="K1155" s="41" t="s">
        <v>14</v>
      </c>
      <c r="L1155" s="41" t="s">
        <v>14</v>
      </c>
      <c r="M1155" s="40">
        <v>4</v>
      </c>
      <c r="N1155" s="41" t="s">
        <v>14</v>
      </c>
      <c r="O1155" s="41" t="s">
        <v>14</v>
      </c>
      <c r="P1155" s="43" t="s">
        <v>1934</v>
      </c>
    </row>
    <row r="1156" spans="1:16" x14ac:dyDescent="0.3">
      <c r="A1156" s="37">
        <v>25889</v>
      </c>
      <c r="B1156" s="38" t="s">
        <v>5977</v>
      </c>
      <c r="C1156" s="39" t="s">
        <v>1757</v>
      </c>
      <c r="D1156" s="39" t="str">
        <f>VLOOKUP(Table1[[#This Row],[EPF ]],'[1]employee master'!A1571:G6570,5,FALSE)</f>
        <v>Close Comfort Program - Printing - SI</v>
      </c>
      <c r="E1156" s="39" t="str">
        <f>VLOOKUP(Table1[[#This Row],[EPF ]],'[1]employee master'!A1571:G6570,6,FALSE)</f>
        <v>CCP 2 - Printing A - SI</v>
      </c>
      <c r="F1156" s="39" t="str">
        <f>VLOOKUP(Table1[[#This Row],[EPF ]],'[1]employee master'!A1571:G6570,7,FALSE)</f>
        <v>Male</v>
      </c>
      <c r="G1156" s="40">
        <v>28</v>
      </c>
      <c r="H1156" s="41" t="s">
        <v>14</v>
      </c>
      <c r="I1156" s="41" t="s">
        <v>1753</v>
      </c>
      <c r="J1156" s="41" t="s">
        <v>14</v>
      </c>
      <c r="K1156" s="41" t="s">
        <v>14</v>
      </c>
      <c r="L1156" s="41" t="s">
        <v>14</v>
      </c>
      <c r="M1156" s="40">
        <v>4</v>
      </c>
      <c r="N1156" s="41" t="s">
        <v>14</v>
      </c>
      <c r="O1156" s="41" t="s">
        <v>14</v>
      </c>
      <c r="P1156" s="43" t="s">
        <v>1934</v>
      </c>
    </row>
    <row r="1157" spans="1:16" x14ac:dyDescent="0.3">
      <c r="A1157" s="37">
        <v>25901</v>
      </c>
      <c r="B1157" s="38" t="s">
        <v>5978</v>
      </c>
      <c r="C1157" s="39" t="s">
        <v>1757</v>
      </c>
      <c r="D1157" s="39" t="str">
        <f>VLOOKUP(Table1[[#This Row],[EPF ]],'[1]employee master'!A1573:G6572,5,FALSE)</f>
        <v>Close Comfort Program - Printing - SI</v>
      </c>
      <c r="E1157" s="39" t="str">
        <f>VLOOKUP(Table1[[#This Row],[EPF ]],'[1]employee master'!A1573:G6572,6,FALSE)</f>
        <v>CCP 2 - Printing A - SI</v>
      </c>
      <c r="F1157" s="39" t="str">
        <f>VLOOKUP(Table1[[#This Row],[EPF ]],'[1]employee master'!A1573:G6572,7,FALSE)</f>
        <v>Female</v>
      </c>
      <c r="G1157" s="40">
        <v>19</v>
      </c>
      <c r="H1157" s="41" t="s">
        <v>14</v>
      </c>
      <c r="I1157" s="41" t="s">
        <v>1753</v>
      </c>
      <c r="J1157" s="41" t="s">
        <v>14</v>
      </c>
      <c r="K1157" s="41" t="s">
        <v>14</v>
      </c>
      <c r="L1157" s="41" t="s">
        <v>14</v>
      </c>
      <c r="M1157" s="40">
        <v>4</v>
      </c>
      <c r="N1157" s="41" t="s">
        <v>14</v>
      </c>
      <c r="O1157" s="41" t="s">
        <v>14</v>
      </c>
      <c r="P1157" s="43" t="s">
        <v>1934</v>
      </c>
    </row>
    <row r="1158" spans="1:16" x14ac:dyDescent="0.3">
      <c r="A1158" s="37">
        <v>25902</v>
      </c>
      <c r="B1158" s="38" t="s">
        <v>5979</v>
      </c>
      <c r="C1158" s="1" t="s">
        <v>1757</v>
      </c>
      <c r="D1158" s="1" t="str">
        <f>VLOOKUP(Table1[[#This Row],[EPF ]],'[1]employee master'!A1574:G6573,5,FALSE)</f>
        <v>Close Comfort Program - Printing - SI</v>
      </c>
      <c r="E1158" s="1" t="str">
        <f>VLOOKUP(Table1[[#This Row],[EPF ]],'[1]employee master'!A1574:G6573,6,FALSE)</f>
        <v>CCP 2 - Printing B - SI</v>
      </c>
      <c r="F1158" s="1" t="str">
        <f>VLOOKUP(Table1[[#This Row],[EPF ]],'[1]employee master'!A1574:G6573,7,FALSE)</f>
        <v>Male</v>
      </c>
      <c r="G1158" s="7">
        <v>21</v>
      </c>
      <c r="H1158" s="6" t="s">
        <v>14</v>
      </c>
      <c r="I1158" s="6" t="s">
        <v>1753</v>
      </c>
      <c r="J1158" s="6" t="s">
        <v>14</v>
      </c>
      <c r="K1158" s="6" t="s">
        <v>14</v>
      </c>
      <c r="L1158" s="6" t="s">
        <v>14</v>
      </c>
      <c r="M1158" s="7">
        <v>5</v>
      </c>
      <c r="N1158" s="6" t="s">
        <v>14</v>
      </c>
      <c r="O1158" s="6" t="s">
        <v>14</v>
      </c>
      <c r="P1158" s="43" t="s">
        <v>1934</v>
      </c>
    </row>
    <row r="1159" spans="1:16" x14ac:dyDescent="0.3">
      <c r="A1159" s="37">
        <v>25910</v>
      </c>
      <c r="B1159" s="38" t="s">
        <v>4942</v>
      </c>
      <c r="C1159" s="1" t="s">
        <v>1757</v>
      </c>
      <c r="D1159" s="1" t="str">
        <f>VLOOKUP(Table1[[#This Row],[EPF ]],'[1]employee master'!A1575:G6574,5,FALSE)</f>
        <v>Close Comfort Program - Printing - SI</v>
      </c>
      <c r="E1159" s="1" t="str">
        <f>VLOOKUP(Table1[[#This Row],[EPF ]],'[1]employee master'!A1575:G6574,6,FALSE)</f>
        <v>Factory 02 - Printing - A - SI</v>
      </c>
      <c r="F1159" s="1" t="str">
        <f>VLOOKUP(Table1[[#This Row],[EPF ]],'[1]employee master'!A1575:G6574,7,FALSE)</f>
        <v>Male</v>
      </c>
      <c r="G1159" s="7">
        <v>22</v>
      </c>
      <c r="H1159" s="6" t="s">
        <v>14</v>
      </c>
      <c r="I1159" s="6" t="s">
        <v>1753</v>
      </c>
      <c r="J1159" s="6" t="s">
        <v>14</v>
      </c>
      <c r="K1159" s="6" t="s">
        <v>14</v>
      </c>
      <c r="L1159" s="6" t="s">
        <v>14</v>
      </c>
      <c r="M1159" s="7">
        <v>4</v>
      </c>
      <c r="N1159" s="6" t="s">
        <v>14</v>
      </c>
      <c r="O1159" s="6" t="s">
        <v>14</v>
      </c>
      <c r="P1159" s="43" t="s">
        <v>1934</v>
      </c>
    </row>
    <row r="1160" spans="1:16" x14ac:dyDescent="0.3">
      <c r="A1160" s="37">
        <v>25926</v>
      </c>
      <c r="B1160" s="38" t="s">
        <v>5980</v>
      </c>
      <c r="C1160" s="39" t="s">
        <v>1757</v>
      </c>
      <c r="D1160" s="39" t="str">
        <f>VLOOKUP(Table1[[#This Row],[EPF ]],'[1]employee master'!A1576:G6575,5,FALSE)</f>
        <v>MAS Department</v>
      </c>
      <c r="E1160" s="39" t="str">
        <f>VLOOKUP(Table1[[#This Row],[EPF ]],'[1]employee master'!A1576:G6575,6,FALSE)</f>
        <v>Impact Protection - SI</v>
      </c>
      <c r="F1160" s="39" t="str">
        <f>VLOOKUP(Table1[[#This Row],[EPF ]],'[1]employee master'!A1576:G6575,7,FALSE)</f>
        <v>Male</v>
      </c>
      <c r="G1160" s="40">
        <v>20</v>
      </c>
      <c r="H1160" s="41" t="s">
        <v>14</v>
      </c>
      <c r="I1160" s="41" t="s">
        <v>1753</v>
      </c>
      <c r="J1160" s="41" t="s">
        <v>14</v>
      </c>
      <c r="K1160" s="41" t="s">
        <v>14</v>
      </c>
      <c r="L1160" s="41" t="s">
        <v>14</v>
      </c>
      <c r="M1160" s="40">
        <v>4</v>
      </c>
      <c r="N1160" s="41" t="s">
        <v>14</v>
      </c>
      <c r="O1160" s="41" t="s">
        <v>14</v>
      </c>
      <c r="P1160" s="43" t="s">
        <v>1934</v>
      </c>
    </row>
    <row r="1161" spans="1:16" x14ac:dyDescent="0.3">
      <c r="A1161" s="37">
        <v>25931</v>
      </c>
      <c r="B1161" s="38" t="s">
        <v>5981</v>
      </c>
      <c r="C1161" s="39" t="s">
        <v>1757</v>
      </c>
      <c r="D1161" s="39" t="str">
        <f>VLOOKUP(Table1[[#This Row],[EPF ]],'[1]employee master'!A1577:G6576,5,FALSE)</f>
        <v>Moulded Bra Cup - Production - SI</v>
      </c>
      <c r="E1161" s="39" t="str">
        <f>VLOOKUP(Table1[[#This Row],[EPF ]],'[1]employee master'!A1577:G6576,6,FALSE)</f>
        <v>Team - LB - 6B - SI</v>
      </c>
      <c r="F1161" s="39" t="str">
        <f>VLOOKUP(Table1[[#This Row],[EPF ]],'[1]employee master'!A1577:G6576,7,FALSE)</f>
        <v>Male</v>
      </c>
      <c r="G1161" s="40">
        <v>25</v>
      </c>
      <c r="H1161" s="41" t="s">
        <v>14</v>
      </c>
      <c r="I1161" s="41" t="s">
        <v>1753</v>
      </c>
      <c r="J1161" s="41" t="s">
        <v>14</v>
      </c>
      <c r="K1161" s="41" t="s">
        <v>14</v>
      </c>
      <c r="L1161" s="41" t="s">
        <v>14</v>
      </c>
      <c r="M1161" s="40">
        <v>4</v>
      </c>
      <c r="N1161" s="41" t="s">
        <v>14</v>
      </c>
      <c r="O1161" s="41" t="s">
        <v>14</v>
      </c>
      <c r="P1161" s="43" t="s">
        <v>1934</v>
      </c>
    </row>
    <row r="1162" spans="1:16" x14ac:dyDescent="0.3">
      <c r="A1162" s="37">
        <v>25933</v>
      </c>
      <c r="B1162" s="38" t="s">
        <v>5982</v>
      </c>
      <c r="C1162" s="39" t="s">
        <v>1757</v>
      </c>
      <c r="D1162" s="39" t="str">
        <f>VLOOKUP(Table1[[#This Row],[EPF ]],'[1]employee master'!A1578:G6577,5,FALSE)</f>
        <v>Close Comfort Program - Product Development Centre - SI</v>
      </c>
      <c r="E1162" s="39" t="str">
        <f>VLOOKUP(Table1[[#This Row],[EPF ]],'[1]employee master'!A1578:G6577,6,FALSE)</f>
        <v>Product Development Center - CCP - SI</v>
      </c>
      <c r="F1162" s="39" t="str">
        <f>VLOOKUP(Table1[[#This Row],[EPF ]],'[1]employee master'!A1578:G6577,7,FALSE)</f>
        <v>Female</v>
      </c>
      <c r="G1162" s="40">
        <v>26</v>
      </c>
      <c r="H1162" s="41" t="s">
        <v>14</v>
      </c>
      <c r="I1162" s="41" t="s">
        <v>1753</v>
      </c>
      <c r="J1162" s="41" t="s">
        <v>14</v>
      </c>
      <c r="K1162" s="41" t="s">
        <v>14</v>
      </c>
      <c r="L1162" s="41" t="s">
        <v>14</v>
      </c>
      <c r="M1162" s="40">
        <v>4</v>
      </c>
      <c r="N1162" s="41" t="s">
        <v>14</v>
      </c>
      <c r="O1162" s="41" t="s">
        <v>14</v>
      </c>
      <c r="P1162" s="43" t="s">
        <v>1934</v>
      </c>
    </row>
    <row r="1163" spans="1:16" x14ac:dyDescent="0.3">
      <c r="A1163" s="37">
        <v>25945</v>
      </c>
      <c r="B1163" s="38" t="s">
        <v>5983</v>
      </c>
      <c r="C1163" s="1" t="s">
        <v>1757</v>
      </c>
      <c r="D1163" s="1" t="str">
        <f>VLOOKUP(Table1[[#This Row],[EPF ]],'[1]employee master'!A1580:G6579,5,FALSE)</f>
        <v>Training School - SI</v>
      </c>
      <c r="E1163" s="1" t="str">
        <f>VLOOKUP(Table1[[#This Row],[EPF ]],'[1]employee master'!A1580:G6579,6,FALSE)</f>
        <v>CCP 2 - Training Printing B - SI</v>
      </c>
      <c r="F1163" s="1" t="str">
        <f>VLOOKUP(Table1[[#This Row],[EPF ]],'[1]employee master'!A1580:G6579,7,FALSE)</f>
        <v>Male</v>
      </c>
      <c r="G1163" s="7">
        <v>23</v>
      </c>
      <c r="H1163" s="6" t="s">
        <v>14</v>
      </c>
      <c r="I1163" s="6" t="s">
        <v>1753</v>
      </c>
      <c r="J1163" s="6" t="s">
        <v>14</v>
      </c>
      <c r="K1163" s="6" t="s">
        <v>14</v>
      </c>
      <c r="L1163" s="6" t="s">
        <v>14</v>
      </c>
      <c r="M1163" s="7">
        <v>4</v>
      </c>
      <c r="N1163" s="6" t="s">
        <v>14</v>
      </c>
      <c r="O1163" s="6" t="s">
        <v>14</v>
      </c>
      <c r="P1163" s="43" t="s">
        <v>1934</v>
      </c>
    </row>
    <row r="1164" spans="1:16" x14ac:dyDescent="0.3">
      <c r="A1164" s="37">
        <v>25968</v>
      </c>
      <c r="B1164" s="38" t="s">
        <v>5984</v>
      </c>
      <c r="C1164" s="1" t="s">
        <v>1757</v>
      </c>
      <c r="D1164" s="1" t="str">
        <f>VLOOKUP(Table1[[#This Row],[EPF ]],'[1]employee master'!A1583:G6582,5,FALSE)</f>
        <v>Training School - SI</v>
      </c>
      <c r="E1164" s="1" t="str">
        <f>VLOOKUP(Table1[[#This Row],[EPF ]],'[1]employee master'!A1583:G6582,6,FALSE)</f>
        <v>Training School - CCP - SI</v>
      </c>
      <c r="F1164" s="1" t="str">
        <f>VLOOKUP(Table1[[#This Row],[EPF ]],'[1]employee master'!A1583:G6582,7,FALSE)</f>
        <v>Male</v>
      </c>
      <c r="G1164" s="7">
        <v>26</v>
      </c>
      <c r="H1164" s="6" t="s">
        <v>14</v>
      </c>
      <c r="I1164" s="6" t="s">
        <v>1753</v>
      </c>
      <c r="J1164" s="6" t="s">
        <v>14</v>
      </c>
      <c r="K1164" s="6" t="s">
        <v>14</v>
      </c>
      <c r="L1164" s="6" t="s">
        <v>14</v>
      </c>
      <c r="M1164" s="7">
        <v>5</v>
      </c>
      <c r="N1164" s="6" t="s">
        <v>14</v>
      </c>
      <c r="O1164" s="6" t="s">
        <v>14</v>
      </c>
      <c r="P1164" s="43" t="s">
        <v>1934</v>
      </c>
    </row>
    <row r="1165" spans="1:16" x14ac:dyDescent="0.3">
      <c r="A1165" s="37">
        <v>25983</v>
      </c>
      <c r="B1165" s="38" t="s">
        <v>5985</v>
      </c>
      <c r="C1165" s="39" t="s">
        <v>1757</v>
      </c>
      <c r="D1165" s="39" t="str">
        <f>VLOOKUP(Table1[[#This Row],[EPF ]],'[1]employee master'!A1586:G6585,5,FALSE)</f>
        <v>Material Quality Assurance - SI</v>
      </c>
      <c r="E1165" s="39" t="str">
        <f>VLOOKUP(Table1[[#This Row],[EPF ]],'[1]employee master'!A1586:G6585,6,FALSE)</f>
        <v>MBC - Material Quality Assurance - SI</v>
      </c>
      <c r="F1165" s="39" t="str">
        <f>VLOOKUP(Table1[[#This Row],[EPF ]],'[1]employee master'!A1586:G6585,7,FALSE)</f>
        <v>Male</v>
      </c>
      <c r="G1165" s="40">
        <v>21</v>
      </c>
      <c r="H1165" s="41" t="s">
        <v>14</v>
      </c>
      <c r="I1165" s="41" t="s">
        <v>1753</v>
      </c>
      <c r="J1165" s="41" t="s">
        <v>14</v>
      </c>
      <c r="K1165" s="41" t="s">
        <v>14</v>
      </c>
      <c r="L1165" s="41" t="s">
        <v>14</v>
      </c>
      <c r="M1165" s="40">
        <v>4</v>
      </c>
      <c r="N1165" s="41" t="s">
        <v>14</v>
      </c>
      <c r="O1165" s="41" t="s">
        <v>14</v>
      </c>
      <c r="P1165" s="43" t="s">
        <v>1934</v>
      </c>
    </row>
    <row r="1166" spans="1:16" x14ac:dyDescent="0.3">
      <c r="A1166" s="37">
        <v>26012</v>
      </c>
      <c r="B1166" s="38" t="s">
        <v>5986</v>
      </c>
      <c r="C1166" s="1" t="s">
        <v>1757</v>
      </c>
      <c r="D1166" s="1" t="str">
        <f>VLOOKUP(Table1[[#This Row],[EPF ]],'[1]employee master'!A1590:G6589,5,FALSE)</f>
        <v>Moulded Bra Cup - Raw Material Warehouse - SI</v>
      </c>
      <c r="E1166" s="1" t="str">
        <f>VLOOKUP(Table1[[#This Row],[EPF ]],'[1]employee master'!A1590:G6589,6,FALSE)</f>
        <v>MBC - Raw Material Warehouse - SI</v>
      </c>
      <c r="F1166" s="1" t="str">
        <f>VLOOKUP(Table1[[#This Row],[EPF ]],'[1]employee master'!A1590:G6589,7,FALSE)</f>
        <v>Male</v>
      </c>
      <c r="G1166" s="7">
        <v>26</v>
      </c>
      <c r="H1166" s="6" t="s">
        <v>14</v>
      </c>
      <c r="I1166" s="6" t="s">
        <v>1753</v>
      </c>
      <c r="J1166" s="6" t="s">
        <v>14</v>
      </c>
      <c r="K1166" s="6" t="s">
        <v>14</v>
      </c>
      <c r="L1166" s="6" t="s">
        <v>14</v>
      </c>
      <c r="M1166" s="7">
        <v>5</v>
      </c>
      <c r="N1166" s="6" t="s">
        <v>14</v>
      </c>
      <c r="O1166" s="6" t="s">
        <v>14</v>
      </c>
      <c r="P1166" s="43" t="s">
        <v>1934</v>
      </c>
    </row>
    <row r="1167" spans="1:16" x14ac:dyDescent="0.3">
      <c r="A1167" s="37">
        <v>26018</v>
      </c>
      <c r="B1167" s="38" t="s">
        <v>5987</v>
      </c>
      <c r="C1167" s="1" t="s">
        <v>1757</v>
      </c>
      <c r="D1167" s="1" t="str">
        <f>VLOOKUP(Table1[[#This Row],[EPF ]],'[1]employee master'!A1591:G6590,5,FALSE)</f>
        <v>Close Comfort Program - Product Development Centre - SI</v>
      </c>
      <c r="E1167" s="1" t="str">
        <f>VLOOKUP(Table1[[#This Row],[EPF ]],'[1]employee master'!A1591:G6590,6,FALSE)</f>
        <v>Product Development Center - CCP - SI</v>
      </c>
      <c r="F1167" s="1" t="str">
        <f>VLOOKUP(Table1[[#This Row],[EPF ]],'[1]employee master'!A1591:G6590,7,FALSE)</f>
        <v>Female</v>
      </c>
      <c r="G1167" s="7">
        <v>21</v>
      </c>
      <c r="H1167" s="6" t="s">
        <v>14</v>
      </c>
      <c r="I1167" s="6" t="s">
        <v>1753</v>
      </c>
      <c r="J1167" s="6" t="s">
        <v>14</v>
      </c>
      <c r="K1167" s="6" t="s">
        <v>14</v>
      </c>
      <c r="L1167" s="6" t="s">
        <v>14</v>
      </c>
      <c r="M1167" s="7">
        <v>4</v>
      </c>
      <c r="N1167" s="6" t="s">
        <v>14</v>
      </c>
      <c r="O1167" s="6" t="s">
        <v>14</v>
      </c>
      <c r="P1167" s="43" t="s">
        <v>1934</v>
      </c>
    </row>
    <row r="1168" spans="1:16" x14ac:dyDescent="0.3">
      <c r="A1168" s="37">
        <v>26022</v>
      </c>
      <c r="B1168" s="38" t="s">
        <v>1301</v>
      </c>
      <c r="C1168" s="39" t="s">
        <v>1757</v>
      </c>
      <c r="D1168" s="39" t="str">
        <f>VLOOKUP(Table1[[#This Row],[EPF ]],'[1]employee master'!A1592:G6591,5,FALSE)</f>
        <v>Training School - SI</v>
      </c>
      <c r="E1168" s="39" t="str">
        <f>VLOOKUP(Table1[[#This Row],[EPF ]],'[1]employee master'!A1592:G6591,6,FALSE)</f>
        <v>CCP 2 - Training Printing A - SI</v>
      </c>
      <c r="F1168" s="39" t="str">
        <f>VLOOKUP(Table1[[#This Row],[EPF ]],'[1]employee master'!A1592:G6591,7,FALSE)</f>
        <v>Male</v>
      </c>
      <c r="G1168" s="40">
        <v>22</v>
      </c>
      <c r="H1168" s="41" t="s">
        <v>14</v>
      </c>
      <c r="I1168" s="41" t="s">
        <v>1753</v>
      </c>
      <c r="J1168" s="41" t="s">
        <v>14</v>
      </c>
      <c r="K1168" s="41" t="s">
        <v>14</v>
      </c>
      <c r="L1168" s="41" t="s">
        <v>14</v>
      </c>
      <c r="M1168" s="40">
        <v>4</v>
      </c>
      <c r="N1168" s="41" t="s">
        <v>14</v>
      </c>
      <c r="O1168" s="41" t="s">
        <v>14</v>
      </c>
      <c r="P1168" s="43" t="s">
        <v>1934</v>
      </c>
    </row>
    <row r="1169" spans="1:16" x14ac:dyDescent="0.3">
      <c r="A1169" s="37">
        <v>26037</v>
      </c>
      <c r="B1169" s="38" t="s">
        <v>5988</v>
      </c>
      <c r="C1169" s="1" t="s">
        <v>1757</v>
      </c>
      <c r="D1169" s="1" t="str">
        <f>VLOOKUP(Table1[[#This Row],[EPF ]],'[1]employee master'!A1596:G6595,5,FALSE)</f>
        <v>Material Quality Assurance - SI</v>
      </c>
      <c r="E1169" s="1" t="str">
        <f>VLOOKUP(Table1[[#This Row],[EPF ]],'[1]employee master'!A1596:G6595,6,FALSE)</f>
        <v>CCP - Material Quality Assurance - SI</v>
      </c>
      <c r="F1169" s="1" t="str">
        <f>VLOOKUP(Table1[[#This Row],[EPF ]],'[1]employee master'!A1596:G6595,7,FALSE)</f>
        <v>Male</v>
      </c>
      <c r="G1169" s="7">
        <v>28</v>
      </c>
      <c r="H1169" s="6" t="s">
        <v>14</v>
      </c>
      <c r="I1169" s="6" t="s">
        <v>1753</v>
      </c>
      <c r="J1169" s="6" t="s">
        <v>14</v>
      </c>
      <c r="K1169" s="6" t="s">
        <v>14</v>
      </c>
      <c r="L1169" s="6" t="s">
        <v>14</v>
      </c>
      <c r="M1169" s="7">
        <v>4</v>
      </c>
      <c r="N1169" s="6" t="s">
        <v>14</v>
      </c>
      <c r="O1169" s="6" t="s">
        <v>14</v>
      </c>
      <c r="P1169" s="43" t="s">
        <v>1934</v>
      </c>
    </row>
    <row r="1170" spans="1:16" x14ac:dyDescent="0.3">
      <c r="A1170" s="37">
        <v>26078</v>
      </c>
      <c r="B1170" s="38" t="s">
        <v>5989</v>
      </c>
      <c r="C1170" s="39" t="s">
        <v>1757</v>
      </c>
      <c r="D1170" s="39" t="str">
        <f>VLOOKUP(Table1[[#This Row],[EPF ]],'[1]employee master'!A1600:G6599,5,FALSE)</f>
        <v>Training School - SI</v>
      </c>
      <c r="E1170" s="39" t="str">
        <f>VLOOKUP(Table1[[#This Row],[EPF ]],'[1]employee master'!A1600:G6599,6,FALSE)</f>
        <v>CCP 2 - Training Printing A - SI</v>
      </c>
      <c r="F1170" s="39" t="str">
        <f>VLOOKUP(Table1[[#This Row],[EPF ]],'[1]employee master'!A1600:G6599,7,FALSE)</f>
        <v>Male</v>
      </c>
      <c r="G1170" s="40">
        <v>19</v>
      </c>
      <c r="H1170" s="41" t="s">
        <v>14</v>
      </c>
      <c r="I1170" s="41" t="s">
        <v>1753</v>
      </c>
      <c r="J1170" s="41" t="s">
        <v>14</v>
      </c>
      <c r="K1170" s="41" t="s">
        <v>14</v>
      </c>
      <c r="L1170" s="41" t="s">
        <v>14</v>
      </c>
      <c r="M1170" s="40">
        <v>4</v>
      </c>
      <c r="N1170" s="41" t="s">
        <v>14</v>
      </c>
      <c r="O1170" s="41" t="s">
        <v>14</v>
      </c>
      <c r="P1170" s="43" t="s">
        <v>1934</v>
      </c>
    </row>
    <row r="1171" spans="1:16" x14ac:dyDescent="0.3">
      <c r="A1171" s="37">
        <v>26084</v>
      </c>
      <c r="B1171" s="38" t="s">
        <v>5990</v>
      </c>
      <c r="C1171" s="1" t="s">
        <v>1757</v>
      </c>
      <c r="D1171" s="1" t="str">
        <f>VLOOKUP(Table1[[#This Row],[EPF ]],'[1]employee master'!A1601:G6600,5,FALSE)</f>
        <v>Training School - SI</v>
      </c>
      <c r="E1171" s="1" t="str">
        <f>VLOOKUP(Table1[[#This Row],[EPF ]],'[1]employee master'!A1601:G6600,6,FALSE)</f>
        <v>CCP 2 - Training Printing A - SI</v>
      </c>
      <c r="F1171" s="1" t="str">
        <f>VLOOKUP(Table1[[#This Row],[EPF ]],'[1]employee master'!A1601:G6600,7,FALSE)</f>
        <v>Male</v>
      </c>
      <c r="G1171" s="7">
        <v>20</v>
      </c>
      <c r="H1171" s="6" t="s">
        <v>14</v>
      </c>
      <c r="I1171" s="6" t="s">
        <v>1753</v>
      </c>
      <c r="J1171" s="6" t="s">
        <v>14</v>
      </c>
      <c r="K1171" s="6" t="s">
        <v>14</v>
      </c>
      <c r="L1171" s="6" t="s">
        <v>14</v>
      </c>
      <c r="M1171" s="7">
        <v>4</v>
      </c>
      <c r="N1171" s="6" t="s">
        <v>14</v>
      </c>
      <c r="O1171" s="6" t="s">
        <v>14</v>
      </c>
      <c r="P1171" s="43" t="s">
        <v>1934</v>
      </c>
    </row>
    <row r="1172" spans="1:16" x14ac:dyDescent="0.3">
      <c r="A1172" s="37">
        <v>26095</v>
      </c>
      <c r="B1172" s="38" t="s">
        <v>1312</v>
      </c>
      <c r="C1172" s="1" t="s">
        <v>1757</v>
      </c>
      <c r="D1172" s="1" t="str">
        <f>VLOOKUP(Table1[[#This Row],[EPF ]],'[1]employee master'!A1604:G6603,5,FALSE)</f>
        <v>Training School - SI</v>
      </c>
      <c r="E1172" s="1" t="str">
        <f>VLOOKUP(Table1[[#This Row],[EPF ]],'[1]employee master'!A1604:G6603,6,FALSE)</f>
        <v>Training School - MBC - SI</v>
      </c>
      <c r="F1172" s="1" t="str">
        <f>VLOOKUP(Table1[[#This Row],[EPF ]],'[1]employee master'!A1604:G6603,7,FALSE)</f>
        <v>Female</v>
      </c>
      <c r="G1172" s="7">
        <v>21</v>
      </c>
      <c r="H1172" s="6" t="s">
        <v>14</v>
      </c>
      <c r="I1172" s="6" t="s">
        <v>1753</v>
      </c>
      <c r="J1172" s="6" t="s">
        <v>14</v>
      </c>
      <c r="K1172" s="6" t="s">
        <v>14</v>
      </c>
      <c r="L1172" s="6" t="s">
        <v>14</v>
      </c>
      <c r="M1172" s="7">
        <v>4</v>
      </c>
      <c r="N1172" s="6" t="s">
        <v>14</v>
      </c>
      <c r="O1172" s="6" t="s">
        <v>14</v>
      </c>
      <c r="P1172" s="43" t="s">
        <v>1934</v>
      </c>
    </row>
    <row r="1173" spans="1:16" x14ac:dyDescent="0.3">
      <c r="A1173" s="37">
        <v>26095</v>
      </c>
      <c r="B1173" s="38" t="s">
        <v>1312</v>
      </c>
      <c r="C1173" s="39" t="s">
        <v>1757</v>
      </c>
      <c r="D1173" s="39" t="str">
        <f>VLOOKUP(Table1[[#This Row],[EPF ]],'[1]employee master'!A1605:G6604,5,FALSE)</f>
        <v>Training School - SI</v>
      </c>
      <c r="E1173" s="39" t="str">
        <f>VLOOKUP(Table1[[#This Row],[EPF ]],'[1]employee master'!A1605:G6604,6,FALSE)</f>
        <v>Training School - MBC - SI</v>
      </c>
      <c r="F1173" s="39" t="str">
        <f>VLOOKUP(Table1[[#This Row],[EPF ]],'[1]employee master'!A1605:G6604,7,FALSE)</f>
        <v>Female</v>
      </c>
      <c r="G1173" s="40">
        <v>21</v>
      </c>
      <c r="H1173" s="41" t="s">
        <v>14</v>
      </c>
      <c r="I1173" s="41" t="s">
        <v>1753</v>
      </c>
      <c r="J1173" s="41" t="s">
        <v>14</v>
      </c>
      <c r="K1173" s="41" t="s">
        <v>14</v>
      </c>
      <c r="L1173" s="41" t="s">
        <v>14</v>
      </c>
      <c r="M1173" s="40">
        <v>5</v>
      </c>
      <c r="N1173" s="41" t="s">
        <v>14</v>
      </c>
      <c r="O1173" s="41" t="s">
        <v>14</v>
      </c>
      <c r="P1173" s="43" t="s">
        <v>1934</v>
      </c>
    </row>
    <row r="1174" spans="1:16" x14ac:dyDescent="0.3">
      <c r="A1174" s="37">
        <v>26122</v>
      </c>
      <c r="B1174" s="38" t="s">
        <v>750</v>
      </c>
      <c r="C1174" s="1" t="s">
        <v>1757</v>
      </c>
      <c r="D1174" s="1" t="str">
        <f>VLOOKUP(Table1[[#This Row],[EPF ]],'[1]employee master'!A1608:G6607,5,FALSE)</f>
        <v>Close Comfort Program - Printing - SI</v>
      </c>
      <c r="E1174" s="1" t="str">
        <f>VLOOKUP(Table1[[#This Row],[EPF ]],'[1]employee master'!A1608:G6607,6,FALSE)</f>
        <v>CCP 2 - Printing A - SI</v>
      </c>
      <c r="F1174" s="1" t="str">
        <f>VLOOKUP(Table1[[#This Row],[EPF ]],'[1]employee master'!A1608:G6607,7,FALSE)</f>
        <v>Male</v>
      </c>
      <c r="G1174" s="7">
        <v>19</v>
      </c>
      <c r="H1174" s="6" t="s">
        <v>14</v>
      </c>
      <c r="I1174" s="6" t="s">
        <v>1753</v>
      </c>
      <c r="J1174" s="6" t="s">
        <v>14</v>
      </c>
      <c r="K1174" s="6" t="s">
        <v>14</v>
      </c>
      <c r="L1174" s="6" t="s">
        <v>14</v>
      </c>
      <c r="M1174" s="7">
        <v>4</v>
      </c>
      <c r="N1174" s="6" t="s">
        <v>14</v>
      </c>
      <c r="O1174" s="6" t="s">
        <v>14</v>
      </c>
      <c r="P1174" s="43" t="s">
        <v>1934</v>
      </c>
    </row>
    <row r="1175" spans="1:16" x14ac:dyDescent="0.3">
      <c r="A1175" s="37">
        <v>26128</v>
      </c>
      <c r="B1175" s="38" t="s">
        <v>5991</v>
      </c>
      <c r="C1175" s="39" t="s">
        <v>1757</v>
      </c>
      <c r="D1175" s="39" t="str">
        <f>VLOOKUP(Table1[[#This Row],[EPF ]],'[1]employee master'!A1609:G6608,5,FALSE)</f>
        <v>Close Comfort Program - Finishing - SI</v>
      </c>
      <c r="E1175" s="39" t="str">
        <f>VLOOKUP(Table1[[#This Row],[EPF ]],'[1]employee master'!A1609:G6608,6,FALSE)</f>
        <v>Finishing S30 - B - SI</v>
      </c>
      <c r="F1175" s="39" t="str">
        <f>VLOOKUP(Table1[[#This Row],[EPF ]],'[1]employee master'!A1609:G6608,7,FALSE)</f>
        <v>Female</v>
      </c>
      <c r="G1175" s="40">
        <v>18</v>
      </c>
      <c r="H1175" s="41" t="s">
        <v>14</v>
      </c>
      <c r="I1175" s="41" t="s">
        <v>1753</v>
      </c>
      <c r="J1175" s="41" t="s">
        <v>14</v>
      </c>
      <c r="K1175" s="41" t="s">
        <v>14</v>
      </c>
      <c r="L1175" s="41" t="s">
        <v>14</v>
      </c>
      <c r="M1175" s="40">
        <v>4</v>
      </c>
      <c r="N1175" s="41" t="s">
        <v>14</v>
      </c>
      <c r="O1175" s="41" t="s">
        <v>14</v>
      </c>
      <c r="P1175" s="43" t="s">
        <v>1934</v>
      </c>
    </row>
    <row r="1176" spans="1:16" x14ac:dyDescent="0.3">
      <c r="A1176" s="37">
        <v>26128</v>
      </c>
      <c r="B1176" s="38" t="s">
        <v>5991</v>
      </c>
      <c r="C1176" s="1" t="s">
        <v>1757</v>
      </c>
      <c r="D1176" s="1" t="str">
        <f>VLOOKUP(Table1[[#This Row],[EPF ]],'[1]employee master'!A1610:G6609,5,FALSE)</f>
        <v>Close Comfort Program - Finishing - SI</v>
      </c>
      <c r="E1176" s="1" t="str">
        <f>VLOOKUP(Table1[[#This Row],[EPF ]],'[1]employee master'!A1610:G6609,6,FALSE)</f>
        <v>Finishing S30 - B - SI</v>
      </c>
      <c r="F1176" s="1" t="str">
        <f>VLOOKUP(Table1[[#This Row],[EPF ]],'[1]employee master'!A1610:G6609,7,FALSE)</f>
        <v>Female</v>
      </c>
      <c r="G1176" s="7">
        <v>18</v>
      </c>
      <c r="H1176" s="6" t="s">
        <v>14</v>
      </c>
      <c r="I1176" s="6" t="s">
        <v>1753</v>
      </c>
      <c r="J1176" s="6" t="s">
        <v>14</v>
      </c>
      <c r="K1176" s="6" t="s">
        <v>14</v>
      </c>
      <c r="L1176" s="6" t="s">
        <v>14</v>
      </c>
      <c r="M1176" s="7">
        <v>5</v>
      </c>
      <c r="N1176" s="6" t="s">
        <v>14</v>
      </c>
      <c r="O1176" s="6" t="s">
        <v>14</v>
      </c>
      <c r="P1176" s="43" t="s">
        <v>1934</v>
      </c>
    </row>
    <row r="1177" spans="1:16" x14ac:dyDescent="0.3">
      <c r="A1177" s="37">
        <v>26129</v>
      </c>
      <c r="B1177" s="38" t="s">
        <v>5992</v>
      </c>
      <c r="C1177" s="1" t="s">
        <v>1757</v>
      </c>
      <c r="D1177" s="1" t="str">
        <f>VLOOKUP(Table1[[#This Row],[EPF ]],'[1]employee master'!A1611:G6610,5,FALSE)</f>
        <v>Close Comfort Program - Finishing - SI</v>
      </c>
      <c r="E1177" s="1" t="str">
        <f>VLOOKUP(Table1[[#This Row],[EPF ]],'[1]employee master'!A1611:G6610,6,FALSE)</f>
        <v>Finishing S28 - B - SI</v>
      </c>
      <c r="F1177" s="1" t="str">
        <f>VLOOKUP(Table1[[#This Row],[EPF ]],'[1]employee master'!A1611:G6610,7,FALSE)</f>
        <v>Male</v>
      </c>
      <c r="G1177" s="7">
        <v>28</v>
      </c>
      <c r="H1177" s="6" t="s">
        <v>14</v>
      </c>
      <c r="I1177" s="6" t="s">
        <v>1753</v>
      </c>
      <c r="J1177" s="6" t="s">
        <v>14</v>
      </c>
      <c r="K1177" s="6" t="s">
        <v>14</v>
      </c>
      <c r="L1177" s="6" t="s">
        <v>14</v>
      </c>
      <c r="M1177" s="7">
        <v>4</v>
      </c>
      <c r="N1177" s="6" t="s">
        <v>14</v>
      </c>
      <c r="O1177" s="6" t="s">
        <v>14</v>
      </c>
      <c r="P1177" s="43" t="s">
        <v>1934</v>
      </c>
    </row>
    <row r="1178" spans="1:16" x14ac:dyDescent="0.3">
      <c r="A1178" s="37">
        <v>26159</v>
      </c>
      <c r="B1178" s="38" t="s">
        <v>5993</v>
      </c>
      <c r="C1178" s="1" t="s">
        <v>1757</v>
      </c>
      <c r="D1178" s="1" t="str">
        <f>VLOOKUP(Table1[[#This Row],[EPF ]],'[1]employee master'!A1617:G6616,5,FALSE)</f>
        <v>Moulded Bra Cup - Raw Material Warehouse - SI</v>
      </c>
      <c r="E1178" s="1" t="str">
        <f>VLOOKUP(Table1[[#This Row],[EPF ]],'[1]employee master'!A1617:G6616,6,FALSE)</f>
        <v>MBC - Raw Material Warehouse - SI</v>
      </c>
      <c r="F1178" s="1" t="str">
        <f>VLOOKUP(Table1[[#This Row],[EPF ]],'[1]employee master'!A1617:G6616,7,FALSE)</f>
        <v>Male</v>
      </c>
      <c r="G1178" s="7">
        <v>23</v>
      </c>
      <c r="H1178" s="6" t="s">
        <v>14</v>
      </c>
      <c r="I1178" s="6" t="s">
        <v>1753</v>
      </c>
      <c r="J1178" s="6" t="s">
        <v>14</v>
      </c>
      <c r="K1178" s="6" t="s">
        <v>14</v>
      </c>
      <c r="L1178" s="6" t="s">
        <v>14</v>
      </c>
      <c r="M1178" s="7">
        <v>5</v>
      </c>
      <c r="N1178" s="6" t="s">
        <v>14</v>
      </c>
      <c r="O1178" s="6" t="s">
        <v>14</v>
      </c>
      <c r="P1178" s="43" t="s">
        <v>1934</v>
      </c>
    </row>
    <row r="1179" spans="1:16" x14ac:dyDescent="0.3">
      <c r="A1179" s="37">
        <v>26183</v>
      </c>
      <c r="B1179" s="38" t="s">
        <v>5994</v>
      </c>
      <c r="C1179" s="39" t="s">
        <v>1757</v>
      </c>
      <c r="D1179" s="39" t="str">
        <f>VLOOKUP(Table1[[#This Row],[EPF ]],'[1]employee master'!A1621:G6620,5,FALSE)</f>
        <v>MAS Department</v>
      </c>
      <c r="E1179" s="39" t="str">
        <f>VLOOKUP(Table1[[#This Row],[EPF ]],'[1]employee master'!A1621:G6620,6,FALSE)</f>
        <v>Impact Protection - SI</v>
      </c>
      <c r="F1179" s="39" t="str">
        <f>VLOOKUP(Table1[[#This Row],[EPF ]],'[1]employee master'!A1621:G6620,7,FALSE)</f>
        <v>Male</v>
      </c>
      <c r="G1179" s="40">
        <v>22</v>
      </c>
      <c r="H1179" s="41" t="s">
        <v>14</v>
      </c>
      <c r="I1179" s="41" t="s">
        <v>1753</v>
      </c>
      <c r="J1179" s="41" t="s">
        <v>14</v>
      </c>
      <c r="K1179" s="41" t="s">
        <v>14</v>
      </c>
      <c r="L1179" s="41" t="s">
        <v>14</v>
      </c>
      <c r="M1179" s="40">
        <v>4</v>
      </c>
      <c r="N1179" s="41" t="s">
        <v>14</v>
      </c>
      <c r="O1179" s="41" t="s">
        <v>14</v>
      </c>
      <c r="P1179" s="43" t="s">
        <v>1934</v>
      </c>
    </row>
    <row r="1180" spans="1:16" x14ac:dyDescent="0.3">
      <c r="A1180" s="37">
        <v>26184</v>
      </c>
      <c r="B1180" s="38" t="s">
        <v>1000</v>
      </c>
      <c r="C1180" s="39" t="s">
        <v>1757</v>
      </c>
      <c r="D1180" s="39" t="str">
        <f>VLOOKUP(Table1[[#This Row],[EPF ]],'[1]employee master'!A1622:G6621,5,FALSE)</f>
        <v>MAS Department</v>
      </c>
      <c r="E1180" s="39" t="str">
        <f>VLOOKUP(Table1[[#This Row],[EPF ]],'[1]employee master'!A1622:G6621,6,FALSE)</f>
        <v>Impact Protection - SI</v>
      </c>
      <c r="F1180" s="39" t="str">
        <f>VLOOKUP(Table1[[#This Row],[EPF ]],'[1]employee master'!A1622:G6621,7,FALSE)</f>
        <v>Male</v>
      </c>
      <c r="G1180" s="40">
        <v>18</v>
      </c>
      <c r="H1180" s="41" t="s">
        <v>14</v>
      </c>
      <c r="I1180" s="41" t="s">
        <v>1753</v>
      </c>
      <c r="J1180" s="41" t="s">
        <v>14</v>
      </c>
      <c r="K1180" s="41" t="s">
        <v>14</v>
      </c>
      <c r="L1180" s="41" t="s">
        <v>14</v>
      </c>
      <c r="M1180" s="40">
        <v>4</v>
      </c>
      <c r="N1180" s="41" t="s">
        <v>14</v>
      </c>
      <c r="O1180" s="41" t="s">
        <v>14</v>
      </c>
      <c r="P1180" s="43" t="s">
        <v>1934</v>
      </c>
    </row>
    <row r="1181" spans="1:16" x14ac:dyDescent="0.3">
      <c r="A1181" s="37">
        <v>26187</v>
      </c>
      <c r="B1181" s="38" t="s">
        <v>5995</v>
      </c>
      <c r="C1181" s="1" t="s">
        <v>1757</v>
      </c>
      <c r="D1181" s="1" t="str">
        <f>VLOOKUP(Table1[[#This Row],[EPF ]],'[1]employee master'!A1623:G6622,5,FALSE)</f>
        <v>MAS Department</v>
      </c>
      <c r="E1181" s="1" t="str">
        <f>VLOOKUP(Table1[[#This Row],[EPF ]],'[1]employee master'!A1623:G6622,6,FALSE)</f>
        <v>Impact Protection - SI</v>
      </c>
      <c r="F1181" s="1" t="str">
        <f>VLOOKUP(Table1[[#This Row],[EPF ]],'[1]employee master'!A1623:G6622,7,FALSE)</f>
        <v>Female</v>
      </c>
      <c r="G1181" s="7">
        <v>25</v>
      </c>
      <c r="H1181" s="6" t="s">
        <v>14</v>
      </c>
      <c r="I1181" s="6" t="s">
        <v>1753</v>
      </c>
      <c r="J1181" s="6" t="s">
        <v>14</v>
      </c>
      <c r="K1181" s="6" t="s">
        <v>14</v>
      </c>
      <c r="L1181" s="6" t="s">
        <v>14</v>
      </c>
      <c r="M1181" s="7">
        <v>4</v>
      </c>
      <c r="N1181" s="6" t="s">
        <v>14</v>
      </c>
      <c r="O1181" s="6" t="s">
        <v>14</v>
      </c>
      <c r="P1181" s="43" t="s">
        <v>1934</v>
      </c>
    </row>
    <row r="1182" spans="1:16" x14ac:dyDescent="0.3">
      <c r="A1182" s="37">
        <v>26222</v>
      </c>
      <c r="B1182" s="38" t="s">
        <v>5996</v>
      </c>
      <c r="C1182" s="39" t="s">
        <v>1757</v>
      </c>
      <c r="D1182" s="39" t="str">
        <f>VLOOKUP(Table1[[#This Row],[EPF ]],'[1]employee master'!A1632:G6631,5,FALSE)</f>
        <v>Training School - SI</v>
      </c>
      <c r="E1182" s="39" t="str">
        <f>VLOOKUP(Table1[[#This Row],[EPF ]],'[1]employee master'!A1632:G6631,6,FALSE)</f>
        <v>CCP 2 - Training Printing B - SI</v>
      </c>
      <c r="F1182" s="39" t="str">
        <f>VLOOKUP(Table1[[#This Row],[EPF ]],'[1]employee master'!A1632:G6631,7,FALSE)</f>
        <v>Male</v>
      </c>
      <c r="G1182" s="40">
        <v>29</v>
      </c>
      <c r="H1182" s="41" t="s">
        <v>14</v>
      </c>
      <c r="I1182" s="41" t="s">
        <v>1753</v>
      </c>
      <c r="J1182" s="41" t="s">
        <v>14</v>
      </c>
      <c r="K1182" s="41" t="s">
        <v>14</v>
      </c>
      <c r="L1182" s="41" t="s">
        <v>14</v>
      </c>
      <c r="M1182" s="40">
        <v>4</v>
      </c>
      <c r="N1182" s="41" t="s">
        <v>14</v>
      </c>
      <c r="O1182" s="41" t="s">
        <v>14</v>
      </c>
      <c r="P1182" s="43" t="s">
        <v>1934</v>
      </c>
    </row>
    <row r="1183" spans="1:16" x14ac:dyDescent="0.3">
      <c r="A1183" s="37">
        <v>26228</v>
      </c>
      <c r="B1183" s="38" t="s">
        <v>5997</v>
      </c>
      <c r="C1183" s="1" t="s">
        <v>1757</v>
      </c>
      <c r="D1183" s="1" t="str">
        <f>VLOOKUP(Table1[[#This Row],[EPF ]],'[1]employee master'!A1634:G6633,5,FALSE)</f>
        <v>Close Comfort Program - Printing - SI</v>
      </c>
      <c r="E1183" s="1" t="str">
        <f>VLOOKUP(Table1[[#This Row],[EPF ]],'[1]employee master'!A1634:G6633,6,FALSE)</f>
        <v>CCP 2 - Printing A - SI</v>
      </c>
      <c r="F1183" s="1" t="str">
        <f>VLOOKUP(Table1[[#This Row],[EPF ]],'[1]employee master'!A1634:G6633,7,FALSE)</f>
        <v>Female</v>
      </c>
      <c r="G1183" s="7">
        <v>23</v>
      </c>
      <c r="H1183" s="6" t="s">
        <v>14</v>
      </c>
      <c r="I1183" s="6" t="s">
        <v>1753</v>
      </c>
      <c r="J1183" s="6" t="s">
        <v>14</v>
      </c>
      <c r="K1183" s="6" t="s">
        <v>14</v>
      </c>
      <c r="L1183" s="6" t="s">
        <v>14</v>
      </c>
      <c r="M1183" s="7">
        <v>4</v>
      </c>
      <c r="N1183" s="6" t="s">
        <v>14</v>
      </c>
      <c r="O1183" s="6" t="s">
        <v>14</v>
      </c>
      <c r="P1183" s="43" t="s">
        <v>1934</v>
      </c>
    </row>
    <row r="1184" spans="1:16" x14ac:dyDescent="0.3">
      <c r="A1184" s="37">
        <v>26231</v>
      </c>
      <c r="B1184" s="38" t="s">
        <v>5998</v>
      </c>
      <c r="C1184" s="39" t="s">
        <v>1757</v>
      </c>
      <c r="D1184" s="39" t="str">
        <f>VLOOKUP(Table1[[#This Row],[EPF ]],'[1]employee master'!A1635:G6634,5,FALSE)</f>
        <v>Training School - SI</v>
      </c>
      <c r="E1184" s="39" t="str">
        <f>VLOOKUP(Table1[[#This Row],[EPF ]],'[1]employee master'!A1635:G6634,6,FALSE)</f>
        <v>CCP 2 - Training Printing A - SI</v>
      </c>
      <c r="F1184" s="39" t="str">
        <f>VLOOKUP(Table1[[#This Row],[EPF ]],'[1]employee master'!A1635:G6634,7,FALSE)</f>
        <v>Male</v>
      </c>
      <c r="G1184" s="40">
        <v>24</v>
      </c>
      <c r="H1184" s="41" t="s">
        <v>14</v>
      </c>
      <c r="I1184" s="41" t="s">
        <v>1753</v>
      </c>
      <c r="J1184" s="41" t="s">
        <v>14</v>
      </c>
      <c r="K1184" s="41" t="s">
        <v>14</v>
      </c>
      <c r="L1184" s="41" t="s">
        <v>14</v>
      </c>
      <c r="M1184" s="40">
        <v>4</v>
      </c>
      <c r="N1184" s="41" t="s">
        <v>14</v>
      </c>
      <c r="O1184" s="41" t="s">
        <v>14</v>
      </c>
      <c r="P1184" s="43" t="s">
        <v>1934</v>
      </c>
    </row>
    <row r="1185" spans="1:16" x14ac:dyDescent="0.3">
      <c r="A1185" s="37">
        <v>26242</v>
      </c>
      <c r="B1185" s="38" t="s">
        <v>5999</v>
      </c>
      <c r="C1185" s="39" t="s">
        <v>1757</v>
      </c>
      <c r="D1185" s="39" t="str">
        <f>VLOOKUP(Table1[[#This Row],[EPF ]],'[1]employee master'!A1636:G6635,5,FALSE)</f>
        <v>Close Comfort Program - Printing - SI</v>
      </c>
      <c r="E1185" s="39" t="str">
        <f>VLOOKUP(Table1[[#This Row],[EPF ]],'[1]employee master'!A1636:G6635,6,FALSE)</f>
        <v>Factory 03 - Printing - B - SI</v>
      </c>
      <c r="F1185" s="39" t="str">
        <f>VLOOKUP(Table1[[#This Row],[EPF ]],'[1]employee master'!A1636:G6635,7,FALSE)</f>
        <v>Male</v>
      </c>
      <c r="G1185" s="40">
        <v>22</v>
      </c>
      <c r="H1185" s="41" t="s">
        <v>14</v>
      </c>
      <c r="I1185" s="41" t="s">
        <v>1753</v>
      </c>
      <c r="J1185" s="41" t="s">
        <v>14</v>
      </c>
      <c r="K1185" s="41" t="s">
        <v>14</v>
      </c>
      <c r="L1185" s="41" t="s">
        <v>14</v>
      </c>
      <c r="M1185" s="40">
        <v>4</v>
      </c>
      <c r="N1185" s="41" t="s">
        <v>14</v>
      </c>
      <c r="O1185" s="41" t="s">
        <v>14</v>
      </c>
      <c r="P1185" s="43" t="s">
        <v>1934</v>
      </c>
    </row>
    <row r="1186" spans="1:16" x14ac:dyDescent="0.3">
      <c r="A1186" s="37">
        <v>26254</v>
      </c>
      <c r="B1186" s="38" t="s">
        <v>6000</v>
      </c>
      <c r="C1186" s="39" t="s">
        <v>1757</v>
      </c>
      <c r="D1186" s="39" t="str">
        <f>VLOOKUP(Table1[[#This Row],[EPF ]],'[1]employee master'!A1637:G6636,5,FALSE)</f>
        <v>Training School - SI</v>
      </c>
      <c r="E1186" s="39" t="str">
        <f>VLOOKUP(Table1[[#This Row],[EPF ]],'[1]employee master'!A1637:G6636,6,FALSE)</f>
        <v>Training School - MBC - SI</v>
      </c>
      <c r="F1186" s="39" t="str">
        <f>VLOOKUP(Table1[[#This Row],[EPF ]],'[1]employee master'!A1637:G6636,7,FALSE)</f>
        <v>Female</v>
      </c>
      <c r="G1186" s="40">
        <v>20</v>
      </c>
      <c r="H1186" s="41" t="s">
        <v>14</v>
      </c>
      <c r="I1186" s="41" t="s">
        <v>1753</v>
      </c>
      <c r="J1186" s="41" t="s">
        <v>14</v>
      </c>
      <c r="K1186" s="41" t="s">
        <v>14</v>
      </c>
      <c r="L1186" s="41" t="s">
        <v>14</v>
      </c>
      <c r="M1186" s="40">
        <v>5</v>
      </c>
      <c r="N1186" s="41" t="s">
        <v>14</v>
      </c>
      <c r="O1186" s="41" t="s">
        <v>14</v>
      </c>
      <c r="P1186" s="43" t="s">
        <v>1934</v>
      </c>
    </row>
    <row r="1187" spans="1:16" x14ac:dyDescent="0.3">
      <c r="A1187" s="37">
        <v>26279</v>
      </c>
      <c r="B1187" s="38" t="s">
        <v>544</v>
      </c>
      <c r="C1187" s="1" t="s">
        <v>1757</v>
      </c>
      <c r="D1187" s="1" t="str">
        <f>VLOOKUP(Table1[[#This Row],[EPF ]],'[1]employee master'!A1647:G6646,5,FALSE)</f>
        <v>Training School - SI</v>
      </c>
      <c r="E1187" s="1" t="str">
        <f>VLOOKUP(Table1[[#This Row],[EPF ]],'[1]employee master'!A1647:G6646,6,FALSE)</f>
        <v>CCP 2 - Training Printing B - SI</v>
      </c>
      <c r="F1187" s="1" t="str">
        <f>VLOOKUP(Table1[[#This Row],[EPF ]],'[1]employee master'!A1647:G6646,7,FALSE)</f>
        <v>Male</v>
      </c>
      <c r="G1187" s="7">
        <v>27</v>
      </c>
      <c r="H1187" s="6" t="s">
        <v>14</v>
      </c>
      <c r="I1187" s="6" t="s">
        <v>1753</v>
      </c>
      <c r="J1187" s="6" t="s">
        <v>14</v>
      </c>
      <c r="K1187" s="6" t="s">
        <v>14</v>
      </c>
      <c r="L1187" s="6" t="s">
        <v>14</v>
      </c>
      <c r="M1187" s="7">
        <v>5</v>
      </c>
      <c r="N1187" s="6" t="s">
        <v>14</v>
      </c>
      <c r="O1187" s="6" t="s">
        <v>14</v>
      </c>
      <c r="P1187" s="43" t="s">
        <v>1934</v>
      </c>
    </row>
    <row r="1188" spans="1:16" x14ac:dyDescent="0.3">
      <c r="A1188" s="37">
        <v>26283</v>
      </c>
      <c r="B1188" s="38" t="s">
        <v>6001</v>
      </c>
      <c r="C1188" s="39" t="s">
        <v>1757</v>
      </c>
      <c r="D1188" s="39" t="str">
        <f>VLOOKUP(Table1[[#This Row],[EPF ]],'[1]employee master'!A1648:G6647,5,FALSE)</f>
        <v>Training School - SI</v>
      </c>
      <c r="E1188" s="39" t="str">
        <f>VLOOKUP(Table1[[#This Row],[EPF ]],'[1]employee master'!A1648:G6647,6,FALSE)</f>
        <v>CCP 2 - Training Printing B - SI</v>
      </c>
      <c r="F1188" s="39" t="str">
        <f>VLOOKUP(Table1[[#This Row],[EPF ]],'[1]employee master'!A1648:G6647,7,FALSE)</f>
        <v>Male</v>
      </c>
      <c r="G1188" s="40">
        <v>24</v>
      </c>
      <c r="H1188" s="41" t="s">
        <v>14</v>
      </c>
      <c r="I1188" s="41" t="s">
        <v>1753</v>
      </c>
      <c r="J1188" s="41" t="s">
        <v>14</v>
      </c>
      <c r="K1188" s="41" t="s">
        <v>14</v>
      </c>
      <c r="L1188" s="41" t="s">
        <v>14</v>
      </c>
      <c r="M1188" s="40">
        <v>4</v>
      </c>
      <c r="N1188" s="41" t="s">
        <v>14</v>
      </c>
      <c r="O1188" s="41" t="s">
        <v>14</v>
      </c>
      <c r="P1188" s="43" t="s">
        <v>1934</v>
      </c>
    </row>
    <row r="1189" spans="1:16" x14ac:dyDescent="0.3">
      <c r="A1189" s="37">
        <v>26297</v>
      </c>
      <c r="B1189" s="38" t="s">
        <v>6002</v>
      </c>
      <c r="C1189" s="1" t="s">
        <v>1757</v>
      </c>
      <c r="D1189" s="1" t="str">
        <f>VLOOKUP(Table1[[#This Row],[EPF ]],'[1]employee master'!A1652:G6651,5,FALSE)</f>
        <v>Moulded Bra Cup - Raw Material Warehouse - SI</v>
      </c>
      <c r="E1189" s="1" t="str">
        <f>VLOOKUP(Table1[[#This Row],[EPF ]],'[1]employee master'!A1652:G6651,6,FALSE)</f>
        <v>MBC - Raw Material Warehouse - SI</v>
      </c>
      <c r="F1189" s="1" t="str">
        <f>VLOOKUP(Table1[[#This Row],[EPF ]],'[1]employee master'!A1652:G6651,7,FALSE)</f>
        <v>Male</v>
      </c>
      <c r="G1189" s="7">
        <v>19</v>
      </c>
      <c r="H1189" s="6" t="s">
        <v>14</v>
      </c>
      <c r="I1189" s="6" t="s">
        <v>1753</v>
      </c>
      <c r="J1189" s="6" t="s">
        <v>14</v>
      </c>
      <c r="K1189" s="6" t="s">
        <v>14</v>
      </c>
      <c r="L1189" s="6" t="s">
        <v>14</v>
      </c>
      <c r="M1189" s="7">
        <v>5</v>
      </c>
      <c r="N1189" s="6" t="s">
        <v>14</v>
      </c>
      <c r="O1189" s="6" t="s">
        <v>14</v>
      </c>
      <c r="P1189" s="43" t="s">
        <v>1934</v>
      </c>
    </row>
    <row r="1190" spans="1:16" x14ac:dyDescent="0.3">
      <c r="A1190" s="37">
        <v>26305</v>
      </c>
      <c r="B1190" s="38" t="s">
        <v>6003</v>
      </c>
      <c r="C1190" s="39" t="s">
        <v>1757</v>
      </c>
      <c r="D1190" s="39" t="str">
        <f>VLOOKUP(Table1[[#This Row],[EPF ]],'[1]employee master'!A1653:G6652,5,FALSE)</f>
        <v>Moulded Bra Cup - Raw Material Warehouse - SI</v>
      </c>
      <c r="E1190" s="39" t="str">
        <f>VLOOKUP(Table1[[#This Row],[EPF ]],'[1]employee master'!A1653:G6652,6,FALSE)</f>
        <v>MBC - Raw Material Warehouse - SI</v>
      </c>
      <c r="F1190" s="39" t="str">
        <f>VLOOKUP(Table1[[#This Row],[EPF ]],'[1]employee master'!A1653:G6652,7,FALSE)</f>
        <v>Male</v>
      </c>
      <c r="G1190" s="40">
        <v>20</v>
      </c>
      <c r="H1190" s="41" t="s">
        <v>14</v>
      </c>
      <c r="I1190" s="41" t="s">
        <v>1753</v>
      </c>
      <c r="J1190" s="41" t="s">
        <v>14</v>
      </c>
      <c r="K1190" s="41" t="s">
        <v>14</v>
      </c>
      <c r="L1190" s="41" t="s">
        <v>14</v>
      </c>
      <c r="M1190" s="40">
        <v>4</v>
      </c>
      <c r="N1190" s="41" t="s">
        <v>14</v>
      </c>
      <c r="O1190" s="41" t="s">
        <v>14</v>
      </c>
      <c r="P1190" s="43" t="s">
        <v>1934</v>
      </c>
    </row>
    <row r="1191" spans="1:16" x14ac:dyDescent="0.3">
      <c r="A1191" s="37">
        <v>26351</v>
      </c>
      <c r="B1191" s="38" t="s">
        <v>6004</v>
      </c>
      <c r="C1191" s="1" t="s">
        <v>1757</v>
      </c>
      <c r="D1191" s="1" t="str">
        <f>VLOOKUP(Table1[[#This Row],[EPF ]],'[1]employee master'!A1657:G6656,5,FALSE)</f>
        <v>Moulded Bra Cup - Raw Material Warehouse - SI</v>
      </c>
      <c r="E1191" s="1" t="str">
        <f>VLOOKUP(Table1[[#This Row],[EPF ]],'[1]employee master'!A1657:G6656,6,FALSE)</f>
        <v>MBC - Raw Material Warehouse - SI</v>
      </c>
      <c r="F1191" s="1" t="str">
        <f>VLOOKUP(Table1[[#This Row],[EPF ]],'[1]employee master'!A1657:G6656,7,FALSE)</f>
        <v>Male</v>
      </c>
      <c r="G1191" s="7">
        <v>18</v>
      </c>
      <c r="H1191" s="6" t="s">
        <v>14</v>
      </c>
      <c r="I1191" s="6" t="s">
        <v>1753</v>
      </c>
      <c r="J1191" s="6" t="s">
        <v>14</v>
      </c>
      <c r="K1191" s="6" t="s">
        <v>14</v>
      </c>
      <c r="L1191" s="6" t="s">
        <v>14</v>
      </c>
      <c r="M1191" s="7">
        <v>4</v>
      </c>
      <c r="N1191" s="6" t="s">
        <v>14</v>
      </c>
      <c r="O1191" s="6" t="s">
        <v>14</v>
      </c>
      <c r="P1191" s="43" t="s">
        <v>1934</v>
      </c>
    </row>
    <row r="1192" spans="1:16" x14ac:dyDescent="0.3">
      <c r="A1192" s="37">
        <v>26352</v>
      </c>
      <c r="B1192" s="38" t="s">
        <v>6005</v>
      </c>
      <c r="C1192" s="1" t="s">
        <v>1757</v>
      </c>
      <c r="D1192" s="1" t="str">
        <f>VLOOKUP(Table1[[#This Row],[EPF ]],'[1]employee master'!A1658:G6657,5,FALSE)</f>
        <v>Moulded Bra Cup - Raw Material Warehouse - SI</v>
      </c>
      <c r="E1192" s="1" t="str">
        <f>VLOOKUP(Table1[[#This Row],[EPF ]],'[1]employee master'!A1658:G6657,6,FALSE)</f>
        <v>MBC - Raw Material Warehouse - SI</v>
      </c>
      <c r="F1192" s="1" t="str">
        <f>VLOOKUP(Table1[[#This Row],[EPF ]],'[1]employee master'!A1658:G6657,7,FALSE)</f>
        <v>Male</v>
      </c>
      <c r="G1192" s="7">
        <v>18</v>
      </c>
      <c r="H1192" s="6" t="s">
        <v>14</v>
      </c>
      <c r="I1192" s="6" t="s">
        <v>1753</v>
      </c>
      <c r="J1192" s="6" t="s">
        <v>14</v>
      </c>
      <c r="K1192" s="6" t="s">
        <v>14</v>
      </c>
      <c r="L1192" s="6" t="s">
        <v>14</v>
      </c>
      <c r="M1192" s="7">
        <v>4</v>
      </c>
      <c r="N1192" s="6" t="s">
        <v>14</v>
      </c>
      <c r="O1192" s="6" t="s">
        <v>14</v>
      </c>
      <c r="P1192" s="43" t="s">
        <v>1934</v>
      </c>
    </row>
    <row r="1193" spans="1:16" x14ac:dyDescent="0.3">
      <c r="A1193" s="37">
        <v>26355</v>
      </c>
      <c r="B1193" s="38" t="s">
        <v>6006</v>
      </c>
      <c r="C1193" s="1" t="s">
        <v>1757</v>
      </c>
      <c r="D1193" s="1" t="str">
        <f>VLOOKUP(Table1[[#This Row],[EPF ]],'[1]employee master'!A1659:G6658,5,FALSE)</f>
        <v>Close Comfort Program - Cutting - SI</v>
      </c>
      <c r="E1193" s="1" t="str">
        <f>VLOOKUP(Table1[[#This Row],[EPF ]],'[1]employee master'!A1659:G6658,6,FALSE)</f>
        <v>Cutting - CCP - SI</v>
      </c>
      <c r="F1193" s="1" t="str">
        <f>VLOOKUP(Table1[[#This Row],[EPF ]],'[1]employee master'!A1659:G6658,7,FALSE)</f>
        <v>Male</v>
      </c>
      <c r="G1193" s="7">
        <v>19</v>
      </c>
      <c r="H1193" s="6" t="s">
        <v>14</v>
      </c>
      <c r="I1193" s="6" t="s">
        <v>1753</v>
      </c>
      <c r="J1193" s="6" t="s">
        <v>14</v>
      </c>
      <c r="K1193" s="6" t="s">
        <v>14</v>
      </c>
      <c r="L1193" s="6" t="s">
        <v>14</v>
      </c>
      <c r="M1193" s="7">
        <v>5</v>
      </c>
      <c r="N1193" s="6" t="s">
        <v>14</v>
      </c>
      <c r="O1193" s="6" t="s">
        <v>14</v>
      </c>
      <c r="P1193" s="43" t="s">
        <v>1934</v>
      </c>
    </row>
    <row r="1194" spans="1:16" x14ac:dyDescent="0.3">
      <c r="A1194" s="37">
        <v>26457</v>
      </c>
      <c r="B1194" s="38" t="s">
        <v>4082</v>
      </c>
      <c r="C1194" s="1" t="s">
        <v>1757</v>
      </c>
      <c r="D1194" s="1" t="str">
        <f>VLOOKUP(Table1[[#This Row],[EPF ]],'[1]employee master'!A1669:G6668,5,FALSE)</f>
        <v>Training School - SI</v>
      </c>
      <c r="E1194" s="1" t="str">
        <f>VLOOKUP(Table1[[#This Row],[EPF ]],'[1]employee master'!A1669:G6668,6,FALSE)</f>
        <v>CCP 2 - Training Printing - SI</v>
      </c>
      <c r="F1194" s="1" t="str">
        <f>VLOOKUP(Table1[[#This Row],[EPF ]],'[1]employee master'!A1669:G6668,7,FALSE)</f>
        <v>Female</v>
      </c>
      <c r="G1194" s="7">
        <v>23</v>
      </c>
      <c r="H1194" s="6" t="s">
        <v>14</v>
      </c>
      <c r="I1194" s="6" t="s">
        <v>1753</v>
      </c>
      <c r="J1194" s="6" t="s">
        <v>14</v>
      </c>
      <c r="K1194" s="6" t="s">
        <v>14</v>
      </c>
      <c r="L1194" s="6" t="s">
        <v>14</v>
      </c>
      <c r="M1194" s="7">
        <v>4</v>
      </c>
      <c r="N1194" s="6" t="s">
        <v>14</v>
      </c>
      <c r="O1194" s="6" t="s">
        <v>14</v>
      </c>
      <c r="P1194" s="43" t="s">
        <v>1934</v>
      </c>
    </row>
    <row r="1195" spans="1:16" x14ac:dyDescent="0.3">
      <c r="A1195" s="37">
        <v>26474</v>
      </c>
      <c r="B1195" s="38" t="s">
        <v>1952</v>
      </c>
      <c r="C1195" s="39" t="s">
        <v>1757</v>
      </c>
      <c r="D1195" s="39" t="str">
        <f>VLOOKUP(Table1[[#This Row],[EPF ]],'[1]employee master'!A1671:G6670,5,FALSE)</f>
        <v>Close Comfort Program - Cutting - SI</v>
      </c>
      <c r="E1195" s="39" t="str">
        <f>VLOOKUP(Table1[[#This Row],[EPF ]],'[1]employee master'!A1671:G6670,6,FALSE)</f>
        <v>Cutting - CCP - SI</v>
      </c>
      <c r="F1195" s="39" t="str">
        <f>VLOOKUP(Table1[[#This Row],[EPF ]],'[1]employee master'!A1671:G6670,7,FALSE)</f>
        <v>Male</v>
      </c>
      <c r="G1195" s="40">
        <v>27</v>
      </c>
      <c r="H1195" s="41" t="s">
        <v>14</v>
      </c>
      <c r="I1195" s="41" t="s">
        <v>1753</v>
      </c>
      <c r="J1195" s="41" t="s">
        <v>14</v>
      </c>
      <c r="K1195" s="41" t="s">
        <v>14</v>
      </c>
      <c r="L1195" s="41" t="s">
        <v>14</v>
      </c>
      <c r="M1195" s="40">
        <v>4</v>
      </c>
      <c r="N1195" s="41" t="s">
        <v>14</v>
      </c>
      <c r="O1195" s="41" t="s">
        <v>14</v>
      </c>
      <c r="P1195" s="43" t="s">
        <v>1934</v>
      </c>
    </row>
    <row r="1196" spans="1:16" x14ac:dyDescent="0.3">
      <c r="A1196" s="37">
        <v>26475</v>
      </c>
      <c r="B1196" s="38" t="s">
        <v>6007</v>
      </c>
      <c r="C1196" s="39" t="s">
        <v>1757</v>
      </c>
      <c r="D1196" s="39" t="str">
        <f>VLOOKUP(Table1[[#This Row],[EPF ]],'[1]employee master'!A1672:G6671,5,FALSE)</f>
        <v>Material Quality Assurance - SI</v>
      </c>
      <c r="E1196" s="39" t="str">
        <f>VLOOKUP(Table1[[#This Row],[EPF ]],'[1]employee master'!A1672:G6671,6,FALSE)</f>
        <v>CCP - Material Quality Assurance - SI</v>
      </c>
      <c r="F1196" s="39" t="str">
        <f>VLOOKUP(Table1[[#This Row],[EPF ]],'[1]employee master'!A1672:G6671,7,FALSE)</f>
        <v>Female</v>
      </c>
      <c r="G1196" s="40">
        <v>19</v>
      </c>
      <c r="H1196" s="41" t="s">
        <v>14</v>
      </c>
      <c r="I1196" s="41" t="s">
        <v>1753</v>
      </c>
      <c r="J1196" s="41" t="s">
        <v>14</v>
      </c>
      <c r="K1196" s="41" t="s">
        <v>14</v>
      </c>
      <c r="L1196" s="41" t="s">
        <v>14</v>
      </c>
      <c r="M1196" s="40">
        <v>4</v>
      </c>
      <c r="N1196" s="41" t="s">
        <v>14</v>
      </c>
      <c r="O1196" s="41" t="s">
        <v>14</v>
      </c>
      <c r="P1196" s="43" t="s">
        <v>1934</v>
      </c>
    </row>
    <row r="1197" spans="1:16" x14ac:dyDescent="0.3">
      <c r="A1197" s="37">
        <v>26528</v>
      </c>
      <c r="B1197" s="38" t="s">
        <v>6008</v>
      </c>
      <c r="C1197" s="1" t="s">
        <v>1757</v>
      </c>
      <c r="D1197" s="1" t="str">
        <f>VLOOKUP(Table1[[#This Row],[EPF ]],'[1]employee master'!A1678:G6677,5,FALSE)</f>
        <v>Training School - SI</v>
      </c>
      <c r="E1197" s="1" t="str">
        <f>VLOOKUP(Table1[[#This Row],[EPF ]],'[1]employee master'!A1678:G6677,6,FALSE)</f>
        <v>Training - CCP - SI</v>
      </c>
      <c r="F1197" s="1" t="str">
        <f>VLOOKUP(Table1[[#This Row],[EPF ]],'[1]employee master'!A1678:G6677,7,FALSE)</f>
        <v>Male</v>
      </c>
      <c r="G1197" s="7">
        <v>20</v>
      </c>
      <c r="H1197" s="6" t="s">
        <v>14</v>
      </c>
      <c r="I1197" s="6" t="s">
        <v>1753</v>
      </c>
      <c r="J1197" s="6" t="s">
        <v>14</v>
      </c>
      <c r="K1197" s="6" t="s">
        <v>14</v>
      </c>
      <c r="L1197" s="6" t="s">
        <v>14</v>
      </c>
      <c r="M1197" s="7">
        <v>4</v>
      </c>
      <c r="N1197" s="6" t="s">
        <v>14</v>
      </c>
      <c r="O1197" s="6" t="s">
        <v>14</v>
      </c>
      <c r="P1197" s="43" t="s">
        <v>1934</v>
      </c>
    </row>
    <row r="1198" spans="1:16" x14ac:dyDescent="0.3">
      <c r="A1198" s="37">
        <v>26591</v>
      </c>
      <c r="B1198" s="38" t="s">
        <v>2958</v>
      </c>
      <c r="C1198" s="1" t="s">
        <v>1757</v>
      </c>
      <c r="D1198" s="1" t="str">
        <f>VLOOKUP(Table1[[#This Row],[EPF ]],'[1]employee master'!A1681:G6680,5,FALSE)</f>
        <v>Training School - SI</v>
      </c>
      <c r="E1198" s="1" t="str">
        <f>VLOOKUP(Table1[[#This Row],[EPF ]],'[1]employee master'!A1681:G6680,6,FALSE)</f>
        <v>Training - CCP - SI</v>
      </c>
      <c r="F1198" s="1" t="str">
        <f>VLOOKUP(Table1[[#This Row],[EPF ]],'[1]employee master'!A1681:G6680,7,FALSE)</f>
        <v>Female</v>
      </c>
      <c r="G1198" s="7">
        <v>18</v>
      </c>
      <c r="H1198" s="6" t="s">
        <v>14</v>
      </c>
      <c r="I1198" s="6" t="s">
        <v>1753</v>
      </c>
      <c r="J1198" s="6" t="s">
        <v>14</v>
      </c>
      <c r="K1198" s="6" t="s">
        <v>14</v>
      </c>
      <c r="L1198" s="6" t="s">
        <v>14</v>
      </c>
      <c r="M1198" s="7">
        <v>4</v>
      </c>
      <c r="N1198" s="6" t="s">
        <v>14</v>
      </c>
      <c r="O1198" s="6" t="s">
        <v>14</v>
      </c>
      <c r="P1198" s="43" t="s">
        <v>1934</v>
      </c>
    </row>
    <row r="1199" spans="1:16" x14ac:dyDescent="0.3">
      <c r="A1199" s="37">
        <v>26629</v>
      </c>
      <c r="B1199" s="38" t="s">
        <v>6009</v>
      </c>
      <c r="C1199" s="1" t="s">
        <v>1757</v>
      </c>
      <c r="D1199" s="1" t="str">
        <f>VLOOKUP(Table1[[#This Row],[EPF ]],'[1]employee master'!A1682:G6681,5,FALSE)</f>
        <v>Training School - SI</v>
      </c>
      <c r="E1199" s="1" t="str">
        <f>VLOOKUP(Table1[[#This Row],[EPF ]],'[1]employee master'!A1682:G6681,6,FALSE)</f>
        <v>Training School - MBC - SI</v>
      </c>
      <c r="F1199" s="1" t="str">
        <f>VLOOKUP(Table1[[#This Row],[EPF ]],'[1]employee master'!A1682:G6681,7,FALSE)</f>
        <v>Male</v>
      </c>
      <c r="G1199" s="7">
        <v>19</v>
      </c>
      <c r="H1199" s="6" t="s">
        <v>14</v>
      </c>
      <c r="I1199" s="6" t="s">
        <v>1753</v>
      </c>
      <c r="J1199" s="6" t="s">
        <v>14</v>
      </c>
      <c r="K1199" s="6" t="s">
        <v>14</v>
      </c>
      <c r="L1199" s="6" t="s">
        <v>14</v>
      </c>
      <c r="M1199" s="7">
        <v>4</v>
      </c>
      <c r="N1199" s="6" t="s">
        <v>14</v>
      </c>
      <c r="O1199" s="6" t="s">
        <v>14</v>
      </c>
      <c r="P1199" s="43" t="s">
        <v>1934</v>
      </c>
    </row>
    <row r="1200" spans="1:16" x14ac:dyDescent="0.3">
      <c r="A1200" s="37">
        <v>517</v>
      </c>
      <c r="B1200" s="38" t="s">
        <v>431</v>
      </c>
      <c r="C1200" s="39" t="s">
        <v>1755</v>
      </c>
      <c r="D1200" s="39" t="str">
        <f>VLOOKUP(Table1[[#This Row],[EPF ]],'[1]employee master'!A27:G5026,5,FALSE)</f>
        <v>Moulded Bra Cup - Technical - SI</v>
      </c>
      <c r="E1200" s="39" t="str">
        <f>VLOOKUP(Table1[[#This Row],[EPF ]],'[1]employee master'!A27:G5026,6,FALSE)</f>
        <v>MBC - Technical - SI</v>
      </c>
      <c r="F1200" s="39" t="str">
        <f>VLOOKUP(Table1[[#This Row],[EPF ]],'[1]employee master'!A27:G5026,7,FALSE)</f>
        <v>Male</v>
      </c>
      <c r="G1200" s="41">
        <v>41</v>
      </c>
      <c r="H1200" s="41" t="s">
        <v>14</v>
      </c>
      <c r="I1200" s="41" t="s">
        <v>1753</v>
      </c>
      <c r="J1200" s="41" t="s">
        <v>14</v>
      </c>
      <c r="K1200" s="41" t="s">
        <v>14</v>
      </c>
      <c r="L1200" s="41" t="s">
        <v>14</v>
      </c>
      <c r="M1200" s="41" t="s">
        <v>28</v>
      </c>
      <c r="N1200" s="41" t="s">
        <v>14</v>
      </c>
      <c r="O1200" s="41" t="s">
        <v>14</v>
      </c>
      <c r="P1200" s="43" t="s">
        <v>1934</v>
      </c>
    </row>
    <row r="1201" spans="1:16" x14ac:dyDescent="0.3">
      <c r="A1201" s="37">
        <v>849</v>
      </c>
      <c r="B1201" s="38" t="s">
        <v>2117</v>
      </c>
      <c r="C1201" s="1" t="s">
        <v>1755</v>
      </c>
      <c r="D1201" s="1" t="str">
        <f>VLOOKUP(Table1[[#This Row],[EPF ]],'[1]employee master'!A39:G5038,5,FALSE)</f>
        <v>Moulded Bra Cup - Machine Maintenance - SI</v>
      </c>
      <c r="E1201" s="1" t="str">
        <f>VLOOKUP(Table1[[#This Row],[EPF ]],'[1]employee master'!A39:G5038,6,FALSE)</f>
        <v>Machinary Maintenance - MBC - SI</v>
      </c>
      <c r="F1201" s="1" t="str">
        <f>VLOOKUP(Table1[[#This Row],[EPF ]],'[1]employee master'!A39:G5038,7,FALSE)</f>
        <v>Male</v>
      </c>
      <c r="G1201" s="7">
        <v>41</v>
      </c>
      <c r="H1201" s="6" t="s">
        <v>14</v>
      </c>
      <c r="I1201" s="6" t="s">
        <v>1753</v>
      </c>
      <c r="J1201" s="6" t="s">
        <v>14</v>
      </c>
      <c r="K1201" s="6" t="s">
        <v>14</v>
      </c>
      <c r="L1201" s="6" t="s">
        <v>14</v>
      </c>
      <c r="M1201" s="6" t="s">
        <v>28</v>
      </c>
      <c r="N1201" s="6" t="s">
        <v>14</v>
      </c>
      <c r="O1201" s="6" t="s">
        <v>14</v>
      </c>
      <c r="P1201" s="43" t="s">
        <v>1934</v>
      </c>
    </row>
    <row r="1202" spans="1:16" x14ac:dyDescent="0.3">
      <c r="A1202" s="37">
        <v>1020</v>
      </c>
      <c r="B1202" s="38" t="s">
        <v>5484</v>
      </c>
      <c r="C1202" s="1" t="s">
        <v>1755</v>
      </c>
      <c r="D1202" s="1" t="str">
        <f>VLOOKUP(Table1[[#This Row],[EPF ]],'[1]employee master'!A45:G5044,5,FALSE)</f>
        <v>Human Resources &amp; Administration - SI</v>
      </c>
      <c r="E1202" s="1" t="str">
        <f>VLOOKUP(Table1[[#This Row],[EPF ]],'[1]employee master'!A45:G5044,6,FALSE)</f>
        <v>Human Resources - SI</v>
      </c>
      <c r="F1202" s="1" t="str">
        <f>VLOOKUP(Table1[[#This Row],[EPF ]],'[1]employee master'!A45:G5044,7,FALSE)</f>
        <v>Male</v>
      </c>
      <c r="G1202" s="7">
        <v>42</v>
      </c>
      <c r="H1202" s="6" t="s">
        <v>14</v>
      </c>
      <c r="I1202" s="6" t="s">
        <v>1753</v>
      </c>
      <c r="J1202" s="6" t="s">
        <v>14</v>
      </c>
      <c r="K1202" s="6" t="s">
        <v>14</v>
      </c>
      <c r="L1202" s="6" t="s">
        <v>14</v>
      </c>
      <c r="M1202" s="6" t="s">
        <v>28</v>
      </c>
      <c r="N1202" s="6" t="s">
        <v>14</v>
      </c>
      <c r="O1202" s="6" t="s">
        <v>14</v>
      </c>
      <c r="P1202" s="43" t="s">
        <v>1934</v>
      </c>
    </row>
    <row r="1203" spans="1:16" x14ac:dyDescent="0.3">
      <c r="A1203" s="37">
        <v>3395</v>
      </c>
      <c r="B1203" s="38" t="s">
        <v>604</v>
      </c>
      <c r="C1203" s="1" t="s">
        <v>1755</v>
      </c>
      <c r="D1203" s="1" t="str">
        <f>VLOOKUP(Table1[[#This Row],[EPF ]],'[1]employee master'!A97:G5096,5,FALSE)</f>
        <v>Moulded Bra Cup - Industrial Engineering - SI</v>
      </c>
      <c r="E1203" s="1" t="str">
        <f>VLOOKUP(Table1[[#This Row],[EPF ]],'[1]employee master'!A97:G5096,6,FALSE)</f>
        <v>Industrial Engineering - MBC - SI</v>
      </c>
      <c r="F1203" s="1" t="str">
        <f>VLOOKUP(Table1[[#This Row],[EPF ]],'[1]employee master'!A97:G5096,7,FALSE)</f>
        <v>Female</v>
      </c>
      <c r="G1203" s="7">
        <v>46</v>
      </c>
      <c r="H1203" s="6" t="s">
        <v>14</v>
      </c>
      <c r="I1203" s="6" t="s">
        <v>1753</v>
      </c>
      <c r="J1203" s="6" t="s">
        <v>14</v>
      </c>
      <c r="K1203" s="6" t="s">
        <v>14</v>
      </c>
      <c r="L1203" s="6" t="s">
        <v>14</v>
      </c>
      <c r="M1203" s="6" t="s">
        <v>28</v>
      </c>
      <c r="N1203" s="6" t="s">
        <v>14</v>
      </c>
      <c r="O1203" s="6" t="s">
        <v>14</v>
      </c>
      <c r="P1203" s="43" t="s">
        <v>1934</v>
      </c>
    </row>
    <row r="1204" spans="1:16" x14ac:dyDescent="0.3">
      <c r="A1204" s="37">
        <v>7785</v>
      </c>
      <c r="B1204" s="38" t="s">
        <v>5485</v>
      </c>
      <c r="C1204" s="1" t="s">
        <v>1755</v>
      </c>
      <c r="D1204" s="1" t="str">
        <f>VLOOKUP(Table1[[#This Row],[EPF ]],'[1]employee master'!A228:G5227,5,FALSE)</f>
        <v>Close Comfort Program - Technical - SI</v>
      </c>
      <c r="E1204" s="1" t="str">
        <f>VLOOKUP(Table1[[#This Row],[EPF ]],'[1]employee master'!A228:G5227,6,FALSE)</f>
        <v>Technical - CCP - SI</v>
      </c>
      <c r="F1204" s="1" t="str">
        <f>VLOOKUP(Table1[[#This Row],[EPF ]],'[1]employee master'!A228:G5227,7,FALSE)</f>
        <v>Female</v>
      </c>
      <c r="G1204" s="7">
        <v>40</v>
      </c>
      <c r="H1204" s="6" t="s">
        <v>14</v>
      </c>
      <c r="I1204" s="6" t="s">
        <v>1753</v>
      </c>
      <c r="J1204" s="6" t="s">
        <v>14</v>
      </c>
      <c r="K1204" s="6" t="s">
        <v>14</v>
      </c>
      <c r="L1204" s="6" t="s">
        <v>14</v>
      </c>
      <c r="M1204" s="6" t="s">
        <v>28</v>
      </c>
      <c r="N1204" s="6" t="s">
        <v>14</v>
      </c>
      <c r="O1204" s="6" t="s">
        <v>14</v>
      </c>
      <c r="P1204" s="43" t="s">
        <v>1934</v>
      </c>
    </row>
    <row r="1205" spans="1:16" x14ac:dyDescent="0.3">
      <c r="A1205" s="37">
        <v>15033</v>
      </c>
      <c r="B1205" s="38" t="s">
        <v>797</v>
      </c>
      <c r="C1205" s="1" t="s">
        <v>1755</v>
      </c>
      <c r="D1205" s="1" t="str">
        <f>VLOOKUP(Table1[[#This Row],[EPF ]],'[1]employee master'!A606:G5605,5,FALSE)</f>
        <v>Close Comfort Program - Production - SI</v>
      </c>
      <c r="E1205" s="1" t="str">
        <f>VLOOKUP(Table1[[#This Row],[EPF ]],'[1]employee master'!A606:G5605,6,FALSE)</f>
        <v>CCP - Production - SI</v>
      </c>
      <c r="F1205" s="1" t="str">
        <f>VLOOKUP(Table1[[#This Row],[EPF ]],'[1]employee master'!A606:G5605,7,FALSE)</f>
        <v>Male</v>
      </c>
      <c r="G1205" s="6">
        <v>41</v>
      </c>
      <c r="H1205" s="6" t="s">
        <v>14</v>
      </c>
      <c r="I1205" s="6" t="s">
        <v>1753</v>
      </c>
      <c r="J1205" s="6" t="s">
        <v>14</v>
      </c>
      <c r="K1205" s="6" t="s">
        <v>14</v>
      </c>
      <c r="L1205" s="6" t="s">
        <v>14</v>
      </c>
      <c r="M1205" s="6" t="s">
        <v>28</v>
      </c>
      <c r="N1205" s="6" t="s">
        <v>14</v>
      </c>
      <c r="O1205" s="6" t="s">
        <v>14</v>
      </c>
      <c r="P1205" s="43" t="s">
        <v>1934</v>
      </c>
    </row>
    <row r="1206" spans="1:16" hidden="1" x14ac:dyDescent="0.3">
      <c r="A1206" s="37">
        <v>26718</v>
      </c>
      <c r="B1206" s="38" t="s">
        <v>6010</v>
      </c>
      <c r="C1206" s="1" t="s">
        <v>1757</v>
      </c>
      <c r="D1206" s="1" t="e">
        <f>VLOOKUP(Table1[[#This Row],[EPF ]],'[1]employee master'!A1683:G6682,5,FALSE)</f>
        <v>#N/A</v>
      </c>
      <c r="E1206" s="1" t="e">
        <f>VLOOKUP(Table1[[#This Row],[EPF ]],'[1]employee master'!A1683:G6682,6,FALSE)</f>
        <v>#N/A</v>
      </c>
      <c r="F1206" s="1" t="e">
        <f>VLOOKUP(Table1[[#This Row],[EPF ]],'[1]employee master'!A1683:G6682,7,FALSE)</f>
        <v>#N/A</v>
      </c>
      <c r="G1206" s="7">
        <v>22</v>
      </c>
      <c r="H1206" s="6" t="s">
        <v>14</v>
      </c>
      <c r="I1206" s="6" t="s">
        <v>1753</v>
      </c>
      <c r="J1206" s="6" t="s">
        <v>14</v>
      </c>
      <c r="K1206" s="6" t="s">
        <v>14</v>
      </c>
      <c r="L1206" s="6" t="s">
        <v>14</v>
      </c>
      <c r="M1206" s="7">
        <v>4</v>
      </c>
      <c r="N1206" s="6" t="s">
        <v>14</v>
      </c>
      <c r="O1206" s="6" t="s">
        <v>14</v>
      </c>
      <c r="P1206" s="43" t="e">
        <f>IF(#REF!&lt;=4,"Low Risk",IF(#REF!&gt;7,"High Risk","Moderate"))</f>
        <v>#REF!</v>
      </c>
    </row>
    <row r="1207" spans="1:16" hidden="1" x14ac:dyDescent="0.3">
      <c r="A1207" s="37">
        <v>29761</v>
      </c>
      <c r="B1207" s="38" t="s">
        <v>2625</v>
      </c>
      <c r="C1207" s="1" t="s">
        <v>1757</v>
      </c>
      <c r="D1207" s="1" t="e">
        <f>VLOOKUP(Table1[[#This Row],[EPF ]],'[1]employee master'!A1686:G6685,5,FALSE)</f>
        <v>#N/A</v>
      </c>
      <c r="E1207" s="1" t="e">
        <f>VLOOKUP(Table1[[#This Row],[EPF ]],'[1]employee master'!A1686:G6685,6,FALSE)</f>
        <v>#N/A</v>
      </c>
      <c r="F1207" s="1" t="e">
        <f>VLOOKUP(Table1[[#This Row],[EPF ]],'[1]employee master'!A1686:G6685,7,FALSE)</f>
        <v>#N/A</v>
      </c>
      <c r="G1207" s="7">
        <v>25</v>
      </c>
      <c r="H1207" s="6" t="s">
        <v>14</v>
      </c>
      <c r="I1207" s="6" t="s">
        <v>1753</v>
      </c>
      <c r="J1207" s="6" t="s">
        <v>14</v>
      </c>
      <c r="K1207" s="6" t="s">
        <v>14</v>
      </c>
      <c r="L1207" s="6" t="s">
        <v>14</v>
      </c>
      <c r="M1207" s="7">
        <v>4</v>
      </c>
      <c r="N1207" s="6" t="s">
        <v>14</v>
      </c>
      <c r="O1207" s="6" t="s">
        <v>14</v>
      </c>
      <c r="P1207" s="43" t="e">
        <f>IF(#REF!&lt;=4,"Low Risk",IF(#REF!&gt;7,"High Risk","Moderate"))</f>
        <v>#REF!</v>
      </c>
    </row>
    <row r="1208" spans="1:16" hidden="1" x14ac:dyDescent="0.3">
      <c r="A1208" s="37">
        <v>91959</v>
      </c>
      <c r="B1208" s="38" t="s">
        <v>6011</v>
      </c>
      <c r="C1208" s="39" t="s">
        <v>1757</v>
      </c>
      <c r="D1208" s="39" t="e">
        <f>VLOOKUP(Table1[[#This Row],[EPF ]],'[1]employee master'!A1693:G6692,5,FALSE)</f>
        <v>#N/A</v>
      </c>
      <c r="E1208" s="39" t="e">
        <f>VLOOKUP(Table1[[#This Row],[EPF ]],'[1]employee master'!A1693:G6692,6,FALSE)</f>
        <v>#N/A</v>
      </c>
      <c r="F1208" s="39" t="e">
        <f>VLOOKUP(Table1[[#This Row],[EPF ]],'[1]employee master'!A1693:G6692,7,FALSE)</f>
        <v>#N/A</v>
      </c>
      <c r="G1208" s="40">
        <v>33</v>
      </c>
      <c r="H1208" s="41" t="s">
        <v>14</v>
      </c>
      <c r="I1208" s="41" t="s">
        <v>1759</v>
      </c>
      <c r="J1208" s="41" t="s">
        <v>14</v>
      </c>
      <c r="K1208" s="41" t="s">
        <v>14</v>
      </c>
      <c r="L1208" s="41" t="s">
        <v>14</v>
      </c>
      <c r="M1208" s="40">
        <v>4</v>
      </c>
      <c r="N1208" s="41" t="s">
        <v>14</v>
      </c>
      <c r="O1208" s="41" t="s">
        <v>14</v>
      </c>
      <c r="P1208" s="43" t="e">
        <f>IF(#REF!&lt;=4,"Low Risk",IF(#REF!&gt;7,"High Risk","Moderate"))</f>
        <v>#REF!</v>
      </c>
    </row>
    <row r="1209" spans="1:16" hidden="1" x14ac:dyDescent="0.3">
      <c r="A1209" s="37">
        <v>111126</v>
      </c>
      <c r="B1209" s="38" t="s">
        <v>6012</v>
      </c>
      <c r="C1209" s="1" t="s">
        <v>1757</v>
      </c>
      <c r="D1209" s="1" t="e">
        <f>VLOOKUP(Table1[[#This Row],[EPF ]],'[1]employee master'!A1695:G6694,5,FALSE)</f>
        <v>#N/A</v>
      </c>
      <c r="E1209" s="1" t="e">
        <f>VLOOKUP(Table1[[#This Row],[EPF ]],'[1]employee master'!A1695:G6694,6,FALSE)</f>
        <v>#N/A</v>
      </c>
      <c r="F1209" s="1" t="e">
        <f>VLOOKUP(Table1[[#This Row],[EPF ]],'[1]employee master'!A1695:G6694,7,FALSE)</f>
        <v>#N/A</v>
      </c>
      <c r="G1209" s="7">
        <v>30</v>
      </c>
      <c r="H1209" s="6" t="s">
        <v>14</v>
      </c>
      <c r="I1209" s="6" t="s">
        <v>1759</v>
      </c>
      <c r="J1209" s="6" t="s">
        <v>14</v>
      </c>
      <c r="K1209" s="6" t="s">
        <v>14</v>
      </c>
      <c r="L1209" s="6" t="s">
        <v>14</v>
      </c>
      <c r="M1209" s="7">
        <v>4</v>
      </c>
      <c r="N1209" s="6" t="s">
        <v>14</v>
      </c>
      <c r="O1209" s="6" t="s">
        <v>14</v>
      </c>
      <c r="P1209" s="43" t="e">
        <f>IF(#REF!&lt;=4,"Low Risk",IF(#REF!&gt;7,"High Risk","Moderate"))</f>
        <v>#REF!</v>
      </c>
    </row>
    <row r="1210" spans="1:16" hidden="1" x14ac:dyDescent="0.3">
      <c r="A1210" s="37">
        <v>151136</v>
      </c>
      <c r="B1210" s="38" t="s">
        <v>2464</v>
      </c>
      <c r="C1210" s="39" t="s">
        <v>1757</v>
      </c>
      <c r="D1210" s="39" t="e">
        <f>VLOOKUP(Table1[[#This Row],[EPF ]],'[1]employee master'!A1698:G6697,5,FALSE)</f>
        <v>#N/A</v>
      </c>
      <c r="E1210" s="39" t="e">
        <f>VLOOKUP(Table1[[#This Row],[EPF ]],'[1]employee master'!A1698:G6697,6,FALSE)</f>
        <v>#N/A</v>
      </c>
      <c r="F1210" s="39" t="e">
        <f>VLOOKUP(Table1[[#This Row],[EPF ]],'[1]employee master'!A1698:G6697,7,FALSE)</f>
        <v>#N/A</v>
      </c>
      <c r="G1210" s="40">
        <v>27</v>
      </c>
      <c r="H1210" s="41" t="s">
        <v>14</v>
      </c>
      <c r="I1210" s="41" t="s">
        <v>1753</v>
      </c>
      <c r="J1210" s="41" t="s">
        <v>14</v>
      </c>
      <c r="K1210" s="41" t="s">
        <v>14</v>
      </c>
      <c r="L1210" s="41" t="s">
        <v>14</v>
      </c>
      <c r="M1210" s="40">
        <v>4</v>
      </c>
      <c r="N1210" s="41" t="s">
        <v>14</v>
      </c>
      <c r="O1210" s="41" t="s">
        <v>14</v>
      </c>
      <c r="P1210" s="43" t="e">
        <f>IF(#REF!&lt;=4,"Low Risk",IF(#REF!&gt;7,"High Risk","Moderate"))</f>
        <v>#REF!</v>
      </c>
    </row>
    <row r="1211" spans="1:16" hidden="1" x14ac:dyDescent="0.3">
      <c r="A1211" s="37">
        <v>246736</v>
      </c>
      <c r="B1211" s="38" t="s">
        <v>5004</v>
      </c>
      <c r="C1211" s="1" t="s">
        <v>1757</v>
      </c>
      <c r="D1211" s="1" t="e">
        <f>VLOOKUP(Table1[[#This Row],[EPF ]],'[1]employee master'!A1712:G6711,5,FALSE)</f>
        <v>#N/A</v>
      </c>
      <c r="E1211" s="1" t="e">
        <f>VLOOKUP(Table1[[#This Row],[EPF ]],'[1]employee master'!A1712:G6711,6,FALSE)</f>
        <v>#N/A</v>
      </c>
      <c r="F1211" s="1" t="e">
        <f>VLOOKUP(Table1[[#This Row],[EPF ]],'[1]employee master'!A1712:G6711,7,FALSE)</f>
        <v>#N/A</v>
      </c>
      <c r="G1211" s="7">
        <v>25</v>
      </c>
      <c r="H1211" s="6" t="s">
        <v>14</v>
      </c>
      <c r="I1211" s="6" t="s">
        <v>1753</v>
      </c>
      <c r="J1211" s="6" t="s">
        <v>14</v>
      </c>
      <c r="K1211" s="6" t="s">
        <v>14</v>
      </c>
      <c r="L1211" s="6" t="s">
        <v>14</v>
      </c>
      <c r="M1211" s="7">
        <v>5</v>
      </c>
      <c r="N1211" s="6" t="s">
        <v>14</v>
      </c>
      <c r="O1211" s="6" t="s">
        <v>14</v>
      </c>
      <c r="P1211" s="43" t="e">
        <f>IF(#REF!&lt;=4,"Low Risk",IF(#REF!&gt;7,"High Risk","Moderate"))</f>
        <v>#REF!</v>
      </c>
    </row>
    <row r="1212" spans="1:16" hidden="1" x14ac:dyDescent="0.3">
      <c r="A1212" s="37">
        <v>261626</v>
      </c>
      <c r="B1212" s="38" t="s">
        <v>6013</v>
      </c>
      <c r="C1212" s="39" t="s">
        <v>1757</v>
      </c>
      <c r="D1212" s="39" t="e">
        <f>VLOOKUP(Table1[[#This Row],[EPF ]],'[1]employee master'!A1718:G6717,5,FALSE)</f>
        <v>#N/A</v>
      </c>
      <c r="E1212" s="39" t="e">
        <f>VLOOKUP(Table1[[#This Row],[EPF ]],'[1]employee master'!A1718:G6717,6,FALSE)</f>
        <v>#N/A</v>
      </c>
      <c r="F1212" s="39" t="e">
        <f>VLOOKUP(Table1[[#This Row],[EPF ]],'[1]employee master'!A1718:G6717,7,FALSE)</f>
        <v>#N/A</v>
      </c>
      <c r="G1212" s="40">
        <v>24</v>
      </c>
      <c r="H1212" s="41" t="s">
        <v>14</v>
      </c>
      <c r="I1212" s="41" t="s">
        <v>1753</v>
      </c>
      <c r="J1212" s="41" t="s">
        <v>14</v>
      </c>
      <c r="K1212" s="41" t="s">
        <v>14</v>
      </c>
      <c r="L1212" s="41" t="s">
        <v>14</v>
      </c>
      <c r="M1212" s="40">
        <v>5</v>
      </c>
      <c r="N1212" s="41" t="s">
        <v>14</v>
      </c>
      <c r="O1212" s="41" t="s">
        <v>14</v>
      </c>
      <c r="P1212" s="43" t="e">
        <f>IF(#REF!&lt;=4,"Low Risk",IF(#REF!&gt;7,"High Risk","Moderate"))</f>
        <v>#REF!</v>
      </c>
    </row>
    <row r="1213" spans="1:16" hidden="1" x14ac:dyDescent="0.3">
      <c r="A1213" s="37">
        <v>262646</v>
      </c>
      <c r="B1213" s="38" t="s">
        <v>6014</v>
      </c>
      <c r="C1213" s="39" t="s">
        <v>1757</v>
      </c>
      <c r="D1213" s="39" t="e">
        <f>VLOOKUP(Table1[[#This Row],[EPF ]],'[1]employee master'!A1720:G6719,5,FALSE)</f>
        <v>#N/A</v>
      </c>
      <c r="E1213" s="39" t="e">
        <f>VLOOKUP(Table1[[#This Row],[EPF ]],'[1]employee master'!A1720:G6719,6,FALSE)</f>
        <v>#N/A</v>
      </c>
      <c r="F1213" s="39" t="e">
        <f>VLOOKUP(Table1[[#This Row],[EPF ]],'[1]employee master'!A1720:G6719,7,FALSE)</f>
        <v>#N/A</v>
      </c>
      <c r="G1213" s="40">
        <v>24</v>
      </c>
      <c r="H1213" s="41" t="s">
        <v>14</v>
      </c>
      <c r="I1213" s="41" t="s">
        <v>1753</v>
      </c>
      <c r="J1213" s="41" t="s">
        <v>14</v>
      </c>
      <c r="K1213" s="41" t="s">
        <v>14</v>
      </c>
      <c r="L1213" s="41" t="s">
        <v>14</v>
      </c>
      <c r="M1213" s="40">
        <v>4</v>
      </c>
      <c r="N1213" s="41" t="s">
        <v>14</v>
      </c>
      <c r="O1213" s="41" t="s">
        <v>14</v>
      </c>
      <c r="P1213" s="43" t="e">
        <f>IF(#REF!&lt;=4,"Low Risk",IF(#REF!&gt;7,"High Risk","Moderate"))</f>
        <v>#REF!</v>
      </c>
    </row>
    <row r="1214" spans="1:16" hidden="1" x14ac:dyDescent="0.3">
      <c r="A1214" s="37">
        <v>268435</v>
      </c>
      <c r="B1214" s="38" t="s">
        <v>2047</v>
      </c>
      <c r="C1214" s="39" t="s">
        <v>1757</v>
      </c>
      <c r="D1214" s="39" t="e">
        <f>VLOOKUP(Table1[[#This Row],[EPF ]],'[1]employee master'!A1722:G6721,5,FALSE)</f>
        <v>#N/A</v>
      </c>
      <c r="E1214" s="39" t="e">
        <f>VLOOKUP(Table1[[#This Row],[EPF ]],'[1]employee master'!A1722:G6721,6,FALSE)</f>
        <v>#N/A</v>
      </c>
      <c r="F1214" s="39" t="e">
        <f>VLOOKUP(Table1[[#This Row],[EPF ]],'[1]employee master'!A1722:G6721,7,FALSE)</f>
        <v>#N/A</v>
      </c>
      <c r="G1214" s="40">
        <v>39</v>
      </c>
      <c r="H1214" s="41" t="s">
        <v>14</v>
      </c>
      <c r="I1214" s="41" t="s">
        <v>1759</v>
      </c>
      <c r="J1214" s="41" t="s">
        <v>14</v>
      </c>
      <c r="K1214" s="41" t="s">
        <v>14</v>
      </c>
      <c r="L1214" s="41" t="s">
        <v>14</v>
      </c>
      <c r="M1214" s="40">
        <v>4</v>
      </c>
      <c r="N1214" s="41" t="s">
        <v>14</v>
      </c>
      <c r="O1214" s="41" t="s">
        <v>14</v>
      </c>
      <c r="P1214" s="43" t="e">
        <f>IF(#REF!&lt;=4,"Low Risk",IF(#REF!&gt;7,"High Risk","Moderate"))</f>
        <v>#REF!</v>
      </c>
    </row>
    <row r="1215" spans="1:16" hidden="1" x14ac:dyDescent="0.3">
      <c r="A1215" s="37">
        <v>275714</v>
      </c>
      <c r="B1215" s="38" t="s">
        <v>6015</v>
      </c>
      <c r="C1215" s="39" t="s">
        <v>1757</v>
      </c>
      <c r="D1215" s="39" t="e">
        <f>VLOOKUP(Table1[[#This Row],[EPF ]],'[1]employee master'!A1725:G6724,5,FALSE)</f>
        <v>#N/A</v>
      </c>
      <c r="E1215" s="39" t="e">
        <f>VLOOKUP(Table1[[#This Row],[EPF ]],'[1]employee master'!A1725:G6724,6,FALSE)</f>
        <v>#N/A</v>
      </c>
      <c r="F1215" s="39" t="e">
        <f>VLOOKUP(Table1[[#This Row],[EPF ]],'[1]employee master'!A1725:G6724,7,FALSE)</f>
        <v>#N/A</v>
      </c>
      <c r="G1215" s="40">
        <v>22</v>
      </c>
      <c r="H1215" s="41" t="s">
        <v>14</v>
      </c>
      <c r="I1215" s="41" t="s">
        <v>1753</v>
      </c>
      <c r="J1215" s="41" t="s">
        <v>14</v>
      </c>
      <c r="K1215" s="41" t="s">
        <v>14</v>
      </c>
      <c r="L1215" s="41" t="s">
        <v>14</v>
      </c>
      <c r="M1215" s="40">
        <v>5</v>
      </c>
      <c r="N1215" s="41" t="s">
        <v>14</v>
      </c>
      <c r="O1215" s="41" t="s">
        <v>14</v>
      </c>
      <c r="P1215" s="43" t="e">
        <f>IF(#REF!&lt;=4,"Low Risk",IF(#REF!&gt;7,"High Risk","Moderate"))</f>
        <v>#REF!</v>
      </c>
    </row>
    <row r="1216" spans="1:16" hidden="1" x14ac:dyDescent="0.3">
      <c r="A1216" s="37">
        <v>278488</v>
      </c>
      <c r="B1216" s="38" t="s">
        <v>6016</v>
      </c>
      <c r="C1216" s="1" t="s">
        <v>1757</v>
      </c>
      <c r="D1216" s="1" t="e">
        <f>VLOOKUP(Table1[[#This Row],[EPF ]],'[1]employee master'!A1726:G6725,5,FALSE)</f>
        <v>#N/A</v>
      </c>
      <c r="E1216" s="1" t="e">
        <f>VLOOKUP(Table1[[#This Row],[EPF ]],'[1]employee master'!A1726:G6725,6,FALSE)</f>
        <v>#N/A</v>
      </c>
      <c r="F1216" s="1" t="e">
        <f>VLOOKUP(Table1[[#This Row],[EPF ]],'[1]employee master'!A1726:G6725,7,FALSE)</f>
        <v>#N/A</v>
      </c>
      <c r="G1216" s="7">
        <v>28</v>
      </c>
      <c r="H1216" s="6" t="s">
        <v>14</v>
      </c>
      <c r="I1216" s="6" t="s">
        <v>1753</v>
      </c>
      <c r="J1216" s="6" t="s">
        <v>14</v>
      </c>
      <c r="K1216" s="6" t="s">
        <v>14</v>
      </c>
      <c r="L1216" s="6" t="s">
        <v>14</v>
      </c>
      <c r="M1216" s="7">
        <v>4</v>
      </c>
      <c r="N1216" s="6" t="s">
        <v>14</v>
      </c>
      <c r="O1216" s="6" t="s">
        <v>14</v>
      </c>
      <c r="P1216" s="43" t="e">
        <f>IF(#REF!&lt;=4,"Low Risk",IF(#REF!&gt;7,"High Risk","Moderate"))</f>
        <v>#REF!</v>
      </c>
    </row>
    <row r="1217" spans="1:16" hidden="1" x14ac:dyDescent="0.3">
      <c r="A1217" s="37">
        <v>279596</v>
      </c>
      <c r="B1217" s="38" t="s">
        <v>2619</v>
      </c>
      <c r="C1217" s="39" t="s">
        <v>1757</v>
      </c>
      <c r="D1217" s="39" t="e">
        <f>VLOOKUP(Table1[[#This Row],[EPF ]],'[1]employee master'!A1727:G6726,5,FALSE)</f>
        <v>#N/A</v>
      </c>
      <c r="E1217" s="39" t="e">
        <f>VLOOKUP(Table1[[#This Row],[EPF ]],'[1]employee master'!A1727:G6726,6,FALSE)</f>
        <v>#N/A</v>
      </c>
      <c r="F1217" s="39" t="e">
        <f>VLOOKUP(Table1[[#This Row],[EPF ]],'[1]employee master'!A1727:G6726,7,FALSE)</f>
        <v>#N/A</v>
      </c>
      <c r="G1217" s="40">
        <v>26</v>
      </c>
      <c r="H1217" s="41" t="s">
        <v>14</v>
      </c>
      <c r="I1217" s="41" t="s">
        <v>1753</v>
      </c>
      <c r="J1217" s="41" t="s">
        <v>14</v>
      </c>
      <c r="K1217" s="41" t="s">
        <v>14</v>
      </c>
      <c r="L1217" s="41" t="s">
        <v>14</v>
      </c>
      <c r="M1217" s="40">
        <v>4</v>
      </c>
      <c r="N1217" s="41" t="s">
        <v>14</v>
      </c>
      <c r="O1217" s="41" t="s">
        <v>14</v>
      </c>
      <c r="P1217" s="43" t="e">
        <f>IF(#REF!&lt;=4,"Low Risk",IF(#REF!&gt;7,"High Risk","Moderate"))</f>
        <v>#REF!</v>
      </c>
    </row>
    <row r="1218" spans="1:16" hidden="1" x14ac:dyDescent="0.3">
      <c r="A1218" s="37">
        <v>751915</v>
      </c>
      <c r="B1218" s="38" t="s">
        <v>2859</v>
      </c>
      <c r="C1218" s="1" t="s">
        <v>1757</v>
      </c>
      <c r="D1218" s="1" t="e">
        <f>VLOOKUP(Table1[[#This Row],[EPF ]],'[1]employee master'!A1738:G6737,5,FALSE)</f>
        <v>#N/A</v>
      </c>
      <c r="E1218" s="1" t="e">
        <f>VLOOKUP(Table1[[#This Row],[EPF ]],'[1]employee master'!A1738:G6737,6,FALSE)</f>
        <v>#N/A</v>
      </c>
      <c r="F1218" s="1" t="e">
        <f>VLOOKUP(Table1[[#This Row],[EPF ]],'[1]employee master'!A1738:G6737,7,FALSE)</f>
        <v>#N/A</v>
      </c>
      <c r="G1218" s="7">
        <v>21</v>
      </c>
      <c r="H1218" s="6" t="s">
        <v>14</v>
      </c>
      <c r="I1218" s="6" t="s">
        <v>1753</v>
      </c>
      <c r="J1218" s="6" t="s">
        <v>14</v>
      </c>
      <c r="K1218" s="6" t="s">
        <v>14</v>
      </c>
      <c r="L1218" s="6" t="s">
        <v>14</v>
      </c>
      <c r="M1218" s="7">
        <v>4</v>
      </c>
      <c r="N1218" s="6" t="s">
        <v>14</v>
      </c>
      <c r="O1218" s="6" t="s">
        <v>14</v>
      </c>
      <c r="P1218" s="43" t="e">
        <f>IF(#REF!&lt;=4,"Low Risk",IF(#REF!&gt;7,"High Risk","Moderate"))</f>
        <v>#REF!</v>
      </c>
    </row>
    <row r="1219" spans="1:16" hidden="1" x14ac:dyDescent="0.3">
      <c r="A1219" s="37">
        <v>836590</v>
      </c>
      <c r="B1219" s="38" t="s">
        <v>6017</v>
      </c>
      <c r="C1219" s="1" t="s">
        <v>1757</v>
      </c>
      <c r="D1219" s="1" t="e">
        <f>VLOOKUP(Table1[[#This Row],[EPF ]],'[1]employee master'!A1740:G6739,5,FALSE)</f>
        <v>#N/A</v>
      </c>
      <c r="E1219" s="1" t="e">
        <f>VLOOKUP(Table1[[#This Row],[EPF ]],'[1]employee master'!A1740:G6739,6,FALSE)</f>
        <v>#N/A</v>
      </c>
      <c r="F1219" s="1" t="e">
        <f>VLOOKUP(Table1[[#This Row],[EPF ]],'[1]employee master'!A1740:G6739,7,FALSE)</f>
        <v>#N/A</v>
      </c>
      <c r="G1219" s="7">
        <v>24</v>
      </c>
      <c r="H1219" s="6" t="s">
        <v>14</v>
      </c>
      <c r="I1219" s="6" t="s">
        <v>1753</v>
      </c>
      <c r="J1219" s="6" t="s">
        <v>14</v>
      </c>
      <c r="K1219" s="6" t="s">
        <v>14</v>
      </c>
      <c r="L1219" s="6" t="s">
        <v>14</v>
      </c>
      <c r="M1219" s="7">
        <v>4</v>
      </c>
      <c r="N1219" s="6" t="s">
        <v>14</v>
      </c>
      <c r="O1219" s="6" t="s">
        <v>14</v>
      </c>
      <c r="P1219" s="43" t="e">
        <f>IF(#REF!&lt;=4,"Low Risk",IF(#REF!&gt;7,"High Risk","Moderate"))</f>
        <v>#REF!</v>
      </c>
    </row>
    <row r="1220" spans="1:16" hidden="1" x14ac:dyDescent="0.3">
      <c r="A1220" s="37">
        <v>837807</v>
      </c>
      <c r="B1220" s="38" t="s">
        <v>6018</v>
      </c>
      <c r="C1220" s="1" t="s">
        <v>1757</v>
      </c>
      <c r="D1220" s="1" t="e">
        <f>VLOOKUP(Table1[[#This Row],[EPF ]],'[1]employee master'!A1742:G6741,5,FALSE)</f>
        <v>#N/A</v>
      </c>
      <c r="E1220" s="1" t="e">
        <f>VLOOKUP(Table1[[#This Row],[EPF ]],'[1]employee master'!A1742:G6741,6,FALSE)</f>
        <v>#N/A</v>
      </c>
      <c r="F1220" s="1" t="e">
        <f>VLOOKUP(Table1[[#This Row],[EPF ]],'[1]employee master'!A1742:G6741,7,FALSE)</f>
        <v>#N/A</v>
      </c>
      <c r="G1220" s="7">
        <v>22</v>
      </c>
      <c r="H1220" s="6" t="s">
        <v>14</v>
      </c>
      <c r="I1220" s="6" t="s">
        <v>1753</v>
      </c>
      <c r="J1220" s="6" t="s">
        <v>14</v>
      </c>
      <c r="K1220" s="6" t="s">
        <v>14</v>
      </c>
      <c r="L1220" s="6" t="s">
        <v>14</v>
      </c>
      <c r="M1220" s="7">
        <v>4</v>
      </c>
      <c r="N1220" s="6" t="s">
        <v>14</v>
      </c>
      <c r="O1220" s="6" t="s">
        <v>14</v>
      </c>
      <c r="P1220" s="43" t="e">
        <f>IF(#REF!&lt;=4,"Low Risk",IF(#REF!&gt;7,"High Risk","Moderate"))</f>
        <v>#REF!</v>
      </c>
    </row>
    <row r="1221" spans="1:16" hidden="1" x14ac:dyDescent="0.3">
      <c r="A1221" s="37">
        <v>866481</v>
      </c>
      <c r="B1221" s="38" t="s">
        <v>6019</v>
      </c>
      <c r="C1221" s="1" t="s">
        <v>1757</v>
      </c>
      <c r="D1221" s="1" t="e">
        <f>VLOOKUP(Table1[[#This Row],[EPF ]],'[1]employee master'!A1746:G6745,5,FALSE)</f>
        <v>#N/A</v>
      </c>
      <c r="E1221" s="1" t="e">
        <f>VLOOKUP(Table1[[#This Row],[EPF ]],'[1]employee master'!A1746:G6745,6,FALSE)</f>
        <v>#N/A</v>
      </c>
      <c r="F1221" s="1" t="e">
        <f>VLOOKUP(Table1[[#This Row],[EPF ]],'[1]employee master'!A1746:G6745,7,FALSE)</f>
        <v>#N/A</v>
      </c>
      <c r="G1221" s="7">
        <v>23</v>
      </c>
      <c r="H1221" s="6" t="s">
        <v>14</v>
      </c>
      <c r="I1221" s="6" t="s">
        <v>1753</v>
      </c>
      <c r="J1221" s="6" t="s">
        <v>14</v>
      </c>
      <c r="K1221" s="6" t="s">
        <v>14</v>
      </c>
      <c r="L1221" s="6" t="s">
        <v>14</v>
      </c>
      <c r="M1221" s="7">
        <v>4</v>
      </c>
      <c r="N1221" s="6" t="s">
        <v>14</v>
      </c>
      <c r="O1221" s="6" t="s">
        <v>14</v>
      </c>
      <c r="P1221" s="43" t="e">
        <f>IF(#REF!&lt;=4,"Low Risk",IF(#REF!&gt;7,"High Risk","Moderate"))</f>
        <v>#REF!</v>
      </c>
    </row>
    <row r="1222" spans="1:16" hidden="1" x14ac:dyDescent="0.3">
      <c r="A1222" s="37">
        <v>949812</v>
      </c>
      <c r="B1222" s="38" t="s">
        <v>1153</v>
      </c>
      <c r="C1222" s="1" t="s">
        <v>1757</v>
      </c>
      <c r="D1222" s="1" t="e">
        <f>VLOOKUP(Table1[[#This Row],[EPF ]],'[1]employee master'!A1748:G6747,5,FALSE)</f>
        <v>#N/A</v>
      </c>
      <c r="E1222" s="1" t="e">
        <f>VLOOKUP(Table1[[#This Row],[EPF ]],'[1]employee master'!A1748:G6747,6,FALSE)</f>
        <v>#N/A</v>
      </c>
      <c r="F1222" s="1" t="e">
        <f>VLOOKUP(Table1[[#This Row],[EPF ]],'[1]employee master'!A1748:G6747,7,FALSE)</f>
        <v>#N/A</v>
      </c>
      <c r="G1222" s="7">
        <v>21</v>
      </c>
      <c r="H1222" s="6" t="s">
        <v>14</v>
      </c>
      <c r="I1222" s="6" t="s">
        <v>1753</v>
      </c>
      <c r="J1222" s="6" t="s">
        <v>14</v>
      </c>
      <c r="K1222" s="6" t="s">
        <v>14</v>
      </c>
      <c r="L1222" s="6" t="s">
        <v>14</v>
      </c>
      <c r="M1222" s="7">
        <v>4</v>
      </c>
      <c r="N1222" s="6" t="s">
        <v>14</v>
      </c>
      <c r="O1222" s="6" t="s">
        <v>14</v>
      </c>
      <c r="P1222" s="43" t="e">
        <f>IF(#REF!&lt;=4,"Low Risk",IF(#REF!&gt;7,"High Risk","Moderate"))</f>
        <v>#REF!</v>
      </c>
    </row>
    <row r="1223" spans="1:16" hidden="1" x14ac:dyDescent="0.3">
      <c r="A1223" s="37">
        <v>960040</v>
      </c>
      <c r="B1223" s="38" t="s">
        <v>6020</v>
      </c>
      <c r="C1223" s="39" t="s">
        <v>1757</v>
      </c>
      <c r="D1223" s="39" t="e">
        <f>VLOOKUP(Table1[[#This Row],[EPF ]],'[1]employee master'!A1749:G6748,5,FALSE)</f>
        <v>#N/A</v>
      </c>
      <c r="E1223" s="39" t="e">
        <f>VLOOKUP(Table1[[#This Row],[EPF ]],'[1]employee master'!A1749:G6748,6,FALSE)</f>
        <v>#N/A</v>
      </c>
      <c r="F1223" s="39" t="e">
        <f>VLOOKUP(Table1[[#This Row],[EPF ]],'[1]employee master'!A1749:G6748,7,FALSE)</f>
        <v>#N/A</v>
      </c>
      <c r="G1223" s="40">
        <v>19</v>
      </c>
      <c r="H1223" s="41" t="s">
        <v>14</v>
      </c>
      <c r="I1223" s="41" t="s">
        <v>1753</v>
      </c>
      <c r="J1223" s="41" t="s">
        <v>14</v>
      </c>
      <c r="K1223" s="41" t="s">
        <v>14</v>
      </c>
      <c r="L1223" s="41" t="s">
        <v>14</v>
      </c>
      <c r="M1223" s="40">
        <v>4</v>
      </c>
      <c r="N1223" s="41" t="s">
        <v>14</v>
      </c>
      <c r="O1223" s="41" t="s">
        <v>14</v>
      </c>
      <c r="P1223" s="43" t="e">
        <f>IF(#REF!&lt;=4,"Low Risk",IF(#REF!&gt;7,"High Risk","Moderate"))</f>
        <v>#REF!</v>
      </c>
    </row>
    <row r="1224" spans="1:16" hidden="1" x14ac:dyDescent="0.3">
      <c r="A1224" s="37">
        <v>968661</v>
      </c>
      <c r="B1224" s="38" t="s">
        <v>6021</v>
      </c>
      <c r="C1224" s="1" t="s">
        <v>1757</v>
      </c>
      <c r="D1224" s="1" t="e">
        <f>VLOOKUP(Table1[[#This Row],[EPF ]],'[1]employee master'!A1750:G6749,5,FALSE)</f>
        <v>#N/A</v>
      </c>
      <c r="E1224" s="1" t="e">
        <f>VLOOKUP(Table1[[#This Row],[EPF ]],'[1]employee master'!A1750:G6749,6,FALSE)</f>
        <v>#N/A</v>
      </c>
      <c r="F1224" s="1" t="e">
        <f>VLOOKUP(Table1[[#This Row],[EPF ]],'[1]employee master'!A1750:G6749,7,FALSE)</f>
        <v>#N/A</v>
      </c>
      <c r="G1224" s="7">
        <v>19</v>
      </c>
      <c r="H1224" s="6" t="s">
        <v>14</v>
      </c>
      <c r="I1224" s="6" t="s">
        <v>1753</v>
      </c>
      <c r="J1224" s="6" t="s">
        <v>14</v>
      </c>
      <c r="K1224" s="6" t="s">
        <v>14</v>
      </c>
      <c r="L1224" s="6" t="s">
        <v>14</v>
      </c>
      <c r="M1224" s="7">
        <v>4</v>
      </c>
      <c r="N1224" s="6" t="s">
        <v>14</v>
      </c>
      <c r="O1224" s="6" t="s">
        <v>14</v>
      </c>
      <c r="P1224" s="43" t="e">
        <f>IF(#REF!&lt;=4,"Low Risk",IF(#REF!&gt;7,"High Risk","Moderate"))</f>
        <v>#REF!</v>
      </c>
    </row>
    <row r="1225" spans="1:16" hidden="1" x14ac:dyDescent="0.3">
      <c r="A1225" s="37">
        <v>979090</v>
      </c>
      <c r="B1225" s="38" t="s">
        <v>6022</v>
      </c>
      <c r="C1225" s="1" t="s">
        <v>1757</v>
      </c>
      <c r="D1225" s="1" t="e">
        <f>VLOOKUP(Table1[[#This Row],[EPF ]],'[1]employee master'!A1751:G6750,5,FALSE)</f>
        <v>#N/A</v>
      </c>
      <c r="E1225" s="1" t="e">
        <f>VLOOKUP(Table1[[#This Row],[EPF ]],'[1]employee master'!A1751:G6750,6,FALSE)</f>
        <v>#N/A</v>
      </c>
      <c r="F1225" s="1" t="e">
        <f>VLOOKUP(Table1[[#This Row],[EPF ]],'[1]employee master'!A1751:G6750,7,FALSE)</f>
        <v>#N/A</v>
      </c>
      <c r="G1225" s="7">
        <v>19</v>
      </c>
      <c r="H1225" s="6" t="s">
        <v>14</v>
      </c>
      <c r="I1225" s="6" t="s">
        <v>1753</v>
      </c>
      <c r="J1225" s="6" t="s">
        <v>14</v>
      </c>
      <c r="K1225" s="6" t="s">
        <v>14</v>
      </c>
      <c r="L1225" s="6" t="s">
        <v>14</v>
      </c>
      <c r="M1225" s="7">
        <v>5</v>
      </c>
      <c r="N1225" s="6" t="s">
        <v>14</v>
      </c>
      <c r="O1225" s="6" t="s">
        <v>14</v>
      </c>
      <c r="P1225" s="43" t="e">
        <f>IF(#REF!&lt;=4,"Low Risk",IF(#REF!&gt;7,"High Risk","Moderate"))</f>
        <v>#REF!</v>
      </c>
    </row>
    <row r="1226" spans="1:16" x14ac:dyDescent="0.3">
      <c r="A1226" s="37">
        <v>295</v>
      </c>
      <c r="B1226" s="38" t="s">
        <v>6023</v>
      </c>
      <c r="C1226" s="39" t="s">
        <v>1757</v>
      </c>
      <c r="D1226" s="39" t="str">
        <f>VLOOKUP(Table1[[#This Row],[EPF ]],'[1]employee master'!A14:G5013,5,FALSE)</f>
        <v>Moulded Bra Cup - Production - SI</v>
      </c>
      <c r="E1226" s="39" t="str">
        <f>VLOOKUP(Table1[[#This Row],[EPF ]],'[1]employee master'!A14:G5013,6,FALSE)</f>
        <v>Team - LB - 7B - SI</v>
      </c>
      <c r="F1226" s="39" t="str">
        <f>VLOOKUP(Table1[[#This Row],[EPF ]],'[1]employee master'!A14:G5013,7,FALSE)</f>
        <v>Male</v>
      </c>
      <c r="G1226" s="40">
        <v>35</v>
      </c>
      <c r="H1226" s="41" t="s">
        <v>14</v>
      </c>
      <c r="I1226" s="41" t="s">
        <v>1753</v>
      </c>
      <c r="J1226" s="41" t="s">
        <v>14</v>
      </c>
      <c r="K1226" s="41" t="s">
        <v>14</v>
      </c>
      <c r="L1226" s="41" t="s">
        <v>14</v>
      </c>
      <c r="M1226" s="40">
        <v>5</v>
      </c>
      <c r="N1226" s="41" t="s">
        <v>14</v>
      </c>
      <c r="O1226" s="41" t="s">
        <v>14</v>
      </c>
      <c r="P1226" s="43" t="s">
        <v>1934</v>
      </c>
    </row>
    <row r="1227" spans="1:16" x14ac:dyDescent="0.3">
      <c r="A1227" s="37">
        <v>2291</v>
      </c>
      <c r="B1227" s="38" t="s">
        <v>1654</v>
      </c>
      <c r="C1227" s="39" t="s">
        <v>1757</v>
      </c>
      <c r="D1227" s="39" t="str">
        <f>VLOOKUP(Table1[[#This Row],[EPF ]],'[1]employee master'!A73:G5072,5,FALSE)</f>
        <v>Close Comfort Program - Finishing - SI</v>
      </c>
      <c r="E1227" s="39" t="str">
        <f>VLOOKUP(Table1[[#This Row],[EPF ]],'[1]employee master'!A73:G5072,6,FALSE)</f>
        <v>Finishing S24 - B - SI</v>
      </c>
      <c r="F1227" s="39" t="str">
        <f>VLOOKUP(Table1[[#This Row],[EPF ]],'[1]employee master'!A73:G5072,7,FALSE)</f>
        <v>Female</v>
      </c>
      <c r="G1227" s="40">
        <v>35</v>
      </c>
      <c r="H1227" s="41" t="s">
        <v>14</v>
      </c>
      <c r="I1227" s="41" t="s">
        <v>1753</v>
      </c>
      <c r="J1227" s="41" t="s">
        <v>14</v>
      </c>
      <c r="K1227" s="41" t="s">
        <v>14</v>
      </c>
      <c r="L1227" s="41" t="s">
        <v>14</v>
      </c>
      <c r="M1227" s="40">
        <v>5</v>
      </c>
      <c r="N1227" s="41" t="s">
        <v>14</v>
      </c>
      <c r="O1227" s="41" t="s">
        <v>14</v>
      </c>
      <c r="P1227" s="43" t="s">
        <v>1934</v>
      </c>
    </row>
    <row r="1228" spans="1:16" x14ac:dyDescent="0.3">
      <c r="A1228" s="37">
        <v>2291</v>
      </c>
      <c r="B1228" s="38" t="s">
        <v>6024</v>
      </c>
      <c r="C1228" s="39" t="s">
        <v>1757</v>
      </c>
      <c r="D1228" s="39" t="str">
        <f>VLOOKUP(Table1[[#This Row],[EPF ]],'[1]employee master'!A74:G5073,5,FALSE)</f>
        <v>Close Comfort Program - Finishing - SI</v>
      </c>
      <c r="E1228" s="39" t="str">
        <f>VLOOKUP(Table1[[#This Row],[EPF ]],'[1]employee master'!A74:G5073,6,FALSE)</f>
        <v>Finishing S24 - B - SI</v>
      </c>
      <c r="F1228" s="39" t="str">
        <f>VLOOKUP(Table1[[#This Row],[EPF ]],'[1]employee master'!A74:G5073,7,FALSE)</f>
        <v>Female</v>
      </c>
      <c r="G1228" s="40">
        <v>35</v>
      </c>
      <c r="H1228" s="41" t="s">
        <v>14</v>
      </c>
      <c r="I1228" s="41" t="s">
        <v>1753</v>
      </c>
      <c r="J1228" s="41" t="s">
        <v>14</v>
      </c>
      <c r="K1228" s="41" t="s">
        <v>14</v>
      </c>
      <c r="L1228" s="41" t="s">
        <v>14</v>
      </c>
      <c r="M1228" s="40">
        <v>5</v>
      </c>
      <c r="N1228" s="41" t="s">
        <v>14</v>
      </c>
      <c r="O1228" s="41" t="s">
        <v>14</v>
      </c>
      <c r="P1228" s="43" t="s">
        <v>1934</v>
      </c>
    </row>
    <row r="1229" spans="1:16" x14ac:dyDescent="0.3">
      <c r="A1229" s="37">
        <v>2450</v>
      </c>
      <c r="B1229" s="38" t="s">
        <v>1208</v>
      </c>
      <c r="C1229" s="39" t="s">
        <v>1757</v>
      </c>
      <c r="D1229" s="39" t="str">
        <f>VLOOKUP(Table1[[#This Row],[EPF ]],'[1]employee master'!A79:G5078,5,FALSE)</f>
        <v>Material Quality Assurance - SI</v>
      </c>
      <c r="E1229" s="39" t="str">
        <f>VLOOKUP(Table1[[#This Row],[EPF ]],'[1]employee master'!A79:G5078,6,FALSE)</f>
        <v>MBC - Material Quality Assurance - SI</v>
      </c>
      <c r="F1229" s="39" t="str">
        <f>VLOOKUP(Table1[[#This Row],[EPF ]],'[1]employee master'!A79:G5078,7,FALSE)</f>
        <v>Male</v>
      </c>
      <c r="G1229" s="40">
        <v>36</v>
      </c>
      <c r="H1229" s="41" t="s">
        <v>14</v>
      </c>
      <c r="I1229" s="41" t="s">
        <v>1753</v>
      </c>
      <c r="J1229" s="41" t="s">
        <v>14</v>
      </c>
      <c r="K1229" s="41" t="s">
        <v>14</v>
      </c>
      <c r="L1229" s="41" t="s">
        <v>14</v>
      </c>
      <c r="M1229" s="40">
        <v>5</v>
      </c>
      <c r="N1229" s="41" t="s">
        <v>14</v>
      </c>
      <c r="O1229" s="41" t="s">
        <v>14</v>
      </c>
      <c r="P1229" s="43" t="s">
        <v>1934</v>
      </c>
    </row>
    <row r="1230" spans="1:16" x14ac:dyDescent="0.3">
      <c r="A1230" s="37">
        <v>2954</v>
      </c>
      <c r="B1230" s="38" t="s">
        <v>6025</v>
      </c>
      <c r="C1230" s="39" t="s">
        <v>1757</v>
      </c>
      <c r="D1230" s="39" t="str">
        <f>VLOOKUP(Table1[[#This Row],[EPF ]],'[1]employee master'!A88:G5087,5,FALSE)</f>
        <v>Moulded Bra Cup - Computer Numerical Control - SI</v>
      </c>
      <c r="E1230" s="39" t="str">
        <f>VLOOKUP(Table1[[#This Row],[EPF ]],'[1]employee master'!A88:G5087,6,FALSE)</f>
        <v>Moulded Bra Cup - CNC - SI</v>
      </c>
      <c r="F1230" s="39" t="str">
        <f>VLOOKUP(Table1[[#This Row],[EPF ]],'[1]employee master'!A88:G5087,7,FALSE)</f>
        <v>Male</v>
      </c>
      <c r="G1230" s="40">
        <v>34</v>
      </c>
      <c r="H1230" s="41" t="s">
        <v>14</v>
      </c>
      <c r="I1230" s="41" t="s">
        <v>1753</v>
      </c>
      <c r="J1230" s="41" t="s">
        <v>14</v>
      </c>
      <c r="K1230" s="41" t="s">
        <v>14</v>
      </c>
      <c r="L1230" s="41" t="s">
        <v>14</v>
      </c>
      <c r="M1230" s="40">
        <v>5</v>
      </c>
      <c r="N1230" s="41" t="s">
        <v>14</v>
      </c>
      <c r="O1230" s="41" t="s">
        <v>14</v>
      </c>
      <c r="P1230" s="43" t="s">
        <v>1934</v>
      </c>
    </row>
    <row r="1231" spans="1:16" x14ac:dyDescent="0.3">
      <c r="A1231" s="37">
        <v>3100</v>
      </c>
      <c r="B1231" s="38" t="s">
        <v>6026</v>
      </c>
      <c r="C1231" s="39" t="s">
        <v>1757</v>
      </c>
      <c r="D1231" s="39" t="str">
        <f>VLOOKUP(Table1[[#This Row],[EPF ]],'[1]employee master'!A90:G5089,5,FALSE)</f>
        <v>Close Comfort Program - Product Development Centre - SI</v>
      </c>
      <c r="E1231" s="39" t="str">
        <f>VLOOKUP(Table1[[#This Row],[EPF ]],'[1]employee master'!A90:G5089,6,FALSE)</f>
        <v>Product Development Center - CCP - SI</v>
      </c>
      <c r="F1231" s="39" t="str">
        <f>VLOOKUP(Table1[[#This Row],[EPF ]],'[1]employee master'!A90:G5089,7,FALSE)</f>
        <v>Male</v>
      </c>
      <c r="G1231" s="40">
        <v>37</v>
      </c>
      <c r="H1231" s="41" t="s">
        <v>14</v>
      </c>
      <c r="I1231" s="41" t="s">
        <v>1753</v>
      </c>
      <c r="J1231" s="41" t="s">
        <v>14</v>
      </c>
      <c r="K1231" s="41" t="s">
        <v>14</v>
      </c>
      <c r="L1231" s="41" t="s">
        <v>14</v>
      </c>
      <c r="M1231" s="40">
        <v>5</v>
      </c>
      <c r="N1231" s="41" t="s">
        <v>14</v>
      </c>
      <c r="O1231" s="41" t="s">
        <v>14</v>
      </c>
      <c r="P1231" s="43" t="s">
        <v>1934</v>
      </c>
    </row>
    <row r="1232" spans="1:16" x14ac:dyDescent="0.3">
      <c r="A1232" s="37">
        <v>4050</v>
      </c>
      <c r="B1232" s="38" t="s">
        <v>95</v>
      </c>
      <c r="C1232" s="39" t="s">
        <v>1757</v>
      </c>
      <c r="D1232" s="39" t="str">
        <f>VLOOKUP(Table1[[#This Row],[EPF ]],'[1]employee master'!A111:G5110,5,FALSE)</f>
        <v>Moulded Bra Cup - Computer Numerical Control - SI</v>
      </c>
      <c r="E1232" s="39" t="str">
        <f>VLOOKUP(Table1[[#This Row],[EPF ]],'[1]employee master'!A111:G5110,6,FALSE)</f>
        <v>Moulded Bra Cup - CNC - SI</v>
      </c>
      <c r="F1232" s="39" t="str">
        <f>VLOOKUP(Table1[[#This Row],[EPF ]],'[1]employee master'!A111:G5110,7,FALSE)</f>
        <v>Male</v>
      </c>
      <c r="G1232" s="40">
        <v>31</v>
      </c>
      <c r="H1232" s="41" t="s">
        <v>14</v>
      </c>
      <c r="I1232" s="41" t="s">
        <v>1753</v>
      </c>
      <c r="J1232" s="41" t="s">
        <v>14</v>
      </c>
      <c r="K1232" s="41" t="s">
        <v>14</v>
      </c>
      <c r="L1232" s="41" t="s">
        <v>14</v>
      </c>
      <c r="M1232" s="40">
        <v>5</v>
      </c>
      <c r="N1232" s="41" t="s">
        <v>14</v>
      </c>
      <c r="O1232" s="41" t="s">
        <v>14</v>
      </c>
      <c r="P1232" s="43" t="s">
        <v>1934</v>
      </c>
    </row>
    <row r="1233" spans="1:16" x14ac:dyDescent="0.3">
      <c r="A1233" s="37">
        <v>4091</v>
      </c>
      <c r="B1233" s="38" t="s">
        <v>6027</v>
      </c>
      <c r="C1233" s="1" t="s">
        <v>1757</v>
      </c>
      <c r="D1233" s="1" t="str">
        <f>VLOOKUP(Table1[[#This Row],[EPF ]],'[1]employee master'!A112:G5111,5,FALSE)</f>
        <v>Close Comfort Program - Product Development Centre - SI</v>
      </c>
      <c r="E1233" s="1" t="str">
        <f>VLOOKUP(Table1[[#This Row],[EPF ]],'[1]employee master'!A112:G5111,6,FALSE)</f>
        <v>Product Development Center - CCP - SI</v>
      </c>
      <c r="F1233" s="1" t="str">
        <f>VLOOKUP(Table1[[#This Row],[EPF ]],'[1]employee master'!A112:G5111,7,FALSE)</f>
        <v>Male</v>
      </c>
      <c r="G1233" s="7">
        <v>30</v>
      </c>
      <c r="H1233" s="6" t="s">
        <v>14</v>
      </c>
      <c r="I1233" s="6" t="s">
        <v>1753</v>
      </c>
      <c r="J1233" s="6" t="s">
        <v>14</v>
      </c>
      <c r="K1233" s="6" t="s">
        <v>14</v>
      </c>
      <c r="L1233" s="6" t="s">
        <v>14</v>
      </c>
      <c r="M1233" s="7">
        <v>5</v>
      </c>
      <c r="N1233" s="6" t="s">
        <v>14</v>
      </c>
      <c r="O1233" s="6" t="s">
        <v>14</v>
      </c>
      <c r="P1233" s="43" t="s">
        <v>1934</v>
      </c>
    </row>
    <row r="1234" spans="1:16" x14ac:dyDescent="0.3">
      <c r="A1234" s="37">
        <v>4339</v>
      </c>
      <c r="B1234" s="38" t="s">
        <v>969</v>
      </c>
      <c r="C1234" s="1" t="s">
        <v>1757</v>
      </c>
      <c r="D1234" s="1" t="str">
        <f>VLOOKUP(Table1[[#This Row],[EPF ]],'[1]employee master'!A115:G5114,5,FALSE)</f>
        <v>Moulded Bra Cup - Production - SI</v>
      </c>
      <c r="E1234" s="1" t="str">
        <f>VLOOKUP(Table1[[#This Row],[EPF ]],'[1]employee master'!A115:G5114,6,FALSE)</f>
        <v>Team - LB - 13A - SI</v>
      </c>
      <c r="F1234" s="1" t="str">
        <f>VLOOKUP(Table1[[#This Row],[EPF ]],'[1]employee master'!A115:G5114,7,FALSE)</f>
        <v>Female</v>
      </c>
      <c r="G1234" s="7">
        <v>30</v>
      </c>
      <c r="H1234" s="6" t="s">
        <v>14</v>
      </c>
      <c r="I1234" s="6" t="s">
        <v>1753</v>
      </c>
      <c r="J1234" s="6" t="s">
        <v>14</v>
      </c>
      <c r="K1234" s="6" t="s">
        <v>14</v>
      </c>
      <c r="L1234" s="6" t="s">
        <v>14</v>
      </c>
      <c r="M1234" s="7">
        <v>5</v>
      </c>
      <c r="N1234" s="6" t="s">
        <v>14</v>
      </c>
      <c r="O1234" s="6" t="s">
        <v>14</v>
      </c>
      <c r="P1234" s="43" t="s">
        <v>1934</v>
      </c>
    </row>
    <row r="1235" spans="1:16" x14ac:dyDescent="0.3">
      <c r="A1235" s="37">
        <v>6691</v>
      </c>
      <c r="B1235" s="38" t="s">
        <v>6028</v>
      </c>
      <c r="C1235" s="39" t="s">
        <v>1757</v>
      </c>
      <c r="D1235" s="39" t="str">
        <f>VLOOKUP(Table1[[#This Row],[EPF ]],'[1]employee master'!A182:G5181,5,FALSE)</f>
        <v>Moulded Bra Cup - Production - SI</v>
      </c>
      <c r="E1235" s="39" t="str">
        <f>VLOOKUP(Table1[[#This Row],[EPF ]],'[1]employee master'!A182:G5181,6,FALSE)</f>
        <v>Team - LB - 14A - SI</v>
      </c>
      <c r="F1235" s="39" t="str">
        <f>VLOOKUP(Table1[[#This Row],[EPF ]],'[1]employee master'!A182:G5181,7,FALSE)</f>
        <v>Male</v>
      </c>
      <c r="G1235" s="40">
        <v>31</v>
      </c>
      <c r="H1235" s="41" t="s">
        <v>14</v>
      </c>
      <c r="I1235" s="41" t="s">
        <v>1753</v>
      </c>
      <c r="J1235" s="41" t="s">
        <v>14</v>
      </c>
      <c r="K1235" s="41" t="s">
        <v>14</v>
      </c>
      <c r="L1235" s="41" t="s">
        <v>14</v>
      </c>
      <c r="M1235" s="40">
        <v>5</v>
      </c>
      <c r="N1235" s="41" t="s">
        <v>14</v>
      </c>
      <c r="O1235" s="41" t="s">
        <v>14</v>
      </c>
      <c r="P1235" s="43" t="s">
        <v>1934</v>
      </c>
    </row>
    <row r="1236" spans="1:16" x14ac:dyDescent="0.3">
      <c r="A1236" s="37">
        <v>6773</v>
      </c>
      <c r="B1236" s="38" t="s">
        <v>6029</v>
      </c>
      <c r="C1236" s="1" t="s">
        <v>1757</v>
      </c>
      <c r="D1236" s="1" t="str">
        <f>VLOOKUP(Table1[[#This Row],[EPF ]],'[1]employee master'!A183:G5182,5,FALSE)</f>
        <v>Material Quality Assurance - SI</v>
      </c>
      <c r="E1236" s="1" t="str">
        <f>VLOOKUP(Table1[[#This Row],[EPF ]],'[1]employee master'!A183:G5182,6,FALSE)</f>
        <v>CCP - Material Quality Assurance - SI</v>
      </c>
      <c r="F1236" s="1" t="str">
        <f>VLOOKUP(Table1[[#This Row],[EPF ]],'[1]employee master'!A183:G5182,7,FALSE)</f>
        <v>Male</v>
      </c>
      <c r="G1236" s="7">
        <v>30</v>
      </c>
      <c r="H1236" s="6" t="s">
        <v>14</v>
      </c>
      <c r="I1236" s="6" t="s">
        <v>1753</v>
      </c>
      <c r="J1236" s="6" t="s">
        <v>14</v>
      </c>
      <c r="K1236" s="6" t="s">
        <v>14</v>
      </c>
      <c r="L1236" s="6" t="s">
        <v>14</v>
      </c>
      <c r="M1236" s="7">
        <v>5</v>
      </c>
      <c r="N1236" s="6" t="s">
        <v>14</v>
      </c>
      <c r="O1236" s="6" t="s">
        <v>14</v>
      </c>
      <c r="P1236" s="43" t="s">
        <v>1934</v>
      </c>
    </row>
    <row r="1237" spans="1:16" x14ac:dyDescent="0.3">
      <c r="A1237" s="37">
        <v>6827</v>
      </c>
      <c r="B1237" s="38" t="s">
        <v>6030</v>
      </c>
      <c r="C1237" s="1" t="s">
        <v>1757</v>
      </c>
      <c r="D1237" s="1" t="str">
        <f>VLOOKUP(Table1[[#This Row],[EPF ]],'[1]employee master'!A186:G5185,5,FALSE)</f>
        <v>Moulded Bra Cup - Production - SI</v>
      </c>
      <c r="E1237" s="1" t="str">
        <f>VLOOKUP(Table1[[#This Row],[EPF ]],'[1]employee master'!A186:G5185,6,FALSE)</f>
        <v>Team - LB - 5A - SI</v>
      </c>
      <c r="F1237" s="1" t="str">
        <f>VLOOKUP(Table1[[#This Row],[EPF ]],'[1]employee master'!A186:G5185,7,FALSE)</f>
        <v>Female</v>
      </c>
      <c r="G1237" s="7">
        <v>31</v>
      </c>
      <c r="H1237" s="6" t="s">
        <v>14</v>
      </c>
      <c r="I1237" s="6" t="s">
        <v>1753</v>
      </c>
      <c r="J1237" s="6" t="s">
        <v>14</v>
      </c>
      <c r="K1237" s="6" t="s">
        <v>14</v>
      </c>
      <c r="L1237" s="6" t="s">
        <v>14</v>
      </c>
      <c r="M1237" s="7">
        <v>5</v>
      </c>
      <c r="N1237" s="6" t="s">
        <v>14</v>
      </c>
      <c r="O1237" s="6" t="s">
        <v>14</v>
      </c>
      <c r="P1237" s="43" t="s">
        <v>1934</v>
      </c>
    </row>
    <row r="1238" spans="1:16" x14ac:dyDescent="0.3">
      <c r="A1238" s="37">
        <v>6921</v>
      </c>
      <c r="B1238" s="38" t="s">
        <v>2568</v>
      </c>
      <c r="C1238" s="39" t="s">
        <v>1757</v>
      </c>
      <c r="D1238" s="39" t="str">
        <f>VLOOKUP(Table1[[#This Row],[EPF ]],'[1]employee master'!A191:G5190,5,FALSE)</f>
        <v>Moulded Bra Cup - Production - SI</v>
      </c>
      <c r="E1238" s="39" t="str">
        <f>VLOOKUP(Table1[[#This Row],[EPF ]],'[1]employee master'!A191:G5190,6,FALSE)</f>
        <v>Team - LB - 14A - SI</v>
      </c>
      <c r="F1238" s="39" t="str">
        <f>VLOOKUP(Table1[[#This Row],[EPF ]],'[1]employee master'!A191:G5190,7,FALSE)</f>
        <v>Female</v>
      </c>
      <c r="G1238" s="40">
        <v>37</v>
      </c>
      <c r="H1238" s="41" t="s">
        <v>14</v>
      </c>
      <c r="I1238" s="41" t="s">
        <v>1753</v>
      </c>
      <c r="J1238" s="41" t="s">
        <v>14</v>
      </c>
      <c r="K1238" s="41" t="s">
        <v>14</v>
      </c>
      <c r="L1238" s="41" t="s">
        <v>14</v>
      </c>
      <c r="M1238" s="40">
        <v>5</v>
      </c>
      <c r="N1238" s="41" t="s">
        <v>14</v>
      </c>
      <c r="O1238" s="41" t="s">
        <v>14</v>
      </c>
      <c r="P1238" s="43" t="s">
        <v>1934</v>
      </c>
    </row>
    <row r="1239" spans="1:16" x14ac:dyDescent="0.3">
      <c r="A1239" s="37">
        <v>6929</v>
      </c>
      <c r="B1239" s="38" t="s">
        <v>2657</v>
      </c>
      <c r="C1239" s="1" t="s">
        <v>1757</v>
      </c>
      <c r="D1239" s="1" t="str">
        <f>VLOOKUP(Table1[[#This Row],[EPF ]],'[1]employee master'!A193:G5192,5,FALSE)</f>
        <v>Moulded Bra Cup - Computer Numerical Control - SI</v>
      </c>
      <c r="E1239" s="1" t="str">
        <f>VLOOKUP(Table1[[#This Row],[EPF ]],'[1]employee master'!A193:G5192,6,FALSE)</f>
        <v>Moulded Bra Cup - CNC - SI</v>
      </c>
      <c r="F1239" s="1" t="str">
        <f>VLOOKUP(Table1[[#This Row],[EPF ]],'[1]employee master'!A193:G5192,7,FALSE)</f>
        <v>Male</v>
      </c>
      <c r="G1239" s="7">
        <v>30</v>
      </c>
      <c r="H1239" s="6" t="s">
        <v>14</v>
      </c>
      <c r="I1239" s="6" t="s">
        <v>1753</v>
      </c>
      <c r="J1239" s="6" t="s">
        <v>14</v>
      </c>
      <c r="K1239" s="6" t="s">
        <v>14</v>
      </c>
      <c r="L1239" s="6" t="s">
        <v>14</v>
      </c>
      <c r="M1239" s="7">
        <v>5</v>
      </c>
      <c r="N1239" s="6" t="s">
        <v>14</v>
      </c>
      <c r="O1239" s="6" t="s">
        <v>14</v>
      </c>
      <c r="P1239" s="43" t="s">
        <v>1934</v>
      </c>
    </row>
    <row r="1240" spans="1:16" x14ac:dyDescent="0.3">
      <c r="A1240" s="37">
        <v>6929</v>
      </c>
      <c r="B1240" s="38" t="s">
        <v>6031</v>
      </c>
      <c r="C1240" s="1" t="s">
        <v>1757</v>
      </c>
      <c r="D1240" s="1" t="str">
        <f>VLOOKUP(Table1[[#This Row],[EPF ]],'[1]employee master'!A194:G5193,5,FALSE)</f>
        <v>Moulded Bra Cup - Computer Numerical Control - SI</v>
      </c>
      <c r="E1240" s="1" t="str">
        <f>VLOOKUP(Table1[[#This Row],[EPF ]],'[1]employee master'!A194:G5193,6,FALSE)</f>
        <v>Moulded Bra Cup - CNC - SI</v>
      </c>
      <c r="F1240" s="1" t="str">
        <f>VLOOKUP(Table1[[#This Row],[EPF ]],'[1]employee master'!A194:G5193,7,FALSE)</f>
        <v>Male</v>
      </c>
      <c r="G1240" s="7">
        <v>30</v>
      </c>
      <c r="H1240" s="6" t="s">
        <v>14</v>
      </c>
      <c r="I1240" s="6" t="s">
        <v>1753</v>
      </c>
      <c r="J1240" s="6" t="s">
        <v>14</v>
      </c>
      <c r="K1240" s="6" t="s">
        <v>14</v>
      </c>
      <c r="L1240" s="6" t="s">
        <v>14</v>
      </c>
      <c r="M1240" s="7">
        <v>5</v>
      </c>
      <c r="N1240" s="6" t="s">
        <v>14</v>
      </c>
      <c r="O1240" s="6" t="s">
        <v>14</v>
      </c>
      <c r="P1240" s="43" t="s">
        <v>1934</v>
      </c>
    </row>
    <row r="1241" spans="1:16" x14ac:dyDescent="0.3">
      <c r="A1241" s="37">
        <v>7151</v>
      </c>
      <c r="B1241" s="38" t="s">
        <v>6032</v>
      </c>
      <c r="C1241" s="39" t="s">
        <v>1757</v>
      </c>
      <c r="D1241" s="39" t="str">
        <f>VLOOKUP(Table1[[#This Row],[EPF ]],'[1]employee master'!A203:G5202,5,FALSE)</f>
        <v>Moulded Bra Cup - Computer Numerical Control - SI</v>
      </c>
      <c r="E1241" s="39" t="str">
        <f>VLOOKUP(Table1[[#This Row],[EPF ]],'[1]employee master'!A203:G5202,6,FALSE)</f>
        <v>Moulded Bra Cup - CNC - SI</v>
      </c>
      <c r="F1241" s="39" t="str">
        <f>VLOOKUP(Table1[[#This Row],[EPF ]],'[1]employee master'!A203:G5202,7,FALSE)</f>
        <v>Male</v>
      </c>
      <c r="G1241" s="40">
        <v>32</v>
      </c>
      <c r="H1241" s="41" t="s">
        <v>14</v>
      </c>
      <c r="I1241" s="41" t="s">
        <v>1753</v>
      </c>
      <c r="J1241" s="41" t="s">
        <v>14</v>
      </c>
      <c r="K1241" s="41" t="s">
        <v>14</v>
      </c>
      <c r="L1241" s="41" t="s">
        <v>14</v>
      </c>
      <c r="M1241" s="40">
        <v>5</v>
      </c>
      <c r="N1241" s="41" t="s">
        <v>14</v>
      </c>
      <c r="O1241" s="41" t="s">
        <v>14</v>
      </c>
      <c r="P1241" s="43" t="s">
        <v>1934</v>
      </c>
    </row>
    <row r="1242" spans="1:16" x14ac:dyDescent="0.3">
      <c r="A1242" s="37">
        <v>7307</v>
      </c>
      <c r="B1242" s="38" t="s">
        <v>6033</v>
      </c>
      <c r="C1242" s="1" t="s">
        <v>1757</v>
      </c>
      <c r="D1242" s="1" t="str">
        <f>VLOOKUP(Table1[[#This Row],[EPF ]],'[1]employee master'!A205:G5204,5,FALSE)</f>
        <v>Moulded Bra Cup - Machine Maintenance - SI</v>
      </c>
      <c r="E1242" s="1" t="str">
        <f>VLOOKUP(Table1[[#This Row],[EPF ]],'[1]employee master'!A205:G5204,6,FALSE)</f>
        <v>Machinary Maintenance - MBC - SI</v>
      </c>
      <c r="F1242" s="1" t="str">
        <f>VLOOKUP(Table1[[#This Row],[EPF ]],'[1]employee master'!A205:G5204,7,FALSE)</f>
        <v>Male</v>
      </c>
      <c r="G1242" s="7">
        <v>38</v>
      </c>
      <c r="H1242" s="6" t="s">
        <v>14</v>
      </c>
      <c r="I1242" s="6" t="s">
        <v>1753</v>
      </c>
      <c r="J1242" s="6" t="s">
        <v>14</v>
      </c>
      <c r="K1242" s="6" t="s">
        <v>14</v>
      </c>
      <c r="L1242" s="6" t="s">
        <v>14</v>
      </c>
      <c r="M1242" s="7">
        <v>5</v>
      </c>
      <c r="N1242" s="6" t="s">
        <v>14</v>
      </c>
      <c r="O1242" s="6" t="s">
        <v>14</v>
      </c>
      <c r="P1242" s="43" t="s">
        <v>1934</v>
      </c>
    </row>
    <row r="1243" spans="1:16" x14ac:dyDescent="0.3">
      <c r="A1243" s="37">
        <v>7490</v>
      </c>
      <c r="B1243" s="38" t="s">
        <v>6034</v>
      </c>
      <c r="C1243" s="1" t="s">
        <v>1757</v>
      </c>
      <c r="D1243" s="1" t="str">
        <f>VLOOKUP(Table1[[#This Row],[EPF ]],'[1]employee master'!A214:G5213,5,FALSE)</f>
        <v>Moulded Bra Cup - Product Development Centre - SI</v>
      </c>
      <c r="E1243" s="1" t="str">
        <f>VLOOKUP(Table1[[#This Row],[EPF ]],'[1]employee master'!A214:G5213,6,FALSE)</f>
        <v>MBC - Product Development Centre - SI</v>
      </c>
      <c r="F1243" s="1" t="str">
        <f>VLOOKUP(Table1[[#This Row],[EPF ]],'[1]employee master'!A214:G5213,7,FALSE)</f>
        <v>Male</v>
      </c>
      <c r="G1243" s="7">
        <v>34</v>
      </c>
      <c r="H1243" s="6" t="s">
        <v>14</v>
      </c>
      <c r="I1243" s="6" t="s">
        <v>1753</v>
      </c>
      <c r="J1243" s="6" t="s">
        <v>14</v>
      </c>
      <c r="K1243" s="6" t="s">
        <v>14</v>
      </c>
      <c r="L1243" s="6" t="s">
        <v>14</v>
      </c>
      <c r="M1243" s="7">
        <v>5</v>
      </c>
      <c r="N1243" s="6" t="s">
        <v>14</v>
      </c>
      <c r="O1243" s="6" t="s">
        <v>14</v>
      </c>
      <c r="P1243" s="43" t="s">
        <v>1934</v>
      </c>
    </row>
    <row r="1244" spans="1:16" x14ac:dyDescent="0.3">
      <c r="A1244" s="37">
        <v>8163</v>
      </c>
      <c r="B1244" s="38" t="s">
        <v>572</v>
      </c>
      <c r="C1244" s="39" t="s">
        <v>1757</v>
      </c>
      <c r="D1244" s="39" t="str">
        <f>VLOOKUP(Table1[[#This Row],[EPF ]],'[1]employee master'!A251:G5250,5,FALSE)</f>
        <v>Moulded Bra Cup - Computer Numerical Control - SI</v>
      </c>
      <c r="E1244" s="39" t="str">
        <f>VLOOKUP(Table1[[#This Row],[EPF ]],'[1]employee master'!A251:G5250,6,FALSE)</f>
        <v>Moulded Bra Cup - CNC - SI</v>
      </c>
      <c r="F1244" s="39" t="str">
        <f>VLOOKUP(Table1[[#This Row],[EPF ]],'[1]employee master'!A251:G5250,7,FALSE)</f>
        <v>Male</v>
      </c>
      <c r="G1244" s="40">
        <v>32</v>
      </c>
      <c r="H1244" s="41" t="s">
        <v>14</v>
      </c>
      <c r="I1244" s="41" t="s">
        <v>1753</v>
      </c>
      <c r="J1244" s="41" t="s">
        <v>14</v>
      </c>
      <c r="K1244" s="41" t="s">
        <v>14</v>
      </c>
      <c r="L1244" s="41" t="s">
        <v>14</v>
      </c>
      <c r="M1244" s="40">
        <v>5</v>
      </c>
      <c r="N1244" s="41" t="s">
        <v>14</v>
      </c>
      <c r="O1244" s="41" t="s">
        <v>14</v>
      </c>
      <c r="P1244" s="43" t="s">
        <v>1934</v>
      </c>
    </row>
    <row r="1245" spans="1:16" x14ac:dyDescent="0.3">
      <c r="A1245" s="37">
        <v>8163</v>
      </c>
      <c r="B1245" s="38" t="s">
        <v>6035</v>
      </c>
      <c r="C1245" s="1" t="s">
        <v>1757</v>
      </c>
      <c r="D1245" s="1" t="str">
        <f>VLOOKUP(Table1[[#This Row],[EPF ]],'[1]employee master'!A252:G5251,5,FALSE)</f>
        <v>Moulded Bra Cup - Computer Numerical Control - SI</v>
      </c>
      <c r="E1245" s="1" t="str">
        <f>VLOOKUP(Table1[[#This Row],[EPF ]],'[1]employee master'!A252:G5251,6,FALSE)</f>
        <v>Moulded Bra Cup - CNC - SI</v>
      </c>
      <c r="F1245" s="1" t="str">
        <f>VLOOKUP(Table1[[#This Row],[EPF ]],'[1]employee master'!A252:G5251,7,FALSE)</f>
        <v>Male</v>
      </c>
      <c r="G1245" s="7">
        <v>32</v>
      </c>
      <c r="H1245" s="6" t="s">
        <v>14</v>
      </c>
      <c r="I1245" s="6" t="s">
        <v>1753</v>
      </c>
      <c r="J1245" s="6" t="s">
        <v>14</v>
      </c>
      <c r="K1245" s="6" t="s">
        <v>14</v>
      </c>
      <c r="L1245" s="6" t="s">
        <v>14</v>
      </c>
      <c r="M1245" s="7">
        <v>5</v>
      </c>
      <c r="N1245" s="6" t="s">
        <v>14</v>
      </c>
      <c r="O1245" s="6" t="s">
        <v>14</v>
      </c>
      <c r="P1245" s="43" t="s">
        <v>1934</v>
      </c>
    </row>
    <row r="1246" spans="1:16" x14ac:dyDescent="0.3">
      <c r="A1246" s="37">
        <v>8397</v>
      </c>
      <c r="B1246" s="38" t="s">
        <v>6036</v>
      </c>
      <c r="C1246" s="1" t="s">
        <v>1757</v>
      </c>
      <c r="D1246" s="1" t="str">
        <f>VLOOKUP(Table1[[#This Row],[EPF ]],'[1]employee master'!A267:G5266,5,FALSE)</f>
        <v>Plant Maintenance - SI</v>
      </c>
      <c r="E1246" s="1" t="str">
        <f>VLOOKUP(Table1[[#This Row],[EPF ]],'[1]employee master'!A267:G5266,6,FALSE)</f>
        <v>Maintenance - Plant - SI</v>
      </c>
      <c r="F1246" s="1" t="str">
        <f>VLOOKUP(Table1[[#This Row],[EPF ]],'[1]employee master'!A267:G5266,7,FALSE)</f>
        <v>Male</v>
      </c>
      <c r="G1246" s="7">
        <v>32</v>
      </c>
      <c r="H1246" s="6" t="s">
        <v>14</v>
      </c>
      <c r="I1246" s="6" t="s">
        <v>1753</v>
      </c>
      <c r="J1246" s="6" t="s">
        <v>14</v>
      </c>
      <c r="K1246" s="6" t="s">
        <v>14</v>
      </c>
      <c r="L1246" s="6" t="s">
        <v>14</v>
      </c>
      <c r="M1246" s="7">
        <v>5</v>
      </c>
      <c r="N1246" s="6" t="s">
        <v>14</v>
      </c>
      <c r="O1246" s="6" t="s">
        <v>14</v>
      </c>
      <c r="P1246" s="43" t="s">
        <v>1934</v>
      </c>
    </row>
    <row r="1247" spans="1:16" x14ac:dyDescent="0.3">
      <c r="A1247" s="38">
        <v>8494</v>
      </c>
      <c r="B1247" s="38" t="s">
        <v>6037</v>
      </c>
      <c r="C1247" s="39" t="s">
        <v>1757</v>
      </c>
      <c r="D1247" s="39" t="str">
        <f>VLOOKUP(Table1[[#This Row],[EPF ]],'[1]employee master'!A268:G5267,5,FALSE)</f>
        <v>Close Comfort Program - Printing - SI</v>
      </c>
      <c r="E1247" s="39" t="str">
        <f>VLOOKUP(Table1[[#This Row],[EPF ]],'[1]employee master'!A268:G5267,6,FALSE)</f>
        <v>Factory 02 - Printing - B - SI</v>
      </c>
      <c r="F1247" s="39" t="str">
        <f>VLOOKUP(Table1[[#This Row],[EPF ]],'[1]employee master'!A268:G5267,7,FALSE)</f>
        <v>Female</v>
      </c>
      <c r="G1247" s="40">
        <v>36</v>
      </c>
      <c r="H1247" s="41" t="s">
        <v>14</v>
      </c>
      <c r="I1247" s="41" t="s">
        <v>1753</v>
      </c>
      <c r="J1247" s="41" t="s">
        <v>14</v>
      </c>
      <c r="K1247" s="41" t="s">
        <v>14</v>
      </c>
      <c r="L1247" s="41" t="s">
        <v>14</v>
      </c>
      <c r="M1247" s="40">
        <v>5</v>
      </c>
      <c r="N1247" s="41" t="s">
        <v>14</v>
      </c>
      <c r="O1247" s="41" t="s">
        <v>14</v>
      </c>
      <c r="P1247" s="43" t="s">
        <v>1934</v>
      </c>
    </row>
    <row r="1248" spans="1:16" x14ac:dyDescent="0.3">
      <c r="A1248" s="37">
        <v>8659</v>
      </c>
      <c r="B1248" s="38" t="s">
        <v>489</v>
      </c>
      <c r="C1248" s="39" t="s">
        <v>1757</v>
      </c>
      <c r="D1248" s="39" t="str">
        <f>VLOOKUP(Table1[[#This Row],[EPF ]],'[1]employee master'!A274:G5273,5,FALSE)</f>
        <v>Moulded Bra Cup - Computer Numerical Control - SI</v>
      </c>
      <c r="E1248" s="39" t="str">
        <f>VLOOKUP(Table1[[#This Row],[EPF ]],'[1]employee master'!A274:G5273,6,FALSE)</f>
        <v>Moulded Bra Cup - CNC - SI</v>
      </c>
      <c r="F1248" s="39" t="str">
        <f>VLOOKUP(Table1[[#This Row],[EPF ]],'[1]employee master'!A274:G5273,7,FALSE)</f>
        <v>Male</v>
      </c>
      <c r="G1248" s="40">
        <v>34</v>
      </c>
      <c r="H1248" s="41" t="s">
        <v>14</v>
      </c>
      <c r="I1248" s="41" t="s">
        <v>1753</v>
      </c>
      <c r="J1248" s="41" t="s">
        <v>14</v>
      </c>
      <c r="K1248" s="41" t="s">
        <v>14</v>
      </c>
      <c r="L1248" s="41" t="s">
        <v>14</v>
      </c>
      <c r="M1248" s="40">
        <v>5</v>
      </c>
      <c r="N1248" s="41" t="s">
        <v>14</v>
      </c>
      <c r="O1248" s="41" t="s">
        <v>14</v>
      </c>
      <c r="P1248" s="43" t="s">
        <v>1934</v>
      </c>
    </row>
    <row r="1249" spans="1:16" x14ac:dyDescent="0.3">
      <c r="A1249" s="37">
        <v>9000</v>
      </c>
      <c r="B1249" s="38" t="s">
        <v>2840</v>
      </c>
      <c r="C1249" s="1" t="s">
        <v>1757</v>
      </c>
      <c r="D1249" s="1" t="str">
        <f>VLOOKUP(Table1[[#This Row],[EPF ]],'[1]employee master'!A287:G5286,5,FALSE)</f>
        <v>Close Comfort Program - Printing - SI</v>
      </c>
      <c r="E1249" s="1" t="str">
        <f>VLOOKUP(Table1[[#This Row],[EPF ]],'[1]employee master'!A287:G5286,6,FALSE)</f>
        <v>Factory 03 - Printing - A - SI</v>
      </c>
      <c r="F1249" s="1" t="str">
        <f>VLOOKUP(Table1[[#This Row],[EPF ]],'[1]employee master'!A287:G5286,7,FALSE)</f>
        <v>Female</v>
      </c>
      <c r="G1249" s="7">
        <v>39</v>
      </c>
      <c r="H1249" s="6" t="s">
        <v>14</v>
      </c>
      <c r="I1249" s="6" t="s">
        <v>1753</v>
      </c>
      <c r="J1249" s="6" t="s">
        <v>14</v>
      </c>
      <c r="K1249" s="6" t="s">
        <v>14</v>
      </c>
      <c r="L1249" s="6" t="s">
        <v>14</v>
      </c>
      <c r="M1249" s="7">
        <v>5</v>
      </c>
      <c r="N1249" s="6" t="s">
        <v>14</v>
      </c>
      <c r="O1249" s="6" t="s">
        <v>14</v>
      </c>
      <c r="P1249" s="43" t="s">
        <v>1934</v>
      </c>
    </row>
    <row r="1250" spans="1:16" x14ac:dyDescent="0.3">
      <c r="A1250" s="37">
        <v>9298</v>
      </c>
      <c r="B1250" s="38" t="s">
        <v>2017</v>
      </c>
      <c r="C1250" s="1" t="s">
        <v>1757</v>
      </c>
      <c r="D1250" s="1" t="str">
        <f>VLOOKUP(Table1[[#This Row],[EPF ]],'[1]employee master'!A296:G5295,5,FALSE)</f>
        <v>Plant Maintenance - SI</v>
      </c>
      <c r="E1250" s="1" t="str">
        <f>VLOOKUP(Table1[[#This Row],[EPF ]],'[1]employee master'!A296:G5295,6,FALSE)</f>
        <v>Maintenance - Plant - SI</v>
      </c>
      <c r="F1250" s="1" t="str">
        <f>VLOOKUP(Table1[[#This Row],[EPF ]],'[1]employee master'!A296:G5295,7,FALSE)</f>
        <v>Male</v>
      </c>
      <c r="G1250" s="7">
        <v>35</v>
      </c>
      <c r="H1250" s="6" t="s">
        <v>14</v>
      </c>
      <c r="I1250" s="6" t="s">
        <v>1753</v>
      </c>
      <c r="J1250" s="6" t="s">
        <v>14</v>
      </c>
      <c r="K1250" s="6" t="s">
        <v>14</v>
      </c>
      <c r="L1250" s="6" t="s">
        <v>14</v>
      </c>
      <c r="M1250" s="7">
        <v>5</v>
      </c>
      <c r="N1250" s="6" t="s">
        <v>14</v>
      </c>
      <c r="O1250" s="6" t="s">
        <v>14</v>
      </c>
      <c r="P1250" s="43" t="s">
        <v>1934</v>
      </c>
    </row>
    <row r="1251" spans="1:16" x14ac:dyDescent="0.3">
      <c r="A1251" s="37">
        <v>9713</v>
      </c>
      <c r="B1251" s="38" t="s">
        <v>548</v>
      </c>
      <c r="C1251" s="39" t="s">
        <v>1757</v>
      </c>
      <c r="D1251" s="39" t="str">
        <f>VLOOKUP(Table1[[#This Row],[EPF ]],'[1]employee master'!A309:G5308,5,FALSE)</f>
        <v>Moulded Bra Cup - Computer Numerical Control - SI</v>
      </c>
      <c r="E1251" s="39" t="str">
        <f>VLOOKUP(Table1[[#This Row],[EPF ]],'[1]employee master'!A309:G5308,6,FALSE)</f>
        <v>Moulded Bra Cup - CNC - SI</v>
      </c>
      <c r="F1251" s="39" t="str">
        <f>VLOOKUP(Table1[[#This Row],[EPF ]],'[1]employee master'!A309:G5308,7,FALSE)</f>
        <v>Male</v>
      </c>
      <c r="G1251" s="40">
        <v>30</v>
      </c>
      <c r="H1251" s="41" t="s">
        <v>14</v>
      </c>
      <c r="I1251" s="41" t="s">
        <v>1753</v>
      </c>
      <c r="J1251" s="41" t="s">
        <v>14</v>
      </c>
      <c r="K1251" s="41" t="s">
        <v>14</v>
      </c>
      <c r="L1251" s="41" t="s">
        <v>14</v>
      </c>
      <c r="M1251" s="40">
        <v>5</v>
      </c>
      <c r="N1251" s="41" t="s">
        <v>14</v>
      </c>
      <c r="O1251" s="41" t="s">
        <v>14</v>
      </c>
      <c r="P1251" s="43" t="s">
        <v>1934</v>
      </c>
    </row>
    <row r="1252" spans="1:16" x14ac:dyDescent="0.3">
      <c r="A1252" s="37">
        <v>9783</v>
      </c>
      <c r="B1252" s="38" t="s">
        <v>6038</v>
      </c>
      <c r="C1252" s="1" t="s">
        <v>1757</v>
      </c>
      <c r="D1252" s="1" t="str">
        <f>VLOOKUP(Table1[[#This Row],[EPF ]],'[1]employee master'!A315:G5314,5,FALSE)</f>
        <v>Material Quality Assurance - SI</v>
      </c>
      <c r="E1252" s="1" t="str">
        <f>VLOOKUP(Table1[[#This Row],[EPF ]],'[1]employee master'!A315:G5314,6,FALSE)</f>
        <v>CCP - Material Quality Assurance - SI</v>
      </c>
      <c r="F1252" s="1" t="str">
        <f>VLOOKUP(Table1[[#This Row],[EPF ]],'[1]employee master'!A315:G5314,7,FALSE)</f>
        <v>Male</v>
      </c>
      <c r="G1252" s="7">
        <v>33</v>
      </c>
      <c r="H1252" s="6" t="s">
        <v>14</v>
      </c>
      <c r="I1252" s="6" t="s">
        <v>1753</v>
      </c>
      <c r="J1252" s="6" t="s">
        <v>14</v>
      </c>
      <c r="K1252" s="6" t="s">
        <v>14</v>
      </c>
      <c r="L1252" s="6" t="s">
        <v>14</v>
      </c>
      <c r="M1252" s="7">
        <v>5</v>
      </c>
      <c r="N1252" s="6" t="s">
        <v>14</v>
      </c>
      <c r="O1252" s="6" t="s">
        <v>14</v>
      </c>
      <c r="P1252" s="43" t="s">
        <v>1934</v>
      </c>
    </row>
    <row r="1253" spans="1:16" x14ac:dyDescent="0.3">
      <c r="A1253" s="38">
        <v>9963</v>
      </c>
      <c r="B1253" s="38" t="s">
        <v>6039</v>
      </c>
      <c r="C1253" s="39" t="s">
        <v>1757</v>
      </c>
      <c r="D1253" s="39" t="str">
        <f>VLOOKUP(Table1[[#This Row],[EPF ]],'[1]employee master'!A323:G5322,5,FALSE)</f>
        <v>Close Comfort Program - Finishing - SI</v>
      </c>
      <c r="E1253" s="39" t="str">
        <f>VLOOKUP(Table1[[#This Row],[EPF ]],'[1]employee master'!A323:G5322,6,FALSE)</f>
        <v>Finishing S9 - B - SI</v>
      </c>
      <c r="F1253" s="39" t="str">
        <f>VLOOKUP(Table1[[#This Row],[EPF ]],'[1]employee master'!A323:G5322,7,FALSE)</f>
        <v>Male</v>
      </c>
      <c r="G1253" s="40">
        <v>30</v>
      </c>
      <c r="H1253" s="41" t="s">
        <v>14</v>
      </c>
      <c r="I1253" s="41" t="s">
        <v>1753</v>
      </c>
      <c r="J1253" s="41" t="s">
        <v>14</v>
      </c>
      <c r="K1253" s="41" t="s">
        <v>14</v>
      </c>
      <c r="L1253" s="41" t="s">
        <v>14</v>
      </c>
      <c r="M1253" s="40">
        <v>5</v>
      </c>
      <c r="N1253" s="41" t="s">
        <v>14</v>
      </c>
      <c r="O1253" s="41" t="s">
        <v>14</v>
      </c>
      <c r="P1253" s="43" t="s">
        <v>1934</v>
      </c>
    </row>
    <row r="1254" spans="1:16" x14ac:dyDescent="0.3">
      <c r="A1254" s="37">
        <v>9972</v>
      </c>
      <c r="B1254" s="38" t="s">
        <v>568</v>
      </c>
      <c r="C1254" s="1" t="s">
        <v>1757</v>
      </c>
      <c r="D1254" s="1" t="str">
        <f>VLOOKUP(Table1[[#This Row],[EPF ]],'[1]employee master'!A325:G5324,5,FALSE)</f>
        <v>Moulded Bra Cup - Computer Numerical Control - SI</v>
      </c>
      <c r="E1254" s="1" t="str">
        <f>VLOOKUP(Table1[[#This Row],[EPF ]],'[1]employee master'!A325:G5324,6,FALSE)</f>
        <v>Moulded Bra Cup - CNC - SI</v>
      </c>
      <c r="F1254" s="1" t="str">
        <f>VLOOKUP(Table1[[#This Row],[EPF ]],'[1]employee master'!A325:G5324,7,FALSE)</f>
        <v>Male</v>
      </c>
      <c r="G1254" s="7">
        <v>32</v>
      </c>
      <c r="H1254" s="6" t="s">
        <v>14</v>
      </c>
      <c r="I1254" s="6" t="s">
        <v>1753</v>
      </c>
      <c r="J1254" s="6" t="s">
        <v>14</v>
      </c>
      <c r="K1254" s="6" t="s">
        <v>14</v>
      </c>
      <c r="L1254" s="6" t="s">
        <v>14</v>
      </c>
      <c r="M1254" s="7">
        <v>5</v>
      </c>
      <c r="N1254" s="6" t="s">
        <v>14</v>
      </c>
      <c r="O1254" s="6" t="s">
        <v>14</v>
      </c>
      <c r="P1254" s="43" t="s">
        <v>1934</v>
      </c>
    </row>
    <row r="1255" spans="1:16" x14ac:dyDescent="0.3">
      <c r="A1255" s="37">
        <v>10116</v>
      </c>
      <c r="B1255" s="38" t="s">
        <v>1449</v>
      </c>
      <c r="C1255" s="39" t="s">
        <v>1757</v>
      </c>
      <c r="D1255" s="39" t="str">
        <f>VLOOKUP(Table1[[#This Row],[EPF ]],'[1]employee master'!A335:G5334,5,FALSE)</f>
        <v>Close Comfort Program - Printing - SI</v>
      </c>
      <c r="E1255" s="39" t="str">
        <f>VLOOKUP(Table1[[#This Row],[EPF ]],'[1]employee master'!A335:G5334,6,FALSE)</f>
        <v>Factory 01 - Printing - A - SI</v>
      </c>
      <c r="F1255" s="39" t="str">
        <f>VLOOKUP(Table1[[#This Row],[EPF ]],'[1]employee master'!A335:G5334,7,FALSE)</f>
        <v>Male</v>
      </c>
      <c r="G1255" s="40">
        <v>30</v>
      </c>
      <c r="H1255" s="41" t="s">
        <v>14</v>
      </c>
      <c r="I1255" s="41" t="s">
        <v>1753</v>
      </c>
      <c r="J1255" s="41" t="s">
        <v>14</v>
      </c>
      <c r="K1255" s="41" t="s">
        <v>14</v>
      </c>
      <c r="L1255" s="41" t="s">
        <v>14</v>
      </c>
      <c r="M1255" s="40">
        <v>5</v>
      </c>
      <c r="N1255" s="41" t="s">
        <v>14</v>
      </c>
      <c r="O1255" s="41" t="s">
        <v>14</v>
      </c>
      <c r="P1255" s="43" t="s">
        <v>1934</v>
      </c>
    </row>
    <row r="1256" spans="1:16" x14ac:dyDescent="0.3">
      <c r="A1256" s="37">
        <v>10160</v>
      </c>
      <c r="B1256" s="38" t="s">
        <v>844</v>
      </c>
      <c r="C1256" s="1" t="s">
        <v>1757</v>
      </c>
      <c r="D1256" s="1" t="str">
        <f>VLOOKUP(Table1[[#This Row],[EPF ]],'[1]employee master'!A340:G5339,5,FALSE)</f>
        <v>Moulded Bra Cup - Machine Maintenance - SI</v>
      </c>
      <c r="E1256" s="1" t="str">
        <f>VLOOKUP(Table1[[#This Row],[EPF ]],'[1]employee master'!A340:G5339,6,FALSE)</f>
        <v>Machinary Maintenance - MBC - SI</v>
      </c>
      <c r="F1256" s="1" t="str">
        <f>VLOOKUP(Table1[[#This Row],[EPF ]],'[1]employee master'!A340:G5339,7,FALSE)</f>
        <v>Male</v>
      </c>
      <c r="G1256" s="7">
        <v>32</v>
      </c>
      <c r="H1256" s="6" t="s">
        <v>14</v>
      </c>
      <c r="I1256" s="6" t="s">
        <v>1753</v>
      </c>
      <c r="J1256" s="6" t="s">
        <v>14</v>
      </c>
      <c r="K1256" s="6" t="s">
        <v>14</v>
      </c>
      <c r="L1256" s="6" t="s">
        <v>14</v>
      </c>
      <c r="M1256" s="7">
        <v>5</v>
      </c>
      <c r="N1256" s="6" t="s">
        <v>14</v>
      </c>
      <c r="O1256" s="6" t="s">
        <v>14</v>
      </c>
      <c r="P1256" s="43" t="s">
        <v>1934</v>
      </c>
    </row>
    <row r="1257" spans="1:16" x14ac:dyDescent="0.3">
      <c r="A1257" s="37">
        <v>10648</v>
      </c>
      <c r="B1257" s="38" t="s">
        <v>6040</v>
      </c>
      <c r="C1257" s="1" t="s">
        <v>1757</v>
      </c>
      <c r="D1257" s="1" t="str">
        <f>VLOOKUP(Table1[[#This Row],[EPF ]],'[1]employee master'!A363:G5362,5,FALSE)</f>
        <v>Moulded Bra Cup - Product Development Centre - SI</v>
      </c>
      <c r="E1257" s="1" t="str">
        <f>VLOOKUP(Table1[[#This Row],[EPF ]],'[1]employee master'!A363:G5362,6,FALSE)</f>
        <v>MBC - Product Development Centre - SI</v>
      </c>
      <c r="F1257" s="1" t="str">
        <f>VLOOKUP(Table1[[#This Row],[EPF ]],'[1]employee master'!A363:G5362,7,FALSE)</f>
        <v>Male</v>
      </c>
      <c r="G1257" s="7">
        <v>32</v>
      </c>
      <c r="H1257" s="6" t="s">
        <v>14</v>
      </c>
      <c r="I1257" s="6" t="s">
        <v>1753</v>
      </c>
      <c r="J1257" s="6" t="s">
        <v>14</v>
      </c>
      <c r="K1257" s="6" t="s">
        <v>14</v>
      </c>
      <c r="L1257" s="6" t="s">
        <v>14</v>
      </c>
      <c r="M1257" s="7">
        <v>5</v>
      </c>
      <c r="N1257" s="6" t="s">
        <v>14</v>
      </c>
      <c r="O1257" s="6" t="s">
        <v>14</v>
      </c>
      <c r="P1257" s="43" t="s">
        <v>1934</v>
      </c>
    </row>
    <row r="1258" spans="1:16" x14ac:dyDescent="0.3">
      <c r="A1258" s="37">
        <v>10708</v>
      </c>
      <c r="B1258" s="38" t="s">
        <v>724</v>
      </c>
      <c r="C1258" s="39" t="s">
        <v>1757</v>
      </c>
      <c r="D1258" s="39" t="str">
        <f>VLOOKUP(Table1[[#This Row],[EPF ]],'[1]employee master'!A364:G5363,5,FALSE)</f>
        <v>Moulded Bra Cup - Computer Numerical Control - SI</v>
      </c>
      <c r="E1258" s="39" t="str">
        <f>VLOOKUP(Table1[[#This Row],[EPF ]],'[1]employee master'!A364:G5363,6,FALSE)</f>
        <v>Moulded Bra Cup - CNC - SI</v>
      </c>
      <c r="F1258" s="39" t="str">
        <f>VLOOKUP(Table1[[#This Row],[EPF ]],'[1]employee master'!A364:G5363,7,FALSE)</f>
        <v>Male</v>
      </c>
      <c r="G1258" s="40">
        <v>33</v>
      </c>
      <c r="H1258" s="41" t="s">
        <v>14</v>
      </c>
      <c r="I1258" s="41" t="s">
        <v>1753</v>
      </c>
      <c r="J1258" s="41" t="s">
        <v>14</v>
      </c>
      <c r="K1258" s="41" t="s">
        <v>14</v>
      </c>
      <c r="L1258" s="41" t="s">
        <v>14</v>
      </c>
      <c r="M1258" s="40">
        <v>5</v>
      </c>
      <c r="N1258" s="41" t="s">
        <v>14</v>
      </c>
      <c r="O1258" s="41" t="s">
        <v>14</v>
      </c>
      <c r="P1258" s="43" t="s">
        <v>1934</v>
      </c>
    </row>
    <row r="1259" spans="1:16" x14ac:dyDescent="0.3">
      <c r="A1259" s="37">
        <v>10883</v>
      </c>
      <c r="B1259" s="38" t="s">
        <v>6041</v>
      </c>
      <c r="C1259" s="1" t="s">
        <v>1757</v>
      </c>
      <c r="D1259" s="1" t="str">
        <f>VLOOKUP(Table1[[#This Row],[EPF ]],'[1]employee master'!A372:G5371,5,FALSE)</f>
        <v>Moulded Bra Cup - Production - SI</v>
      </c>
      <c r="E1259" s="1" t="str">
        <f>VLOOKUP(Table1[[#This Row],[EPF ]],'[1]employee master'!A372:G5371,6,FALSE)</f>
        <v>Team - LB - 3B - SI</v>
      </c>
      <c r="F1259" s="1" t="str">
        <f>VLOOKUP(Table1[[#This Row],[EPF ]],'[1]employee master'!A372:G5371,7,FALSE)</f>
        <v>Male</v>
      </c>
      <c r="G1259" s="7">
        <v>31</v>
      </c>
      <c r="H1259" s="6" t="s">
        <v>14</v>
      </c>
      <c r="I1259" s="6" t="s">
        <v>1753</v>
      </c>
      <c r="J1259" s="6" t="s">
        <v>14</v>
      </c>
      <c r="K1259" s="6" t="s">
        <v>14</v>
      </c>
      <c r="L1259" s="6" t="s">
        <v>14</v>
      </c>
      <c r="M1259" s="7">
        <v>5</v>
      </c>
      <c r="N1259" s="6" t="s">
        <v>14</v>
      </c>
      <c r="O1259" s="6" t="s">
        <v>14</v>
      </c>
      <c r="P1259" s="43" t="s">
        <v>1934</v>
      </c>
    </row>
    <row r="1260" spans="1:16" x14ac:dyDescent="0.3">
      <c r="A1260" s="37">
        <v>10883</v>
      </c>
      <c r="B1260" s="38" t="s">
        <v>6042</v>
      </c>
      <c r="C1260" s="39" t="s">
        <v>1757</v>
      </c>
      <c r="D1260" s="39" t="str">
        <f>VLOOKUP(Table1[[#This Row],[EPF ]],'[1]employee master'!A373:G5372,5,FALSE)</f>
        <v>Moulded Bra Cup - Production - SI</v>
      </c>
      <c r="E1260" s="39" t="str">
        <f>VLOOKUP(Table1[[#This Row],[EPF ]],'[1]employee master'!A373:G5372,6,FALSE)</f>
        <v>Team - LB - 3B - SI</v>
      </c>
      <c r="F1260" s="39" t="str">
        <f>VLOOKUP(Table1[[#This Row],[EPF ]],'[1]employee master'!A373:G5372,7,FALSE)</f>
        <v>Male</v>
      </c>
      <c r="G1260" s="40">
        <v>31</v>
      </c>
      <c r="H1260" s="41" t="s">
        <v>14</v>
      </c>
      <c r="I1260" s="41" t="s">
        <v>1753</v>
      </c>
      <c r="J1260" s="41" t="s">
        <v>14</v>
      </c>
      <c r="K1260" s="41" t="s">
        <v>14</v>
      </c>
      <c r="L1260" s="41" t="s">
        <v>14</v>
      </c>
      <c r="M1260" s="40">
        <v>5</v>
      </c>
      <c r="N1260" s="41" t="s">
        <v>14</v>
      </c>
      <c r="O1260" s="41" t="s">
        <v>14</v>
      </c>
      <c r="P1260" s="43" t="s">
        <v>1934</v>
      </c>
    </row>
    <row r="1261" spans="1:16" x14ac:dyDescent="0.3">
      <c r="A1261" s="37">
        <v>11328</v>
      </c>
      <c r="B1261" s="38" t="s">
        <v>6043</v>
      </c>
      <c r="C1261" s="39" t="s">
        <v>1757</v>
      </c>
      <c r="D1261" s="39" t="str">
        <f>VLOOKUP(Table1[[#This Row],[EPF ]],'[1]employee master'!A394:G5393,5,FALSE)</f>
        <v>Plant Maintenance - SI</v>
      </c>
      <c r="E1261" s="39" t="str">
        <f>VLOOKUP(Table1[[#This Row],[EPF ]],'[1]employee master'!A394:G5393,6,FALSE)</f>
        <v>Maintenance - Plant - SI</v>
      </c>
      <c r="F1261" s="39" t="str">
        <f>VLOOKUP(Table1[[#This Row],[EPF ]],'[1]employee master'!A394:G5393,7,FALSE)</f>
        <v>Male</v>
      </c>
      <c r="G1261" s="40">
        <v>32</v>
      </c>
      <c r="H1261" s="41" t="s">
        <v>14</v>
      </c>
      <c r="I1261" s="41" t="s">
        <v>1753</v>
      </c>
      <c r="J1261" s="41" t="s">
        <v>14</v>
      </c>
      <c r="K1261" s="41" t="s">
        <v>14</v>
      </c>
      <c r="L1261" s="41" t="s">
        <v>14</v>
      </c>
      <c r="M1261" s="40">
        <v>5</v>
      </c>
      <c r="N1261" s="41" t="s">
        <v>14</v>
      </c>
      <c r="O1261" s="41" t="s">
        <v>14</v>
      </c>
      <c r="P1261" s="43" t="s">
        <v>1934</v>
      </c>
    </row>
    <row r="1262" spans="1:16" x14ac:dyDescent="0.3">
      <c r="A1262" s="37">
        <v>11383</v>
      </c>
      <c r="B1262" s="38" t="s">
        <v>6044</v>
      </c>
      <c r="C1262" s="39" t="s">
        <v>1757</v>
      </c>
      <c r="D1262" s="39" t="str">
        <f>VLOOKUP(Table1[[#This Row],[EPF ]],'[1]employee master'!A396:G5395,5,FALSE)</f>
        <v>Moulded Bra Cup - Raw Material Warehouse - SI</v>
      </c>
      <c r="E1262" s="39" t="str">
        <f>VLOOKUP(Table1[[#This Row],[EPF ]],'[1]employee master'!A396:G5395,6,FALSE)</f>
        <v>MBC - Raw Material Warehouse - SI</v>
      </c>
      <c r="F1262" s="39" t="str">
        <f>VLOOKUP(Table1[[#This Row],[EPF ]],'[1]employee master'!A396:G5395,7,FALSE)</f>
        <v>Male</v>
      </c>
      <c r="G1262" s="40">
        <v>34</v>
      </c>
      <c r="H1262" s="41" t="s">
        <v>14</v>
      </c>
      <c r="I1262" s="41" t="s">
        <v>1753</v>
      </c>
      <c r="J1262" s="41" t="s">
        <v>14</v>
      </c>
      <c r="K1262" s="41" t="s">
        <v>14</v>
      </c>
      <c r="L1262" s="41" t="s">
        <v>14</v>
      </c>
      <c r="M1262" s="40">
        <v>5</v>
      </c>
      <c r="N1262" s="41" t="s">
        <v>14</v>
      </c>
      <c r="O1262" s="41" t="s">
        <v>14</v>
      </c>
      <c r="P1262" s="43" t="s">
        <v>1934</v>
      </c>
    </row>
    <row r="1263" spans="1:16" x14ac:dyDescent="0.3">
      <c r="A1263" s="37">
        <v>11464</v>
      </c>
      <c r="B1263" s="38" t="s">
        <v>2464</v>
      </c>
      <c r="C1263" s="39" t="s">
        <v>1757</v>
      </c>
      <c r="D1263" s="39" t="str">
        <f>VLOOKUP(Table1[[#This Row],[EPF ]],'[1]employee master'!A400:G5399,5,FALSE)</f>
        <v>Moulded Bra Cup - Lamination - SI</v>
      </c>
      <c r="E1263" s="39" t="str">
        <f>VLOOKUP(Table1[[#This Row],[EPF ]],'[1]employee master'!A400:G5399,6,FALSE)</f>
        <v>MBC - Lamination - SI</v>
      </c>
      <c r="F1263" s="39" t="str">
        <f>VLOOKUP(Table1[[#This Row],[EPF ]],'[1]employee master'!A400:G5399,7,FALSE)</f>
        <v>Male</v>
      </c>
      <c r="G1263" s="40">
        <v>35</v>
      </c>
      <c r="H1263" s="41" t="s">
        <v>14</v>
      </c>
      <c r="I1263" s="41" t="s">
        <v>1753</v>
      </c>
      <c r="J1263" s="41" t="s">
        <v>14</v>
      </c>
      <c r="K1263" s="41" t="s">
        <v>14</v>
      </c>
      <c r="L1263" s="41" t="s">
        <v>14</v>
      </c>
      <c r="M1263" s="40">
        <v>5</v>
      </c>
      <c r="N1263" s="41" t="s">
        <v>14</v>
      </c>
      <c r="O1263" s="41" t="s">
        <v>14</v>
      </c>
      <c r="P1263" s="43" t="s">
        <v>1934</v>
      </c>
    </row>
    <row r="1264" spans="1:16" x14ac:dyDescent="0.3">
      <c r="A1264" s="38">
        <v>11477</v>
      </c>
      <c r="B1264" s="38" t="s">
        <v>6045</v>
      </c>
      <c r="C1264" s="1" t="s">
        <v>1757</v>
      </c>
      <c r="D1264" s="1" t="str">
        <f>VLOOKUP(Table1[[#This Row],[EPF ]],'[1]employee master'!A402:G5401,5,FALSE)</f>
        <v>Moulded Bra Cup - Quality Assurance - SI</v>
      </c>
      <c r="E1264" s="1" t="str">
        <f>VLOOKUP(Table1[[#This Row],[EPF ]],'[1]employee master'!A402:G5401,6,FALSE)</f>
        <v>Quality Assurance - MBC - SI</v>
      </c>
      <c r="F1264" s="1" t="str">
        <f>VLOOKUP(Table1[[#This Row],[EPF ]],'[1]employee master'!A402:G5401,7,FALSE)</f>
        <v>Male</v>
      </c>
      <c r="G1264" s="7">
        <v>39</v>
      </c>
      <c r="H1264" s="6" t="s">
        <v>14</v>
      </c>
      <c r="I1264" s="6" t="s">
        <v>1753</v>
      </c>
      <c r="J1264" s="6" t="s">
        <v>14</v>
      </c>
      <c r="K1264" s="6" t="s">
        <v>14</v>
      </c>
      <c r="L1264" s="6" t="s">
        <v>14</v>
      </c>
      <c r="M1264" s="7">
        <v>5</v>
      </c>
      <c r="N1264" s="6" t="s">
        <v>14</v>
      </c>
      <c r="O1264" s="6" t="s">
        <v>14</v>
      </c>
      <c r="P1264" s="43" t="s">
        <v>1934</v>
      </c>
    </row>
    <row r="1265" spans="1:16" x14ac:dyDescent="0.3">
      <c r="A1265" s="37">
        <v>11634</v>
      </c>
      <c r="B1265" s="38" t="s">
        <v>6046</v>
      </c>
      <c r="C1265" s="1" t="s">
        <v>1757</v>
      </c>
      <c r="D1265" s="1" t="str">
        <f>VLOOKUP(Table1[[#This Row],[EPF ]],'[1]employee master'!A410:G5409,5,FALSE)</f>
        <v>Moulded Bra Cup - Lamination - SI</v>
      </c>
      <c r="E1265" s="1" t="str">
        <f>VLOOKUP(Table1[[#This Row],[EPF ]],'[1]employee master'!A410:G5409,6,FALSE)</f>
        <v>MBC - Lamination - SI</v>
      </c>
      <c r="F1265" s="1" t="str">
        <f>VLOOKUP(Table1[[#This Row],[EPF ]],'[1]employee master'!A410:G5409,7,FALSE)</f>
        <v>Male</v>
      </c>
      <c r="G1265" s="7">
        <v>33</v>
      </c>
      <c r="H1265" s="6" t="s">
        <v>14</v>
      </c>
      <c r="I1265" s="6" t="s">
        <v>1753</v>
      </c>
      <c r="J1265" s="6" t="s">
        <v>14</v>
      </c>
      <c r="K1265" s="6" t="s">
        <v>14</v>
      </c>
      <c r="L1265" s="6" t="s">
        <v>14</v>
      </c>
      <c r="M1265" s="7">
        <v>5</v>
      </c>
      <c r="N1265" s="6" t="s">
        <v>14</v>
      </c>
      <c r="O1265" s="6" t="s">
        <v>14</v>
      </c>
      <c r="P1265" s="43" t="s">
        <v>1934</v>
      </c>
    </row>
    <row r="1266" spans="1:16" x14ac:dyDescent="0.3">
      <c r="A1266" s="37">
        <v>11666</v>
      </c>
      <c r="B1266" s="38" t="s">
        <v>6047</v>
      </c>
      <c r="C1266" s="1" t="s">
        <v>1757</v>
      </c>
      <c r="D1266" s="1" t="str">
        <f>VLOOKUP(Table1[[#This Row],[EPF ]],'[1]employee master'!A411:G5410,5,FALSE)</f>
        <v>Moulded Bra Cup - Lamination - SI</v>
      </c>
      <c r="E1266" s="1" t="str">
        <f>VLOOKUP(Table1[[#This Row],[EPF ]],'[1]employee master'!A411:G5410,6,FALSE)</f>
        <v>MBC - Lamination - SI</v>
      </c>
      <c r="F1266" s="1" t="str">
        <f>VLOOKUP(Table1[[#This Row],[EPF ]],'[1]employee master'!A411:G5410,7,FALSE)</f>
        <v>Male</v>
      </c>
      <c r="G1266" s="7">
        <v>31</v>
      </c>
      <c r="H1266" s="6" t="s">
        <v>14</v>
      </c>
      <c r="I1266" s="6" t="s">
        <v>1753</v>
      </c>
      <c r="J1266" s="6" t="s">
        <v>14</v>
      </c>
      <c r="K1266" s="6" t="s">
        <v>14</v>
      </c>
      <c r="L1266" s="6" t="s">
        <v>14</v>
      </c>
      <c r="M1266" s="7">
        <v>5</v>
      </c>
      <c r="N1266" s="6" t="s">
        <v>14</v>
      </c>
      <c r="O1266" s="6" t="s">
        <v>14</v>
      </c>
      <c r="P1266" s="43" t="s">
        <v>1934</v>
      </c>
    </row>
    <row r="1267" spans="1:16" x14ac:dyDescent="0.3">
      <c r="A1267" s="37">
        <v>11702</v>
      </c>
      <c r="B1267" s="38" t="s">
        <v>6048</v>
      </c>
      <c r="C1267" s="39" t="s">
        <v>1757</v>
      </c>
      <c r="D1267" s="39" t="str">
        <f>VLOOKUP(Table1[[#This Row],[EPF ]],'[1]employee master'!A416:G5415,5,FALSE)</f>
        <v>Moulded Bra Cup - Production - SI</v>
      </c>
      <c r="E1267" s="39" t="str">
        <f>VLOOKUP(Table1[[#This Row],[EPF ]],'[1]employee master'!A416:G5415,6,FALSE)</f>
        <v>Team - LB - 7B - SI</v>
      </c>
      <c r="F1267" s="39" t="str">
        <f>VLOOKUP(Table1[[#This Row],[EPF ]],'[1]employee master'!A416:G5415,7,FALSE)</f>
        <v>Female</v>
      </c>
      <c r="G1267" s="40">
        <v>30</v>
      </c>
      <c r="H1267" s="41" t="s">
        <v>14</v>
      </c>
      <c r="I1267" s="41" t="s">
        <v>1753</v>
      </c>
      <c r="J1267" s="41" t="s">
        <v>14</v>
      </c>
      <c r="K1267" s="41" t="s">
        <v>14</v>
      </c>
      <c r="L1267" s="41" t="s">
        <v>14</v>
      </c>
      <c r="M1267" s="40">
        <v>5</v>
      </c>
      <c r="N1267" s="41" t="s">
        <v>14</v>
      </c>
      <c r="O1267" s="41" t="s">
        <v>14</v>
      </c>
      <c r="P1267" s="43" t="s">
        <v>1934</v>
      </c>
    </row>
    <row r="1268" spans="1:16" x14ac:dyDescent="0.3">
      <c r="A1268" s="37">
        <v>11921</v>
      </c>
      <c r="B1268" s="38" t="s">
        <v>2014</v>
      </c>
      <c r="C1268" s="1" t="s">
        <v>1757</v>
      </c>
      <c r="D1268" s="1" t="str">
        <f>VLOOKUP(Table1[[#This Row],[EPF ]],'[1]employee master'!A428:G5427,5,FALSE)</f>
        <v>Plant Maintenance - SI</v>
      </c>
      <c r="E1268" s="1" t="str">
        <f>VLOOKUP(Table1[[#This Row],[EPF ]],'[1]employee master'!A428:G5427,6,FALSE)</f>
        <v>Maintenance - Plant - SI</v>
      </c>
      <c r="F1268" s="1" t="str">
        <f>VLOOKUP(Table1[[#This Row],[EPF ]],'[1]employee master'!A428:G5427,7,FALSE)</f>
        <v>Male</v>
      </c>
      <c r="G1268" s="7">
        <v>33</v>
      </c>
      <c r="H1268" s="6" t="s">
        <v>14</v>
      </c>
      <c r="I1268" s="6" t="s">
        <v>1753</v>
      </c>
      <c r="J1268" s="6" t="s">
        <v>14</v>
      </c>
      <c r="K1268" s="6" t="s">
        <v>14</v>
      </c>
      <c r="L1268" s="6" t="s">
        <v>14</v>
      </c>
      <c r="M1268" s="7">
        <v>5</v>
      </c>
      <c r="N1268" s="6" t="s">
        <v>14</v>
      </c>
      <c r="O1268" s="6" t="s">
        <v>14</v>
      </c>
      <c r="P1268" s="43" t="s">
        <v>1934</v>
      </c>
    </row>
    <row r="1269" spans="1:16" x14ac:dyDescent="0.3">
      <c r="A1269" s="37">
        <v>11993</v>
      </c>
      <c r="B1269" s="38" t="s">
        <v>6049</v>
      </c>
      <c r="C1269" s="1" t="s">
        <v>1757</v>
      </c>
      <c r="D1269" s="1" t="str">
        <f>VLOOKUP(Table1[[#This Row],[EPF ]],'[1]employee master'!A433:G5432,5,FALSE)</f>
        <v>Moulded Bra Cup - Computer Numerical Control - SI</v>
      </c>
      <c r="E1269" s="1" t="str">
        <f>VLOOKUP(Table1[[#This Row],[EPF ]],'[1]employee master'!A433:G5432,6,FALSE)</f>
        <v>Moulded Bra Cup - CNC - SI</v>
      </c>
      <c r="F1269" s="1" t="str">
        <f>VLOOKUP(Table1[[#This Row],[EPF ]],'[1]employee master'!A433:G5432,7,FALSE)</f>
        <v>Male</v>
      </c>
      <c r="G1269" s="7">
        <v>34</v>
      </c>
      <c r="H1269" s="6" t="s">
        <v>14</v>
      </c>
      <c r="I1269" s="6" t="s">
        <v>1753</v>
      </c>
      <c r="J1269" s="6" t="s">
        <v>14</v>
      </c>
      <c r="K1269" s="6" t="s">
        <v>14</v>
      </c>
      <c r="L1269" s="6" t="s">
        <v>14</v>
      </c>
      <c r="M1269" s="7">
        <v>5</v>
      </c>
      <c r="N1269" s="6" t="s">
        <v>14</v>
      </c>
      <c r="O1269" s="6" t="s">
        <v>14</v>
      </c>
      <c r="P1269" s="43" t="s">
        <v>1934</v>
      </c>
    </row>
    <row r="1270" spans="1:16" x14ac:dyDescent="0.3">
      <c r="A1270" s="37">
        <v>12067</v>
      </c>
      <c r="B1270" s="38" t="s">
        <v>2237</v>
      </c>
      <c r="C1270" s="39" t="s">
        <v>1757</v>
      </c>
      <c r="D1270" s="39" t="str">
        <f>VLOOKUP(Table1[[#This Row],[EPF ]],'[1]employee master'!A440:G5439,5,FALSE)</f>
        <v>Moulded Bra Cup - Lamination - SI</v>
      </c>
      <c r="E1270" s="39" t="str">
        <f>VLOOKUP(Table1[[#This Row],[EPF ]],'[1]employee master'!A440:G5439,6,FALSE)</f>
        <v>MBC - Lamination - SI</v>
      </c>
      <c r="F1270" s="39" t="str">
        <f>VLOOKUP(Table1[[#This Row],[EPF ]],'[1]employee master'!A440:G5439,7,FALSE)</f>
        <v>Male</v>
      </c>
      <c r="G1270" s="40">
        <v>36</v>
      </c>
      <c r="H1270" s="41" t="s">
        <v>14</v>
      </c>
      <c r="I1270" s="41" t="s">
        <v>1753</v>
      </c>
      <c r="J1270" s="41" t="s">
        <v>14</v>
      </c>
      <c r="K1270" s="41" t="s">
        <v>14</v>
      </c>
      <c r="L1270" s="41" t="s">
        <v>14</v>
      </c>
      <c r="M1270" s="40">
        <v>5</v>
      </c>
      <c r="N1270" s="41" t="s">
        <v>14</v>
      </c>
      <c r="O1270" s="41" t="s">
        <v>14</v>
      </c>
      <c r="P1270" s="43" t="s">
        <v>1934</v>
      </c>
    </row>
    <row r="1271" spans="1:16" x14ac:dyDescent="0.3">
      <c r="A1271" s="37">
        <v>12068</v>
      </c>
      <c r="B1271" s="38" t="s">
        <v>6050</v>
      </c>
      <c r="C1271" s="39" t="s">
        <v>1757</v>
      </c>
      <c r="D1271" s="39" t="str">
        <f>VLOOKUP(Table1[[#This Row],[EPF ]],'[1]employee master'!A441:G5440,5,FALSE)</f>
        <v>Moulded Bra Cup - Lamination - SI</v>
      </c>
      <c r="E1271" s="39" t="str">
        <f>VLOOKUP(Table1[[#This Row],[EPF ]],'[1]employee master'!A441:G5440,6,FALSE)</f>
        <v>MBC - Lamination - SI</v>
      </c>
      <c r="F1271" s="39" t="str">
        <f>VLOOKUP(Table1[[#This Row],[EPF ]],'[1]employee master'!A441:G5440,7,FALSE)</f>
        <v>Male</v>
      </c>
      <c r="G1271" s="40">
        <v>32</v>
      </c>
      <c r="H1271" s="41" t="s">
        <v>14</v>
      </c>
      <c r="I1271" s="41" t="s">
        <v>1753</v>
      </c>
      <c r="J1271" s="41" t="s">
        <v>14</v>
      </c>
      <c r="K1271" s="41" t="s">
        <v>14</v>
      </c>
      <c r="L1271" s="41" t="s">
        <v>14</v>
      </c>
      <c r="M1271" s="40">
        <v>5</v>
      </c>
      <c r="N1271" s="41" t="s">
        <v>14</v>
      </c>
      <c r="O1271" s="41" t="s">
        <v>14</v>
      </c>
      <c r="P1271" s="43" t="s">
        <v>1934</v>
      </c>
    </row>
    <row r="1272" spans="1:16" x14ac:dyDescent="0.3">
      <c r="A1272" s="37">
        <v>12308</v>
      </c>
      <c r="B1272" s="38" t="s">
        <v>6051</v>
      </c>
      <c r="C1272" s="39" t="s">
        <v>1757</v>
      </c>
      <c r="D1272" s="39" t="str">
        <f>VLOOKUP(Table1[[#This Row],[EPF ]],'[1]employee master'!A457:G5456,5,FALSE)</f>
        <v>Moulded Bra Cup - Quality Assurance - SI</v>
      </c>
      <c r="E1272" s="39" t="str">
        <f>VLOOKUP(Table1[[#This Row],[EPF ]],'[1]employee master'!A457:G5456,6,FALSE)</f>
        <v>Quality Assurance - MBC - SI</v>
      </c>
      <c r="F1272" s="39" t="str">
        <f>VLOOKUP(Table1[[#This Row],[EPF ]],'[1]employee master'!A457:G5456,7,FALSE)</f>
        <v>Male</v>
      </c>
      <c r="G1272" s="40">
        <v>30</v>
      </c>
      <c r="H1272" s="41" t="s">
        <v>14</v>
      </c>
      <c r="I1272" s="41" t="s">
        <v>1753</v>
      </c>
      <c r="J1272" s="41" t="s">
        <v>14</v>
      </c>
      <c r="K1272" s="41" t="s">
        <v>14</v>
      </c>
      <c r="L1272" s="41" t="s">
        <v>14</v>
      </c>
      <c r="M1272" s="40">
        <v>5</v>
      </c>
      <c r="N1272" s="41" t="s">
        <v>14</v>
      </c>
      <c r="O1272" s="41" t="s">
        <v>14</v>
      </c>
      <c r="P1272" s="43" t="s">
        <v>1934</v>
      </c>
    </row>
    <row r="1273" spans="1:16" x14ac:dyDescent="0.3">
      <c r="A1273" s="37">
        <v>12385</v>
      </c>
      <c r="B1273" s="38" t="s">
        <v>6052</v>
      </c>
      <c r="C1273" s="39" t="s">
        <v>1757</v>
      </c>
      <c r="D1273" s="39" t="str">
        <f>VLOOKUP(Table1[[#This Row],[EPF ]],'[1]employee master'!A461:G5460,5,FALSE)</f>
        <v>Moulded Bra Cup - Product Development Centre - SI</v>
      </c>
      <c r="E1273" s="39" t="str">
        <f>VLOOKUP(Table1[[#This Row],[EPF ]],'[1]employee master'!A461:G5460,6,FALSE)</f>
        <v>MBC - Product Development Centre - SI</v>
      </c>
      <c r="F1273" s="39" t="str">
        <f>VLOOKUP(Table1[[#This Row],[EPF ]],'[1]employee master'!A461:G5460,7,FALSE)</f>
        <v>Female</v>
      </c>
      <c r="G1273" s="40">
        <v>30</v>
      </c>
      <c r="H1273" s="41" t="s">
        <v>14</v>
      </c>
      <c r="I1273" s="41" t="s">
        <v>1753</v>
      </c>
      <c r="J1273" s="41" t="s">
        <v>14</v>
      </c>
      <c r="K1273" s="41" t="s">
        <v>14</v>
      </c>
      <c r="L1273" s="41" t="s">
        <v>14</v>
      </c>
      <c r="M1273" s="40">
        <v>5</v>
      </c>
      <c r="N1273" s="41" t="s">
        <v>14</v>
      </c>
      <c r="O1273" s="41" t="s">
        <v>14</v>
      </c>
      <c r="P1273" s="43" t="s">
        <v>1934</v>
      </c>
    </row>
    <row r="1274" spans="1:16" x14ac:dyDescent="0.3">
      <c r="A1274" s="37">
        <v>12580</v>
      </c>
      <c r="B1274" s="38" t="s">
        <v>6053</v>
      </c>
      <c r="C1274" s="1" t="s">
        <v>1757</v>
      </c>
      <c r="D1274" s="1" t="str">
        <f>VLOOKUP(Table1[[#This Row],[EPF ]],'[1]employee master'!A481:G5480,5,FALSE)</f>
        <v>Impact Protection - SI</v>
      </c>
      <c r="E1274" s="1" t="str">
        <f>VLOOKUP(Table1[[#This Row],[EPF ]],'[1]employee master'!A481:G5480,6,FALSE)</f>
        <v>Impact Protection - Machine Maintenance - SI</v>
      </c>
      <c r="F1274" s="1" t="str">
        <f>VLOOKUP(Table1[[#This Row],[EPF ]],'[1]employee master'!A481:G5480,7,FALSE)</f>
        <v>Male</v>
      </c>
      <c r="G1274" s="7">
        <v>31</v>
      </c>
      <c r="H1274" s="6" t="s">
        <v>14</v>
      </c>
      <c r="I1274" s="6" t="s">
        <v>1753</v>
      </c>
      <c r="J1274" s="6" t="s">
        <v>14</v>
      </c>
      <c r="K1274" s="6" t="s">
        <v>14</v>
      </c>
      <c r="L1274" s="6" t="s">
        <v>14</v>
      </c>
      <c r="M1274" s="7">
        <v>5</v>
      </c>
      <c r="N1274" s="6" t="s">
        <v>14</v>
      </c>
      <c r="O1274" s="6" t="s">
        <v>14</v>
      </c>
      <c r="P1274" s="43" t="s">
        <v>1934</v>
      </c>
    </row>
    <row r="1275" spans="1:16" x14ac:dyDescent="0.3">
      <c r="A1275" s="37">
        <v>12647</v>
      </c>
      <c r="B1275" s="38" t="s">
        <v>2313</v>
      </c>
      <c r="C1275" s="1" t="s">
        <v>1757</v>
      </c>
      <c r="D1275" s="1" t="str">
        <f>VLOOKUP(Table1[[#This Row],[EPF ]],'[1]employee master'!A483:G5482,5,FALSE)</f>
        <v>Moulded Bra Cup - Production - SI</v>
      </c>
      <c r="E1275" s="1" t="str">
        <f>VLOOKUP(Table1[[#This Row],[EPF ]],'[1]employee master'!A483:G5482,6,FALSE)</f>
        <v>Team - LB - 11B - SI</v>
      </c>
      <c r="F1275" s="1" t="str">
        <f>VLOOKUP(Table1[[#This Row],[EPF ]],'[1]employee master'!A483:G5482,7,FALSE)</f>
        <v>Female</v>
      </c>
      <c r="G1275" s="7">
        <v>38</v>
      </c>
      <c r="H1275" s="6" t="s">
        <v>14</v>
      </c>
      <c r="I1275" s="6" t="s">
        <v>1753</v>
      </c>
      <c r="J1275" s="6" t="s">
        <v>14</v>
      </c>
      <c r="K1275" s="6" t="s">
        <v>14</v>
      </c>
      <c r="L1275" s="6" t="s">
        <v>14</v>
      </c>
      <c r="M1275" s="7">
        <v>5</v>
      </c>
      <c r="N1275" s="6" t="s">
        <v>14</v>
      </c>
      <c r="O1275" s="6" t="s">
        <v>14</v>
      </c>
      <c r="P1275" s="43" t="s">
        <v>1934</v>
      </c>
    </row>
    <row r="1276" spans="1:16" x14ac:dyDescent="0.3">
      <c r="A1276" s="37">
        <v>12647</v>
      </c>
      <c r="B1276" s="38" t="s">
        <v>6054</v>
      </c>
      <c r="C1276" s="39" t="s">
        <v>1757</v>
      </c>
      <c r="D1276" s="39" t="str">
        <f>VLOOKUP(Table1[[#This Row],[EPF ]],'[1]employee master'!A484:G5483,5,FALSE)</f>
        <v>Moulded Bra Cup - Production - SI</v>
      </c>
      <c r="E1276" s="39" t="str">
        <f>VLOOKUP(Table1[[#This Row],[EPF ]],'[1]employee master'!A484:G5483,6,FALSE)</f>
        <v>Team - LB - 11B - SI</v>
      </c>
      <c r="F1276" s="39" t="str">
        <f>VLOOKUP(Table1[[#This Row],[EPF ]],'[1]employee master'!A484:G5483,7,FALSE)</f>
        <v>Female</v>
      </c>
      <c r="G1276" s="40">
        <v>38</v>
      </c>
      <c r="H1276" s="41" t="s">
        <v>14</v>
      </c>
      <c r="I1276" s="41" t="s">
        <v>1753</v>
      </c>
      <c r="J1276" s="41" t="s">
        <v>14</v>
      </c>
      <c r="K1276" s="41" t="s">
        <v>14</v>
      </c>
      <c r="L1276" s="41" t="s">
        <v>14</v>
      </c>
      <c r="M1276" s="40">
        <v>5</v>
      </c>
      <c r="N1276" s="41" t="s">
        <v>14</v>
      </c>
      <c r="O1276" s="41" t="s">
        <v>14</v>
      </c>
      <c r="P1276" s="43" t="s">
        <v>1934</v>
      </c>
    </row>
    <row r="1277" spans="1:16" x14ac:dyDescent="0.3">
      <c r="A1277" s="37">
        <v>12764</v>
      </c>
      <c r="B1277" s="38" t="s">
        <v>844</v>
      </c>
      <c r="C1277" s="39" t="s">
        <v>1757</v>
      </c>
      <c r="D1277" s="39" t="str">
        <f>VLOOKUP(Table1[[#This Row],[EPF ]],'[1]employee master'!A489:G5488,5,FALSE)</f>
        <v>Close Comfort Program - Product Development Centre - SI</v>
      </c>
      <c r="E1277" s="39" t="str">
        <f>VLOOKUP(Table1[[#This Row],[EPF ]],'[1]employee master'!A489:G5488,6,FALSE)</f>
        <v>Product Development Center - CCP - SI</v>
      </c>
      <c r="F1277" s="39" t="str">
        <f>VLOOKUP(Table1[[#This Row],[EPF ]],'[1]employee master'!A489:G5488,7,FALSE)</f>
        <v>Male</v>
      </c>
      <c r="G1277" s="40">
        <v>31</v>
      </c>
      <c r="H1277" s="41" t="s">
        <v>14</v>
      </c>
      <c r="I1277" s="41" t="s">
        <v>1753</v>
      </c>
      <c r="J1277" s="41" t="s">
        <v>14</v>
      </c>
      <c r="K1277" s="41" t="s">
        <v>14</v>
      </c>
      <c r="L1277" s="41" t="s">
        <v>14</v>
      </c>
      <c r="M1277" s="40">
        <v>5</v>
      </c>
      <c r="N1277" s="41" t="s">
        <v>14</v>
      </c>
      <c r="O1277" s="41" t="s">
        <v>14</v>
      </c>
      <c r="P1277" s="43" t="s">
        <v>1934</v>
      </c>
    </row>
    <row r="1278" spans="1:16" x14ac:dyDescent="0.3">
      <c r="A1278" s="37">
        <v>12764</v>
      </c>
      <c r="B1278" s="38" t="s">
        <v>844</v>
      </c>
      <c r="C1278" s="1" t="s">
        <v>1757</v>
      </c>
      <c r="D1278" s="1" t="str">
        <f>VLOOKUP(Table1[[#This Row],[EPF ]],'[1]employee master'!A490:G5489,5,FALSE)</f>
        <v>Close Comfort Program - Product Development Centre - SI</v>
      </c>
      <c r="E1278" s="1" t="str">
        <f>VLOOKUP(Table1[[#This Row],[EPF ]],'[1]employee master'!A490:G5489,6,FALSE)</f>
        <v>Product Development Center - CCP - SI</v>
      </c>
      <c r="F1278" s="1" t="str">
        <f>VLOOKUP(Table1[[#This Row],[EPF ]],'[1]employee master'!A490:G5489,7,FALSE)</f>
        <v>Male</v>
      </c>
      <c r="G1278" s="7">
        <v>31</v>
      </c>
      <c r="H1278" s="6" t="s">
        <v>14</v>
      </c>
      <c r="I1278" s="6" t="s">
        <v>1753</v>
      </c>
      <c r="J1278" s="6" t="s">
        <v>14</v>
      </c>
      <c r="K1278" s="6" t="s">
        <v>14</v>
      </c>
      <c r="L1278" s="6" t="s">
        <v>14</v>
      </c>
      <c r="M1278" s="7">
        <v>5</v>
      </c>
      <c r="N1278" s="6" t="s">
        <v>14</v>
      </c>
      <c r="O1278" s="6" t="s">
        <v>14</v>
      </c>
      <c r="P1278" s="43" t="s">
        <v>1934</v>
      </c>
    </row>
    <row r="1279" spans="1:16" x14ac:dyDescent="0.3">
      <c r="A1279" s="37">
        <v>13156</v>
      </c>
      <c r="B1279" s="38" t="s">
        <v>1704</v>
      </c>
      <c r="C1279" s="1" t="s">
        <v>1757</v>
      </c>
      <c r="D1279" s="1" t="str">
        <f>VLOOKUP(Table1[[#This Row],[EPF ]],'[1]employee master'!A504:G5503,5,FALSE)</f>
        <v>Impact Protection - SI</v>
      </c>
      <c r="E1279" s="1" t="str">
        <f>VLOOKUP(Table1[[#This Row],[EPF ]],'[1]employee master'!A504:G5503,6,FALSE)</f>
        <v>Impact Protection - Product Development Centre - SI</v>
      </c>
      <c r="F1279" s="1" t="str">
        <f>VLOOKUP(Table1[[#This Row],[EPF ]],'[1]employee master'!A504:G5503,7,FALSE)</f>
        <v>Male</v>
      </c>
      <c r="G1279" s="7">
        <v>33</v>
      </c>
      <c r="H1279" s="6" t="s">
        <v>14</v>
      </c>
      <c r="I1279" s="6" t="s">
        <v>1753</v>
      </c>
      <c r="J1279" s="6" t="s">
        <v>14</v>
      </c>
      <c r="K1279" s="6" t="s">
        <v>14</v>
      </c>
      <c r="L1279" s="6" t="s">
        <v>14</v>
      </c>
      <c r="M1279" s="7">
        <v>5</v>
      </c>
      <c r="N1279" s="6" t="s">
        <v>14</v>
      </c>
      <c r="O1279" s="6" t="s">
        <v>14</v>
      </c>
      <c r="P1279" s="43" t="s">
        <v>1934</v>
      </c>
    </row>
    <row r="1280" spans="1:16" x14ac:dyDescent="0.3">
      <c r="A1280" s="37">
        <v>13253</v>
      </c>
      <c r="B1280" s="38" t="s">
        <v>6055</v>
      </c>
      <c r="C1280" s="39" t="s">
        <v>1757</v>
      </c>
      <c r="D1280" s="39" t="str">
        <f>VLOOKUP(Table1[[#This Row],[EPF ]],'[1]employee master'!A511:G5510,5,FALSE)</f>
        <v>Close Comfort Program - Finishing - SI</v>
      </c>
      <c r="E1280" s="39" t="str">
        <f>VLOOKUP(Table1[[#This Row],[EPF ]],'[1]employee master'!A511:G5510,6,FALSE)</f>
        <v>Finishing S15 - B - SI</v>
      </c>
      <c r="F1280" s="39" t="str">
        <f>VLOOKUP(Table1[[#This Row],[EPF ]],'[1]employee master'!A511:G5510,7,FALSE)</f>
        <v>Female</v>
      </c>
      <c r="G1280" s="40">
        <v>39</v>
      </c>
      <c r="H1280" s="41" t="s">
        <v>14</v>
      </c>
      <c r="I1280" s="41" t="s">
        <v>1753</v>
      </c>
      <c r="J1280" s="41" t="s">
        <v>14</v>
      </c>
      <c r="K1280" s="41" t="s">
        <v>14</v>
      </c>
      <c r="L1280" s="41" t="s">
        <v>14</v>
      </c>
      <c r="M1280" s="40">
        <v>5</v>
      </c>
      <c r="N1280" s="41" t="s">
        <v>14</v>
      </c>
      <c r="O1280" s="41" t="s">
        <v>14</v>
      </c>
      <c r="P1280" s="43" t="s">
        <v>1934</v>
      </c>
    </row>
    <row r="1281" spans="1:16" x14ac:dyDescent="0.3">
      <c r="A1281" s="37">
        <v>14374</v>
      </c>
      <c r="B1281" s="38" t="s">
        <v>6056</v>
      </c>
      <c r="C1281" s="1" t="s">
        <v>1757</v>
      </c>
      <c r="D1281" s="1" t="str">
        <f>VLOOKUP(Table1[[#This Row],[EPF ]],'[1]employee master'!A559:G5558,5,FALSE)</f>
        <v>Close Comfort Program - MM - Printing - SI</v>
      </c>
      <c r="E1281" s="1" t="str">
        <f>VLOOKUP(Table1[[#This Row],[EPF ]],'[1]employee master'!A559:G5558,6,FALSE)</f>
        <v>Printing MM - CCP - SI</v>
      </c>
      <c r="F1281" s="1" t="str">
        <f>VLOOKUP(Table1[[#This Row],[EPF ]],'[1]employee master'!A559:G5558,7,FALSE)</f>
        <v>Male</v>
      </c>
      <c r="G1281" s="7">
        <v>30</v>
      </c>
      <c r="H1281" s="6" t="s">
        <v>14</v>
      </c>
      <c r="I1281" s="6" t="s">
        <v>1753</v>
      </c>
      <c r="J1281" s="6" t="s">
        <v>14</v>
      </c>
      <c r="K1281" s="6" t="s">
        <v>14</v>
      </c>
      <c r="L1281" s="6" t="s">
        <v>14</v>
      </c>
      <c r="M1281" s="7">
        <v>5</v>
      </c>
      <c r="N1281" s="6" t="s">
        <v>14</v>
      </c>
      <c r="O1281" s="6" t="s">
        <v>14</v>
      </c>
      <c r="P1281" s="43" t="s">
        <v>1934</v>
      </c>
    </row>
    <row r="1282" spans="1:16" x14ac:dyDescent="0.3">
      <c r="A1282" s="37">
        <v>14646</v>
      </c>
      <c r="B1282" s="38" t="s">
        <v>6057</v>
      </c>
      <c r="C1282" s="1" t="s">
        <v>1757</v>
      </c>
      <c r="D1282" s="1" t="str">
        <f>VLOOKUP(Table1[[#This Row],[EPF ]],'[1]employee master'!A576:G5575,5,FALSE)</f>
        <v>Close Comfort Program - Printing - SI</v>
      </c>
      <c r="E1282" s="1" t="str">
        <f>VLOOKUP(Table1[[#This Row],[EPF ]],'[1]employee master'!A576:G5575,6,FALSE)</f>
        <v>Factory 02 - Printing - B - SI</v>
      </c>
      <c r="F1282" s="1" t="str">
        <f>VLOOKUP(Table1[[#This Row],[EPF ]],'[1]employee master'!A576:G5575,7,FALSE)</f>
        <v>Male</v>
      </c>
      <c r="G1282" s="7">
        <v>38</v>
      </c>
      <c r="H1282" s="6" t="s">
        <v>14</v>
      </c>
      <c r="I1282" s="6" t="s">
        <v>1753</v>
      </c>
      <c r="J1282" s="6" t="s">
        <v>14</v>
      </c>
      <c r="K1282" s="6" t="s">
        <v>14</v>
      </c>
      <c r="L1282" s="6" t="s">
        <v>14</v>
      </c>
      <c r="M1282" s="7">
        <v>5</v>
      </c>
      <c r="N1282" s="6" t="s">
        <v>14</v>
      </c>
      <c r="O1282" s="6" t="s">
        <v>14</v>
      </c>
      <c r="P1282" s="43" t="s">
        <v>1934</v>
      </c>
    </row>
    <row r="1283" spans="1:16" x14ac:dyDescent="0.3">
      <c r="A1283" s="37">
        <v>14811</v>
      </c>
      <c r="B1283" s="38" t="s">
        <v>802</v>
      </c>
      <c r="C1283" s="39" t="s">
        <v>1757</v>
      </c>
      <c r="D1283" s="39" t="str">
        <f>VLOOKUP(Table1[[#This Row],[EPF ]],'[1]employee master'!A589:G5588,5,FALSE)</f>
        <v>Moulded Bra Cup - Computer Numerical Control - SI</v>
      </c>
      <c r="E1283" s="39" t="str">
        <f>VLOOKUP(Table1[[#This Row],[EPF ]],'[1]employee master'!A589:G5588,6,FALSE)</f>
        <v>Moulded Bra Cup - CNC - SI</v>
      </c>
      <c r="F1283" s="39" t="str">
        <f>VLOOKUP(Table1[[#This Row],[EPF ]],'[1]employee master'!A589:G5588,7,FALSE)</f>
        <v>Male</v>
      </c>
      <c r="G1283" s="40">
        <v>34</v>
      </c>
      <c r="H1283" s="41" t="s">
        <v>14</v>
      </c>
      <c r="I1283" s="41" t="s">
        <v>1753</v>
      </c>
      <c r="J1283" s="41" t="s">
        <v>14</v>
      </c>
      <c r="K1283" s="41" t="s">
        <v>14</v>
      </c>
      <c r="L1283" s="41" t="s">
        <v>14</v>
      </c>
      <c r="M1283" s="40">
        <v>5</v>
      </c>
      <c r="N1283" s="41" t="s">
        <v>14</v>
      </c>
      <c r="O1283" s="41" t="s">
        <v>14</v>
      </c>
      <c r="P1283" s="43" t="s">
        <v>1934</v>
      </c>
    </row>
    <row r="1284" spans="1:16" x14ac:dyDescent="0.3">
      <c r="A1284" s="37">
        <v>14811</v>
      </c>
      <c r="B1284" s="38" t="s">
        <v>802</v>
      </c>
      <c r="C1284" s="1" t="s">
        <v>1757</v>
      </c>
      <c r="D1284" s="1" t="str">
        <f>VLOOKUP(Table1[[#This Row],[EPF ]],'[1]employee master'!A590:G5589,5,FALSE)</f>
        <v>Moulded Bra Cup - Computer Numerical Control - SI</v>
      </c>
      <c r="E1284" s="1" t="str">
        <f>VLOOKUP(Table1[[#This Row],[EPF ]],'[1]employee master'!A590:G5589,6,FALSE)</f>
        <v>Moulded Bra Cup - CNC - SI</v>
      </c>
      <c r="F1284" s="1" t="str">
        <f>VLOOKUP(Table1[[#This Row],[EPF ]],'[1]employee master'!A590:G5589,7,FALSE)</f>
        <v>Male</v>
      </c>
      <c r="G1284" s="7">
        <v>34</v>
      </c>
      <c r="H1284" s="6" t="s">
        <v>14</v>
      </c>
      <c r="I1284" s="6" t="s">
        <v>1753</v>
      </c>
      <c r="J1284" s="6" t="s">
        <v>14</v>
      </c>
      <c r="K1284" s="6" t="s">
        <v>14</v>
      </c>
      <c r="L1284" s="6" t="s">
        <v>14</v>
      </c>
      <c r="M1284" s="7">
        <v>5</v>
      </c>
      <c r="N1284" s="6" t="s">
        <v>14</v>
      </c>
      <c r="O1284" s="6" t="s">
        <v>14</v>
      </c>
      <c r="P1284" s="43" t="s">
        <v>1934</v>
      </c>
    </row>
    <row r="1285" spans="1:16" x14ac:dyDescent="0.3">
      <c r="A1285" s="37">
        <v>15022</v>
      </c>
      <c r="B1285" s="38" t="s">
        <v>1394</v>
      </c>
      <c r="C1285" s="39" t="s">
        <v>1757</v>
      </c>
      <c r="D1285" s="39" t="str">
        <f>VLOOKUP(Table1[[#This Row],[EPF ]],'[1]employee master'!A604:G5603,5,FALSE)</f>
        <v>Moulded Bra Cup - Product Development Centre - SI</v>
      </c>
      <c r="E1285" s="39" t="str">
        <f>VLOOKUP(Table1[[#This Row],[EPF ]],'[1]employee master'!A604:G5603,6,FALSE)</f>
        <v>MBC - Product Development Centre - SI</v>
      </c>
      <c r="F1285" s="39" t="str">
        <f>VLOOKUP(Table1[[#This Row],[EPF ]],'[1]employee master'!A604:G5603,7,FALSE)</f>
        <v>Female</v>
      </c>
      <c r="G1285" s="40">
        <v>31</v>
      </c>
      <c r="H1285" s="41" t="s">
        <v>14</v>
      </c>
      <c r="I1285" s="41" t="s">
        <v>1753</v>
      </c>
      <c r="J1285" s="41" t="s">
        <v>14</v>
      </c>
      <c r="K1285" s="41" t="s">
        <v>14</v>
      </c>
      <c r="L1285" s="41" t="s">
        <v>14</v>
      </c>
      <c r="M1285" s="40">
        <v>5</v>
      </c>
      <c r="N1285" s="41" t="s">
        <v>14</v>
      </c>
      <c r="O1285" s="41" t="s">
        <v>14</v>
      </c>
      <c r="P1285" s="43" t="s">
        <v>1934</v>
      </c>
    </row>
    <row r="1286" spans="1:16" x14ac:dyDescent="0.3">
      <c r="A1286" s="37">
        <v>15418</v>
      </c>
      <c r="B1286" s="38" t="s">
        <v>6058</v>
      </c>
      <c r="C1286" s="39" t="s">
        <v>1757</v>
      </c>
      <c r="D1286" s="39" t="str">
        <f>VLOOKUP(Table1[[#This Row],[EPF ]],'[1]employee master'!A629:G5628,5,FALSE)</f>
        <v>Close Comfort Program - Product Development Centre - SI</v>
      </c>
      <c r="E1286" s="39" t="str">
        <f>VLOOKUP(Table1[[#This Row],[EPF ]],'[1]employee master'!A629:G5628,6,FALSE)</f>
        <v>Product Development Center - CCP - SI</v>
      </c>
      <c r="F1286" s="39" t="str">
        <f>VLOOKUP(Table1[[#This Row],[EPF ]],'[1]employee master'!A629:G5628,7,FALSE)</f>
        <v>Male</v>
      </c>
      <c r="G1286" s="40">
        <v>38</v>
      </c>
      <c r="H1286" s="41" t="s">
        <v>14</v>
      </c>
      <c r="I1286" s="41" t="s">
        <v>1753</v>
      </c>
      <c r="J1286" s="41" t="s">
        <v>14</v>
      </c>
      <c r="K1286" s="41" t="s">
        <v>14</v>
      </c>
      <c r="L1286" s="41" t="s">
        <v>14</v>
      </c>
      <c r="M1286" s="40">
        <v>5</v>
      </c>
      <c r="N1286" s="41" t="s">
        <v>14</v>
      </c>
      <c r="O1286" s="41" t="s">
        <v>14</v>
      </c>
      <c r="P1286" s="43" t="s">
        <v>1934</v>
      </c>
    </row>
    <row r="1287" spans="1:16" x14ac:dyDescent="0.3">
      <c r="A1287" s="37">
        <v>15418</v>
      </c>
      <c r="B1287" s="38" t="s">
        <v>6059</v>
      </c>
      <c r="C1287" s="1" t="s">
        <v>1757</v>
      </c>
      <c r="D1287" s="1" t="str">
        <f>VLOOKUP(Table1[[#This Row],[EPF ]],'[1]employee master'!A630:G5629,5,FALSE)</f>
        <v>Close Comfort Program - Product Development Centre - SI</v>
      </c>
      <c r="E1287" s="1" t="str">
        <f>VLOOKUP(Table1[[#This Row],[EPF ]],'[1]employee master'!A630:G5629,6,FALSE)</f>
        <v>Product Development Center - CCP - SI</v>
      </c>
      <c r="F1287" s="1" t="str">
        <f>VLOOKUP(Table1[[#This Row],[EPF ]],'[1]employee master'!A630:G5629,7,FALSE)</f>
        <v>Male</v>
      </c>
      <c r="G1287" s="7">
        <v>38</v>
      </c>
      <c r="H1287" s="6" t="s">
        <v>14</v>
      </c>
      <c r="I1287" s="6" t="s">
        <v>1753</v>
      </c>
      <c r="J1287" s="6" t="s">
        <v>14</v>
      </c>
      <c r="K1287" s="6" t="s">
        <v>14</v>
      </c>
      <c r="L1287" s="6" t="s">
        <v>14</v>
      </c>
      <c r="M1287" s="7">
        <v>5</v>
      </c>
      <c r="N1287" s="6" t="s">
        <v>14</v>
      </c>
      <c r="O1287" s="6" t="s">
        <v>14</v>
      </c>
      <c r="P1287" s="43" t="s">
        <v>1934</v>
      </c>
    </row>
    <row r="1288" spans="1:16" x14ac:dyDescent="0.3">
      <c r="A1288" s="37">
        <v>15887</v>
      </c>
      <c r="B1288" s="38" t="s">
        <v>4607</v>
      </c>
      <c r="C1288" s="1" t="s">
        <v>1757</v>
      </c>
      <c r="D1288" s="1" t="str">
        <f>VLOOKUP(Table1[[#This Row],[EPF ]],'[1]employee master'!A664:G5663,5,FALSE)</f>
        <v>Close Comfort Program - Printing - SI</v>
      </c>
      <c r="E1288" s="1" t="str">
        <f>VLOOKUP(Table1[[#This Row],[EPF ]],'[1]employee master'!A664:G5663,6,FALSE)</f>
        <v>Factory 03 - Printing - B - SI</v>
      </c>
      <c r="F1288" s="1" t="str">
        <f>VLOOKUP(Table1[[#This Row],[EPF ]],'[1]employee master'!A664:G5663,7,FALSE)</f>
        <v>Female</v>
      </c>
      <c r="G1288" s="7">
        <v>34</v>
      </c>
      <c r="H1288" s="6" t="s">
        <v>14</v>
      </c>
      <c r="I1288" s="6" t="s">
        <v>1753</v>
      </c>
      <c r="J1288" s="6" t="s">
        <v>14</v>
      </c>
      <c r="K1288" s="6" t="s">
        <v>14</v>
      </c>
      <c r="L1288" s="6" t="s">
        <v>14</v>
      </c>
      <c r="M1288" s="7">
        <v>5</v>
      </c>
      <c r="N1288" s="6" t="s">
        <v>14</v>
      </c>
      <c r="O1288" s="6" t="s">
        <v>14</v>
      </c>
      <c r="P1288" s="43" t="s">
        <v>1934</v>
      </c>
    </row>
    <row r="1289" spans="1:16" x14ac:dyDescent="0.3">
      <c r="A1289" s="37">
        <v>15887</v>
      </c>
      <c r="B1289" s="38" t="s">
        <v>2674</v>
      </c>
      <c r="C1289" s="1" t="s">
        <v>1757</v>
      </c>
      <c r="D1289" s="1" t="str">
        <f>VLOOKUP(Table1[[#This Row],[EPF ]],'[1]employee master'!A665:G5664,5,FALSE)</f>
        <v>Close Comfort Program - Printing - SI</v>
      </c>
      <c r="E1289" s="1" t="str">
        <f>VLOOKUP(Table1[[#This Row],[EPF ]],'[1]employee master'!A665:G5664,6,FALSE)</f>
        <v>Factory 03 - Printing - B - SI</v>
      </c>
      <c r="F1289" s="1" t="str">
        <f>VLOOKUP(Table1[[#This Row],[EPF ]],'[1]employee master'!A665:G5664,7,FALSE)</f>
        <v>Female</v>
      </c>
      <c r="G1289" s="7">
        <v>34</v>
      </c>
      <c r="H1289" s="6" t="s">
        <v>14</v>
      </c>
      <c r="I1289" s="6" t="s">
        <v>1753</v>
      </c>
      <c r="J1289" s="6" t="s">
        <v>14</v>
      </c>
      <c r="K1289" s="6" t="s">
        <v>14</v>
      </c>
      <c r="L1289" s="6" t="s">
        <v>14</v>
      </c>
      <c r="M1289" s="7">
        <v>5</v>
      </c>
      <c r="N1289" s="6" t="s">
        <v>14</v>
      </c>
      <c r="O1289" s="6" t="s">
        <v>14</v>
      </c>
      <c r="P1289" s="43" t="s">
        <v>1934</v>
      </c>
    </row>
    <row r="1290" spans="1:16" x14ac:dyDescent="0.3">
      <c r="A1290" s="37">
        <v>16017</v>
      </c>
      <c r="B1290" s="38" t="s">
        <v>6060</v>
      </c>
      <c r="C1290" s="1" t="s">
        <v>1757</v>
      </c>
      <c r="D1290" s="1" t="str">
        <f>VLOOKUP(Table1[[#This Row],[EPF ]],'[1]employee master'!A679:G5678,5,FALSE)</f>
        <v>Moulded Bra Cup - Computer Numerical Control - SI</v>
      </c>
      <c r="E1290" s="1" t="str">
        <f>VLOOKUP(Table1[[#This Row],[EPF ]],'[1]employee master'!A679:G5678,6,FALSE)</f>
        <v>Moulded Bra Cup - CNC - SI</v>
      </c>
      <c r="F1290" s="1" t="str">
        <f>VLOOKUP(Table1[[#This Row],[EPF ]],'[1]employee master'!A679:G5678,7,FALSE)</f>
        <v>Male</v>
      </c>
      <c r="G1290" s="7">
        <v>34</v>
      </c>
      <c r="H1290" s="6" t="s">
        <v>14</v>
      </c>
      <c r="I1290" s="6" t="s">
        <v>1753</v>
      </c>
      <c r="J1290" s="6" t="s">
        <v>14</v>
      </c>
      <c r="K1290" s="6" t="s">
        <v>14</v>
      </c>
      <c r="L1290" s="6" t="s">
        <v>14</v>
      </c>
      <c r="M1290" s="7">
        <v>5</v>
      </c>
      <c r="N1290" s="6" t="s">
        <v>14</v>
      </c>
      <c r="O1290" s="6" t="s">
        <v>14</v>
      </c>
      <c r="P1290" s="43" t="s">
        <v>1934</v>
      </c>
    </row>
    <row r="1291" spans="1:16" x14ac:dyDescent="0.3">
      <c r="A1291" s="37">
        <v>17574</v>
      </c>
      <c r="B1291" s="38" t="s">
        <v>6061</v>
      </c>
      <c r="C1291" s="39" t="s">
        <v>1757</v>
      </c>
      <c r="D1291" s="39" t="str">
        <f>VLOOKUP(Table1[[#This Row],[EPF ]],'[1]employee master'!A791:G5790,5,FALSE)</f>
        <v>Moulded Bra Cup - Lamination - SI</v>
      </c>
      <c r="E1291" s="39" t="str">
        <f>VLOOKUP(Table1[[#This Row],[EPF ]],'[1]employee master'!A791:G5790,6,FALSE)</f>
        <v>MBC - Lamination - SI</v>
      </c>
      <c r="F1291" s="39" t="str">
        <f>VLOOKUP(Table1[[#This Row],[EPF ]],'[1]employee master'!A791:G5790,7,FALSE)</f>
        <v>Male</v>
      </c>
      <c r="G1291" s="40">
        <v>35</v>
      </c>
      <c r="H1291" s="41" t="s">
        <v>14</v>
      </c>
      <c r="I1291" s="41" t="s">
        <v>1753</v>
      </c>
      <c r="J1291" s="41" t="s">
        <v>14</v>
      </c>
      <c r="K1291" s="41" t="s">
        <v>14</v>
      </c>
      <c r="L1291" s="41" t="s">
        <v>14</v>
      </c>
      <c r="M1291" s="40">
        <v>5</v>
      </c>
      <c r="N1291" s="41" t="s">
        <v>14</v>
      </c>
      <c r="O1291" s="41" t="s">
        <v>14</v>
      </c>
      <c r="P1291" s="43" t="s">
        <v>1934</v>
      </c>
    </row>
    <row r="1292" spans="1:16" x14ac:dyDescent="0.3">
      <c r="A1292" s="37">
        <v>17649</v>
      </c>
      <c r="B1292" s="38" t="s">
        <v>6062</v>
      </c>
      <c r="C1292" s="1" t="s">
        <v>1757</v>
      </c>
      <c r="D1292" s="1" t="str">
        <f>VLOOKUP(Table1[[#This Row],[EPF ]],'[1]employee master'!A799:G5798,5,FALSE)</f>
        <v>Moulded Bra Cup - Production - SI</v>
      </c>
      <c r="E1292" s="1" t="str">
        <f>VLOOKUP(Table1[[#This Row],[EPF ]],'[1]employee master'!A799:G5798,6,FALSE)</f>
        <v>Team - LB - 5B - SI</v>
      </c>
      <c r="F1292" s="1" t="str">
        <f>VLOOKUP(Table1[[#This Row],[EPF ]],'[1]employee master'!A799:G5798,7,FALSE)</f>
        <v>Female</v>
      </c>
      <c r="G1292" s="7">
        <v>32</v>
      </c>
      <c r="H1292" s="6" t="s">
        <v>14</v>
      </c>
      <c r="I1292" s="6" t="s">
        <v>1753</v>
      </c>
      <c r="J1292" s="6" t="s">
        <v>14</v>
      </c>
      <c r="K1292" s="6" t="s">
        <v>14</v>
      </c>
      <c r="L1292" s="6" t="s">
        <v>14</v>
      </c>
      <c r="M1292" s="7">
        <v>5</v>
      </c>
      <c r="N1292" s="6" t="s">
        <v>14</v>
      </c>
      <c r="O1292" s="6" t="s">
        <v>14</v>
      </c>
      <c r="P1292" s="43" t="s">
        <v>1934</v>
      </c>
    </row>
    <row r="1293" spans="1:16" x14ac:dyDescent="0.3">
      <c r="A1293" s="37">
        <v>17649</v>
      </c>
      <c r="B1293" s="38" t="s">
        <v>6063</v>
      </c>
      <c r="C1293" s="1" t="s">
        <v>1757</v>
      </c>
      <c r="D1293" s="1" t="str">
        <f>VLOOKUP(Table1[[#This Row],[EPF ]],'[1]employee master'!A800:G5799,5,FALSE)</f>
        <v>Moulded Bra Cup - Production - SI</v>
      </c>
      <c r="E1293" s="1" t="str">
        <f>VLOOKUP(Table1[[#This Row],[EPF ]],'[1]employee master'!A800:G5799,6,FALSE)</f>
        <v>Team - LB - 5B - SI</v>
      </c>
      <c r="F1293" s="1" t="str">
        <f>VLOOKUP(Table1[[#This Row],[EPF ]],'[1]employee master'!A800:G5799,7,FALSE)</f>
        <v>Female</v>
      </c>
      <c r="G1293" s="7">
        <v>32</v>
      </c>
      <c r="H1293" s="6" t="s">
        <v>14</v>
      </c>
      <c r="I1293" s="6" t="s">
        <v>1753</v>
      </c>
      <c r="J1293" s="6" t="s">
        <v>14</v>
      </c>
      <c r="K1293" s="6" t="s">
        <v>14</v>
      </c>
      <c r="L1293" s="6" t="s">
        <v>14</v>
      </c>
      <c r="M1293" s="7">
        <v>5</v>
      </c>
      <c r="N1293" s="6" t="s">
        <v>14</v>
      </c>
      <c r="O1293" s="6" t="s">
        <v>14</v>
      </c>
      <c r="P1293" s="43" t="s">
        <v>1934</v>
      </c>
    </row>
    <row r="1294" spans="1:16" x14ac:dyDescent="0.3">
      <c r="A1294" s="37">
        <v>17740</v>
      </c>
      <c r="B1294" s="38" t="s">
        <v>6064</v>
      </c>
      <c r="C1294" s="39" t="s">
        <v>1757</v>
      </c>
      <c r="D1294" s="39" t="str">
        <f>VLOOKUP(Table1[[#This Row],[EPF ]],'[1]employee master'!A811:G5810,5,FALSE)</f>
        <v>Moulded Bra Cup - Production - SI</v>
      </c>
      <c r="E1294" s="39" t="str">
        <f>VLOOKUP(Table1[[#This Row],[EPF ]],'[1]employee master'!A811:G5810,6,FALSE)</f>
        <v>Team - LB - 19B - SI</v>
      </c>
      <c r="F1294" s="39" t="str">
        <f>VLOOKUP(Table1[[#This Row],[EPF ]],'[1]employee master'!A811:G5810,7,FALSE)</f>
        <v>Female</v>
      </c>
      <c r="G1294" s="40">
        <v>35</v>
      </c>
      <c r="H1294" s="41" t="s">
        <v>14</v>
      </c>
      <c r="I1294" s="41" t="s">
        <v>1753</v>
      </c>
      <c r="J1294" s="41" t="s">
        <v>14</v>
      </c>
      <c r="K1294" s="41" t="s">
        <v>14</v>
      </c>
      <c r="L1294" s="41" t="s">
        <v>14</v>
      </c>
      <c r="M1294" s="40">
        <v>5</v>
      </c>
      <c r="N1294" s="41" t="s">
        <v>14</v>
      </c>
      <c r="O1294" s="41" t="s">
        <v>14</v>
      </c>
      <c r="P1294" s="43" t="s">
        <v>1934</v>
      </c>
    </row>
    <row r="1295" spans="1:16" x14ac:dyDescent="0.3">
      <c r="A1295" s="37">
        <v>17766</v>
      </c>
      <c r="B1295" s="38" t="s">
        <v>6065</v>
      </c>
      <c r="C1295" s="1" t="s">
        <v>1757</v>
      </c>
      <c r="D1295" s="1" t="str">
        <f>VLOOKUP(Table1[[#This Row],[EPF ]],'[1]employee master'!A813:G5812,5,FALSE)</f>
        <v>Moulded Bra Cup - Computer Numerical Control - SI</v>
      </c>
      <c r="E1295" s="1" t="str">
        <f>VLOOKUP(Table1[[#This Row],[EPF ]],'[1]employee master'!A813:G5812,6,FALSE)</f>
        <v>Moulded Bra Cup - CNC - SI</v>
      </c>
      <c r="F1295" s="1" t="str">
        <f>VLOOKUP(Table1[[#This Row],[EPF ]],'[1]employee master'!A813:G5812,7,FALSE)</f>
        <v>Male</v>
      </c>
      <c r="G1295" s="7">
        <v>36</v>
      </c>
      <c r="H1295" s="6" t="s">
        <v>14</v>
      </c>
      <c r="I1295" s="6" t="s">
        <v>1753</v>
      </c>
      <c r="J1295" s="6" t="s">
        <v>14</v>
      </c>
      <c r="K1295" s="6" t="s">
        <v>14</v>
      </c>
      <c r="L1295" s="6" t="s">
        <v>14</v>
      </c>
      <c r="M1295" s="7">
        <v>5</v>
      </c>
      <c r="N1295" s="6" t="s">
        <v>14</v>
      </c>
      <c r="O1295" s="6" t="s">
        <v>14</v>
      </c>
      <c r="P1295" s="43" t="s">
        <v>1934</v>
      </c>
    </row>
    <row r="1296" spans="1:16" x14ac:dyDescent="0.3">
      <c r="A1296" s="37">
        <v>18141</v>
      </c>
      <c r="B1296" s="38" t="s">
        <v>6066</v>
      </c>
      <c r="C1296" s="39" t="s">
        <v>1757</v>
      </c>
      <c r="D1296" s="39" t="str">
        <f>VLOOKUP(Table1[[#This Row],[EPF ]],'[1]employee master'!A842:G5841,5,FALSE)</f>
        <v>Moulded Bra Cup - Quality Assurance - SI</v>
      </c>
      <c r="E1296" s="39" t="str">
        <f>VLOOKUP(Table1[[#This Row],[EPF ]],'[1]employee master'!A842:G5841,6,FALSE)</f>
        <v>Quality Assurance - MBC - SI</v>
      </c>
      <c r="F1296" s="39" t="str">
        <f>VLOOKUP(Table1[[#This Row],[EPF ]],'[1]employee master'!A842:G5841,7,FALSE)</f>
        <v>Female</v>
      </c>
      <c r="G1296" s="40">
        <v>30</v>
      </c>
      <c r="H1296" s="41" t="s">
        <v>14</v>
      </c>
      <c r="I1296" s="41" t="s">
        <v>1753</v>
      </c>
      <c r="J1296" s="41" t="s">
        <v>14</v>
      </c>
      <c r="K1296" s="41" t="s">
        <v>14</v>
      </c>
      <c r="L1296" s="41" t="s">
        <v>14</v>
      </c>
      <c r="M1296" s="40">
        <v>5</v>
      </c>
      <c r="N1296" s="41" t="s">
        <v>14</v>
      </c>
      <c r="O1296" s="41" t="s">
        <v>14</v>
      </c>
      <c r="P1296" s="43" t="s">
        <v>1934</v>
      </c>
    </row>
    <row r="1297" spans="1:16" x14ac:dyDescent="0.3">
      <c r="A1297" s="37">
        <v>18351</v>
      </c>
      <c r="B1297" s="38" t="s">
        <v>6067</v>
      </c>
      <c r="C1297" s="39" t="s">
        <v>1757</v>
      </c>
      <c r="D1297" s="39" t="str">
        <f>VLOOKUP(Table1[[#This Row],[EPF ]],'[1]employee master'!A857:G5856,5,FALSE)</f>
        <v>Moulded Bra Cup - Production - SI</v>
      </c>
      <c r="E1297" s="39" t="str">
        <f>VLOOKUP(Table1[[#This Row],[EPF ]],'[1]employee master'!A857:G5856,6,FALSE)</f>
        <v>Team - LB - 20B - SI</v>
      </c>
      <c r="F1297" s="39" t="str">
        <f>VLOOKUP(Table1[[#This Row],[EPF ]],'[1]employee master'!A857:G5856,7,FALSE)</f>
        <v>Female</v>
      </c>
      <c r="G1297" s="40">
        <v>32</v>
      </c>
      <c r="H1297" s="41" t="s">
        <v>14</v>
      </c>
      <c r="I1297" s="41" t="s">
        <v>1753</v>
      </c>
      <c r="J1297" s="41" t="s">
        <v>14</v>
      </c>
      <c r="K1297" s="41" t="s">
        <v>14</v>
      </c>
      <c r="L1297" s="41" t="s">
        <v>14</v>
      </c>
      <c r="M1297" s="40">
        <v>5</v>
      </c>
      <c r="N1297" s="41" t="s">
        <v>14</v>
      </c>
      <c r="O1297" s="41" t="s">
        <v>14</v>
      </c>
      <c r="P1297" s="43" t="s">
        <v>1934</v>
      </c>
    </row>
    <row r="1298" spans="1:16" x14ac:dyDescent="0.3">
      <c r="A1298" s="37">
        <v>18739</v>
      </c>
      <c r="B1298" s="38" t="s">
        <v>6068</v>
      </c>
      <c r="C1298" s="39" t="s">
        <v>1757</v>
      </c>
      <c r="D1298" s="39" t="str">
        <f>VLOOKUP(Table1[[#This Row],[EPF ]],'[1]employee master'!A884:G5883,5,FALSE)</f>
        <v>Moulded Bra Cup - Production - SI</v>
      </c>
      <c r="E1298" s="39" t="str">
        <f>VLOOKUP(Table1[[#This Row],[EPF ]],'[1]employee master'!A884:G5883,6,FALSE)</f>
        <v>Team - LB - 6B - SI</v>
      </c>
      <c r="F1298" s="39" t="str">
        <f>VLOOKUP(Table1[[#This Row],[EPF ]],'[1]employee master'!A884:G5883,7,FALSE)</f>
        <v>Female</v>
      </c>
      <c r="G1298" s="40">
        <v>39</v>
      </c>
      <c r="H1298" s="41" t="s">
        <v>14</v>
      </c>
      <c r="I1298" s="41" t="s">
        <v>1753</v>
      </c>
      <c r="J1298" s="41" t="s">
        <v>14</v>
      </c>
      <c r="K1298" s="41" t="s">
        <v>14</v>
      </c>
      <c r="L1298" s="41" t="s">
        <v>14</v>
      </c>
      <c r="M1298" s="40">
        <v>5</v>
      </c>
      <c r="N1298" s="41" t="s">
        <v>14</v>
      </c>
      <c r="O1298" s="41" t="s">
        <v>14</v>
      </c>
      <c r="P1298" s="43" t="s">
        <v>1934</v>
      </c>
    </row>
    <row r="1299" spans="1:16" x14ac:dyDescent="0.3">
      <c r="A1299" s="37">
        <v>18739</v>
      </c>
      <c r="B1299" s="38" t="s">
        <v>3254</v>
      </c>
      <c r="C1299" s="39" t="s">
        <v>1757</v>
      </c>
      <c r="D1299" s="39" t="str">
        <f>VLOOKUP(Table1[[#This Row],[EPF ]],'[1]employee master'!A885:G5884,5,FALSE)</f>
        <v>Moulded Bra Cup - Production - SI</v>
      </c>
      <c r="E1299" s="39" t="str">
        <f>VLOOKUP(Table1[[#This Row],[EPF ]],'[1]employee master'!A885:G5884,6,FALSE)</f>
        <v>Team - LB - 6B - SI</v>
      </c>
      <c r="F1299" s="39" t="str">
        <f>VLOOKUP(Table1[[#This Row],[EPF ]],'[1]employee master'!A885:G5884,7,FALSE)</f>
        <v>Female</v>
      </c>
      <c r="G1299" s="40">
        <v>39</v>
      </c>
      <c r="H1299" s="41" t="s">
        <v>14</v>
      </c>
      <c r="I1299" s="41" t="s">
        <v>1753</v>
      </c>
      <c r="J1299" s="41" t="s">
        <v>14</v>
      </c>
      <c r="K1299" s="41" t="s">
        <v>14</v>
      </c>
      <c r="L1299" s="41" t="s">
        <v>14</v>
      </c>
      <c r="M1299" s="40">
        <v>5</v>
      </c>
      <c r="N1299" s="41" t="s">
        <v>14</v>
      </c>
      <c r="O1299" s="41" t="s">
        <v>14</v>
      </c>
      <c r="P1299" s="43" t="s">
        <v>1934</v>
      </c>
    </row>
    <row r="1300" spans="1:16" x14ac:dyDescent="0.3">
      <c r="A1300" s="37">
        <v>18739</v>
      </c>
      <c r="B1300" s="38" t="s">
        <v>3254</v>
      </c>
      <c r="C1300" s="1" t="s">
        <v>1757</v>
      </c>
      <c r="D1300" s="1" t="str">
        <f>VLOOKUP(Table1[[#This Row],[EPF ]],'[1]employee master'!A886:G5885,5,FALSE)</f>
        <v>Moulded Bra Cup - Production - SI</v>
      </c>
      <c r="E1300" s="1" t="str">
        <f>VLOOKUP(Table1[[#This Row],[EPF ]],'[1]employee master'!A886:G5885,6,FALSE)</f>
        <v>Team - LB - 6B - SI</v>
      </c>
      <c r="F1300" s="1" t="str">
        <f>VLOOKUP(Table1[[#This Row],[EPF ]],'[1]employee master'!A886:G5885,7,FALSE)</f>
        <v>Female</v>
      </c>
      <c r="G1300" s="7">
        <v>39</v>
      </c>
      <c r="H1300" s="6" t="s">
        <v>14</v>
      </c>
      <c r="I1300" s="6" t="s">
        <v>1753</v>
      </c>
      <c r="J1300" s="6" t="s">
        <v>14</v>
      </c>
      <c r="K1300" s="6" t="s">
        <v>14</v>
      </c>
      <c r="L1300" s="6" t="s">
        <v>14</v>
      </c>
      <c r="M1300" s="7">
        <v>5</v>
      </c>
      <c r="N1300" s="6" t="s">
        <v>14</v>
      </c>
      <c r="O1300" s="6" t="s">
        <v>14</v>
      </c>
      <c r="P1300" s="43" t="s">
        <v>1934</v>
      </c>
    </row>
    <row r="1301" spans="1:16" x14ac:dyDescent="0.3">
      <c r="A1301" s="37">
        <v>19190</v>
      </c>
      <c r="B1301" s="38" t="s">
        <v>6069</v>
      </c>
      <c r="C1301" s="39" t="s">
        <v>1757</v>
      </c>
      <c r="D1301" s="39" t="str">
        <f>VLOOKUP(Table1[[#This Row],[EPF ]],'[1]employee master'!A916:G5915,5,FALSE)</f>
        <v>Close Comfort Program - Cutting - SI</v>
      </c>
      <c r="E1301" s="39" t="str">
        <f>VLOOKUP(Table1[[#This Row],[EPF ]],'[1]employee master'!A916:G5915,6,FALSE)</f>
        <v>CCP - Factory 03 Cutting - SI</v>
      </c>
      <c r="F1301" s="39" t="str">
        <f>VLOOKUP(Table1[[#This Row],[EPF ]],'[1]employee master'!A916:G5915,7,FALSE)</f>
        <v>Female</v>
      </c>
      <c r="G1301" s="40">
        <v>33</v>
      </c>
      <c r="H1301" s="41" t="s">
        <v>14</v>
      </c>
      <c r="I1301" s="41" t="s">
        <v>1753</v>
      </c>
      <c r="J1301" s="41" t="s">
        <v>14</v>
      </c>
      <c r="K1301" s="41" t="s">
        <v>14</v>
      </c>
      <c r="L1301" s="41" t="s">
        <v>14</v>
      </c>
      <c r="M1301" s="40">
        <v>5</v>
      </c>
      <c r="N1301" s="41" t="s">
        <v>14</v>
      </c>
      <c r="O1301" s="41" t="s">
        <v>14</v>
      </c>
      <c r="P1301" s="43" t="s">
        <v>1934</v>
      </c>
    </row>
    <row r="1302" spans="1:16" x14ac:dyDescent="0.3">
      <c r="A1302" s="37">
        <v>19525</v>
      </c>
      <c r="B1302" s="38" t="s">
        <v>6070</v>
      </c>
      <c r="C1302" s="1" t="s">
        <v>1757</v>
      </c>
      <c r="D1302" s="1" t="str">
        <f>VLOOKUP(Table1[[#This Row],[EPF ]],'[1]employee master'!A957:G5956,5,FALSE)</f>
        <v>Moulded Bra Cup - Finished Goods Warehouse - SI</v>
      </c>
      <c r="E1302" s="1" t="str">
        <f>VLOOKUP(Table1[[#This Row],[EPF ]],'[1]employee master'!A957:G5956,6,FALSE)</f>
        <v>Finished Good Warehouse - MBC - SI</v>
      </c>
      <c r="F1302" s="1" t="str">
        <f>VLOOKUP(Table1[[#This Row],[EPF ]],'[1]employee master'!A957:G5956,7,FALSE)</f>
        <v>Male</v>
      </c>
      <c r="G1302" s="7">
        <v>31</v>
      </c>
      <c r="H1302" s="6" t="s">
        <v>14</v>
      </c>
      <c r="I1302" s="6" t="s">
        <v>1753</v>
      </c>
      <c r="J1302" s="6" t="s">
        <v>14</v>
      </c>
      <c r="K1302" s="6" t="s">
        <v>14</v>
      </c>
      <c r="L1302" s="6" t="s">
        <v>14</v>
      </c>
      <c r="M1302" s="7">
        <v>5</v>
      </c>
      <c r="N1302" s="6" t="s">
        <v>14</v>
      </c>
      <c r="O1302" s="6" t="s">
        <v>14</v>
      </c>
      <c r="P1302" s="43" t="s">
        <v>1934</v>
      </c>
    </row>
    <row r="1303" spans="1:16" x14ac:dyDescent="0.3">
      <c r="A1303" s="37">
        <v>19533</v>
      </c>
      <c r="B1303" s="38" t="s">
        <v>1350</v>
      </c>
      <c r="C1303" s="39" t="s">
        <v>1757</v>
      </c>
      <c r="D1303" s="39" t="str">
        <f>VLOOKUP(Table1[[#This Row],[EPF ]],'[1]employee master'!A960:G5959,5,FALSE)</f>
        <v>Close Comfort Program - Printing - SI</v>
      </c>
      <c r="E1303" s="39" t="str">
        <f>VLOOKUP(Table1[[#This Row],[EPF ]],'[1]employee master'!A960:G5959,6,FALSE)</f>
        <v>Section 04 - Printing - A - SI</v>
      </c>
      <c r="F1303" s="39" t="str">
        <f>VLOOKUP(Table1[[#This Row],[EPF ]],'[1]employee master'!A960:G5959,7,FALSE)</f>
        <v>Male</v>
      </c>
      <c r="G1303" s="40">
        <v>31</v>
      </c>
      <c r="H1303" s="41" t="s">
        <v>14</v>
      </c>
      <c r="I1303" s="41" t="s">
        <v>1753</v>
      </c>
      <c r="J1303" s="41" t="s">
        <v>14</v>
      </c>
      <c r="K1303" s="41" t="s">
        <v>14</v>
      </c>
      <c r="L1303" s="41" t="s">
        <v>14</v>
      </c>
      <c r="M1303" s="40">
        <v>5</v>
      </c>
      <c r="N1303" s="41" t="s">
        <v>14</v>
      </c>
      <c r="O1303" s="41" t="s">
        <v>14</v>
      </c>
      <c r="P1303" s="43" t="s">
        <v>1934</v>
      </c>
    </row>
    <row r="1304" spans="1:16" x14ac:dyDescent="0.3">
      <c r="A1304" s="37">
        <v>20622</v>
      </c>
      <c r="B1304" s="38" t="s">
        <v>6071</v>
      </c>
      <c r="C1304" s="39" t="s">
        <v>1757</v>
      </c>
      <c r="D1304" s="39" t="str">
        <f>VLOOKUP(Table1[[#This Row],[EPF ]],'[1]employee master'!A1028:G6027,5,FALSE)</f>
        <v>Close Comfort Program - MM - Printing - SI</v>
      </c>
      <c r="E1304" s="39" t="str">
        <f>VLOOKUP(Table1[[#This Row],[EPF ]],'[1]employee master'!A1028:G6027,6,FALSE)</f>
        <v>Printing MM - CCP - SI</v>
      </c>
      <c r="F1304" s="39" t="str">
        <f>VLOOKUP(Table1[[#This Row],[EPF ]],'[1]employee master'!A1028:G6027,7,FALSE)</f>
        <v>Male</v>
      </c>
      <c r="G1304" s="40">
        <v>35</v>
      </c>
      <c r="H1304" s="41" t="s">
        <v>14</v>
      </c>
      <c r="I1304" s="41" t="s">
        <v>1753</v>
      </c>
      <c r="J1304" s="41" t="s">
        <v>14</v>
      </c>
      <c r="K1304" s="41" t="s">
        <v>14</v>
      </c>
      <c r="L1304" s="41" t="s">
        <v>14</v>
      </c>
      <c r="M1304" s="40">
        <v>5</v>
      </c>
      <c r="N1304" s="41" t="s">
        <v>14</v>
      </c>
      <c r="O1304" s="41" t="s">
        <v>14</v>
      </c>
      <c r="P1304" s="43" t="s">
        <v>1934</v>
      </c>
    </row>
    <row r="1305" spans="1:16" x14ac:dyDescent="0.3">
      <c r="A1305" s="37">
        <v>20738</v>
      </c>
      <c r="B1305" s="38" t="s">
        <v>6072</v>
      </c>
      <c r="C1305" s="39" t="s">
        <v>1757</v>
      </c>
      <c r="D1305" s="39" t="str">
        <f>VLOOKUP(Table1[[#This Row],[EPF ]],'[1]employee master'!A1034:G6033,5,FALSE)</f>
        <v>Close Comfort Program - MM - Printing - SI</v>
      </c>
      <c r="E1305" s="39" t="str">
        <f>VLOOKUP(Table1[[#This Row],[EPF ]],'[1]employee master'!A1034:G6033,6,FALSE)</f>
        <v>CCP 2 - Printing MM B - SI</v>
      </c>
      <c r="F1305" s="39" t="str">
        <f>VLOOKUP(Table1[[#This Row],[EPF ]],'[1]employee master'!A1034:G6033,7,FALSE)</f>
        <v>Male</v>
      </c>
      <c r="G1305" s="40">
        <v>32</v>
      </c>
      <c r="H1305" s="41" t="s">
        <v>14</v>
      </c>
      <c r="I1305" s="41" t="s">
        <v>1753</v>
      </c>
      <c r="J1305" s="41" t="s">
        <v>14</v>
      </c>
      <c r="K1305" s="41" t="s">
        <v>14</v>
      </c>
      <c r="L1305" s="41" t="s">
        <v>14</v>
      </c>
      <c r="M1305" s="40">
        <v>5</v>
      </c>
      <c r="N1305" s="41" t="s">
        <v>14</v>
      </c>
      <c r="O1305" s="41" t="s">
        <v>14</v>
      </c>
      <c r="P1305" s="43" t="s">
        <v>1934</v>
      </c>
    </row>
    <row r="1306" spans="1:16" x14ac:dyDescent="0.3">
      <c r="A1306" s="37">
        <v>21137</v>
      </c>
      <c r="B1306" s="38" t="s">
        <v>6073</v>
      </c>
      <c r="C1306" s="39" t="s">
        <v>1757</v>
      </c>
      <c r="D1306" s="39" t="str">
        <f>VLOOKUP(Table1[[#This Row],[EPF ]],'[1]employee master'!A1054:G6053,5,FALSE)</f>
        <v>Moulded Bra Cup - Lamination - SI</v>
      </c>
      <c r="E1306" s="39" t="str">
        <f>VLOOKUP(Table1[[#This Row],[EPF ]],'[1]employee master'!A1054:G6053,6,FALSE)</f>
        <v>MBC - Lamination - SI</v>
      </c>
      <c r="F1306" s="39" t="str">
        <f>VLOOKUP(Table1[[#This Row],[EPF ]],'[1]employee master'!A1054:G6053,7,FALSE)</f>
        <v>Male</v>
      </c>
      <c r="G1306" s="40">
        <v>32</v>
      </c>
      <c r="H1306" s="41" t="s">
        <v>14</v>
      </c>
      <c r="I1306" s="41" t="s">
        <v>1753</v>
      </c>
      <c r="J1306" s="41" t="s">
        <v>14</v>
      </c>
      <c r="K1306" s="41" t="s">
        <v>14</v>
      </c>
      <c r="L1306" s="41" t="s">
        <v>14</v>
      </c>
      <c r="M1306" s="40">
        <v>5</v>
      </c>
      <c r="N1306" s="41" t="s">
        <v>14</v>
      </c>
      <c r="O1306" s="41" t="s">
        <v>14</v>
      </c>
      <c r="P1306" s="43" t="s">
        <v>1934</v>
      </c>
    </row>
    <row r="1307" spans="1:16" x14ac:dyDescent="0.3">
      <c r="A1307" s="37">
        <v>21137</v>
      </c>
      <c r="B1307" s="38" t="s">
        <v>6074</v>
      </c>
      <c r="C1307" s="1" t="s">
        <v>1757</v>
      </c>
      <c r="D1307" s="1" t="str">
        <f>VLOOKUP(Table1[[#This Row],[EPF ]],'[1]employee master'!A1055:G6054,5,FALSE)</f>
        <v>Moulded Bra Cup - Lamination - SI</v>
      </c>
      <c r="E1307" s="1" t="str">
        <f>VLOOKUP(Table1[[#This Row],[EPF ]],'[1]employee master'!A1055:G6054,6,FALSE)</f>
        <v>MBC - Lamination - SI</v>
      </c>
      <c r="F1307" s="1" t="str">
        <f>VLOOKUP(Table1[[#This Row],[EPF ]],'[1]employee master'!A1055:G6054,7,FALSE)</f>
        <v>Male</v>
      </c>
      <c r="G1307" s="7">
        <v>32</v>
      </c>
      <c r="H1307" s="6" t="s">
        <v>14</v>
      </c>
      <c r="I1307" s="6" t="s">
        <v>1753</v>
      </c>
      <c r="J1307" s="6" t="s">
        <v>14</v>
      </c>
      <c r="K1307" s="6" t="s">
        <v>14</v>
      </c>
      <c r="L1307" s="6" t="s">
        <v>14</v>
      </c>
      <c r="M1307" s="7">
        <v>5</v>
      </c>
      <c r="N1307" s="6" t="s">
        <v>14</v>
      </c>
      <c r="O1307" s="6" t="s">
        <v>14</v>
      </c>
      <c r="P1307" s="43" t="s">
        <v>1934</v>
      </c>
    </row>
    <row r="1308" spans="1:16" x14ac:dyDescent="0.3">
      <c r="A1308" s="37">
        <v>21230</v>
      </c>
      <c r="B1308" s="38" t="s">
        <v>6075</v>
      </c>
      <c r="C1308" s="39" t="s">
        <v>1757</v>
      </c>
      <c r="D1308" s="39" t="str">
        <f>VLOOKUP(Table1[[#This Row],[EPF ]],'[1]employee master'!A1069:G6068,5,FALSE)</f>
        <v>Close Comfort Program - Finishing - SI</v>
      </c>
      <c r="E1308" s="39" t="str">
        <f>VLOOKUP(Table1[[#This Row],[EPF ]],'[1]employee master'!A1069:G6068,6,FALSE)</f>
        <v>Finishing S15 - A - SI</v>
      </c>
      <c r="F1308" s="39" t="str">
        <f>VLOOKUP(Table1[[#This Row],[EPF ]],'[1]employee master'!A1069:G6068,7,FALSE)</f>
        <v>Female</v>
      </c>
      <c r="G1308" s="40">
        <v>38</v>
      </c>
      <c r="H1308" s="41" t="s">
        <v>14</v>
      </c>
      <c r="I1308" s="41" t="s">
        <v>1753</v>
      </c>
      <c r="J1308" s="41" t="s">
        <v>14</v>
      </c>
      <c r="K1308" s="41" t="s">
        <v>14</v>
      </c>
      <c r="L1308" s="41" t="s">
        <v>14</v>
      </c>
      <c r="M1308" s="40">
        <v>5</v>
      </c>
      <c r="N1308" s="41" t="s">
        <v>14</v>
      </c>
      <c r="O1308" s="41" t="s">
        <v>14</v>
      </c>
      <c r="P1308" s="43" t="s">
        <v>1934</v>
      </c>
    </row>
    <row r="1309" spans="1:16" x14ac:dyDescent="0.3">
      <c r="A1309" s="37">
        <v>21800</v>
      </c>
      <c r="B1309" s="38" t="s">
        <v>6076</v>
      </c>
      <c r="C1309" s="1" t="s">
        <v>1757</v>
      </c>
      <c r="D1309" s="1" t="str">
        <f>VLOOKUP(Table1[[#This Row],[EPF ]],'[1]employee master'!A1117:G6116,5,FALSE)</f>
        <v>Close Comfort Program - Finishing - SI</v>
      </c>
      <c r="E1309" s="1" t="str">
        <f>VLOOKUP(Table1[[#This Row],[EPF ]],'[1]employee master'!A1117:G6116,6,FALSE)</f>
        <v>Finishing S15 - A - SI</v>
      </c>
      <c r="F1309" s="1" t="str">
        <f>VLOOKUP(Table1[[#This Row],[EPF ]],'[1]employee master'!A1117:G6116,7,FALSE)</f>
        <v>Female</v>
      </c>
      <c r="G1309" s="7">
        <v>31</v>
      </c>
      <c r="H1309" s="6" t="s">
        <v>14</v>
      </c>
      <c r="I1309" s="6" t="s">
        <v>1753</v>
      </c>
      <c r="J1309" s="6" t="s">
        <v>14</v>
      </c>
      <c r="K1309" s="6" t="s">
        <v>14</v>
      </c>
      <c r="L1309" s="6" t="s">
        <v>14</v>
      </c>
      <c r="M1309" s="7">
        <v>5</v>
      </c>
      <c r="N1309" s="6" t="s">
        <v>14</v>
      </c>
      <c r="O1309" s="6" t="s">
        <v>14</v>
      </c>
      <c r="P1309" s="43" t="s">
        <v>1934</v>
      </c>
    </row>
    <row r="1310" spans="1:16" x14ac:dyDescent="0.3">
      <c r="A1310" s="37">
        <v>21854</v>
      </c>
      <c r="B1310" s="38" t="s">
        <v>4067</v>
      </c>
      <c r="C1310" s="1" t="s">
        <v>1757</v>
      </c>
      <c r="D1310" s="1" t="str">
        <f>VLOOKUP(Table1[[#This Row],[EPF ]],'[1]employee master'!A1123:G6122,5,FALSE)</f>
        <v>Close Comfort Program - Finishing - SI</v>
      </c>
      <c r="E1310" s="1" t="str">
        <f>VLOOKUP(Table1[[#This Row],[EPF ]],'[1]employee master'!A1123:G6122,6,FALSE)</f>
        <v>Finishing S15 - A - SI</v>
      </c>
      <c r="F1310" s="1" t="str">
        <f>VLOOKUP(Table1[[#This Row],[EPF ]],'[1]employee master'!A1123:G6122,7,FALSE)</f>
        <v>Female</v>
      </c>
      <c r="G1310" s="7">
        <v>31</v>
      </c>
      <c r="H1310" s="6" t="s">
        <v>14</v>
      </c>
      <c r="I1310" s="6" t="s">
        <v>1753</v>
      </c>
      <c r="J1310" s="6" t="s">
        <v>14</v>
      </c>
      <c r="K1310" s="6" t="s">
        <v>14</v>
      </c>
      <c r="L1310" s="6" t="s">
        <v>14</v>
      </c>
      <c r="M1310" s="7">
        <v>5</v>
      </c>
      <c r="N1310" s="6" t="s">
        <v>14</v>
      </c>
      <c r="O1310" s="6" t="s">
        <v>14</v>
      </c>
      <c r="P1310" s="43" t="s">
        <v>1934</v>
      </c>
    </row>
    <row r="1311" spans="1:16" x14ac:dyDescent="0.3">
      <c r="A1311" s="37">
        <v>22106</v>
      </c>
      <c r="B1311" s="38" t="s">
        <v>4109</v>
      </c>
      <c r="C1311" s="39" t="s">
        <v>1757</v>
      </c>
      <c r="D1311" s="39" t="str">
        <f>VLOOKUP(Table1[[#This Row],[EPF ]],'[1]employee master'!A1153:G6152,5,FALSE)</f>
        <v>Close Comfort Program - Finishing - SI</v>
      </c>
      <c r="E1311" s="39" t="str">
        <f>VLOOKUP(Table1[[#This Row],[EPF ]],'[1]employee master'!A1153:G6152,6,FALSE)</f>
        <v>Finishing S18 - B - SI</v>
      </c>
      <c r="F1311" s="39" t="str">
        <f>VLOOKUP(Table1[[#This Row],[EPF ]],'[1]employee master'!A1153:G6152,7,FALSE)</f>
        <v>Female</v>
      </c>
      <c r="G1311" s="40">
        <v>36</v>
      </c>
      <c r="H1311" s="41" t="s">
        <v>14</v>
      </c>
      <c r="I1311" s="41" t="s">
        <v>1753</v>
      </c>
      <c r="J1311" s="41" t="s">
        <v>14</v>
      </c>
      <c r="K1311" s="41" t="s">
        <v>14</v>
      </c>
      <c r="L1311" s="41" t="s">
        <v>14</v>
      </c>
      <c r="M1311" s="40">
        <v>5</v>
      </c>
      <c r="N1311" s="41" t="s">
        <v>14</v>
      </c>
      <c r="O1311" s="41" t="s">
        <v>14</v>
      </c>
      <c r="P1311" s="43" t="s">
        <v>1934</v>
      </c>
    </row>
    <row r="1312" spans="1:16" x14ac:dyDescent="0.3">
      <c r="A1312" s="37">
        <v>22873</v>
      </c>
      <c r="B1312" s="38" t="s">
        <v>6077</v>
      </c>
      <c r="C1312" s="39" t="s">
        <v>1757</v>
      </c>
      <c r="D1312" s="39" t="str">
        <f>VLOOKUP(Table1[[#This Row],[EPF ]],'[1]employee master'!A1228:G6227,5,FALSE)</f>
        <v>Close Comfort Program - Printing - SI</v>
      </c>
      <c r="E1312" s="39" t="str">
        <f>VLOOKUP(Table1[[#This Row],[EPF ]],'[1]employee master'!A1228:G6227,6,FALSE)</f>
        <v>Factory 02 - Printing - B - SI</v>
      </c>
      <c r="F1312" s="39" t="str">
        <f>VLOOKUP(Table1[[#This Row],[EPF ]],'[1]employee master'!A1228:G6227,7,FALSE)</f>
        <v>Female</v>
      </c>
      <c r="G1312" s="40">
        <v>37</v>
      </c>
      <c r="H1312" s="41" t="s">
        <v>14</v>
      </c>
      <c r="I1312" s="41" t="s">
        <v>1753</v>
      </c>
      <c r="J1312" s="41" t="s">
        <v>14</v>
      </c>
      <c r="K1312" s="41" t="s">
        <v>14</v>
      </c>
      <c r="L1312" s="41" t="s">
        <v>14</v>
      </c>
      <c r="M1312" s="40">
        <v>5</v>
      </c>
      <c r="N1312" s="41" t="s">
        <v>14</v>
      </c>
      <c r="O1312" s="41" t="s">
        <v>14</v>
      </c>
      <c r="P1312" s="43" t="s">
        <v>1934</v>
      </c>
    </row>
    <row r="1313" spans="1:16" x14ac:dyDescent="0.3">
      <c r="A1313" s="37">
        <v>23117</v>
      </c>
      <c r="B1313" s="38" t="s">
        <v>3775</v>
      </c>
      <c r="C1313" s="39" t="s">
        <v>1757</v>
      </c>
      <c r="D1313" s="39" t="str">
        <f>VLOOKUP(Table1[[#This Row],[EPF ]],'[1]employee master'!A1256:G6255,5,FALSE)</f>
        <v>Moulded Bra Cup - Production - SI</v>
      </c>
      <c r="E1313" s="39" t="str">
        <f>VLOOKUP(Table1[[#This Row],[EPF ]],'[1]employee master'!A1256:G6255,6,FALSE)</f>
        <v>Team - LB - 2B - SI</v>
      </c>
      <c r="F1313" s="39" t="str">
        <f>VLOOKUP(Table1[[#This Row],[EPF ]],'[1]employee master'!A1256:G6255,7,FALSE)</f>
        <v>Female</v>
      </c>
      <c r="G1313" s="40">
        <v>30</v>
      </c>
      <c r="H1313" s="41" t="s">
        <v>14</v>
      </c>
      <c r="I1313" s="41" t="s">
        <v>1753</v>
      </c>
      <c r="J1313" s="41" t="s">
        <v>14</v>
      </c>
      <c r="K1313" s="41" t="s">
        <v>14</v>
      </c>
      <c r="L1313" s="41" t="s">
        <v>14</v>
      </c>
      <c r="M1313" s="40">
        <v>5</v>
      </c>
      <c r="N1313" s="41" t="s">
        <v>14</v>
      </c>
      <c r="O1313" s="41" t="s">
        <v>14</v>
      </c>
      <c r="P1313" s="43" t="s">
        <v>1934</v>
      </c>
    </row>
    <row r="1314" spans="1:16" x14ac:dyDescent="0.3">
      <c r="A1314" s="37">
        <v>23174</v>
      </c>
      <c r="B1314" s="38" t="s">
        <v>6078</v>
      </c>
      <c r="C1314" s="39" t="s">
        <v>1757</v>
      </c>
      <c r="D1314" s="39" t="str">
        <f>VLOOKUP(Table1[[#This Row],[EPF ]],'[1]employee master'!A1262:G6261,5,FALSE)</f>
        <v>Close Comfort Program - Finishing - SI</v>
      </c>
      <c r="E1314" s="39" t="str">
        <f>VLOOKUP(Table1[[#This Row],[EPF ]],'[1]employee master'!A1262:G6261,6,FALSE)</f>
        <v>Finishing S29 - B - SI</v>
      </c>
      <c r="F1314" s="39" t="str">
        <f>VLOOKUP(Table1[[#This Row],[EPF ]],'[1]employee master'!A1262:G6261,7,FALSE)</f>
        <v>Female</v>
      </c>
      <c r="G1314" s="40">
        <v>30</v>
      </c>
      <c r="H1314" s="41" t="s">
        <v>14</v>
      </c>
      <c r="I1314" s="41" t="s">
        <v>1753</v>
      </c>
      <c r="J1314" s="41" t="s">
        <v>14</v>
      </c>
      <c r="K1314" s="41" t="s">
        <v>14</v>
      </c>
      <c r="L1314" s="41" t="s">
        <v>14</v>
      </c>
      <c r="M1314" s="40">
        <v>5</v>
      </c>
      <c r="N1314" s="41" t="s">
        <v>14</v>
      </c>
      <c r="O1314" s="41" t="s">
        <v>14</v>
      </c>
      <c r="P1314" s="43" t="s">
        <v>1934</v>
      </c>
    </row>
    <row r="1315" spans="1:16" x14ac:dyDescent="0.3">
      <c r="A1315" s="37">
        <v>24454</v>
      </c>
      <c r="B1315" s="38" t="s">
        <v>6079</v>
      </c>
      <c r="C1315" s="39" t="s">
        <v>1757</v>
      </c>
      <c r="D1315" s="39" t="str">
        <f>VLOOKUP(Table1[[#This Row],[EPF ]],'[1]employee master'!A1370:G6369,5,FALSE)</f>
        <v>Close Comfort Program - Product Development Centre - SI</v>
      </c>
      <c r="E1315" s="39" t="str">
        <f>VLOOKUP(Table1[[#This Row],[EPF ]],'[1]employee master'!A1370:G6369,6,FALSE)</f>
        <v>Product Development Center - CCP - SI</v>
      </c>
      <c r="F1315" s="39" t="str">
        <f>VLOOKUP(Table1[[#This Row],[EPF ]],'[1]employee master'!A1370:G6369,7,FALSE)</f>
        <v>Male</v>
      </c>
      <c r="G1315" s="40">
        <v>34</v>
      </c>
      <c r="H1315" s="41" t="s">
        <v>14</v>
      </c>
      <c r="I1315" s="41" t="s">
        <v>1753</v>
      </c>
      <c r="J1315" s="41" t="s">
        <v>14</v>
      </c>
      <c r="K1315" s="41" t="s">
        <v>14</v>
      </c>
      <c r="L1315" s="41" t="s">
        <v>14</v>
      </c>
      <c r="M1315" s="40">
        <v>5</v>
      </c>
      <c r="N1315" s="41" t="s">
        <v>14</v>
      </c>
      <c r="O1315" s="41" t="s">
        <v>14</v>
      </c>
      <c r="P1315" s="43" t="s">
        <v>1934</v>
      </c>
    </row>
    <row r="1316" spans="1:16" x14ac:dyDescent="0.3">
      <c r="A1316" s="37">
        <v>24719</v>
      </c>
      <c r="B1316" s="38" t="s">
        <v>2541</v>
      </c>
      <c r="C1316" s="1" t="s">
        <v>1757</v>
      </c>
      <c r="D1316" s="1" t="str">
        <f>VLOOKUP(Table1[[#This Row],[EPF ]],'[1]employee master'!A1394:G6393,5,FALSE)</f>
        <v>Close Comfort Program - Printing - SI</v>
      </c>
      <c r="E1316" s="1" t="str">
        <f>VLOOKUP(Table1[[#This Row],[EPF ]],'[1]employee master'!A1394:G6393,6,FALSE)</f>
        <v>Factory 03 - Printing - A - SI</v>
      </c>
      <c r="F1316" s="1" t="str">
        <f>VLOOKUP(Table1[[#This Row],[EPF ]],'[1]employee master'!A1394:G6393,7,FALSE)</f>
        <v>Female</v>
      </c>
      <c r="G1316" s="7">
        <v>34</v>
      </c>
      <c r="H1316" s="6" t="s">
        <v>14</v>
      </c>
      <c r="I1316" s="6" t="s">
        <v>1753</v>
      </c>
      <c r="J1316" s="6" t="s">
        <v>14</v>
      </c>
      <c r="K1316" s="6" t="s">
        <v>14</v>
      </c>
      <c r="L1316" s="6" t="s">
        <v>14</v>
      </c>
      <c r="M1316" s="7">
        <v>5</v>
      </c>
      <c r="N1316" s="6" t="s">
        <v>14</v>
      </c>
      <c r="O1316" s="6" t="s">
        <v>14</v>
      </c>
      <c r="P1316" s="43" t="s">
        <v>1934</v>
      </c>
    </row>
    <row r="1317" spans="1:16" x14ac:dyDescent="0.3">
      <c r="A1317" s="37">
        <v>24815</v>
      </c>
      <c r="B1317" s="38" t="s">
        <v>6080</v>
      </c>
      <c r="C1317" s="39" t="s">
        <v>1757</v>
      </c>
      <c r="D1317" s="39" t="str">
        <f>VLOOKUP(Table1[[#This Row],[EPF ]],'[1]employee master'!A1406:G6405,5,FALSE)</f>
        <v>Close Comfort Program - Printing - SI</v>
      </c>
      <c r="E1317" s="39" t="str">
        <f>VLOOKUP(Table1[[#This Row],[EPF ]],'[1]employee master'!A1406:G6405,6,FALSE)</f>
        <v>Factory 03 - Printing - A - SI</v>
      </c>
      <c r="F1317" s="39" t="str">
        <f>VLOOKUP(Table1[[#This Row],[EPF ]],'[1]employee master'!A1406:G6405,7,FALSE)</f>
        <v>Female</v>
      </c>
      <c r="G1317" s="40">
        <v>39</v>
      </c>
      <c r="H1317" s="41" t="s">
        <v>14</v>
      </c>
      <c r="I1317" s="41" t="s">
        <v>1753</v>
      </c>
      <c r="J1317" s="41" t="s">
        <v>14</v>
      </c>
      <c r="K1317" s="41" t="s">
        <v>14</v>
      </c>
      <c r="L1317" s="41" t="s">
        <v>14</v>
      </c>
      <c r="M1317" s="40">
        <v>5</v>
      </c>
      <c r="N1317" s="41" t="s">
        <v>14</v>
      </c>
      <c r="O1317" s="41" t="s">
        <v>14</v>
      </c>
      <c r="P1317" s="43" t="s">
        <v>1934</v>
      </c>
    </row>
    <row r="1318" spans="1:16" x14ac:dyDescent="0.3">
      <c r="A1318" s="37">
        <v>24820</v>
      </c>
      <c r="B1318" s="38" t="s">
        <v>2789</v>
      </c>
      <c r="C1318" s="1" t="s">
        <v>1757</v>
      </c>
      <c r="D1318" s="1" t="str">
        <f>VLOOKUP(Table1[[#This Row],[EPF ]],'[1]employee master'!A1409:G6408,5,FALSE)</f>
        <v>Close Comfort Program - Printing - SI</v>
      </c>
      <c r="E1318" s="1" t="str">
        <f>VLOOKUP(Table1[[#This Row],[EPF ]],'[1]employee master'!A1409:G6408,6,FALSE)</f>
        <v>Factory 02 - Printing - A - SI</v>
      </c>
      <c r="F1318" s="1" t="str">
        <f>VLOOKUP(Table1[[#This Row],[EPF ]],'[1]employee master'!A1409:G6408,7,FALSE)</f>
        <v>Male</v>
      </c>
      <c r="G1318" s="7">
        <v>31</v>
      </c>
      <c r="H1318" s="6" t="s">
        <v>14</v>
      </c>
      <c r="I1318" s="6" t="s">
        <v>1753</v>
      </c>
      <c r="J1318" s="6" t="s">
        <v>14</v>
      </c>
      <c r="K1318" s="6" t="s">
        <v>14</v>
      </c>
      <c r="L1318" s="6" t="s">
        <v>14</v>
      </c>
      <c r="M1318" s="7">
        <v>5</v>
      </c>
      <c r="N1318" s="6" t="s">
        <v>14</v>
      </c>
      <c r="O1318" s="6" t="s">
        <v>14</v>
      </c>
      <c r="P1318" s="43" t="s">
        <v>1934</v>
      </c>
    </row>
    <row r="1319" spans="1:16" x14ac:dyDescent="0.3">
      <c r="A1319" s="37">
        <v>25000</v>
      </c>
      <c r="B1319" s="38" t="s">
        <v>6081</v>
      </c>
      <c r="C1319" s="39" t="s">
        <v>1757</v>
      </c>
      <c r="D1319" s="39" t="str">
        <f>VLOOKUP(Table1[[#This Row],[EPF ]],'[1]employee master'!A1433:G6432,5,FALSE)</f>
        <v>Close Comfort Program - Printing - SI</v>
      </c>
      <c r="E1319" s="39" t="str">
        <f>VLOOKUP(Table1[[#This Row],[EPF ]],'[1]employee master'!A1433:G6432,6,FALSE)</f>
        <v>Extrusion - B - SI</v>
      </c>
      <c r="F1319" s="39" t="str">
        <f>VLOOKUP(Table1[[#This Row],[EPF ]],'[1]employee master'!A1433:G6432,7,FALSE)</f>
        <v>Female</v>
      </c>
      <c r="G1319" s="41">
        <v>32</v>
      </c>
      <c r="H1319" s="41" t="s">
        <v>14</v>
      </c>
      <c r="I1319" s="41" t="s">
        <v>1753</v>
      </c>
      <c r="J1319" s="41" t="s">
        <v>14</v>
      </c>
      <c r="K1319" s="41" t="s">
        <v>14</v>
      </c>
      <c r="L1319" s="41" t="s">
        <v>14</v>
      </c>
      <c r="M1319" s="40">
        <v>5</v>
      </c>
      <c r="N1319" s="41" t="s">
        <v>14</v>
      </c>
      <c r="O1319" s="41" t="s">
        <v>14</v>
      </c>
      <c r="P1319" s="43" t="s">
        <v>1934</v>
      </c>
    </row>
    <row r="1320" spans="1:16" x14ac:dyDescent="0.3">
      <c r="A1320" s="37">
        <v>25807</v>
      </c>
      <c r="B1320" s="38" t="s">
        <v>6082</v>
      </c>
      <c r="C1320" s="1" t="s">
        <v>1757</v>
      </c>
      <c r="D1320" s="1" t="str">
        <f>VLOOKUP(Table1[[#This Row],[EPF ]],'[1]employee master'!A1552:G6551,5,FALSE)</f>
        <v>Material Quality Assurance - SI</v>
      </c>
      <c r="E1320" s="1" t="str">
        <f>VLOOKUP(Table1[[#This Row],[EPF ]],'[1]employee master'!A1552:G6551,6,FALSE)</f>
        <v>CCP - Material Quality Assurance - SI</v>
      </c>
      <c r="F1320" s="1" t="str">
        <f>VLOOKUP(Table1[[#This Row],[EPF ]],'[1]employee master'!A1552:G6551,7,FALSE)</f>
        <v>Male</v>
      </c>
      <c r="G1320" s="7">
        <v>33</v>
      </c>
      <c r="H1320" s="6" t="s">
        <v>14</v>
      </c>
      <c r="I1320" s="6" t="s">
        <v>1753</v>
      </c>
      <c r="J1320" s="6" t="s">
        <v>14</v>
      </c>
      <c r="K1320" s="6" t="s">
        <v>14</v>
      </c>
      <c r="L1320" s="6" t="s">
        <v>14</v>
      </c>
      <c r="M1320" s="7">
        <v>5</v>
      </c>
      <c r="N1320" s="6" t="s">
        <v>14</v>
      </c>
      <c r="O1320" s="6" t="s">
        <v>14</v>
      </c>
      <c r="P1320" s="43" t="s">
        <v>1934</v>
      </c>
    </row>
    <row r="1321" spans="1:16" x14ac:dyDescent="0.3">
      <c r="A1321" s="37">
        <v>26136</v>
      </c>
      <c r="B1321" s="38" t="s">
        <v>6083</v>
      </c>
      <c r="C1321" s="1" t="s">
        <v>1757</v>
      </c>
      <c r="D1321" s="1" t="str">
        <f>VLOOKUP(Table1[[#This Row],[EPF ]],'[1]employee master'!A1612:G6611,5,FALSE)</f>
        <v>Moulded Bra Cup - Product Development Centre - SI</v>
      </c>
      <c r="E1321" s="1" t="str">
        <f>VLOOKUP(Table1[[#This Row],[EPF ]],'[1]employee master'!A1612:G6611,6,FALSE)</f>
        <v>MBC - Product Development Centre - SI</v>
      </c>
      <c r="F1321" s="1" t="str">
        <f>VLOOKUP(Table1[[#This Row],[EPF ]],'[1]employee master'!A1612:G6611,7,FALSE)</f>
        <v>Female</v>
      </c>
      <c r="G1321" s="7">
        <v>34</v>
      </c>
      <c r="H1321" s="6" t="s">
        <v>14</v>
      </c>
      <c r="I1321" s="6" t="s">
        <v>1753</v>
      </c>
      <c r="J1321" s="6" t="s">
        <v>14</v>
      </c>
      <c r="K1321" s="6" t="s">
        <v>14</v>
      </c>
      <c r="L1321" s="6" t="s">
        <v>14</v>
      </c>
      <c r="M1321" s="7">
        <v>5</v>
      </c>
      <c r="N1321" s="6" t="s">
        <v>14</v>
      </c>
      <c r="O1321" s="6" t="s">
        <v>14</v>
      </c>
      <c r="P1321" s="43" t="s">
        <v>1934</v>
      </c>
    </row>
    <row r="1322" spans="1:16" x14ac:dyDescent="0.3">
      <c r="A1322" s="37">
        <v>26151</v>
      </c>
      <c r="B1322" s="38" t="s">
        <v>6084</v>
      </c>
      <c r="C1322" s="1" t="s">
        <v>1757</v>
      </c>
      <c r="D1322" s="1" t="str">
        <f>VLOOKUP(Table1[[#This Row],[EPF ]],'[1]employee master'!A1614:G6613,5,FALSE)</f>
        <v>Training School - SI</v>
      </c>
      <c r="E1322" s="1" t="str">
        <f>VLOOKUP(Table1[[#This Row],[EPF ]],'[1]employee master'!A1614:G6613,6,FALSE)</f>
        <v>CCP 2 - Training Printing - SI</v>
      </c>
      <c r="F1322" s="1" t="str">
        <f>VLOOKUP(Table1[[#This Row],[EPF ]],'[1]employee master'!A1614:G6613,7,FALSE)</f>
        <v>Female</v>
      </c>
      <c r="G1322" s="7">
        <v>32</v>
      </c>
      <c r="H1322" s="6" t="s">
        <v>14</v>
      </c>
      <c r="I1322" s="6" t="s">
        <v>1753</v>
      </c>
      <c r="J1322" s="6" t="s">
        <v>14</v>
      </c>
      <c r="K1322" s="6" t="s">
        <v>14</v>
      </c>
      <c r="L1322" s="6" t="s">
        <v>14</v>
      </c>
      <c r="M1322" s="7">
        <v>5</v>
      </c>
      <c r="N1322" s="6" t="s">
        <v>14</v>
      </c>
      <c r="O1322" s="6" t="s">
        <v>14</v>
      </c>
      <c r="P1322" s="43" t="s">
        <v>1934</v>
      </c>
    </row>
    <row r="1323" spans="1:16" x14ac:dyDescent="0.3">
      <c r="A1323" s="37">
        <v>26191</v>
      </c>
      <c r="B1323" s="38" t="s">
        <v>6085</v>
      </c>
      <c r="C1323" s="1" t="s">
        <v>1757</v>
      </c>
      <c r="D1323" s="1" t="str">
        <f>VLOOKUP(Table1[[#This Row],[EPF ]],'[1]employee master'!A1624:G6623,5,FALSE)</f>
        <v>Moulded Bra Cup - Raw Material Warehouse - SI</v>
      </c>
      <c r="E1323" s="1" t="str">
        <f>VLOOKUP(Table1[[#This Row],[EPF ]],'[1]employee master'!A1624:G6623,6,FALSE)</f>
        <v>MBC - Raw Material Warehouse - SI</v>
      </c>
      <c r="F1323" s="1" t="str">
        <f>VLOOKUP(Table1[[#This Row],[EPF ]],'[1]employee master'!A1624:G6623,7,FALSE)</f>
        <v>Male</v>
      </c>
      <c r="G1323" s="7">
        <v>36</v>
      </c>
      <c r="H1323" s="6" t="s">
        <v>14</v>
      </c>
      <c r="I1323" s="6" t="s">
        <v>1753</v>
      </c>
      <c r="J1323" s="6" t="s">
        <v>14</v>
      </c>
      <c r="K1323" s="6" t="s">
        <v>14</v>
      </c>
      <c r="L1323" s="6" t="s">
        <v>14</v>
      </c>
      <c r="M1323" s="7">
        <v>5</v>
      </c>
      <c r="N1323" s="6" t="s">
        <v>14</v>
      </c>
      <c r="O1323" s="6" t="s">
        <v>14</v>
      </c>
      <c r="P1323" s="43" t="s">
        <v>1934</v>
      </c>
    </row>
    <row r="1324" spans="1:16" x14ac:dyDescent="0.3">
      <c r="A1324" s="37">
        <v>26284</v>
      </c>
      <c r="B1324" s="38" t="s">
        <v>2698</v>
      </c>
      <c r="C1324" s="39" t="s">
        <v>1757</v>
      </c>
      <c r="D1324" s="39" t="str">
        <f>VLOOKUP(Table1[[#This Row],[EPF ]],'[1]employee master'!A1649:G6648,5,FALSE)</f>
        <v>Training School - SI</v>
      </c>
      <c r="E1324" s="39" t="str">
        <f>VLOOKUP(Table1[[#This Row],[EPF ]],'[1]employee master'!A1649:G6648,6,FALSE)</f>
        <v>CCP 2 - Training Printing B - SI</v>
      </c>
      <c r="F1324" s="39" t="str">
        <f>VLOOKUP(Table1[[#This Row],[EPF ]],'[1]employee master'!A1649:G6648,7,FALSE)</f>
        <v>Female</v>
      </c>
      <c r="G1324" s="40">
        <v>31</v>
      </c>
      <c r="H1324" s="41" t="s">
        <v>14</v>
      </c>
      <c r="I1324" s="41" t="s">
        <v>1753</v>
      </c>
      <c r="J1324" s="41" t="s">
        <v>14</v>
      </c>
      <c r="K1324" s="41" t="s">
        <v>14</v>
      </c>
      <c r="L1324" s="41" t="s">
        <v>14</v>
      </c>
      <c r="M1324" s="40">
        <v>5</v>
      </c>
      <c r="N1324" s="41" t="s">
        <v>14</v>
      </c>
      <c r="O1324" s="41" t="s">
        <v>14</v>
      </c>
      <c r="P1324" s="43" t="s">
        <v>1934</v>
      </c>
    </row>
    <row r="1325" spans="1:16" x14ac:dyDescent="0.3">
      <c r="A1325" s="37">
        <v>26330</v>
      </c>
      <c r="B1325" s="38" t="s">
        <v>6086</v>
      </c>
      <c r="C1325" s="1" t="s">
        <v>1757</v>
      </c>
      <c r="D1325" s="1" t="str">
        <f>VLOOKUP(Table1[[#This Row],[EPF ]],'[1]employee master'!A1656:G6655,5,FALSE)</f>
        <v>Central Operations - SI</v>
      </c>
      <c r="E1325" s="1" t="str">
        <f>VLOOKUP(Table1[[#This Row],[EPF ]],'[1]employee master'!A1656:G6655,6,FALSE)</f>
        <v>Sub Contract &amp; Operations - SI</v>
      </c>
      <c r="F1325" s="1" t="str">
        <f>VLOOKUP(Table1[[#This Row],[EPF ]],'[1]employee master'!A1656:G6655,7,FALSE)</f>
        <v>Male</v>
      </c>
      <c r="G1325" s="7">
        <v>32</v>
      </c>
      <c r="H1325" s="6" t="s">
        <v>14</v>
      </c>
      <c r="I1325" s="6" t="s">
        <v>1753</v>
      </c>
      <c r="J1325" s="6" t="s">
        <v>14</v>
      </c>
      <c r="K1325" s="6" t="s">
        <v>14</v>
      </c>
      <c r="L1325" s="6" t="s">
        <v>14</v>
      </c>
      <c r="M1325" s="7">
        <v>5</v>
      </c>
      <c r="N1325" s="6" t="s">
        <v>14</v>
      </c>
      <c r="O1325" s="6" t="s">
        <v>14</v>
      </c>
      <c r="P1325" s="43" t="s">
        <v>1934</v>
      </c>
    </row>
    <row r="1326" spans="1:16" x14ac:dyDescent="0.3">
      <c r="A1326" s="37">
        <v>26547</v>
      </c>
      <c r="B1326" s="38" t="s">
        <v>6087</v>
      </c>
      <c r="C1326" s="39" t="s">
        <v>1757</v>
      </c>
      <c r="D1326" s="39" t="str">
        <f>VLOOKUP(Table1[[#This Row],[EPF ]],'[1]employee master'!A1679:G6678,5,FALSE)</f>
        <v>Material Quality Assurance - SI</v>
      </c>
      <c r="E1326" s="39" t="str">
        <f>VLOOKUP(Table1[[#This Row],[EPF ]],'[1]employee master'!A1679:G6678,6,FALSE)</f>
        <v>CCP - Material Quality Assurance - SI</v>
      </c>
      <c r="F1326" s="39" t="str">
        <f>VLOOKUP(Table1[[#This Row],[EPF ]],'[1]employee master'!A1679:G6678,7,FALSE)</f>
        <v>Male</v>
      </c>
      <c r="G1326" s="40">
        <v>32</v>
      </c>
      <c r="H1326" s="41" t="s">
        <v>14</v>
      </c>
      <c r="I1326" s="41" t="s">
        <v>1753</v>
      </c>
      <c r="J1326" s="41" t="s">
        <v>14</v>
      </c>
      <c r="K1326" s="41" t="s">
        <v>14</v>
      </c>
      <c r="L1326" s="41" t="s">
        <v>14</v>
      </c>
      <c r="M1326" s="40">
        <v>5</v>
      </c>
      <c r="N1326" s="41" t="s">
        <v>14</v>
      </c>
      <c r="O1326" s="41" t="s">
        <v>14</v>
      </c>
      <c r="P1326" s="43" t="s">
        <v>1934</v>
      </c>
    </row>
    <row r="1327" spans="1:16" hidden="1" x14ac:dyDescent="0.3">
      <c r="A1327" s="37">
        <v>44630</v>
      </c>
      <c r="B1327" s="38" t="s">
        <v>443</v>
      </c>
      <c r="C1327" s="39" t="s">
        <v>1757</v>
      </c>
      <c r="D1327" s="39" t="e">
        <f>VLOOKUP(Table1[[#This Row],[EPF ]],'[1]employee master'!A1687:G6686,5,FALSE)</f>
        <v>#N/A</v>
      </c>
      <c r="E1327" s="39" t="e">
        <f>VLOOKUP(Table1[[#This Row],[EPF ]],'[1]employee master'!A1687:G6686,6,FALSE)</f>
        <v>#N/A</v>
      </c>
      <c r="F1327" s="39" t="e">
        <f>VLOOKUP(Table1[[#This Row],[EPF ]],'[1]employee master'!A1687:G6686,7,FALSE)</f>
        <v>#N/A</v>
      </c>
      <c r="G1327" s="40">
        <v>35</v>
      </c>
      <c r="H1327" s="41" t="s">
        <v>14</v>
      </c>
      <c r="I1327" s="41" t="s">
        <v>1753</v>
      </c>
      <c r="J1327" s="41" t="s">
        <v>14</v>
      </c>
      <c r="K1327" s="41" t="s">
        <v>14</v>
      </c>
      <c r="L1327" s="41" t="s">
        <v>14</v>
      </c>
      <c r="M1327" s="40">
        <v>5</v>
      </c>
      <c r="N1327" s="41" t="s">
        <v>14</v>
      </c>
      <c r="O1327" s="41" t="s">
        <v>14</v>
      </c>
      <c r="P1327" s="43" t="e">
        <f>IF(#REF!&lt;=4,"Low Risk",IF(#REF!&gt;7,"High Risk","Moderate"))</f>
        <v>#REF!</v>
      </c>
    </row>
    <row r="1328" spans="1:16" hidden="1" x14ac:dyDescent="0.3">
      <c r="A1328" s="37">
        <v>44630</v>
      </c>
      <c r="B1328" s="38" t="s">
        <v>443</v>
      </c>
      <c r="C1328" s="1" t="s">
        <v>1757</v>
      </c>
      <c r="D1328" s="1" t="e">
        <f>VLOOKUP(Table1[[#This Row],[EPF ]],'[1]employee master'!A1688:G6687,5,FALSE)</f>
        <v>#N/A</v>
      </c>
      <c r="E1328" s="1" t="e">
        <f>VLOOKUP(Table1[[#This Row],[EPF ]],'[1]employee master'!A1688:G6687,6,FALSE)</f>
        <v>#N/A</v>
      </c>
      <c r="F1328" s="1" t="e">
        <f>VLOOKUP(Table1[[#This Row],[EPF ]],'[1]employee master'!A1688:G6687,7,FALSE)</f>
        <v>#N/A</v>
      </c>
      <c r="G1328" s="7">
        <v>35</v>
      </c>
      <c r="H1328" s="6" t="s">
        <v>14</v>
      </c>
      <c r="I1328" s="6" t="s">
        <v>1753</v>
      </c>
      <c r="J1328" s="6" t="s">
        <v>14</v>
      </c>
      <c r="K1328" s="6" t="s">
        <v>14</v>
      </c>
      <c r="L1328" s="6" t="s">
        <v>14</v>
      </c>
      <c r="M1328" s="7">
        <v>5</v>
      </c>
      <c r="N1328" s="6" t="s">
        <v>14</v>
      </c>
      <c r="O1328" s="6" t="s">
        <v>14</v>
      </c>
      <c r="P1328" s="43" t="e">
        <f>IF(#REF!&lt;=4,"Low Risk",IF(#REF!&gt;7,"High Risk","Moderate"))</f>
        <v>#REF!</v>
      </c>
    </row>
    <row r="1329" spans="1:16" hidden="1" x14ac:dyDescent="0.3">
      <c r="A1329" s="37">
        <v>44630</v>
      </c>
      <c r="B1329" s="38" t="s">
        <v>443</v>
      </c>
      <c r="C1329" s="1" t="s">
        <v>1757</v>
      </c>
      <c r="D1329" s="1" t="e">
        <f>VLOOKUP(Table1[[#This Row],[EPF ]],'[1]employee master'!A1689:G6688,5,FALSE)</f>
        <v>#N/A</v>
      </c>
      <c r="E1329" s="1" t="e">
        <f>VLOOKUP(Table1[[#This Row],[EPF ]],'[1]employee master'!A1689:G6688,6,FALSE)</f>
        <v>#N/A</v>
      </c>
      <c r="F1329" s="1" t="e">
        <f>VLOOKUP(Table1[[#This Row],[EPF ]],'[1]employee master'!A1689:G6688,7,FALSE)</f>
        <v>#N/A</v>
      </c>
      <c r="G1329" s="7">
        <v>35</v>
      </c>
      <c r="H1329" s="6" t="s">
        <v>14</v>
      </c>
      <c r="I1329" s="6" t="s">
        <v>1753</v>
      </c>
      <c r="J1329" s="6" t="s">
        <v>14</v>
      </c>
      <c r="K1329" s="6" t="s">
        <v>14</v>
      </c>
      <c r="L1329" s="6" t="s">
        <v>14</v>
      </c>
      <c r="M1329" s="7">
        <v>5</v>
      </c>
      <c r="N1329" s="6" t="s">
        <v>14</v>
      </c>
      <c r="O1329" s="6" t="s">
        <v>14</v>
      </c>
      <c r="P1329" s="43" t="e">
        <f>IF(#REF!&lt;=4,"Low Risk",IF(#REF!&gt;7,"High Risk","Moderate"))</f>
        <v>#REF!</v>
      </c>
    </row>
    <row r="1330" spans="1:16" hidden="1" x14ac:dyDescent="0.3">
      <c r="A1330" s="37">
        <v>65041</v>
      </c>
      <c r="B1330" s="38" t="s">
        <v>2283</v>
      </c>
      <c r="C1330" s="1" t="s">
        <v>1757</v>
      </c>
      <c r="D1330" s="1" t="e">
        <f>VLOOKUP(Table1[[#This Row],[EPF ]],'[1]employee master'!A1690:G6689,5,FALSE)</f>
        <v>#N/A</v>
      </c>
      <c r="E1330" s="1" t="e">
        <f>VLOOKUP(Table1[[#This Row],[EPF ]],'[1]employee master'!A1690:G6689,6,FALSE)</f>
        <v>#N/A</v>
      </c>
      <c r="F1330" s="1" t="e">
        <f>VLOOKUP(Table1[[#This Row],[EPF ]],'[1]employee master'!A1690:G6689,7,FALSE)</f>
        <v>#N/A</v>
      </c>
      <c r="G1330" s="7">
        <v>38</v>
      </c>
      <c r="H1330" s="6" t="s">
        <v>14</v>
      </c>
      <c r="I1330" s="6" t="s">
        <v>1753</v>
      </c>
      <c r="J1330" s="6" t="s">
        <v>14</v>
      </c>
      <c r="K1330" s="6" t="s">
        <v>14</v>
      </c>
      <c r="L1330" s="6" t="s">
        <v>14</v>
      </c>
      <c r="M1330" s="7">
        <v>5</v>
      </c>
      <c r="N1330" s="6" t="s">
        <v>14</v>
      </c>
      <c r="O1330" s="6" t="s">
        <v>14</v>
      </c>
      <c r="P1330" s="43" t="e">
        <f>IF(#REF!&lt;=4,"Low Risk",IF(#REF!&gt;7,"High Risk","Moderate"))</f>
        <v>#REF!</v>
      </c>
    </row>
    <row r="1331" spans="1:16" hidden="1" x14ac:dyDescent="0.3">
      <c r="A1331" s="38">
        <v>91482</v>
      </c>
      <c r="B1331" s="38" t="s">
        <v>6088</v>
      </c>
      <c r="C1331" s="1" t="s">
        <v>1757</v>
      </c>
      <c r="D1331" s="1" t="e">
        <f>VLOOKUP(Table1[[#This Row],[EPF ]],'[1]employee master'!A1692:G6691,5,FALSE)</f>
        <v>#N/A</v>
      </c>
      <c r="E1331" s="1" t="e">
        <f>VLOOKUP(Table1[[#This Row],[EPF ]],'[1]employee master'!A1692:G6691,6,FALSE)</f>
        <v>#N/A</v>
      </c>
      <c r="F1331" s="1" t="e">
        <f>VLOOKUP(Table1[[#This Row],[EPF ]],'[1]employee master'!A1692:G6691,7,FALSE)</f>
        <v>#N/A</v>
      </c>
      <c r="G1331" s="6">
        <v>31</v>
      </c>
      <c r="H1331" s="6" t="s">
        <v>14</v>
      </c>
      <c r="I1331" s="6" t="s">
        <v>1753</v>
      </c>
      <c r="J1331" s="6" t="s">
        <v>14</v>
      </c>
      <c r="K1331" s="6" t="s">
        <v>14</v>
      </c>
      <c r="L1331" s="6" t="s">
        <v>14</v>
      </c>
      <c r="M1331" s="7">
        <v>5</v>
      </c>
      <c r="N1331" s="6" t="s">
        <v>14</v>
      </c>
      <c r="O1331" s="6" t="s">
        <v>14</v>
      </c>
      <c r="P1331" s="43" t="e">
        <f>IF(#REF!&lt;=4,"Low Risk",IF(#REF!&gt;7,"High Risk","Moderate"))</f>
        <v>#REF!</v>
      </c>
    </row>
    <row r="1332" spans="1:16" hidden="1" x14ac:dyDescent="0.3">
      <c r="A1332" s="38" t="s">
        <v>6089</v>
      </c>
      <c r="B1332" s="38" t="s">
        <v>6090</v>
      </c>
      <c r="C1332" s="39" t="s">
        <v>1757</v>
      </c>
      <c r="D1332" s="39" t="e">
        <f>VLOOKUP(Table1[[#This Row],[EPF ]],'[1]employee master'!A1756:G6755,5,FALSE)</f>
        <v>#N/A</v>
      </c>
      <c r="E1332" s="39" t="e">
        <f>VLOOKUP(Table1[[#This Row],[EPF ]],'[1]employee master'!A1756:G6755,6,FALSE)</f>
        <v>#N/A</v>
      </c>
      <c r="F1332" s="39" t="e">
        <f>VLOOKUP(Table1[[#This Row],[EPF ]],'[1]employee master'!A1756:G6755,7,FALSE)</f>
        <v>#N/A</v>
      </c>
      <c r="G1332" s="40">
        <v>33</v>
      </c>
      <c r="H1332" s="41" t="s">
        <v>14</v>
      </c>
      <c r="I1332" s="41" t="s">
        <v>1753</v>
      </c>
      <c r="J1332" s="41" t="s">
        <v>14</v>
      </c>
      <c r="K1332" s="41" t="s">
        <v>14</v>
      </c>
      <c r="L1332" s="41" t="s">
        <v>14</v>
      </c>
      <c r="M1332" s="40">
        <v>5</v>
      </c>
      <c r="N1332" s="41" t="s">
        <v>14</v>
      </c>
      <c r="O1332" s="41" t="s">
        <v>14</v>
      </c>
      <c r="P1332" s="43" t="e">
        <f>IF(#REF!&lt;=4,"Low Risk",IF(#REF!&gt;7,"High Risk","Moderate"))</f>
        <v>#REF!</v>
      </c>
    </row>
    <row r="1333" spans="1:16" x14ac:dyDescent="0.3">
      <c r="A1333" s="37">
        <v>8617</v>
      </c>
      <c r="B1333" s="38" t="s">
        <v>6091</v>
      </c>
      <c r="C1333" s="39" t="s">
        <v>1757</v>
      </c>
      <c r="D1333" s="39" t="str">
        <f>VLOOKUP(Table1[[#This Row],[EPF ]],'[1]employee master'!A273:G5272,5,FALSE)</f>
        <v>Moulded Bra Cup - Production - SI</v>
      </c>
      <c r="E1333" s="39" t="str">
        <f>VLOOKUP(Table1[[#This Row],[EPF ]],'[1]employee master'!A273:G5272,6,FALSE)</f>
        <v>Team - LB - 6B - SI</v>
      </c>
      <c r="F1333" s="39" t="str">
        <f>VLOOKUP(Table1[[#This Row],[EPF ]],'[1]employee master'!A273:G5272,7,FALSE)</f>
        <v>Female</v>
      </c>
      <c r="G1333" s="40">
        <v>46</v>
      </c>
      <c r="H1333" s="41" t="s">
        <v>14</v>
      </c>
      <c r="I1333" s="41" t="s">
        <v>1759</v>
      </c>
      <c r="J1333" s="41" t="s">
        <v>14</v>
      </c>
      <c r="K1333" s="41" t="s">
        <v>14</v>
      </c>
      <c r="L1333" s="41" t="s">
        <v>14</v>
      </c>
      <c r="M1333" s="40">
        <v>5</v>
      </c>
      <c r="N1333" s="41" t="s">
        <v>14</v>
      </c>
      <c r="O1333" s="41" t="s">
        <v>14</v>
      </c>
      <c r="P1333" s="43" t="s">
        <v>1934</v>
      </c>
    </row>
    <row r="1334" spans="1:16" x14ac:dyDescent="0.3">
      <c r="A1334" s="37">
        <v>20220</v>
      </c>
      <c r="B1334" s="38" t="s">
        <v>6092</v>
      </c>
      <c r="C1334" s="1" t="s">
        <v>1757</v>
      </c>
      <c r="D1334" s="1" t="str">
        <f>VLOOKUP(Table1[[#This Row],[EPF ]],'[1]employee master'!A1008:G6007,5,FALSE)</f>
        <v>Close Comfort Program - Printing - SI</v>
      </c>
      <c r="E1334" s="1" t="str">
        <f>VLOOKUP(Table1[[#This Row],[EPF ]],'[1]employee master'!A1008:G6007,6,FALSE)</f>
        <v>Factory 02 - Printing - A - SI</v>
      </c>
      <c r="F1334" s="1" t="str">
        <f>VLOOKUP(Table1[[#This Row],[EPF ]],'[1]employee master'!A1008:G6007,7,FALSE)</f>
        <v>Male</v>
      </c>
      <c r="G1334" s="7">
        <v>41</v>
      </c>
      <c r="H1334" s="6" t="s">
        <v>14</v>
      </c>
      <c r="I1334" s="6" t="s">
        <v>1759</v>
      </c>
      <c r="J1334" s="6" t="s">
        <v>14</v>
      </c>
      <c r="K1334" s="6" t="s">
        <v>14</v>
      </c>
      <c r="L1334" s="6" t="s">
        <v>14</v>
      </c>
      <c r="M1334" s="7">
        <v>5</v>
      </c>
      <c r="N1334" s="6" t="s">
        <v>14</v>
      </c>
      <c r="O1334" s="6" t="s">
        <v>14</v>
      </c>
      <c r="P1334" s="43" t="s">
        <v>1934</v>
      </c>
    </row>
    <row r="1335" spans="1:16" x14ac:dyDescent="0.3">
      <c r="A1335" s="37">
        <v>16629</v>
      </c>
      <c r="B1335" s="38" t="s">
        <v>914</v>
      </c>
      <c r="C1335" s="1" t="s">
        <v>1757</v>
      </c>
      <c r="D1335" s="1" t="str">
        <f>VLOOKUP(Table1[[#This Row],[EPF ]],'[1]employee master'!A721:G5720,5,FALSE)</f>
        <v>Moulded Bra Cup - Production - SI</v>
      </c>
      <c r="E1335" s="1" t="str">
        <f>VLOOKUP(Table1[[#This Row],[EPF ]],'[1]employee master'!A721:G5720,6,FALSE)</f>
        <v>Team - LB - 10A - SI</v>
      </c>
      <c r="F1335" s="1" t="str">
        <f>VLOOKUP(Table1[[#This Row],[EPF ]],'[1]employee master'!A721:G5720,7,FALSE)</f>
        <v>Male</v>
      </c>
      <c r="G1335" s="7">
        <v>26</v>
      </c>
      <c r="H1335" s="6" t="s">
        <v>14</v>
      </c>
      <c r="I1335" s="6" t="s">
        <v>1753</v>
      </c>
      <c r="J1335" s="6" t="s">
        <v>14</v>
      </c>
      <c r="K1335" s="6" t="s">
        <v>14</v>
      </c>
      <c r="L1335" s="6" t="s">
        <v>14</v>
      </c>
      <c r="M1335" s="6" t="s">
        <v>28</v>
      </c>
      <c r="N1335" s="6" t="s">
        <v>14</v>
      </c>
      <c r="O1335" s="6" t="s">
        <v>14</v>
      </c>
      <c r="P1335" s="43" t="s">
        <v>1934</v>
      </c>
    </row>
    <row r="1336" spans="1:16" x14ac:dyDescent="0.3">
      <c r="A1336" s="37">
        <v>21515</v>
      </c>
      <c r="B1336" s="38" t="s">
        <v>6093</v>
      </c>
      <c r="C1336" s="1" t="s">
        <v>1757</v>
      </c>
      <c r="D1336" s="1" t="str">
        <f>VLOOKUP(Table1[[#This Row],[EPF ]],'[1]employee master'!A1086:G6085,5,FALSE)</f>
        <v>Close Comfort Program - Printing - SI</v>
      </c>
      <c r="E1336" s="1" t="str">
        <f>VLOOKUP(Table1[[#This Row],[EPF ]],'[1]employee master'!A1086:G6085,6,FALSE)</f>
        <v>Factory 03 - Printing - A - SI</v>
      </c>
      <c r="F1336" s="1" t="str">
        <f>VLOOKUP(Table1[[#This Row],[EPF ]],'[1]employee master'!A1086:G6085,7,FALSE)</f>
        <v>Male</v>
      </c>
      <c r="G1336" s="7">
        <v>27</v>
      </c>
      <c r="H1336" s="6" t="s">
        <v>14</v>
      </c>
      <c r="I1336" s="6" t="s">
        <v>1753</v>
      </c>
      <c r="J1336" s="6" t="s">
        <v>14</v>
      </c>
      <c r="K1336" s="6" t="s">
        <v>14</v>
      </c>
      <c r="L1336" s="6" t="s">
        <v>14</v>
      </c>
      <c r="M1336" s="6" t="s">
        <v>28</v>
      </c>
      <c r="N1336" s="6" t="s">
        <v>14</v>
      </c>
      <c r="O1336" s="6" t="s">
        <v>14</v>
      </c>
      <c r="P1336" s="43" t="s">
        <v>1934</v>
      </c>
    </row>
    <row r="1337" spans="1:16" x14ac:dyDescent="0.3">
      <c r="A1337" s="37">
        <v>23185</v>
      </c>
      <c r="B1337" s="38" t="s">
        <v>6094</v>
      </c>
      <c r="C1337" s="1" t="s">
        <v>1757</v>
      </c>
      <c r="D1337" s="1" t="str">
        <f>VLOOKUP(Table1[[#This Row],[EPF ]],'[1]employee master'!A1263:G6262,5,FALSE)</f>
        <v>Moulded Bra Cup - Raw Material Warehouse - SI</v>
      </c>
      <c r="E1337" s="1" t="str">
        <f>VLOOKUP(Table1[[#This Row],[EPF ]],'[1]employee master'!A1263:G6262,6,FALSE)</f>
        <v>MBC - Raw Material Warehouse - SI</v>
      </c>
      <c r="F1337" s="1" t="str">
        <f>VLOOKUP(Table1[[#This Row],[EPF ]],'[1]employee master'!A1263:G6262,7,FALSE)</f>
        <v>Male</v>
      </c>
      <c r="G1337" s="7">
        <v>27</v>
      </c>
      <c r="H1337" s="6" t="s">
        <v>14</v>
      </c>
      <c r="I1337" s="6" t="s">
        <v>1753</v>
      </c>
      <c r="J1337" s="6" t="s">
        <v>14</v>
      </c>
      <c r="K1337" s="6" t="s">
        <v>14</v>
      </c>
      <c r="L1337" s="6" t="s">
        <v>14</v>
      </c>
      <c r="M1337" s="6" t="s">
        <v>28</v>
      </c>
      <c r="N1337" s="6" t="s">
        <v>14</v>
      </c>
      <c r="O1337" s="6" t="s">
        <v>14</v>
      </c>
      <c r="P1337" s="43" t="s">
        <v>1934</v>
      </c>
    </row>
    <row r="1338" spans="1:16" x14ac:dyDescent="0.3">
      <c r="A1338" s="37">
        <v>23435</v>
      </c>
      <c r="B1338" s="38" t="s">
        <v>6095</v>
      </c>
      <c r="C1338" s="1" t="s">
        <v>1757</v>
      </c>
      <c r="D1338" s="1" t="str">
        <f>VLOOKUP(Table1[[#This Row],[EPF ]],'[1]employee master'!A1289:G6288,5,FALSE)</f>
        <v>Close Comfort Program - Printing - SI</v>
      </c>
      <c r="E1338" s="1" t="str">
        <f>VLOOKUP(Table1[[#This Row],[EPF ]],'[1]employee master'!A1289:G6288,6,FALSE)</f>
        <v>Factory 02 - Printing - A - SI</v>
      </c>
      <c r="F1338" s="1" t="str">
        <f>VLOOKUP(Table1[[#This Row],[EPF ]],'[1]employee master'!A1289:G6288,7,FALSE)</f>
        <v>Male</v>
      </c>
      <c r="G1338" s="7">
        <v>26</v>
      </c>
      <c r="H1338" s="6" t="s">
        <v>14</v>
      </c>
      <c r="I1338" s="6" t="s">
        <v>1753</v>
      </c>
      <c r="J1338" s="6" t="s">
        <v>14</v>
      </c>
      <c r="K1338" s="6" t="s">
        <v>14</v>
      </c>
      <c r="L1338" s="6" t="s">
        <v>14</v>
      </c>
      <c r="M1338" s="6" t="s">
        <v>28</v>
      </c>
      <c r="N1338" s="6" t="s">
        <v>14</v>
      </c>
      <c r="O1338" s="6" t="s">
        <v>14</v>
      </c>
      <c r="P1338" s="43" t="s">
        <v>1934</v>
      </c>
    </row>
    <row r="1339" spans="1:16" x14ac:dyDescent="0.3">
      <c r="A1339" s="37">
        <v>24117</v>
      </c>
      <c r="B1339" s="38" t="s">
        <v>6096</v>
      </c>
      <c r="C1339" s="39" t="s">
        <v>1757</v>
      </c>
      <c r="D1339" s="39" t="str">
        <f>VLOOKUP(Table1[[#This Row],[EPF ]],'[1]employee master'!A1349:G6348,5,FALSE)</f>
        <v>Close Comfort Program - Finishing - SI</v>
      </c>
      <c r="E1339" s="39" t="str">
        <f>VLOOKUP(Table1[[#This Row],[EPF ]],'[1]employee master'!A1349:G6348,6,FALSE)</f>
        <v>Finishing S27 - B - SI</v>
      </c>
      <c r="F1339" s="39" t="str">
        <f>VLOOKUP(Table1[[#This Row],[EPF ]],'[1]employee master'!A1349:G6348,7,FALSE)</f>
        <v>Female</v>
      </c>
      <c r="G1339" s="40">
        <v>20</v>
      </c>
      <c r="H1339" s="41" t="s">
        <v>14</v>
      </c>
      <c r="I1339" s="41" t="s">
        <v>1753</v>
      </c>
      <c r="J1339" s="41" t="s">
        <v>14</v>
      </c>
      <c r="K1339" s="41" t="s">
        <v>14</v>
      </c>
      <c r="L1339" s="41" t="s">
        <v>14</v>
      </c>
      <c r="M1339" s="41" t="s">
        <v>28</v>
      </c>
      <c r="N1339" s="41" t="s">
        <v>14</v>
      </c>
      <c r="O1339" s="41" t="s">
        <v>14</v>
      </c>
      <c r="P1339" s="43" t="s">
        <v>1934</v>
      </c>
    </row>
    <row r="1340" spans="1:16" x14ac:dyDescent="0.3">
      <c r="A1340" s="37">
        <v>25186</v>
      </c>
      <c r="B1340" s="38" t="s">
        <v>6097</v>
      </c>
      <c r="C1340" s="1" t="s">
        <v>1757</v>
      </c>
      <c r="D1340" s="1" t="str">
        <f>VLOOKUP(Table1[[#This Row],[EPF ]],'[1]employee master'!A1455:G6454,5,FALSE)</f>
        <v>Close Comfort Program - Product Development Centre - SI</v>
      </c>
      <c r="E1340" s="1" t="str">
        <f>VLOOKUP(Table1[[#This Row],[EPF ]],'[1]employee master'!A1455:G6454,6,FALSE)</f>
        <v>Product Development Center - CCP - SI</v>
      </c>
      <c r="F1340" s="1" t="str">
        <f>VLOOKUP(Table1[[#This Row],[EPF ]],'[1]employee master'!A1455:G6454,7,FALSE)</f>
        <v>Female</v>
      </c>
      <c r="G1340" s="7">
        <v>23</v>
      </c>
      <c r="H1340" s="6" t="s">
        <v>14</v>
      </c>
      <c r="I1340" s="6" t="s">
        <v>1753</v>
      </c>
      <c r="J1340" s="6" t="s">
        <v>14</v>
      </c>
      <c r="K1340" s="6" t="s">
        <v>14</v>
      </c>
      <c r="L1340" s="6" t="s">
        <v>14</v>
      </c>
      <c r="M1340" s="6" t="s">
        <v>28</v>
      </c>
      <c r="N1340" s="6" t="s">
        <v>14</v>
      </c>
      <c r="O1340" s="6" t="s">
        <v>14</v>
      </c>
      <c r="P1340" s="43" t="s">
        <v>1934</v>
      </c>
    </row>
    <row r="1341" spans="1:16" hidden="1" x14ac:dyDescent="0.3">
      <c r="A1341" s="37">
        <v>25698</v>
      </c>
      <c r="B1341" s="38" t="s">
        <v>6098</v>
      </c>
      <c r="C1341" s="1" t="s">
        <v>1757</v>
      </c>
      <c r="D1341" s="1" t="e">
        <f>VLOOKUP(Table1[[#This Row],[EPF ]],'[1]employee master'!A1533:G6532,5,FALSE)</f>
        <v>#N/A</v>
      </c>
      <c r="E1341" s="1" t="e">
        <f>VLOOKUP(Table1[[#This Row],[EPF ]],'[1]employee master'!A1533:G6532,6,FALSE)</f>
        <v>#N/A</v>
      </c>
      <c r="F1341" s="1" t="e">
        <f>VLOOKUP(Table1[[#This Row],[EPF ]],'[1]employee master'!A1533:G6532,7,FALSE)</f>
        <v>#N/A</v>
      </c>
      <c r="G1341" s="7">
        <v>23</v>
      </c>
      <c r="H1341" s="6" t="s">
        <v>14</v>
      </c>
      <c r="I1341" s="6" t="s">
        <v>1753</v>
      </c>
      <c r="J1341" s="6" t="s">
        <v>14</v>
      </c>
      <c r="K1341" s="6" t="s">
        <v>14</v>
      </c>
      <c r="L1341" s="6" t="s">
        <v>14</v>
      </c>
      <c r="M1341" s="6" t="s">
        <v>28</v>
      </c>
      <c r="N1341" s="6" t="s">
        <v>14</v>
      </c>
      <c r="O1341" s="6" t="s">
        <v>14</v>
      </c>
      <c r="P1341" s="43" t="e">
        <f>IF(#REF!&lt;=4,"Low Risk",IF(#REF!&gt;7,"High Risk","Moderate"))</f>
        <v>#REF!</v>
      </c>
    </row>
    <row r="1342" spans="1:16" x14ac:dyDescent="0.3">
      <c r="A1342" s="37">
        <v>25744</v>
      </c>
      <c r="B1342" s="38" t="s">
        <v>6099</v>
      </c>
      <c r="C1342" s="1" t="s">
        <v>1757</v>
      </c>
      <c r="D1342" s="1" t="str">
        <f>VLOOKUP(Table1[[#This Row],[EPF ]],'[1]employee master'!A1540:G6539,5,FALSE)</f>
        <v>Training School - SI</v>
      </c>
      <c r="E1342" s="1" t="str">
        <f>VLOOKUP(Table1[[#This Row],[EPF ]],'[1]employee master'!A1540:G6539,6,FALSE)</f>
        <v>Training School - CCP - SI</v>
      </c>
      <c r="F1342" s="1" t="str">
        <f>VLOOKUP(Table1[[#This Row],[EPF ]],'[1]employee master'!A1540:G6539,7,FALSE)</f>
        <v>Male</v>
      </c>
      <c r="G1342" s="7">
        <v>24</v>
      </c>
      <c r="H1342" s="6" t="s">
        <v>14</v>
      </c>
      <c r="I1342" s="6" t="s">
        <v>1753</v>
      </c>
      <c r="J1342" s="6" t="s">
        <v>14</v>
      </c>
      <c r="K1342" s="6" t="s">
        <v>14</v>
      </c>
      <c r="L1342" s="6" t="s">
        <v>14</v>
      </c>
      <c r="M1342" s="6" t="s">
        <v>28</v>
      </c>
      <c r="N1342" s="6" t="s">
        <v>14</v>
      </c>
      <c r="O1342" s="6" t="s">
        <v>14</v>
      </c>
      <c r="P1342" s="43" t="s">
        <v>1934</v>
      </c>
    </row>
    <row r="1343" spans="1:16" hidden="1" x14ac:dyDescent="0.3">
      <c r="A1343" s="37">
        <v>164688</v>
      </c>
      <c r="B1343" s="38" t="s">
        <v>474</v>
      </c>
      <c r="C1343" s="39" t="s">
        <v>1757</v>
      </c>
      <c r="D1343" s="39" t="e">
        <f>VLOOKUP(Table1[[#This Row],[EPF ]],'[1]employee master'!A1702:G6701,5,FALSE)</f>
        <v>#N/A</v>
      </c>
      <c r="E1343" s="39" t="e">
        <f>VLOOKUP(Table1[[#This Row],[EPF ]],'[1]employee master'!A1702:G6701,6,FALSE)</f>
        <v>#N/A</v>
      </c>
      <c r="F1343" s="39" t="e">
        <f>VLOOKUP(Table1[[#This Row],[EPF ]],'[1]employee master'!A1702:G6701,7,FALSE)</f>
        <v>#N/A</v>
      </c>
      <c r="G1343" s="40">
        <v>27</v>
      </c>
      <c r="H1343" s="41" t="s">
        <v>14</v>
      </c>
      <c r="I1343" s="41" t="s">
        <v>1753</v>
      </c>
      <c r="J1343" s="41" t="s">
        <v>14</v>
      </c>
      <c r="K1343" s="41" t="s">
        <v>14</v>
      </c>
      <c r="L1343" s="41" t="s">
        <v>14</v>
      </c>
      <c r="M1343" s="41" t="s">
        <v>28</v>
      </c>
      <c r="N1343" s="41" t="s">
        <v>14</v>
      </c>
      <c r="O1343" s="41" t="s">
        <v>14</v>
      </c>
      <c r="P1343" s="43" t="e">
        <f>IF(#REF!&lt;=4,"Low Risk",IF(#REF!&gt;7,"High Risk","Moderate"))</f>
        <v>#REF!</v>
      </c>
    </row>
    <row r="1344" spans="1:16" hidden="1" x14ac:dyDescent="0.3">
      <c r="A1344" s="37">
        <v>258395</v>
      </c>
      <c r="B1344" s="38" t="s">
        <v>6100</v>
      </c>
      <c r="C1344" s="1" t="s">
        <v>1757</v>
      </c>
      <c r="D1344" s="1" t="e">
        <f>VLOOKUP(Table1[[#This Row],[EPF ]],'[1]employee master'!A1717:G6716,5,FALSE)</f>
        <v>#N/A</v>
      </c>
      <c r="E1344" s="1" t="e">
        <f>VLOOKUP(Table1[[#This Row],[EPF ]],'[1]employee master'!A1717:G6716,6,FALSE)</f>
        <v>#N/A</v>
      </c>
      <c r="F1344" s="1" t="e">
        <f>VLOOKUP(Table1[[#This Row],[EPF ]],'[1]employee master'!A1717:G6716,7,FALSE)</f>
        <v>#N/A</v>
      </c>
      <c r="G1344" s="7">
        <v>22</v>
      </c>
      <c r="H1344" s="6" t="s">
        <v>14</v>
      </c>
      <c r="I1344" s="6" t="s">
        <v>1753</v>
      </c>
      <c r="J1344" s="6" t="s">
        <v>14</v>
      </c>
      <c r="K1344" s="6" t="s">
        <v>14</v>
      </c>
      <c r="L1344" s="6" t="s">
        <v>14</v>
      </c>
      <c r="M1344" s="6" t="s">
        <v>28</v>
      </c>
      <c r="N1344" s="6" t="s">
        <v>14</v>
      </c>
      <c r="O1344" s="6" t="s">
        <v>14</v>
      </c>
      <c r="P1344" s="43" t="e">
        <f>IF(#REF!&lt;=4,"Low Risk",IF(#REF!&gt;7,"High Risk","Moderate"))</f>
        <v>#REF!</v>
      </c>
    </row>
    <row r="1345" spans="1:16" hidden="1" x14ac:dyDescent="0.3">
      <c r="A1345" s="37">
        <v>275129</v>
      </c>
      <c r="B1345" s="38" t="s">
        <v>119</v>
      </c>
      <c r="C1345" s="39" t="s">
        <v>1757</v>
      </c>
      <c r="D1345" s="39" t="e">
        <f>VLOOKUP(Table1[[#This Row],[EPF ]],'[1]employee master'!A1724:G6723,5,FALSE)</f>
        <v>#N/A</v>
      </c>
      <c r="E1345" s="39" t="e">
        <f>VLOOKUP(Table1[[#This Row],[EPF ]],'[1]employee master'!A1724:G6723,6,FALSE)</f>
        <v>#N/A</v>
      </c>
      <c r="F1345" s="39" t="e">
        <f>VLOOKUP(Table1[[#This Row],[EPF ]],'[1]employee master'!A1724:G6723,7,FALSE)</f>
        <v>#N/A</v>
      </c>
      <c r="G1345" s="40">
        <v>25</v>
      </c>
      <c r="H1345" s="41" t="s">
        <v>14</v>
      </c>
      <c r="I1345" s="41" t="s">
        <v>1753</v>
      </c>
      <c r="J1345" s="41" t="s">
        <v>14</v>
      </c>
      <c r="K1345" s="41" t="s">
        <v>14</v>
      </c>
      <c r="L1345" s="41" t="s">
        <v>14</v>
      </c>
      <c r="M1345" s="41" t="s">
        <v>28</v>
      </c>
      <c r="N1345" s="41" t="s">
        <v>14</v>
      </c>
      <c r="O1345" s="41" t="s">
        <v>14</v>
      </c>
      <c r="P1345" s="43" t="e">
        <f>IF(#REF!&lt;=4,"Low Risk",IF(#REF!&gt;7,"High Risk","Moderate"))</f>
        <v>#REF!</v>
      </c>
    </row>
    <row r="1346" spans="1:16" x14ac:dyDescent="0.3">
      <c r="A1346" s="37">
        <v>1191</v>
      </c>
      <c r="B1346" s="38" t="s">
        <v>6157</v>
      </c>
      <c r="C1346" s="39" t="s">
        <v>1752</v>
      </c>
      <c r="D1346" s="39" t="str">
        <f>VLOOKUP(Table1[[#This Row],[EPF ]],'[1]employee master'!A51:G5050,5,FALSE)</f>
        <v>Close Comfort Program - Technical - SI</v>
      </c>
      <c r="E1346" s="39" t="str">
        <f>VLOOKUP(Table1[[#This Row],[EPF ]],'[1]employee master'!A51:G5050,6,FALSE)</f>
        <v>Technical - CCP - SI</v>
      </c>
      <c r="F1346" s="39" t="str">
        <f>VLOOKUP(Table1[[#This Row],[EPF ]],'[1]employee master'!A51:G5050,7,FALSE)</f>
        <v>Male</v>
      </c>
      <c r="G1346" s="40">
        <v>42</v>
      </c>
      <c r="H1346" s="41" t="s">
        <v>14</v>
      </c>
      <c r="I1346" s="41" t="s">
        <v>1753</v>
      </c>
      <c r="J1346" s="41" t="s">
        <v>14</v>
      </c>
      <c r="K1346" s="41" t="s">
        <v>14</v>
      </c>
      <c r="L1346" s="41" t="s">
        <v>1566</v>
      </c>
      <c r="M1346" s="40">
        <v>5</v>
      </c>
      <c r="N1346" s="41" t="s">
        <v>14</v>
      </c>
      <c r="O1346" s="41" t="s">
        <v>14</v>
      </c>
      <c r="P1346" s="43" t="s">
        <v>1934</v>
      </c>
    </row>
    <row r="1347" spans="1:16" x14ac:dyDescent="0.3">
      <c r="A1347" s="37">
        <v>5353</v>
      </c>
      <c r="B1347" s="38" t="s">
        <v>260</v>
      </c>
      <c r="C1347" s="1" t="s">
        <v>1757</v>
      </c>
      <c r="D1347" s="1" t="str">
        <f>VLOOKUP(Table1[[#This Row],[EPF ]],'[1]employee master'!A144:G5143,5,FALSE)</f>
        <v>Moulded Bra Cup - Machine Maintenance - SI</v>
      </c>
      <c r="E1347" s="1" t="str">
        <f>VLOOKUP(Table1[[#This Row],[EPF ]],'[1]employee master'!A144:G5143,6,FALSE)</f>
        <v>Machinary Maintenance - MBC - SI</v>
      </c>
      <c r="F1347" s="1" t="str">
        <f>VLOOKUP(Table1[[#This Row],[EPF ]],'[1]employee master'!A144:G5143,7,FALSE)</f>
        <v>Male</v>
      </c>
      <c r="G1347" s="7">
        <v>41</v>
      </c>
      <c r="H1347" s="6" t="s">
        <v>14</v>
      </c>
      <c r="I1347" s="6" t="s">
        <v>1753</v>
      </c>
      <c r="J1347" s="6" t="s">
        <v>14</v>
      </c>
      <c r="K1347" s="6" t="s">
        <v>14</v>
      </c>
      <c r="L1347" s="6" t="s">
        <v>14</v>
      </c>
      <c r="M1347" s="7">
        <v>5</v>
      </c>
      <c r="N1347" s="6" t="s">
        <v>14</v>
      </c>
      <c r="O1347" s="6" t="s">
        <v>14</v>
      </c>
      <c r="P1347" s="43" t="s">
        <v>1934</v>
      </c>
    </row>
    <row r="1348" spans="1:16" x14ac:dyDescent="0.3">
      <c r="A1348" s="37">
        <v>5698</v>
      </c>
      <c r="B1348" s="38" t="s">
        <v>6158</v>
      </c>
      <c r="C1348" s="1" t="s">
        <v>1752</v>
      </c>
      <c r="D1348" s="1" t="str">
        <f>VLOOKUP(Table1[[#This Row],[EPF ]],'[1]employee master'!A159:G5158,5,FALSE)</f>
        <v>Moulded Bra Cup - Finished Goods Warehouse - SI</v>
      </c>
      <c r="E1348" s="1" t="str">
        <f>VLOOKUP(Table1[[#This Row],[EPF ]],'[1]employee master'!A159:G5158,6,FALSE)</f>
        <v>Finished Good Warehouse - MBC - SI</v>
      </c>
      <c r="F1348" s="1" t="str">
        <f>VLOOKUP(Table1[[#This Row],[EPF ]],'[1]employee master'!A159:G5158,7,FALSE)</f>
        <v>Male</v>
      </c>
      <c r="G1348" s="7">
        <v>40</v>
      </c>
      <c r="H1348" s="6" t="s">
        <v>14</v>
      </c>
      <c r="I1348" s="6" t="s">
        <v>1753</v>
      </c>
      <c r="J1348" s="6" t="s">
        <v>14</v>
      </c>
      <c r="K1348" s="6" t="s">
        <v>14</v>
      </c>
      <c r="L1348" s="6" t="s">
        <v>1566</v>
      </c>
      <c r="M1348" s="7">
        <v>5</v>
      </c>
      <c r="N1348" s="6" t="s">
        <v>14</v>
      </c>
      <c r="O1348" s="6" t="s">
        <v>14</v>
      </c>
      <c r="P1348" s="43" t="s">
        <v>1934</v>
      </c>
    </row>
    <row r="1349" spans="1:16" x14ac:dyDescent="0.3">
      <c r="A1349" s="37">
        <v>6898</v>
      </c>
      <c r="B1349" s="38" t="s">
        <v>2651</v>
      </c>
      <c r="C1349" s="39" t="s">
        <v>1757</v>
      </c>
      <c r="D1349" s="39" t="str">
        <f>VLOOKUP(Table1[[#This Row],[EPF ]],'[1]employee master'!A188:G5187,5,FALSE)</f>
        <v>Moulded Bra Cup - Production - SI</v>
      </c>
      <c r="E1349" s="39" t="str">
        <f>VLOOKUP(Table1[[#This Row],[EPF ]],'[1]employee master'!A188:G5187,6,FALSE)</f>
        <v>Team - LB - 8B - SI</v>
      </c>
      <c r="F1349" s="39" t="str">
        <f>VLOOKUP(Table1[[#This Row],[EPF ]],'[1]employee master'!A188:G5187,7,FALSE)</f>
        <v>Female</v>
      </c>
      <c r="G1349" s="40">
        <v>42</v>
      </c>
      <c r="H1349" s="41" t="s">
        <v>14</v>
      </c>
      <c r="I1349" s="41" t="s">
        <v>1753</v>
      </c>
      <c r="J1349" s="41" t="s">
        <v>14</v>
      </c>
      <c r="K1349" s="41" t="s">
        <v>14</v>
      </c>
      <c r="L1349" s="41" t="s">
        <v>14</v>
      </c>
      <c r="M1349" s="40">
        <v>5</v>
      </c>
      <c r="N1349" s="41" t="s">
        <v>14</v>
      </c>
      <c r="O1349" s="41" t="s">
        <v>14</v>
      </c>
      <c r="P1349" s="43" t="s">
        <v>1934</v>
      </c>
    </row>
    <row r="1350" spans="1:16" x14ac:dyDescent="0.3">
      <c r="A1350" s="37">
        <v>8178</v>
      </c>
      <c r="B1350" s="38" t="s">
        <v>6101</v>
      </c>
      <c r="C1350" s="1" t="s">
        <v>1757</v>
      </c>
      <c r="D1350" s="1" t="str">
        <f>VLOOKUP(Table1[[#This Row],[EPF ]],'[1]employee master'!A254:G5253,5,FALSE)</f>
        <v>Moulded Bra Cup - Computer Numerical Control - SI</v>
      </c>
      <c r="E1350" s="1" t="str">
        <f>VLOOKUP(Table1[[#This Row],[EPF ]],'[1]employee master'!A254:G5253,6,FALSE)</f>
        <v>Moulded Bra Cup - CNC - SI</v>
      </c>
      <c r="F1350" s="1" t="str">
        <f>VLOOKUP(Table1[[#This Row],[EPF ]],'[1]employee master'!A254:G5253,7,FALSE)</f>
        <v>Male</v>
      </c>
      <c r="G1350" s="7">
        <v>40</v>
      </c>
      <c r="H1350" s="6" t="s">
        <v>14</v>
      </c>
      <c r="I1350" s="6" t="s">
        <v>1753</v>
      </c>
      <c r="J1350" s="6" t="s">
        <v>14</v>
      </c>
      <c r="K1350" s="6" t="s">
        <v>14</v>
      </c>
      <c r="L1350" s="6" t="s">
        <v>14</v>
      </c>
      <c r="M1350" s="7">
        <v>5</v>
      </c>
      <c r="N1350" s="6" t="s">
        <v>14</v>
      </c>
      <c r="O1350" s="6" t="s">
        <v>14</v>
      </c>
      <c r="P1350" s="43" t="s">
        <v>1934</v>
      </c>
    </row>
    <row r="1351" spans="1:16" x14ac:dyDescent="0.3">
      <c r="A1351" s="37">
        <v>10317</v>
      </c>
      <c r="B1351" s="38" t="s">
        <v>6102</v>
      </c>
      <c r="C1351" s="39" t="s">
        <v>1757</v>
      </c>
      <c r="D1351" s="39" t="str">
        <f>VLOOKUP(Table1[[#This Row],[EPF ]],'[1]employee master'!A345:G5344,5,FALSE)</f>
        <v>Moulded Bra Cup - Computer Numerical Control - SI</v>
      </c>
      <c r="E1351" s="39" t="str">
        <f>VLOOKUP(Table1[[#This Row],[EPF ]],'[1]employee master'!A345:G5344,6,FALSE)</f>
        <v>Moulded Bra Cup - CNC - SI</v>
      </c>
      <c r="F1351" s="39" t="str">
        <f>VLOOKUP(Table1[[#This Row],[EPF ]],'[1]employee master'!A345:G5344,7,FALSE)</f>
        <v>Male</v>
      </c>
      <c r="G1351" s="40">
        <v>40</v>
      </c>
      <c r="H1351" s="41" t="s">
        <v>14</v>
      </c>
      <c r="I1351" s="41" t="s">
        <v>1753</v>
      </c>
      <c r="J1351" s="41" t="s">
        <v>14</v>
      </c>
      <c r="K1351" s="41" t="s">
        <v>14</v>
      </c>
      <c r="L1351" s="41" t="s">
        <v>14</v>
      </c>
      <c r="M1351" s="40">
        <v>5</v>
      </c>
      <c r="N1351" s="41" t="s">
        <v>14</v>
      </c>
      <c r="O1351" s="41" t="s">
        <v>14</v>
      </c>
      <c r="P1351" s="43" t="s">
        <v>1934</v>
      </c>
    </row>
    <row r="1352" spans="1:16" x14ac:dyDescent="0.3">
      <c r="A1352" s="37">
        <v>10317</v>
      </c>
      <c r="B1352" s="38" t="s">
        <v>6102</v>
      </c>
      <c r="C1352" s="1" t="s">
        <v>1757</v>
      </c>
      <c r="D1352" s="1" t="str">
        <f>VLOOKUP(Table1[[#This Row],[EPF ]],'[1]employee master'!A346:G5345,5,FALSE)</f>
        <v>Moulded Bra Cup - Computer Numerical Control - SI</v>
      </c>
      <c r="E1352" s="1" t="str">
        <f>VLOOKUP(Table1[[#This Row],[EPF ]],'[1]employee master'!A346:G5345,6,FALSE)</f>
        <v>Moulded Bra Cup - CNC - SI</v>
      </c>
      <c r="F1352" s="1" t="str">
        <f>VLOOKUP(Table1[[#This Row],[EPF ]],'[1]employee master'!A346:G5345,7,FALSE)</f>
        <v>Male</v>
      </c>
      <c r="G1352" s="7">
        <v>40</v>
      </c>
      <c r="H1352" s="6" t="s">
        <v>14</v>
      </c>
      <c r="I1352" s="6" t="s">
        <v>1753</v>
      </c>
      <c r="J1352" s="6" t="s">
        <v>14</v>
      </c>
      <c r="K1352" s="6" t="s">
        <v>14</v>
      </c>
      <c r="L1352" s="6" t="s">
        <v>14</v>
      </c>
      <c r="M1352" s="7">
        <v>5</v>
      </c>
      <c r="N1352" s="6" t="s">
        <v>14</v>
      </c>
      <c r="O1352" s="6" t="s">
        <v>14</v>
      </c>
      <c r="P1352" s="43" t="s">
        <v>1934</v>
      </c>
    </row>
    <row r="1353" spans="1:16" x14ac:dyDescent="0.3">
      <c r="A1353" s="37">
        <v>10633</v>
      </c>
      <c r="B1353" s="38" t="s">
        <v>6103</v>
      </c>
      <c r="C1353" s="1" t="s">
        <v>1757</v>
      </c>
      <c r="D1353" s="1" t="str">
        <f>VLOOKUP(Table1[[#This Row],[EPF ]],'[1]employee master'!A362:G5361,5,FALSE)</f>
        <v>Close Comfort Program - Product Development Centre - SI</v>
      </c>
      <c r="E1353" s="1" t="str">
        <f>VLOOKUP(Table1[[#This Row],[EPF ]],'[1]employee master'!A362:G5361,6,FALSE)</f>
        <v>Product Development Center - CCP - SI</v>
      </c>
      <c r="F1353" s="1" t="str">
        <f>VLOOKUP(Table1[[#This Row],[EPF ]],'[1]employee master'!A362:G5361,7,FALSE)</f>
        <v>Female</v>
      </c>
      <c r="G1353" s="7">
        <v>42</v>
      </c>
      <c r="H1353" s="6" t="s">
        <v>14</v>
      </c>
      <c r="I1353" s="6" t="s">
        <v>1753</v>
      </c>
      <c r="J1353" s="6" t="s">
        <v>14</v>
      </c>
      <c r="K1353" s="6" t="s">
        <v>14</v>
      </c>
      <c r="L1353" s="6" t="s">
        <v>14</v>
      </c>
      <c r="M1353" s="7">
        <v>5</v>
      </c>
      <c r="N1353" s="6" t="s">
        <v>14</v>
      </c>
      <c r="O1353" s="6" t="s">
        <v>14</v>
      </c>
      <c r="P1353" s="43" t="s">
        <v>1934</v>
      </c>
    </row>
    <row r="1354" spans="1:16" x14ac:dyDescent="0.3">
      <c r="A1354" s="37">
        <v>13457</v>
      </c>
      <c r="B1354" s="38" t="s">
        <v>525</v>
      </c>
      <c r="C1354" s="39" t="s">
        <v>1757</v>
      </c>
      <c r="D1354" s="39" t="str">
        <f>VLOOKUP(Table1[[#This Row],[EPF ]],'[1]employee master'!A517:G5516,5,FALSE)</f>
        <v>Moulded Bra Cup - Computer Numerical Control - SI</v>
      </c>
      <c r="E1354" s="39" t="str">
        <f>VLOOKUP(Table1[[#This Row],[EPF ]],'[1]employee master'!A517:G5516,6,FALSE)</f>
        <v>Moulded Bra Cup - CNC - SI</v>
      </c>
      <c r="F1354" s="39" t="str">
        <f>VLOOKUP(Table1[[#This Row],[EPF ]],'[1]employee master'!A517:G5516,7,FALSE)</f>
        <v>Male</v>
      </c>
      <c r="G1354" s="40">
        <v>40</v>
      </c>
      <c r="H1354" s="41" t="s">
        <v>14</v>
      </c>
      <c r="I1354" s="41" t="s">
        <v>1753</v>
      </c>
      <c r="J1354" s="41" t="s">
        <v>14</v>
      </c>
      <c r="K1354" s="41" t="s">
        <v>14</v>
      </c>
      <c r="L1354" s="41" t="s">
        <v>14</v>
      </c>
      <c r="M1354" s="40">
        <v>5</v>
      </c>
      <c r="N1354" s="41" t="s">
        <v>14</v>
      </c>
      <c r="O1354" s="41" t="s">
        <v>14</v>
      </c>
      <c r="P1354" s="43" t="s">
        <v>1934</v>
      </c>
    </row>
    <row r="1355" spans="1:16" x14ac:dyDescent="0.3">
      <c r="A1355" s="37">
        <v>16857</v>
      </c>
      <c r="B1355" s="38" t="s">
        <v>1589</v>
      </c>
      <c r="C1355" s="39" t="s">
        <v>1752</v>
      </c>
      <c r="D1355" s="39" t="str">
        <f>VLOOKUP(Table1[[#This Row],[EPF ]],'[1]employee master'!A734:G5733,5,FALSE)</f>
        <v>Common - SI</v>
      </c>
      <c r="E1355" s="39" t="str">
        <f>VLOOKUP(Table1[[#This Row],[EPF ]],'[1]employee master'!A734:G5733,6,FALSE)</f>
        <v>Corporate - SI</v>
      </c>
      <c r="F1355" s="39" t="str">
        <f>VLOOKUP(Table1[[#This Row],[EPF ]],'[1]employee master'!A734:G5733,7,FALSE)</f>
        <v>Female</v>
      </c>
      <c r="G1355" s="41">
        <v>42</v>
      </c>
      <c r="H1355" s="41" t="s">
        <v>1566</v>
      </c>
      <c r="I1355" s="41" t="s">
        <v>1753</v>
      </c>
      <c r="J1355" s="41" t="s">
        <v>1566</v>
      </c>
      <c r="K1355" s="41" t="s">
        <v>14</v>
      </c>
      <c r="L1355" s="41" t="s">
        <v>1566</v>
      </c>
      <c r="M1355" s="40">
        <v>5</v>
      </c>
      <c r="N1355" s="41" t="s">
        <v>14</v>
      </c>
      <c r="O1355" s="41" t="s">
        <v>14</v>
      </c>
      <c r="P1355" s="43" t="s">
        <v>1934</v>
      </c>
    </row>
    <row r="1356" spans="1:16" hidden="1" x14ac:dyDescent="0.3">
      <c r="A1356" s="37">
        <v>262239</v>
      </c>
      <c r="B1356" s="38" t="s">
        <v>6106</v>
      </c>
      <c r="C1356" s="39" t="s">
        <v>1757</v>
      </c>
      <c r="D1356" s="39" t="e">
        <f>VLOOKUP(Table1[[#This Row],[EPF ]],'[1]employee master'!A1719:G6718,5,FALSE)</f>
        <v>#N/A</v>
      </c>
      <c r="E1356" s="39" t="e">
        <f>VLOOKUP(Table1[[#This Row],[EPF ]],'[1]employee master'!A1719:G6718,6,FALSE)</f>
        <v>#N/A</v>
      </c>
      <c r="F1356" s="39" t="e">
        <f>VLOOKUP(Table1[[#This Row],[EPF ]],'[1]employee master'!A1719:G6718,7,FALSE)</f>
        <v>#N/A</v>
      </c>
      <c r="G1356" s="40">
        <v>43</v>
      </c>
      <c r="H1356" s="41" t="s">
        <v>14</v>
      </c>
      <c r="I1356" s="41" t="s">
        <v>1753</v>
      </c>
      <c r="J1356" s="41" t="s">
        <v>14</v>
      </c>
      <c r="K1356" s="41" t="s">
        <v>14</v>
      </c>
      <c r="L1356" s="41" t="s">
        <v>14</v>
      </c>
      <c r="M1356" s="40">
        <v>5</v>
      </c>
      <c r="N1356" s="41" t="s">
        <v>14</v>
      </c>
      <c r="O1356" s="41" t="s">
        <v>14</v>
      </c>
      <c r="P1356" s="43" t="e">
        <f>IF(#REF!&lt;=4,"Low Risk",IF(#REF!&gt;7,"High Risk","Moderate"))</f>
        <v>#REF!</v>
      </c>
    </row>
    <row r="1357" spans="1:16" hidden="1" x14ac:dyDescent="0.3">
      <c r="A1357" s="37">
        <v>344179</v>
      </c>
      <c r="B1357" s="38" t="s">
        <v>6107</v>
      </c>
      <c r="C1357" s="39" t="s">
        <v>1757</v>
      </c>
      <c r="D1357" s="39" t="e">
        <f>VLOOKUP(Table1[[#This Row],[EPF ]],'[1]employee master'!A1729:G6728,5,FALSE)</f>
        <v>#N/A</v>
      </c>
      <c r="E1357" s="39" t="e">
        <f>VLOOKUP(Table1[[#This Row],[EPF ]],'[1]employee master'!A1729:G6728,6,FALSE)</f>
        <v>#N/A</v>
      </c>
      <c r="F1357" s="39" t="e">
        <f>VLOOKUP(Table1[[#This Row],[EPF ]],'[1]employee master'!A1729:G6728,7,FALSE)</f>
        <v>#N/A</v>
      </c>
      <c r="G1357" s="40">
        <v>41</v>
      </c>
      <c r="H1357" s="41" t="s">
        <v>14</v>
      </c>
      <c r="I1357" s="41" t="s">
        <v>1753</v>
      </c>
      <c r="J1357" s="41" t="s">
        <v>14</v>
      </c>
      <c r="K1357" s="41" t="s">
        <v>14</v>
      </c>
      <c r="L1357" s="41" t="s">
        <v>14</v>
      </c>
      <c r="M1357" s="40">
        <v>5</v>
      </c>
      <c r="N1357" s="41" t="s">
        <v>14</v>
      </c>
      <c r="O1357" s="41" t="s">
        <v>14</v>
      </c>
      <c r="P1357" s="43" t="e">
        <f>IF(#REF!&lt;=4,"Low Risk",IF(#REF!&gt;7,"High Risk","Moderate"))</f>
        <v>#REF!</v>
      </c>
    </row>
    <row r="1358" spans="1:16" x14ac:dyDescent="0.3">
      <c r="A1358" s="37">
        <v>18209</v>
      </c>
      <c r="B1358" s="38" t="s">
        <v>6159</v>
      </c>
      <c r="C1358" s="39" t="s">
        <v>1752</v>
      </c>
      <c r="D1358" s="39" t="str">
        <f>VLOOKUP(Table1[[#This Row],[EPF ]],'[1]employee master'!A848:G5847,5,FALSE)</f>
        <v>Common - SI</v>
      </c>
      <c r="E1358" s="39" t="str">
        <f>VLOOKUP(Table1[[#This Row],[EPF ]],'[1]employee master'!A848:G5847,6,FALSE)</f>
        <v>Finance - SI</v>
      </c>
      <c r="F1358" s="39" t="str">
        <f>VLOOKUP(Table1[[#This Row],[EPF ]],'[1]employee master'!A848:G5847,7,FALSE)</f>
        <v>Male</v>
      </c>
      <c r="G1358" s="40">
        <v>43</v>
      </c>
      <c r="H1358" s="41" t="s">
        <v>14</v>
      </c>
      <c r="I1358" s="41" t="s">
        <v>1753</v>
      </c>
      <c r="J1358" s="41" t="s">
        <v>14</v>
      </c>
      <c r="K1358" s="41" t="s">
        <v>14</v>
      </c>
      <c r="L1358" s="41" t="s">
        <v>1566</v>
      </c>
      <c r="M1358" s="40">
        <v>5</v>
      </c>
      <c r="N1358" s="41" t="s">
        <v>14</v>
      </c>
      <c r="O1358" s="41" t="s">
        <v>14</v>
      </c>
      <c r="P1358" s="43" t="s">
        <v>1934</v>
      </c>
    </row>
    <row r="1359" spans="1:16" x14ac:dyDescent="0.3">
      <c r="A1359" s="37">
        <v>18699</v>
      </c>
      <c r="B1359" s="38" t="s">
        <v>6104</v>
      </c>
      <c r="C1359" s="39" t="s">
        <v>1757</v>
      </c>
      <c r="D1359" s="39" t="str">
        <f>VLOOKUP(Table1[[#This Row],[EPF ]],'[1]employee master'!A880:G5879,5,FALSE)</f>
        <v>Close Comfort Program - Product Development Centre - SI</v>
      </c>
      <c r="E1359" s="39" t="str">
        <f>VLOOKUP(Table1[[#This Row],[EPF ]],'[1]employee master'!A880:G5879,6,FALSE)</f>
        <v>Product Development Center - CCP - SI</v>
      </c>
      <c r="F1359" s="39" t="str">
        <f>VLOOKUP(Table1[[#This Row],[EPF ]],'[1]employee master'!A880:G5879,7,FALSE)</f>
        <v>Female</v>
      </c>
      <c r="G1359" s="40">
        <v>41</v>
      </c>
      <c r="H1359" s="41" t="s">
        <v>14</v>
      </c>
      <c r="I1359" s="41" t="s">
        <v>1753</v>
      </c>
      <c r="J1359" s="41" t="s">
        <v>14</v>
      </c>
      <c r="K1359" s="41" t="s">
        <v>14</v>
      </c>
      <c r="L1359" s="41" t="s">
        <v>14</v>
      </c>
      <c r="M1359" s="40">
        <v>5</v>
      </c>
      <c r="N1359" s="41" t="s">
        <v>14</v>
      </c>
      <c r="O1359" s="41" t="s">
        <v>14</v>
      </c>
      <c r="P1359" s="43" t="s">
        <v>1934</v>
      </c>
    </row>
    <row r="1360" spans="1:16" x14ac:dyDescent="0.3">
      <c r="A1360" s="37">
        <v>23959</v>
      </c>
      <c r="B1360" s="38" t="s">
        <v>4440</v>
      </c>
      <c r="C1360" s="1" t="s">
        <v>1757</v>
      </c>
      <c r="D1360" s="1" t="str">
        <f>VLOOKUP(Table1[[#This Row],[EPF ]],'[1]employee master'!A1342:G6341,5,FALSE)</f>
        <v>Close Comfort Program - Printing - SI</v>
      </c>
      <c r="E1360" s="1" t="str">
        <f>VLOOKUP(Table1[[#This Row],[EPF ]],'[1]employee master'!A1342:G6341,6,FALSE)</f>
        <v>Factory 02 - Printing - A - SI</v>
      </c>
      <c r="F1360" s="1" t="str">
        <f>VLOOKUP(Table1[[#This Row],[EPF ]],'[1]employee master'!A1342:G6341,7,FALSE)</f>
        <v>Male</v>
      </c>
      <c r="G1360" s="7">
        <v>44</v>
      </c>
      <c r="H1360" s="6" t="s">
        <v>14</v>
      </c>
      <c r="I1360" s="6" t="s">
        <v>1753</v>
      </c>
      <c r="J1360" s="6" t="s">
        <v>14</v>
      </c>
      <c r="K1360" s="6" t="s">
        <v>14</v>
      </c>
      <c r="L1360" s="6" t="s">
        <v>14</v>
      </c>
      <c r="M1360" s="7">
        <v>5</v>
      </c>
      <c r="N1360" s="6" t="s">
        <v>14</v>
      </c>
      <c r="O1360" s="6" t="s">
        <v>14</v>
      </c>
      <c r="P1360" s="43" t="s">
        <v>1934</v>
      </c>
    </row>
    <row r="1361" spans="1:16" x14ac:dyDescent="0.3">
      <c r="A1361" s="37">
        <v>26156</v>
      </c>
      <c r="B1361" s="38" t="s">
        <v>6105</v>
      </c>
      <c r="C1361" s="39" t="s">
        <v>1757</v>
      </c>
      <c r="D1361" s="39" t="str">
        <f>VLOOKUP(Table1[[#This Row],[EPF ]],'[1]employee master'!A1615:G6614,5,FALSE)</f>
        <v>Close Comfort Program - Quality Assurance - SI</v>
      </c>
      <c r="E1361" s="39" t="str">
        <f>VLOOKUP(Table1[[#This Row],[EPF ]],'[1]employee master'!A1615:G6614,6,FALSE)</f>
        <v>CCP 2 - Quality Assurance B - SI</v>
      </c>
      <c r="F1361" s="39" t="str">
        <f>VLOOKUP(Table1[[#This Row],[EPF ]],'[1]employee master'!A1615:G6614,7,FALSE)</f>
        <v>Female</v>
      </c>
      <c r="G1361" s="41">
        <v>40</v>
      </c>
      <c r="H1361" s="41" t="s">
        <v>14</v>
      </c>
      <c r="I1361" s="41" t="s">
        <v>1753</v>
      </c>
      <c r="J1361" s="41" t="s">
        <v>14</v>
      </c>
      <c r="K1361" s="41" t="s">
        <v>14</v>
      </c>
      <c r="L1361" s="41" t="s">
        <v>14</v>
      </c>
      <c r="M1361" s="40">
        <v>5</v>
      </c>
      <c r="N1361" s="41" t="s">
        <v>14</v>
      </c>
      <c r="O1361" s="41" t="s">
        <v>14</v>
      </c>
      <c r="P1361" s="43" t="s">
        <v>1934</v>
      </c>
    </row>
    <row r="1362" spans="1:16" x14ac:dyDescent="0.3">
      <c r="A1362" s="37">
        <v>1068</v>
      </c>
      <c r="B1362" s="38" t="s">
        <v>6108</v>
      </c>
      <c r="C1362" s="1" t="s">
        <v>1757</v>
      </c>
      <c r="D1362" s="1" t="str">
        <f>VLOOKUP(Table1[[#This Row],[EPF ]],'[1]employee master'!A49:G5048,5,FALSE)</f>
        <v>Moulded Bra Cup - Technical - SI</v>
      </c>
      <c r="E1362" s="1" t="str">
        <f>VLOOKUP(Table1[[#This Row],[EPF ]],'[1]employee master'!A49:G5048,6,FALSE)</f>
        <v>MBC - Technical - SI</v>
      </c>
      <c r="F1362" s="1" t="str">
        <f>VLOOKUP(Table1[[#This Row],[EPF ]],'[1]employee master'!A49:G5048,7,FALSE)</f>
        <v>Male</v>
      </c>
      <c r="G1362" s="7">
        <v>36</v>
      </c>
      <c r="H1362" s="6" t="s">
        <v>14</v>
      </c>
      <c r="I1362" s="6" t="s">
        <v>1753</v>
      </c>
      <c r="J1362" s="6" t="s">
        <v>14</v>
      </c>
      <c r="K1362" s="6" t="s">
        <v>14</v>
      </c>
      <c r="L1362" s="6" t="s">
        <v>14</v>
      </c>
      <c r="M1362" s="6" t="s">
        <v>28</v>
      </c>
      <c r="N1362" s="6" t="s">
        <v>14</v>
      </c>
      <c r="O1362" s="6" t="s">
        <v>14</v>
      </c>
      <c r="P1362" s="43" t="s">
        <v>1934</v>
      </c>
    </row>
    <row r="1363" spans="1:16" x14ac:dyDescent="0.3">
      <c r="A1363" s="37">
        <v>1213</v>
      </c>
      <c r="B1363" s="38" t="s">
        <v>6109</v>
      </c>
      <c r="C1363" s="1" t="s">
        <v>1757</v>
      </c>
      <c r="D1363" s="1" t="str">
        <f>VLOOKUP(Table1[[#This Row],[EPF ]],'[1]employee master'!A52:G5051,5,FALSE)</f>
        <v>Moulded Bra Cup - Computer Numerical Control - SI</v>
      </c>
      <c r="E1363" s="1" t="str">
        <f>VLOOKUP(Table1[[#This Row],[EPF ]],'[1]employee master'!A52:G5051,6,FALSE)</f>
        <v>Moulded Bra Cup - CNC - SI</v>
      </c>
      <c r="F1363" s="1" t="str">
        <f>VLOOKUP(Table1[[#This Row],[EPF ]],'[1]employee master'!A52:G5051,7,FALSE)</f>
        <v>Male</v>
      </c>
      <c r="G1363" s="7">
        <v>38</v>
      </c>
      <c r="H1363" s="6" t="s">
        <v>14</v>
      </c>
      <c r="I1363" s="6" t="s">
        <v>1753</v>
      </c>
      <c r="J1363" s="6" t="s">
        <v>14</v>
      </c>
      <c r="K1363" s="6" t="s">
        <v>14</v>
      </c>
      <c r="L1363" s="6" t="s">
        <v>14</v>
      </c>
      <c r="M1363" s="6" t="s">
        <v>28</v>
      </c>
      <c r="N1363" s="6" t="s">
        <v>14</v>
      </c>
      <c r="O1363" s="6" t="s">
        <v>14</v>
      </c>
      <c r="P1363" s="43" t="s">
        <v>1934</v>
      </c>
    </row>
    <row r="1364" spans="1:16" x14ac:dyDescent="0.3">
      <c r="A1364" s="37">
        <v>1359</v>
      </c>
      <c r="B1364" s="38" t="s">
        <v>2006</v>
      </c>
      <c r="C1364" s="1" t="s">
        <v>1757</v>
      </c>
      <c r="D1364" s="1" t="str">
        <f>VLOOKUP(Table1[[#This Row],[EPF ]],'[1]employee master'!A53:G5052,5,FALSE)</f>
        <v>Moulded Bra Cup - Production - SI</v>
      </c>
      <c r="E1364" s="1" t="str">
        <f>VLOOKUP(Table1[[#This Row],[EPF ]],'[1]employee master'!A53:G5052,6,FALSE)</f>
        <v>Team - LB - 15B - SI</v>
      </c>
      <c r="F1364" s="1" t="str">
        <f>VLOOKUP(Table1[[#This Row],[EPF ]],'[1]employee master'!A53:G5052,7,FALSE)</f>
        <v>Female</v>
      </c>
      <c r="G1364" s="7">
        <v>32</v>
      </c>
      <c r="H1364" s="6" t="s">
        <v>14</v>
      </c>
      <c r="I1364" s="6" t="s">
        <v>1753</v>
      </c>
      <c r="J1364" s="6" t="s">
        <v>14</v>
      </c>
      <c r="K1364" s="6" t="s">
        <v>14</v>
      </c>
      <c r="L1364" s="6" t="s">
        <v>14</v>
      </c>
      <c r="M1364" s="6" t="s">
        <v>28</v>
      </c>
      <c r="N1364" s="6" t="s">
        <v>14</v>
      </c>
      <c r="O1364" s="6" t="s">
        <v>14</v>
      </c>
      <c r="P1364" s="43" t="s">
        <v>1934</v>
      </c>
    </row>
    <row r="1365" spans="1:16" x14ac:dyDescent="0.3">
      <c r="A1365" s="37">
        <v>1470</v>
      </c>
      <c r="B1365" s="38" t="s">
        <v>299</v>
      </c>
      <c r="C1365" s="1" t="s">
        <v>1757</v>
      </c>
      <c r="D1365" s="1" t="str">
        <f>VLOOKUP(Table1[[#This Row],[EPF ]],'[1]employee master'!A55:G5054,5,FALSE)</f>
        <v>Moulded Bra Cup - Computer Numerical Control - SI</v>
      </c>
      <c r="E1365" s="1" t="str">
        <f>VLOOKUP(Table1[[#This Row],[EPF ]],'[1]employee master'!A55:G5054,6,FALSE)</f>
        <v>Moulded Bra Cup - CNC - SI</v>
      </c>
      <c r="F1365" s="1" t="str">
        <f>VLOOKUP(Table1[[#This Row],[EPF ]],'[1]employee master'!A55:G5054,7,FALSE)</f>
        <v>Male</v>
      </c>
      <c r="G1365" s="7">
        <v>35</v>
      </c>
      <c r="H1365" s="6" t="s">
        <v>14</v>
      </c>
      <c r="I1365" s="6" t="s">
        <v>1753</v>
      </c>
      <c r="J1365" s="6" t="s">
        <v>14</v>
      </c>
      <c r="K1365" s="6" t="s">
        <v>14</v>
      </c>
      <c r="L1365" s="6" t="s">
        <v>14</v>
      </c>
      <c r="M1365" s="6" t="s">
        <v>28</v>
      </c>
      <c r="N1365" s="6" t="s">
        <v>14</v>
      </c>
      <c r="O1365" s="6" t="s">
        <v>14</v>
      </c>
      <c r="P1365" s="43" t="s">
        <v>1934</v>
      </c>
    </row>
    <row r="1366" spans="1:16" x14ac:dyDescent="0.3">
      <c r="A1366" s="37">
        <v>2505</v>
      </c>
      <c r="B1366" s="38" t="s">
        <v>6110</v>
      </c>
      <c r="C1366" s="1" t="s">
        <v>1757</v>
      </c>
      <c r="D1366" s="1" t="str">
        <f>VLOOKUP(Table1[[#This Row],[EPF ]],'[1]employee master'!A80:G5079,5,FALSE)</f>
        <v>Moulded Bra Cup - Quality Assurance - SI</v>
      </c>
      <c r="E1366" s="1" t="str">
        <f>VLOOKUP(Table1[[#This Row],[EPF ]],'[1]employee master'!A80:G5079,6,FALSE)</f>
        <v>Quality Assurance - MBC - SI</v>
      </c>
      <c r="F1366" s="1" t="str">
        <f>VLOOKUP(Table1[[#This Row],[EPF ]],'[1]employee master'!A80:G5079,7,FALSE)</f>
        <v>Female</v>
      </c>
      <c r="G1366" s="7">
        <v>33</v>
      </c>
      <c r="H1366" s="6" t="s">
        <v>14</v>
      </c>
      <c r="I1366" s="6" t="s">
        <v>1753</v>
      </c>
      <c r="J1366" s="6" t="s">
        <v>14</v>
      </c>
      <c r="K1366" s="6" t="s">
        <v>14</v>
      </c>
      <c r="L1366" s="6" t="s">
        <v>14</v>
      </c>
      <c r="M1366" s="6" t="s">
        <v>28</v>
      </c>
      <c r="N1366" s="6" t="s">
        <v>14</v>
      </c>
      <c r="O1366" s="6" t="s">
        <v>14</v>
      </c>
      <c r="P1366" s="43" t="s">
        <v>1934</v>
      </c>
    </row>
    <row r="1367" spans="1:16" x14ac:dyDescent="0.3">
      <c r="A1367" s="37">
        <v>3046</v>
      </c>
      <c r="B1367" s="38" t="s">
        <v>6111</v>
      </c>
      <c r="C1367" s="1" t="s">
        <v>1757</v>
      </c>
      <c r="D1367" s="1" t="str">
        <f>VLOOKUP(Table1[[#This Row],[EPF ]],'[1]employee master'!A89:G5088,5,FALSE)</f>
        <v>Close Comfort Program - Printing - SI</v>
      </c>
      <c r="E1367" s="1" t="str">
        <f>VLOOKUP(Table1[[#This Row],[EPF ]],'[1]employee master'!A89:G5088,6,FALSE)</f>
        <v>Factory 03 - Printing - A - SI</v>
      </c>
      <c r="F1367" s="1" t="str">
        <f>VLOOKUP(Table1[[#This Row],[EPF ]],'[1]employee master'!A89:G5088,7,FALSE)</f>
        <v>Female</v>
      </c>
      <c r="G1367" s="7">
        <v>37</v>
      </c>
      <c r="H1367" s="6" t="s">
        <v>14</v>
      </c>
      <c r="I1367" s="6" t="s">
        <v>1753</v>
      </c>
      <c r="J1367" s="6" t="s">
        <v>14</v>
      </c>
      <c r="K1367" s="6" t="s">
        <v>14</v>
      </c>
      <c r="L1367" s="6" t="s">
        <v>14</v>
      </c>
      <c r="M1367" s="6" t="s">
        <v>28</v>
      </c>
      <c r="N1367" s="6" t="s">
        <v>14</v>
      </c>
      <c r="O1367" s="6" t="s">
        <v>14</v>
      </c>
      <c r="P1367" s="43" t="s">
        <v>1934</v>
      </c>
    </row>
    <row r="1368" spans="1:16" x14ac:dyDescent="0.3">
      <c r="A1368" s="37">
        <v>4516</v>
      </c>
      <c r="B1368" s="38" t="s">
        <v>6112</v>
      </c>
      <c r="C1368" s="39" t="s">
        <v>1757</v>
      </c>
      <c r="D1368" s="39" t="str">
        <f>VLOOKUP(Table1[[#This Row],[EPF ]],'[1]employee master'!A119:G5118,5,FALSE)</f>
        <v>Moulded Bra Cup - Computer Numerical Control - SI</v>
      </c>
      <c r="E1368" s="39" t="str">
        <f>VLOOKUP(Table1[[#This Row],[EPF ]],'[1]employee master'!A119:G5118,6,FALSE)</f>
        <v>Moulded Bra Cup - CNC - SI</v>
      </c>
      <c r="F1368" s="39" t="str">
        <f>VLOOKUP(Table1[[#This Row],[EPF ]],'[1]employee master'!A119:G5118,7,FALSE)</f>
        <v>Male</v>
      </c>
      <c r="G1368" s="40">
        <v>36</v>
      </c>
      <c r="H1368" s="41" t="s">
        <v>14</v>
      </c>
      <c r="I1368" s="41" t="s">
        <v>1753</v>
      </c>
      <c r="J1368" s="41" t="s">
        <v>14</v>
      </c>
      <c r="K1368" s="41" t="s">
        <v>14</v>
      </c>
      <c r="L1368" s="41" t="s">
        <v>14</v>
      </c>
      <c r="M1368" s="41" t="s">
        <v>28</v>
      </c>
      <c r="N1368" s="41" t="s">
        <v>14</v>
      </c>
      <c r="O1368" s="41" t="s">
        <v>14</v>
      </c>
      <c r="P1368" s="43" t="s">
        <v>1934</v>
      </c>
    </row>
    <row r="1369" spans="1:16" x14ac:dyDescent="0.3">
      <c r="A1369" s="37">
        <v>4627</v>
      </c>
      <c r="B1369" s="38" t="s">
        <v>2278</v>
      </c>
      <c r="C1369" s="39" t="s">
        <v>1757</v>
      </c>
      <c r="D1369" s="39" t="str">
        <f>VLOOKUP(Table1[[#This Row],[EPF ]],'[1]employee master'!A121:G5120,5,FALSE)</f>
        <v>Close Comfort Program - Printing - SI</v>
      </c>
      <c r="E1369" s="39" t="str">
        <f>VLOOKUP(Table1[[#This Row],[EPF ]],'[1]employee master'!A121:G5120,6,FALSE)</f>
        <v>Factory 02 - Printing - B - SI</v>
      </c>
      <c r="F1369" s="39" t="str">
        <f>VLOOKUP(Table1[[#This Row],[EPF ]],'[1]employee master'!A121:G5120,7,FALSE)</f>
        <v>Male</v>
      </c>
      <c r="G1369" s="40">
        <v>37</v>
      </c>
      <c r="H1369" s="41" t="s">
        <v>14</v>
      </c>
      <c r="I1369" s="41" t="s">
        <v>1753</v>
      </c>
      <c r="J1369" s="41" t="s">
        <v>14</v>
      </c>
      <c r="K1369" s="41" t="s">
        <v>14</v>
      </c>
      <c r="L1369" s="41" t="s">
        <v>14</v>
      </c>
      <c r="M1369" s="41" t="s">
        <v>28</v>
      </c>
      <c r="N1369" s="41" t="s">
        <v>14</v>
      </c>
      <c r="O1369" s="41" t="s">
        <v>14</v>
      </c>
      <c r="P1369" s="43" t="s">
        <v>1934</v>
      </c>
    </row>
    <row r="1370" spans="1:16" x14ac:dyDescent="0.3">
      <c r="A1370" s="37">
        <v>4638</v>
      </c>
      <c r="B1370" s="38" t="s">
        <v>2468</v>
      </c>
      <c r="C1370" s="39" t="s">
        <v>1757</v>
      </c>
      <c r="D1370" s="39" t="str">
        <f>VLOOKUP(Table1[[#This Row],[EPF ]],'[1]employee master'!A123:G5122,5,FALSE)</f>
        <v>Close Comfort Program - Product Development Centre - SI</v>
      </c>
      <c r="E1370" s="39" t="str">
        <f>VLOOKUP(Table1[[#This Row],[EPF ]],'[1]employee master'!A123:G5122,6,FALSE)</f>
        <v>Product Development Center - CCP - SI</v>
      </c>
      <c r="F1370" s="39" t="str">
        <f>VLOOKUP(Table1[[#This Row],[EPF ]],'[1]employee master'!A123:G5122,7,FALSE)</f>
        <v>Male</v>
      </c>
      <c r="G1370" s="40">
        <v>34</v>
      </c>
      <c r="H1370" s="41" t="s">
        <v>14</v>
      </c>
      <c r="I1370" s="41" t="s">
        <v>1753</v>
      </c>
      <c r="J1370" s="41" t="s">
        <v>14</v>
      </c>
      <c r="K1370" s="41" t="s">
        <v>14</v>
      </c>
      <c r="L1370" s="41" t="s">
        <v>14</v>
      </c>
      <c r="M1370" s="41" t="s">
        <v>28</v>
      </c>
      <c r="N1370" s="41" t="s">
        <v>14</v>
      </c>
      <c r="O1370" s="41" t="s">
        <v>14</v>
      </c>
      <c r="P1370" s="43" t="s">
        <v>1934</v>
      </c>
    </row>
    <row r="1371" spans="1:16" x14ac:dyDescent="0.3">
      <c r="A1371" s="37">
        <v>4658</v>
      </c>
      <c r="B1371" s="38" t="s">
        <v>6113</v>
      </c>
      <c r="C1371" s="39" t="s">
        <v>1757</v>
      </c>
      <c r="D1371" s="39" t="str">
        <f>VLOOKUP(Table1[[#This Row],[EPF ]],'[1]employee master'!A124:G5123,5,FALSE)</f>
        <v>Moulded Bra Cup - Computer Numerical Control - SI</v>
      </c>
      <c r="E1371" s="39" t="str">
        <f>VLOOKUP(Table1[[#This Row],[EPF ]],'[1]employee master'!A124:G5123,6,FALSE)</f>
        <v>Moulded Bra Cup - CNC - SI</v>
      </c>
      <c r="F1371" s="39" t="str">
        <f>VLOOKUP(Table1[[#This Row],[EPF ]],'[1]employee master'!A124:G5123,7,FALSE)</f>
        <v>Male</v>
      </c>
      <c r="G1371" s="40">
        <v>33</v>
      </c>
      <c r="H1371" s="41" t="s">
        <v>14</v>
      </c>
      <c r="I1371" s="41" t="s">
        <v>1753</v>
      </c>
      <c r="J1371" s="41" t="s">
        <v>14</v>
      </c>
      <c r="K1371" s="41" t="s">
        <v>14</v>
      </c>
      <c r="L1371" s="41" t="s">
        <v>14</v>
      </c>
      <c r="M1371" s="41" t="s">
        <v>28</v>
      </c>
      <c r="N1371" s="41" t="s">
        <v>14</v>
      </c>
      <c r="O1371" s="41" t="s">
        <v>14</v>
      </c>
      <c r="P1371" s="43" t="s">
        <v>1934</v>
      </c>
    </row>
    <row r="1372" spans="1:16" x14ac:dyDescent="0.3">
      <c r="A1372" s="37">
        <v>4973</v>
      </c>
      <c r="B1372" s="38" t="s">
        <v>6114</v>
      </c>
      <c r="C1372" s="39" t="s">
        <v>1757</v>
      </c>
      <c r="D1372" s="39" t="str">
        <f>VLOOKUP(Table1[[#This Row],[EPF ]],'[1]employee master'!A135:G5134,5,FALSE)</f>
        <v>Moulded Bra Cup - Lamination - SI</v>
      </c>
      <c r="E1372" s="39" t="str">
        <f>VLOOKUP(Table1[[#This Row],[EPF ]],'[1]employee master'!A135:G5134,6,FALSE)</f>
        <v>MBC - Lamination - SI</v>
      </c>
      <c r="F1372" s="39" t="str">
        <f>VLOOKUP(Table1[[#This Row],[EPF ]],'[1]employee master'!A135:G5134,7,FALSE)</f>
        <v>Male</v>
      </c>
      <c r="G1372" s="40">
        <v>35</v>
      </c>
      <c r="H1372" s="41" t="s">
        <v>14</v>
      </c>
      <c r="I1372" s="41" t="s">
        <v>1753</v>
      </c>
      <c r="J1372" s="41" t="s">
        <v>14</v>
      </c>
      <c r="K1372" s="41" t="s">
        <v>14</v>
      </c>
      <c r="L1372" s="41" t="s">
        <v>14</v>
      </c>
      <c r="M1372" s="41" t="s">
        <v>28</v>
      </c>
      <c r="N1372" s="41" t="s">
        <v>14</v>
      </c>
      <c r="O1372" s="41" t="s">
        <v>14</v>
      </c>
      <c r="P1372" s="43" t="s">
        <v>1934</v>
      </c>
    </row>
    <row r="1373" spans="1:16" x14ac:dyDescent="0.3">
      <c r="A1373" s="37">
        <v>5645</v>
      </c>
      <c r="B1373" s="38" t="s">
        <v>6115</v>
      </c>
      <c r="C1373" s="1" t="s">
        <v>1757</v>
      </c>
      <c r="D1373" s="1" t="str">
        <f>VLOOKUP(Table1[[#This Row],[EPF ]],'[1]employee master'!A154:G5153,5,FALSE)</f>
        <v>Close Comfort Program - Printing - SI</v>
      </c>
      <c r="E1373" s="1" t="str">
        <f>VLOOKUP(Table1[[#This Row],[EPF ]],'[1]employee master'!A154:G5153,6,FALSE)</f>
        <v>Factory 02 - Printing - A - SI</v>
      </c>
      <c r="F1373" s="1" t="str">
        <f>VLOOKUP(Table1[[#This Row],[EPF ]],'[1]employee master'!A154:G5153,7,FALSE)</f>
        <v>Male</v>
      </c>
      <c r="G1373" s="7">
        <v>37</v>
      </c>
      <c r="H1373" s="6" t="s">
        <v>14</v>
      </c>
      <c r="I1373" s="6" t="s">
        <v>1753</v>
      </c>
      <c r="J1373" s="6" t="s">
        <v>14</v>
      </c>
      <c r="K1373" s="6" t="s">
        <v>14</v>
      </c>
      <c r="L1373" s="6" t="s">
        <v>14</v>
      </c>
      <c r="M1373" s="6" t="s">
        <v>28</v>
      </c>
      <c r="N1373" s="6" t="s">
        <v>14</v>
      </c>
      <c r="O1373" s="6" t="s">
        <v>14</v>
      </c>
      <c r="P1373" s="43" t="s">
        <v>1934</v>
      </c>
    </row>
    <row r="1374" spans="1:16" x14ac:dyDescent="0.3">
      <c r="A1374" s="37">
        <v>6921</v>
      </c>
      <c r="B1374" s="38" t="s">
        <v>2568</v>
      </c>
      <c r="C1374" s="1" t="s">
        <v>1757</v>
      </c>
      <c r="D1374" s="1" t="str">
        <f>VLOOKUP(Table1[[#This Row],[EPF ]],'[1]employee master'!A192:G5191,5,FALSE)</f>
        <v>Moulded Bra Cup - Production - SI</v>
      </c>
      <c r="E1374" s="1" t="str">
        <f>VLOOKUP(Table1[[#This Row],[EPF ]],'[1]employee master'!A192:G5191,6,FALSE)</f>
        <v>Team - LB - 14A - SI</v>
      </c>
      <c r="F1374" s="1" t="str">
        <f>VLOOKUP(Table1[[#This Row],[EPF ]],'[1]employee master'!A192:G5191,7,FALSE)</f>
        <v>Female</v>
      </c>
      <c r="G1374" s="7">
        <v>38</v>
      </c>
      <c r="H1374" s="6" t="s">
        <v>14</v>
      </c>
      <c r="I1374" s="6" t="s">
        <v>1753</v>
      </c>
      <c r="J1374" s="6" t="s">
        <v>14</v>
      </c>
      <c r="K1374" s="6" t="s">
        <v>14</v>
      </c>
      <c r="L1374" s="6" t="s">
        <v>14</v>
      </c>
      <c r="M1374" s="6" t="s">
        <v>28</v>
      </c>
      <c r="N1374" s="6" t="s">
        <v>14</v>
      </c>
      <c r="O1374" s="6" t="s">
        <v>14</v>
      </c>
      <c r="P1374" s="43" t="s">
        <v>1934</v>
      </c>
    </row>
    <row r="1375" spans="1:16" x14ac:dyDescent="0.3">
      <c r="A1375" s="37">
        <v>6929</v>
      </c>
      <c r="B1375" s="38" t="s">
        <v>6031</v>
      </c>
      <c r="C1375" s="39" t="s">
        <v>1757</v>
      </c>
      <c r="D1375" s="39" t="str">
        <f>VLOOKUP(Table1[[#This Row],[EPF ]],'[1]employee master'!A195:G5194,5,FALSE)</f>
        <v>Moulded Bra Cup - Computer Numerical Control - SI</v>
      </c>
      <c r="E1375" s="39" t="str">
        <f>VLOOKUP(Table1[[#This Row],[EPF ]],'[1]employee master'!A195:G5194,6,FALSE)</f>
        <v>Moulded Bra Cup - CNC - SI</v>
      </c>
      <c r="F1375" s="39" t="str">
        <f>VLOOKUP(Table1[[#This Row],[EPF ]],'[1]employee master'!A195:G5194,7,FALSE)</f>
        <v>Male</v>
      </c>
      <c r="G1375" s="40">
        <v>30</v>
      </c>
      <c r="H1375" s="41" t="s">
        <v>14</v>
      </c>
      <c r="I1375" s="41" t="s">
        <v>1753</v>
      </c>
      <c r="J1375" s="41" t="s">
        <v>14</v>
      </c>
      <c r="K1375" s="41" t="s">
        <v>14</v>
      </c>
      <c r="L1375" s="41" t="s">
        <v>14</v>
      </c>
      <c r="M1375" s="41" t="s">
        <v>28</v>
      </c>
      <c r="N1375" s="41" t="s">
        <v>14</v>
      </c>
      <c r="O1375" s="41" t="s">
        <v>14</v>
      </c>
      <c r="P1375" s="43" t="s">
        <v>1934</v>
      </c>
    </row>
    <row r="1376" spans="1:16" x14ac:dyDescent="0.3">
      <c r="A1376" s="37">
        <v>7108</v>
      </c>
      <c r="B1376" s="38" t="s">
        <v>6116</v>
      </c>
      <c r="C1376" s="1" t="s">
        <v>1757</v>
      </c>
      <c r="D1376" s="1" t="str">
        <f>VLOOKUP(Table1[[#This Row],[EPF ]],'[1]employee master'!A200:G5199,5,FALSE)</f>
        <v>Close Comfort Program - Printing - SI</v>
      </c>
      <c r="E1376" s="1" t="str">
        <f>VLOOKUP(Table1[[#This Row],[EPF ]],'[1]employee master'!A200:G5199,6,FALSE)</f>
        <v>Factory 03 - Printing - A - SI</v>
      </c>
      <c r="F1376" s="1" t="str">
        <f>VLOOKUP(Table1[[#This Row],[EPF ]],'[1]employee master'!A200:G5199,7,FALSE)</f>
        <v>Female</v>
      </c>
      <c r="G1376" s="7">
        <v>30</v>
      </c>
      <c r="H1376" s="6" t="s">
        <v>14</v>
      </c>
      <c r="I1376" s="6" t="s">
        <v>1753</v>
      </c>
      <c r="J1376" s="6" t="s">
        <v>14</v>
      </c>
      <c r="K1376" s="6" t="s">
        <v>14</v>
      </c>
      <c r="L1376" s="6" t="s">
        <v>14</v>
      </c>
      <c r="M1376" s="6" t="s">
        <v>28</v>
      </c>
      <c r="N1376" s="6" t="s">
        <v>14</v>
      </c>
      <c r="O1376" s="6" t="s">
        <v>14</v>
      </c>
      <c r="P1376" s="43" t="s">
        <v>1934</v>
      </c>
    </row>
    <row r="1377" spans="1:16" x14ac:dyDescent="0.3">
      <c r="A1377" s="37">
        <v>7669</v>
      </c>
      <c r="B1377" s="38" t="s">
        <v>4251</v>
      </c>
      <c r="C1377" s="1" t="s">
        <v>1757</v>
      </c>
      <c r="D1377" s="1" t="str">
        <f>VLOOKUP(Table1[[#This Row],[EPF ]],'[1]employee master'!A222:G5221,5,FALSE)</f>
        <v>Close Comfort Program - Printing - SI</v>
      </c>
      <c r="E1377" s="1" t="str">
        <f>VLOOKUP(Table1[[#This Row],[EPF ]],'[1]employee master'!A222:G5221,6,FALSE)</f>
        <v>Factory 01 - Printing - A - SI</v>
      </c>
      <c r="F1377" s="1" t="str">
        <f>VLOOKUP(Table1[[#This Row],[EPF ]],'[1]employee master'!A222:G5221,7,FALSE)</f>
        <v>Male</v>
      </c>
      <c r="G1377" s="7">
        <v>31</v>
      </c>
      <c r="H1377" s="6" t="s">
        <v>14</v>
      </c>
      <c r="I1377" s="6" t="s">
        <v>1753</v>
      </c>
      <c r="J1377" s="6" t="s">
        <v>14</v>
      </c>
      <c r="K1377" s="6" t="s">
        <v>14</v>
      </c>
      <c r="L1377" s="6" t="s">
        <v>14</v>
      </c>
      <c r="M1377" s="6" t="s">
        <v>28</v>
      </c>
      <c r="N1377" s="6" t="s">
        <v>14</v>
      </c>
      <c r="O1377" s="6" t="s">
        <v>14</v>
      </c>
      <c r="P1377" s="43" t="s">
        <v>1934</v>
      </c>
    </row>
    <row r="1378" spans="1:16" x14ac:dyDescent="0.3">
      <c r="A1378" s="37">
        <v>7935</v>
      </c>
      <c r="B1378" s="38" t="s">
        <v>6117</v>
      </c>
      <c r="C1378" s="39" t="s">
        <v>1757</v>
      </c>
      <c r="D1378" s="39" t="str">
        <f>VLOOKUP(Table1[[#This Row],[EPF ]],'[1]employee master'!A241:G5240,5,FALSE)</f>
        <v>Close Comfort Program - Product Development Centre - SI</v>
      </c>
      <c r="E1378" s="39" t="str">
        <f>VLOOKUP(Table1[[#This Row],[EPF ]],'[1]employee master'!A241:G5240,6,FALSE)</f>
        <v>Product Development Center - CCP - SI</v>
      </c>
      <c r="F1378" s="39" t="str">
        <f>VLOOKUP(Table1[[#This Row],[EPF ]],'[1]employee master'!A241:G5240,7,FALSE)</f>
        <v>Male</v>
      </c>
      <c r="G1378" s="40">
        <v>31</v>
      </c>
      <c r="H1378" s="41" t="s">
        <v>14</v>
      </c>
      <c r="I1378" s="41" t="s">
        <v>1753</v>
      </c>
      <c r="J1378" s="41" t="s">
        <v>14</v>
      </c>
      <c r="K1378" s="41" t="s">
        <v>14</v>
      </c>
      <c r="L1378" s="41" t="s">
        <v>14</v>
      </c>
      <c r="M1378" s="41" t="s">
        <v>28</v>
      </c>
      <c r="N1378" s="41" t="s">
        <v>14</v>
      </c>
      <c r="O1378" s="41" t="s">
        <v>14</v>
      </c>
      <c r="P1378" s="43" t="s">
        <v>1934</v>
      </c>
    </row>
    <row r="1379" spans="1:16" x14ac:dyDescent="0.3">
      <c r="A1379" s="37">
        <v>8163</v>
      </c>
      <c r="B1379" s="38" t="s">
        <v>572</v>
      </c>
      <c r="C1379" s="39" t="s">
        <v>1757</v>
      </c>
      <c r="D1379" s="39" t="str">
        <f>VLOOKUP(Table1[[#This Row],[EPF ]],'[1]employee master'!A253:G5252,5,FALSE)</f>
        <v>Moulded Bra Cup - Computer Numerical Control - SI</v>
      </c>
      <c r="E1379" s="39" t="str">
        <f>VLOOKUP(Table1[[#This Row],[EPF ]],'[1]employee master'!A253:G5252,6,FALSE)</f>
        <v>Moulded Bra Cup - CNC - SI</v>
      </c>
      <c r="F1379" s="39" t="str">
        <f>VLOOKUP(Table1[[#This Row],[EPF ]],'[1]employee master'!A253:G5252,7,FALSE)</f>
        <v>Male</v>
      </c>
      <c r="G1379" s="40">
        <v>31</v>
      </c>
      <c r="H1379" s="41" t="s">
        <v>14</v>
      </c>
      <c r="I1379" s="41" t="s">
        <v>1753</v>
      </c>
      <c r="J1379" s="41" t="s">
        <v>14</v>
      </c>
      <c r="K1379" s="41" t="s">
        <v>14</v>
      </c>
      <c r="L1379" s="41" t="s">
        <v>14</v>
      </c>
      <c r="M1379" s="41" t="s">
        <v>28</v>
      </c>
      <c r="N1379" s="41" t="s">
        <v>14</v>
      </c>
      <c r="O1379" s="41" t="s">
        <v>14</v>
      </c>
      <c r="P1379" s="43" t="s">
        <v>1934</v>
      </c>
    </row>
    <row r="1380" spans="1:16" x14ac:dyDescent="0.3">
      <c r="A1380" s="37">
        <v>8848</v>
      </c>
      <c r="B1380" s="38" t="s">
        <v>882</v>
      </c>
      <c r="C1380" s="39" t="s">
        <v>1757</v>
      </c>
      <c r="D1380" s="39" t="str">
        <f>VLOOKUP(Table1[[#This Row],[EPF ]],'[1]employee master'!A279:G5278,5,FALSE)</f>
        <v>Moulded Bra Cup - Product Development Centre - SI</v>
      </c>
      <c r="E1380" s="39" t="str">
        <f>VLOOKUP(Table1[[#This Row],[EPF ]],'[1]employee master'!A279:G5278,6,FALSE)</f>
        <v>MBC - Product Development Centre - SI</v>
      </c>
      <c r="F1380" s="39" t="str">
        <f>VLOOKUP(Table1[[#This Row],[EPF ]],'[1]employee master'!A279:G5278,7,FALSE)</f>
        <v>Female</v>
      </c>
      <c r="G1380" s="40">
        <v>32</v>
      </c>
      <c r="H1380" s="41" t="s">
        <v>14</v>
      </c>
      <c r="I1380" s="41" t="s">
        <v>1753</v>
      </c>
      <c r="J1380" s="41" t="s">
        <v>14</v>
      </c>
      <c r="K1380" s="41" t="s">
        <v>14</v>
      </c>
      <c r="L1380" s="41" t="s">
        <v>14</v>
      </c>
      <c r="M1380" s="41" t="s">
        <v>28</v>
      </c>
      <c r="N1380" s="41" t="s">
        <v>14</v>
      </c>
      <c r="O1380" s="41" t="s">
        <v>14</v>
      </c>
      <c r="P1380" s="43" t="s">
        <v>1934</v>
      </c>
    </row>
    <row r="1381" spans="1:16" x14ac:dyDescent="0.3">
      <c r="A1381" s="37">
        <v>9713</v>
      </c>
      <c r="B1381" s="38" t="s">
        <v>6118</v>
      </c>
      <c r="C1381" s="39" t="s">
        <v>1757</v>
      </c>
      <c r="D1381" s="39" t="str">
        <f>VLOOKUP(Table1[[#This Row],[EPF ]],'[1]employee master'!A310:G5309,5,FALSE)</f>
        <v>Moulded Bra Cup - Computer Numerical Control - SI</v>
      </c>
      <c r="E1381" s="39" t="str">
        <f>VLOOKUP(Table1[[#This Row],[EPF ]],'[1]employee master'!A310:G5309,6,FALSE)</f>
        <v>Moulded Bra Cup - CNC - SI</v>
      </c>
      <c r="F1381" s="39" t="str">
        <f>VLOOKUP(Table1[[#This Row],[EPF ]],'[1]employee master'!A310:G5309,7,FALSE)</f>
        <v>Male</v>
      </c>
      <c r="G1381" s="40">
        <v>30</v>
      </c>
      <c r="H1381" s="41" t="s">
        <v>14</v>
      </c>
      <c r="I1381" s="41" t="s">
        <v>1753</v>
      </c>
      <c r="J1381" s="41" t="s">
        <v>14</v>
      </c>
      <c r="K1381" s="41" t="s">
        <v>14</v>
      </c>
      <c r="L1381" s="41" t="s">
        <v>14</v>
      </c>
      <c r="M1381" s="41" t="s">
        <v>28</v>
      </c>
      <c r="N1381" s="41" t="s">
        <v>14</v>
      </c>
      <c r="O1381" s="41" t="s">
        <v>14</v>
      </c>
      <c r="P1381" s="43" t="s">
        <v>1934</v>
      </c>
    </row>
    <row r="1382" spans="1:16" x14ac:dyDescent="0.3">
      <c r="A1382" s="37">
        <v>9783</v>
      </c>
      <c r="B1382" s="38" t="s">
        <v>6119</v>
      </c>
      <c r="C1382" s="39" t="s">
        <v>1757</v>
      </c>
      <c r="D1382" s="39" t="str">
        <f>VLOOKUP(Table1[[#This Row],[EPF ]],'[1]employee master'!A316:G5315,5,FALSE)</f>
        <v>Material Quality Assurance - SI</v>
      </c>
      <c r="E1382" s="39" t="str">
        <f>VLOOKUP(Table1[[#This Row],[EPF ]],'[1]employee master'!A316:G5315,6,FALSE)</f>
        <v>CCP - Material Quality Assurance - SI</v>
      </c>
      <c r="F1382" s="39" t="str">
        <f>VLOOKUP(Table1[[#This Row],[EPF ]],'[1]employee master'!A316:G5315,7,FALSE)</f>
        <v>Male</v>
      </c>
      <c r="G1382" s="40">
        <v>32</v>
      </c>
      <c r="H1382" s="41" t="s">
        <v>14</v>
      </c>
      <c r="I1382" s="41" t="s">
        <v>1753</v>
      </c>
      <c r="J1382" s="41" t="s">
        <v>14</v>
      </c>
      <c r="K1382" s="41" t="s">
        <v>14</v>
      </c>
      <c r="L1382" s="41" t="s">
        <v>14</v>
      </c>
      <c r="M1382" s="41" t="s">
        <v>28</v>
      </c>
      <c r="N1382" s="41" t="s">
        <v>14</v>
      </c>
      <c r="O1382" s="41" t="s">
        <v>14</v>
      </c>
      <c r="P1382" s="43" t="s">
        <v>1934</v>
      </c>
    </row>
    <row r="1383" spans="1:16" x14ac:dyDescent="0.3">
      <c r="A1383" s="37">
        <v>9788</v>
      </c>
      <c r="B1383" s="38" t="s">
        <v>6120</v>
      </c>
      <c r="C1383" s="1" t="s">
        <v>1757</v>
      </c>
      <c r="D1383" s="1" t="str">
        <f>VLOOKUP(Table1[[#This Row],[EPF ]],'[1]employee master'!A317:G5316,5,FALSE)</f>
        <v>Moulded Bra Cup - Production - SI</v>
      </c>
      <c r="E1383" s="1" t="str">
        <f>VLOOKUP(Table1[[#This Row],[EPF ]],'[1]employee master'!A317:G5316,6,FALSE)</f>
        <v>Team - LB - 18B - SI</v>
      </c>
      <c r="F1383" s="1" t="str">
        <f>VLOOKUP(Table1[[#This Row],[EPF ]],'[1]employee master'!A317:G5316,7,FALSE)</f>
        <v>Female</v>
      </c>
      <c r="G1383" s="7">
        <v>30</v>
      </c>
      <c r="H1383" s="6" t="s">
        <v>14</v>
      </c>
      <c r="I1383" s="6" t="s">
        <v>1753</v>
      </c>
      <c r="J1383" s="6" t="s">
        <v>14</v>
      </c>
      <c r="K1383" s="6" t="s">
        <v>14</v>
      </c>
      <c r="L1383" s="6" t="s">
        <v>14</v>
      </c>
      <c r="M1383" s="6" t="s">
        <v>28</v>
      </c>
      <c r="N1383" s="6" t="s">
        <v>14</v>
      </c>
      <c r="O1383" s="6" t="s">
        <v>14</v>
      </c>
      <c r="P1383" s="43" t="s">
        <v>1934</v>
      </c>
    </row>
    <row r="1384" spans="1:16" x14ac:dyDescent="0.3">
      <c r="A1384" s="37">
        <v>9907</v>
      </c>
      <c r="B1384" s="38" t="s">
        <v>6121</v>
      </c>
      <c r="C1384" s="1" t="s">
        <v>1757</v>
      </c>
      <c r="D1384" s="1" t="str">
        <f>VLOOKUP(Table1[[#This Row],[EPF ]],'[1]employee master'!A320:G5319,5,FALSE)</f>
        <v>Material Quality Assurance - SI</v>
      </c>
      <c r="E1384" s="1" t="str">
        <f>VLOOKUP(Table1[[#This Row],[EPF ]],'[1]employee master'!A320:G5319,6,FALSE)</f>
        <v>CCP - Material Quality Assurance - SI</v>
      </c>
      <c r="F1384" s="1" t="str">
        <f>VLOOKUP(Table1[[#This Row],[EPF ]],'[1]employee master'!A320:G5319,7,FALSE)</f>
        <v>Female</v>
      </c>
      <c r="G1384" s="7">
        <v>39</v>
      </c>
      <c r="H1384" s="6" t="s">
        <v>14</v>
      </c>
      <c r="I1384" s="6" t="s">
        <v>1753</v>
      </c>
      <c r="J1384" s="6" t="s">
        <v>14</v>
      </c>
      <c r="K1384" s="6" t="s">
        <v>14</v>
      </c>
      <c r="L1384" s="6" t="s">
        <v>14</v>
      </c>
      <c r="M1384" s="6" t="s">
        <v>28</v>
      </c>
      <c r="N1384" s="6" t="s">
        <v>14</v>
      </c>
      <c r="O1384" s="6" t="s">
        <v>14</v>
      </c>
      <c r="P1384" s="43" t="s">
        <v>1934</v>
      </c>
    </row>
    <row r="1385" spans="1:16" x14ac:dyDescent="0.3">
      <c r="A1385" s="37">
        <v>10158</v>
      </c>
      <c r="B1385" s="38" t="s">
        <v>6122</v>
      </c>
      <c r="C1385" s="1" t="s">
        <v>1757</v>
      </c>
      <c r="D1385" s="1" t="str">
        <f>VLOOKUP(Table1[[#This Row],[EPF ]],'[1]employee master'!A337:G5336,5,FALSE)</f>
        <v>Moulded Bra Cup - Computer Numerical Control - SI</v>
      </c>
      <c r="E1385" s="1" t="str">
        <f>VLOOKUP(Table1[[#This Row],[EPF ]],'[1]employee master'!A337:G5336,6,FALSE)</f>
        <v>Moulded Bra Cup - CNC - SI</v>
      </c>
      <c r="F1385" s="1" t="str">
        <f>VLOOKUP(Table1[[#This Row],[EPF ]],'[1]employee master'!A337:G5336,7,FALSE)</f>
        <v>Male</v>
      </c>
      <c r="G1385" s="7">
        <v>38</v>
      </c>
      <c r="H1385" s="6" t="s">
        <v>14</v>
      </c>
      <c r="I1385" s="6" t="s">
        <v>1753</v>
      </c>
      <c r="J1385" s="6" t="s">
        <v>14</v>
      </c>
      <c r="K1385" s="6" t="s">
        <v>14</v>
      </c>
      <c r="L1385" s="6" t="s">
        <v>14</v>
      </c>
      <c r="M1385" s="6" t="s">
        <v>28</v>
      </c>
      <c r="N1385" s="6" t="s">
        <v>14</v>
      </c>
      <c r="O1385" s="6" t="s">
        <v>14</v>
      </c>
      <c r="P1385" s="43" t="s">
        <v>1934</v>
      </c>
    </row>
    <row r="1386" spans="1:16" x14ac:dyDescent="0.3">
      <c r="A1386" s="37">
        <v>10158</v>
      </c>
      <c r="B1386" s="38" t="s">
        <v>6122</v>
      </c>
      <c r="C1386" s="39" t="s">
        <v>1757</v>
      </c>
      <c r="D1386" s="39" t="str">
        <f>VLOOKUP(Table1[[#This Row],[EPF ]],'[1]employee master'!A338:G5337,5,FALSE)</f>
        <v>Moulded Bra Cup - Computer Numerical Control - SI</v>
      </c>
      <c r="E1386" s="39" t="str">
        <f>VLOOKUP(Table1[[#This Row],[EPF ]],'[1]employee master'!A338:G5337,6,FALSE)</f>
        <v>Moulded Bra Cup - CNC - SI</v>
      </c>
      <c r="F1386" s="39" t="str">
        <f>VLOOKUP(Table1[[#This Row],[EPF ]],'[1]employee master'!A338:G5337,7,FALSE)</f>
        <v>Male</v>
      </c>
      <c r="G1386" s="40">
        <v>38</v>
      </c>
      <c r="H1386" s="41" t="s">
        <v>14</v>
      </c>
      <c r="I1386" s="41" t="s">
        <v>1753</v>
      </c>
      <c r="J1386" s="41" t="s">
        <v>14</v>
      </c>
      <c r="K1386" s="41" t="s">
        <v>14</v>
      </c>
      <c r="L1386" s="41" t="s">
        <v>14</v>
      </c>
      <c r="M1386" s="41" t="s">
        <v>28</v>
      </c>
      <c r="N1386" s="41" t="s">
        <v>14</v>
      </c>
      <c r="O1386" s="41" t="s">
        <v>14</v>
      </c>
      <c r="P1386" s="43" t="s">
        <v>1934</v>
      </c>
    </row>
    <row r="1387" spans="1:16" x14ac:dyDescent="0.3">
      <c r="A1387" s="37">
        <v>10158</v>
      </c>
      <c r="B1387" s="38" t="s">
        <v>6122</v>
      </c>
      <c r="C1387" s="1" t="s">
        <v>1757</v>
      </c>
      <c r="D1387" s="1" t="str">
        <f>VLOOKUP(Table1[[#This Row],[EPF ]],'[1]employee master'!A339:G5338,5,FALSE)</f>
        <v>Moulded Bra Cup - Computer Numerical Control - SI</v>
      </c>
      <c r="E1387" s="1" t="str">
        <f>VLOOKUP(Table1[[#This Row],[EPF ]],'[1]employee master'!A339:G5338,6,FALSE)</f>
        <v>Moulded Bra Cup - CNC - SI</v>
      </c>
      <c r="F1387" s="1" t="str">
        <f>VLOOKUP(Table1[[#This Row],[EPF ]],'[1]employee master'!A339:G5338,7,FALSE)</f>
        <v>Male</v>
      </c>
      <c r="G1387" s="7">
        <v>38</v>
      </c>
      <c r="H1387" s="6" t="s">
        <v>14</v>
      </c>
      <c r="I1387" s="6" t="s">
        <v>1753</v>
      </c>
      <c r="J1387" s="6" t="s">
        <v>14</v>
      </c>
      <c r="K1387" s="6" t="s">
        <v>14</v>
      </c>
      <c r="L1387" s="6" t="s">
        <v>14</v>
      </c>
      <c r="M1387" s="6" t="s">
        <v>28</v>
      </c>
      <c r="N1387" s="6" t="s">
        <v>14</v>
      </c>
      <c r="O1387" s="6" t="s">
        <v>14</v>
      </c>
      <c r="P1387" s="43" t="s">
        <v>1934</v>
      </c>
    </row>
    <row r="1388" spans="1:16" x14ac:dyDescent="0.3">
      <c r="A1388" s="37">
        <v>10427</v>
      </c>
      <c r="B1388" s="38" t="s">
        <v>6123</v>
      </c>
      <c r="C1388" s="39" t="s">
        <v>1757</v>
      </c>
      <c r="D1388" s="39" t="str">
        <f>VLOOKUP(Table1[[#This Row],[EPF ]],'[1]employee master'!A354:G5353,5,FALSE)</f>
        <v>Moulded Bra Cup - Computer Numerical Control - SI</v>
      </c>
      <c r="E1388" s="39" t="str">
        <f>VLOOKUP(Table1[[#This Row],[EPF ]],'[1]employee master'!A354:G5353,6,FALSE)</f>
        <v>Moulded Bra Cup - CNC - SI</v>
      </c>
      <c r="F1388" s="39" t="str">
        <f>VLOOKUP(Table1[[#This Row],[EPF ]],'[1]employee master'!A354:G5353,7,FALSE)</f>
        <v>Male</v>
      </c>
      <c r="G1388" s="40">
        <v>30</v>
      </c>
      <c r="H1388" s="41" t="s">
        <v>14</v>
      </c>
      <c r="I1388" s="41" t="s">
        <v>1753</v>
      </c>
      <c r="J1388" s="41" t="s">
        <v>14</v>
      </c>
      <c r="K1388" s="41" t="s">
        <v>14</v>
      </c>
      <c r="L1388" s="41" t="s">
        <v>14</v>
      </c>
      <c r="M1388" s="41" t="s">
        <v>28</v>
      </c>
      <c r="N1388" s="41" t="s">
        <v>14</v>
      </c>
      <c r="O1388" s="41" t="s">
        <v>14</v>
      </c>
      <c r="P1388" s="43" t="s">
        <v>1934</v>
      </c>
    </row>
    <row r="1389" spans="1:16" x14ac:dyDescent="0.3">
      <c r="A1389" s="37">
        <v>10427</v>
      </c>
      <c r="B1389" s="38" t="s">
        <v>6124</v>
      </c>
      <c r="C1389" s="39" t="s">
        <v>1757</v>
      </c>
      <c r="D1389" s="39" t="str">
        <f>VLOOKUP(Table1[[#This Row],[EPF ]],'[1]employee master'!A355:G5354,5,FALSE)</f>
        <v>Moulded Bra Cup - Computer Numerical Control - SI</v>
      </c>
      <c r="E1389" s="39" t="str">
        <f>VLOOKUP(Table1[[#This Row],[EPF ]],'[1]employee master'!A355:G5354,6,FALSE)</f>
        <v>Moulded Bra Cup - CNC - SI</v>
      </c>
      <c r="F1389" s="39" t="str">
        <f>VLOOKUP(Table1[[#This Row],[EPF ]],'[1]employee master'!A355:G5354,7,FALSE)</f>
        <v>Male</v>
      </c>
      <c r="G1389" s="40">
        <v>30</v>
      </c>
      <c r="H1389" s="41" t="s">
        <v>14</v>
      </c>
      <c r="I1389" s="41" t="s">
        <v>1753</v>
      </c>
      <c r="J1389" s="41" t="s">
        <v>14</v>
      </c>
      <c r="K1389" s="41" t="s">
        <v>14</v>
      </c>
      <c r="L1389" s="41" t="s">
        <v>14</v>
      </c>
      <c r="M1389" s="41" t="s">
        <v>28</v>
      </c>
      <c r="N1389" s="41" t="s">
        <v>14</v>
      </c>
      <c r="O1389" s="41" t="s">
        <v>14</v>
      </c>
      <c r="P1389" s="43" t="s">
        <v>1934</v>
      </c>
    </row>
    <row r="1390" spans="1:16" x14ac:dyDescent="0.3">
      <c r="A1390" s="37">
        <v>10708</v>
      </c>
      <c r="B1390" s="38" t="s">
        <v>724</v>
      </c>
      <c r="C1390" s="39" t="s">
        <v>1757</v>
      </c>
      <c r="D1390" s="39" t="str">
        <f>VLOOKUP(Table1[[#This Row],[EPF ]],'[1]employee master'!A365:G5364,5,FALSE)</f>
        <v>Moulded Bra Cup - Computer Numerical Control - SI</v>
      </c>
      <c r="E1390" s="39" t="str">
        <f>VLOOKUP(Table1[[#This Row],[EPF ]],'[1]employee master'!A365:G5364,6,FALSE)</f>
        <v>Moulded Bra Cup - CNC - SI</v>
      </c>
      <c r="F1390" s="39" t="str">
        <f>VLOOKUP(Table1[[#This Row],[EPF ]],'[1]employee master'!A365:G5364,7,FALSE)</f>
        <v>Male</v>
      </c>
      <c r="G1390" s="40">
        <v>33</v>
      </c>
      <c r="H1390" s="41" t="s">
        <v>14</v>
      </c>
      <c r="I1390" s="41" t="s">
        <v>1753</v>
      </c>
      <c r="J1390" s="41" t="s">
        <v>14</v>
      </c>
      <c r="K1390" s="41" t="s">
        <v>14</v>
      </c>
      <c r="L1390" s="41" t="s">
        <v>14</v>
      </c>
      <c r="M1390" s="41" t="s">
        <v>28</v>
      </c>
      <c r="N1390" s="41" t="s">
        <v>14</v>
      </c>
      <c r="O1390" s="41" t="s">
        <v>14</v>
      </c>
      <c r="P1390" s="43" t="s">
        <v>1934</v>
      </c>
    </row>
    <row r="1391" spans="1:16" x14ac:dyDescent="0.3">
      <c r="A1391" s="37">
        <v>11811</v>
      </c>
      <c r="B1391" s="38" t="s">
        <v>3034</v>
      </c>
      <c r="C1391" s="1" t="s">
        <v>1757</v>
      </c>
      <c r="D1391" s="1" t="str">
        <f>VLOOKUP(Table1[[#This Row],[EPF ]],'[1]employee master'!A420:G5419,5,FALSE)</f>
        <v>Moulded Bra Cup - Raw Material Warehouse - SI</v>
      </c>
      <c r="E1391" s="1" t="str">
        <f>VLOOKUP(Table1[[#This Row],[EPF ]],'[1]employee master'!A420:G5419,6,FALSE)</f>
        <v>MBC - Raw Material Warehouse - SI</v>
      </c>
      <c r="F1391" s="1" t="str">
        <f>VLOOKUP(Table1[[#This Row],[EPF ]],'[1]employee master'!A420:G5419,7,FALSE)</f>
        <v>Male</v>
      </c>
      <c r="G1391" s="7">
        <v>33</v>
      </c>
      <c r="H1391" s="6" t="s">
        <v>14</v>
      </c>
      <c r="I1391" s="6" t="s">
        <v>1753</v>
      </c>
      <c r="J1391" s="6" t="s">
        <v>14</v>
      </c>
      <c r="K1391" s="6" t="s">
        <v>14</v>
      </c>
      <c r="L1391" s="6" t="s">
        <v>14</v>
      </c>
      <c r="M1391" s="6" t="s">
        <v>28</v>
      </c>
      <c r="N1391" s="6" t="s">
        <v>14</v>
      </c>
      <c r="O1391" s="6" t="s">
        <v>14</v>
      </c>
      <c r="P1391" s="43" t="s">
        <v>1934</v>
      </c>
    </row>
    <row r="1392" spans="1:16" x14ac:dyDescent="0.3">
      <c r="A1392" s="37">
        <v>12391</v>
      </c>
      <c r="B1392" s="38" t="s">
        <v>6125</v>
      </c>
      <c r="C1392" s="39" t="s">
        <v>1757</v>
      </c>
      <c r="D1392" s="39" t="str">
        <f>VLOOKUP(Table1[[#This Row],[EPF ]],'[1]employee master'!A464:G5463,5,FALSE)</f>
        <v>Moulded Bra Cup - Production - SI</v>
      </c>
      <c r="E1392" s="39" t="str">
        <f>VLOOKUP(Table1[[#This Row],[EPF ]],'[1]employee master'!A464:G5463,6,FALSE)</f>
        <v>Production - MBC - SI</v>
      </c>
      <c r="F1392" s="39" t="str">
        <f>VLOOKUP(Table1[[#This Row],[EPF ]],'[1]employee master'!A464:G5463,7,FALSE)</f>
        <v>Male</v>
      </c>
      <c r="G1392" s="40">
        <v>32</v>
      </c>
      <c r="H1392" s="41" t="s">
        <v>14</v>
      </c>
      <c r="I1392" s="41" t="s">
        <v>1753</v>
      </c>
      <c r="J1392" s="41" t="s">
        <v>14</v>
      </c>
      <c r="K1392" s="41" t="s">
        <v>14</v>
      </c>
      <c r="L1392" s="41" t="s">
        <v>14</v>
      </c>
      <c r="M1392" s="41" t="s">
        <v>28</v>
      </c>
      <c r="N1392" s="41" t="s">
        <v>14</v>
      </c>
      <c r="O1392" s="41" t="s">
        <v>14</v>
      </c>
      <c r="P1392" s="43" t="s">
        <v>1934</v>
      </c>
    </row>
    <row r="1393" spans="1:16" x14ac:dyDescent="0.3">
      <c r="A1393" s="37">
        <v>12721</v>
      </c>
      <c r="B1393" s="38" t="s">
        <v>4579</v>
      </c>
      <c r="C1393" s="1" t="s">
        <v>1757</v>
      </c>
      <c r="D1393" s="1" t="str">
        <f>VLOOKUP(Table1[[#This Row],[EPF ]],'[1]employee master'!A487:G5486,5,FALSE)</f>
        <v>Close Comfort Program - Finishing - SI</v>
      </c>
      <c r="E1393" s="1" t="str">
        <f>VLOOKUP(Table1[[#This Row],[EPF ]],'[1]employee master'!A487:G5486,6,FALSE)</f>
        <v>Finishing S2 - A - SI</v>
      </c>
      <c r="F1393" s="1" t="str">
        <f>VLOOKUP(Table1[[#This Row],[EPF ]],'[1]employee master'!A487:G5486,7,FALSE)</f>
        <v>Female</v>
      </c>
      <c r="G1393" s="6">
        <v>30</v>
      </c>
      <c r="H1393" s="6" t="s">
        <v>14</v>
      </c>
      <c r="I1393" s="6" t="s">
        <v>1753</v>
      </c>
      <c r="J1393" s="6" t="s">
        <v>14</v>
      </c>
      <c r="K1393" s="6" t="s">
        <v>14</v>
      </c>
      <c r="L1393" s="6" t="s">
        <v>14</v>
      </c>
      <c r="M1393" s="6" t="s">
        <v>28</v>
      </c>
      <c r="N1393" s="6" t="s">
        <v>14</v>
      </c>
      <c r="O1393" s="6" t="s">
        <v>14</v>
      </c>
      <c r="P1393" s="43" t="s">
        <v>1934</v>
      </c>
    </row>
    <row r="1394" spans="1:16" x14ac:dyDescent="0.3">
      <c r="A1394" s="37">
        <v>13088</v>
      </c>
      <c r="B1394" s="38" t="s">
        <v>6126</v>
      </c>
      <c r="C1394" s="39" t="s">
        <v>1757</v>
      </c>
      <c r="D1394" s="39" t="str">
        <f>VLOOKUP(Table1[[#This Row],[EPF ]],'[1]employee master'!A502:G5501,5,FALSE)</f>
        <v>Moulded Bra Cup - Computer Numerical Control - SI</v>
      </c>
      <c r="E1394" s="39" t="str">
        <f>VLOOKUP(Table1[[#This Row],[EPF ]],'[1]employee master'!A502:G5501,6,FALSE)</f>
        <v>Moulded Bra Cup - CNC - SI</v>
      </c>
      <c r="F1394" s="39" t="str">
        <f>VLOOKUP(Table1[[#This Row],[EPF ]],'[1]employee master'!A502:G5501,7,FALSE)</f>
        <v>Male</v>
      </c>
      <c r="G1394" s="40">
        <v>32</v>
      </c>
      <c r="H1394" s="41" t="s">
        <v>14</v>
      </c>
      <c r="I1394" s="41" t="s">
        <v>1753</v>
      </c>
      <c r="J1394" s="41" t="s">
        <v>14</v>
      </c>
      <c r="K1394" s="41" t="s">
        <v>14</v>
      </c>
      <c r="L1394" s="41" t="s">
        <v>14</v>
      </c>
      <c r="M1394" s="41" t="s">
        <v>28</v>
      </c>
      <c r="N1394" s="41" t="s">
        <v>14</v>
      </c>
      <c r="O1394" s="41" t="s">
        <v>14</v>
      </c>
      <c r="P1394" s="43" t="s">
        <v>1934</v>
      </c>
    </row>
    <row r="1395" spans="1:16" x14ac:dyDescent="0.3">
      <c r="A1395" s="37">
        <v>14174</v>
      </c>
      <c r="B1395" s="38" t="s">
        <v>6127</v>
      </c>
      <c r="C1395" s="39" t="s">
        <v>1757</v>
      </c>
      <c r="D1395" s="39" t="str">
        <f>VLOOKUP(Table1[[#This Row],[EPF ]],'[1]employee master'!A545:G5544,5,FALSE)</f>
        <v>Moulded Bra Cup - Finished Goods Warehouse - SI</v>
      </c>
      <c r="E1395" s="39" t="str">
        <f>VLOOKUP(Table1[[#This Row],[EPF ]],'[1]employee master'!A545:G5544,6,FALSE)</f>
        <v>Finished Good Warehouse - MBC - SI</v>
      </c>
      <c r="F1395" s="39" t="str">
        <f>VLOOKUP(Table1[[#This Row],[EPF ]],'[1]employee master'!A545:G5544,7,FALSE)</f>
        <v>Male</v>
      </c>
      <c r="G1395" s="40">
        <v>31</v>
      </c>
      <c r="H1395" s="41" t="s">
        <v>14</v>
      </c>
      <c r="I1395" s="41" t="s">
        <v>1753</v>
      </c>
      <c r="J1395" s="41" t="s">
        <v>14</v>
      </c>
      <c r="K1395" s="41" t="s">
        <v>14</v>
      </c>
      <c r="L1395" s="41" t="s">
        <v>14</v>
      </c>
      <c r="M1395" s="41" t="s">
        <v>28</v>
      </c>
      <c r="N1395" s="41" t="s">
        <v>14</v>
      </c>
      <c r="O1395" s="41" t="s">
        <v>14</v>
      </c>
      <c r="P1395" s="43" t="s">
        <v>1934</v>
      </c>
    </row>
    <row r="1396" spans="1:16" x14ac:dyDescent="0.3">
      <c r="A1396" s="37">
        <v>15022</v>
      </c>
      <c r="B1396" s="38" t="s">
        <v>1394</v>
      </c>
      <c r="C1396" s="39" t="s">
        <v>1757</v>
      </c>
      <c r="D1396" s="39" t="str">
        <f>VLOOKUP(Table1[[#This Row],[EPF ]],'[1]employee master'!A605:G5604,5,FALSE)</f>
        <v>Moulded Bra Cup - Product Development Centre - SI</v>
      </c>
      <c r="E1396" s="39" t="str">
        <f>VLOOKUP(Table1[[#This Row],[EPF ]],'[1]employee master'!A605:G5604,6,FALSE)</f>
        <v>MBC - Product Development Centre - SI</v>
      </c>
      <c r="F1396" s="39" t="str">
        <f>VLOOKUP(Table1[[#This Row],[EPF ]],'[1]employee master'!A605:G5604,7,FALSE)</f>
        <v>Female</v>
      </c>
      <c r="G1396" s="40">
        <v>30</v>
      </c>
      <c r="H1396" s="41" t="s">
        <v>14</v>
      </c>
      <c r="I1396" s="41" t="s">
        <v>1753</v>
      </c>
      <c r="J1396" s="41" t="s">
        <v>14</v>
      </c>
      <c r="K1396" s="41" t="s">
        <v>14</v>
      </c>
      <c r="L1396" s="41" t="s">
        <v>14</v>
      </c>
      <c r="M1396" s="41" t="s">
        <v>28</v>
      </c>
      <c r="N1396" s="41" t="s">
        <v>14</v>
      </c>
      <c r="O1396" s="41" t="s">
        <v>14</v>
      </c>
      <c r="P1396" s="43" t="s">
        <v>1934</v>
      </c>
    </row>
    <row r="1397" spans="1:16" x14ac:dyDescent="0.3">
      <c r="A1397" s="37">
        <v>15227</v>
      </c>
      <c r="B1397" s="38" t="s">
        <v>3330</v>
      </c>
      <c r="C1397" s="39" t="s">
        <v>1757</v>
      </c>
      <c r="D1397" s="39" t="str">
        <f>VLOOKUP(Table1[[#This Row],[EPF ]],'[1]employee master'!A615:G5614,5,FALSE)</f>
        <v>Moulded Bra Cup - Machine Maintenance - SI</v>
      </c>
      <c r="E1397" s="39" t="str">
        <f>VLOOKUP(Table1[[#This Row],[EPF ]],'[1]employee master'!A615:G5614,6,FALSE)</f>
        <v>Machinary Maintenance - MBC - SI</v>
      </c>
      <c r="F1397" s="39" t="str">
        <f>VLOOKUP(Table1[[#This Row],[EPF ]],'[1]employee master'!A615:G5614,7,FALSE)</f>
        <v>Male</v>
      </c>
      <c r="G1397" s="40">
        <v>30</v>
      </c>
      <c r="H1397" s="41" t="s">
        <v>14</v>
      </c>
      <c r="I1397" s="41" t="s">
        <v>1753</v>
      </c>
      <c r="J1397" s="41" t="s">
        <v>14</v>
      </c>
      <c r="K1397" s="41" t="s">
        <v>14</v>
      </c>
      <c r="L1397" s="41" t="s">
        <v>14</v>
      </c>
      <c r="M1397" s="41" t="s">
        <v>28</v>
      </c>
      <c r="N1397" s="41" t="s">
        <v>14</v>
      </c>
      <c r="O1397" s="41" t="s">
        <v>14</v>
      </c>
      <c r="P1397" s="43" t="s">
        <v>1934</v>
      </c>
    </row>
    <row r="1398" spans="1:16" x14ac:dyDescent="0.3">
      <c r="A1398" s="37">
        <v>15379</v>
      </c>
      <c r="B1398" s="38" t="s">
        <v>6128</v>
      </c>
      <c r="C1398" s="1" t="s">
        <v>1757</v>
      </c>
      <c r="D1398" s="1" t="str">
        <f>VLOOKUP(Table1[[#This Row],[EPF ]],'[1]employee master'!A627:G5626,5,FALSE)</f>
        <v>Close Comfort Program - Finishing - SI</v>
      </c>
      <c r="E1398" s="1" t="str">
        <f>VLOOKUP(Table1[[#This Row],[EPF ]],'[1]employee master'!A627:G5626,6,FALSE)</f>
        <v>Finishing S27 - B - SI</v>
      </c>
      <c r="F1398" s="1" t="str">
        <f>VLOOKUP(Table1[[#This Row],[EPF ]],'[1]employee master'!A627:G5626,7,FALSE)</f>
        <v>Female</v>
      </c>
      <c r="G1398" s="7">
        <v>31</v>
      </c>
      <c r="H1398" s="6" t="s">
        <v>14</v>
      </c>
      <c r="I1398" s="6" t="s">
        <v>1753</v>
      </c>
      <c r="J1398" s="6" t="s">
        <v>14</v>
      </c>
      <c r="K1398" s="6" t="s">
        <v>14</v>
      </c>
      <c r="L1398" s="6" t="s">
        <v>14</v>
      </c>
      <c r="M1398" s="6" t="s">
        <v>28</v>
      </c>
      <c r="N1398" s="6" t="s">
        <v>14</v>
      </c>
      <c r="O1398" s="6" t="s">
        <v>14</v>
      </c>
      <c r="P1398" s="43" t="s">
        <v>1934</v>
      </c>
    </row>
    <row r="1399" spans="1:16" x14ac:dyDescent="0.3">
      <c r="A1399" s="37">
        <v>15618</v>
      </c>
      <c r="B1399" s="38" t="s">
        <v>6129</v>
      </c>
      <c r="C1399" s="1" t="s">
        <v>1757</v>
      </c>
      <c r="D1399" s="1" t="str">
        <f>VLOOKUP(Table1[[#This Row],[EPF ]],'[1]employee master'!A643:G5642,5,FALSE)</f>
        <v>Close Comfort Program - Quality Assurance - SI</v>
      </c>
      <c r="E1399" s="1" t="str">
        <f>VLOOKUP(Table1[[#This Row],[EPF ]],'[1]employee master'!A643:G5642,6,FALSE)</f>
        <v>Quality Assurance - CCP - SI</v>
      </c>
      <c r="F1399" s="1" t="str">
        <f>VLOOKUP(Table1[[#This Row],[EPF ]],'[1]employee master'!A643:G5642,7,FALSE)</f>
        <v>Female</v>
      </c>
      <c r="G1399" s="7">
        <v>38</v>
      </c>
      <c r="H1399" s="6" t="s">
        <v>14</v>
      </c>
      <c r="I1399" s="6" t="s">
        <v>1753</v>
      </c>
      <c r="J1399" s="6" t="s">
        <v>14</v>
      </c>
      <c r="K1399" s="6" t="s">
        <v>14</v>
      </c>
      <c r="L1399" s="6" t="s">
        <v>14</v>
      </c>
      <c r="M1399" s="6" t="s">
        <v>28</v>
      </c>
      <c r="N1399" s="6" t="s">
        <v>14</v>
      </c>
      <c r="O1399" s="6" t="s">
        <v>14</v>
      </c>
      <c r="P1399" s="43" t="s">
        <v>1934</v>
      </c>
    </row>
    <row r="1400" spans="1:16" x14ac:dyDescent="0.3">
      <c r="A1400" s="37">
        <v>15742</v>
      </c>
      <c r="B1400" s="38" t="s">
        <v>6130</v>
      </c>
      <c r="C1400" s="39" t="s">
        <v>1757</v>
      </c>
      <c r="D1400" s="39" t="str">
        <f>VLOOKUP(Table1[[#This Row],[EPF ]],'[1]employee master'!A654:G5653,5,FALSE)</f>
        <v>Moulded Bra Cup - Computer Numerical Control - SI</v>
      </c>
      <c r="E1400" s="39" t="str">
        <f>VLOOKUP(Table1[[#This Row],[EPF ]],'[1]employee master'!A654:G5653,6,FALSE)</f>
        <v>Moulded Bra Cup - CNC - SI</v>
      </c>
      <c r="F1400" s="39" t="str">
        <f>VLOOKUP(Table1[[#This Row],[EPF ]],'[1]employee master'!A654:G5653,7,FALSE)</f>
        <v>Male</v>
      </c>
      <c r="G1400" s="40">
        <v>30</v>
      </c>
      <c r="H1400" s="41" t="s">
        <v>14</v>
      </c>
      <c r="I1400" s="41" t="s">
        <v>1753</v>
      </c>
      <c r="J1400" s="41" t="s">
        <v>14</v>
      </c>
      <c r="K1400" s="41" t="s">
        <v>14</v>
      </c>
      <c r="L1400" s="41" t="s">
        <v>14</v>
      </c>
      <c r="M1400" s="41" t="s">
        <v>28</v>
      </c>
      <c r="N1400" s="41" t="s">
        <v>14</v>
      </c>
      <c r="O1400" s="41" t="s">
        <v>14</v>
      </c>
      <c r="P1400" s="43" t="s">
        <v>1934</v>
      </c>
    </row>
    <row r="1401" spans="1:16" x14ac:dyDescent="0.3">
      <c r="A1401" s="37">
        <v>16688</v>
      </c>
      <c r="B1401" s="38" t="s">
        <v>6131</v>
      </c>
      <c r="C1401" s="1" t="s">
        <v>1757</v>
      </c>
      <c r="D1401" s="1" t="str">
        <f>VLOOKUP(Table1[[#This Row],[EPF ]],'[1]employee master'!A724:G5723,5,FALSE)</f>
        <v>Moulded Bra Cup - Product Development Centre - SI</v>
      </c>
      <c r="E1401" s="1" t="str">
        <f>VLOOKUP(Table1[[#This Row],[EPF ]],'[1]employee master'!A724:G5723,6,FALSE)</f>
        <v>MBC - Product Development Centre - SI</v>
      </c>
      <c r="F1401" s="1" t="str">
        <f>VLOOKUP(Table1[[#This Row],[EPF ]],'[1]employee master'!A724:G5723,7,FALSE)</f>
        <v>Female</v>
      </c>
      <c r="G1401" s="7">
        <v>31</v>
      </c>
      <c r="H1401" s="6" t="s">
        <v>14</v>
      </c>
      <c r="I1401" s="6" t="s">
        <v>1753</v>
      </c>
      <c r="J1401" s="6" t="s">
        <v>14</v>
      </c>
      <c r="K1401" s="6" t="s">
        <v>14</v>
      </c>
      <c r="L1401" s="6" t="s">
        <v>14</v>
      </c>
      <c r="M1401" s="6" t="s">
        <v>28</v>
      </c>
      <c r="N1401" s="6" t="s">
        <v>14</v>
      </c>
      <c r="O1401" s="6" t="s">
        <v>14</v>
      </c>
      <c r="P1401" s="43" t="s">
        <v>1934</v>
      </c>
    </row>
    <row r="1402" spans="1:16" x14ac:dyDescent="0.3">
      <c r="A1402" s="37">
        <v>16885</v>
      </c>
      <c r="B1402" s="38" t="s">
        <v>6132</v>
      </c>
      <c r="C1402" s="39" t="s">
        <v>1757</v>
      </c>
      <c r="D1402" s="39" t="str">
        <f>VLOOKUP(Table1[[#This Row],[EPF ]],'[1]employee master'!A738:G5737,5,FALSE)</f>
        <v>Close Comfort Program - Cutting - SI</v>
      </c>
      <c r="E1402" s="39" t="str">
        <f>VLOOKUP(Table1[[#This Row],[EPF ]],'[1]employee master'!A738:G5737,6,FALSE)</f>
        <v>CCP - Factory 01 Cutting - SI</v>
      </c>
      <c r="F1402" s="39" t="str">
        <f>VLOOKUP(Table1[[#This Row],[EPF ]],'[1]employee master'!A738:G5737,7,FALSE)</f>
        <v>Male</v>
      </c>
      <c r="G1402" s="40">
        <v>31</v>
      </c>
      <c r="H1402" s="41" t="s">
        <v>14</v>
      </c>
      <c r="I1402" s="41" t="s">
        <v>1753</v>
      </c>
      <c r="J1402" s="41" t="s">
        <v>14</v>
      </c>
      <c r="K1402" s="41" t="s">
        <v>14</v>
      </c>
      <c r="L1402" s="41" t="s">
        <v>14</v>
      </c>
      <c r="M1402" s="41" t="s">
        <v>28</v>
      </c>
      <c r="N1402" s="41" t="s">
        <v>14</v>
      </c>
      <c r="O1402" s="41" t="s">
        <v>14</v>
      </c>
      <c r="P1402" s="43" t="s">
        <v>1934</v>
      </c>
    </row>
    <row r="1403" spans="1:16" x14ac:dyDescent="0.3">
      <c r="A1403" s="37">
        <v>17278</v>
      </c>
      <c r="B1403" s="38" t="s">
        <v>732</v>
      </c>
      <c r="C1403" s="39" t="s">
        <v>1757</v>
      </c>
      <c r="D1403" s="39" t="str">
        <f>VLOOKUP(Table1[[#This Row],[EPF ]],'[1]employee master'!A768:G5767,5,FALSE)</f>
        <v>Material Quality Assurance - SI</v>
      </c>
      <c r="E1403" s="39" t="str">
        <f>VLOOKUP(Table1[[#This Row],[EPF ]],'[1]employee master'!A768:G5767,6,FALSE)</f>
        <v>CCP - Material Quality Assurance - SI</v>
      </c>
      <c r="F1403" s="39" t="str">
        <f>VLOOKUP(Table1[[#This Row],[EPF ]],'[1]employee master'!A768:G5767,7,FALSE)</f>
        <v>Male</v>
      </c>
      <c r="G1403" s="40">
        <v>30</v>
      </c>
      <c r="H1403" s="41" t="s">
        <v>14</v>
      </c>
      <c r="I1403" s="41" t="s">
        <v>1753</v>
      </c>
      <c r="J1403" s="41" t="s">
        <v>14</v>
      </c>
      <c r="K1403" s="41" t="s">
        <v>14</v>
      </c>
      <c r="L1403" s="41" t="s">
        <v>14</v>
      </c>
      <c r="M1403" s="41" t="s">
        <v>28</v>
      </c>
      <c r="N1403" s="41" t="s">
        <v>14</v>
      </c>
      <c r="O1403" s="41" t="s">
        <v>14</v>
      </c>
      <c r="P1403" s="43" t="s">
        <v>1934</v>
      </c>
    </row>
    <row r="1404" spans="1:16" x14ac:dyDescent="0.3">
      <c r="A1404" s="37">
        <v>17303</v>
      </c>
      <c r="B1404" s="38" t="s">
        <v>6133</v>
      </c>
      <c r="C1404" s="39" t="s">
        <v>1757</v>
      </c>
      <c r="D1404" s="39" t="str">
        <f>VLOOKUP(Table1[[#This Row],[EPF ]],'[1]employee master'!A770:G5769,5,FALSE)</f>
        <v>Close Comfort Program - Finishing - SI</v>
      </c>
      <c r="E1404" s="39" t="str">
        <f>VLOOKUP(Table1[[#This Row],[EPF ]],'[1]employee master'!A770:G5769,6,FALSE)</f>
        <v>Finishing S11 - B - SI</v>
      </c>
      <c r="F1404" s="39" t="str">
        <f>VLOOKUP(Table1[[#This Row],[EPF ]],'[1]employee master'!A770:G5769,7,FALSE)</f>
        <v>Female</v>
      </c>
      <c r="G1404" s="40">
        <v>34</v>
      </c>
      <c r="H1404" s="41" t="s">
        <v>14</v>
      </c>
      <c r="I1404" s="41" t="s">
        <v>1753</v>
      </c>
      <c r="J1404" s="41" t="s">
        <v>14</v>
      </c>
      <c r="K1404" s="41" t="s">
        <v>14</v>
      </c>
      <c r="L1404" s="41" t="s">
        <v>14</v>
      </c>
      <c r="M1404" s="41" t="s">
        <v>28</v>
      </c>
      <c r="N1404" s="41" t="s">
        <v>14</v>
      </c>
      <c r="O1404" s="41" t="s">
        <v>14</v>
      </c>
      <c r="P1404" s="43" t="s">
        <v>1934</v>
      </c>
    </row>
    <row r="1405" spans="1:16" x14ac:dyDescent="0.3">
      <c r="A1405" s="37">
        <v>17574</v>
      </c>
      <c r="B1405" s="38" t="s">
        <v>6061</v>
      </c>
      <c r="C1405" s="39" t="s">
        <v>1757</v>
      </c>
      <c r="D1405" s="39" t="str">
        <f>VLOOKUP(Table1[[#This Row],[EPF ]],'[1]employee master'!A792:G5791,5,FALSE)</f>
        <v>Moulded Bra Cup - Lamination - SI</v>
      </c>
      <c r="E1405" s="39" t="str">
        <f>VLOOKUP(Table1[[#This Row],[EPF ]],'[1]employee master'!A792:G5791,6,FALSE)</f>
        <v>MBC - Lamination - SI</v>
      </c>
      <c r="F1405" s="39" t="str">
        <f>VLOOKUP(Table1[[#This Row],[EPF ]],'[1]employee master'!A792:G5791,7,FALSE)</f>
        <v>Male</v>
      </c>
      <c r="G1405" s="40">
        <v>35</v>
      </c>
      <c r="H1405" s="41" t="s">
        <v>14</v>
      </c>
      <c r="I1405" s="41" t="s">
        <v>1753</v>
      </c>
      <c r="J1405" s="41" t="s">
        <v>14</v>
      </c>
      <c r="K1405" s="41" t="s">
        <v>14</v>
      </c>
      <c r="L1405" s="41" t="s">
        <v>14</v>
      </c>
      <c r="M1405" s="41" t="s">
        <v>28</v>
      </c>
      <c r="N1405" s="41" t="s">
        <v>14</v>
      </c>
      <c r="O1405" s="41" t="s">
        <v>14</v>
      </c>
      <c r="P1405" s="43" t="s">
        <v>1934</v>
      </c>
    </row>
    <row r="1406" spans="1:16" x14ac:dyDescent="0.3">
      <c r="A1406" s="37">
        <v>17649</v>
      </c>
      <c r="B1406" s="38" t="s">
        <v>6134</v>
      </c>
      <c r="C1406" s="39" t="s">
        <v>1757</v>
      </c>
      <c r="D1406" s="39" t="str">
        <f>VLOOKUP(Table1[[#This Row],[EPF ]],'[1]employee master'!A801:G5800,5,FALSE)</f>
        <v>Moulded Bra Cup - Production - SI</v>
      </c>
      <c r="E1406" s="39" t="str">
        <f>VLOOKUP(Table1[[#This Row],[EPF ]],'[1]employee master'!A801:G5800,6,FALSE)</f>
        <v>Team - LB - 5B - SI</v>
      </c>
      <c r="F1406" s="39" t="str">
        <f>VLOOKUP(Table1[[#This Row],[EPF ]],'[1]employee master'!A801:G5800,7,FALSE)</f>
        <v>Female</v>
      </c>
      <c r="G1406" s="40">
        <v>32</v>
      </c>
      <c r="H1406" s="41" t="s">
        <v>14</v>
      </c>
      <c r="I1406" s="41" t="s">
        <v>1753</v>
      </c>
      <c r="J1406" s="41" t="s">
        <v>14</v>
      </c>
      <c r="K1406" s="41" t="s">
        <v>14</v>
      </c>
      <c r="L1406" s="41" t="s">
        <v>14</v>
      </c>
      <c r="M1406" s="41" t="s">
        <v>28</v>
      </c>
      <c r="N1406" s="41" t="s">
        <v>14</v>
      </c>
      <c r="O1406" s="41" t="s">
        <v>14</v>
      </c>
      <c r="P1406" s="43" t="s">
        <v>1934</v>
      </c>
    </row>
    <row r="1407" spans="1:16" x14ac:dyDescent="0.3">
      <c r="A1407" s="37">
        <v>17766</v>
      </c>
      <c r="B1407" s="38" t="s">
        <v>790</v>
      </c>
      <c r="C1407" s="1" t="s">
        <v>1757</v>
      </c>
      <c r="D1407" s="1" t="str">
        <f>VLOOKUP(Table1[[#This Row],[EPF ]],'[1]employee master'!A814:G5813,5,FALSE)</f>
        <v>Moulded Bra Cup - Computer Numerical Control - SI</v>
      </c>
      <c r="E1407" s="1" t="str">
        <f>VLOOKUP(Table1[[#This Row],[EPF ]],'[1]employee master'!A814:G5813,6,FALSE)</f>
        <v>Moulded Bra Cup - CNC - SI</v>
      </c>
      <c r="F1407" s="1" t="str">
        <f>VLOOKUP(Table1[[#This Row],[EPF ]],'[1]employee master'!A814:G5813,7,FALSE)</f>
        <v>Male</v>
      </c>
      <c r="G1407" s="7">
        <v>36</v>
      </c>
      <c r="H1407" s="6" t="s">
        <v>14</v>
      </c>
      <c r="I1407" s="6" t="s">
        <v>1753</v>
      </c>
      <c r="J1407" s="6" t="s">
        <v>14</v>
      </c>
      <c r="K1407" s="6" t="s">
        <v>14</v>
      </c>
      <c r="L1407" s="6" t="s">
        <v>14</v>
      </c>
      <c r="M1407" s="6" t="s">
        <v>28</v>
      </c>
      <c r="N1407" s="6" t="s">
        <v>14</v>
      </c>
      <c r="O1407" s="6" t="s">
        <v>14</v>
      </c>
      <c r="P1407" s="43" t="s">
        <v>1934</v>
      </c>
    </row>
    <row r="1408" spans="1:16" x14ac:dyDescent="0.3">
      <c r="A1408" s="37">
        <v>19932</v>
      </c>
      <c r="B1408" s="38" t="s">
        <v>6135</v>
      </c>
      <c r="C1408" s="1" t="s">
        <v>1757</v>
      </c>
      <c r="D1408" s="1" t="str">
        <f>VLOOKUP(Table1[[#This Row],[EPF ]],'[1]employee master'!A989:G5988,5,FALSE)</f>
        <v>Close Comfort Program - Finishing - SI</v>
      </c>
      <c r="E1408" s="1" t="str">
        <f>VLOOKUP(Table1[[#This Row],[EPF ]],'[1]employee master'!A989:G5988,6,FALSE)</f>
        <v>Finishing S11 - B - SI</v>
      </c>
      <c r="F1408" s="1" t="str">
        <f>VLOOKUP(Table1[[#This Row],[EPF ]],'[1]employee master'!A989:G5988,7,FALSE)</f>
        <v>Female</v>
      </c>
      <c r="G1408" s="7">
        <v>35</v>
      </c>
      <c r="H1408" s="6" t="s">
        <v>14</v>
      </c>
      <c r="I1408" s="6" t="s">
        <v>1753</v>
      </c>
      <c r="J1408" s="6" t="s">
        <v>14</v>
      </c>
      <c r="K1408" s="6" t="s">
        <v>14</v>
      </c>
      <c r="L1408" s="6" t="s">
        <v>14</v>
      </c>
      <c r="M1408" s="6" t="s">
        <v>28</v>
      </c>
      <c r="N1408" s="6" t="s">
        <v>14</v>
      </c>
      <c r="O1408" s="6" t="s">
        <v>14</v>
      </c>
      <c r="P1408" s="43" t="s">
        <v>1934</v>
      </c>
    </row>
    <row r="1409" spans="1:16" x14ac:dyDescent="0.3">
      <c r="A1409" s="37">
        <v>21133</v>
      </c>
      <c r="B1409" s="38" t="s">
        <v>644</v>
      </c>
      <c r="C1409" s="1" t="s">
        <v>1757</v>
      </c>
      <c r="D1409" s="1" t="str">
        <f>VLOOKUP(Table1[[#This Row],[EPF ]],'[1]employee master'!A1053:G6052,5,FALSE)</f>
        <v>Moulded Bra Cup - Quality Assurance - SI</v>
      </c>
      <c r="E1409" s="1" t="str">
        <f>VLOOKUP(Table1[[#This Row],[EPF ]],'[1]employee master'!A1053:G6052,6,FALSE)</f>
        <v>Quality Assurance - MBC - SI</v>
      </c>
      <c r="F1409" s="1" t="str">
        <f>VLOOKUP(Table1[[#This Row],[EPF ]],'[1]employee master'!A1053:G6052,7,FALSE)</f>
        <v>Female</v>
      </c>
      <c r="G1409" s="7">
        <v>31</v>
      </c>
      <c r="H1409" s="6" t="s">
        <v>14</v>
      </c>
      <c r="I1409" s="6" t="s">
        <v>1753</v>
      </c>
      <c r="J1409" s="6" t="s">
        <v>14</v>
      </c>
      <c r="K1409" s="6" t="s">
        <v>14</v>
      </c>
      <c r="L1409" s="6" t="s">
        <v>14</v>
      </c>
      <c r="M1409" s="6" t="s">
        <v>28</v>
      </c>
      <c r="N1409" s="6" t="s">
        <v>14</v>
      </c>
      <c r="O1409" s="6" t="s">
        <v>14</v>
      </c>
      <c r="P1409" s="43" t="s">
        <v>1934</v>
      </c>
    </row>
    <row r="1410" spans="1:16" x14ac:dyDescent="0.3">
      <c r="A1410" s="37">
        <v>22407</v>
      </c>
      <c r="B1410" s="38" t="s">
        <v>6136</v>
      </c>
      <c r="C1410" s="1" t="s">
        <v>1757</v>
      </c>
      <c r="D1410" s="1" t="str">
        <f>VLOOKUP(Table1[[#This Row],[EPF ]],'[1]employee master'!A1183:G6182,5,FALSE)</f>
        <v>Close Comfort Program - Finishing - SI</v>
      </c>
      <c r="E1410" s="1" t="str">
        <f>VLOOKUP(Table1[[#This Row],[EPF ]],'[1]employee master'!A1183:G6182,6,FALSE)</f>
        <v>Finishing S18 - B - SI</v>
      </c>
      <c r="F1410" s="1" t="str">
        <f>VLOOKUP(Table1[[#This Row],[EPF ]],'[1]employee master'!A1183:G6182,7,FALSE)</f>
        <v>Female</v>
      </c>
      <c r="G1410" s="7">
        <v>30</v>
      </c>
      <c r="H1410" s="6" t="s">
        <v>14</v>
      </c>
      <c r="I1410" s="6" t="s">
        <v>1753</v>
      </c>
      <c r="J1410" s="6" t="s">
        <v>14</v>
      </c>
      <c r="K1410" s="6" t="s">
        <v>14</v>
      </c>
      <c r="L1410" s="6" t="s">
        <v>14</v>
      </c>
      <c r="M1410" s="6" t="s">
        <v>28</v>
      </c>
      <c r="N1410" s="6" t="s">
        <v>14</v>
      </c>
      <c r="O1410" s="6" t="s">
        <v>14</v>
      </c>
      <c r="P1410" s="43" t="s">
        <v>1934</v>
      </c>
    </row>
    <row r="1411" spans="1:16" x14ac:dyDescent="0.3">
      <c r="A1411" s="37">
        <v>22894</v>
      </c>
      <c r="B1411" s="38" t="s">
        <v>6137</v>
      </c>
      <c r="C1411" s="39" t="s">
        <v>1757</v>
      </c>
      <c r="D1411" s="39" t="str">
        <f>VLOOKUP(Table1[[#This Row],[EPF ]],'[1]employee master'!A1231:G6230,5,FALSE)</f>
        <v>Moulded Bra Cup - Production - SI</v>
      </c>
      <c r="E1411" s="39" t="str">
        <f>VLOOKUP(Table1[[#This Row],[EPF ]],'[1]employee master'!A1231:G6230,6,FALSE)</f>
        <v>Team - LB - 4B - SI</v>
      </c>
      <c r="F1411" s="39" t="str">
        <f>VLOOKUP(Table1[[#This Row],[EPF ]],'[1]employee master'!A1231:G6230,7,FALSE)</f>
        <v>Female</v>
      </c>
      <c r="G1411" s="40">
        <v>30</v>
      </c>
      <c r="H1411" s="41" t="s">
        <v>14</v>
      </c>
      <c r="I1411" s="41" t="s">
        <v>1753</v>
      </c>
      <c r="J1411" s="41" t="s">
        <v>14</v>
      </c>
      <c r="K1411" s="41" t="s">
        <v>14</v>
      </c>
      <c r="L1411" s="41" t="s">
        <v>14</v>
      </c>
      <c r="M1411" s="41" t="s">
        <v>28</v>
      </c>
      <c r="N1411" s="41" t="s">
        <v>14</v>
      </c>
      <c r="O1411" s="41" t="s">
        <v>14</v>
      </c>
      <c r="P1411" s="43" t="s">
        <v>1934</v>
      </c>
    </row>
    <row r="1412" spans="1:16" x14ac:dyDescent="0.3">
      <c r="A1412" s="37">
        <v>23213</v>
      </c>
      <c r="B1412" s="38" t="s">
        <v>6138</v>
      </c>
      <c r="C1412" s="39" t="s">
        <v>1757</v>
      </c>
      <c r="D1412" s="39" t="str">
        <f>VLOOKUP(Table1[[#This Row],[EPF ]],'[1]employee master'!A1266:G6265,5,FALSE)</f>
        <v>Moulded Bra Cup - Finished Goods Warehouse - SI</v>
      </c>
      <c r="E1412" s="39" t="str">
        <f>VLOOKUP(Table1[[#This Row],[EPF ]],'[1]employee master'!A1266:G6265,6,FALSE)</f>
        <v>Finished Good Warehouse - MBC - SI</v>
      </c>
      <c r="F1412" s="39" t="str">
        <f>VLOOKUP(Table1[[#This Row],[EPF ]],'[1]employee master'!A1266:G6265,7,FALSE)</f>
        <v>Male</v>
      </c>
      <c r="G1412" s="40">
        <v>33</v>
      </c>
      <c r="H1412" s="41" t="s">
        <v>14</v>
      </c>
      <c r="I1412" s="41" t="s">
        <v>1753</v>
      </c>
      <c r="J1412" s="41" t="s">
        <v>14</v>
      </c>
      <c r="K1412" s="41" t="s">
        <v>14</v>
      </c>
      <c r="L1412" s="41" t="s">
        <v>14</v>
      </c>
      <c r="M1412" s="41" t="s">
        <v>28</v>
      </c>
      <c r="N1412" s="41" t="s">
        <v>14</v>
      </c>
      <c r="O1412" s="41" t="s">
        <v>14</v>
      </c>
      <c r="P1412" s="43" t="s">
        <v>1934</v>
      </c>
    </row>
    <row r="1413" spans="1:16" x14ac:dyDescent="0.3">
      <c r="A1413" s="37">
        <v>24731</v>
      </c>
      <c r="B1413" s="38" t="s">
        <v>6139</v>
      </c>
      <c r="C1413" s="1" t="s">
        <v>1757</v>
      </c>
      <c r="D1413" s="1" t="str">
        <f>VLOOKUP(Table1[[#This Row],[EPF ]],'[1]employee master'!A1396:G6395,5,FALSE)</f>
        <v>Close Comfort Program - Printing - SI</v>
      </c>
      <c r="E1413" s="1" t="str">
        <f>VLOOKUP(Table1[[#This Row],[EPF ]],'[1]employee master'!A1396:G6395,6,FALSE)</f>
        <v>Factory 03 - Printing - B - SI</v>
      </c>
      <c r="F1413" s="1" t="str">
        <f>VLOOKUP(Table1[[#This Row],[EPF ]],'[1]employee master'!A1396:G6395,7,FALSE)</f>
        <v>Female</v>
      </c>
      <c r="G1413" s="7">
        <v>38</v>
      </c>
      <c r="H1413" s="6" t="s">
        <v>14</v>
      </c>
      <c r="I1413" s="6" t="s">
        <v>1753</v>
      </c>
      <c r="J1413" s="6" t="s">
        <v>14</v>
      </c>
      <c r="K1413" s="6" t="s">
        <v>14</v>
      </c>
      <c r="L1413" s="6" t="s">
        <v>14</v>
      </c>
      <c r="M1413" s="6" t="s">
        <v>28</v>
      </c>
      <c r="N1413" s="6" t="s">
        <v>14</v>
      </c>
      <c r="O1413" s="6" t="s">
        <v>14</v>
      </c>
      <c r="P1413" s="43" t="s">
        <v>1934</v>
      </c>
    </row>
    <row r="1414" spans="1:16" x14ac:dyDescent="0.3">
      <c r="A1414" s="37">
        <v>24815</v>
      </c>
      <c r="B1414" s="38" t="s">
        <v>6140</v>
      </c>
      <c r="C1414" s="39" t="s">
        <v>1757</v>
      </c>
      <c r="D1414" s="39" t="str">
        <f>VLOOKUP(Table1[[#This Row],[EPF ]],'[1]employee master'!A1407:G6406,5,FALSE)</f>
        <v>Close Comfort Program - Printing - SI</v>
      </c>
      <c r="E1414" s="39" t="str">
        <f>VLOOKUP(Table1[[#This Row],[EPF ]],'[1]employee master'!A1407:G6406,6,FALSE)</f>
        <v>Factory 03 - Printing - A - SI</v>
      </c>
      <c r="F1414" s="39" t="str">
        <f>VLOOKUP(Table1[[#This Row],[EPF ]],'[1]employee master'!A1407:G6406,7,FALSE)</f>
        <v>Female</v>
      </c>
      <c r="G1414" s="40">
        <v>39</v>
      </c>
      <c r="H1414" s="41" t="s">
        <v>14</v>
      </c>
      <c r="I1414" s="41" t="s">
        <v>1753</v>
      </c>
      <c r="J1414" s="41" t="s">
        <v>14</v>
      </c>
      <c r="K1414" s="41" t="s">
        <v>14</v>
      </c>
      <c r="L1414" s="41" t="s">
        <v>14</v>
      </c>
      <c r="M1414" s="41" t="s">
        <v>28</v>
      </c>
      <c r="N1414" s="41" t="s">
        <v>14</v>
      </c>
      <c r="O1414" s="41" t="s">
        <v>14</v>
      </c>
      <c r="P1414" s="43" t="s">
        <v>1934</v>
      </c>
    </row>
    <row r="1415" spans="1:16" x14ac:dyDescent="0.3">
      <c r="A1415" s="37">
        <v>24916</v>
      </c>
      <c r="B1415" s="38" t="s">
        <v>6141</v>
      </c>
      <c r="C1415" s="39" t="s">
        <v>1757</v>
      </c>
      <c r="D1415" s="39" t="str">
        <f>VLOOKUP(Table1[[#This Row],[EPF ]],'[1]employee master'!A1422:G6421,5,FALSE)</f>
        <v>Moulded Bra Cup - Production - SI</v>
      </c>
      <c r="E1415" s="39" t="str">
        <f>VLOOKUP(Table1[[#This Row],[EPF ]],'[1]employee master'!A1422:G6421,6,FALSE)</f>
        <v>Team - LB - 7A - SI</v>
      </c>
      <c r="F1415" s="39" t="str">
        <f>VLOOKUP(Table1[[#This Row],[EPF ]],'[1]employee master'!A1422:G6421,7,FALSE)</f>
        <v>Female</v>
      </c>
      <c r="G1415" s="40">
        <v>30</v>
      </c>
      <c r="H1415" s="41" t="s">
        <v>14</v>
      </c>
      <c r="I1415" s="41" t="s">
        <v>1753</v>
      </c>
      <c r="J1415" s="41" t="s">
        <v>14</v>
      </c>
      <c r="K1415" s="41" t="s">
        <v>14</v>
      </c>
      <c r="L1415" s="41" t="s">
        <v>14</v>
      </c>
      <c r="M1415" s="41" t="s">
        <v>28</v>
      </c>
      <c r="N1415" s="41" t="s">
        <v>14</v>
      </c>
      <c r="O1415" s="41" t="s">
        <v>14</v>
      </c>
      <c r="P1415" s="43" t="s">
        <v>1934</v>
      </c>
    </row>
    <row r="1416" spans="1:16" x14ac:dyDescent="0.3">
      <c r="A1416" s="37">
        <v>25405</v>
      </c>
      <c r="B1416" s="38" t="s">
        <v>6142</v>
      </c>
      <c r="C1416" s="1" t="s">
        <v>1757</v>
      </c>
      <c r="D1416" s="1" t="str">
        <f>VLOOKUP(Table1[[#This Row],[EPF ]],'[1]employee master'!A1483:G6482,5,FALSE)</f>
        <v>Close Comfort Program - Printing - SI</v>
      </c>
      <c r="E1416" s="1" t="str">
        <f>VLOOKUP(Table1[[#This Row],[EPF ]],'[1]employee master'!A1483:G6482,6,FALSE)</f>
        <v>Factory 03 - Printing - A - SI</v>
      </c>
      <c r="F1416" s="1" t="str">
        <f>VLOOKUP(Table1[[#This Row],[EPF ]],'[1]employee master'!A1483:G6482,7,FALSE)</f>
        <v>Female</v>
      </c>
      <c r="G1416" s="7">
        <v>31</v>
      </c>
      <c r="H1416" s="6" t="s">
        <v>14</v>
      </c>
      <c r="I1416" s="6" t="s">
        <v>1753</v>
      </c>
      <c r="J1416" s="6" t="s">
        <v>14</v>
      </c>
      <c r="K1416" s="6" t="s">
        <v>14</v>
      </c>
      <c r="L1416" s="6" t="s">
        <v>14</v>
      </c>
      <c r="M1416" s="6" t="s">
        <v>28</v>
      </c>
      <c r="N1416" s="6" t="s">
        <v>14</v>
      </c>
      <c r="O1416" s="6" t="s">
        <v>14</v>
      </c>
      <c r="P1416" s="43" t="s">
        <v>1934</v>
      </c>
    </row>
    <row r="1417" spans="1:16" hidden="1" x14ac:dyDescent="0.3">
      <c r="A1417" s="37">
        <v>226206</v>
      </c>
      <c r="B1417" s="38" t="s">
        <v>2732</v>
      </c>
      <c r="C1417" s="1" t="s">
        <v>1757</v>
      </c>
      <c r="D1417" s="1" t="e">
        <f>VLOOKUP(Table1[[#This Row],[EPF ]],'[1]employee master'!A1710:G6709,5,FALSE)</f>
        <v>#N/A</v>
      </c>
      <c r="E1417" s="1" t="e">
        <f>VLOOKUP(Table1[[#This Row],[EPF ]],'[1]employee master'!A1710:G6709,6,FALSE)</f>
        <v>#N/A</v>
      </c>
      <c r="F1417" s="1" t="e">
        <f>VLOOKUP(Table1[[#This Row],[EPF ]],'[1]employee master'!A1710:G6709,7,FALSE)</f>
        <v>#N/A</v>
      </c>
      <c r="G1417" s="7">
        <v>37</v>
      </c>
      <c r="H1417" s="6" t="s">
        <v>14</v>
      </c>
      <c r="I1417" s="6" t="s">
        <v>1753</v>
      </c>
      <c r="J1417" s="6" t="s">
        <v>14</v>
      </c>
      <c r="K1417" s="6" t="s">
        <v>14</v>
      </c>
      <c r="L1417" s="6" t="s">
        <v>14</v>
      </c>
      <c r="M1417" s="6" t="s">
        <v>28</v>
      </c>
      <c r="N1417" s="6" t="s">
        <v>14</v>
      </c>
      <c r="O1417" s="6" t="s">
        <v>14</v>
      </c>
      <c r="P1417" s="43" t="e">
        <f>IF(#REF!&lt;=4,"Low Risk",IF(#REF!&gt;7,"High Risk","Moderate"))</f>
        <v>#REF!</v>
      </c>
    </row>
    <row r="1418" spans="1:16" hidden="1" x14ac:dyDescent="0.3">
      <c r="A1418" s="37">
        <v>848119</v>
      </c>
      <c r="B1418" s="38" t="s">
        <v>6146</v>
      </c>
      <c r="C1418" s="1" t="s">
        <v>1757</v>
      </c>
      <c r="D1418" s="1" t="e">
        <f>VLOOKUP(Table1[[#This Row],[EPF ]],'[1]employee master'!A1743:G6742,5,FALSE)</f>
        <v>#N/A</v>
      </c>
      <c r="E1418" s="1" t="e">
        <f>VLOOKUP(Table1[[#This Row],[EPF ]],'[1]employee master'!A1743:G6742,6,FALSE)</f>
        <v>#N/A</v>
      </c>
      <c r="F1418" s="1" t="e">
        <f>VLOOKUP(Table1[[#This Row],[EPF ]],'[1]employee master'!A1743:G6742,7,FALSE)</f>
        <v>#N/A</v>
      </c>
      <c r="G1418" s="7">
        <v>32</v>
      </c>
      <c r="H1418" s="6" t="s">
        <v>14</v>
      </c>
      <c r="I1418" s="6" t="s">
        <v>1753</v>
      </c>
      <c r="J1418" s="6" t="s">
        <v>14</v>
      </c>
      <c r="K1418" s="6" t="s">
        <v>14</v>
      </c>
      <c r="L1418" s="6" t="s">
        <v>14</v>
      </c>
      <c r="M1418" s="6" t="s">
        <v>28</v>
      </c>
      <c r="N1418" s="6" t="s">
        <v>14</v>
      </c>
      <c r="O1418" s="6" t="s">
        <v>14</v>
      </c>
      <c r="P1418" s="43" t="e">
        <f>IF(#REF!&lt;=4,"Low Risk",IF(#REF!&gt;7,"High Risk","Moderate"))</f>
        <v>#REF!</v>
      </c>
    </row>
    <row r="1419" spans="1:16" hidden="1" x14ac:dyDescent="0.3">
      <c r="A1419" s="38" t="s">
        <v>6147</v>
      </c>
      <c r="B1419" s="38" t="s">
        <v>1120</v>
      </c>
      <c r="C1419" s="39" t="s">
        <v>1757</v>
      </c>
      <c r="D1419" s="39" t="e">
        <f>VLOOKUP(Table1[[#This Row],[EPF ]],'[1]employee master'!A1758:G6757,5,FALSE)</f>
        <v>#N/A</v>
      </c>
      <c r="E1419" s="39" t="e">
        <f>VLOOKUP(Table1[[#This Row],[EPF ]],'[1]employee master'!A1758:G6757,6,FALSE)</f>
        <v>#N/A</v>
      </c>
      <c r="F1419" s="39" t="e">
        <f>VLOOKUP(Table1[[#This Row],[EPF ]],'[1]employee master'!A1758:G6757,7,FALSE)</f>
        <v>#N/A</v>
      </c>
      <c r="G1419" s="40">
        <v>37</v>
      </c>
      <c r="H1419" s="41" t="s">
        <v>14</v>
      </c>
      <c r="I1419" s="41" t="s">
        <v>1753</v>
      </c>
      <c r="J1419" s="41" t="s">
        <v>14</v>
      </c>
      <c r="K1419" s="41" t="s">
        <v>14</v>
      </c>
      <c r="L1419" s="41" t="s">
        <v>14</v>
      </c>
      <c r="M1419" s="41" t="s">
        <v>28</v>
      </c>
      <c r="N1419" s="41" t="s">
        <v>14</v>
      </c>
      <c r="O1419" s="41" t="s">
        <v>14</v>
      </c>
      <c r="P1419" s="43" t="e">
        <f>IF(#REF!&lt;=4,"Low Risk",IF(#REF!&gt;7,"High Risk","Moderate"))</f>
        <v>#REF!</v>
      </c>
    </row>
    <row r="1420" spans="1:16" x14ac:dyDescent="0.3">
      <c r="A1420" s="37">
        <v>25466</v>
      </c>
      <c r="B1420" s="38" t="s">
        <v>6143</v>
      </c>
      <c r="C1420" s="1" t="s">
        <v>1757</v>
      </c>
      <c r="D1420" s="1" t="str">
        <f>VLOOKUP(Table1[[#This Row],[EPF ]],'[1]employee master'!A1488:G6487,5,FALSE)</f>
        <v>Close Comfort Program - Product Development Centre - SI</v>
      </c>
      <c r="E1420" s="1" t="str">
        <f>VLOOKUP(Table1[[#This Row],[EPF ]],'[1]employee master'!A1488:G6487,6,FALSE)</f>
        <v>Product Development Center - CCP - SI</v>
      </c>
      <c r="F1420" s="1" t="str">
        <f>VLOOKUP(Table1[[#This Row],[EPF ]],'[1]employee master'!A1488:G6487,7,FALSE)</f>
        <v>Female</v>
      </c>
      <c r="G1420" s="7">
        <v>37</v>
      </c>
      <c r="H1420" s="6" t="s">
        <v>14</v>
      </c>
      <c r="I1420" s="6" t="s">
        <v>1753</v>
      </c>
      <c r="J1420" s="6" t="s">
        <v>14</v>
      </c>
      <c r="K1420" s="6" t="s">
        <v>14</v>
      </c>
      <c r="L1420" s="6" t="s">
        <v>14</v>
      </c>
      <c r="M1420" s="6" t="s">
        <v>28</v>
      </c>
      <c r="N1420" s="6" t="s">
        <v>14</v>
      </c>
      <c r="O1420" s="6" t="s">
        <v>14</v>
      </c>
      <c r="P1420" s="43" t="s">
        <v>1934</v>
      </c>
    </row>
    <row r="1421" spans="1:16" x14ac:dyDescent="0.3">
      <c r="A1421" s="37">
        <v>25578</v>
      </c>
      <c r="B1421" s="38" t="s">
        <v>756</v>
      </c>
      <c r="C1421" s="39" t="s">
        <v>1757</v>
      </c>
      <c r="D1421" s="39" t="str">
        <f>VLOOKUP(Table1[[#This Row],[EPF ]],'[1]employee master'!A1511:G6510,5,FALSE)</f>
        <v>Close Comfort Program - Quality Assurance - SI</v>
      </c>
      <c r="E1421" s="39" t="str">
        <f>VLOOKUP(Table1[[#This Row],[EPF ]],'[1]employee master'!A1511:G6510,6,FALSE)</f>
        <v>Quality Assurance - CCP - SI</v>
      </c>
      <c r="F1421" s="39" t="str">
        <f>VLOOKUP(Table1[[#This Row],[EPF ]],'[1]employee master'!A1511:G6510,7,FALSE)</f>
        <v>Female</v>
      </c>
      <c r="G1421" s="40">
        <v>30</v>
      </c>
      <c r="H1421" s="41" t="s">
        <v>14</v>
      </c>
      <c r="I1421" s="41" t="s">
        <v>1753</v>
      </c>
      <c r="J1421" s="41" t="s">
        <v>14</v>
      </c>
      <c r="K1421" s="41" t="s">
        <v>14</v>
      </c>
      <c r="L1421" s="41" t="s">
        <v>14</v>
      </c>
      <c r="M1421" s="41" t="s">
        <v>28</v>
      </c>
      <c r="N1421" s="41" t="s">
        <v>14</v>
      </c>
      <c r="O1421" s="41" t="s">
        <v>14</v>
      </c>
      <c r="P1421" s="43" t="s">
        <v>1934</v>
      </c>
    </row>
    <row r="1422" spans="1:16" x14ac:dyDescent="0.3">
      <c r="A1422" s="37">
        <v>26393</v>
      </c>
      <c r="B1422" s="38" t="s">
        <v>6144</v>
      </c>
      <c r="C1422" s="39" t="s">
        <v>1757</v>
      </c>
      <c r="D1422" s="39" t="str">
        <f>VLOOKUP(Table1[[#This Row],[EPF ]],'[1]employee master'!A1666:G6665,5,FALSE)</f>
        <v>Training School - SI</v>
      </c>
      <c r="E1422" s="39" t="str">
        <f>VLOOKUP(Table1[[#This Row],[EPF ]],'[1]employee master'!A1666:G6665,6,FALSE)</f>
        <v>CCP 2 - Training Printing - SI</v>
      </c>
      <c r="F1422" s="39" t="str">
        <f>VLOOKUP(Table1[[#This Row],[EPF ]],'[1]employee master'!A1666:G6665,7,FALSE)</f>
        <v>Female</v>
      </c>
      <c r="G1422" s="40">
        <v>38</v>
      </c>
      <c r="H1422" s="41" t="s">
        <v>14</v>
      </c>
      <c r="I1422" s="41" t="s">
        <v>1753</v>
      </c>
      <c r="J1422" s="41" t="s">
        <v>14</v>
      </c>
      <c r="K1422" s="41" t="s">
        <v>14</v>
      </c>
      <c r="L1422" s="41" t="s">
        <v>14</v>
      </c>
      <c r="M1422" s="41" t="s">
        <v>28</v>
      </c>
      <c r="N1422" s="41" t="s">
        <v>14</v>
      </c>
      <c r="O1422" s="41" t="s">
        <v>14</v>
      </c>
      <c r="P1422" s="43" t="s">
        <v>1934</v>
      </c>
    </row>
    <row r="1423" spans="1:16" x14ac:dyDescent="0.3">
      <c r="A1423" s="37">
        <v>26576</v>
      </c>
      <c r="B1423" s="38" t="s">
        <v>6145</v>
      </c>
      <c r="C1423" s="1" t="s">
        <v>1757</v>
      </c>
      <c r="D1423" s="1" t="str">
        <f>VLOOKUP(Table1[[#This Row],[EPF ]],'[1]employee master'!A1680:G6679,5,FALSE)</f>
        <v>Training School - SI</v>
      </c>
      <c r="E1423" s="1" t="str">
        <f>VLOOKUP(Table1[[#This Row],[EPF ]],'[1]employee master'!A1680:G6679,6,FALSE)</f>
        <v>CCP 2 - Training Printing - SI</v>
      </c>
      <c r="F1423" s="1" t="str">
        <f>VLOOKUP(Table1[[#This Row],[EPF ]],'[1]employee master'!A1680:G6679,7,FALSE)</f>
        <v>Female</v>
      </c>
      <c r="G1423" s="7">
        <v>33</v>
      </c>
      <c r="H1423" s="6" t="s">
        <v>14</v>
      </c>
      <c r="I1423" s="6" t="s">
        <v>1753</v>
      </c>
      <c r="J1423" s="6" t="s">
        <v>14</v>
      </c>
      <c r="K1423" s="6" t="s">
        <v>14</v>
      </c>
      <c r="L1423" s="6" t="s">
        <v>14</v>
      </c>
      <c r="M1423" s="6" t="s">
        <v>28</v>
      </c>
      <c r="N1423" s="6" t="s">
        <v>14</v>
      </c>
      <c r="O1423" s="6" t="s">
        <v>14</v>
      </c>
      <c r="P1423" s="43" t="s">
        <v>1934</v>
      </c>
    </row>
    <row r="1424" spans="1:16" x14ac:dyDescent="0.3">
      <c r="A1424" s="37">
        <v>2617</v>
      </c>
      <c r="B1424" s="38" t="s">
        <v>6148</v>
      </c>
      <c r="C1424" s="39" t="s">
        <v>1757</v>
      </c>
      <c r="D1424" s="39" t="str">
        <f>VLOOKUP(Table1[[#This Row],[EPF ]],'[1]employee master'!A82:G5081,5,FALSE)</f>
        <v>Moulded Bra Cup - Raw Material Warehouse - SI</v>
      </c>
      <c r="E1424" s="39" t="str">
        <f>VLOOKUP(Table1[[#This Row],[EPF ]],'[1]employee master'!A82:G5081,6,FALSE)</f>
        <v>MBC - Raw Material Warehouse - SI</v>
      </c>
      <c r="F1424" s="39" t="str">
        <f>VLOOKUP(Table1[[#This Row],[EPF ]],'[1]employee master'!A82:G5081,7,FALSE)</f>
        <v>Male</v>
      </c>
      <c r="G1424" s="40">
        <v>40</v>
      </c>
      <c r="H1424" s="41" t="s">
        <v>14</v>
      </c>
      <c r="I1424" s="41" t="s">
        <v>1759</v>
      </c>
      <c r="J1424" s="41" t="s">
        <v>14</v>
      </c>
      <c r="K1424" s="41" t="s">
        <v>14</v>
      </c>
      <c r="L1424" s="41" t="s">
        <v>14</v>
      </c>
      <c r="M1424" s="41" t="s">
        <v>28</v>
      </c>
      <c r="N1424" s="41" t="s">
        <v>14</v>
      </c>
      <c r="O1424" s="41" t="s">
        <v>14</v>
      </c>
      <c r="P1424" s="43" t="s">
        <v>1934</v>
      </c>
    </row>
    <row r="1425" spans="1:16" x14ac:dyDescent="0.3">
      <c r="A1425" s="37">
        <v>33</v>
      </c>
      <c r="B1425" s="38" t="s">
        <v>6160</v>
      </c>
      <c r="C1425" s="1" t="s">
        <v>1752</v>
      </c>
      <c r="D1425" s="1" t="str">
        <f>VLOOKUP(Table1[[#This Row],[EPF ]],'[1]employee master'!A4:G5003,5,FALSE)</f>
        <v>Overseas - SI</v>
      </c>
      <c r="E1425" s="1" t="str">
        <f>VLOOKUP(Table1[[#This Row],[EPF ]],'[1]employee master'!A4:G5003,6,FALSE)</f>
        <v>Offshore - SI</v>
      </c>
      <c r="F1425" s="1" t="str">
        <f>VLOOKUP(Table1[[#This Row],[EPF ]],'[1]employee master'!A4:G5003,7,FALSE)</f>
        <v>Male</v>
      </c>
      <c r="G1425" s="7">
        <v>43</v>
      </c>
      <c r="H1425" s="6" t="s">
        <v>14</v>
      </c>
      <c r="I1425" s="6" t="s">
        <v>1753</v>
      </c>
      <c r="J1425" s="6" t="s">
        <v>14</v>
      </c>
      <c r="K1425" s="6" t="s">
        <v>14</v>
      </c>
      <c r="L1425" s="6" t="s">
        <v>1566</v>
      </c>
      <c r="M1425" s="6" t="s">
        <v>28</v>
      </c>
      <c r="N1425" s="6" t="s">
        <v>14</v>
      </c>
      <c r="O1425" s="6" t="s">
        <v>14</v>
      </c>
      <c r="P1425" s="44" t="s">
        <v>1935</v>
      </c>
    </row>
    <row r="1426" spans="1:16" x14ac:dyDescent="0.3">
      <c r="A1426" s="37">
        <v>1649</v>
      </c>
      <c r="B1426" s="38" t="s">
        <v>6149</v>
      </c>
      <c r="C1426" s="1" t="s">
        <v>1757</v>
      </c>
      <c r="D1426" s="1" t="str">
        <f>VLOOKUP(Table1[[#This Row],[EPF ]],'[1]employee master'!A58:G5057,5,FALSE)</f>
        <v>Moulded Bra Cup - Production - SI</v>
      </c>
      <c r="E1426" s="1" t="str">
        <f>VLOOKUP(Table1[[#This Row],[EPF ]],'[1]employee master'!A58:G5057,6,FALSE)</f>
        <v>Team - LB - 8B - SI</v>
      </c>
      <c r="F1426" s="1" t="str">
        <f>VLOOKUP(Table1[[#This Row],[EPF ]],'[1]employee master'!A58:G5057,7,FALSE)</f>
        <v>Female</v>
      </c>
      <c r="G1426" s="7">
        <v>44</v>
      </c>
      <c r="H1426" s="6" t="s">
        <v>14</v>
      </c>
      <c r="I1426" s="6" t="s">
        <v>1753</v>
      </c>
      <c r="J1426" s="6" t="s">
        <v>14</v>
      </c>
      <c r="K1426" s="6" t="s">
        <v>14</v>
      </c>
      <c r="L1426" s="6" t="s">
        <v>14</v>
      </c>
      <c r="M1426" s="6" t="s">
        <v>28</v>
      </c>
      <c r="N1426" s="6" t="s">
        <v>14</v>
      </c>
      <c r="O1426" s="6" t="s">
        <v>14</v>
      </c>
      <c r="P1426" s="44" t="s">
        <v>1935</v>
      </c>
    </row>
    <row r="1427" spans="1:16" x14ac:dyDescent="0.3">
      <c r="A1427" s="37">
        <v>5246</v>
      </c>
      <c r="B1427" s="38" t="s">
        <v>922</v>
      </c>
      <c r="C1427" s="39" t="s">
        <v>1757</v>
      </c>
      <c r="D1427" s="39" t="str">
        <f>VLOOKUP(Table1[[#This Row],[EPF ]],'[1]employee master'!A140:G5139,5,FALSE)</f>
        <v>Moulded Bra Cup - Product Development Centre - SI</v>
      </c>
      <c r="E1427" s="39" t="str">
        <f>VLOOKUP(Table1[[#This Row],[EPF ]],'[1]employee master'!A140:G5139,6,FALSE)</f>
        <v>MBC - Product Development Centre - SI</v>
      </c>
      <c r="F1427" s="39" t="str">
        <f>VLOOKUP(Table1[[#This Row],[EPF ]],'[1]employee master'!A140:G5139,7,FALSE)</f>
        <v>Male</v>
      </c>
      <c r="G1427" s="40">
        <v>40</v>
      </c>
      <c r="H1427" s="41" t="s">
        <v>14</v>
      </c>
      <c r="I1427" s="41" t="s">
        <v>1753</v>
      </c>
      <c r="J1427" s="41" t="s">
        <v>14</v>
      </c>
      <c r="K1427" s="41" t="s">
        <v>14</v>
      </c>
      <c r="L1427" s="41" t="s">
        <v>14</v>
      </c>
      <c r="M1427" s="41" t="s">
        <v>28</v>
      </c>
      <c r="N1427" s="41" t="s">
        <v>14</v>
      </c>
      <c r="O1427" s="41" t="s">
        <v>14</v>
      </c>
      <c r="P1427" s="44" t="s">
        <v>1935</v>
      </c>
    </row>
    <row r="1428" spans="1:16" x14ac:dyDescent="0.3">
      <c r="A1428" s="37">
        <v>7787</v>
      </c>
      <c r="B1428" s="38" t="s">
        <v>6150</v>
      </c>
      <c r="C1428" s="39" t="s">
        <v>1757</v>
      </c>
      <c r="D1428" s="39" t="str">
        <f>VLOOKUP(Table1[[#This Row],[EPF ]],'[1]employee master'!A229:G5228,5,FALSE)</f>
        <v>Close Comfort Program - Finishing - SI</v>
      </c>
      <c r="E1428" s="39" t="str">
        <f>VLOOKUP(Table1[[#This Row],[EPF ]],'[1]employee master'!A229:G5228,6,FALSE)</f>
        <v>Finishing S15 - B - SI</v>
      </c>
      <c r="F1428" s="39" t="str">
        <f>VLOOKUP(Table1[[#This Row],[EPF ]],'[1]employee master'!A229:G5228,7,FALSE)</f>
        <v>Female</v>
      </c>
      <c r="G1428" s="40">
        <v>47</v>
      </c>
      <c r="H1428" s="41" t="s">
        <v>14</v>
      </c>
      <c r="I1428" s="41" t="s">
        <v>1753</v>
      </c>
      <c r="J1428" s="41" t="s">
        <v>14</v>
      </c>
      <c r="K1428" s="41" t="s">
        <v>14</v>
      </c>
      <c r="L1428" s="41" t="s">
        <v>14</v>
      </c>
      <c r="M1428" s="41" t="s">
        <v>28</v>
      </c>
      <c r="N1428" s="41" t="s">
        <v>14</v>
      </c>
      <c r="O1428" s="41" t="s">
        <v>14</v>
      </c>
      <c r="P1428" s="44" t="s">
        <v>1935</v>
      </c>
    </row>
    <row r="1429" spans="1:16" x14ac:dyDescent="0.3">
      <c r="A1429" s="37">
        <v>7876</v>
      </c>
      <c r="B1429" s="38" t="s">
        <v>6151</v>
      </c>
      <c r="C1429" s="39" t="s">
        <v>1757</v>
      </c>
      <c r="D1429" s="39" t="str">
        <f>VLOOKUP(Table1[[#This Row],[EPF ]],'[1]employee master'!A234:G5233,5,FALSE)</f>
        <v>Close Comfort Program - Finishing - SI</v>
      </c>
      <c r="E1429" s="39" t="str">
        <f>VLOOKUP(Table1[[#This Row],[EPF ]],'[1]employee master'!A234:G5233,6,FALSE)</f>
        <v>Finishing S25 - B - SI</v>
      </c>
      <c r="F1429" s="39" t="str">
        <f>VLOOKUP(Table1[[#This Row],[EPF ]],'[1]employee master'!A234:G5233,7,FALSE)</f>
        <v>Female</v>
      </c>
      <c r="G1429" s="40">
        <v>48</v>
      </c>
      <c r="H1429" s="41" t="s">
        <v>14</v>
      </c>
      <c r="I1429" s="41" t="s">
        <v>1753</v>
      </c>
      <c r="J1429" s="41" t="s">
        <v>14</v>
      </c>
      <c r="K1429" s="41" t="s">
        <v>14</v>
      </c>
      <c r="L1429" s="41" t="s">
        <v>14</v>
      </c>
      <c r="M1429" s="41" t="s">
        <v>28</v>
      </c>
      <c r="N1429" s="41" t="s">
        <v>14</v>
      </c>
      <c r="O1429" s="41" t="s">
        <v>14</v>
      </c>
      <c r="P1429" s="44" t="s">
        <v>1935</v>
      </c>
    </row>
    <row r="1430" spans="1:16" hidden="1" x14ac:dyDescent="0.3">
      <c r="A1430" s="37">
        <v>203741</v>
      </c>
      <c r="B1430" s="38" t="s">
        <v>6154</v>
      </c>
      <c r="C1430" s="1" t="s">
        <v>1757</v>
      </c>
      <c r="D1430" s="1" t="e">
        <f>VLOOKUP(Table1[[#This Row],[EPF ]],'[1]employee master'!A1706:G6705,5,FALSE)</f>
        <v>#N/A</v>
      </c>
      <c r="E1430" s="1" t="e">
        <f>VLOOKUP(Table1[[#This Row],[EPF ]],'[1]employee master'!A1706:G6705,6,FALSE)</f>
        <v>#N/A</v>
      </c>
      <c r="F1430" s="1" t="e">
        <f>VLOOKUP(Table1[[#This Row],[EPF ]],'[1]employee master'!A1706:G6705,7,FALSE)</f>
        <v>#N/A</v>
      </c>
      <c r="G1430" s="7">
        <v>40</v>
      </c>
      <c r="H1430" s="6" t="s">
        <v>14</v>
      </c>
      <c r="I1430" s="6" t="s">
        <v>1753</v>
      </c>
      <c r="J1430" s="6" t="s">
        <v>14</v>
      </c>
      <c r="K1430" s="6" t="s">
        <v>14</v>
      </c>
      <c r="L1430" s="6" t="s">
        <v>14</v>
      </c>
      <c r="M1430" s="6" t="s">
        <v>28</v>
      </c>
      <c r="N1430" s="6" t="s">
        <v>14</v>
      </c>
      <c r="O1430" s="6" t="s">
        <v>14</v>
      </c>
      <c r="P1430" s="44" t="e">
        <f>IF(#REF!&lt;=4,"Low Risk",IF(#REF!&gt;7,"High Risk","Moderate"))</f>
        <v>#REF!</v>
      </c>
    </row>
    <row r="1431" spans="1:16" hidden="1" x14ac:dyDescent="0.3">
      <c r="A1431" s="37">
        <v>203741</v>
      </c>
      <c r="B1431" s="38" t="s">
        <v>6155</v>
      </c>
      <c r="C1431" s="1" t="s">
        <v>1757</v>
      </c>
      <c r="D1431" s="1" t="e">
        <f>VLOOKUP(Table1[[#This Row],[EPF ]],'[1]employee master'!A1707:G6706,5,FALSE)</f>
        <v>#N/A</v>
      </c>
      <c r="E1431" s="1" t="e">
        <f>VLOOKUP(Table1[[#This Row],[EPF ]],'[1]employee master'!A1707:G6706,6,FALSE)</f>
        <v>#N/A</v>
      </c>
      <c r="F1431" s="1" t="e">
        <f>VLOOKUP(Table1[[#This Row],[EPF ]],'[1]employee master'!A1707:G6706,7,FALSE)</f>
        <v>#N/A</v>
      </c>
      <c r="G1431" s="7">
        <v>40</v>
      </c>
      <c r="H1431" s="6" t="s">
        <v>14</v>
      </c>
      <c r="I1431" s="6" t="s">
        <v>1753</v>
      </c>
      <c r="J1431" s="6" t="s">
        <v>14</v>
      </c>
      <c r="K1431" s="6" t="s">
        <v>14</v>
      </c>
      <c r="L1431" s="6" t="s">
        <v>14</v>
      </c>
      <c r="M1431" s="6" t="s">
        <v>28</v>
      </c>
      <c r="N1431" s="6" t="s">
        <v>14</v>
      </c>
      <c r="O1431" s="6" t="s">
        <v>14</v>
      </c>
      <c r="P1431" s="44" t="e">
        <f>IF(#REF!&lt;=4,"Low Risk",IF(#REF!&gt;7,"High Risk","Moderate"))</f>
        <v>#REF!</v>
      </c>
    </row>
    <row r="1432" spans="1:16" hidden="1" x14ac:dyDescent="0.3">
      <c r="A1432" s="37">
        <v>250391</v>
      </c>
      <c r="B1432" s="38" t="s">
        <v>6156</v>
      </c>
      <c r="C1432" s="39" t="s">
        <v>1757</v>
      </c>
      <c r="D1432" s="39" t="e">
        <f>VLOOKUP(Table1[[#This Row],[EPF ]],'[1]employee master'!A1714:G6713,5,FALSE)</f>
        <v>#N/A</v>
      </c>
      <c r="E1432" s="39" t="e">
        <f>VLOOKUP(Table1[[#This Row],[EPF ]],'[1]employee master'!A1714:G6713,6,FALSE)</f>
        <v>#N/A</v>
      </c>
      <c r="F1432" s="39" t="e">
        <f>VLOOKUP(Table1[[#This Row],[EPF ]],'[1]employee master'!A1714:G6713,7,FALSE)</f>
        <v>#N/A</v>
      </c>
      <c r="G1432" s="40">
        <v>41</v>
      </c>
      <c r="H1432" s="41" t="s">
        <v>14</v>
      </c>
      <c r="I1432" s="41" t="s">
        <v>1753</v>
      </c>
      <c r="J1432" s="41" t="s">
        <v>14</v>
      </c>
      <c r="K1432" s="41" t="s">
        <v>14</v>
      </c>
      <c r="L1432" s="41" t="s">
        <v>14</v>
      </c>
      <c r="M1432" s="41" t="s">
        <v>28</v>
      </c>
      <c r="N1432" s="41" t="s">
        <v>14</v>
      </c>
      <c r="O1432" s="41" t="s">
        <v>14</v>
      </c>
      <c r="P1432" s="44" t="e">
        <f>IF(#REF!&lt;=4,"Low Risk",IF(#REF!&gt;7,"High Risk","Moderate"))</f>
        <v>#REF!</v>
      </c>
    </row>
    <row r="1433" spans="1:16" x14ac:dyDescent="0.3">
      <c r="A1433" s="37">
        <v>8178</v>
      </c>
      <c r="B1433" s="38" t="s">
        <v>6101</v>
      </c>
      <c r="C1433" s="1" t="s">
        <v>1757</v>
      </c>
      <c r="D1433" s="1" t="str">
        <f>VLOOKUP(Table1[[#This Row],[EPF ]],'[1]employee master'!A255:G5254,5,FALSE)</f>
        <v>Moulded Bra Cup - Computer Numerical Control - SI</v>
      </c>
      <c r="E1433" s="1" t="str">
        <f>VLOOKUP(Table1[[#This Row],[EPF ]],'[1]employee master'!A255:G5254,6,FALSE)</f>
        <v>Moulded Bra Cup - CNC - SI</v>
      </c>
      <c r="F1433" s="1" t="str">
        <f>VLOOKUP(Table1[[#This Row],[EPF ]],'[1]employee master'!A255:G5254,7,FALSE)</f>
        <v>Male</v>
      </c>
      <c r="G1433" s="7">
        <v>40</v>
      </c>
      <c r="H1433" s="6" t="s">
        <v>14</v>
      </c>
      <c r="I1433" s="6" t="s">
        <v>1753</v>
      </c>
      <c r="J1433" s="6" t="s">
        <v>14</v>
      </c>
      <c r="K1433" s="6" t="s">
        <v>14</v>
      </c>
      <c r="L1433" s="6" t="s">
        <v>14</v>
      </c>
      <c r="M1433" s="6" t="s">
        <v>28</v>
      </c>
      <c r="N1433" s="6" t="s">
        <v>14</v>
      </c>
      <c r="O1433" s="6" t="s">
        <v>14</v>
      </c>
      <c r="P1433" s="44" t="s">
        <v>1935</v>
      </c>
    </row>
    <row r="1434" spans="1:16" x14ac:dyDescent="0.3">
      <c r="A1434" s="37">
        <v>8178</v>
      </c>
      <c r="B1434" s="38" t="s">
        <v>6101</v>
      </c>
      <c r="C1434" s="39" t="s">
        <v>1757</v>
      </c>
      <c r="D1434" s="39" t="str">
        <f>VLOOKUP(Table1[[#This Row],[EPF ]],'[1]employee master'!A256:G5255,5,FALSE)</f>
        <v>Moulded Bra Cup - Computer Numerical Control - SI</v>
      </c>
      <c r="E1434" s="39" t="str">
        <f>VLOOKUP(Table1[[#This Row],[EPF ]],'[1]employee master'!A256:G5255,6,FALSE)</f>
        <v>Moulded Bra Cup - CNC - SI</v>
      </c>
      <c r="F1434" s="39" t="str">
        <f>VLOOKUP(Table1[[#This Row],[EPF ]],'[1]employee master'!A256:G5255,7,FALSE)</f>
        <v>Male</v>
      </c>
      <c r="G1434" s="40">
        <v>40</v>
      </c>
      <c r="H1434" s="41" t="s">
        <v>14</v>
      </c>
      <c r="I1434" s="41" t="s">
        <v>1753</v>
      </c>
      <c r="J1434" s="41" t="s">
        <v>14</v>
      </c>
      <c r="K1434" s="41" t="s">
        <v>14</v>
      </c>
      <c r="L1434" s="41" t="s">
        <v>14</v>
      </c>
      <c r="M1434" s="41" t="s">
        <v>28</v>
      </c>
      <c r="N1434" s="41" t="s">
        <v>14</v>
      </c>
      <c r="O1434" s="41" t="s">
        <v>14</v>
      </c>
      <c r="P1434" s="44" t="s">
        <v>1935</v>
      </c>
    </row>
    <row r="1435" spans="1:16" x14ac:dyDescent="0.3">
      <c r="A1435" s="37">
        <v>15093</v>
      </c>
      <c r="B1435" s="38" t="s">
        <v>6152</v>
      </c>
      <c r="C1435" s="1" t="s">
        <v>1757</v>
      </c>
      <c r="D1435" s="1" t="str">
        <f>VLOOKUP(Table1[[#This Row],[EPF ]],'[1]employee master'!A611:G5610,5,FALSE)</f>
        <v>Moulded Bra Cup - Production - SI</v>
      </c>
      <c r="E1435" s="1" t="str">
        <f>VLOOKUP(Table1[[#This Row],[EPF ]],'[1]employee master'!A611:G5610,6,FALSE)</f>
        <v>Team - LB - 18B - SI</v>
      </c>
      <c r="F1435" s="1" t="str">
        <f>VLOOKUP(Table1[[#This Row],[EPF ]],'[1]employee master'!A611:G5610,7,FALSE)</f>
        <v>Female</v>
      </c>
      <c r="G1435" s="7">
        <v>40</v>
      </c>
      <c r="H1435" s="6" t="s">
        <v>14</v>
      </c>
      <c r="I1435" s="6" t="s">
        <v>1753</v>
      </c>
      <c r="J1435" s="6" t="s">
        <v>14</v>
      </c>
      <c r="K1435" s="6" t="s">
        <v>14</v>
      </c>
      <c r="L1435" s="6" t="s">
        <v>14</v>
      </c>
      <c r="M1435" s="6" t="s">
        <v>28</v>
      </c>
      <c r="N1435" s="6" t="s">
        <v>14</v>
      </c>
      <c r="O1435" s="6" t="s">
        <v>14</v>
      </c>
      <c r="P1435" s="44" t="s">
        <v>1935</v>
      </c>
    </row>
    <row r="1436" spans="1:16" x14ac:dyDescent="0.3">
      <c r="A1436" s="37">
        <v>16947</v>
      </c>
      <c r="B1436" s="38" t="s">
        <v>6153</v>
      </c>
      <c r="C1436" s="39" t="s">
        <v>1757</v>
      </c>
      <c r="D1436" s="39" t="str">
        <f>VLOOKUP(Table1[[#This Row],[EPF ]],'[1]employee master'!A743:G5742,5,FALSE)</f>
        <v>Moulded Bra Cup - Production - SI</v>
      </c>
      <c r="E1436" s="39" t="str">
        <f>VLOOKUP(Table1[[#This Row],[EPF ]],'[1]employee master'!A743:G5742,6,FALSE)</f>
        <v>Team - LB - 18B - SI</v>
      </c>
      <c r="F1436" s="39" t="str">
        <f>VLOOKUP(Table1[[#This Row],[EPF ]],'[1]employee master'!A743:G5742,7,FALSE)</f>
        <v>Female</v>
      </c>
      <c r="G1436" s="40">
        <v>40</v>
      </c>
      <c r="H1436" s="41" t="s">
        <v>14</v>
      </c>
      <c r="I1436" s="41" t="s">
        <v>1753</v>
      </c>
      <c r="J1436" s="41" t="s">
        <v>14</v>
      </c>
      <c r="K1436" s="41" t="s">
        <v>14</v>
      </c>
      <c r="L1436" s="41" t="s">
        <v>14</v>
      </c>
      <c r="M1436" s="41" t="s">
        <v>28</v>
      </c>
      <c r="N1436" s="41" t="s">
        <v>14</v>
      </c>
      <c r="O1436" s="41" t="s">
        <v>14</v>
      </c>
      <c r="P1436" s="44" t="s">
        <v>1935</v>
      </c>
    </row>
    <row r="1437" spans="1:16" x14ac:dyDescent="0.3">
      <c r="A1437" s="37">
        <v>25328</v>
      </c>
      <c r="B1437" s="38" t="s">
        <v>2855</v>
      </c>
      <c r="C1437" s="1" t="s">
        <v>1757</v>
      </c>
      <c r="D1437" s="1" t="str">
        <f>VLOOKUP(Table1[[#This Row],[EPF ]],'[1]employee master'!A1468:G6467,5,FALSE)</f>
        <v>Close Comfort Program - Printing - SI</v>
      </c>
      <c r="E1437" s="1" t="str">
        <f>VLOOKUP(Table1[[#This Row],[EPF ]],'[1]employee master'!A1468:G6467,6,FALSE)</f>
        <v>Factory 02 - Printing - A - SI</v>
      </c>
      <c r="F1437" s="1" t="str">
        <f>VLOOKUP(Table1[[#This Row],[EPF ]],'[1]employee master'!A1468:G6467,7,FALSE)</f>
        <v>Female</v>
      </c>
      <c r="G1437" s="7">
        <v>40</v>
      </c>
      <c r="H1437" s="6" t="s">
        <v>14</v>
      </c>
      <c r="I1437" s="6" t="s">
        <v>1753</v>
      </c>
      <c r="J1437" s="6" t="s">
        <v>14</v>
      </c>
      <c r="K1437" s="6" t="s">
        <v>14</v>
      </c>
      <c r="L1437" s="6" t="s">
        <v>14</v>
      </c>
      <c r="M1437" s="6" t="s">
        <v>28</v>
      </c>
      <c r="N1437" s="6" t="s">
        <v>14</v>
      </c>
      <c r="O1437" s="6" t="s">
        <v>14</v>
      </c>
      <c r="P1437" s="44" t="s">
        <v>1935</v>
      </c>
    </row>
    <row r="1438" spans="1:16" hidden="1" x14ac:dyDescent="0.3">
      <c r="A1438" s="37">
        <v>3952</v>
      </c>
      <c r="B1438" s="38" t="s">
        <v>6161</v>
      </c>
      <c r="C1438" s="1" t="s">
        <v>1752</v>
      </c>
      <c r="D1438" s="1" t="e">
        <f>VLOOKUP(Table1[[#This Row],[EPF ]],'[1]employee master'!A109:G5108,5,FALSE)</f>
        <v>#N/A</v>
      </c>
      <c r="E1438" s="1" t="e">
        <f>VLOOKUP(Table1[[#This Row],[EPF ]],'[1]employee master'!A109:G5108,6,FALSE)</f>
        <v>#N/A</v>
      </c>
      <c r="F1438" s="1" t="e">
        <f>VLOOKUP(Table1[[#This Row],[EPF ]],'[1]employee master'!A109:G5108,7,FALSE)</f>
        <v>#N/A</v>
      </c>
      <c r="G1438" s="7">
        <v>34</v>
      </c>
      <c r="H1438" s="6" t="s">
        <v>14</v>
      </c>
      <c r="I1438" s="6" t="s">
        <v>1756</v>
      </c>
      <c r="J1438" s="6" t="s">
        <v>14</v>
      </c>
      <c r="K1438" s="6" t="s">
        <v>14</v>
      </c>
      <c r="L1438" s="6" t="s">
        <v>1566</v>
      </c>
      <c r="M1438" s="7">
        <v>4</v>
      </c>
      <c r="N1438" s="6" t="s">
        <v>14</v>
      </c>
      <c r="O1438" s="6" t="s">
        <v>1566</v>
      </c>
      <c r="P1438" s="44" t="e">
        <f>IF(#REF!&lt;=4,"Low Risk",IF(#REF!&gt;7,"High Risk","Moderate"))</f>
        <v>#REF!</v>
      </c>
    </row>
    <row r="1439" spans="1:16" x14ac:dyDescent="0.3">
      <c r="A1439" s="37">
        <v>7789</v>
      </c>
      <c r="B1439" s="38" t="s">
        <v>6165</v>
      </c>
      <c r="C1439" s="39" t="s">
        <v>1758</v>
      </c>
      <c r="D1439" s="39" t="str">
        <f>VLOOKUP(Table1[[#This Row],[EPF ]],'[1]employee master'!A230:G5229,5,FALSE)</f>
        <v>Close Comfort Program - Product Development Centre - SI</v>
      </c>
      <c r="E1439" s="39" t="str">
        <f>VLOOKUP(Table1[[#This Row],[EPF ]],'[1]employee master'!A230:G5229,6,FALSE)</f>
        <v>Product Development Center - CCP - SI</v>
      </c>
      <c r="F1439" s="39" t="str">
        <f>VLOOKUP(Table1[[#This Row],[EPF ]],'[1]employee master'!A230:G5229,7,FALSE)</f>
        <v>Female</v>
      </c>
      <c r="G1439" s="40">
        <v>43</v>
      </c>
      <c r="H1439" s="41" t="s">
        <v>14</v>
      </c>
      <c r="I1439" s="41" t="s">
        <v>1753</v>
      </c>
      <c r="J1439" s="41" t="s">
        <v>14</v>
      </c>
      <c r="K1439" s="41" t="s">
        <v>14</v>
      </c>
      <c r="L1439" s="41" t="s">
        <v>1566</v>
      </c>
      <c r="M1439" s="40">
        <v>5</v>
      </c>
      <c r="N1439" s="41" t="s">
        <v>14</v>
      </c>
      <c r="O1439" s="41" t="s">
        <v>14</v>
      </c>
      <c r="P1439" s="44" t="s">
        <v>1935</v>
      </c>
    </row>
    <row r="1440" spans="1:16" hidden="1" x14ac:dyDescent="0.3">
      <c r="A1440" s="37">
        <v>14336</v>
      </c>
      <c r="B1440" s="38" t="s">
        <v>6163</v>
      </c>
      <c r="C1440" s="1" t="s">
        <v>1752</v>
      </c>
      <c r="D1440" s="1" t="e">
        <f>VLOOKUP(Table1[[#This Row],[EPF ]],'[1]employee master'!A552:G5551,5,FALSE)</f>
        <v>#N/A</v>
      </c>
      <c r="E1440" s="1" t="e">
        <f>VLOOKUP(Table1[[#This Row],[EPF ]],'[1]employee master'!A552:G5551,6,FALSE)</f>
        <v>#N/A</v>
      </c>
      <c r="F1440" s="1" t="e">
        <f>VLOOKUP(Table1[[#This Row],[EPF ]],'[1]employee master'!A552:G5551,7,FALSE)</f>
        <v>#N/A</v>
      </c>
      <c r="G1440" s="7">
        <v>51</v>
      </c>
      <c r="H1440" s="6" t="s">
        <v>1566</v>
      </c>
      <c r="I1440" s="6" t="s">
        <v>1753</v>
      </c>
      <c r="J1440" s="6" t="s">
        <v>1566</v>
      </c>
      <c r="K1440" s="6" t="s">
        <v>1566</v>
      </c>
      <c r="L1440" s="6" t="s">
        <v>14</v>
      </c>
      <c r="M1440" s="7">
        <v>5</v>
      </c>
      <c r="N1440" s="6" t="s">
        <v>14</v>
      </c>
      <c r="O1440" s="6" t="s">
        <v>14</v>
      </c>
      <c r="P1440" s="44" t="e">
        <f>IF(#REF!&lt;=4,"Low Risk",IF(#REF!&gt;7,"High Risk","Moderate"))</f>
        <v>#REF!</v>
      </c>
    </row>
    <row r="1441" spans="1:16" x14ac:dyDescent="0.3">
      <c r="A1441" s="37">
        <v>16858</v>
      </c>
      <c r="B1441" s="38" t="s">
        <v>998</v>
      </c>
      <c r="C1441" s="39" t="s">
        <v>1755</v>
      </c>
      <c r="D1441" s="39" t="str">
        <f>VLOOKUP(Table1[[#This Row],[EPF ]],'[1]employee master'!A736:G5735,5,FALSE)</f>
        <v>Close Comfort Program - Industrial Engineering - SI</v>
      </c>
      <c r="E1441" s="39" t="str">
        <f>VLOOKUP(Table1[[#This Row],[EPF ]],'[1]employee master'!A736:G5735,6,FALSE)</f>
        <v>Industrial Engineering - CCP - SI</v>
      </c>
      <c r="F1441" s="39" t="str">
        <f>VLOOKUP(Table1[[#This Row],[EPF ]],'[1]employee master'!A736:G5735,7,FALSE)</f>
        <v>Male</v>
      </c>
      <c r="G1441" s="40">
        <v>42</v>
      </c>
      <c r="H1441" s="41" t="s">
        <v>14</v>
      </c>
      <c r="I1441" s="41" t="s">
        <v>1753</v>
      </c>
      <c r="J1441" s="41" t="s">
        <v>14</v>
      </c>
      <c r="K1441" s="41" t="s">
        <v>14</v>
      </c>
      <c r="L1441" s="41" t="s">
        <v>1566</v>
      </c>
      <c r="M1441" s="40">
        <v>5</v>
      </c>
      <c r="N1441" s="41" t="s">
        <v>14</v>
      </c>
      <c r="O1441" s="41" t="s">
        <v>14</v>
      </c>
      <c r="P1441" s="44" t="s">
        <v>1935</v>
      </c>
    </row>
    <row r="1442" spans="1:16" hidden="1" x14ac:dyDescent="0.3">
      <c r="A1442" s="37">
        <v>5495</v>
      </c>
      <c r="B1442" s="38" t="s">
        <v>1464</v>
      </c>
      <c r="C1442" s="1" t="s">
        <v>1752</v>
      </c>
      <c r="D1442" s="1" t="e">
        <f>VLOOKUP(Table1[[#This Row],[EPF ]],'[1]employee master'!A147:G5146,5,FALSE)</f>
        <v>#N/A</v>
      </c>
      <c r="E1442" s="1" t="e">
        <f>VLOOKUP(Table1[[#This Row],[EPF ]],'[1]employee master'!A147:G5146,6,FALSE)</f>
        <v>#N/A</v>
      </c>
      <c r="F1442" s="1" t="e">
        <f>VLOOKUP(Table1[[#This Row],[EPF ]],'[1]employee master'!A147:G5146,7,FALSE)</f>
        <v>#N/A</v>
      </c>
      <c r="G1442" s="7">
        <v>45</v>
      </c>
      <c r="H1442" s="6" t="s">
        <v>14</v>
      </c>
      <c r="I1442" s="6" t="s">
        <v>1756</v>
      </c>
      <c r="J1442" s="6" t="s">
        <v>14</v>
      </c>
      <c r="K1442" s="6" t="s">
        <v>1566</v>
      </c>
      <c r="L1442" s="6" t="s">
        <v>14</v>
      </c>
      <c r="M1442" s="7">
        <v>5</v>
      </c>
      <c r="N1442" s="6" t="s">
        <v>14</v>
      </c>
      <c r="O1442" s="6" t="s">
        <v>1566</v>
      </c>
      <c r="P1442" s="44" t="e">
        <f>IF(#REF!&lt;=4,"Low Risk",IF(#REF!&gt;7,"High Risk","Moderate"))</f>
        <v>#REF!</v>
      </c>
    </row>
    <row r="1443" spans="1:16" x14ac:dyDescent="0.3">
      <c r="A1443" s="37">
        <v>7368</v>
      </c>
      <c r="B1443" s="38" t="s">
        <v>6166</v>
      </c>
      <c r="C1443" s="39" t="s">
        <v>1758</v>
      </c>
      <c r="D1443" s="39" t="str">
        <f>VLOOKUP(Table1[[#This Row],[EPF ]],'[1]employee master'!A206:G5205,5,FALSE)</f>
        <v>Close Comfort Program - Product Development Centre - SI</v>
      </c>
      <c r="E1443" s="39" t="str">
        <f>VLOOKUP(Table1[[#This Row],[EPF ]],'[1]employee master'!A206:G5205,6,FALSE)</f>
        <v>Product Development Center - CCP - SI</v>
      </c>
      <c r="F1443" s="39" t="str">
        <f>VLOOKUP(Table1[[#This Row],[EPF ]],'[1]employee master'!A206:G5205,7,FALSE)</f>
        <v>Male</v>
      </c>
      <c r="G1443" s="40">
        <v>29</v>
      </c>
      <c r="H1443" s="41" t="s">
        <v>14</v>
      </c>
      <c r="I1443" s="41" t="s">
        <v>1756</v>
      </c>
      <c r="J1443" s="41" t="s">
        <v>14</v>
      </c>
      <c r="K1443" s="41" t="s">
        <v>14</v>
      </c>
      <c r="L1443" s="41" t="s">
        <v>1566</v>
      </c>
      <c r="M1443" s="40">
        <v>5</v>
      </c>
      <c r="N1443" s="41" t="s">
        <v>14</v>
      </c>
      <c r="O1443" s="41" t="s">
        <v>14</v>
      </c>
      <c r="P1443" s="44" t="s">
        <v>1935</v>
      </c>
    </row>
    <row r="1444" spans="1:16" x14ac:dyDescent="0.3">
      <c r="A1444" s="37">
        <v>8870</v>
      </c>
      <c r="B1444" s="38" t="s">
        <v>2832</v>
      </c>
      <c r="C1444" s="39" t="s">
        <v>1758</v>
      </c>
      <c r="D1444" s="39" t="str">
        <f>VLOOKUP(Table1[[#This Row],[EPF ]],'[1]employee master'!A283:G5282,5,FALSE)</f>
        <v>Material Quality Assurance - SI</v>
      </c>
      <c r="E1444" s="39" t="str">
        <f>VLOOKUP(Table1[[#This Row],[EPF ]],'[1]employee master'!A283:G5282,6,FALSE)</f>
        <v>MBC - Material Quality Assurance - SI</v>
      </c>
      <c r="F1444" s="39" t="str">
        <f>VLOOKUP(Table1[[#This Row],[EPF ]],'[1]employee master'!A283:G5282,7,FALSE)</f>
        <v>Male</v>
      </c>
      <c r="G1444" s="40">
        <v>29</v>
      </c>
      <c r="H1444" s="41" t="s">
        <v>14</v>
      </c>
      <c r="I1444" s="41" t="s">
        <v>1756</v>
      </c>
      <c r="J1444" s="41" t="s">
        <v>14</v>
      </c>
      <c r="K1444" s="41" t="s">
        <v>14</v>
      </c>
      <c r="L1444" s="41" t="s">
        <v>1566</v>
      </c>
      <c r="M1444" s="40">
        <v>5</v>
      </c>
      <c r="N1444" s="41" t="s">
        <v>14</v>
      </c>
      <c r="O1444" s="41" t="s">
        <v>14</v>
      </c>
      <c r="P1444" s="44" t="s">
        <v>1935</v>
      </c>
    </row>
    <row r="1445" spans="1:16" x14ac:dyDescent="0.3">
      <c r="A1445" s="37">
        <v>12908</v>
      </c>
      <c r="B1445" s="38" t="s">
        <v>1097</v>
      </c>
      <c r="C1445" s="39" t="s">
        <v>1758</v>
      </c>
      <c r="D1445" s="39" t="str">
        <f>VLOOKUP(Table1[[#This Row],[EPF ]],'[1]employee master'!A497:G5496,5,FALSE)</f>
        <v>Moulded Bra Cup - Product Development Centre - SI</v>
      </c>
      <c r="E1445" s="39" t="str">
        <f>VLOOKUP(Table1[[#This Row],[EPF ]],'[1]employee master'!A497:G5496,6,FALSE)</f>
        <v>MBC - Product Development Centre - SI</v>
      </c>
      <c r="F1445" s="39" t="str">
        <f>VLOOKUP(Table1[[#This Row],[EPF ]],'[1]employee master'!A497:G5496,7,FALSE)</f>
        <v>Male</v>
      </c>
      <c r="G1445" s="40">
        <v>28</v>
      </c>
      <c r="H1445" s="41" t="s">
        <v>14</v>
      </c>
      <c r="I1445" s="41" t="s">
        <v>1756</v>
      </c>
      <c r="J1445" s="41" t="s">
        <v>14</v>
      </c>
      <c r="K1445" s="41" t="s">
        <v>14</v>
      </c>
      <c r="L1445" s="41" t="s">
        <v>1566</v>
      </c>
      <c r="M1445" s="40">
        <v>5</v>
      </c>
      <c r="N1445" s="41" t="s">
        <v>14</v>
      </c>
      <c r="O1445" s="41" t="s">
        <v>14</v>
      </c>
      <c r="P1445" s="44" t="s">
        <v>1935</v>
      </c>
    </row>
    <row r="1446" spans="1:16" x14ac:dyDescent="0.3">
      <c r="A1446" s="37">
        <v>13064</v>
      </c>
      <c r="B1446" s="38" t="s">
        <v>809</v>
      </c>
      <c r="C1446" s="39" t="s">
        <v>1758</v>
      </c>
      <c r="D1446" s="39" t="str">
        <f>VLOOKUP(Table1[[#This Row],[EPF ]],'[1]employee master'!A501:G5500,5,FALSE)</f>
        <v>Moulded Bra Cup - Computer Numerical Control - SI</v>
      </c>
      <c r="E1446" s="39" t="str">
        <f>VLOOKUP(Table1[[#This Row],[EPF ]],'[1]employee master'!A501:G5500,6,FALSE)</f>
        <v>Moulded Bra Cup - CNC - SI</v>
      </c>
      <c r="F1446" s="39" t="str">
        <f>VLOOKUP(Table1[[#This Row],[EPF ]],'[1]employee master'!A501:G5500,7,FALSE)</f>
        <v>Male</v>
      </c>
      <c r="G1446" s="40">
        <v>28</v>
      </c>
      <c r="H1446" s="41" t="s">
        <v>14</v>
      </c>
      <c r="I1446" s="41" t="s">
        <v>1756</v>
      </c>
      <c r="J1446" s="41" t="s">
        <v>14</v>
      </c>
      <c r="K1446" s="41" t="s">
        <v>14</v>
      </c>
      <c r="L1446" s="41" t="s">
        <v>1566</v>
      </c>
      <c r="M1446" s="40">
        <v>5</v>
      </c>
      <c r="N1446" s="41" t="s">
        <v>14</v>
      </c>
      <c r="O1446" s="41" t="s">
        <v>14</v>
      </c>
      <c r="P1446" s="44" t="s">
        <v>1935</v>
      </c>
    </row>
    <row r="1447" spans="1:16" x14ac:dyDescent="0.3">
      <c r="A1447" s="37">
        <v>14353</v>
      </c>
      <c r="B1447" s="38" t="s">
        <v>800</v>
      </c>
      <c r="C1447" s="1" t="s">
        <v>1758</v>
      </c>
      <c r="D1447" s="1" t="str">
        <f>VLOOKUP(Table1[[#This Row],[EPF ]],'[1]employee master'!A553:G5552,5,FALSE)</f>
        <v>Moulded Bra Cup - Computer Numerical Control - SI</v>
      </c>
      <c r="E1447" s="1" t="str">
        <f>VLOOKUP(Table1[[#This Row],[EPF ]],'[1]employee master'!A553:G5552,6,FALSE)</f>
        <v>Moulded Bra Cup - CNC - SI</v>
      </c>
      <c r="F1447" s="1" t="str">
        <f>VLOOKUP(Table1[[#This Row],[EPF ]],'[1]employee master'!A553:G5552,7,FALSE)</f>
        <v>Male</v>
      </c>
      <c r="G1447" s="7">
        <v>27</v>
      </c>
      <c r="H1447" s="6" t="s">
        <v>14</v>
      </c>
      <c r="I1447" s="6" t="s">
        <v>1756</v>
      </c>
      <c r="J1447" s="6" t="s">
        <v>14</v>
      </c>
      <c r="K1447" s="6" t="s">
        <v>14</v>
      </c>
      <c r="L1447" s="6" t="s">
        <v>1566</v>
      </c>
      <c r="M1447" s="7">
        <v>5</v>
      </c>
      <c r="N1447" s="6" t="s">
        <v>14</v>
      </c>
      <c r="O1447" s="6" t="s">
        <v>14</v>
      </c>
      <c r="P1447" s="44" t="s">
        <v>1935</v>
      </c>
    </row>
    <row r="1448" spans="1:16" x14ac:dyDescent="0.3">
      <c r="A1448" s="37">
        <v>15547</v>
      </c>
      <c r="B1448" s="38" t="s">
        <v>6167</v>
      </c>
      <c r="C1448" s="39" t="s">
        <v>1758</v>
      </c>
      <c r="D1448" s="39" t="str">
        <f>VLOOKUP(Table1[[#This Row],[EPF ]],'[1]employee master'!A640:G5639,5,FALSE)</f>
        <v>Moulded Bra Cup - Product Development Centre - SI</v>
      </c>
      <c r="E1448" s="39" t="str">
        <f>VLOOKUP(Table1[[#This Row],[EPF ]],'[1]employee master'!A640:G5639,6,FALSE)</f>
        <v>MBC - Product Development Centre - SI</v>
      </c>
      <c r="F1448" s="39" t="str">
        <f>VLOOKUP(Table1[[#This Row],[EPF ]],'[1]employee master'!A640:G5639,7,FALSE)</f>
        <v>Male</v>
      </c>
      <c r="G1448" s="40">
        <v>27</v>
      </c>
      <c r="H1448" s="41" t="s">
        <v>14</v>
      </c>
      <c r="I1448" s="41" t="s">
        <v>1756</v>
      </c>
      <c r="J1448" s="41" t="s">
        <v>14</v>
      </c>
      <c r="K1448" s="41" t="s">
        <v>14</v>
      </c>
      <c r="L1448" s="41" t="s">
        <v>1566</v>
      </c>
      <c r="M1448" s="40">
        <v>5</v>
      </c>
      <c r="N1448" s="41" t="s">
        <v>14</v>
      </c>
      <c r="O1448" s="41" t="s">
        <v>14</v>
      </c>
      <c r="P1448" s="44" t="s">
        <v>1935</v>
      </c>
    </row>
    <row r="1449" spans="1:16" x14ac:dyDescent="0.3">
      <c r="A1449" s="37">
        <v>19395</v>
      </c>
      <c r="B1449" s="38" t="s">
        <v>6168</v>
      </c>
      <c r="C1449" s="39" t="s">
        <v>1755</v>
      </c>
      <c r="D1449" s="39" t="str">
        <f>VLOOKUP(Table1[[#This Row],[EPF ]],'[1]employee master'!A942:G5941,5,FALSE)</f>
        <v>Close Comfort Program - Technical - SI</v>
      </c>
      <c r="E1449" s="39" t="str">
        <f>VLOOKUP(Table1[[#This Row],[EPF ]],'[1]employee master'!A942:G5941,6,FALSE)</f>
        <v>Technical - CCP - SI</v>
      </c>
      <c r="F1449" s="39" t="str">
        <f>VLOOKUP(Table1[[#This Row],[EPF ]],'[1]employee master'!A942:G5941,7,FALSE)</f>
        <v>Male</v>
      </c>
      <c r="G1449" s="40">
        <v>29</v>
      </c>
      <c r="H1449" s="41" t="s">
        <v>14</v>
      </c>
      <c r="I1449" s="41" t="s">
        <v>1756</v>
      </c>
      <c r="J1449" s="41" t="s">
        <v>14</v>
      </c>
      <c r="K1449" s="41" t="s">
        <v>14</v>
      </c>
      <c r="L1449" s="41" t="s">
        <v>1566</v>
      </c>
      <c r="M1449" s="40">
        <v>5</v>
      </c>
      <c r="N1449" s="41" t="s">
        <v>14</v>
      </c>
      <c r="O1449" s="41" t="s">
        <v>14</v>
      </c>
      <c r="P1449" s="44" t="s">
        <v>1935</v>
      </c>
    </row>
    <row r="1450" spans="1:16" x14ac:dyDescent="0.3">
      <c r="A1450" s="37">
        <v>19675</v>
      </c>
      <c r="B1450" s="38" t="s">
        <v>6169</v>
      </c>
      <c r="C1450" s="39" t="s">
        <v>1755</v>
      </c>
      <c r="D1450" s="39" t="str">
        <f>VLOOKUP(Table1[[#This Row],[EPF ]],'[1]employee master'!A967:G5966,5,FALSE)</f>
        <v>Close Comfort Program - Product Development Centre - SI</v>
      </c>
      <c r="E1450" s="39" t="str">
        <f>VLOOKUP(Table1[[#This Row],[EPF ]],'[1]employee master'!A967:G5966,6,FALSE)</f>
        <v>Product Development Center - CCP - SI</v>
      </c>
      <c r="F1450" s="39" t="str">
        <f>VLOOKUP(Table1[[#This Row],[EPF ]],'[1]employee master'!A967:G5966,7,FALSE)</f>
        <v>Male</v>
      </c>
      <c r="G1450" s="40">
        <v>29</v>
      </c>
      <c r="H1450" s="41" t="s">
        <v>14</v>
      </c>
      <c r="I1450" s="41" t="s">
        <v>1756</v>
      </c>
      <c r="J1450" s="41" t="s">
        <v>14</v>
      </c>
      <c r="K1450" s="41" t="s">
        <v>14</v>
      </c>
      <c r="L1450" s="41" t="s">
        <v>1566</v>
      </c>
      <c r="M1450" s="40">
        <v>5</v>
      </c>
      <c r="N1450" s="41" t="s">
        <v>14</v>
      </c>
      <c r="O1450" s="41" t="s">
        <v>14</v>
      </c>
      <c r="P1450" s="44" t="s">
        <v>1935</v>
      </c>
    </row>
    <row r="1451" spans="1:16" x14ac:dyDescent="0.3">
      <c r="A1451" s="37">
        <v>22888</v>
      </c>
      <c r="B1451" s="38" t="s">
        <v>1718</v>
      </c>
      <c r="C1451" s="1" t="s">
        <v>1755</v>
      </c>
      <c r="D1451" s="1" t="str">
        <f>VLOOKUP(Table1[[#This Row],[EPF ]],'[1]employee master'!A1229:G6228,5,FALSE)</f>
        <v>Close Comfort Program - Marketing - SI</v>
      </c>
      <c r="E1451" s="1" t="str">
        <f>VLOOKUP(Table1[[#This Row],[EPF ]],'[1]employee master'!A1229:G6228,6,FALSE)</f>
        <v>Marketing - CCP - SI</v>
      </c>
      <c r="F1451" s="1" t="str">
        <f>VLOOKUP(Table1[[#This Row],[EPF ]],'[1]employee master'!A1229:G6228,7,FALSE)</f>
        <v>Female</v>
      </c>
      <c r="G1451" s="7">
        <v>28</v>
      </c>
      <c r="H1451" s="6" t="s">
        <v>14</v>
      </c>
      <c r="I1451" s="6" t="s">
        <v>1756</v>
      </c>
      <c r="J1451" s="6" t="s">
        <v>14</v>
      </c>
      <c r="K1451" s="6" t="s">
        <v>14</v>
      </c>
      <c r="L1451" s="6" t="s">
        <v>1566</v>
      </c>
      <c r="M1451" s="7">
        <v>5</v>
      </c>
      <c r="N1451" s="6" t="s">
        <v>14</v>
      </c>
      <c r="O1451" s="6" t="s">
        <v>14</v>
      </c>
      <c r="P1451" s="44" t="s">
        <v>1935</v>
      </c>
    </row>
    <row r="1452" spans="1:16" x14ac:dyDescent="0.3">
      <c r="A1452" s="37">
        <v>24510</v>
      </c>
      <c r="B1452" s="38" t="s">
        <v>6170</v>
      </c>
      <c r="C1452" s="1" t="s">
        <v>1755</v>
      </c>
      <c r="D1452" s="1" t="str">
        <f>VLOOKUP(Table1[[#This Row],[EPF ]],'[1]employee master'!A1371:G6370,5,FALSE)</f>
        <v>Close Comfort Program - Production - SI</v>
      </c>
      <c r="E1452" s="1" t="str">
        <f>VLOOKUP(Table1[[#This Row],[EPF ]],'[1]employee master'!A1371:G6370,6,FALSE)</f>
        <v>CCP - Production - SI</v>
      </c>
      <c r="F1452" s="1" t="str">
        <f>VLOOKUP(Table1[[#This Row],[EPF ]],'[1]employee master'!A1371:G6370,7,FALSE)</f>
        <v>Male</v>
      </c>
      <c r="G1452" s="7">
        <v>26</v>
      </c>
      <c r="H1452" s="6" t="s">
        <v>14</v>
      </c>
      <c r="I1452" s="6" t="s">
        <v>1756</v>
      </c>
      <c r="J1452" s="6" t="s">
        <v>14</v>
      </c>
      <c r="K1452" s="6" t="s">
        <v>14</v>
      </c>
      <c r="L1452" s="6" t="s">
        <v>1566</v>
      </c>
      <c r="M1452" s="7">
        <v>5</v>
      </c>
      <c r="N1452" s="6" t="s">
        <v>14</v>
      </c>
      <c r="O1452" s="6" t="s">
        <v>14</v>
      </c>
      <c r="P1452" s="44" t="s">
        <v>1935</v>
      </c>
    </row>
    <row r="1453" spans="1:16" x14ac:dyDescent="0.3">
      <c r="A1453" s="37">
        <v>25503</v>
      </c>
      <c r="B1453" s="38" t="s">
        <v>6171</v>
      </c>
      <c r="C1453" s="1" t="s">
        <v>1755</v>
      </c>
      <c r="D1453" s="1" t="str">
        <f>VLOOKUP(Table1[[#This Row],[EPF ]],'[1]employee master'!A1498:G6497,5,FALSE)</f>
        <v>Moulded Bra Cup - Industrial Systems Engineering - SI</v>
      </c>
      <c r="E1453" s="1" t="str">
        <f>VLOOKUP(Table1[[#This Row],[EPF ]],'[1]employee master'!A1498:G6497,6,FALSE)</f>
        <v>Industrial Engineering Solutions - SI</v>
      </c>
      <c r="F1453" s="1" t="str">
        <f>VLOOKUP(Table1[[#This Row],[EPF ]],'[1]employee master'!A1498:G6497,7,FALSE)</f>
        <v>Female</v>
      </c>
      <c r="G1453" s="7">
        <v>27</v>
      </c>
      <c r="H1453" s="6" t="s">
        <v>14</v>
      </c>
      <c r="I1453" s="6" t="s">
        <v>1756</v>
      </c>
      <c r="J1453" s="6" t="s">
        <v>14</v>
      </c>
      <c r="K1453" s="6" t="s">
        <v>14</v>
      </c>
      <c r="L1453" s="6" t="s">
        <v>1566</v>
      </c>
      <c r="M1453" s="7">
        <v>5</v>
      </c>
      <c r="N1453" s="6" t="s">
        <v>14</v>
      </c>
      <c r="O1453" s="6" t="s">
        <v>14</v>
      </c>
      <c r="P1453" s="44" t="s">
        <v>1935</v>
      </c>
    </row>
    <row r="1454" spans="1:16" x14ac:dyDescent="0.3">
      <c r="A1454" s="37">
        <v>26359</v>
      </c>
      <c r="B1454" s="38" t="s">
        <v>6172</v>
      </c>
      <c r="C1454" s="39" t="s">
        <v>1755</v>
      </c>
      <c r="D1454" s="39" t="str">
        <f>VLOOKUP(Table1[[#This Row],[EPF ]],'[1]employee master'!A1660:G6659,5,FALSE)</f>
        <v>Moulded Bra Cup - Technical - SI</v>
      </c>
      <c r="E1454" s="39" t="str">
        <f>VLOOKUP(Table1[[#This Row],[EPF ]],'[1]employee master'!A1660:G6659,6,FALSE)</f>
        <v>MBC - Technical - SI</v>
      </c>
      <c r="F1454" s="39" t="str">
        <f>VLOOKUP(Table1[[#This Row],[EPF ]],'[1]employee master'!A1660:G6659,7,FALSE)</f>
        <v>Male</v>
      </c>
      <c r="G1454" s="40">
        <v>25</v>
      </c>
      <c r="H1454" s="41" t="s">
        <v>14</v>
      </c>
      <c r="I1454" s="41" t="s">
        <v>1756</v>
      </c>
      <c r="J1454" s="41" t="s">
        <v>14</v>
      </c>
      <c r="K1454" s="41" t="s">
        <v>14</v>
      </c>
      <c r="L1454" s="41" t="s">
        <v>1566</v>
      </c>
      <c r="M1454" s="40">
        <v>5</v>
      </c>
      <c r="N1454" s="41" t="s">
        <v>14</v>
      </c>
      <c r="O1454" s="41" t="s">
        <v>14</v>
      </c>
      <c r="P1454" s="44" t="s">
        <v>1935</v>
      </c>
    </row>
    <row r="1455" spans="1:16" x14ac:dyDescent="0.3">
      <c r="A1455" s="37">
        <v>15314</v>
      </c>
      <c r="B1455" s="38" t="s">
        <v>594</v>
      </c>
      <c r="C1455" s="1" t="s">
        <v>1755</v>
      </c>
      <c r="D1455" s="1" t="str">
        <f>VLOOKUP(Table1[[#This Row],[EPF ]],'[1]employee master'!A621:G5620,5,FALSE)</f>
        <v>Close Comfort Program - Product Development Centre - SI</v>
      </c>
      <c r="E1455" s="1" t="str">
        <f>VLOOKUP(Table1[[#This Row],[EPF ]],'[1]employee master'!A621:G5620,6,FALSE)</f>
        <v>Product Development Center - CCP - SI</v>
      </c>
      <c r="F1455" s="1" t="str">
        <f>VLOOKUP(Table1[[#This Row],[EPF ]],'[1]employee master'!A621:G5620,7,FALSE)</f>
        <v>Female</v>
      </c>
      <c r="G1455" s="7">
        <v>40</v>
      </c>
      <c r="H1455" s="6" t="s">
        <v>1566</v>
      </c>
      <c r="I1455" s="6" t="s">
        <v>1753</v>
      </c>
      <c r="J1455" s="6" t="s">
        <v>1566</v>
      </c>
      <c r="K1455" s="6" t="s">
        <v>14</v>
      </c>
      <c r="L1455" s="6" t="s">
        <v>1566</v>
      </c>
      <c r="M1455" s="6" t="s">
        <v>28</v>
      </c>
      <c r="N1455" s="6" t="s">
        <v>14</v>
      </c>
      <c r="O1455" s="6" t="s">
        <v>14</v>
      </c>
      <c r="P1455" s="44" t="s">
        <v>1935</v>
      </c>
    </row>
    <row r="1456" spans="1:16" x14ac:dyDescent="0.3">
      <c r="A1456" s="37">
        <v>7368</v>
      </c>
      <c r="B1456" s="38" t="s">
        <v>6166</v>
      </c>
      <c r="C1456" s="39" t="s">
        <v>1758</v>
      </c>
      <c r="D1456" s="39" t="str">
        <f>VLOOKUP(Table1[[#This Row],[EPF ]],'[1]employee master'!A207:G5206,5,FALSE)</f>
        <v>Close Comfort Program - Product Development Centre - SI</v>
      </c>
      <c r="E1456" s="39" t="str">
        <f>VLOOKUP(Table1[[#This Row],[EPF ]],'[1]employee master'!A207:G5206,6,FALSE)</f>
        <v>Product Development Center - CCP - SI</v>
      </c>
      <c r="F1456" s="39" t="str">
        <f>VLOOKUP(Table1[[#This Row],[EPF ]],'[1]employee master'!A207:G5206,7,FALSE)</f>
        <v>Male</v>
      </c>
      <c r="G1456" s="40">
        <v>29</v>
      </c>
      <c r="H1456" s="41" t="s">
        <v>14</v>
      </c>
      <c r="I1456" s="41" t="s">
        <v>1756</v>
      </c>
      <c r="J1456" s="41" t="s">
        <v>14</v>
      </c>
      <c r="K1456" s="41" t="s">
        <v>14</v>
      </c>
      <c r="L1456" s="41" t="s">
        <v>1566</v>
      </c>
      <c r="M1456" s="40">
        <v>0</v>
      </c>
      <c r="N1456" s="41" t="s">
        <v>14</v>
      </c>
      <c r="O1456" s="41" t="s">
        <v>1566</v>
      </c>
      <c r="P1456" s="44" t="s">
        <v>1935</v>
      </c>
    </row>
    <row r="1457" spans="1:16" x14ac:dyDescent="0.3">
      <c r="A1457" s="37">
        <v>13532</v>
      </c>
      <c r="B1457" s="38" t="s">
        <v>6173</v>
      </c>
      <c r="C1457" s="39" t="s">
        <v>1758</v>
      </c>
      <c r="D1457" s="39" t="str">
        <f>VLOOKUP(Table1[[#This Row],[EPF ]],'[1]employee master'!A522:G5521,5,FALSE)</f>
        <v>Close Comfort Program - Industrial Engineering - SI</v>
      </c>
      <c r="E1457" s="39" t="str">
        <f>VLOOKUP(Table1[[#This Row],[EPF ]],'[1]employee master'!A522:G5521,6,FALSE)</f>
        <v>Industrial Engineering - CCP - SI</v>
      </c>
      <c r="F1457" s="39" t="str">
        <f>VLOOKUP(Table1[[#This Row],[EPF ]],'[1]employee master'!A522:G5521,7,FALSE)</f>
        <v>Male</v>
      </c>
      <c r="G1457" s="40">
        <v>24</v>
      </c>
      <c r="H1457" s="41" t="s">
        <v>14</v>
      </c>
      <c r="I1457" s="41" t="s">
        <v>1756</v>
      </c>
      <c r="J1457" s="41" t="s">
        <v>14</v>
      </c>
      <c r="K1457" s="41" t="s">
        <v>14</v>
      </c>
      <c r="L1457" s="41" t="s">
        <v>1566</v>
      </c>
      <c r="M1457" s="41" t="s">
        <v>28</v>
      </c>
      <c r="N1457" s="41" t="s">
        <v>14</v>
      </c>
      <c r="O1457" s="41" t="s">
        <v>14</v>
      </c>
      <c r="P1457" s="44" t="s">
        <v>1935</v>
      </c>
    </row>
    <row r="1458" spans="1:16" x14ac:dyDescent="0.3">
      <c r="A1458" s="37">
        <v>14353</v>
      </c>
      <c r="B1458" s="38" t="s">
        <v>6174</v>
      </c>
      <c r="C1458" s="39" t="s">
        <v>1758</v>
      </c>
      <c r="D1458" s="39" t="str">
        <f>VLOOKUP(Table1[[#This Row],[EPF ]],'[1]employee master'!A554:G5553,5,FALSE)</f>
        <v>Moulded Bra Cup - Computer Numerical Control - SI</v>
      </c>
      <c r="E1458" s="39" t="str">
        <f>VLOOKUP(Table1[[#This Row],[EPF ]],'[1]employee master'!A554:G5553,6,FALSE)</f>
        <v>Moulded Bra Cup - CNC - SI</v>
      </c>
      <c r="F1458" s="39" t="str">
        <f>VLOOKUP(Table1[[#This Row],[EPF ]],'[1]employee master'!A554:G5553,7,FALSE)</f>
        <v>Male</v>
      </c>
      <c r="G1458" s="40">
        <v>27</v>
      </c>
      <c r="H1458" s="41" t="s">
        <v>14</v>
      </c>
      <c r="I1458" s="41" t="s">
        <v>1756</v>
      </c>
      <c r="J1458" s="41" t="s">
        <v>14</v>
      </c>
      <c r="K1458" s="41" t="s">
        <v>14</v>
      </c>
      <c r="L1458" s="41" t="s">
        <v>1566</v>
      </c>
      <c r="M1458" s="41" t="s">
        <v>28</v>
      </c>
      <c r="N1458" s="41" t="s">
        <v>14</v>
      </c>
      <c r="O1458" s="41" t="s">
        <v>14</v>
      </c>
      <c r="P1458" s="44" t="s">
        <v>1935</v>
      </c>
    </row>
    <row r="1459" spans="1:16" x14ac:dyDescent="0.3">
      <c r="A1459" s="37">
        <v>15547</v>
      </c>
      <c r="B1459" s="38" t="s">
        <v>6167</v>
      </c>
      <c r="C1459" s="1" t="s">
        <v>1758</v>
      </c>
      <c r="D1459" s="1" t="str">
        <f>VLOOKUP(Table1[[#This Row],[EPF ]],'[1]employee master'!A641:G5640,5,FALSE)</f>
        <v>Moulded Bra Cup - Product Development Centre - SI</v>
      </c>
      <c r="E1459" s="1" t="str">
        <f>VLOOKUP(Table1[[#This Row],[EPF ]],'[1]employee master'!A641:G5640,6,FALSE)</f>
        <v>MBC - Product Development Centre - SI</v>
      </c>
      <c r="F1459" s="1" t="str">
        <f>VLOOKUP(Table1[[#This Row],[EPF ]],'[1]employee master'!A641:G5640,7,FALSE)</f>
        <v>Male</v>
      </c>
      <c r="G1459" s="7">
        <v>27</v>
      </c>
      <c r="H1459" s="6" t="s">
        <v>14</v>
      </c>
      <c r="I1459" s="6" t="s">
        <v>1756</v>
      </c>
      <c r="J1459" s="6" t="s">
        <v>14</v>
      </c>
      <c r="K1459" s="6" t="s">
        <v>14</v>
      </c>
      <c r="L1459" s="6" t="s">
        <v>1566</v>
      </c>
      <c r="M1459" s="6" t="s">
        <v>28</v>
      </c>
      <c r="N1459" s="6" t="s">
        <v>14</v>
      </c>
      <c r="O1459" s="6" t="s">
        <v>14</v>
      </c>
      <c r="P1459" s="44" t="s">
        <v>1935</v>
      </c>
    </row>
    <row r="1460" spans="1:16" x14ac:dyDescent="0.3">
      <c r="A1460" s="37">
        <v>17060</v>
      </c>
      <c r="B1460" s="38" t="s">
        <v>6175</v>
      </c>
      <c r="C1460" s="1" t="s">
        <v>1758</v>
      </c>
      <c r="D1460" s="1" t="str">
        <f>VLOOKUP(Table1[[#This Row],[EPF ]],'[1]employee master'!A745:G5744,5,FALSE)</f>
        <v>Close Comfort Program - Quality Assurance - SI</v>
      </c>
      <c r="E1460" s="1" t="str">
        <f>VLOOKUP(Table1[[#This Row],[EPF ]],'[1]employee master'!A745:G5744,6,FALSE)</f>
        <v>Quality Assurance - CCP - SI</v>
      </c>
      <c r="F1460" s="1" t="str">
        <f>VLOOKUP(Table1[[#This Row],[EPF ]],'[1]employee master'!A745:G5744,7,FALSE)</f>
        <v>Male</v>
      </c>
      <c r="G1460" s="7">
        <v>28</v>
      </c>
      <c r="H1460" s="6" t="s">
        <v>14</v>
      </c>
      <c r="I1460" s="6" t="s">
        <v>1756</v>
      </c>
      <c r="J1460" s="6" t="s">
        <v>14</v>
      </c>
      <c r="K1460" s="6" t="s">
        <v>14</v>
      </c>
      <c r="L1460" s="6" t="s">
        <v>1566</v>
      </c>
      <c r="M1460" s="6" t="s">
        <v>28</v>
      </c>
      <c r="N1460" s="6" t="s">
        <v>14</v>
      </c>
      <c r="O1460" s="6" t="s">
        <v>14</v>
      </c>
      <c r="P1460" s="44" t="s">
        <v>1935</v>
      </c>
    </row>
    <row r="1461" spans="1:16" x14ac:dyDescent="0.3">
      <c r="A1461" s="37">
        <v>21225</v>
      </c>
      <c r="B1461" s="38" t="s">
        <v>6176</v>
      </c>
      <c r="C1461" s="1" t="s">
        <v>1758</v>
      </c>
      <c r="D1461" s="1" t="str">
        <f>VLOOKUP(Table1[[#This Row],[EPF ]],'[1]employee master'!A1066:G6065,5,FALSE)</f>
        <v>Close Comfort Program - Printing - SI</v>
      </c>
      <c r="E1461" s="1" t="str">
        <f>VLOOKUP(Table1[[#This Row],[EPF ]],'[1]employee master'!A1066:G6065,6,FALSE)</f>
        <v>Factory 03 - Printing - A - SI</v>
      </c>
      <c r="F1461" s="1" t="str">
        <f>VLOOKUP(Table1[[#This Row],[EPF ]],'[1]employee master'!A1066:G6065,7,FALSE)</f>
        <v>Male</v>
      </c>
      <c r="G1461" s="7">
        <v>28</v>
      </c>
      <c r="H1461" s="6" t="s">
        <v>14</v>
      </c>
      <c r="I1461" s="6" t="s">
        <v>1756</v>
      </c>
      <c r="J1461" s="6" t="s">
        <v>14</v>
      </c>
      <c r="K1461" s="6" t="s">
        <v>14</v>
      </c>
      <c r="L1461" s="6" t="s">
        <v>1566</v>
      </c>
      <c r="M1461" s="6" t="s">
        <v>28</v>
      </c>
      <c r="N1461" s="6" t="s">
        <v>14</v>
      </c>
      <c r="O1461" s="6" t="s">
        <v>14</v>
      </c>
      <c r="P1461" s="44" t="s">
        <v>1935</v>
      </c>
    </row>
    <row r="1462" spans="1:16" x14ac:dyDescent="0.3">
      <c r="A1462" s="37">
        <v>26269</v>
      </c>
      <c r="B1462" s="38" t="s">
        <v>6177</v>
      </c>
      <c r="C1462" s="1" t="s">
        <v>1755</v>
      </c>
      <c r="D1462" s="1" t="str">
        <f>VLOOKUP(Table1[[#This Row],[EPF ]],'[1]employee master'!A1646:G6645,5,FALSE)</f>
        <v>Moulded Bra Cup - Marketing - SI</v>
      </c>
      <c r="E1462" s="1" t="str">
        <f>VLOOKUP(Table1[[#This Row],[EPF ]],'[1]employee master'!A1646:G6645,6,FALSE)</f>
        <v>Marketing - MBC - SI</v>
      </c>
      <c r="F1462" s="1" t="str">
        <f>VLOOKUP(Table1[[#This Row],[EPF ]],'[1]employee master'!A1646:G6645,7,FALSE)</f>
        <v>Male</v>
      </c>
      <c r="G1462" s="7">
        <v>27</v>
      </c>
      <c r="H1462" s="6" t="s">
        <v>14</v>
      </c>
      <c r="I1462" s="6" t="s">
        <v>1756</v>
      </c>
      <c r="J1462" s="6" t="s">
        <v>14</v>
      </c>
      <c r="K1462" s="6" t="s">
        <v>14</v>
      </c>
      <c r="L1462" s="6" t="s">
        <v>1566</v>
      </c>
      <c r="M1462" s="6" t="s">
        <v>28</v>
      </c>
      <c r="N1462" s="6" t="s">
        <v>14</v>
      </c>
      <c r="O1462" s="6" t="s">
        <v>14</v>
      </c>
      <c r="P1462" s="44" t="s">
        <v>1935</v>
      </c>
    </row>
    <row r="1463" spans="1:16" x14ac:dyDescent="0.3">
      <c r="A1463" s="37">
        <v>3272</v>
      </c>
      <c r="B1463" s="38" t="s">
        <v>2197</v>
      </c>
      <c r="C1463" s="39" t="s">
        <v>1757</v>
      </c>
      <c r="D1463" s="39" t="str">
        <f>VLOOKUP(Table1[[#This Row],[EPF ]],'[1]employee master'!A95:G5094,5,FALSE)</f>
        <v>Close Comfort Program - Printing - SI</v>
      </c>
      <c r="E1463" s="39" t="str">
        <f>VLOOKUP(Table1[[#This Row],[EPF ]],'[1]employee master'!A95:G5094,6,FALSE)</f>
        <v>Factory 02 - Printing - B - SI</v>
      </c>
      <c r="F1463" s="39" t="str">
        <f>VLOOKUP(Table1[[#This Row],[EPF ]],'[1]employee master'!A95:G5094,7,FALSE)</f>
        <v>Female</v>
      </c>
      <c r="G1463" s="40">
        <v>47</v>
      </c>
      <c r="H1463" s="41" t="s">
        <v>14</v>
      </c>
      <c r="I1463" s="41" t="s">
        <v>1753</v>
      </c>
      <c r="J1463" s="41" t="s">
        <v>14</v>
      </c>
      <c r="K1463" s="41" t="s">
        <v>14</v>
      </c>
      <c r="L1463" s="41" t="s">
        <v>1566</v>
      </c>
      <c r="M1463" s="40">
        <v>5</v>
      </c>
      <c r="N1463" s="41" t="s">
        <v>14</v>
      </c>
      <c r="O1463" s="41" t="s">
        <v>14</v>
      </c>
      <c r="P1463" s="44" t="s">
        <v>1935</v>
      </c>
    </row>
    <row r="1464" spans="1:16" x14ac:dyDescent="0.3">
      <c r="A1464" s="37">
        <v>7988</v>
      </c>
      <c r="B1464" s="38" t="s">
        <v>51</v>
      </c>
      <c r="C1464" s="39" t="s">
        <v>1758</v>
      </c>
      <c r="D1464" s="39" t="str">
        <f>VLOOKUP(Table1[[#This Row],[EPF ]],'[1]employee master'!A244:G5243,5,FALSE)</f>
        <v>Close Comfort Program - MM - Finishing - SI</v>
      </c>
      <c r="E1464" s="39" t="str">
        <f>VLOOKUP(Table1[[#This Row],[EPF ]],'[1]employee master'!A244:G5243,6,FALSE)</f>
        <v>Finishing MM - CCP - SI</v>
      </c>
      <c r="F1464" s="39" t="str">
        <f>VLOOKUP(Table1[[#This Row],[EPF ]],'[1]employee master'!A244:G5243,7,FALSE)</f>
        <v>Male</v>
      </c>
      <c r="G1464" s="40">
        <v>50</v>
      </c>
      <c r="H1464" s="41" t="s">
        <v>14</v>
      </c>
      <c r="I1464" s="41" t="s">
        <v>1753</v>
      </c>
      <c r="J1464" s="41" t="s">
        <v>14</v>
      </c>
      <c r="K1464" s="41" t="s">
        <v>1566</v>
      </c>
      <c r="L1464" s="41" t="s">
        <v>14</v>
      </c>
      <c r="M1464" s="40">
        <v>5</v>
      </c>
      <c r="N1464" s="41" t="s">
        <v>14</v>
      </c>
      <c r="O1464" s="41" t="s">
        <v>14</v>
      </c>
      <c r="P1464" s="44" t="s">
        <v>1935</v>
      </c>
    </row>
    <row r="1465" spans="1:16" x14ac:dyDescent="0.3">
      <c r="A1465" s="37">
        <v>22017</v>
      </c>
      <c r="B1465" s="38" t="s">
        <v>3186</v>
      </c>
      <c r="C1465" s="39" t="s">
        <v>1757</v>
      </c>
      <c r="D1465" s="39" t="str">
        <f>VLOOKUP(Table1[[#This Row],[EPF ]],'[1]employee master'!A1137:G6136,5,FALSE)</f>
        <v>Moulded Bra Cup - Production - SI</v>
      </c>
      <c r="E1465" s="39" t="str">
        <f>VLOOKUP(Table1[[#This Row],[EPF ]],'[1]employee master'!A1137:G6136,6,FALSE)</f>
        <v>Team - LB - 11B - SI</v>
      </c>
      <c r="F1465" s="39" t="str">
        <f>VLOOKUP(Table1[[#This Row],[EPF ]],'[1]employee master'!A1137:G6136,7,FALSE)</f>
        <v>Female</v>
      </c>
      <c r="G1465" s="40">
        <v>43</v>
      </c>
      <c r="H1465" s="41" t="s">
        <v>14</v>
      </c>
      <c r="I1465" s="41" t="s">
        <v>1753</v>
      </c>
      <c r="J1465" s="41" t="s">
        <v>14</v>
      </c>
      <c r="K1465" s="41" t="s">
        <v>14</v>
      </c>
      <c r="L1465" s="41" t="s">
        <v>1566</v>
      </c>
      <c r="M1465" s="40">
        <v>5</v>
      </c>
      <c r="N1465" s="41" t="s">
        <v>14</v>
      </c>
      <c r="O1465" s="41" t="s">
        <v>14</v>
      </c>
      <c r="P1465" s="44" t="s">
        <v>1935</v>
      </c>
    </row>
    <row r="1466" spans="1:16" x14ac:dyDescent="0.3">
      <c r="A1466" s="38">
        <v>25182</v>
      </c>
      <c r="B1466" s="38" t="s">
        <v>6193</v>
      </c>
      <c r="C1466" s="1" t="s">
        <v>1757</v>
      </c>
      <c r="D1466" s="1" t="str">
        <f>VLOOKUP(Table1[[#This Row],[EPF ]],'[1]employee master'!A1452:G6451,5,FALSE)</f>
        <v>Close Comfort Program - Finishing - SI</v>
      </c>
      <c r="E1466" s="1" t="str">
        <f>VLOOKUP(Table1[[#This Row],[EPF ]],'[1]employee master'!A1452:G6451,6,FALSE)</f>
        <v>Finishing S24 - A - SI</v>
      </c>
      <c r="F1466" s="1" t="str">
        <f>VLOOKUP(Table1[[#This Row],[EPF ]],'[1]employee master'!A1452:G6451,7,FALSE)</f>
        <v>Female</v>
      </c>
      <c r="G1466" s="6">
        <v>40</v>
      </c>
      <c r="H1466" s="6" t="s">
        <v>14</v>
      </c>
      <c r="I1466" s="6" t="s">
        <v>1753</v>
      </c>
      <c r="J1466" s="6" t="s">
        <v>14</v>
      </c>
      <c r="K1466" s="6" t="s">
        <v>14</v>
      </c>
      <c r="L1466" s="6" t="s">
        <v>1566</v>
      </c>
      <c r="M1466" s="7">
        <v>5</v>
      </c>
      <c r="N1466" s="6" t="s">
        <v>14</v>
      </c>
      <c r="O1466" s="6" t="s">
        <v>14</v>
      </c>
      <c r="P1466" s="44" t="s">
        <v>1935</v>
      </c>
    </row>
    <row r="1467" spans="1:16" x14ac:dyDescent="0.3">
      <c r="A1467" s="37">
        <v>25935</v>
      </c>
      <c r="B1467" s="38" t="s">
        <v>6194</v>
      </c>
      <c r="C1467" s="1" t="s">
        <v>1757</v>
      </c>
      <c r="D1467" s="1" t="str">
        <f>VLOOKUP(Table1[[#This Row],[EPF ]],'[1]employee master'!A1579:G6578,5,FALSE)</f>
        <v>Close Comfort Program - Technical - SI</v>
      </c>
      <c r="E1467" s="1" t="str">
        <f>VLOOKUP(Table1[[#This Row],[EPF ]],'[1]employee master'!A1579:G6578,6,FALSE)</f>
        <v>Technical - CCP - SI</v>
      </c>
      <c r="F1467" s="1" t="str">
        <f>VLOOKUP(Table1[[#This Row],[EPF ]],'[1]employee master'!A1579:G6578,7,FALSE)</f>
        <v>Female</v>
      </c>
      <c r="G1467" s="7">
        <v>40</v>
      </c>
      <c r="H1467" s="6" t="s">
        <v>14</v>
      </c>
      <c r="I1467" s="6" t="s">
        <v>1753</v>
      </c>
      <c r="J1467" s="6" t="s">
        <v>14</v>
      </c>
      <c r="K1467" s="6" t="s">
        <v>14</v>
      </c>
      <c r="L1467" s="6" t="s">
        <v>1566</v>
      </c>
      <c r="M1467" s="7">
        <v>5</v>
      </c>
      <c r="N1467" s="6" t="s">
        <v>14</v>
      </c>
      <c r="O1467" s="6" t="s">
        <v>14</v>
      </c>
      <c r="P1467" s="44" t="s">
        <v>1935</v>
      </c>
    </row>
    <row r="1468" spans="1:16" x14ac:dyDescent="0.3">
      <c r="A1468" s="37">
        <v>7916</v>
      </c>
      <c r="B1468" s="38" t="s">
        <v>1169</v>
      </c>
      <c r="C1468" s="1" t="s">
        <v>1757</v>
      </c>
      <c r="D1468" s="1" t="str">
        <f>VLOOKUP(Table1[[#This Row],[EPF ]],'[1]employee master'!A239:G5238,5,FALSE)</f>
        <v>Close Comfort Program - Quality Assurance - SI</v>
      </c>
      <c r="E1468" s="1" t="str">
        <f>VLOOKUP(Table1[[#This Row],[EPF ]],'[1]employee master'!A239:G5238,6,FALSE)</f>
        <v>Quality Assurance - CCP - SI</v>
      </c>
      <c r="F1468" s="1" t="str">
        <f>VLOOKUP(Table1[[#This Row],[EPF ]],'[1]employee master'!A239:G5238,7,FALSE)</f>
        <v>Female</v>
      </c>
      <c r="G1468" s="7">
        <v>27</v>
      </c>
      <c r="H1468" s="6" t="s">
        <v>14</v>
      </c>
      <c r="I1468" s="6" t="s">
        <v>1756</v>
      </c>
      <c r="J1468" s="6" t="s">
        <v>14</v>
      </c>
      <c r="K1468" s="6" t="s">
        <v>14</v>
      </c>
      <c r="L1468" s="6" t="s">
        <v>1566</v>
      </c>
      <c r="M1468" s="7">
        <v>5</v>
      </c>
      <c r="N1468" s="6" t="s">
        <v>14</v>
      </c>
      <c r="O1468" s="6" t="s">
        <v>14</v>
      </c>
      <c r="P1468" s="44" t="s">
        <v>1935</v>
      </c>
    </row>
    <row r="1469" spans="1:16" x14ac:dyDescent="0.3">
      <c r="A1469" s="37">
        <v>9132</v>
      </c>
      <c r="B1469" s="38" t="s">
        <v>6196</v>
      </c>
      <c r="C1469" s="1" t="s">
        <v>1757</v>
      </c>
      <c r="D1469" s="1" t="str">
        <f>VLOOKUP(Table1[[#This Row],[EPF ]],'[1]employee master'!A291:G5290,5,FALSE)</f>
        <v>Moulded Bra Cup - Production - SI</v>
      </c>
      <c r="E1469" s="1" t="str">
        <f>VLOOKUP(Table1[[#This Row],[EPF ]],'[1]employee master'!A291:G5290,6,FALSE)</f>
        <v>Team - LB - 6B - SI</v>
      </c>
      <c r="F1469" s="1" t="str">
        <f>VLOOKUP(Table1[[#This Row],[EPF ]],'[1]employee master'!A291:G5290,7,FALSE)</f>
        <v>Male</v>
      </c>
      <c r="G1469" s="7">
        <v>28</v>
      </c>
      <c r="H1469" s="6" t="s">
        <v>14</v>
      </c>
      <c r="I1469" s="6" t="s">
        <v>1756</v>
      </c>
      <c r="J1469" s="6" t="s">
        <v>14</v>
      </c>
      <c r="K1469" s="6" t="s">
        <v>14</v>
      </c>
      <c r="L1469" s="6" t="s">
        <v>1566</v>
      </c>
      <c r="M1469" s="7">
        <v>5</v>
      </c>
      <c r="N1469" s="6" t="s">
        <v>14</v>
      </c>
      <c r="O1469" s="6" t="s">
        <v>14</v>
      </c>
      <c r="P1469" s="44" t="s">
        <v>1935</v>
      </c>
    </row>
    <row r="1470" spans="1:16" x14ac:dyDescent="0.3">
      <c r="A1470" s="37">
        <v>9308</v>
      </c>
      <c r="B1470" s="38" t="s">
        <v>1351</v>
      </c>
      <c r="C1470" s="39" t="s">
        <v>1757</v>
      </c>
      <c r="D1470" s="39" t="str">
        <f>VLOOKUP(Table1[[#This Row],[EPF ]],'[1]employee master'!A298:G5297,5,FALSE)</f>
        <v>Impact Protection - SI</v>
      </c>
      <c r="E1470" s="39" t="str">
        <f>VLOOKUP(Table1[[#This Row],[EPF ]],'[1]employee master'!A298:G5297,6,FALSE)</f>
        <v>Impact Protection - Machine Maintenance - SI</v>
      </c>
      <c r="F1470" s="39" t="str">
        <f>VLOOKUP(Table1[[#This Row],[EPF ]],'[1]employee master'!A298:G5297,7,FALSE)</f>
        <v>Male</v>
      </c>
      <c r="G1470" s="40">
        <v>26</v>
      </c>
      <c r="H1470" s="41" t="s">
        <v>14</v>
      </c>
      <c r="I1470" s="41" t="s">
        <v>1756</v>
      </c>
      <c r="J1470" s="41" t="s">
        <v>14</v>
      </c>
      <c r="K1470" s="41" t="s">
        <v>14</v>
      </c>
      <c r="L1470" s="41" t="s">
        <v>1566</v>
      </c>
      <c r="M1470" s="40">
        <v>5</v>
      </c>
      <c r="N1470" s="41" t="s">
        <v>14</v>
      </c>
      <c r="O1470" s="41" t="s">
        <v>14</v>
      </c>
      <c r="P1470" s="44" t="s">
        <v>1935</v>
      </c>
    </row>
    <row r="1471" spans="1:16" x14ac:dyDescent="0.3">
      <c r="A1471" s="37">
        <v>10080</v>
      </c>
      <c r="B1471" s="38" t="s">
        <v>345</v>
      </c>
      <c r="C1471" s="1" t="s">
        <v>1757</v>
      </c>
      <c r="D1471" s="1" t="str">
        <f>VLOOKUP(Table1[[#This Row],[EPF ]],'[1]employee master'!A333:G5332,5,FALSE)</f>
        <v>Moulded Bra Cup - Product Development Centre - SI</v>
      </c>
      <c r="E1471" s="1" t="str">
        <f>VLOOKUP(Table1[[#This Row],[EPF ]],'[1]employee master'!A333:G5332,6,FALSE)</f>
        <v>MBC - Product Development Centre - SI</v>
      </c>
      <c r="F1471" s="1" t="str">
        <f>VLOOKUP(Table1[[#This Row],[EPF ]],'[1]employee master'!A333:G5332,7,FALSE)</f>
        <v>Female</v>
      </c>
      <c r="G1471" s="7">
        <v>29</v>
      </c>
      <c r="H1471" s="6" t="s">
        <v>14</v>
      </c>
      <c r="I1471" s="6" t="s">
        <v>1756</v>
      </c>
      <c r="J1471" s="6" t="s">
        <v>14</v>
      </c>
      <c r="K1471" s="6" t="s">
        <v>14</v>
      </c>
      <c r="L1471" s="6" t="s">
        <v>1566</v>
      </c>
      <c r="M1471" s="7">
        <v>5</v>
      </c>
      <c r="N1471" s="6" t="s">
        <v>14</v>
      </c>
      <c r="O1471" s="6" t="s">
        <v>14</v>
      </c>
      <c r="P1471" s="44" t="s">
        <v>1935</v>
      </c>
    </row>
    <row r="1472" spans="1:16" x14ac:dyDescent="0.3">
      <c r="A1472" s="37">
        <v>10520</v>
      </c>
      <c r="B1472" s="38" t="s">
        <v>6197</v>
      </c>
      <c r="C1472" s="1" t="s">
        <v>1757</v>
      </c>
      <c r="D1472" s="1" t="str">
        <f>VLOOKUP(Table1[[#This Row],[EPF ]],'[1]employee master'!A359:G5358,5,FALSE)</f>
        <v>Close Comfort Program - Quality Assurance - SI</v>
      </c>
      <c r="E1472" s="1" t="str">
        <f>VLOOKUP(Table1[[#This Row],[EPF ]],'[1]employee master'!A359:G5358,6,FALSE)</f>
        <v>Quality Assurance - CCP - SI</v>
      </c>
      <c r="F1472" s="1" t="str">
        <f>VLOOKUP(Table1[[#This Row],[EPF ]],'[1]employee master'!A359:G5358,7,FALSE)</f>
        <v>Female</v>
      </c>
      <c r="G1472" s="7">
        <v>29</v>
      </c>
      <c r="H1472" s="6" t="s">
        <v>14</v>
      </c>
      <c r="I1472" s="6" t="s">
        <v>1756</v>
      </c>
      <c r="J1472" s="6" t="s">
        <v>14</v>
      </c>
      <c r="K1472" s="6" t="s">
        <v>14</v>
      </c>
      <c r="L1472" s="6" t="s">
        <v>1566</v>
      </c>
      <c r="M1472" s="7">
        <v>5</v>
      </c>
      <c r="N1472" s="6" t="s">
        <v>14</v>
      </c>
      <c r="O1472" s="6" t="s">
        <v>14</v>
      </c>
      <c r="P1472" s="44" t="s">
        <v>1935</v>
      </c>
    </row>
    <row r="1473" spans="1:16" x14ac:dyDescent="0.3">
      <c r="A1473" s="37">
        <v>11561</v>
      </c>
      <c r="B1473" s="38" t="s">
        <v>6198</v>
      </c>
      <c r="C1473" s="1" t="s">
        <v>1757</v>
      </c>
      <c r="D1473" s="1" t="str">
        <f>VLOOKUP(Table1[[#This Row],[EPF ]],'[1]employee master'!A408:G5407,5,FALSE)</f>
        <v>Plant Maintenance - SI</v>
      </c>
      <c r="E1473" s="1" t="str">
        <f>VLOOKUP(Table1[[#This Row],[EPF ]],'[1]employee master'!A408:G5407,6,FALSE)</f>
        <v>Maintenance - Plant - SI</v>
      </c>
      <c r="F1473" s="1" t="str">
        <f>VLOOKUP(Table1[[#This Row],[EPF ]],'[1]employee master'!A408:G5407,7,FALSE)</f>
        <v>Male</v>
      </c>
      <c r="G1473" s="7">
        <v>27</v>
      </c>
      <c r="H1473" s="6" t="s">
        <v>14</v>
      </c>
      <c r="I1473" s="6" t="s">
        <v>1756</v>
      </c>
      <c r="J1473" s="6" t="s">
        <v>14</v>
      </c>
      <c r="K1473" s="6" t="s">
        <v>14</v>
      </c>
      <c r="L1473" s="6" t="s">
        <v>1566</v>
      </c>
      <c r="M1473" s="7">
        <v>5</v>
      </c>
      <c r="N1473" s="6" t="s">
        <v>14</v>
      </c>
      <c r="O1473" s="6" t="s">
        <v>14</v>
      </c>
      <c r="P1473" s="44" t="s">
        <v>1935</v>
      </c>
    </row>
    <row r="1474" spans="1:16" x14ac:dyDescent="0.3">
      <c r="A1474" s="37">
        <v>12087</v>
      </c>
      <c r="B1474" s="38" t="s">
        <v>6199</v>
      </c>
      <c r="C1474" s="39" t="s">
        <v>1757</v>
      </c>
      <c r="D1474" s="39" t="str">
        <f>VLOOKUP(Table1[[#This Row],[EPF ]],'[1]employee master'!A443:G5442,5,FALSE)</f>
        <v>Moulded Bra Cup - Production - SI</v>
      </c>
      <c r="E1474" s="39" t="str">
        <f>VLOOKUP(Table1[[#This Row],[EPF ]],'[1]employee master'!A443:G5442,6,FALSE)</f>
        <v>Team - LB - 4B - SI</v>
      </c>
      <c r="F1474" s="39" t="str">
        <f>VLOOKUP(Table1[[#This Row],[EPF ]],'[1]employee master'!A443:G5442,7,FALSE)</f>
        <v>Female</v>
      </c>
      <c r="G1474" s="40">
        <v>29</v>
      </c>
      <c r="H1474" s="41" t="s">
        <v>14</v>
      </c>
      <c r="I1474" s="41" t="s">
        <v>1756</v>
      </c>
      <c r="J1474" s="41" t="s">
        <v>14</v>
      </c>
      <c r="K1474" s="41" t="s">
        <v>14</v>
      </c>
      <c r="L1474" s="41" t="s">
        <v>1566</v>
      </c>
      <c r="M1474" s="40">
        <v>5</v>
      </c>
      <c r="N1474" s="41" t="s">
        <v>14</v>
      </c>
      <c r="O1474" s="41" t="s">
        <v>14</v>
      </c>
      <c r="P1474" s="44" t="s">
        <v>1935</v>
      </c>
    </row>
    <row r="1475" spans="1:16" x14ac:dyDescent="0.3">
      <c r="A1475" s="37">
        <v>12623</v>
      </c>
      <c r="B1475" s="38" t="s">
        <v>2219</v>
      </c>
      <c r="C1475" s="39" t="s">
        <v>1757</v>
      </c>
      <c r="D1475" s="39" t="str">
        <f>VLOOKUP(Table1[[#This Row],[EPF ]],'[1]employee master'!A482:G5481,5,FALSE)</f>
        <v>Moulded Bra Cup - Production - SI</v>
      </c>
      <c r="E1475" s="39" t="str">
        <f>VLOOKUP(Table1[[#This Row],[EPF ]],'[1]employee master'!A482:G5481,6,FALSE)</f>
        <v>Team - LB - 7A - SI</v>
      </c>
      <c r="F1475" s="39" t="str">
        <f>VLOOKUP(Table1[[#This Row],[EPF ]],'[1]employee master'!A482:G5481,7,FALSE)</f>
        <v>Female</v>
      </c>
      <c r="G1475" s="40">
        <v>29</v>
      </c>
      <c r="H1475" s="41" t="s">
        <v>14</v>
      </c>
      <c r="I1475" s="41" t="s">
        <v>1756</v>
      </c>
      <c r="J1475" s="41" t="s">
        <v>14</v>
      </c>
      <c r="K1475" s="41" t="s">
        <v>14</v>
      </c>
      <c r="L1475" s="41" t="s">
        <v>1566</v>
      </c>
      <c r="M1475" s="40">
        <v>5</v>
      </c>
      <c r="N1475" s="41" t="s">
        <v>14</v>
      </c>
      <c r="O1475" s="41" t="s">
        <v>14</v>
      </c>
      <c r="P1475" s="44" t="s">
        <v>1935</v>
      </c>
    </row>
    <row r="1476" spans="1:16" x14ac:dyDescent="0.3">
      <c r="A1476" s="37">
        <v>12852</v>
      </c>
      <c r="B1476" s="38" t="s">
        <v>6200</v>
      </c>
      <c r="C1476" s="1" t="s">
        <v>1757</v>
      </c>
      <c r="D1476" s="1" t="str">
        <f>VLOOKUP(Table1[[#This Row],[EPF ]],'[1]employee master'!A493:G5492,5,FALSE)</f>
        <v>Close Comfort Program - Cutting - SI</v>
      </c>
      <c r="E1476" s="1" t="str">
        <f>VLOOKUP(Table1[[#This Row],[EPF ]],'[1]employee master'!A493:G5492,6,FALSE)</f>
        <v>CCP - Factory 01 Cutting - SI</v>
      </c>
      <c r="F1476" s="1" t="str">
        <f>VLOOKUP(Table1[[#This Row],[EPF ]],'[1]employee master'!A493:G5492,7,FALSE)</f>
        <v>Male</v>
      </c>
      <c r="G1476" s="7">
        <v>26</v>
      </c>
      <c r="H1476" s="6" t="s">
        <v>14</v>
      </c>
      <c r="I1476" s="6" t="s">
        <v>1756</v>
      </c>
      <c r="J1476" s="6" t="s">
        <v>14</v>
      </c>
      <c r="K1476" s="6" t="s">
        <v>14</v>
      </c>
      <c r="L1476" s="6" t="s">
        <v>1566</v>
      </c>
      <c r="M1476" s="7">
        <v>5</v>
      </c>
      <c r="N1476" s="6" t="s">
        <v>14</v>
      </c>
      <c r="O1476" s="6" t="s">
        <v>14</v>
      </c>
      <c r="P1476" s="44" t="s">
        <v>1935</v>
      </c>
    </row>
    <row r="1477" spans="1:16" x14ac:dyDescent="0.3">
      <c r="A1477" s="37">
        <v>13168</v>
      </c>
      <c r="B1477" s="38" t="s">
        <v>393</v>
      </c>
      <c r="C1477" s="1" t="s">
        <v>1757</v>
      </c>
      <c r="D1477" s="1" t="str">
        <f>VLOOKUP(Table1[[#This Row],[EPF ]],'[1]employee master'!A507:G5506,5,FALSE)</f>
        <v>Material Quality Assurance - SI</v>
      </c>
      <c r="E1477" s="1" t="str">
        <f>VLOOKUP(Table1[[#This Row],[EPF ]],'[1]employee master'!A507:G5506,6,FALSE)</f>
        <v>MBC - Material Quality Assurance - SI</v>
      </c>
      <c r="F1477" s="1" t="str">
        <f>VLOOKUP(Table1[[#This Row],[EPF ]],'[1]employee master'!A507:G5506,7,FALSE)</f>
        <v>Male</v>
      </c>
      <c r="G1477" s="7">
        <v>29</v>
      </c>
      <c r="H1477" s="6" t="s">
        <v>14</v>
      </c>
      <c r="I1477" s="6" t="s">
        <v>1756</v>
      </c>
      <c r="J1477" s="6" t="s">
        <v>14</v>
      </c>
      <c r="K1477" s="6" t="s">
        <v>14</v>
      </c>
      <c r="L1477" s="6" t="s">
        <v>1566</v>
      </c>
      <c r="M1477" s="7">
        <v>5</v>
      </c>
      <c r="N1477" s="6" t="s">
        <v>14</v>
      </c>
      <c r="O1477" s="6" t="s">
        <v>14</v>
      </c>
      <c r="P1477" s="44" t="s">
        <v>1935</v>
      </c>
    </row>
    <row r="1478" spans="1:16" x14ac:dyDescent="0.3">
      <c r="A1478" s="37">
        <v>14152</v>
      </c>
      <c r="B1478" s="38" t="s">
        <v>6201</v>
      </c>
      <c r="C1478" s="39" t="s">
        <v>1757</v>
      </c>
      <c r="D1478" s="39" t="str">
        <f>VLOOKUP(Table1[[#This Row],[EPF ]],'[1]employee master'!A544:G5543,5,FALSE)</f>
        <v>Close Comfort Program - Cutting - SI</v>
      </c>
      <c r="E1478" s="39" t="str">
        <f>VLOOKUP(Table1[[#This Row],[EPF ]],'[1]employee master'!A544:G5543,6,FALSE)</f>
        <v>CCP - Factory 03 Cutting - SI</v>
      </c>
      <c r="F1478" s="39" t="str">
        <f>VLOOKUP(Table1[[#This Row],[EPF ]],'[1]employee master'!A544:G5543,7,FALSE)</f>
        <v>Male</v>
      </c>
      <c r="G1478" s="40">
        <v>25</v>
      </c>
      <c r="H1478" s="41" t="s">
        <v>14</v>
      </c>
      <c r="I1478" s="41" t="s">
        <v>1756</v>
      </c>
      <c r="J1478" s="41" t="s">
        <v>14</v>
      </c>
      <c r="K1478" s="41" t="s">
        <v>14</v>
      </c>
      <c r="L1478" s="41" t="s">
        <v>1566</v>
      </c>
      <c r="M1478" s="40">
        <v>5</v>
      </c>
      <c r="N1478" s="41" t="s">
        <v>14</v>
      </c>
      <c r="O1478" s="41" t="s">
        <v>14</v>
      </c>
      <c r="P1478" s="44" t="s">
        <v>1935</v>
      </c>
    </row>
    <row r="1479" spans="1:16" x14ac:dyDescent="0.3">
      <c r="A1479" s="37">
        <v>14423</v>
      </c>
      <c r="B1479" s="38" t="s">
        <v>3247</v>
      </c>
      <c r="C1479" s="1" t="s">
        <v>1757</v>
      </c>
      <c r="D1479" s="1" t="str">
        <f>VLOOKUP(Table1[[#This Row],[EPF ]],'[1]employee master'!A563:G5562,5,FALSE)</f>
        <v>Close Comfort Program - Cutting - SI</v>
      </c>
      <c r="E1479" s="1" t="str">
        <f>VLOOKUP(Table1[[#This Row],[EPF ]],'[1]employee master'!A563:G5562,6,FALSE)</f>
        <v>CCP - Factory 01 Cutting - SI</v>
      </c>
      <c r="F1479" s="1" t="str">
        <f>VLOOKUP(Table1[[#This Row],[EPF ]],'[1]employee master'!A563:G5562,7,FALSE)</f>
        <v>Female</v>
      </c>
      <c r="G1479" s="7">
        <v>24</v>
      </c>
      <c r="H1479" s="6" t="s">
        <v>14</v>
      </c>
      <c r="I1479" s="6" t="s">
        <v>1756</v>
      </c>
      <c r="J1479" s="6" t="s">
        <v>14</v>
      </c>
      <c r="K1479" s="6" t="s">
        <v>14</v>
      </c>
      <c r="L1479" s="6" t="s">
        <v>1566</v>
      </c>
      <c r="M1479" s="7">
        <v>5</v>
      </c>
      <c r="N1479" s="6" t="s">
        <v>14</v>
      </c>
      <c r="O1479" s="6" t="s">
        <v>14</v>
      </c>
      <c r="P1479" s="44" t="s">
        <v>1935</v>
      </c>
    </row>
    <row r="1480" spans="1:16" x14ac:dyDescent="0.3">
      <c r="A1480" s="37">
        <v>14518</v>
      </c>
      <c r="B1480" s="38" t="s">
        <v>6202</v>
      </c>
      <c r="C1480" s="1" t="s">
        <v>1757</v>
      </c>
      <c r="D1480" s="1" t="str">
        <f>VLOOKUP(Table1[[#This Row],[EPF ]],'[1]employee master'!A565:G5564,5,FALSE)</f>
        <v>Moulded Bra Cup - Production - SI</v>
      </c>
      <c r="E1480" s="1" t="str">
        <f>VLOOKUP(Table1[[#This Row],[EPF ]],'[1]employee master'!A565:G5564,6,FALSE)</f>
        <v>Team - LB - 13B - SI</v>
      </c>
      <c r="F1480" s="1" t="str">
        <f>VLOOKUP(Table1[[#This Row],[EPF ]],'[1]employee master'!A565:G5564,7,FALSE)</f>
        <v>Female</v>
      </c>
      <c r="G1480" s="7">
        <v>24</v>
      </c>
      <c r="H1480" s="6" t="s">
        <v>14</v>
      </c>
      <c r="I1480" s="6" t="s">
        <v>1756</v>
      </c>
      <c r="J1480" s="6" t="s">
        <v>14</v>
      </c>
      <c r="K1480" s="6" t="s">
        <v>14</v>
      </c>
      <c r="L1480" s="6" t="s">
        <v>1566</v>
      </c>
      <c r="M1480" s="7">
        <v>5</v>
      </c>
      <c r="N1480" s="6" t="s">
        <v>14</v>
      </c>
      <c r="O1480" s="6" t="s">
        <v>14</v>
      </c>
      <c r="P1480" s="44" t="s">
        <v>1935</v>
      </c>
    </row>
    <row r="1481" spans="1:16" x14ac:dyDescent="0.3">
      <c r="A1481" s="37">
        <v>14756</v>
      </c>
      <c r="B1481" s="38" t="s">
        <v>139</v>
      </c>
      <c r="C1481" s="1" t="s">
        <v>1757</v>
      </c>
      <c r="D1481" s="1" t="str">
        <f>VLOOKUP(Table1[[#This Row],[EPF ]],'[1]employee master'!A587:G5586,5,FALSE)</f>
        <v>Moulded Bra Cup - Computer Numerical Control - SI</v>
      </c>
      <c r="E1481" s="1" t="str">
        <f>VLOOKUP(Table1[[#This Row],[EPF ]],'[1]employee master'!A587:G5586,6,FALSE)</f>
        <v>Moulded Bra Cup - CNC - SI</v>
      </c>
      <c r="F1481" s="1" t="str">
        <f>VLOOKUP(Table1[[#This Row],[EPF ]],'[1]employee master'!A587:G5586,7,FALSE)</f>
        <v>Male</v>
      </c>
      <c r="G1481" s="7">
        <v>24</v>
      </c>
      <c r="H1481" s="6" t="s">
        <v>14</v>
      </c>
      <c r="I1481" s="6" t="s">
        <v>1756</v>
      </c>
      <c r="J1481" s="6" t="s">
        <v>14</v>
      </c>
      <c r="K1481" s="6" t="s">
        <v>14</v>
      </c>
      <c r="L1481" s="6" t="s">
        <v>1566</v>
      </c>
      <c r="M1481" s="7">
        <v>5</v>
      </c>
      <c r="N1481" s="6" t="s">
        <v>14</v>
      </c>
      <c r="O1481" s="6" t="s">
        <v>14</v>
      </c>
      <c r="P1481" s="44" t="s">
        <v>1935</v>
      </c>
    </row>
    <row r="1482" spans="1:16" x14ac:dyDescent="0.3">
      <c r="A1482" s="37">
        <v>15291</v>
      </c>
      <c r="B1482" s="38" t="s">
        <v>6203</v>
      </c>
      <c r="C1482" s="1" t="s">
        <v>1757</v>
      </c>
      <c r="D1482" s="1" t="str">
        <f>VLOOKUP(Table1[[#This Row],[EPF ]],'[1]employee master'!A619:G5618,5,FALSE)</f>
        <v>Moulded Bra Cup - Cutting - SI</v>
      </c>
      <c r="E1482" s="1" t="str">
        <f>VLOOKUP(Table1[[#This Row],[EPF ]],'[1]employee master'!A619:G5618,6,FALSE)</f>
        <v>MBC - Cookie Cutting - SI</v>
      </c>
      <c r="F1482" s="1" t="str">
        <f>VLOOKUP(Table1[[#This Row],[EPF ]],'[1]employee master'!A619:G5618,7,FALSE)</f>
        <v>Male</v>
      </c>
      <c r="G1482" s="7">
        <v>27</v>
      </c>
      <c r="H1482" s="6" t="s">
        <v>14</v>
      </c>
      <c r="I1482" s="6" t="s">
        <v>1756</v>
      </c>
      <c r="J1482" s="6" t="s">
        <v>14</v>
      </c>
      <c r="K1482" s="6" t="s">
        <v>14</v>
      </c>
      <c r="L1482" s="6" t="s">
        <v>1566</v>
      </c>
      <c r="M1482" s="7">
        <v>5</v>
      </c>
      <c r="N1482" s="6" t="s">
        <v>14</v>
      </c>
      <c r="O1482" s="6" t="s">
        <v>14</v>
      </c>
      <c r="P1482" s="44" t="s">
        <v>1935</v>
      </c>
    </row>
    <row r="1483" spans="1:16" x14ac:dyDescent="0.3">
      <c r="A1483" s="37">
        <v>15419</v>
      </c>
      <c r="B1483" s="38" t="s">
        <v>6204</v>
      </c>
      <c r="C1483" s="1" t="s">
        <v>1757</v>
      </c>
      <c r="D1483" s="1" t="str">
        <f>VLOOKUP(Table1[[#This Row],[EPF ]],'[1]employee master'!A631:G5630,5,FALSE)</f>
        <v>Moulded Bra Cup - Production - SI</v>
      </c>
      <c r="E1483" s="1" t="str">
        <f>VLOOKUP(Table1[[#This Row],[EPF ]],'[1]employee master'!A631:G5630,6,FALSE)</f>
        <v>Team - LB - 4A - SI</v>
      </c>
      <c r="F1483" s="1" t="str">
        <f>VLOOKUP(Table1[[#This Row],[EPF ]],'[1]employee master'!A631:G5630,7,FALSE)</f>
        <v>Female</v>
      </c>
      <c r="G1483" s="7">
        <v>29</v>
      </c>
      <c r="H1483" s="6" t="s">
        <v>14</v>
      </c>
      <c r="I1483" s="6" t="s">
        <v>1756</v>
      </c>
      <c r="J1483" s="6" t="s">
        <v>14</v>
      </c>
      <c r="K1483" s="6" t="s">
        <v>14</v>
      </c>
      <c r="L1483" s="6" t="s">
        <v>1566</v>
      </c>
      <c r="M1483" s="7">
        <v>5</v>
      </c>
      <c r="N1483" s="6" t="s">
        <v>14</v>
      </c>
      <c r="O1483" s="6" t="s">
        <v>14</v>
      </c>
      <c r="P1483" s="44" t="s">
        <v>1935</v>
      </c>
    </row>
    <row r="1484" spans="1:16" x14ac:dyDescent="0.3">
      <c r="A1484" s="37">
        <v>15667</v>
      </c>
      <c r="B1484" s="38" t="s">
        <v>6205</v>
      </c>
      <c r="C1484" s="39" t="s">
        <v>1757</v>
      </c>
      <c r="D1484" s="39" t="str">
        <f>VLOOKUP(Table1[[#This Row],[EPF ]],'[1]employee master'!A647:G5646,5,FALSE)</f>
        <v>Moulded Bra Cup - Product Development Centre - SI</v>
      </c>
      <c r="E1484" s="39" t="str">
        <f>VLOOKUP(Table1[[#This Row],[EPF ]],'[1]employee master'!A647:G5646,6,FALSE)</f>
        <v>MBC - Product Development Centre - SI</v>
      </c>
      <c r="F1484" s="39" t="str">
        <f>VLOOKUP(Table1[[#This Row],[EPF ]],'[1]employee master'!A647:G5646,7,FALSE)</f>
        <v>Female</v>
      </c>
      <c r="G1484" s="40">
        <v>25</v>
      </c>
      <c r="H1484" s="41" t="s">
        <v>14</v>
      </c>
      <c r="I1484" s="41" t="s">
        <v>1756</v>
      </c>
      <c r="J1484" s="41" t="s">
        <v>14</v>
      </c>
      <c r="K1484" s="41" t="s">
        <v>14</v>
      </c>
      <c r="L1484" s="41" t="s">
        <v>1566</v>
      </c>
      <c r="M1484" s="40">
        <v>5</v>
      </c>
      <c r="N1484" s="41" t="s">
        <v>14</v>
      </c>
      <c r="O1484" s="41" t="s">
        <v>14</v>
      </c>
      <c r="P1484" s="44" t="s">
        <v>1935</v>
      </c>
    </row>
    <row r="1485" spans="1:16" x14ac:dyDescent="0.3">
      <c r="A1485" s="37">
        <v>15927</v>
      </c>
      <c r="B1485" s="38" t="s">
        <v>6206</v>
      </c>
      <c r="C1485" s="1" t="s">
        <v>1757</v>
      </c>
      <c r="D1485" s="1" t="str">
        <f>VLOOKUP(Table1[[#This Row],[EPF ]],'[1]employee master'!A672:G5671,5,FALSE)</f>
        <v>Close Comfort Program - Quality Assurance - SI</v>
      </c>
      <c r="E1485" s="1" t="str">
        <f>VLOOKUP(Table1[[#This Row],[EPF ]],'[1]employee master'!A672:G5671,6,FALSE)</f>
        <v>CCP - Finishing Quality - SI</v>
      </c>
      <c r="F1485" s="1" t="str">
        <f>VLOOKUP(Table1[[#This Row],[EPF ]],'[1]employee master'!A672:G5671,7,FALSE)</f>
        <v>Male</v>
      </c>
      <c r="G1485" s="7">
        <v>28</v>
      </c>
      <c r="H1485" s="6" t="s">
        <v>14</v>
      </c>
      <c r="I1485" s="6" t="s">
        <v>1756</v>
      </c>
      <c r="J1485" s="6" t="s">
        <v>14</v>
      </c>
      <c r="K1485" s="6" t="s">
        <v>14</v>
      </c>
      <c r="L1485" s="6" t="s">
        <v>1566</v>
      </c>
      <c r="M1485" s="7">
        <v>5</v>
      </c>
      <c r="N1485" s="6" t="s">
        <v>14</v>
      </c>
      <c r="O1485" s="6" t="s">
        <v>14</v>
      </c>
      <c r="P1485" s="44" t="s">
        <v>1935</v>
      </c>
    </row>
    <row r="1486" spans="1:16" x14ac:dyDescent="0.3">
      <c r="A1486" s="37">
        <v>15947</v>
      </c>
      <c r="B1486" s="38" t="s">
        <v>6207</v>
      </c>
      <c r="C1486" s="1" t="s">
        <v>1757</v>
      </c>
      <c r="D1486" s="1" t="str">
        <f>VLOOKUP(Table1[[#This Row],[EPF ]],'[1]employee master'!A673:G5672,5,FALSE)</f>
        <v>Moulded Bra Cup - Production - SI</v>
      </c>
      <c r="E1486" s="1" t="str">
        <f>VLOOKUP(Table1[[#This Row],[EPF ]],'[1]employee master'!A673:G5672,6,FALSE)</f>
        <v>Quality Assurance - Site - 04 - SI</v>
      </c>
      <c r="F1486" s="1" t="str">
        <f>VLOOKUP(Table1[[#This Row],[EPF ]],'[1]employee master'!A673:G5672,7,FALSE)</f>
        <v>Female</v>
      </c>
      <c r="G1486" s="7">
        <v>27</v>
      </c>
      <c r="H1486" s="6" t="s">
        <v>14</v>
      </c>
      <c r="I1486" s="6" t="s">
        <v>1756</v>
      </c>
      <c r="J1486" s="6" t="s">
        <v>14</v>
      </c>
      <c r="K1486" s="6" t="s">
        <v>14</v>
      </c>
      <c r="L1486" s="6" t="s">
        <v>1566</v>
      </c>
      <c r="M1486" s="7">
        <v>5</v>
      </c>
      <c r="N1486" s="6" t="s">
        <v>14</v>
      </c>
      <c r="O1486" s="6" t="s">
        <v>14</v>
      </c>
      <c r="P1486" s="44" t="s">
        <v>1935</v>
      </c>
    </row>
    <row r="1487" spans="1:16" x14ac:dyDescent="0.3">
      <c r="A1487" s="37">
        <v>16016</v>
      </c>
      <c r="B1487" s="38" t="s">
        <v>6208</v>
      </c>
      <c r="C1487" s="1" t="s">
        <v>1757</v>
      </c>
      <c r="D1487" s="1" t="str">
        <f>VLOOKUP(Table1[[#This Row],[EPF ]],'[1]employee master'!A678:G5677,5,FALSE)</f>
        <v>Material Quality Assurance - SI</v>
      </c>
      <c r="E1487" s="1" t="str">
        <f>VLOOKUP(Table1[[#This Row],[EPF ]],'[1]employee master'!A678:G5677,6,FALSE)</f>
        <v>MBC - Material Quality Assurance - SI</v>
      </c>
      <c r="F1487" s="1" t="str">
        <f>VLOOKUP(Table1[[#This Row],[EPF ]],'[1]employee master'!A678:G5677,7,FALSE)</f>
        <v>Male</v>
      </c>
      <c r="G1487" s="7">
        <v>25</v>
      </c>
      <c r="H1487" s="6" t="s">
        <v>14</v>
      </c>
      <c r="I1487" s="6" t="s">
        <v>1756</v>
      </c>
      <c r="J1487" s="6" t="s">
        <v>14</v>
      </c>
      <c r="K1487" s="6" t="s">
        <v>14</v>
      </c>
      <c r="L1487" s="6" t="s">
        <v>1566</v>
      </c>
      <c r="M1487" s="7">
        <v>5</v>
      </c>
      <c r="N1487" s="6" t="s">
        <v>14</v>
      </c>
      <c r="O1487" s="6" t="s">
        <v>14</v>
      </c>
      <c r="P1487" s="44" t="s">
        <v>1935</v>
      </c>
    </row>
    <row r="1488" spans="1:16" x14ac:dyDescent="0.3">
      <c r="A1488" s="37">
        <v>16624</v>
      </c>
      <c r="B1488" s="38" t="s">
        <v>3424</v>
      </c>
      <c r="C1488" s="39" t="s">
        <v>1757</v>
      </c>
      <c r="D1488" s="39" t="str">
        <f>VLOOKUP(Table1[[#This Row],[EPF ]],'[1]employee master'!A719:G5718,5,FALSE)</f>
        <v>Close Comfort Program - Finishing - SI</v>
      </c>
      <c r="E1488" s="39" t="str">
        <f>VLOOKUP(Table1[[#This Row],[EPF ]],'[1]employee master'!A719:G5718,6,FALSE)</f>
        <v>Finishing S28 - B - SI</v>
      </c>
      <c r="F1488" s="39" t="str">
        <f>VLOOKUP(Table1[[#This Row],[EPF ]],'[1]employee master'!A719:G5718,7,FALSE)</f>
        <v>Female</v>
      </c>
      <c r="G1488" s="40">
        <v>29</v>
      </c>
      <c r="H1488" s="41" t="s">
        <v>14</v>
      </c>
      <c r="I1488" s="41" t="s">
        <v>1756</v>
      </c>
      <c r="J1488" s="41" t="s">
        <v>14</v>
      </c>
      <c r="K1488" s="41" t="s">
        <v>14</v>
      </c>
      <c r="L1488" s="41" t="s">
        <v>1566</v>
      </c>
      <c r="M1488" s="40">
        <v>5</v>
      </c>
      <c r="N1488" s="41" t="s">
        <v>14</v>
      </c>
      <c r="O1488" s="41" t="s">
        <v>14</v>
      </c>
      <c r="P1488" s="44" t="s">
        <v>1935</v>
      </c>
    </row>
    <row r="1489" spans="1:16" x14ac:dyDescent="0.3">
      <c r="A1489" s="37">
        <v>16866</v>
      </c>
      <c r="B1489" s="38" t="s">
        <v>3478</v>
      </c>
      <c r="C1489" s="39" t="s">
        <v>1757</v>
      </c>
      <c r="D1489" s="39" t="str">
        <f>VLOOKUP(Table1[[#This Row],[EPF ]],'[1]employee master'!A737:G5736,5,FALSE)</f>
        <v>Close Comfort Program - Product Development Centre - SI</v>
      </c>
      <c r="E1489" s="39" t="str">
        <f>VLOOKUP(Table1[[#This Row],[EPF ]],'[1]employee master'!A737:G5736,6,FALSE)</f>
        <v>Product Development Center - CCP - SI</v>
      </c>
      <c r="F1489" s="39" t="str">
        <f>VLOOKUP(Table1[[#This Row],[EPF ]],'[1]employee master'!A737:G5736,7,FALSE)</f>
        <v>Female</v>
      </c>
      <c r="G1489" s="40">
        <v>25</v>
      </c>
      <c r="H1489" s="41" t="s">
        <v>14</v>
      </c>
      <c r="I1489" s="41" t="s">
        <v>1756</v>
      </c>
      <c r="J1489" s="41" t="s">
        <v>14</v>
      </c>
      <c r="K1489" s="41" t="s">
        <v>14</v>
      </c>
      <c r="L1489" s="41" t="s">
        <v>1566</v>
      </c>
      <c r="M1489" s="40">
        <v>5</v>
      </c>
      <c r="N1489" s="41" t="s">
        <v>14</v>
      </c>
      <c r="O1489" s="41" t="s">
        <v>14</v>
      </c>
      <c r="P1489" s="44" t="s">
        <v>1935</v>
      </c>
    </row>
    <row r="1490" spans="1:16" x14ac:dyDescent="0.3">
      <c r="A1490" s="37">
        <v>17215</v>
      </c>
      <c r="B1490" s="38" t="s">
        <v>6209</v>
      </c>
      <c r="C1490" s="39" t="s">
        <v>1757</v>
      </c>
      <c r="D1490" s="39" t="str">
        <f>VLOOKUP(Table1[[#This Row],[EPF ]],'[1]employee master'!A764:G5763,5,FALSE)</f>
        <v>Close Comfort Program - Finishing - SI</v>
      </c>
      <c r="E1490" s="39" t="str">
        <f>VLOOKUP(Table1[[#This Row],[EPF ]],'[1]employee master'!A764:G5763,6,FALSE)</f>
        <v>Finishing S3 - B - SI</v>
      </c>
      <c r="F1490" s="39" t="str">
        <f>VLOOKUP(Table1[[#This Row],[EPF ]],'[1]employee master'!A764:G5763,7,FALSE)</f>
        <v>Male</v>
      </c>
      <c r="G1490" s="40">
        <v>22</v>
      </c>
      <c r="H1490" s="41" t="s">
        <v>14</v>
      </c>
      <c r="I1490" s="41" t="s">
        <v>1756</v>
      </c>
      <c r="J1490" s="41" t="s">
        <v>14</v>
      </c>
      <c r="K1490" s="41" t="s">
        <v>14</v>
      </c>
      <c r="L1490" s="41" t="s">
        <v>1566</v>
      </c>
      <c r="M1490" s="40">
        <v>5</v>
      </c>
      <c r="N1490" s="41" t="s">
        <v>14</v>
      </c>
      <c r="O1490" s="41" t="s">
        <v>14</v>
      </c>
      <c r="P1490" s="44" t="s">
        <v>1935</v>
      </c>
    </row>
    <row r="1491" spans="1:16" x14ac:dyDescent="0.3">
      <c r="A1491" s="37">
        <v>17529</v>
      </c>
      <c r="B1491" s="38" t="s">
        <v>6210</v>
      </c>
      <c r="C1491" s="1" t="s">
        <v>1757</v>
      </c>
      <c r="D1491" s="1" t="str">
        <f>VLOOKUP(Table1[[#This Row],[EPF ]],'[1]employee master'!A788:G5787,5,FALSE)</f>
        <v>Close Comfort Program - Printing - SI</v>
      </c>
      <c r="E1491" s="1" t="str">
        <f>VLOOKUP(Table1[[#This Row],[EPF ]],'[1]employee master'!A788:G5787,6,FALSE)</f>
        <v>Factory 02 - Printing - A - SI</v>
      </c>
      <c r="F1491" s="1" t="str">
        <f>VLOOKUP(Table1[[#This Row],[EPF ]],'[1]employee master'!A788:G5787,7,FALSE)</f>
        <v>Female</v>
      </c>
      <c r="G1491" s="7">
        <v>24</v>
      </c>
      <c r="H1491" s="6" t="s">
        <v>14</v>
      </c>
      <c r="I1491" s="6" t="s">
        <v>1756</v>
      </c>
      <c r="J1491" s="6" t="s">
        <v>14</v>
      </c>
      <c r="K1491" s="6" t="s">
        <v>14</v>
      </c>
      <c r="L1491" s="6" t="s">
        <v>1566</v>
      </c>
      <c r="M1491" s="7">
        <v>5</v>
      </c>
      <c r="N1491" s="6" t="s">
        <v>14</v>
      </c>
      <c r="O1491" s="6" t="s">
        <v>14</v>
      </c>
      <c r="P1491" s="44" t="s">
        <v>1935</v>
      </c>
    </row>
    <row r="1492" spans="1:16" x14ac:dyDescent="0.3">
      <c r="A1492" s="37">
        <v>17612</v>
      </c>
      <c r="B1492" s="38" t="s">
        <v>2464</v>
      </c>
      <c r="C1492" s="39" t="s">
        <v>1757</v>
      </c>
      <c r="D1492" s="39" t="str">
        <f>VLOOKUP(Table1[[#This Row],[EPF ]],'[1]employee master'!A797:G5796,5,FALSE)</f>
        <v>Moulded Bra Cup - Production - SI</v>
      </c>
      <c r="E1492" s="39" t="str">
        <f>VLOOKUP(Table1[[#This Row],[EPF ]],'[1]employee master'!A797:G5796,6,FALSE)</f>
        <v>Team - LB - 5A - SI</v>
      </c>
      <c r="F1492" s="39" t="str">
        <f>VLOOKUP(Table1[[#This Row],[EPF ]],'[1]employee master'!A797:G5796,7,FALSE)</f>
        <v>Male</v>
      </c>
      <c r="G1492" s="40">
        <v>27</v>
      </c>
      <c r="H1492" s="41" t="s">
        <v>14</v>
      </c>
      <c r="I1492" s="41" t="s">
        <v>1756</v>
      </c>
      <c r="J1492" s="41" t="s">
        <v>14</v>
      </c>
      <c r="K1492" s="41" t="s">
        <v>14</v>
      </c>
      <c r="L1492" s="41" t="s">
        <v>1566</v>
      </c>
      <c r="M1492" s="40">
        <v>5</v>
      </c>
      <c r="N1492" s="41" t="s">
        <v>14</v>
      </c>
      <c r="O1492" s="41" t="s">
        <v>14</v>
      </c>
      <c r="P1492" s="44" t="s">
        <v>1935</v>
      </c>
    </row>
    <row r="1493" spans="1:16" x14ac:dyDescent="0.3">
      <c r="A1493" s="37">
        <v>18286</v>
      </c>
      <c r="B1493" s="38" t="s">
        <v>6211</v>
      </c>
      <c r="C1493" s="39" t="s">
        <v>1757</v>
      </c>
      <c r="D1493" s="39" t="str">
        <f>VLOOKUP(Table1[[#This Row],[EPF ]],'[1]employee master'!A851:G5850,5,FALSE)</f>
        <v>Close Comfort Program - Printing - SI</v>
      </c>
      <c r="E1493" s="39" t="str">
        <f>VLOOKUP(Table1[[#This Row],[EPF ]],'[1]employee master'!A851:G5850,6,FALSE)</f>
        <v>Factory 02 - Printing - A - SI</v>
      </c>
      <c r="F1493" s="39" t="str">
        <f>VLOOKUP(Table1[[#This Row],[EPF ]],'[1]employee master'!A851:G5850,7,FALSE)</f>
        <v>Male</v>
      </c>
      <c r="G1493" s="40">
        <v>24</v>
      </c>
      <c r="H1493" s="41" t="s">
        <v>14</v>
      </c>
      <c r="I1493" s="41" t="s">
        <v>1756</v>
      </c>
      <c r="J1493" s="41" t="s">
        <v>14</v>
      </c>
      <c r="K1493" s="41" t="s">
        <v>14</v>
      </c>
      <c r="L1493" s="41" t="s">
        <v>1566</v>
      </c>
      <c r="M1493" s="40">
        <v>5</v>
      </c>
      <c r="N1493" s="41" t="s">
        <v>14</v>
      </c>
      <c r="O1493" s="41" t="s">
        <v>14</v>
      </c>
      <c r="P1493" s="44" t="s">
        <v>1935</v>
      </c>
    </row>
    <row r="1494" spans="1:16" x14ac:dyDescent="0.3">
      <c r="A1494" s="37">
        <v>18577</v>
      </c>
      <c r="B1494" s="38" t="s">
        <v>6212</v>
      </c>
      <c r="C1494" s="39" t="s">
        <v>1757</v>
      </c>
      <c r="D1494" s="39" t="str">
        <f>VLOOKUP(Table1[[#This Row],[EPF ]],'[1]employee master'!A868:G5867,5,FALSE)</f>
        <v>Moulded Bra Cup - Cutting - SI</v>
      </c>
      <c r="E1494" s="39" t="str">
        <f>VLOOKUP(Table1[[#This Row],[EPF ]],'[1]employee master'!A868:G5867,6,FALSE)</f>
        <v>MBC - Cutting - SI</v>
      </c>
      <c r="F1494" s="39" t="str">
        <f>VLOOKUP(Table1[[#This Row],[EPF ]],'[1]employee master'!A868:G5867,7,FALSE)</f>
        <v>Male</v>
      </c>
      <c r="G1494" s="40">
        <v>22</v>
      </c>
      <c r="H1494" s="41" t="s">
        <v>14</v>
      </c>
      <c r="I1494" s="41" t="s">
        <v>1756</v>
      </c>
      <c r="J1494" s="41" t="s">
        <v>14</v>
      </c>
      <c r="K1494" s="41" t="s">
        <v>14</v>
      </c>
      <c r="L1494" s="41" t="s">
        <v>1566</v>
      </c>
      <c r="M1494" s="40">
        <v>5</v>
      </c>
      <c r="N1494" s="41" t="s">
        <v>14</v>
      </c>
      <c r="O1494" s="41" t="s">
        <v>14</v>
      </c>
      <c r="P1494" s="44" t="s">
        <v>1935</v>
      </c>
    </row>
    <row r="1495" spans="1:16" x14ac:dyDescent="0.3">
      <c r="A1495" s="37">
        <v>18890</v>
      </c>
      <c r="B1495" s="38" t="s">
        <v>6213</v>
      </c>
      <c r="C1495" s="39" t="s">
        <v>1757</v>
      </c>
      <c r="D1495" s="39" t="str">
        <f>VLOOKUP(Table1[[#This Row],[EPF ]],'[1]employee master'!A895:G5894,5,FALSE)</f>
        <v>Moulded Bra Cup - Production - SI</v>
      </c>
      <c r="E1495" s="39" t="str">
        <f>VLOOKUP(Table1[[#This Row],[EPF ]],'[1]employee master'!A895:G5894,6,FALSE)</f>
        <v>Team - LB - 2A - SI</v>
      </c>
      <c r="F1495" s="39" t="str">
        <f>VLOOKUP(Table1[[#This Row],[EPF ]],'[1]employee master'!A895:G5894,7,FALSE)</f>
        <v>Female</v>
      </c>
      <c r="G1495" s="40">
        <v>27</v>
      </c>
      <c r="H1495" s="41" t="s">
        <v>14</v>
      </c>
      <c r="I1495" s="41" t="s">
        <v>1756</v>
      </c>
      <c r="J1495" s="41" t="s">
        <v>14</v>
      </c>
      <c r="K1495" s="41" t="s">
        <v>14</v>
      </c>
      <c r="L1495" s="41" t="s">
        <v>1566</v>
      </c>
      <c r="M1495" s="40">
        <v>5</v>
      </c>
      <c r="N1495" s="41" t="s">
        <v>14</v>
      </c>
      <c r="O1495" s="41" t="s">
        <v>14</v>
      </c>
      <c r="P1495" s="44" t="s">
        <v>1935</v>
      </c>
    </row>
    <row r="1496" spans="1:16" x14ac:dyDescent="0.3">
      <c r="A1496" s="37">
        <v>19180</v>
      </c>
      <c r="B1496" s="38" t="s">
        <v>6214</v>
      </c>
      <c r="C1496" s="39" t="s">
        <v>1757</v>
      </c>
      <c r="D1496" s="39" t="str">
        <f>VLOOKUP(Table1[[#This Row],[EPF ]],'[1]employee master'!A914:G5913,5,FALSE)</f>
        <v>Moulded Bra Cup - Finished Goods Warehouse - SI</v>
      </c>
      <c r="E1496" s="39" t="str">
        <f>VLOOKUP(Table1[[#This Row],[EPF ]],'[1]employee master'!A914:G5913,6,FALSE)</f>
        <v>Finished Good Warehouse - MBC - SI</v>
      </c>
      <c r="F1496" s="39" t="str">
        <f>VLOOKUP(Table1[[#This Row],[EPF ]],'[1]employee master'!A914:G5913,7,FALSE)</f>
        <v>Male</v>
      </c>
      <c r="G1496" s="40">
        <v>27</v>
      </c>
      <c r="H1496" s="41" t="s">
        <v>14</v>
      </c>
      <c r="I1496" s="41" t="s">
        <v>1756</v>
      </c>
      <c r="J1496" s="41" t="s">
        <v>14</v>
      </c>
      <c r="K1496" s="41" t="s">
        <v>14</v>
      </c>
      <c r="L1496" s="41" t="s">
        <v>1566</v>
      </c>
      <c r="M1496" s="40">
        <v>5</v>
      </c>
      <c r="N1496" s="41" t="s">
        <v>14</v>
      </c>
      <c r="O1496" s="41" t="s">
        <v>14</v>
      </c>
      <c r="P1496" s="44" t="s">
        <v>1935</v>
      </c>
    </row>
    <row r="1497" spans="1:16" x14ac:dyDescent="0.3">
      <c r="A1497" s="37">
        <v>19780</v>
      </c>
      <c r="B1497" s="38" t="s">
        <v>6215</v>
      </c>
      <c r="C1497" s="1" t="s">
        <v>1757</v>
      </c>
      <c r="D1497" s="1" t="str">
        <f>VLOOKUP(Table1[[#This Row],[EPF ]],'[1]employee master'!A973:G5972,5,FALSE)</f>
        <v>Close Comfort Program - Quality Assurance - SI</v>
      </c>
      <c r="E1497" s="1" t="str">
        <f>VLOOKUP(Table1[[#This Row],[EPF ]],'[1]employee master'!A973:G5972,6,FALSE)</f>
        <v>CCP - Finishing Quality - SI</v>
      </c>
      <c r="F1497" s="1" t="str">
        <f>VLOOKUP(Table1[[#This Row],[EPF ]],'[1]employee master'!A973:G5972,7,FALSE)</f>
        <v>Male</v>
      </c>
      <c r="G1497" s="7">
        <v>25</v>
      </c>
      <c r="H1497" s="6" t="s">
        <v>14</v>
      </c>
      <c r="I1497" s="6" t="s">
        <v>1756</v>
      </c>
      <c r="J1497" s="6" t="s">
        <v>14</v>
      </c>
      <c r="K1497" s="6" t="s">
        <v>14</v>
      </c>
      <c r="L1497" s="6" t="s">
        <v>1566</v>
      </c>
      <c r="M1497" s="7">
        <v>5</v>
      </c>
      <c r="N1497" s="6" t="s">
        <v>14</v>
      </c>
      <c r="O1497" s="6" t="s">
        <v>14</v>
      </c>
      <c r="P1497" s="44" t="s">
        <v>1935</v>
      </c>
    </row>
    <row r="1498" spans="1:16" x14ac:dyDescent="0.3">
      <c r="A1498" s="37">
        <v>19862</v>
      </c>
      <c r="B1498" s="38" t="s">
        <v>2237</v>
      </c>
      <c r="C1498" s="39" t="s">
        <v>1757</v>
      </c>
      <c r="D1498" s="39" t="str">
        <f>VLOOKUP(Table1[[#This Row],[EPF ]],'[1]employee master'!A980:G5979,5,FALSE)</f>
        <v>Moulded Bra Cup - Raw Material Warehouse - SI</v>
      </c>
      <c r="E1498" s="39" t="str">
        <f>VLOOKUP(Table1[[#This Row],[EPF ]],'[1]employee master'!A980:G5979,6,FALSE)</f>
        <v>MBC - Raw Material Warehouse - SI</v>
      </c>
      <c r="F1498" s="39" t="str">
        <f>VLOOKUP(Table1[[#This Row],[EPF ]],'[1]employee master'!A980:G5979,7,FALSE)</f>
        <v>Male</v>
      </c>
      <c r="G1498" s="40">
        <v>28</v>
      </c>
      <c r="H1498" s="41" t="s">
        <v>14</v>
      </c>
      <c r="I1498" s="41" t="s">
        <v>1756</v>
      </c>
      <c r="J1498" s="41" t="s">
        <v>14</v>
      </c>
      <c r="K1498" s="41" t="s">
        <v>14</v>
      </c>
      <c r="L1498" s="41" t="s">
        <v>1566</v>
      </c>
      <c r="M1498" s="40">
        <v>5</v>
      </c>
      <c r="N1498" s="41" t="s">
        <v>14</v>
      </c>
      <c r="O1498" s="41" t="s">
        <v>14</v>
      </c>
      <c r="P1498" s="44" t="s">
        <v>1935</v>
      </c>
    </row>
    <row r="1499" spans="1:16" hidden="1" x14ac:dyDescent="0.3">
      <c r="A1499" s="37">
        <v>217217</v>
      </c>
      <c r="B1499" s="38" t="s">
        <v>6195</v>
      </c>
      <c r="C1499" s="1" t="s">
        <v>1757</v>
      </c>
      <c r="D1499" s="1" t="e">
        <f>VLOOKUP(Table1[[#This Row],[EPF ]],'[1]employee master'!A1708:G6707,5,FALSE)</f>
        <v>#N/A</v>
      </c>
      <c r="E1499" s="1" t="e">
        <f>VLOOKUP(Table1[[#This Row],[EPF ]],'[1]employee master'!A1708:G6707,6,FALSE)</f>
        <v>#N/A</v>
      </c>
      <c r="F1499" s="1" t="e">
        <f>VLOOKUP(Table1[[#This Row],[EPF ]],'[1]employee master'!A1708:G6707,7,FALSE)</f>
        <v>#N/A</v>
      </c>
      <c r="G1499" s="7">
        <v>41</v>
      </c>
      <c r="H1499" s="6" t="s">
        <v>14</v>
      </c>
      <c r="I1499" s="6" t="s">
        <v>1753</v>
      </c>
      <c r="J1499" s="6" t="s">
        <v>14</v>
      </c>
      <c r="K1499" s="6" t="s">
        <v>14</v>
      </c>
      <c r="L1499" s="6" t="s">
        <v>1566</v>
      </c>
      <c r="M1499" s="7">
        <v>5</v>
      </c>
      <c r="N1499" s="6" t="s">
        <v>14</v>
      </c>
      <c r="O1499" s="6" t="s">
        <v>14</v>
      </c>
      <c r="P1499" s="44" t="e">
        <f>IF(#REF!&lt;=4,"Low Risk",IF(#REF!&gt;7,"High Risk","Moderate"))</f>
        <v>#REF!</v>
      </c>
    </row>
    <row r="1500" spans="1:16" x14ac:dyDescent="0.3">
      <c r="A1500" s="37">
        <v>20696</v>
      </c>
      <c r="B1500" s="38" t="s">
        <v>6216</v>
      </c>
      <c r="C1500" s="1" t="s">
        <v>1757</v>
      </c>
      <c r="D1500" s="1" t="str">
        <f>VLOOKUP(Table1[[#This Row],[EPF ]],'[1]employee master'!A1032:G6031,5,FALSE)</f>
        <v>Close Comfort Program - Printing - SI</v>
      </c>
      <c r="E1500" s="1" t="str">
        <f>VLOOKUP(Table1[[#This Row],[EPF ]],'[1]employee master'!A1032:G6031,6,FALSE)</f>
        <v>Extrusion - A - SI</v>
      </c>
      <c r="F1500" s="1" t="str">
        <f>VLOOKUP(Table1[[#This Row],[EPF ]],'[1]employee master'!A1032:G6031,7,FALSE)</f>
        <v>Male</v>
      </c>
      <c r="G1500" s="7">
        <v>22</v>
      </c>
      <c r="H1500" s="6" t="s">
        <v>14</v>
      </c>
      <c r="I1500" s="6" t="s">
        <v>1756</v>
      </c>
      <c r="J1500" s="6" t="s">
        <v>14</v>
      </c>
      <c r="K1500" s="6" t="s">
        <v>14</v>
      </c>
      <c r="L1500" s="6" t="s">
        <v>1566</v>
      </c>
      <c r="M1500" s="7">
        <v>5</v>
      </c>
      <c r="N1500" s="6" t="s">
        <v>14</v>
      </c>
      <c r="O1500" s="6" t="s">
        <v>14</v>
      </c>
      <c r="P1500" s="44" t="s">
        <v>1935</v>
      </c>
    </row>
    <row r="1501" spans="1:16" x14ac:dyDescent="0.3">
      <c r="A1501" s="37">
        <v>21169</v>
      </c>
      <c r="B1501" s="38" t="s">
        <v>6217</v>
      </c>
      <c r="C1501" s="39" t="s">
        <v>1757</v>
      </c>
      <c r="D1501" s="39" t="str">
        <f>VLOOKUP(Table1[[#This Row],[EPF ]],'[1]employee master'!A1057:G6056,5,FALSE)</f>
        <v>Plant Maintenance - SI</v>
      </c>
      <c r="E1501" s="39" t="str">
        <f>VLOOKUP(Table1[[#This Row],[EPF ]],'[1]employee master'!A1057:G6056,6,FALSE)</f>
        <v>Maintenance - Plant - SI</v>
      </c>
      <c r="F1501" s="39" t="str">
        <f>VLOOKUP(Table1[[#This Row],[EPF ]],'[1]employee master'!A1057:G6056,7,FALSE)</f>
        <v>Male</v>
      </c>
      <c r="G1501" s="40">
        <v>25</v>
      </c>
      <c r="H1501" s="41" t="s">
        <v>14</v>
      </c>
      <c r="I1501" s="41" t="s">
        <v>1756</v>
      </c>
      <c r="J1501" s="41" t="s">
        <v>14</v>
      </c>
      <c r="K1501" s="41" t="s">
        <v>14</v>
      </c>
      <c r="L1501" s="41" t="s">
        <v>1566</v>
      </c>
      <c r="M1501" s="40">
        <v>5</v>
      </c>
      <c r="N1501" s="41" t="s">
        <v>14</v>
      </c>
      <c r="O1501" s="41" t="s">
        <v>14</v>
      </c>
      <c r="P1501" s="44" t="s">
        <v>1935</v>
      </c>
    </row>
    <row r="1502" spans="1:16" x14ac:dyDescent="0.3">
      <c r="A1502" s="37">
        <v>21217</v>
      </c>
      <c r="B1502" s="38" t="s">
        <v>6218</v>
      </c>
      <c r="C1502" s="1" t="s">
        <v>1757</v>
      </c>
      <c r="D1502" s="1" t="str">
        <f>VLOOKUP(Table1[[#This Row],[EPF ]],'[1]employee master'!A1063:G6062,5,FALSE)</f>
        <v>Close Comfort Program - Finishing - SI</v>
      </c>
      <c r="E1502" s="1" t="str">
        <f>VLOOKUP(Table1[[#This Row],[EPF ]],'[1]employee master'!A1063:G6062,6,FALSE)</f>
        <v>Finishing S23 - B - SI</v>
      </c>
      <c r="F1502" s="1" t="str">
        <f>VLOOKUP(Table1[[#This Row],[EPF ]],'[1]employee master'!A1063:G6062,7,FALSE)</f>
        <v>Female</v>
      </c>
      <c r="G1502" s="7">
        <v>24</v>
      </c>
      <c r="H1502" s="6" t="s">
        <v>14</v>
      </c>
      <c r="I1502" s="6" t="s">
        <v>1756</v>
      </c>
      <c r="J1502" s="6" t="s">
        <v>14</v>
      </c>
      <c r="K1502" s="6" t="s">
        <v>14</v>
      </c>
      <c r="L1502" s="6" t="s">
        <v>1566</v>
      </c>
      <c r="M1502" s="7">
        <v>5</v>
      </c>
      <c r="N1502" s="6" t="s">
        <v>14</v>
      </c>
      <c r="O1502" s="6" t="s">
        <v>14</v>
      </c>
      <c r="P1502" s="44" t="s">
        <v>1935</v>
      </c>
    </row>
    <row r="1503" spans="1:16" x14ac:dyDescent="0.3">
      <c r="A1503" s="37">
        <v>21217</v>
      </c>
      <c r="B1503" s="38" t="s">
        <v>6218</v>
      </c>
      <c r="C1503" s="1" t="s">
        <v>1757</v>
      </c>
      <c r="D1503" s="1" t="str">
        <f>VLOOKUP(Table1[[#This Row],[EPF ]],'[1]employee master'!A1064:G6063,5,FALSE)</f>
        <v>Close Comfort Program - Finishing - SI</v>
      </c>
      <c r="E1503" s="1" t="str">
        <f>VLOOKUP(Table1[[#This Row],[EPF ]],'[1]employee master'!A1064:G6063,6,FALSE)</f>
        <v>Finishing S23 - B - SI</v>
      </c>
      <c r="F1503" s="1" t="str">
        <f>VLOOKUP(Table1[[#This Row],[EPF ]],'[1]employee master'!A1064:G6063,7,FALSE)</f>
        <v>Female</v>
      </c>
      <c r="G1503" s="7">
        <v>24</v>
      </c>
      <c r="H1503" s="6" t="s">
        <v>14</v>
      </c>
      <c r="I1503" s="6" t="s">
        <v>1756</v>
      </c>
      <c r="J1503" s="6" t="s">
        <v>14</v>
      </c>
      <c r="K1503" s="6" t="s">
        <v>14</v>
      </c>
      <c r="L1503" s="6" t="s">
        <v>1566</v>
      </c>
      <c r="M1503" s="7">
        <v>5</v>
      </c>
      <c r="N1503" s="6" t="s">
        <v>14</v>
      </c>
      <c r="O1503" s="6" t="s">
        <v>14</v>
      </c>
      <c r="P1503" s="44" t="s">
        <v>1935</v>
      </c>
    </row>
    <row r="1504" spans="1:16" x14ac:dyDescent="0.3">
      <c r="A1504" s="37">
        <v>21225</v>
      </c>
      <c r="B1504" s="38" t="s">
        <v>6219</v>
      </c>
      <c r="C1504" s="39" t="s">
        <v>1757</v>
      </c>
      <c r="D1504" s="39" t="str">
        <f>VLOOKUP(Table1[[#This Row],[EPF ]],'[1]employee master'!A1067:G6066,5,FALSE)</f>
        <v>Close Comfort Program - Printing - SI</v>
      </c>
      <c r="E1504" s="39" t="str">
        <f>VLOOKUP(Table1[[#This Row],[EPF ]],'[1]employee master'!A1067:G6066,6,FALSE)</f>
        <v>Factory 03 - Printing - A - SI</v>
      </c>
      <c r="F1504" s="39" t="str">
        <f>VLOOKUP(Table1[[#This Row],[EPF ]],'[1]employee master'!A1067:G6066,7,FALSE)</f>
        <v>Male</v>
      </c>
      <c r="G1504" s="40">
        <v>28</v>
      </c>
      <c r="H1504" s="41" t="s">
        <v>14</v>
      </c>
      <c r="I1504" s="41" t="s">
        <v>1756</v>
      </c>
      <c r="J1504" s="41" t="s">
        <v>14</v>
      </c>
      <c r="K1504" s="41" t="s">
        <v>14</v>
      </c>
      <c r="L1504" s="41" t="s">
        <v>1566</v>
      </c>
      <c r="M1504" s="40">
        <v>5</v>
      </c>
      <c r="N1504" s="41" t="s">
        <v>14</v>
      </c>
      <c r="O1504" s="41" t="s">
        <v>14</v>
      </c>
      <c r="P1504" s="44" t="s">
        <v>1935</v>
      </c>
    </row>
    <row r="1505" spans="1:16" x14ac:dyDescent="0.3">
      <c r="A1505" s="37">
        <v>21239</v>
      </c>
      <c r="B1505" s="38" t="s">
        <v>6220</v>
      </c>
      <c r="C1505" s="1" t="s">
        <v>1757</v>
      </c>
      <c r="D1505" s="1" t="str">
        <f>VLOOKUP(Table1[[#This Row],[EPF ]],'[1]employee master'!A1070:G6069,5,FALSE)</f>
        <v>Moulded Bra Cup - Production - SI</v>
      </c>
      <c r="E1505" s="1" t="str">
        <f>VLOOKUP(Table1[[#This Row],[EPF ]],'[1]employee master'!A1070:G6069,6,FALSE)</f>
        <v>Team - LB - 12B - SI</v>
      </c>
      <c r="F1505" s="1" t="str">
        <f>VLOOKUP(Table1[[#This Row],[EPF ]],'[1]employee master'!A1070:G6069,7,FALSE)</f>
        <v>Female</v>
      </c>
      <c r="G1505" s="7">
        <v>25</v>
      </c>
      <c r="H1505" s="6" t="s">
        <v>14</v>
      </c>
      <c r="I1505" s="6" t="s">
        <v>1756</v>
      </c>
      <c r="J1505" s="6" t="s">
        <v>14</v>
      </c>
      <c r="K1505" s="6" t="s">
        <v>14</v>
      </c>
      <c r="L1505" s="6" t="s">
        <v>1566</v>
      </c>
      <c r="M1505" s="7">
        <v>5</v>
      </c>
      <c r="N1505" s="6" t="s">
        <v>14</v>
      </c>
      <c r="O1505" s="6" t="s">
        <v>14</v>
      </c>
      <c r="P1505" s="44" t="s">
        <v>1935</v>
      </c>
    </row>
    <row r="1506" spans="1:16" x14ac:dyDescent="0.3">
      <c r="A1506" s="37">
        <v>21239</v>
      </c>
      <c r="B1506" s="38" t="s">
        <v>3991</v>
      </c>
      <c r="C1506" s="1" t="s">
        <v>1757</v>
      </c>
      <c r="D1506" s="1" t="str">
        <f>VLOOKUP(Table1[[#This Row],[EPF ]],'[1]employee master'!A1071:G6070,5,FALSE)</f>
        <v>Moulded Bra Cup - Production - SI</v>
      </c>
      <c r="E1506" s="1" t="str">
        <f>VLOOKUP(Table1[[#This Row],[EPF ]],'[1]employee master'!A1071:G6070,6,FALSE)</f>
        <v>Team - LB - 12B - SI</v>
      </c>
      <c r="F1506" s="1" t="str">
        <f>VLOOKUP(Table1[[#This Row],[EPF ]],'[1]employee master'!A1071:G6070,7,FALSE)</f>
        <v>Female</v>
      </c>
      <c r="G1506" s="7">
        <v>25</v>
      </c>
      <c r="H1506" s="6" t="s">
        <v>14</v>
      </c>
      <c r="I1506" s="6" t="s">
        <v>1756</v>
      </c>
      <c r="J1506" s="6" t="s">
        <v>14</v>
      </c>
      <c r="K1506" s="6" t="s">
        <v>14</v>
      </c>
      <c r="L1506" s="6" t="s">
        <v>1566</v>
      </c>
      <c r="M1506" s="7">
        <v>5</v>
      </c>
      <c r="N1506" s="6" t="s">
        <v>14</v>
      </c>
      <c r="O1506" s="6" t="s">
        <v>14</v>
      </c>
      <c r="P1506" s="44" t="s">
        <v>1935</v>
      </c>
    </row>
    <row r="1507" spans="1:16" x14ac:dyDescent="0.3">
      <c r="A1507" s="37">
        <v>21261</v>
      </c>
      <c r="B1507" s="38" t="s">
        <v>6221</v>
      </c>
      <c r="C1507" s="39" t="s">
        <v>1757</v>
      </c>
      <c r="D1507" s="39" t="str">
        <f>VLOOKUP(Table1[[#This Row],[EPF ]],'[1]employee master'!A1072:G6071,5,FALSE)</f>
        <v>Close Comfort Program - Product Development Centre - SI</v>
      </c>
      <c r="E1507" s="39" t="str">
        <f>VLOOKUP(Table1[[#This Row],[EPF ]],'[1]employee master'!A1072:G6071,6,FALSE)</f>
        <v>Product Development Center - CCP - SI</v>
      </c>
      <c r="F1507" s="39" t="str">
        <f>VLOOKUP(Table1[[#This Row],[EPF ]],'[1]employee master'!A1072:G6071,7,FALSE)</f>
        <v>Male</v>
      </c>
      <c r="G1507" s="40">
        <v>24</v>
      </c>
      <c r="H1507" s="41" t="s">
        <v>14</v>
      </c>
      <c r="I1507" s="41" t="s">
        <v>1756</v>
      </c>
      <c r="J1507" s="41" t="s">
        <v>14</v>
      </c>
      <c r="K1507" s="41" t="s">
        <v>14</v>
      </c>
      <c r="L1507" s="41" t="s">
        <v>1566</v>
      </c>
      <c r="M1507" s="40">
        <v>5</v>
      </c>
      <c r="N1507" s="41" t="s">
        <v>14</v>
      </c>
      <c r="O1507" s="41" t="s">
        <v>14</v>
      </c>
      <c r="P1507" s="44" t="s">
        <v>1935</v>
      </c>
    </row>
    <row r="1508" spans="1:16" x14ac:dyDescent="0.3">
      <c r="A1508" s="37">
        <v>21343</v>
      </c>
      <c r="B1508" s="38" t="s">
        <v>6222</v>
      </c>
      <c r="C1508" s="1" t="s">
        <v>1757</v>
      </c>
      <c r="D1508" s="1" t="str">
        <f>VLOOKUP(Table1[[#This Row],[EPF ]],'[1]employee master'!A1074:G6073,5,FALSE)</f>
        <v>Moulded Bra Cup - Production - SI</v>
      </c>
      <c r="E1508" s="1" t="str">
        <f>VLOOKUP(Table1[[#This Row],[EPF ]],'[1]employee master'!A1074:G6073,6,FALSE)</f>
        <v>Team - LB - 19B - SI</v>
      </c>
      <c r="F1508" s="1" t="str">
        <f>VLOOKUP(Table1[[#This Row],[EPF ]],'[1]employee master'!A1074:G6073,7,FALSE)</f>
        <v>Female</v>
      </c>
      <c r="G1508" s="7">
        <v>24</v>
      </c>
      <c r="H1508" s="6" t="s">
        <v>14</v>
      </c>
      <c r="I1508" s="6" t="s">
        <v>1756</v>
      </c>
      <c r="J1508" s="6" t="s">
        <v>14</v>
      </c>
      <c r="K1508" s="6" t="s">
        <v>14</v>
      </c>
      <c r="L1508" s="6" t="s">
        <v>1566</v>
      </c>
      <c r="M1508" s="7">
        <v>5</v>
      </c>
      <c r="N1508" s="6" t="s">
        <v>14</v>
      </c>
      <c r="O1508" s="6" t="s">
        <v>14</v>
      </c>
      <c r="P1508" s="44" t="s">
        <v>1935</v>
      </c>
    </row>
    <row r="1509" spans="1:16" x14ac:dyDescent="0.3">
      <c r="A1509" s="37">
        <v>21541</v>
      </c>
      <c r="B1509" s="38" t="s">
        <v>1708</v>
      </c>
      <c r="C1509" s="39" t="s">
        <v>1757</v>
      </c>
      <c r="D1509" s="39" t="str">
        <f>VLOOKUP(Table1[[#This Row],[EPF ]],'[1]employee master'!A1087:G6086,5,FALSE)</f>
        <v>Close Comfort Program - Finishing - SI</v>
      </c>
      <c r="E1509" s="39" t="str">
        <f>VLOOKUP(Table1[[#This Row],[EPF ]],'[1]employee master'!A1087:G6086,6,FALSE)</f>
        <v>Finishing S11 - B - SI</v>
      </c>
      <c r="F1509" s="39" t="str">
        <f>VLOOKUP(Table1[[#This Row],[EPF ]],'[1]employee master'!A1087:G6086,7,FALSE)</f>
        <v>Female</v>
      </c>
      <c r="G1509" s="40">
        <v>23</v>
      </c>
      <c r="H1509" s="41" t="s">
        <v>14</v>
      </c>
      <c r="I1509" s="41" t="s">
        <v>1756</v>
      </c>
      <c r="J1509" s="41" t="s">
        <v>14</v>
      </c>
      <c r="K1509" s="41" t="s">
        <v>14</v>
      </c>
      <c r="L1509" s="41" t="s">
        <v>1566</v>
      </c>
      <c r="M1509" s="40">
        <v>5</v>
      </c>
      <c r="N1509" s="41" t="s">
        <v>14</v>
      </c>
      <c r="O1509" s="41" t="s">
        <v>14</v>
      </c>
      <c r="P1509" s="44" t="s">
        <v>1935</v>
      </c>
    </row>
    <row r="1510" spans="1:16" x14ac:dyDescent="0.3">
      <c r="A1510" s="37">
        <v>21541</v>
      </c>
      <c r="B1510" s="38" t="s">
        <v>1708</v>
      </c>
      <c r="C1510" s="39" t="s">
        <v>1757</v>
      </c>
      <c r="D1510" s="39" t="str">
        <f>VLOOKUP(Table1[[#This Row],[EPF ]],'[1]employee master'!A1088:G6087,5,FALSE)</f>
        <v>Close Comfort Program - Finishing - SI</v>
      </c>
      <c r="E1510" s="39" t="str">
        <f>VLOOKUP(Table1[[#This Row],[EPF ]],'[1]employee master'!A1088:G6087,6,FALSE)</f>
        <v>Finishing S11 - B - SI</v>
      </c>
      <c r="F1510" s="39" t="str">
        <f>VLOOKUP(Table1[[#This Row],[EPF ]],'[1]employee master'!A1088:G6087,7,FALSE)</f>
        <v>Female</v>
      </c>
      <c r="G1510" s="40">
        <v>23</v>
      </c>
      <c r="H1510" s="41" t="s">
        <v>14</v>
      </c>
      <c r="I1510" s="41" t="s">
        <v>1756</v>
      </c>
      <c r="J1510" s="41" t="s">
        <v>14</v>
      </c>
      <c r="K1510" s="41" t="s">
        <v>14</v>
      </c>
      <c r="L1510" s="41" t="s">
        <v>1566</v>
      </c>
      <c r="M1510" s="40">
        <v>5</v>
      </c>
      <c r="N1510" s="41" t="s">
        <v>14</v>
      </c>
      <c r="O1510" s="41" t="s">
        <v>14</v>
      </c>
      <c r="P1510" s="44" t="s">
        <v>1935</v>
      </c>
    </row>
    <row r="1511" spans="1:16" x14ac:dyDescent="0.3">
      <c r="A1511" s="37">
        <v>21582</v>
      </c>
      <c r="B1511" s="38" t="s">
        <v>6223</v>
      </c>
      <c r="C1511" s="39" t="s">
        <v>1757</v>
      </c>
      <c r="D1511" s="39" t="str">
        <f>VLOOKUP(Table1[[#This Row],[EPF ]],'[1]employee master'!A1095:G6094,5,FALSE)</f>
        <v>Close Comfort Program - Cutting - SI</v>
      </c>
      <c r="E1511" s="39" t="str">
        <f>VLOOKUP(Table1[[#This Row],[EPF ]],'[1]employee master'!A1095:G6094,6,FALSE)</f>
        <v>CCP - Factory 03 Cutting - SI</v>
      </c>
      <c r="F1511" s="39" t="str">
        <f>VLOOKUP(Table1[[#This Row],[EPF ]],'[1]employee master'!A1095:G6094,7,FALSE)</f>
        <v>Male</v>
      </c>
      <c r="G1511" s="40">
        <v>28</v>
      </c>
      <c r="H1511" s="41" t="s">
        <v>14</v>
      </c>
      <c r="I1511" s="41" t="s">
        <v>1756</v>
      </c>
      <c r="J1511" s="41" t="s">
        <v>14</v>
      </c>
      <c r="K1511" s="41" t="s">
        <v>14</v>
      </c>
      <c r="L1511" s="41" t="s">
        <v>1566</v>
      </c>
      <c r="M1511" s="40">
        <v>5</v>
      </c>
      <c r="N1511" s="41" t="s">
        <v>14</v>
      </c>
      <c r="O1511" s="41" t="s">
        <v>14</v>
      </c>
      <c r="P1511" s="44" t="s">
        <v>1935</v>
      </c>
    </row>
    <row r="1512" spans="1:16" x14ac:dyDescent="0.3">
      <c r="A1512" s="37">
        <v>21582</v>
      </c>
      <c r="B1512" s="38" t="s">
        <v>6223</v>
      </c>
      <c r="C1512" s="39" t="s">
        <v>1757</v>
      </c>
      <c r="D1512" s="39" t="str">
        <f>VLOOKUP(Table1[[#This Row],[EPF ]],'[1]employee master'!A1096:G6095,5,FALSE)</f>
        <v>Close Comfort Program - Cutting - SI</v>
      </c>
      <c r="E1512" s="39" t="str">
        <f>VLOOKUP(Table1[[#This Row],[EPF ]],'[1]employee master'!A1096:G6095,6,FALSE)</f>
        <v>CCP - Factory 03 Cutting - SI</v>
      </c>
      <c r="F1512" s="39" t="str">
        <f>VLOOKUP(Table1[[#This Row],[EPF ]],'[1]employee master'!A1096:G6095,7,FALSE)</f>
        <v>Male</v>
      </c>
      <c r="G1512" s="40">
        <v>28</v>
      </c>
      <c r="H1512" s="41" t="s">
        <v>14</v>
      </c>
      <c r="I1512" s="41" t="s">
        <v>1756</v>
      </c>
      <c r="J1512" s="41" t="s">
        <v>14</v>
      </c>
      <c r="K1512" s="41" t="s">
        <v>14</v>
      </c>
      <c r="L1512" s="41" t="s">
        <v>1566</v>
      </c>
      <c r="M1512" s="40">
        <v>5</v>
      </c>
      <c r="N1512" s="41" t="s">
        <v>14</v>
      </c>
      <c r="O1512" s="41" t="s">
        <v>14</v>
      </c>
      <c r="P1512" s="44" t="s">
        <v>1935</v>
      </c>
    </row>
    <row r="1513" spans="1:16" x14ac:dyDescent="0.3">
      <c r="A1513" s="37">
        <v>21875</v>
      </c>
      <c r="B1513" s="38" t="s">
        <v>6224</v>
      </c>
      <c r="C1513" s="1" t="s">
        <v>1757</v>
      </c>
      <c r="D1513" s="1" t="str">
        <f>VLOOKUP(Table1[[#This Row],[EPF ]],'[1]employee master'!A1124:G6123,5,FALSE)</f>
        <v>Close Comfort Program - Finishing - SI</v>
      </c>
      <c r="E1513" s="1" t="str">
        <f>VLOOKUP(Table1[[#This Row],[EPF ]],'[1]employee master'!A1124:G6123,6,FALSE)</f>
        <v>Finishing S15 - B - SI</v>
      </c>
      <c r="F1513" s="1" t="str">
        <f>VLOOKUP(Table1[[#This Row],[EPF ]],'[1]employee master'!A1124:G6123,7,FALSE)</f>
        <v>Female</v>
      </c>
      <c r="G1513" s="7">
        <v>23</v>
      </c>
      <c r="H1513" s="6" t="s">
        <v>14</v>
      </c>
      <c r="I1513" s="6" t="s">
        <v>1756</v>
      </c>
      <c r="J1513" s="6" t="s">
        <v>14</v>
      </c>
      <c r="K1513" s="6" t="s">
        <v>14</v>
      </c>
      <c r="L1513" s="6" t="s">
        <v>1566</v>
      </c>
      <c r="M1513" s="7">
        <v>5</v>
      </c>
      <c r="N1513" s="6" t="s">
        <v>14</v>
      </c>
      <c r="O1513" s="6" t="s">
        <v>14</v>
      </c>
      <c r="P1513" s="44" t="s">
        <v>1935</v>
      </c>
    </row>
    <row r="1514" spans="1:16" x14ac:dyDescent="0.3">
      <c r="A1514" s="37">
        <v>22144</v>
      </c>
      <c r="B1514" s="38" t="s">
        <v>6225</v>
      </c>
      <c r="C1514" s="1" t="s">
        <v>1757</v>
      </c>
      <c r="D1514" s="1" t="str">
        <f>VLOOKUP(Table1[[#This Row],[EPF ]],'[1]employee master'!A1159:G6158,5,FALSE)</f>
        <v>Close Comfort Program - Finishing - SI</v>
      </c>
      <c r="E1514" s="1" t="str">
        <f>VLOOKUP(Table1[[#This Row],[EPF ]],'[1]employee master'!A1159:G6158,6,FALSE)</f>
        <v>Finishing S15 - B - SI</v>
      </c>
      <c r="F1514" s="1" t="str">
        <f>VLOOKUP(Table1[[#This Row],[EPF ]],'[1]employee master'!A1159:G6158,7,FALSE)</f>
        <v>Female</v>
      </c>
      <c r="G1514" s="7">
        <v>26</v>
      </c>
      <c r="H1514" s="6" t="s">
        <v>14</v>
      </c>
      <c r="I1514" s="6" t="s">
        <v>1756</v>
      </c>
      <c r="J1514" s="6" t="s">
        <v>14</v>
      </c>
      <c r="K1514" s="6" t="s">
        <v>14</v>
      </c>
      <c r="L1514" s="6" t="s">
        <v>1566</v>
      </c>
      <c r="M1514" s="7">
        <v>5</v>
      </c>
      <c r="N1514" s="6" t="s">
        <v>14</v>
      </c>
      <c r="O1514" s="6" t="s">
        <v>14</v>
      </c>
      <c r="P1514" s="44" t="s">
        <v>1935</v>
      </c>
    </row>
    <row r="1515" spans="1:16" x14ac:dyDescent="0.3">
      <c r="A1515" s="37">
        <v>22181</v>
      </c>
      <c r="B1515" s="38" t="s">
        <v>6226</v>
      </c>
      <c r="C1515" s="1" t="s">
        <v>1757</v>
      </c>
      <c r="D1515" s="1" t="str">
        <f>VLOOKUP(Table1[[#This Row],[EPF ]],'[1]employee master'!A1162:G6161,5,FALSE)</f>
        <v>Moulded Bra Cup - Production - SI</v>
      </c>
      <c r="E1515" s="1" t="str">
        <f>VLOOKUP(Table1[[#This Row],[EPF ]],'[1]employee master'!A1162:G6161,6,FALSE)</f>
        <v>Team - LB - 11B - SI</v>
      </c>
      <c r="F1515" s="1" t="str">
        <f>VLOOKUP(Table1[[#This Row],[EPF ]],'[1]employee master'!A1162:G6161,7,FALSE)</f>
        <v>Female</v>
      </c>
      <c r="G1515" s="7">
        <v>22</v>
      </c>
      <c r="H1515" s="6" t="s">
        <v>14</v>
      </c>
      <c r="I1515" s="6" t="s">
        <v>1756</v>
      </c>
      <c r="J1515" s="6" t="s">
        <v>14</v>
      </c>
      <c r="K1515" s="6" t="s">
        <v>14</v>
      </c>
      <c r="L1515" s="6" t="s">
        <v>1566</v>
      </c>
      <c r="M1515" s="7">
        <v>5</v>
      </c>
      <c r="N1515" s="6" t="s">
        <v>14</v>
      </c>
      <c r="O1515" s="6" t="s">
        <v>14</v>
      </c>
      <c r="P1515" s="44" t="s">
        <v>1935</v>
      </c>
    </row>
    <row r="1516" spans="1:16" x14ac:dyDescent="0.3">
      <c r="A1516" s="37">
        <v>22208</v>
      </c>
      <c r="B1516" s="38" t="s">
        <v>6227</v>
      </c>
      <c r="C1516" s="1" t="s">
        <v>1757</v>
      </c>
      <c r="D1516" s="1" t="str">
        <f>VLOOKUP(Table1[[#This Row],[EPF ]],'[1]employee master'!A1165:G6164,5,FALSE)</f>
        <v>Close Comfort Program - Finishing - SI</v>
      </c>
      <c r="E1516" s="1" t="str">
        <f>VLOOKUP(Table1[[#This Row],[EPF ]],'[1]employee master'!A1165:G6164,6,FALSE)</f>
        <v>Finishing S18 - A - SI</v>
      </c>
      <c r="F1516" s="1" t="str">
        <f>VLOOKUP(Table1[[#This Row],[EPF ]],'[1]employee master'!A1165:G6164,7,FALSE)</f>
        <v>Female</v>
      </c>
      <c r="G1516" s="7">
        <v>21</v>
      </c>
      <c r="H1516" s="6" t="s">
        <v>14</v>
      </c>
      <c r="I1516" s="6" t="s">
        <v>1756</v>
      </c>
      <c r="J1516" s="6" t="s">
        <v>14</v>
      </c>
      <c r="K1516" s="6" t="s">
        <v>14</v>
      </c>
      <c r="L1516" s="6" t="s">
        <v>1566</v>
      </c>
      <c r="M1516" s="7">
        <v>5</v>
      </c>
      <c r="N1516" s="6" t="s">
        <v>14</v>
      </c>
      <c r="O1516" s="6" t="s">
        <v>14</v>
      </c>
      <c r="P1516" s="44" t="s">
        <v>1935</v>
      </c>
    </row>
    <row r="1517" spans="1:16" x14ac:dyDescent="0.3">
      <c r="A1517" s="37">
        <v>22501</v>
      </c>
      <c r="B1517" s="38" t="s">
        <v>4169</v>
      </c>
      <c r="C1517" s="39" t="s">
        <v>1757</v>
      </c>
      <c r="D1517" s="39" t="str">
        <f>VLOOKUP(Table1[[#This Row],[EPF ]],'[1]employee master'!A1187:G6186,5,FALSE)</f>
        <v>Close Comfort Program - Printing - SI</v>
      </c>
      <c r="E1517" s="39" t="str">
        <f>VLOOKUP(Table1[[#This Row],[EPF ]],'[1]employee master'!A1187:G6186,6,FALSE)</f>
        <v>Factory 02 - Printing - B - SI</v>
      </c>
      <c r="F1517" s="39" t="str">
        <f>VLOOKUP(Table1[[#This Row],[EPF ]],'[1]employee master'!A1187:G6186,7,FALSE)</f>
        <v>Male</v>
      </c>
      <c r="G1517" s="40">
        <v>23</v>
      </c>
      <c r="H1517" s="41" t="s">
        <v>14</v>
      </c>
      <c r="I1517" s="41" t="s">
        <v>1756</v>
      </c>
      <c r="J1517" s="41" t="s">
        <v>14</v>
      </c>
      <c r="K1517" s="41" t="s">
        <v>14</v>
      </c>
      <c r="L1517" s="41" t="s">
        <v>1566</v>
      </c>
      <c r="M1517" s="40">
        <v>5</v>
      </c>
      <c r="N1517" s="41" t="s">
        <v>14</v>
      </c>
      <c r="O1517" s="41" t="s">
        <v>14</v>
      </c>
      <c r="P1517" s="44" t="s">
        <v>1935</v>
      </c>
    </row>
    <row r="1518" spans="1:16" x14ac:dyDescent="0.3">
      <c r="A1518" s="37">
        <v>22676</v>
      </c>
      <c r="B1518" s="38" t="s">
        <v>6228</v>
      </c>
      <c r="C1518" s="1" t="s">
        <v>1757</v>
      </c>
      <c r="D1518" s="1" t="str">
        <f>VLOOKUP(Table1[[#This Row],[EPF ]],'[1]employee master'!A1201:G6200,5,FALSE)</f>
        <v>Close Comfort Program - Finishing - SI</v>
      </c>
      <c r="E1518" s="1" t="str">
        <f>VLOOKUP(Table1[[#This Row],[EPF ]],'[1]employee master'!A1201:G6200,6,FALSE)</f>
        <v>Finishing S15 - B - SI</v>
      </c>
      <c r="F1518" s="1" t="str">
        <f>VLOOKUP(Table1[[#This Row],[EPF ]],'[1]employee master'!A1201:G6200,7,FALSE)</f>
        <v>Female</v>
      </c>
      <c r="G1518" s="7">
        <v>20</v>
      </c>
      <c r="H1518" s="6" t="s">
        <v>14</v>
      </c>
      <c r="I1518" s="6" t="s">
        <v>1756</v>
      </c>
      <c r="J1518" s="6" t="s">
        <v>14</v>
      </c>
      <c r="K1518" s="6" t="s">
        <v>14</v>
      </c>
      <c r="L1518" s="6" t="s">
        <v>1566</v>
      </c>
      <c r="M1518" s="7">
        <v>5</v>
      </c>
      <c r="N1518" s="6" t="s">
        <v>14</v>
      </c>
      <c r="O1518" s="6" t="s">
        <v>14</v>
      </c>
      <c r="P1518" s="44" t="s">
        <v>1935</v>
      </c>
    </row>
    <row r="1519" spans="1:16" x14ac:dyDescent="0.3">
      <c r="A1519" s="37">
        <v>22739</v>
      </c>
      <c r="B1519" s="38" t="s">
        <v>6229</v>
      </c>
      <c r="C1519" s="39" t="s">
        <v>1757</v>
      </c>
      <c r="D1519" s="39" t="str">
        <f>VLOOKUP(Table1[[#This Row],[EPF ]],'[1]employee master'!A1214:G6213,5,FALSE)</f>
        <v>Close Comfort Program - Finishing - SI</v>
      </c>
      <c r="E1519" s="39" t="str">
        <f>VLOOKUP(Table1[[#This Row],[EPF ]],'[1]employee master'!A1214:G6213,6,FALSE)</f>
        <v>Finishing S18 - B - SI</v>
      </c>
      <c r="F1519" s="39" t="str">
        <f>VLOOKUP(Table1[[#This Row],[EPF ]],'[1]employee master'!A1214:G6213,7,FALSE)</f>
        <v>Male</v>
      </c>
      <c r="G1519" s="40">
        <v>29</v>
      </c>
      <c r="H1519" s="41" t="s">
        <v>14</v>
      </c>
      <c r="I1519" s="41" t="s">
        <v>1756</v>
      </c>
      <c r="J1519" s="41" t="s">
        <v>14</v>
      </c>
      <c r="K1519" s="41" t="s">
        <v>14</v>
      </c>
      <c r="L1519" s="41" t="s">
        <v>1566</v>
      </c>
      <c r="M1519" s="40">
        <v>5</v>
      </c>
      <c r="N1519" s="41" t="s">
        <v>14</v>
      </c>
      <c r="O1519" s="41" t="s">
        <v>14</v>
      </c>
      <c r="P1519" s="44" t="s">
        <v>1935</v>
      </c>
    </row>
    <row r="1520" spans="1:16" x14ac:dyDescent="0.3">
      <c r="A1520" s="37">
        <v>22762</v>
      </c>
      <c r="B1520" s="38" t="s">
        <v>4039</v>
      </c>
      <c r="C1520" s="39" t="s">
        <v>1757</v>
      </c>
      <c r="D1520" s="39" t="str">
        <f>VLOOKUP(Table1[[#This Row],[EPF ]],'[1]employee master'!A1217:G6216,5,FALSE)</f>
        <v>Close Comfort Program - Finishing - SI</v>
      </c>
      <c r="E1520" s="39" t="str">
        <f>VLOOKUP(Table1[[#This Row],[EPF ]],'[1]employee master'!A1217:G6216,6,FALSE)</f>
        <v>Finishing S2 - B - SI</v>
      </c>
      <c r="F1520" s="39" t="str">
        <f>VLOOKUP(Table1[[#This Row],[EPF ]],'[1]employee master'!A1217:G6216,7,FALSE)</f>
        <v>Female</v>
      </c>
      <c r="G1520" s="40">
        <v>23</v>
      </c>
      <c r="H1520" s="41" t="s">
        <v>14</v>
      </c>
      <c r="I1520" s="41" t="s">
        <v>1756</v>
      </c>
      <c r="J1520" s="41" t="s">
        <v>14</v>
      </c>
      <c r="K1520" s="41" t="s">
        <v>14</v>
      </c>
      <c r="L1520" s="41" t="s">
        <v>1566</v>
      </c>
      <c r="M1520" s="40">
        <v>5</v>
      </c>
      <c r="N1520" s="41" t="s">
        <v>14</v>
      </c>
      <c r="O1520" s="41" t="s">
        <v>14</v>
      </c>
      <c r="P1520" s="44" t="s">
        <v>1935</v>
      </c>
    </row>
    <row r="1521" spans="1:16" x14ac:dyDescent="0.3">
      <c r="A1521" s="37">
        <v>22833</v>
      </c>
      <c r="B1521" s="38" t="s">
        <v>6230</v>
      </c>
      <c r="C1521" s="1" t="s">
        <v>1757</v>
      </c>
      <c r="D1521" s="1" t="str">
        <f>VLOOKUP(Table1[[#This Row],[EPF ]],'[1]employee master'!A1221:G6220,5,FALSE)</f>
        <v>Plant Maintenance - SI</v>
      </c>
      <c r="E1521" s="1" t="str">
        <f>VLOOKUP(Table1[[#This Row],[EPF ]],'[1]employee master'!A1221:G6220,6,FALSE)</f>
        <v>Maintenance - Plant - SI</v>
      </c>
      <c r="F1521" s="1" t="str">
        <f>VLOOKUP(Table1[[#This Row],[EPF ]],'[1]employee master'!A1221:G6220,7,FALSE)</f>
        <v>Male</v>
      </c>
      <c r="G1521" s="7">
        <v>29</v>
      </c>
      <c r="H1521" s="6" t="s">
        <v>14</v>
      </c>
      <c r="I1521" s="6" t="s">
        <v>1756</v>
      </c>
      <c r="J1521" s="6" t="s">
        <v>14</v>
      </c>
      <c r="K1521" s="6" t="s">
        <v>14</v>
      </c>
      <c r="L1521" s="6" t="s">
        <v>1566</v>
      </c>
      <c r="M1521" s="7">
        <v>5</v>
      </c>
      <c r="N1521" s="6" t="s">
        <v>14</v>
      </c>
      <c r="O1521" s="6" t="s">
        <v>14</v>
      </c>
      <c r="P1521" s="44" t="s">
        <v>1935</v>
      </c>
    </row>
    <row r="1522" spans="1:16" x14ac:dyDescent="0.3">
      <c r="A1522" s="37">
        <v>23095</v>
      </c>
      <c r="B1522" s="38" t="s">
        <v>1003</v>
      </c>
      <c r="C1522" s="39" t="s">
        <v>1757</v>
      </c>
      <c r="D1522" s="39" t="str">
        <f>VLOOKUP(Table1[[#This Row],[EPF ]],'[1]employee master'!A1252:G6251,5,FALSE)</f>
        <v>Moulded Bra Cup - Production - SI</v>
      </c>
      <c r="E1522" s="39" t="str">
        <f>VLOOKUP(Table1[[#This Row],[EPF ]],'[1]employee master'!A1252:G6251,6,FALSE)</f>
        <v>Quality Assurance - Site - 04 - SI</v>
      </c>
      <c r="F1522" s="39" t="str">
        <f>VLOOKUP(Table1[[#This Row],[EPF ]],'[1]employee master'!A1252:G6251,7,FALSE)</f>
        <v>Male</v>
      </c>
      <c r="G1522" s="40">
        <v>29</v>
      </c>
      <c r="H1522" s="41" t="s">
        <v>14</v>
      </c>
      <c r="I1522" s="41" t="s">
        <v>1756</v>
      </c>
      <c r="J1522" s="41" t="s">
        <v>14</v>
      </c>
      <c r="K1522" s="41" t="s">
        <v>14</v>
      </c>
      <c r="L1522" s="41" t="s">
        <v>1566</v>
      </c>
      <c r="M1522" s="40">
        <v>5</v>
      </c>
      <c r="N1522" s="41" t="s">
        <v>14</v>
      </c>
      <c r="O1522" s="41" t="s">
        <v>14</v>
      </c>
      <c r="P1522" s="44" t="s">
        <v>1935</v>
      </c>
    </row>
    <row r="1523" spans="1:16" x14ac:dyDescent="0.3">
      <c r="A1523" s="37">
        <v>23217</v>
      </c>
      <c r="B1523" s="38" t="s">
        <v>6231</v>
      </c>
      <c r="C1523" s="39" t="s">
        <v>1757</v>
      </c>
      <c r="D1523" s="39" t="str">
        <f>VLOOKUP(Table1[[#This Row],[EPF ]],'[1]employee master'!A1267:G6266,5,FALSE)</f>
        <v>Close Comfort Program - Finishing - SI</v>
      </c>
      <c r="E1523" s="39" t="str">
        <f>VLOOKUP(Table1[[#This Row],[EPF ]],'[1]employee master'!A1267:G6266,6,FALSE)</f>
        <v>Finishing S2 - A - SI</v>
      </c>
      <c r="F1523" s="39" t="str">
        <f>VLOOKUP(Table1[[#This Row],[EPF ]],'[1]employee master'!A1267:G6266,7,FALSE)</f>
        <v>Female</v>
      </c>
      <c r="G1523" s="40">
        <v>25</v>
      </c>
      <c r="H1523" s="41" t="s">
        <v>14</v>
      </c>
      <c r="I1523" s="41" t="s">
        <v>1756</v>
      </c>
      <c r="J1523" s="41" t="s">
        <v>14</v>
      </c>
      <c r="K1523" s="41" t="s">
        <v>14</v>
      </c>
      <c r="L1523" s="41" t="s">
        <v>1566</v>
      </c>
      <c r="M1523" s="40">
        <v>5</v>
      </c>
      <c r="N1523" s="41" t="s">
        <v>14</v>
      </c>
      <c r="O1523" s="41" t="s">
        <v>14</v>
      </c>
      <c r="P1523" s="44" t="s">
        <v>1935</v>
      </c>
    </row>
    <row r="1524" spans="1:16" x14ac:dyDescent="0.3">
      <c r="A1524" s="37">
        <v>23272</v>
      </c>
      <c r="B1524" s="38" t="s">
        <v>6232</v>
      </c>
      <c r="C1524" s="1" t="s">
        <v>1757</v>
      </c>
      <c r="D1524" s="1" t="str">
        <f>VLOOKUP(Table1[[#This Row],[EPF ]],'[1]employee master'!A1271:G6270,5,FALSE)</f>
        <v>Close Comfort Program - Printing - SI</v>
      </c>
      <c r="E1524" s="1" t="str">
        <f>VLOOKUP(Table1[[#This Row],[EPF ]],'[1]employee master'!A1271:G6270,6,FALSE)</f>
        <v>Factory 02 - Printing - A - SI</v>
      </c>
      <c r="F1524" s="1" t="str">
        <f>VLOOKUP(Table1[[#This Row],[EPF ]],'[1]employee master'!A1271:G6270,7,FALSE)</f>
        <v>Female</v>
      </c>
      <c r="G1524" s="7">
        <v>21</v>
      </c>
      <c r="H1524" s="6" t="s">
        <v>14</v>
      </c>
      <c r="I1524" s="6" t="s">
        <v>1756</v>
      </c>
      <c r="J1524" s="6" t="s">
        <v>14</v>
      </c>
      <c r="K1524" s="6" t="s">
        <v>14</v>
      </c>
      <c r="L1524" s="6" t="s">
        <v>1566</v>
      </c>
      <c r="M1524" s="7">
        <v>5</v>
      </c>
      <c r="N1524" s="6" t="s">
        <v>14</v>
      </c>
      <c r="O1524" s="6" t="s">
        <v>14</v>
      </c>
      <c r="P1524" s="44" t="s">
        <v>1935</v>
      </c>
    </row>
    <row r="1525" spans="1:16" x14ac:dyDescent="0.3">
      <c r="A1525" s="37">
        <v>23339</v>
      </c>
      <c r="B1525" s="38" t="s">
        <v>6233</v>
      </c>
      <c r="C1525" s="39" t="s">
        <v>1757</v>
      </c>
      <c r="D1525" s="39" t="str">
        <f>VLOOKUP(Table1[[#This Row],[EPF ]],'[1]employee master'!A1273:G6272,5,FALSE)</f>
        <v>Close Comfort Program - Finishing - SI</v>
      </c>
      <c r="E1525" s="39" t="str">
        <f>VLOOKUP(Table1[[#This Row],[EPF ]],'[1]employee master'!A1273:G6272,6,FALSE)</f>
        <v>Finishing S11 - B - SI</v>
      </c>
      <c r="F1525" s="39" t="str">
        <f>VLOOKUP(Table1[[#This Row],[EPF ]],'[1]employee master'!A1273:G6272,7,FALSE)</f>
        <v>Female</v>
      </c>
      <c r="G1525" s="40">
        <v>22</v>
      </c>
      <c r="H1525" s="41" t="s">
        <v>14</v>
      </c>
      <c r="I1525" s="41" t="s">
        <v>1756</v>
      </c>
      <c r="J1525" s="41" t="s">
        <v>14</v>
      </c>
      <c r="K1525" s="41" t="s">
        <v>14</v>
      </c>
      <c r="L1525" s="41" t="s">
        <v>1566</v>
      </c>
      <c r="M1525" s="40">
        <v>5</v>
      </c>
      <c r="N1525" s="41" t="s">
        <v>14</v>
      </c>
      <c r="O1525" s="41" t="s">
        <v>14</v>
      </c>
      <c r="P1525" s="44" t="s">
        <v>1935</v>
      </c>
    </row>
    <row r="1526" spans="1:16" x14ac:dyDescent="0.3">
      <c r="A1526" s="37">
        <v>23339</v>
      </c>
      <c r="B1526" s="38" t="s">
        <v>6234</v>
      </c>
      <c r="C1526" s="39" t="s">
        <v>1757</v>
      </c>
      <c r="D1526" s="39" t="str">
        <f>VLOOKUP(Table1[[#This Row],[EPF ]],'[1]employee master'!A1274:G6273,5,FALSE)</f>
        <v>Close Comfort Program - Finishing - SI</v>
      </c>
      <c r="E1526" s="39" t="str">
        <f>VLOOKUP(Table1[[#This Row],[EPF ]],'[1]employee master'!A1274:G6273,6,FALSE)</f>
        <v>Finishing S11 - B - SI</v>
      </c>
      <c r="F1526" s="39" t="str">
        <f>VLOOKUP(Table1[[#This Row],[EPF ]],'[1]employee master'!A1274:G6273,7,FALSE)</f>
        <v>Female</v>
      </c>
      <c r="G1526" s="40">
        <v>22</v>
      </c>
      <c r="H1526" s="41" t="s">
        <v>14</v>
      </c>
      <c r="I1526" s="41" t="s">
        <v>1756</v>
      </c>
      <c r="J1526" s="41" t="s">
        <v>14</v>
      </c>
      <c r="K1526" s="41" t="s">
        <v>14</v>
      </c>
      <c r="L1526" s="41" t="s">
        <v>1566</v>
      </c>
      <c r="M1526" s="40">
        <v>5</v>
      </c>
      <c r="N1526" s="41" t="s">
        <v>14</v>
      </c>
      <c r="O1526" s="41" t="s">
        <v>14</v>
      </c>
      <c r="P1526" s="44" t="s">
        <v>1935</v>
      </c>
    </row>
    <row r="1527" spans="1:16" x14ac:dyDescent="0.3">
      <c r="A1527" s="37">
        <v>23349</v>
      </c>
      <c r="B1527" s="38" t="s">
        <v>6235</v>
      </c>
      <c r="C1527" s="1" t="s">
        <v>1757</v>
      </c>
      <c r="D1527" s="1" t="str">
        <f>VLOOKUP(Table1[[#This Row],[EPF ]],'[1]employee master'!A1278:G6277,5,FALSE)</f>
        <v>Moulded Bra Cup - Production - SI</v>
      </c>
      <c r="E1527" s="1" t="str">
        <f>VLOOKUP(Table1[[#This Row],[EPF ]],'[1]employee master'!A1278:G6277,6,FALSE)</f>
        <v>Team - LB - 3B - SI</v>
      </c>
      <c r="F1527" s="1" t="str">
        <f>VLOOKUP(Table1[[#This Row],[EPF ]],'[1]employee master'!A1278:G6277,7,FALSE)</f>
        <v>Female</v>
      </c>
      <c r="G1527" s="7">
        <v>20</v>
      </c>
      <c r="H1527" s="6" t="s">
        <v>14</v>
      </c>
      <c r="I1527" s="6" t="s">
        <v>1756</v>
      </c>
      <c r="J1527" s="6" t="s">
        <v>14</v>
      </c>
      <c r="K1527" s="6" t="s">
        <v>14</v>
      </c>
      <c r="L1527" s="6" t="s">
        <v>1566</v>
      </c>
      <c r="M1527" s="7">
        <v>5</v>
      </c>
      <c r="N1527" s="6" t="s">
        <v>14</v>
      </c>
      <c r="O1527" s="6" t="s">
        <v>14</v>
      </c>
      <c r="P1527" s="44" t="s">
        <v>1935</v>
      </c>
    </row>
    <row r="1528" spans="1:16" x14ac:dyDescent="0.3">
      <c r="A1528" s="37">
        <v>23349</v>
      </c>
      <c r="B1528" s="38" t="s">
        <v>6235</v>
      </c>
      <c r="C1528" s="1" t="s">
        <v>1757</v>
      </c>
      <c r="D1528" s="1" t="str">
        <f>VLOOKUP(Table1[[#This Row],[EPF ]],'[1]employee master'!A1279:G6278,5,FALSE)</f>
        <v>Moulded Bra Cup - Production - SI</v>
      </c>
      <c r="E1528" s="1" t="str">
        <f>VLOOKUP(Table1[[#This Row],[EPF ]],'[1]employee master'!A1279:G6278,6,FALSE)</f>
        <v>Team - LB - 3B - SI</v>
      </c>
      <c r="F1528" s="1" t="str">
        <f>VLOOKUP(Table1[[#This Row],[EPF ]],'[1]employee master'!A1279:G6278,7,FALSE)</f>
        <v>Female</v>
      </c>
      <c r="G1528" s="7">
        <v>20</v>
      </c>
      <c r="H1528" s="6" t="s">
        <v>14</v>
      </c>
      <c r="I1528" s="6" t="s">
        <v>1756</v>
      </c>
      <c r="J1528" s="6" t="s">
        <v>14</v>
      </c>
      <c r="K1528" s="6" t="s">
        <v>14</v>
      </c>
      <c r="L1528" s="6" t="s">
        <v>1566</v>
      </c>
      <c r="M1528" s="7">
        <v>5</v>
      </c>
      <c r="N1528" s="6" t="s">
        <v>14</v>
      </c>
      <c r="O1528" s="6" t="s">
        <v>14</v>
      </c>
      <c r="P1528" s="44" t="s">
        <v>1935</v>
      </c>
    </row>
    <row r="1529" spans="1:16" x14ac:dyDescent="0.3">
      <c r="A1529" s="37">
        <v>23438</v>
      </c>
      <c r="B1529" s="38" t="s">
        <v>6236</v>
      </c>
      <c r="C1529" s="1" t="s">
        <v>1757</v>
      </c>
      <c r="D1529" s="1" t="str">
        <f>VLOOKUP(Table1[[#This Row],[EPF ]],'[1]employee master'!A1291:G6290,5,FALSE)</f>
        <v>Close Comfort Program - Finishing - SI</v>
      </c>
      <c r="E1529" s="1" t="str">
        <f>VLOOKUP(Table1[[#This Row],[EPF ]],'[1]employee master'!A1291:G6290,6,FALSE)</f>
        <v>Finishing S9 - B - SI</v>
      </c>
      <c r="F1529" s="1" t="str">
        <f>VLOOKUP(Table1[[#This Row],[EPF ]],'[1]employee master'!A1291:G6290,7,FALSE)</f>
        <v>Male</v>
      </c>
      <c r="G1529" s="7">
        <v>23</v>
      </c>
      <c r="H1529" s="6" t="s">
        <v>14</v>
      </c>
      <c r="I1529" s="6" t="s">
        <v>1756</v>
      </c>
      <c r="J1529" s="6" t="s">
        <v>14</v>
      </c>
      <c r="K1529" s="6" t="s">
        <v>14</v>
      </c>
      <c r="L1529" s="6" t="s">
        <v>1566</v>
      </c>
      <c r="M1529" s="7">
        <v>5</v>
      </c>
      <c r="N1529" s="6" t="s">
        <v>14</v>
      </c>
      <c r="O1529" s="6" t="s">
        <v>14</v>
      </c>
      <c r="P1529" s="44" t="s">
        <v>1935</v>
      </c>
    </row>
    <row r="1530" spans="1:16" x14ac:dyDescent="0.3">
      <c r="A1530" s="37">
        <v>23459</v>
      </c>
      <c r="B1530" s="38" t="s">
        <v>6237</v>
      </c>
      <c r="C1530" s="39" t="s">
        <v>1757</v>
      </c>
      <c r="D1530" s="39" t="str">
        <f>VLOOKUP(Table1[[#This Row],[EPF ]],'[1]employee master'!A1294:G6293,5,FALSE)</f>
        <v>Moulded Bra Cup - Raw Material Warehouse - SI</v>
      </c>
      <c r="E1530" s="39" t="str">
        <f>VLOOKUP(Table1[[#This Row],[EPF ]],'[1]employee master'!A1294:G6293,6,FALSE)</f>
        <v>MBC - Raw Material Warehouse - SI</v>
      </c>
      <c r="F1530" s="39" t="str">
        <f>VLOOKUP(Table1[[#This Row],[EPF ]],'[1]employee master'!A1294:G6293,7,FALSE)</f>
        <v>Male</v>
      </c>
      <c r="G1530" s="40">
        <v>26</v>
      </c>
      <c r="H1530" s="41" t="s">
        <v>14</v>
      </c>
      <c r="I1530" s="41" t="s">
        <v>1756</v>
      </c>
      <c r="J1530" s="41" t="s">
        <v>14</v>
      </c>
      <c r="K1530" s="41" t="s">
        <v>14</v>
      </c>
      <c r="L1530" s="41" t="s">
        <v>1566</v>
      </c>
      <c r="M1530" s="40">
        <v>5</v>
      </c>
      <c r="N1530" s="41" t="s">
        <v>14</v>
      </c>
      <c r="O1530" s="41" t="s">
        <v>14</v>
      </c>
      <c r="P1530" s="44" t="s">
        <v>1935</v>
      </c>
    </row>
    <row r="1531" spans="1:16" x14ac:dyDescent="0.3">
      <c r="A1531" s="37">
        <v>23488</v>
      </c>
      <c r="B1531" s="38" t="s">
        <v>435</v>
      </c>
      <c r="C1531" s="39" t="s">
        <v>1757</v>
      </c>
      <c r="D1531" s="39" t="str">
        <f>VLOOKUP(Table1[[#This Row],[EPF ]],'[1]employee master'!A1298:G6297,5,FALSE)</f>
        <v>Close Comfort Program - Finished Goods Warehouse - SI</v>
      </c>
      <c r="E1531" s="39" t="str">
        <f>VLOOKUP(Table1[[#This Row],[EPF ]],'[1]employee master'!A1298:G6297,6,FALSE)</f>
        <v>Finished Good Warehouse - CCP - SI</v>
      </c>
      <c r="F1531" s="39" t="str">
        <f>VLOOKUP(Table1[[#This Row],[EPF ]],'[1]employee master'!A1298:G6297,7,FALSE)</f>
        <v>Male</v>
      </c>
      <c r="G1531" s="40">
        <v>19</v>
      </c>
      <c r="H1531" s="41" t="s">
        <v>14</v>
      </c>
      <c r="I1531" s="41" t="s">
        <v>1756</v>
      </c>
      <c r="J1531" s="41" t="s">
        <v>14</v>
      </c>
      <c r="K1531" s="41" t="s">
        <v>14</v>
      </c>
      <c r="L1531" s="41" t="s">
        <v>1566</v>
      </c>
      <c r="M1531" s="40">
        <v>5</v>
      </c>
      <c r="N1531" s="41" t="s">
        <v>14</v>
      </c>
      <c r="O1531" s="41" t="s">
        <v>14</v>
      </c>
      <c r="P1531" s="44" t="s">
        <v>1935</v>
      </c>
    </row>
    <row r="1532" spans="1:16" x14ac:dyDescent="0.3">
      <c r="A1532" s="37">
        <v>23954</v>
      </c>
      <c r="B1532" s="38" t="s">
        <v>6238</v>
      </c>
      <c r="C1532" s="39" t="s">
        <v>1757</v>
      </c>
      <c r="D1532" s="39" t="str">
        <f>VLOOKUP(Table1[[#This Row],[EPF ]],'[1]employee master'!A1340:G6339,5,FALSE)</f>
        <v>Close Comfort Program - Printing - SI</v>
      </c>
      <c r="E1532" s="39" t="str">
        <f>VLOOKUP(Table1[[#This Row],[EPF ]],'[1]employee master'!A1340:G6339,6,FALSE)</f>
        <v>Section 04 - Printing - B - SI</v>
      </c>
      <c r="F1532" s="39" t="str">
        <f>VLOOKUP(Table1[[#This Row],[EPF ]],'[1]employee master'!A1340:G6339,7,FALSE)</f>
        <v>Male</v>
      </c>
      <c r="G1532" s="40">
        <v>23</v>
      </c>
      <c r="H1532" s="41" t="s">
        <v>14</v>
      </c>
      <c r="I1532" s="41" t="s">
        <v>1756</v>
      </c>
      <c r="J1532" s="41" t="s">
        <v>14</v>
      </c>
      <c r="K1532" s="41" t="s">
        <v>14</v>
      </c>
      <c r="L1532" s="41" t="s">
        <v>1566</v>
      </c>
      <c r="M1532" s="40">
        <v>5</v>
      </c>
      <c r="N1532" s="41" t="s">
        <v>14</v>
      </c>
      <c r="O1532" s="41" t="s">
        <v>14</v>
      </c>
      <c r="P1532" s="44" t="s">
        <v>1935</v>
      </c>
    </row>
    <row r="1533" spans="1:16" x14ac:dyDescent="0.3">
      <c r="A1533" s="37">
        <v>24759</v>
      </c>
      <c r="B1533" s="38" t="s">
        <v>6239</v>
      </c>
      <c r="C1533" s="39" t="s">
        <v>1757</v>
      </c>
      <c r="D1533" s="39" t="str">
        <f>VLOOKUP(Table1[[#This Row],[EPF ]],'[1]employee master'!A1405:G6404,5,FALSE)</f>
        <v>Close Comfort Program - Finishing - SI</v>
      </c>
      <c r="E1533" s="39" t="str">
        <f>VLOOKUP(Table1[[#This Row],[EPF ]],'[1]employee master'!A1405:G6404,6,FALSE)</f>
        <v>Finishing S11 - B - SI</v>
      </c>
      <c r="F1533" s="39" t="str">
        <f>VLOOKUP(Table1[[#This Row],[EPF ]],'[1]employee master'!A1405:G6404,7,FALSE)</f>
        <v>Female</v>
      </c>
      <c r="G1533" s="40">
        <v>24</v>
      </c>
      <c r="H1533" s="41" t="s">
        <v>14</v>
      </c>
      <c r="I1533" s="41" t="s">
        <v>1756</v>
      </c>
      <c r="J1533" s="41" t="s">
        <v>14</v>
      </c>
      <c r="K1533" s="41" t="s">
        <v>14</v>
      </c>
      <c r="L1533" s="41" t="s">
        <v>1566</v>
      </c>
      <c r="M1533" s="40">
        <v>5</v>
      </c>
      <c r="N1533" s="41" t="s">
        <v>14</v>
      </c>
      <c r="O1533" s="41" t="s">
        <v>14</v>
      </c>
      <c r="P1533" s="44" t="s">
        <v>1935</v>
      </c>
    </row>
    <row r="1534" spans="1:16" x14ac:dyDescent="0.3">
      <c r="A1534" s="37">
        <v>24858</v>
      </c>
      <c r="B1534" s="38" t="s">
        <v>3076</v>
      </c>
      <c r="C1534" s="39" t="s">
        <v>1757</v>
      </c>
      <c r="D1534" s="39" t="str">
        <f>VLOOKUP(Table1[[#This Row],[EPF ]],'[1]employee master'!A1414:G6413,5,FALSE)</f>
        <v>Moulded Bra Cup - Raw Material Warehouse - SI</v>
      </c>
      <c r="E1534" s="39" t="str">
        <f>VLOOKUP(Table1[[#This Row],[EPF ]],'[1]employee master'!A1414:G6413,6,FALSE)</f>
        <v>MBC - Raw Material Warehouse - SI</v>
      </c>
      <c r="F1534" s="39" t="str">
        <f>VLOOKUP(Table1[[#This Row],[EPF ]],'[1]employee master'!A1414:G6413,7,FALSE)</f>
        <v>Male</v>
      </c>
      <c r="G1534" s="40">
        <v>29</v>
      </c>
      <c r="H1534" s="41" t="s">
        <v>14</v>
      </c>
      <c r="I1534" s="41" t="s">
        <v>1756</v>
      </c>
      <c r="J1534" s="41" t="s">
        <v>14</v>
      </c>
      <c r="K1534" s="41" t="s">
        <v>14</v>
      </c>
      <c r="L1534" s="41" t="s">
        <v>1566</v>
      </c>
      <c r="M1534" s="40">
        <v>5</v>
      </c>
      <c r="N1534" s="41" t="s">
        <v>14</v>
      </c>
      <c r="O1534" s="41" t="s">
        <v>14</v>
      </c>
      <c r="P1534" s="44" t="s">
        <v>1935</v>
      </c>
    </row>
    <row r="1535" spans="1:16" x14ac:dyDescent="0.3">
      <c r="A1535" s="37">
        <v>24858</v>
      </c>
      <c r="B1535" s="38" t="s">
        <v>3076</v>
      </c>
      <c r="C1535" s="1" t="s">
        <v>1757</v>
      </c>
      <c r="D1535" s="1" t="str">
        <f>VLOOKUP(Table1[[#This Row],[EPF ]],'[1]employee master'!A1415:G6414,5,FALSE)</f>
        <v>Moulded Bra Cup - Raw Material Warehouse - SI</v>
      </c>
      <c r="E1535" s="1" t="str">
        <f>VLOOKUP(Table1[[#This Row],[EPF ]],'[1]employee master'!A1415:G6414,6,FALSE)</f>
        <v>MBC - Raw Material Warehouse - SI</v>
      </c>
      <c r="F1535" s="1" t="str">
        <f>VLOOKUP(Table1[[#This Row],[EPF ]],'[1]employee master'!A1415:G6414,7,FALSE)</f>
        <v>Male</v>
      </c>
      <c r="G1535" s="7">
        <v>29</v>
      </c>
      <c r="H1535" s="6" t="s">
        <v>14</v>
      </c>
      <c r="I1535" s="6" t="s">
        <v>1756</v>
      </c>
      <c r="J1535" s="6" t="s">
        <v>14</v>
      </c>
      <c r="K1535" s="6" t="s">
        <v>14</v>
      </c>
      <c r="L1535" s="6" t="s">
        <v>1566</v>
      </c>
      <c r="M1535" s="7">
        <v>5</v>
      </c>
      <c r="N1535" s="6" t="s">
        <v>14</v>
      </c>
      <c r="O1535" s="6" t="s">
        <v>14</v>
      </c>
      <c r="P1535" s="44" t="s">
        <v>1935</v>
      </c>
    </row>
    <row r="1536" spans="1:16" x14ac:dyDescent="0.3">
      <c r="A1536" s="37">
        <v>24858</v>
      </c>
      <c r="B1536" s="38" t="s">
        <v>3076</v>
      </c>
      <c r="C1536" s="1" t="s">
        <v>1757</v>
      </c>
      <c r="D1536" s="1" t="str">
        <f>VLOOKUP(Table1[[#This Row],[EPF ]],'[1]employee master'!A1416:G6415,5,FALSE)</f>
        <v>Moulded Bra Cup - Raw Material Warehouse - SI</v>
      </c>
      <c r="E1536" s="1" t="str">
        <f>VLOOKUP(Table1[[#This Row],[EPF ]],'[1]employee master'!A1416:G6415,6,FALSE)</f>
        <v>MBC - Raw Material Warehouse - SI</v>
      </c>
      <c r="F1536" s="1" t="str">
        <f>VLOOKUP(Table1[[#This Row],[EPF ]],'[1]employee master'!A1416:G6415,7,FALSE)</f>
        <v>Male</v>
      </c>
      <c r="G1536" s="7">
        <v>29</v>
      </c>
      <c r="H1536" s="6" t="s">
        <v>14</v>
      </c>
      <c r="I1536" s="6" t="s">
        <v>1756</v>
      </c>
      <c r="J1536" s="6" t="s">
        <v>14</v>
      </c>
      <c r="K1536" s="6" t="s">
        <v>14</v>
      </c>
      <c r="L1536" s="6" t="s">
        <v>1566</v>
      </c>
      <c r="M1536" s="7">
        <v>5</v>
      </c>
      <c r="N1536" s="6" t="s">
        <v>14</v>
      </c>
      <c r="O1536" s="6" t="s">
        <v>14</v>
      </c>
      <c r="P1536" s="44" t="s">
        <v>1935</v>
      </c>
    </row>
    <row r="1537" spans="1:16" x14ac:dyDescent="0.3">
      <c r="A1537" s="37">
        <v>24887</v>
      </c>
      <c r="B1537" s="38" t="s">
        <v>6240</v>
      </c>
      <c r="C1537" s="39" t="s">
        <v>1757</v>
      </c>
      <c r="D1537" s="39" t="str">
        <f>VLOOKUP(Table1[[#This Row],[EPF ]],'[1]employee master'!A1419:G6418,5,FALSE)</f>
        <v>Moulded Bra Cup - Raw Material Warehouse - SI</v>
      </c>
      <c r="E1537" s="39" t="str">
        <f>VLOOKUP(Table1[[#This Row],[EPF ]],'[1]employee master'!A1419:G6418,6,FALSE)</f>
        <v>MBC - Raw Material Warehouse - SI</v>
      </c>
      <c r="F1537" s="39" t="str">
        <f>VLOOKUP(Table1[[#This Row],[EPF ]],'[1]employee master'!A1419:G6418,7,FALSE)</f>
        <v>Male</v>
      </c>
      <c r="G1537" s="40">
        <v>28</v>
      </c>
      <c r="H1537" s="41" t="s">
        <v>14</v>
      </c>
      <c r="I1537" s="41" t="s">
        <v>1756</v>
      </c>
      <c r="J1537" s="41" t="s">
        <v>14</v>
      </c>
      <c r="K1537" s="41" t="s">
        <v>14</v>
      </c>
      <c r="L1537" s="41" t="s">
        <v>1566</v>
      </c>
      <c r="M1537" s="40">
        <v>5</v>
      </c>
      <c r="N1537" s="41" t="s">
        <v>14</v>
      </c>
      <c r="O1537" s="41" t="s">
        <v>14</v>
      </c>
      <c r="P1537" s="44" t="s">
        <v>1935</v>
      </c>
    </row>
    <row r="1538" spans="1:16" x14ac:dyDescent="0.3">
      <c r="A1538" s="37">
        <v>24923</v>
      </c>
      <c r="B1538" s="38" t="s">
        <v>6241</v>
      </c>
      <c r="C1538" s="1" t="s">
        <v>1757</v>
      </c>
      <c r="D1538" s="1" t="str">
        <f>VLOOKUP(Table1[[#This Row],[EPF ]],'[1]employee master'!A1424:G6423,5,FALSE)</f>
        <v>Close Comfort Program - Printing - SI</v>
      </c>
      <c r="E1538" s="1" t="str">
        <f>VLOOKUP(Table1[[#This Row],[EPF ]],'[1]employee master'!A1424:G6423,6,FALSE)</f>
        <v>Factory 03 - Printing - A - SI</v>
      </c>
      <c r="F1538" s="1" t="str">
        <f>VLOOKUP(Table1[[#This Row],[EPF ]],'[1]employee master'!A1424:G6423,7,FALSE)</f>
        <v>Female</v>
      </c>
      <c r="G1538" s="7">
        <v>26</v>
      </c>
      <c r="H1538" s="6" t="s">
        <v>14</v>
      </c>
      <c r="I1538" s="6" t="s">
        <v>1756</v>
      </c>
      <c r="J1538" s="6" t="s">
        <v>14</v>
      </c>
      <c r="K1538" s="6" t="s">
        <v>14</v>
      </c>
      <c r="L1538" s="6" t="s">
        <v>1566</v>
      </c>
      <c r="M1538" s="7">
        <v>5</v>
      </c>
      <c r="N1538" s="6" t="s">
        <v>14</v>
      </c>
      <c r="O1538" s="6" t="s">
        <v>14</v>
      </c>
      <c r="P1538" s="44" t="s">
        <v>1935</v>
      </c>
    </row>
    <row r="1539" spans="1:16" x14ac:dyDescent="0.3">
      <c r="A1539" s="37">
        <v>24974</v>
      </c>
      <c r="B1539" s="38" t="s">
        <v>6242</v>
      </c>
      <c r="C1539" s="1" t="s">
        <v>1757</v>
      </c>
      <c r="D1539" s="1" t="str">
        <f>VLOOKUP(Table1[[#This Row],[EPF ]],'[1]employee master'!A1431:G6430,5,FALSE)</f>
        <v>Close Comfort Program - Printing - SI</v>
      </c>
      <c r="E1539" s="1" t="str">
        <f>VLOOKUP(Table1[[#This Row],[EPF ]],'[1]employee master'!A1431:G6430,6,FALSE)</f>
        <v>Factory 02 - Printing - A - SI</v>
      </c>
      <c r="F1539" s="1" t="str">
        <f>VLOOKUP(Table1[[#This Row],[EPF ]],'[1]employee master'!A1431:G6430,7,FALSE)</f>
        <v>Male</v>
      </c>
      <c r="G1539" s="7">
        <v>27</v>
      </c>
      <c r="H1539" s="6" t="s">
        <v>14</v>
      </c>
      <c r="I1539" s="6" t="s">
        <v>1756</v>
      </c>
      <c r="J1539" s="6" t="s">
        <v>14</v>
      </c>
      <c r="K1539" s="6" t="s">
        <v>14</v>
      </c>
      <c r="L1539" s="6" t="s">
        <v>1566</v>
      </c>
      <c r="M1539" s="7">
        <v>5</v>
      </c>
      <c r="N1539" s="6" t="s">
        <v>14</v>
      </c>
      <c r="O1539" s="6" t="s">
        <v>14</v>
      </c>
      <c r="P1539" s="44" t="s">
        <v>1935</v>
      </c>
    </row>
    <row r="1540" spans="1:16" x14ac:dyDescent="0.3">
      <c r="A1540" s="37">
        <v>25018</v>
      </c>
      <c r="B1540" s="38" t="s">
        <v>6243</v>
      </c>
      <c r="C1540" s="39" t="s">
        <v>1757</v>
      </c>
      <c r="D1540" s="39" t="str">
        <f>VLOOKUP(Table1[[#This Row],[EPF ]],'[1]employee master'!A1435:G6434,5,FALSE)</f>
        <v>Close Comfort Program - Finishing - SI</v>
      </c>
      <c r="E1540" s="39" t="str">
        <f>VLOOKUP(Table1[[#This Row],[EPF ]],'[1]employee master'!A1435:G6434,6,FALSE)</f>
        <v>Finishing S18 - B - SI</v>
      </c>
      <c r="F1540" s="39" t="str">
        <f>VLOOKUP(Table1[[#This Row],[EPF ]],'[1]employee master'!A1435:G6434,7,FALSE)</f>
        <v>Female</v>
      </c>
      <c r="G1540" s="40">
        <v>23</v>
      </c>
      <c r="H1540" s="41" t="s">
        <v>14</v>
      </c>
      <c r="I1540" s="41" t="s">
        <v>1756</v>
      </c>
      <c r="J1540" s="41" t="s">
        <v>14</v>
      </c>
      <c r="K1540" s="41" t="s">
        <v>14</v>
      </c>
      <c r="L1540" s="41" t="s">
        <v>1566</v>
      </c>
      <c r="M1540" s="40">
        <v>5</v>
      </c>
      <c r="N1540" s="41" t="s">
        <v>14</v>
      </c>
      <c r="O1540" s="41" t="s">
        <v>14</v>
      </c>
      <c r="P1540" s="44" t="s">
        <v>1935</v>
      </c>
    </row>
    <row r="1541" spans="1:16" x14ac:dyDescent="0.3">
      <c r="A1541" s="37">
        <v>25128</v>
      </c>
      <c r="B1541" s="38" t="s">
        <v>6244</v>
      </c>
      <c r="C1541" s="1" t="s">
        <v>1757</v>
      </c>
      <c r="D1541" s="1" t="str">
        <f>VLOOKUP(Table1[[#This Row],[EPF ]],'[1]employee master'!A1446:G6445,5,FALSE)</f>
        <v>Close Comfort Program - Printing - SI</v>
      </c>
      <c r="E1541" s="1" t="str">
        <f>VLOOKUP(Table1[[#This Row],[EPF ]],'[1]employee master'!A1446:G6445,6,FALSE)</f>
        <v>Section 04 - Printing - A - SI</v>
      </c>
      <c r="F1541" s="1" t="str">
        <f>VLOOKUP(Table1[[#This Row],[EPF ]],'[1]employee master'!A1446:G6445,7,FALSE)</f>
        <v>Male</v>
      </c>
      <c r="G1541" s="7">
        <v>23</v>
      </c>
      <c r="H1541" s="6" t="s">
        <v>14</v>
      </c>
      <c r="I1541" s="6" t="s">
        <v>1756</v>
      </c>
      <c r="J1541" s="6" t="s">
        <v>14</v>
      </c>
      <c r="K1541" s="6" t="s">
        <v>14</v>
      </c>
      <c r="L1541" s="6" t="s">
        <v>1566</v>
      </c>
      <c r="M1541" s="7">
        <v>5</v>
      </c>
      <c r="N1541" s="6" t="s">
        <v>14</v>
      </c>
      <c r="O1541" s="6" t="s">
        <v>14</v>
      </c>
      <c r="P1541" s="44" t="s">
        <v>1935</v>
      </c>
    </row>
    <row r="1542" spans="1:16" x14ac:dyDescent="0.3">
      <c r="A1542" s="37">
        <v>25169</v>
      </c>
      <c r="B1542" s="38" t="s">
        <v>966</v>
      </c>
      <c r="C1542" s="39" t="s">
        <v>1757</v>
      </c>
      <c r="D1542" s="39" t="str">
        <f>VLOOKUP(Table1[[#This Row],[EPF ]],'[1]employee master'!A1450:G6449,5,FALSE)</f>
        <v>Close Comfort Program - Finishing - SI</v>
      </c>
      <c r="E1542" s="39" t="str">
        <f>VLOOKUP(Table1[[#This Row],[EPF ]],'[1]employee master'!A1450:G6449,6,FALSE)</f>
        <v>Finishing S29 - B - SI</v>
      </c>
      <c r="F1542" s="39" t="str">
        <f>VLOOKUP(Table1[[#This Row],[EPF ]],'[1]employee master'!A1450:G6449,7,FALSE)</f>
        <v>Male</v>
      </c>
      <c r="G1542" s="40">
        <v>28</v>
      </c>
      <c r="H1542" s="41" t="s">
        <v>14</v>
      </c>
      <c r="I1542" s="41" t="s">
        <v>1756</v>
      </c>
      <c r="J1542" s="41" t="s">
        <v>14</v>
      </c>
      <c r="K1542" s="41" t="s">
        <v>14</v>
      </c>
      <c r="L1542" s="41" t="s">
        <v>1566</v>
      </c>
      <c r="M1542" s="40">
        <v>5</v>
      </c>
      <c r="N1542" s="41" t="s">
        <v>14</v>
      </c>
      <c r="O1542" s="41" t="s">
        <v>14</v>
      </c>
      <c r="P1542" s="44" t="s">
        <v>1935</v>
      </c>
    </row>
    <row r="1543" spans="1:16" x14ac:dyDescent="0.3">
      <c r="A1543" s="37">
        <v>25169</v>
      </c>
      <c r="B1543" s="38" t="s">
        <v>966</v>
      </c>
      <c r="C1543" s="39" t="s">
        <v>1757</v>
      </c>
      <c r="D1543" s="39" t="str">
        <f>VLOOKUP(Table1[[#This Row],[EPF ]],'[1]employee master'!A1451:G6450,5,FALSE)</f>
        <v>Close Comfort Program - Finishing - SI</v>
      </c>
      <c r="E1543" s="39" t="str">
        <f>VLOOKUP(Table1[[#This Row],[EPF ]],'[1]employee master'!A1451:G6450,6,FALSE)</f>
        <v>Finishing S29 - B - SI</v>
      </c>
      <c r="F1543" s="39" t="str">
        <f>VLOOKUP(Table1[[#This Row],[EPF ]],'[1]employee master'!A1451:G6450,7,FALSE)</f>
        <v>Male</v>
      </c>
      <c r="G1543" s="40">
        <v>28</v>
      </c>
      <c r="H1543" s="41" t="s">
        <v>14</v>
      </c>
      <c r="I1543" s="41" t="s">
        <v>1756</v>
      </c>
      <c r="J1543" s="41" t="s">
        <v>14</v>
      </c>
      <c r="K1543" s="41" t="s">
        <v>14</v>
      </c>
      <c r="L1543" s="41" t="s">
        <v>1566</v>
      </c>
      <c r="M1543" s="40">
        <v>5</v>
      </c>
      <c r="N1543" s="41" t="s">
        <v>14</v>
      </c>
      <c r="O1543" s="41" t="s">
        <v>14</v>
      </c>
      <c r="P1543" s="44" t="s">
        <v>1935</v>
      </c>
    </row>
    <row r="1544" spans="1:16" x14ac:dyDescent="0.3">
      <c r="A1544" s="37">
        <v>25212</v>
      </c>
      <c r="B1544" s="38" t="s">
        <v>6245</v>
      </c>
      <c r="C1544" s="39" t="s">
        <v>1757</v>
      </c>
      <c r="D1544" s="39" t="str">
        <f>VLOOKUP(Table1[[#This Row],[EPF ]],'[1]employee master'!A1459:G6458,5,FALSE)</f>
        <v>Close Comfort Program - Printing - SI</v>
      </c>
      <c r="E1544" s="39" t="str">
        <f>VLOOKUP(Table1[[#This Row],[EPF ]],'[1]employee master'!A1459:G6458,6,FALSE)</f>
        <v>Factory 02 - Printing - B - SI</v>
      </c>
      <c r="F1544" s="39" t="str">
        <f>VLOOKUP(Table1[[#This Row],[EPF ]],'[1]employee master'!A1459:G6458,7,FALSE)</f>
        <v>Male</v>
      </c>
      <c r="G1544" s="40">
        <v>21</v>
      </c>
      <c r="H1544" s="41" t="s">
        <v>14</v>
      </c>
      <c r="I1544" s="41" t="s">
        <v>1756</v>
      </c>
      <c r="J1544" s="41" t="s">
        <v>14</v>
      </c>
      <c r="K1544" s="41" t="s">
        <v>14</v>
      </c>
      <c r="L1544" s="41" t="s">
        <v>1566</v>
      </c>
      <c r="M1544" s="40">
        <v>5</v>
      </c>
      <c r="N1544" s="41" t="s">
        <v>14</v>
      </c>
      <c r="O1544" s="41" t="s">
        <v>14</v>
      </c>
      <c r="P1544" s="44" t="s">
        <v>1935</v>
      </c>
    </row>
    <row r="1545" spans="1:16" x14ac:dyDescent="0.3">
      <c r="A1545" s="37">
        <v>25496</v>
      </c>
      <c r="B1545" s="38" t="s">
        <v>6246</v>
      </c>
      <c r="C1545" s="1" t="s">
        <v>1757</v>
      </c>
      <c r="D1545" s="1" t="str">
        <f>VLOOKUP(Table1[[#This Row],[EPF ]],'[1]employee master'!A1495:G6494,5,FALSE)</f>
        <v>Close Comfort Program - Cutting - SI</v>
      </c>
      <c r="E1545" s="1" t="str">
        <f>VLOOKUP(Table1[[#This Row],[EPF ]],'[1]employee master'!A1495:G6494,6,FALSE)</f>
        <v>CCP - Factory 01 Cutting - SI</v>
      </c>
      <c r="F1545" s="1" t="str">
        <f>VLOOKUP(Table1[[#This Row],[EPF ]],'[1]employee master'!A1495:G6494,7,FALSE)</f>
        <v>Male</v>
      </c>
      <c r="G1545" s="7">
        <v>23</v>
      </c>
      <c r="H1545" s="6" t="s">
        <v>14</v>
      </c>
      <c r="I1545" s="6" t="s">
        <v>1756</v>
      </c>
      <c r="J1545" s="6" t="s">
        <v>14</v>
      </c>
      <c r="K1545" s="6" t="s">
        <v>14</v>
      </c>
      <c r="L1545" s="6" t="s">
        <v>1566</v>
      </c>
      <c r="M1545" s="7">
        <v>5</v>
      </c>
      <c r="N1545" s="6" t="s">
        <v>14</v>
      </c>
      <c r="O1545" s="6" t="s">
        <v>14</v>
      </c>
      <c r="P1545" s="44" t="s">
        <v>1935</v>
      </c>
    </row>
    <row r="1546" spans="1:16" x14ac:dyDescent="0.3">
      <c r="A1546" s="37">
        <v>25497</v>
      </c>
      <c r="B1546" s="38" t="s">
        <v>6247</v>
      </c>
      <c r="C1546" s="1" t="s">
        <v>1757</v>
      </c>
      <c r="D1546" s="1" t="str">
        <f>VLOOKUP(Table1[[#This Row],[EPF ]],'[1]employee master'!A1496:G6495,5,FALSE)</f>
        <v>Close Comfort Program - Cutting - SI</v>
      </c>
      <c r="E1546" s="1" t="str">
        <f>VLOOKUP(Table1[[#This Row],[EPF ]],'[1]employee master'!A1496:G6495,6,FALSE)</f>
        <v>CCP - Factory 03 Cutting - SI</v>
      </c>
      <c r="F1546" s="1" t="str">
        <f>VLOOKUP(Table1[[#This Row],[EPF ]],'[1]employee master'!A1496:G6495,7,FALSE)</f>
        <v>Female</v>
      </c>
      <c r="G1546" s="7">
        <v>18</v>
      </c>
      <c r="H1546" s="6" t="s">
        <v>14</v>
      </c>
      <c r="I1546" s="6" t="s">
        <v>1756</v>
      </c>
      <c r="J1546" s="6" t="s">
        <v>14</v>
      </c>
      <c r="K1546" s="6" t="s">
        <v>14</v>
      </c>
      <c r="L1546" s="6" t="s">
        <v>1566</v>
      </c>
      <c r="M1546" s="7">
        <v>5</v>
      </c>
      <c r="N1546" s="6" t="s">
        <v>14</v>
      </c>
      <c r="O1546" s="6" t="s">
        <v>14</v>
      </c>
      <c r="P1546" s="44" t="s">
        <v>1935</v>
      </c>
    </row>
    <row r="1547" spans="1:16" x14ac:dyDescent="0.3">
      <c r="A1547" s="37">
        <v>25514</v>
      </c>
      <c r="B1547" s="38" t="s">
        <v>3948</v>
      </c>
      <c r="C1547" s="39" t="s">
        <v>1757</v>
      </c>
      <c r="D1547" s="39" t="str">
        <f>VLOOKUP(Table1[[#This Row],[EPF ]],'[1]employee master'!A1499:G6498,5,FALSE)</f>
        <v>Close Comfort Program - Finishing - SI</v>
      </c>
      <c r="E1547" s="39" t="str">
        <f>VLOOKUP(Table1[[#This Row],[EPF ]],'[1]employee master'!A1499:G6498,6,FALSE)</f>
        <v>Finishing S26 - A - SI</v>
      </c>
      <c r="F1547" s="39" t="str">
        <f>VLOOKUP(Table1[[#This Row],[EPF ]],'[1]employee master'!A1499:G6498,7,FALSE)</f>
        <v>Female</v>
      </c>
      <c r="G1547" s="40">
        <v>19</v>
      </c>
      <c r="H1547" s="41" t="s">
        <v>14</v>
      </c>
      <c r="I1547" s="41" t="s">
        <v>1756</v>
      </c>
      <c r="J1547" s="41" t="s">
        <v>14</v>
      </c>
      <c r="K1547" s="41" t="s">
        <v>14</v>
      </c>
      <c r="L1547" s="41" t="s">
        <v>1566</v>
      </c>
      <c r="M1547" s="40">
        <v>5</v>
      </c>
      <c r="N1547" s="41" t="s">
        <v>14</v>
      </c>
      <c r="O1547" s="41" t="s">
        <v>14</v>
      </c>
      <c r="P1547" s="44" t="s">
        <v>1935</v>
      </c>
    </row>
    <row r="1548" spans="1:16" x14ac:dyDescent="0.3">
      <c r="A1548" s="37">
        <v>25521</v>
      </c>
      <c r="B1548" s="38" t="s">
        <v>2348</v>
      </c>
      <c r="C1548" s="1" t="s">
        <v>1757</v>
      </c>
      <c r="D1548" s="1" t="str">
        <f>VLOOKUP(Table1[[#This Row],[EPF ]],'[1]employee master'!A1503:G6502,5,FALSE)</f>
        <v>Close Comfort Program - Finishing - SI</v>
      </c>
      <c r="E1548" s="1" t="str">
        <f>VLOOKUP(Table1[[#This Row],[EPF ]],'[1]employee master'!A1503:G6502,6,FALSE)</f>
        <v>Finishing S26 - A - SI</v>
      </c>
      <c r="F1548" s="1" t="str">
        <f>VLOOKUP(Table1[[#This Row],[EPF ]],'[1]employee master'!A1503:G6502,7,FALSE)</f>
        <v>Male</v>
      </c>
      <c r="G1548" s="7">
        <v>23</v>
      </c>
      <c r="H1548" s="6" t="s">
        <v>14</v>
      </c>
      <c r="I1548" s="6" t="s">
        <v>1756</v>
      </c>
      <c r="J1548" s="6" t="s">
        <v>14</v>
      </c>
      <c r="K1548" s="6" t="s">
        <v>14</v>
      </c>
      <c r="L1548" s="6" t="s">
        <v>1566</v>
      </c>
      <c r="M1548" s="7">
        <v>5</v>
      </c>
      <c r="N1548" s="6" t="s">
        <v>14</v>
      </c>
      <c r="O1548" s="6" t="s">
        <v>14</v>
      </c>
      <c r="P1548" s="44" t="s">
        <v>1935</v>
      </c>
    </row>
    <row r="1549" spans="1:16" x14ac:dyDescent="0.3">
      <c r="A1549" s="37">
        <v>25644</v>
      </c>
      <c r="B1549" s="38" t="s">
        <v>6248</v>
      </c>
      <c r="C1549" s="39" t="s">
        <v>1757</v>
      </c>
      <c r="D1549" s="39" t="str">
        <f>VLOOKUP(Table1[[#This Row],[EPF ]],'[1]employee master'!A1523:G6522,5,FALSE)</f>
        <v>Close Comfort Program - Product Development Centre - SI</v>
      </c>
      <c r="E1549" s="39" t="str">
        <f>VLOOKUP(Table1[[#This Row],[EPF ]],'[1]employee master'!A1523:G6522,6,FALSE)</f>
        <v>Product Development Center - CCP - SI</v>
      </c>
      <c r="F1549" s="39" t="str">
        <f>VLOOKUP(Table1[[#This Row],[EPF ]],'[1]employee master'!A1523:G6522,7,FALSE)</f>
        <v>Female</v>
      </c>
      <c r="G1549" s="40">
        <v>24</v>
      </c>
      <c r="H1549" s="41" t="s">
        <v>14</v>
      </c>
      <c r="I1549" s="41" t="s">
        <v>1756</v>
      </c>
      <c r="J1549" s="41" t="s">
        <v>14</v>
      </c>
      <c r="K1549" s="41" t="s">
        <v>14</v>
      </c>
      <c r="L1549" s="41" t="s">
        <v>1566</v>
      </c>
      <c r="M1549" s="40">
        <v>5</v>
      </c>
      <c r="N1549" s="41" t="s">
        <v>14</v>
      </c>
      <c r="O1549" s="41" t="s">
        <v>14</v>
      </c>
      <c r="P1549" s="44" t="s">
        <v>1935</v>
      </c>
    </row>
    <row r="1550" spans="1:16" x14ac:dyDescent="0.3">
      <c r="A1550" s="37">
        <v>25696</v>
      </c>
      <c r="B1550" s="38" t="s">
        <v>6249</v>
      </c>
      <c r="C1550" s="39" t="s">
        <v>1757</v>
      </c>
      <c r="D1550" s="39" t="str">
        <f>VLOOKUP(Table1[[#This Row],[EPF ]],'[1]employee master'!A1531:G6530,5,FALSE)</f>
        <v>Material Quality Assurance - SI</v>
      </c>
      <c r="E1550" s="39" t="str">
        <f>VLOOKUP(Table1[[#This Row],[EPF ]],'[1]employee master'!A1531:G6530,6,FALSE)</f>
        <v>MBC - Material Quality Assurance - SI</v>
      </c>
      <c r="F1550" s="39" t="str">
        <f>VLOOKUP(Table1[[#This Row],[EPF ]],'[1]employee master'!A1531:G6530,7,FALSE)</f>
        <v>Male</v>
      </c>
      <c r="G1550" s="40">
        <v>21</v>
      </c>
      <c r="H1550" s="41" t="s">
        <v>14</v>
      </c>
      <c r="I1550" s="41" t="s">
        <v>1756</v>
      </c>
      <c r="J1550" s="41" t="s">
        <v>14</v>
      </c>
      <c r="K1550" s="41" t="s">
        <v>14</v>
      </c>
      <c r="L1550" s="41" t="s">
        <v>1566</v>
      </c>
      <c r="M1550" s="40">
        <v>5</v>
      </c>
      <c r="N1550" s="41" t="s">
        <v>14</v>
      </c>
      <c r="O1550" s="41" t="s">
        <v>14</v>
      </c>
      <c r="P1550" s="44" t="s">
        <v>1935</v>
      </c>
    </row>
    <row r="1551" spans="1:16" x14ac:dyDescent="0.3">
      <c r="A1551" s="37">
        <v>25729</v>
      </c>
      <c r="B1551" s="38" t="s">
        <v>6250</v>
      </c>
      <c r="C1551" s="1" t="s">
        <v>1757</v>
      </c>
      <c r="D1551" s="1" t="str">
        <f>VLOOKUP(Table1[[#This Row],[EPF ]],'[1]employee master'!A1536:G6535,5,FALSE)</f>
        <v>MAS Department</v>
      </c>
      <c r="E1551" s="1" t="str">
        <f>VLOOKUP(Table1[[#This Row],[EPF ]],'[1]employee master'!A1536:G6535,6,FALSE)</f>
        <v>Impact Protection - SI</v>
      </c>
      <c r="F1551" s="1" t="str">
        <f>VLOOKUP(Table1[[#This Row],[EPF ]],'[1]employee master'!A1536:G6535,7,FALSE)</f>
        <v>Female</v>
      </c>
      <c r="G1551" s="7">
        <v>25</v>
      </c>
      <c r="H1551" s="6" t="s">
        <v>14</v>
      </c>
      <c r="I1551" s="6" t="s">
        <v>1756</v>
      </c>
      <c r="J1551" s="6" t="s">
        <v>14</v>
      </c>
      <c r="K1551" s="6" t="s">
        <v>14</v>
      </c>
      <c r="L1551" s="6" t="s">
        <v>1566</v>
      </c>
      <c r="M1551" s="7">
        <v>5</v>
      </c>
      <c r="N1551" s="6" t="s">
        <v>14</v>
      </c>
      <c r="O1551" s="6" t="s">
        <v>14</v>
      </c>
      <c r="P1551" s="44" t="s">
        <v>1935</v>
      </c>
    </row>
    <row r="1552" spans="1:16" x14ac:dyDescent="0.3">
      <c r="A1552" s="37">
        <v>25778</v>
      </c>
      <c r="B1552" s="38" t="s">
        <v>1188</v>
      </c>
      <c r="C1552" s="39" t="s">
        <v>1757</v>
      </c>
      <c r="D1552" s="39" t="str">
        <f>VLOOKUP(Table1[[#This Row],[EPF ]],'[1]employee master'!A1544:G6543,5,FALSE)</f>
        <v>Close Comfort Program - Printing - SI</v>
      </c>
      <c r="E1552" s="39" t="str">
        <f>VLOOKUP(Table1[[#This Row],[EPF ]],'[1]employee master'!A1544:G6543,6,FALSE)</f>
        <v>Factory 03 - Printing - B - SI</v>
      </c>
      <c r="F1552" s="39" t="str">
        <f>VLOOKUP(Table1[[#This Row],[EPF ]],'[1]employee master'!A1544:G6543,7,FALSE)</f>
        <v>Male</v>
      </c>
      <c r="G1552" s="40">
        <v>19</v>
      </c>
      <c r="H1552" s="41" t="s">
        <v>14</v>
      </c>
      <c r="I1552" s="41" t="s">
        <v>1756</v>
      </c>
      <c r="J1552" s="41" t="s">
        <v>14</v>
      </c>
      <c r="K1552" s="41" t="s">
        <v>14</v>
      </c>
      <c r="L1552" s="41" t="s">
        <v>1566</v>
      </c>
      <c r="M1552" s="40">
        <v>5</v>
      </c>
      <c r="N1552" s="41" t="s">
        <v>14</v>
      </c>
      <c r="O1552" s="41" t="s">
        <v>14</v>
      </c>
      <c r="P1552" s="44" t="s">
        <v>1935</v>
      </c>
    </row>
    <row r="1553" spans="1:16" x14ac:dyDescent="0.3">
      <c r="A1553" s="37">
        <v>25868</v>
      </c>
      <c r="B1553" s="38" t="s">
        <v>6251</v>
      </c>
      <c r="C1553" s="1" t="s">
        <v>1757</v>
      </c>
      <c r="D1553" s="1" t="str">
        <f>VLOOKUP(Table1[[#This Row],[EPF ]],'[1]employee master'!A1568:G6567,5,FALSE)</f>
        <v>Training School - SI</v>
      </c>
      <c r="E1553" s="1" t="str">
        <f>VLOOKUP(Table1[[#This Row],[EPF ]],'[1]employee master'!A1568:G6567,6,FALSE)</f>
        <v>Training School - MBC - SI</v>
      </c>
      <c r="F1553" s="1" t="str">
        <f>VLOOKUP(Table1[[#This Row],[EPF ]],'[1]employee master'!A1568:G6567,7,FALSE)</f>
        <v>Male</v>
      </c>
      <c r="G1553" s="7">
        <v>19</v>
      </c>
      <c r="H1553" s="6" t="s">
        <v>14</v>
      </c>
      <c r="I1553" s="6" t="s">
        <v>1756</v>
      </c>
      <c r="J1553" s="6" t="s">
        <v>14</v>
      </c>
      <c r="K1553" s="6" t="s">
        <v>14</v>
      </c>
      <c r="L1553" s="6" t="s">
        <v>1566</v>
      </c>
      <c r="M1553" s="7">
        <v>5</v>
      </c>
      <c r="N1553" s="6" t="s">
        <v>14</v>
      </c>
      <c r="O1553" s="6" t="s">
        <v>14</v>
      </c>
      <c r="P1553" s="44" t="s">
        <v>1935</v>
      </c>
    </row>
    <row r="1554" spans="1:16" x14ac:dyDescent="0.3">
      <c r="A1554" s="37">
        <v>25890</v>
      </c>
      <c r="B1554" s="38" t="s">
        <v>6252</v>
      </c>
      <c r="C1554" s="1" t="s">
        <v>1757</v>
      </c>
      <c r="D1554" s="1" t="str">
        <f>VLOOKUP(Table1[[#This Row],[EPF ]],'[1]employee master'!A1572:G6571,5,FALSE)</f>
        <v>Close Comfort Program - Printing - SI</v>
      </c>
      <c r="E1554" s="1" t="str">
        <f>VLOOKUP(Table1[[#This Row],[EPF ]],'[1]employee master'!A1572:G6571,6,FALSE)</f>
        <v>CCP 2 - Printing A - SI</v>
      </c>
      <c r="F1554" s="1" t="str">
        <f>VLOOKUP(Table1[[#This Row],[EPF ]],'[1]employee master'!A1572:G6571,7,FALSE)</f>
        <v>Male</v>
      </c>
      <c r="G1554" s="7">
        <v>23</v>
      </c>
      <c r="H1554" s="6" t="s">
        <v>14</v>
      </c>
      <c r="I1554" s="6" t="s">
        <v>1756</v>
      </c>
      <c r="J1554" s="6" t="s">
        <v>14</v>
      </c>
      <c r="K1554" s="6" t="s">
        <v>14</v>
      </c>
      <c r="L1554" s="6" t="s">
        <v>1566</v>
      </c>
      <c r="M1554" s="7">
        <v>5</v>
      </c>
      <c r="N1554" s="6" t="s">
        <v>14</v>
      </c>
      <c r="O1554" s="6" t="s">
        <v>14</v>
      </c>
      <c r="P1554" s="44" t="s">
        <v>1935</v>
      </c>
    </row>
    <row r="1555" spans="1:16" x14ac:dyDescent="0.3">
      <c r="A1555" s="37">
        <v>25984</v>
      </c>
      <c r="B1555" s="38" t="s">
        <v>6253</v>
      </c>
      <c r="C1555" s="1" t="s">
        <v>1757</v>
      </c>
      <c r="D1555" s="1" t="str">
        <f>VLOOKUP(Table1[[#This Row],[EPF ]],'[1]employee master'!A1587:G6586,5,FALSE)</f>
        <v>Material Quality Assurance - SI</v>
      </c>
      <c r="E1555" s="1" t="str">
        <f>VLOOKUP(Table1[[#This Row],[EPF ]],'[1]employee master'!A1587:G6586,6,FALSE)</f>
        <v>CCP - Material Quality Assurance - SI</v>
      </c>
      <c r="F1555" s="1" t="str">
        <f>VLOOKUP(Table1[[#This Row],[EPF ]],'[1]employee master'!A1587:G6586,7,FALSE)</f>
        <v>Male</v>
      </c>
      <c r="G1555" s="7">
        <v>21</v>
      </c>
      <c r="H1555" s="6" t="s">
        <v>14</v>
      </c>
      <c r="I1555" s="6" t="s">
        <v>1756</v>
      </c>
      <c r="J1555" s="6" t="s">
        <v>14</v>
      </c>
      <c r="K1555" s="6" t="s">
        <v>14</v>
      </c>
      <c r="L1555" s="6" t="s">
        <v>1566</v>
      </c>
      <c r="M1555" s="7">
        <v>5</v>
      </c>
      <c r="N1555" s="6" t="s">
        <v>14</v>
      </c>
      <c r="O1555" s="6" t="s">
        <v>14</v>
      </c>
      <c r="P1555" s="44" t="s">
        <v>1935</v>
      </c>
    </row>
    <row r="1556" spans="1:16" x14ac:dyDescent="0.3">
      <c r="A1556" s="37">
        <v>26138</v>
      </c>
      <c r="B1556" s="38" t="s">
        <v>6254</v>
      </c>
      <c r="C1556" s="39" t="s">
        <v>1757</v>
      </c>
      <c r="D1556" s="39" t="str">
        <f>VLOOKUP(Table1[[#This Row],[EPF ]],'[1]employee master'!A1613:G6612,5,FALSE)</f>
        <v>Close Comfort Program - Product Development Centre - SI</v>
      </c>
      <c r="E1556" s="39" t="str">
        <f>VLOOKUP(Table1[[#This Row],[EPF ]],'[1]employee master'!A1613:G6612,6,FALSE)</f>
        <v>Product Development Center - CCP - SI</v>
      </c>
      <c r="F1556" s="39" t="str">
        <f>VLOOKUP(Table1[[#This Row],[EPF ]],'[1]employee master'!A1613:G6612,7,FALSE)</f>
        <v>Female</v>
      </c>
      <c r="G1556" s="40">
        <v>24</v>
      </c>
      <c r="H1556" s="41" t="s">
        <v>14</v>
      </c>
      <c r="I1556" s="41" t="s">
        <v>1756</v>
      </c>
      <c r="J1556" s="41" t="s">
        <v>14</v>
      </c>
      <c r="K1556" s="41" t="s">
        <v>14</v>
      </c>
      <c r="L1556" s="41" t="s">
        <v>1566</v>
      </c>
      <c r="M1556" s="40">
        <v>5</v>
      </c>
      <c r="N1556" s="41" t="s">
        <v>14</v>
      </c>
      <c r="O1556" s="41" t="s">
        <v>14</v>
      </c>
      <c r="P1556" s="44" t="s">
        <v>1935</v>
      </c>
    </row>
    <row r="1557" spans="1:16" x14ac:dyDescent="0.3">
      <c r="A1557" s="37">
        <v>26192</v>
      </c>
      <c r="B1557" s="38" t="s">
        <v>6255</v>
      </c>
      <c r="C1557" s="39" t="s">
        <v>1757</v>
      </c>
      <c r="D1557" s="39" t="str">
        <f>VLOOKUP(Table1[[#This Row],[EPF ]],'[1]employee master'!A1625:G6624,5,FALSE)</f>
        <v>Moulded Bra Cup - Machine Maintenance - SI</v>
      </c>
      <c r="E1557" s="39" t="str">
        <f>VLOOKUP(Table1[[#This Row],[EPF ]],'[1]employee master'!A1625:G6624,6,FALSE)</f>
        <v>Machinary Maintenance - MBC - SI</v>
      </c>
      <c r="F1557" s="39" t="str">
        <f>VLOOKUP(Table1[[#This Row],[EPF ]],'[1]employee master'!A1625:G6624,7,FALSE)</f>
        <v>Male</v>
      </c>
      <c r="G1557" s="40">
        <v>27</v>
      </c>
      <c r="H1557" s="41" t="s">
        <v>14</v>
      </c>
      <c r="I1557" s="41" t="s">
        <v>1756</v>
      </c>
      <c r="J1557" s="41" t="s">
        <v>14</v>
      </c>
      <c r="K1557" s="41" t="s">
        <v>14</v>
      </c>
      <c r="L1557" s="41" t="s">
        <v>1566</v>
      </c>
      <c r="M1557" s="40">
        <v>5</v>
      </c>
      <c r="N1557" s="41" t="s">
        <v>14</v>
      </c>
      <c r="O1557" s="41" t="s">
        <v>14</v>
      </c>
      <c r="P1557" s="44" t="s">
        <v>1935</v>
      </c>
    </row>
    <row r="1558" spans="1:16" x14ac:dyDescent="0.3">
      <c r="A1558" s="37">
        <v>26292</v>
      </c>
      <c r="B1558" s="38" t="s">
        <v>6256</v>
      </c>
      <c r="C1558" s="39" t="s">
        <v>1757</v>
      </c>
      <c r="D1558" s="39" t="str">
        <f>VLOOKUP(Table1[[#This Row],[EPF ]],'[1]employee master'!A1651:G6650,5,FALSE)</f>
        <v>Moulded Bra Cup - Raw Material Warehouse - SI</v>
      </c>
      <c r="E1558" s="39" t="str">
        <f>VLOOKUP(Table1[[#This Row],[EPF ]],'[1]employee master'!A1651:G6650,6,FALSE)</f>
        <v>MBC - Raw Material Warehouse - SI</v>
      </c>
      <c r="F1558" s="39" t="str">
        <f>VLOOKUP(Table1[[#This Row],[EPF ]],'[1]employee master'!A1651:G6650,7,FALSE)</f>
        <v>Male</v>
      </c>
      <c r="G1558" s="40">
        <v>22</v>
      </c>
      <c r="H1558" s="41" t="s">
        <v>14</v>
      </c>
      <c r="I1558" s="41" t="s">
        <v>1756</v>
      </c>
      <c r="J1558" s="41" t="s">
        <v>14</v>
      </c>
      <c r="K1558" s="41" t="s">
        <v>14</v>
      </c>
      <c r="L1558" s="41" t="s">
        <v>1566</v>
      </c>
      <c r="M1558" s="40">
        <v>5</v>
      </c>
      <c r="N1558" s="41" t="s">
        <v>14</v>
      </c>
      <c r="O1558" s="41" t="s">
        <v>14</v>
      </c>
      <c r="P1558" s="44" t="s">
        <v>1935</v>
      </c>
    </row>
    <row r="1559" spans="1:16" x14ac:dyDescent="0.3">
      <c r="A1559" s="37">
        <v>1944</v>
      </c>
      <c r="B1559" s="38" t="s">
        <v>2260</v>
      </c>
      <c r="C1559" s="1" t="s">
        <v>1757</v>
      </c>
      <c r="D1559" s="1" t="str">
        <f>VLOOKUP(Table1[[#This Row],[EPF ]],'[1]employee master'!A67:G5066,5,FALSE)</f>
        <v>Moulded Bra Cup - Cutting - SI</v>
      </c>
      <c r="E1559" s="1" t="str">
        <f>VLOOKUP(Table1[[#This Row],[EPF ]],'[1]employee master'!A67:G5066,6,FALSE)</f>
        <v>MBC - Cutting - SI</v>
      </c>
      <c r="F1559" s="1" t="str">
        <f>VLOOKUP(Table1[[#This Row],[EPF ]],'[1]employee master'!A67:G5066,7,FALSE)</f>
        <v>Male</v>
      </c>
      <c r="G1559" s="7">
        <v>40</v>
      </c>
      <c r="H1559" s="6" t="s">
        <v>14</v>
      </c>
      <c r="I1559" s="6" t="s">
        <v>1753</v>
      </c>
      <c r="J1559" s="6" t="s">
        <v>14</v>
      </c>
      <c r="K1559" s="6" t="s">
        <v>14</v>
      </c>
      <c r="L1559" s="6" t="s">
        <v>1566</v>
      </c>
      <c r="M1559" s="6" t="s">
        <v>28</v>
      </c>
      <c r="N1559" s="6" t="s">
        <v>14</v>
      </c>
      <c r="O1559" s="6" t="s">
        <v>14</v>
      </c>
      <c r="P1559" s="44" t="s">
        <v>1935</v>
      </c>
    </row>
    <row r="1560" spans="1:16" x14ac:dyDescent="0.3">
      <c r="A1560" s="37">
        <v>2214</v>
      </c>
      <c r="B1560" s="38" t="s">
        <v>6261</v>
      </c>
      <c r="C1560" s="1" t="s">
        <v>1757</v>
      </c>
      <c r="D1560" s="1" t="str">
        <f>VLOOKUP(Table1[[#This Row],[EPF ]],'[1]employee master'!A71:G5070,5,FALSE)</f>
        <v>Moulded Bra Cup - Production - SI</v>
      </c>
      <c r="E1560" s="1" t="str">
        <f>VLOOKUP(Table1[[#This Row],[EPF ]],'[1]employee master'!A71:G5070,6,FALSE)</f>
        <v>Team - LB - 9B - SI</v>
      </c>
      <c r="F1560" s="1" t="str">
        <f>VLOOKUP(Table1[[#This Row],[EPF ]],'[1]employee master'!A71:G5070,7,FALSE)</f>
        <v>Female</v>
      </c>
      <c r="G1560" s="7">
        <v>43</v>
      </c>
      <c r="H1560" s="6" t="s">
        <v>14</v>
      </c>
      <c r="I1560" s="6" t="s">
        <v>1753</v>
      </c>
      <c r="J1560" s="6" t="s">
        <v>14</v>
      </c>
      <c r="K1560" s="6" t="s">
        <v>14</v>
      </c>
      <c r="L1560" s="6" t="s">
        <v>1566</v>
      </c>
      <c r="M1560" s="6" t="s">
        <v>28</v>
      </c>
      <c r="N1560" s="6" t="s">
        <v>14</v>
      </c>
      <c r="O1560" s="6" t="s">
        <v>14</v>
      </c>
      <c r="P1560" s="44" t="s">
        <v>1935</v>
      </c>
    </row>
    <row r="1561" spans="1:16" x14ac:dyDescent="0.3">
      <c r="A1561" s="37">
        <v>8178</v>
      </c>
      <c r="B1561" s="38" t="s">
        <v>6262</v>
      </c>
      <c r="C1561" s="1" t="s">
        <v>1757</v>
      </c>
      <c r="D1561" s="1" t="str">
        <f>VLOOKUP(Table1[[#This Row],[EPF ]],'[1]employee master'!A257:G5256,5,FALSE)</f>
        <v>Moulded Bra Cup - Computer Numerical Control - SI</v>
      </c>
      <c r="E1561" s="1" t="str">
        <f>VLOOKUP(Table1[[#This Row],[EPF ]],'[1]employee master'!A257:G5256,6,FALSE)</f>
        <v>Moulded Bra Cup - CNC - SI</v>
      </c>
      <c r="F1561" s="1" t="str">
        <f>VLOOKUP(Table1[[#This Row],[EPF ]],'[1]employee master'!A257:G5256,7,FALSE)</f>
        <v>Male</v>
      </c>
      <c r="G1561" s="7">
        <v>40</v>
      </c>
      <c r="H1561" s="6" t="s">
        <v>14</v>
      </c>
      <c r="I1561" s="6" t="s">
        <v>1753</v>
      </c>
      <c r="J1561" s="6" t="s">
        <v>14</v>
      </c>
      <c r="K1561" s="6" t="s">
        <v>14</v>
      </c>
      <c r="L1561" s="6" t="s">
        <v>1566</v>
      </c>
      <c r="M1561" s="6" t="s">
        <v>28</v>
      </c>
      <c r="N1561" s="6" t="s">
        <v>14</v>
      </c>
      <c r="O1561" s="6" t="s">
        <v>14</v>
      </c>
      <c r="P1561" s="44" t="s">
        <v>1935</v>
      </c>
    </row>
    <row r="1562" spans="1:16" x14ac:dyDescent="0.3">
      <c r="A1562" s="37">
        <v>11409</v>
      </c>
      <c r="B1562" s="38" t="s">
        <v>6263</v>
      </c>
      <c r="C1562" s="39" t="s">
        <v>1757</v>
      </c>
      <c r="D1562" s="39" t="str">
        <f>VLOOKUP(Table1[[#This Row],[EPF ]],'[1]employee master'!A397:G5396,5,FALSE)</f>
        <v>Close Comfort Program - Finished Goods Warehouse - SI</v>
      </c>
      <c r="E1562" s="39" t="str">
        <f>VLOOKUP(Table1[[#This Row],[EPF ]],'[1]employee master'!A397:G5396,6,FALSE)</f>
        <v>Finished Good Warehouse - CCP - SI</v>
      </c>
      <c r="F1562" s="39" t="str">
        <f>VLOOKUP(Table1[[#This Row],[EPF ]],'[1]employee master'!A397:G5396,7,FALSE)</f>
        <v>Male</v>
      </c>
      <c r="G1562" s="40">
        <v>40</v>
      </c>
      <c r="H1562" s="41" t="s">
        <v>14</v>
      </c>
      <c r="I1562" s="41" t="s">
        <v>1753</v>
      </c>
      <c r="J1562" s="41" t="s">
        <v>14</v>
      </c>
      <c r="K1562" s="41" t="s">
        <v>14</v>
      </c>
      <c r="L1562" s="41" t="s">
        <v>1566</v>
      </c>
      <c r="M1562" s="41" t="s">
        <v>28</v>
      </c>
      <c r="N1562" s="41" t="s">
        <v>14</v>
      </c>
      <c r="O1562" s="41" t="s">
        <v>14</v>
      </c>
      <c r="P1562" s="44" t="s">
        <v>1935</v>
      </c>
    </row>
    <row r="1563" spans="1:16" x14ac:dyDescent="0.3">
      <c r="A1563" s="37">
        <v>13457</v>
      </c>
      <c r="B1563" s="38" t="s">
        <v>6264</v>
      </c>
      <c r="C1563" s="39" t="s">
        <v>1757</v>
      </c>
      <c r="D1563" s="39" t="str">
        <f>VLOOKUP(Table1[[#This Row],[EPF ]],'[1]employee master'!A518:G5517,5,FALSE)</f>
        <v>Moulded Bra Cup - Computer Numerical Control - SI</v>
      </c>
      <c r="E1563" s="39" t="str">
        <f>VLOOKUP(Table1[[#This Row],[EPF ]],'[1]employee master'!A518:G5517,6,FALSE)</f>
        <v>Moulded Bra Cup - CNC - SI</v>
      </c>
      <c r="F1563" s="39" t="str">
        <f>VLOOKUP(Table1[[#This Row],[EPF ]],'[1]employee master'!A518:G5517,7,FALSE)</f>
        <v>Male</v>
      </c>
      <c r="G1563" s="40">
        <v>40</v>
      </c>
      <c r="H1563" s="41" t="s">
        <v>14</v>
      </c>
      <c r="I1563" s="41" t="s">
        <v>1753</v>
      </c>
      <c r="J1563" s="41" t="s">
        <v>14</v>
      </c>
      <c r="K1563" s="41" t="s">
        <v>14</v>
      </c>
      <c r="L1563" s="41" t="s">
        <v>1566</v>
      </c>
      <c r="M1563" s="41" t="s">
        <v>28</v>
      </c>
      <c r="N1563" s="41" t="s">
        <v>14</v>
      </c>
      <c r="O1563" s="41" t="s">
        <v>14</v>
      </c>
      <c r="P1563" s="44" t="s">
        <v>1935</v>
      </c>
    </row>
    <row r="1564" spans="1:16" x14ac:dyDescent="0.3">
      <c r="A1564" s="37">
        <v>13985</v>
      </c>
      <c r="B1564" s="38" t="s">
        <v>1585</v>
      </c>
      <c r="C1564" s="1" t="s">
        <v>1758</v>
      </c>
      <c r="D1564" s="1" t="str">
        <f>VLOOKUP(Table1[[#This Row],[EPF ]],'[1]employee master'!A540:G5539,5,FALSE)</f>
        <v>Close Comfort Program - MM - Finishing - SI</v>
      </c>
      <c r="E1564" s="1" t="str">
        <f>VLOOKUP(Table1[[#This Row],[EPF ]],'[1]employee master'!A540:G5539,6,FALSE)</f>
        <v>Finishing MM - CCP - SI</v>
      </c>
      <c r="F1564" s="1" t="str">
        <f>VLOOKUP(Table1[[#This Row],[EPF ]],'[1]employee master'!A540:G5539,7,FALSE)</f>
        <v>Male</v>
      </c>
      <c r="G1564" s="7">
        <v>53</v>
      </c>
      <c r="H1564" s="6" t="s">
        <v>14</v>
      </c>
      <c r="I1564" s="6" t="s">
        <v>1753</v>
      </c>
      <c r="J1564" s="6" t="s">
        <v>14</v>
      </c>
      <c r="K1564" s="6" t="s">
        <v>1566</v>
      </c>
      <c r="L1564" s="6" t="s">
        <v>14</v>
      </c>
      <c r="M1564" s="6" t="s">
        <v>28</v>
      </c>
      <c r="N1564" s="6" t="s">
        <v>14</v>
      </c>
      <c r="O1564" s="6" t="s">
        <v>14</v>
      </c>
      <c r="P1564" s="44" t="s">
        <v>1935</v>
      </c>
    </row>
    <row r="1565" spans="1:16" x14ac:dyDescent="0.3">
      <c r="A1565" s="37">
        <v>22087</v>
      </c>
      <c r="B1565" s="38" t="s">
        <v>6162</v>
      </c>
      <c r="C1565" s="39" t="s">
        <v>1752</v>
      </c>
      <c r="D1565" s="39" t="str">
        <f>VLOOKUP(Table1[[#This Row],[EPF ]],'[1]employee master'!A1148:G6147,5,FALSE)</f>
        <v>Close Comfort Program - Product Development Centre - SI</v>
      </c>
      <c r="E1565" s="39" t="str">
        <f>VLOOKUP(Table1[[#This Row],[EPF ]],'[1]employee master'!A1148:G6147,6,FALSE)</f>
        <v>Product Development Center - CCP - SI</v>
      </c>
      <c r="F1565" s="39" t="str">
        <f>VLOOKUP(Table1[[#This Row],[EPF ]],'[1]employee master'!A1148:G6147,7,FALSE)</f>
        <v>Male</v>
      </c>
      <c r="G1565" s="41">
        <v>57</v>
      </c>
      <c r="H1565" s="41" t="s">
        <v>14</v>
      </c>
      <c r="I1565" s="41" t="s">
        <v>1753</v>
      </c>
      <c r="J1565" s="41" t="s">
        <v>14</v>
      </c>
      <c r="K1565" s="41" t="s">
        <v>14</v>
      </c>
      <c r="L1565" s="41" t="s">
        <v>1566</v>
      </c>
      <c r="M1565" s="40">
        <v>4</v>
      </c>
      <c r="N1565" s="41" t="s">
        <v>14</v>
      </c>
      <c r="O1565" s="41" t="s">
        <v>1566</v>
      </c>
      <c r="P1565" s="44" t="s">
        <v>1935</v>
      </c>
    </row>
    <row r="1566" spans="1:16" x14ac:dyDescent="0.3">
      <c r="A1566" s="37">
        <v>808</v>
      </c>
      <c r="B1566" s="38" t="s">
        <v>472</v>
      </c>
      <c r="C1566" s="39" t="s">
        <v>1758</v>
      </c>
      <c r="D1566" s="39" t="str">
        <f>VLOOKUP(Table1[[#This Row],[EPF ]],'[1]employee master'!A32:G5031,5,FALSE)</f>
        <v>Moulded Bra Cup - Product Development Centre - SI</v>
      </c>
      <c r="E1566" s="39" t="str">
        <f>VLOOKUP(Table1[[#This Row],[EPF ]],'[1]employee master'!A32:G5031,6,FALSE)</f>
        <v>MBC - Product Development Centre - SI</v>
      </c>
      <c r="F1566" s="39" t="str">
        <f>VLOOKUP(Table1[[#This Row],[EPF ]],'[1]employee master'!A32:G5031,7,FALSE)</f>
        <v>Male</v>
      </c>
      <c r="G1566" s="40">
        <v>34</v>
      </c>
      <c r="H1566" s="41" t="s">
        <v>14</v>
      </c>
      <c r="I1566" s="41" t="s">
        <v>1756</v>
      </c>
      <c r="J1566" s="41" t="s">
        <v>14</v>
      </c>
      <c r="K1566" s="41" t="s">
        <v>14</v>
      </c>
      <c r="L1566" s="41" t="s">
        <v>1566</v>
      </c>
      <c r="M1566" s="40">
        <v>0</v>
      </c>
      <c r="N1566" s="41" t="s">
        <v>1566</v>
      </c>
      <c r="O1566" s="41" t="s">
        <v>14</v>
      </c>
      <c r="P1566" s="44" t="s">
        <v>1935</v>
      </c>
    </row>
    <row r="1567" spans="1:16" x14ac:dyDescent="0.3">
      <c r="A1567" s="37">
        <v>9270</v>
      </c>
      <c r="B1567" s="38" t="s">
        <v>2861</v>
      </c>
      <c r="C1567" s="1" t="s">
        <v>1757</v>
      </c>
      <c r="D1567" s="1" t="str">
        <f>VLOOKUP(Table1[[#This Row],[EPF ]],'[1]employee master'!A293:G5292,5,FALSE)</f>
        <v>Moulded Bra Cup - Machine Maintenance - SI</v>
      </c>
      <c r="E1567" s="1" t="str">
        <f>VLOOKUP(Table1[[#This Row],[EPF ]],'[1]employee master'!A293:G5292,6,FALSE)</f>
        <v>Machinary Maintenance - MBC - SI</v>
      </c>
      <c r="F1567" s="1" t="str">
        <f>VLOOKUP(Table1[[#This Row],[EPF ]],'[1]employee master'!A293:G5292,7,FALSE)</f>
        <v>Male</v>
      </c>
      <c r="G1567" s="7">
        <v>28</v>
      </c>
      <c r="H1567" s="6" t="s">
        <v>14</v>
      </c>
      <c r="I1567" s="6" t="s">
        <v>1756</v>
      </c>
      <c r="J1567" s="6" t="s">
        <v>14</v>
      </c>
      <c r="K1567" s="6" t="s">
        <v>14</v>
      </c>
      <c r="L1567" s="6" t="s">
        <v>1566</v>
      </c>
      <c r="M1567" s="6" t="s">
        <v>28</v>
      </c>
      <c r="N1567" s="6" t="s">
        <v>14</v>
      </c>
      <c r="O1567" s="6" t="s">
        <v>14</v>
      </c>
      <c r="P1567" s="44" t="s">
        <v>1935</v>
      </c>
    </row>
    <row r="1568" spans="1:16" x14ac:dyDescent="0.3">
      <c r="A1568" s="37">
        <v>10182</v>
      </c>
      <c r="B1568" s="38" t="s">
        <v>6265</v>
      </c>
      <c r="C1568" s="39" t="s">
        <v>1757</v>
      </c>
      <c r="D1568" s="39" t="str">
        <f>VLOOKUP(Table1[[#This Row],[EPF ]],'[1]employee master'!A341:G5340,5,FALSE)</f>
        <v>Moulded Bra Cup - Quality Assurance - SI</v>
      </c>
      <c r="E1568" s="39" t="str">
        <f>VLOOKUP(Table1[[#This Row],[EPF ]],'[1]employee master'!A341:G5340,6,FALSE)</f>
        <v>Quality Assurance - MBC - SI</v>
      </c>
      <c r="F1568" s="39" t="str">
        <f>VLOOKUP(Table1[[#This Row],[EPF ]],'[1]employee master'!A341:G5340,7,FALSE)</f>
        <v>Female</v>
      </c>
      <c r="G1568" s="40">
        <v>28</v>
      </c>
      <c r="H1568" s="41" t="s">
        <v>14</v>
      </c>
      <c r="I1568" s="41" t="s">
        <v>1756</v>
      </c>
      <c r="J1568" s="41" t="s">
        <v>14</v>
      </c>
      <c r="K1568" s="41" t="s">
        <v>14</v>
      </c>
      <c r="L1568" s="41" t="s">
        <v>1566</v>
      </c>
      <c r="M1568" s="41" t="s">
        <v>28</v>
      </c>
      <c r="N1568" s="41" t="s">
        <v>14</v>
      </c>
      <c r="O1568" s="41" t="s">
        <v>14</v>
      </c>
      <c r="P1568" s="44" t="s">
        <v>1935</v>
      </c>
    </row>
    <row r="1569" spans="1:16" x14ac:dyDescent="0.3">
      <c r="A1569" s="37">
        <v>11493</v>
      </c>
      <c r="B1569" s="38" t="s">
        <v>145</v>
      </c>
      <c r="C1569" s="39" t="s">
        <v>1757</v>
      </c>
      <c r="D1569" s="39" t="str">
        <f>VLOOKUP(Table1[[#This Row],[EPF ]],'[1]employee master'!A403:G5402,5,FALSE)</f>
        <v>Moulded Bra Cup - Quality Assurance - SI</v>
      </c>
      <c r="E1569" s="39" t="str">
        <f>VLOOKUP(Table1[[#This Row],[EPF ]],'[1]employee master'!A403:G5402,6,FALSE)</f>
        <v>Quality Assurance - MBC - SI</v>
      </c>
      <c r="F1569" s="39" t="str">
        <f>VLOOKUP(Table1[[#This Row],[EPF ]],'[1]employee master'!A403:G5402,7,FALSE)</f>
        <v>Female</v>
      </c>
      <c r="G1569" s="40">
        <v>28</v>
      </c>
      <c r="H1569" s="41" t="s">
        <v>14</v>
      </c>
      <c r="I1569" s="41" t="s">
        <v>1756</v>
      </c>
      <c r="J1569" s="41" t="s">
        <v>14</v>
      </c>
      <c r="K1569" s="41" t="s">
        <v>14</v>
      </c>
      <c r="L1569" s="41" t="s">
        <v>1566</v>
      </c>
      <c r="M1569" s="41" t="s">
        <v>28</v>
      </c>
      <c r="N1569" s="41" t="s">
        <v>14</v>
      </c>
      <c r="O1569" s="41" t="s">
        <v>14</v>
      </c>
      <c r="P1569" s="44" t="s">
        <v>1935</v>
      </c>
    </row>
    <row r="1570" spans="1:16" x14ac:dyDescent="0.3">
      <c r="A1570" s="37">
        <v>14582</v>
      </c>
      <c r="B1570" s="38" t="s">
        <v>6266</v>
      </c>
      <c r="C1570" s="39" t="s">
        <v>1757</v>
      </c>
      <c r="D1570" s="39" t="str">
        <f>VLOOKUP(Table1[[#This Row],[EPF ]],'[1]employee master'!A572:G5571,5,FALSE)</f>
        <v>Moulded Bra Cup - Production - SI</v>
      </c>
      <c r="E1570" s="39" t="str">
        <f>VLOOKUP(Table1[[#This Row],[EPF ]],'[1]employee master'!A572:G5571,6,FALSE)</f>
        <v>Team - LB - 20B - SI</v>
      </c>
      <c r="F1570" s="39" t="str">
        <f>VLOOKUP(Table1[[#This Row],[EPF ]],'[1]employee master'!A572:G5571,7,FALSE)</f>
        <v>Female</v>
      </c>
      <c r="G1570" s="40">
        <v>26</v>
      </c>
      <c r="H1570" s="41" t="s">
        <v>14</v>
      </c>
      <c r="I1570" s="41" t="s">
        <v>1756</v>
      </c>
      <c r="J1570" s="41" t="s">
        <v>14</v>
      </c>
      <c r="K1570" s="41" t="s">
        <v>14</v>
      </c>
      <c r="L1570" s="41" t="s">
        <v>1566</v>
      </c>
      <c r="M1570" s="41" t="s">
        <v>28</v>
      </c>
      <c r="N1570" s="41" t="s">
        <v>14</v>
      </c>
      <c r="O1570" s="41" t="s">
        <v>14</v>
      </c>
      <c r="P1570" s="44" t="s">
        <v>1935</v>
      </c>
    </row>
    <row r="1571" spans="1:16" x14ac:dyDescent="0.3">
      <c r="A1571" s="37">
        <v>15419</v>
      </c>
      <c r="B1571" s="38" t="s">
        <v>6204</v>
      </c>
      <c r="C1571" s="39" t="s">
        <v>1757</v>
      </c>
      <c r="D1571" s="39" t="str">
        <f>VLOOKUP(Table1[[#This Row],[EPF ]],'[1]employee master'!A632:G5631,5,FALSE)</f>
        <v>Moulded Bra Cup - Production - SI</v>
      </c>
      <c r="E1571" s="39" t="str">
        <f>VLOOKUP(Table1[[#This Row],[EPF ]],'[1]employee master'!A632:G5631,6,FALSE)</f>
        <v>Team - LB - 4A - SI</v>
      </c>
      <c r="F1571" s="39" t="str">
        <f>VLOOKUP(Table1[[#This Row],[EPF ]],'[1]employee master'!A632:G5631,7,FALSE)</f>
        <v>Female</v>
      </c>
      <c r="G1571" s="40">
        <v>29</v>
      </c>
      <c r="H1571" s="41" t="s">
        <v>14</v>
      </c>
      <c r="I1571" s="41" t="s">
        <v>1756</v>
      </c>
      <c r="J1571" s="41" t="s">
        <v>14</v>
      </c>
      <c r="K1571" s="41" t="s">
        <v>14</v>
      </c>
      <c r="L1571" s="41" t="s">
        <v>1566</v>
      </c>
      <c r="M1571" s="41" t="s">
        <v>28</v>
      </c>
      <c r="N1571" s="41" t="s">
        <v>14</v>
      </c>
      <c r="O1571" s="41" t="s">
        <v>14</v>
      </c>
      <c r="P1571" s="44" t="s">
        <v>1935</v>
      </c>
    </row>
    <row r="1572" spans="1:16" x14ac:dyDescent="0.3">
      <c r="A1572" s="37">
        <v>15766</v>
      </c>
      <c r="B1572" s="38" t="s">
        <v>6267</v>
      </c>
      <c r="C1572" s="1" t="s">
        <v>1757</v>
      </c>
      <c r="D1572" s="1" t="str">
        <f>VLOOKUP(Table1[[#This Row],[EPF ]],'[1]employee master'!A657:G5656,5,FALSE)</f>
        <v>Moulded Bra Cup - Production - SI</v>
      </c>
      <c r="E1572" s="1" t="str">
        <f>VLOOKUP(Table1[[#This Row],[EPF ]],'[1]employee master'!A657:G5656,6,FALSE)</f>
        <v>Team - LB - 11A - SI</v>
      </c>
      <c r="F1572" s="1" t="str">
        <f>VLOOKUP(Table1[[#This Row],[EPF ]],'[1]employee master'!A657:G5656,7,FALSE)</f>
        <v>Female</v>
      </c>
      <c r="G1572" s="7">
        <v>27</v>
      </c>
      <c r="H1572" s="6" t="s">
        <v>14</v>
      </c>
      <c r="I1572" s="6" t="s">
        <v>1756</v>
      </c>
      <c r="J1572" s="6" t="s">
        <v>14</v>
      </c>
      <c r="K1572" s="6" t="s">
        <v>14</v>
      </c>
      <c r="L1572" s="6" t="s">
        <v>1566</v>
      </c>
      <c r="M1572" s="6" t="s">
        <v>28</v>
      </c>
      <c r="N1572" s="6" t="s">
        <v>14</v>
      </c>
      <c r="O1572" s="6" t="s">
        <v>14</v>
      </c>
      <c r="P1572" s="44" t="s">
        <v>1935</v>
      </c>
    </row>
    <row r="1573" spans="1:16" x14ac:dyDescent="0.3">
      <c r="A1573" s="37">
        <v>15839</v>
      </c>
      <c r="B1573" s="38" t="s">
        <v>6268</v>
      </c>
      <c r="C1573" s="39" t="s">
        <v>1757</v>
      </c>
      <c r="D1573" s="39" t="str">
        <f>VLOOKUP(Table1[[#This Row],[EPF ]],'[1]employee master'!A660:G5659,5,FALSE)</f>
        <v>Injection Moulding - Quality Assurance - SI</v>
      </c>
      <c r="E1573" s="39" t="str">
        <f>VLOOKUP(Table1[[#This Row],[EPF ]],'[1]employee master'!A660:G5659,6,FALSE)</f>
        <v>Quality Assurance - IM - SI</v>
      </c>
      <c r="F1573" s="39" t="str">
        <f>VLOOKUP(Table1[[#This Row],[EPF ]],'[1]employee master'!A660:G5659,7,FALSE)</f>
        <v>Male</v>
      </c>
      <c r="G1573" s="41">
        <v>25</v>
      </c>
      <c r="H1573" s="41" t="s">
        <v>14</v>
      </c>
      <c r="I1573" s="41" t="s">
        <v>1756</v>
      </c>
      <c r="J1573" s="41" t="s">
        <v>14</v>
      </c>
      <c r="K1573" s="41" t="s">
        <v>14</v>
      </c>
      <c r="L1573" s="41" t="s">
        <v>1566</v>
      </c>
      <c r="M1573" s="41" t="s">
        <v>28</v>
      </c>
      <c r="N1573" s="41" t="s">
        <v>14</v>
      </c>
      <c r="O1573" s="41" t="s">
        <v>14</v>
      </c>
      <c r="P1573" s="44" t="s">
        <v>1935</v>
      </c>
    </row>
    <row r="1574" spans="1:16" x14ac:dyDescent="0.3">
      <c r="A1574" s="37">
        <v>16718</v>
      </c>
      <c r="B1574" s="38" t="s">
        <v>6269</v>
      </c>
      <c r="C1574" s="1" t="s">
        <v>1757</v>
      </c>
      <c r="D1574" s="1" t="str">
        <f>VLOOKUP(Table1[[#This Row],[EPF ]],'[1]employee master'!A730:G5729,5,FALSE)</f>
        <v>Moulded Bra Cup - Production - SI</v>
      </c>
      <c r="E1574" s="1" t="str">
        <f>VLOOKUP(Table1[[#This Row],[EPF ]],'[1]employee master'!A730:G5729,6,FALSE)</f>
        <v>Team - LB - 20A - SI</v>
      </c>
      <c r="F1574" s="1" t="str">
        <f>VLOOKUP(Table1[[#This Row],[EPF ]],'[1]employee master'!A730:G5729,7,FALSE)</f>
        <v>Female</v>
      </c>
      <c r="G1574" s="7">
        <v>26</v>
      </c>
      <c r="H1574" s="6" t="s">
        <v>14</v>
      </c>
      <c r="I1574" s="6" t="s">
        <v>1756</v>
      </c>
      <c r="J1574" s="6" t="s">
        <v>14</v>
      </c>
      <c r="K1574" s="6" t="s">
        <v>14</v>
      </c>
      <c r="L1574" s="6" t="s">
        <v>1566</v>
      </c>
      <c r="M1574" s="6" t="s">
        <v>28</v>
      </c>
      <c r="N1574" s="6" t="s">
        <v>14</v>
      </c>
      <c r="O1574" s="6" t="s">
        <v>14</v>
      </c>
      <c r="P1574" s="44" t="s">
        <v>1935</v>
      </c>
    </row>
    <row r="1575" spans="1:16" x14ac:dyDescent="0.3">
      <c r="A1575" s="37">
        <v>18089</v>
      </c>
      <c r="B1575" s="38" t="s">
        <v>6178</v>
      </c>
      <c r="C1575" s="1" t="s">
        <v>1755</v>
      </c>
      <c r="D1575" s="1" t="str">
        <f>VLOOKUP(Table1[[#This Row],[EPF ]],'[1]employee master'!A840:G5839,5,FALSE)</f>
        <v>Impact Protection - SI</v>
      </c>
      <c r="E1575" s="1" t="str">
        <f>VLOOKUP(Table1[[#This Row],[EPF ]],'[1]employee master'!A840:G5839,6,FALSE)</f>
        <v>Impact Protection - PDC - SI</v>
      </c>
      <c r="F1575" s="1" t="str">
        <f>VLOOKUP(Table1[[#This Row],[EPF ]],'[1]employee master'!A840:G5839,7,FALSE)</f>
        <v>Male</v>
      </c>
      <c r="G1575" s="7">
        <v>30</v>
      </c>
      <c r="H1575" s="6" t="s">
        <v>14</v>
      </c>
      <c r="I1575" s="6" t="s">
        <v>1756</v>
      </c>
      <c r="J1575" s="6" t="s">
        <v>14</v>
      </c>
      <c r="K1575" s="6" t="s">
        <v>14</v>
      </c>
      <c r="L1575" s="6" t="s">
        <v>1566</v>
      </c>
      <c r="M1575" s="7">
        <v>0</v>
      </c>
      <c r="N1575" s="6" t="s">
        <v>1566</v>
      </c>
      <c r="O1575" s="6" t="s">
        <v>14</v>
      </c>
      <c r="P1575" s="44" t="s">
        <v>1935</v>
      </c>
    </row>
    <row r="1576" spans="1:16" x14ac:dyDescent="0.3">
      <c r="A1576" s="37">
        <v>18216</v>
      </c>
      <c r="B1576" s="38" t="s">
        <v>221</v>
      </c>
      <c r="C1576" s="39" t="s">
        <v>1757</v>
      </c>
      <c r="D1576" s="39" t="str">
        <f>VLOOKUP(Table1[[#This Row],[EPF ]],'[1]employee master'!A850:G5849,5,FALSE)</f>
        <v>Moulded Bra Cup - Machine Maintenance - SI</v>
      </c>
      <c r="E1576" s="39" t="str">
        <f>VLOOKUP(Table1[[#This Row],[EPF ]],'[1]employee master'!A850:G5849,6,FALSE)</f>
        <v>Machinary Maintenance - MBC - SI</v>
      </c>
      <c r="F1576" s="39" t="str">
        <f>VLOOKUP(Table1[[#This Row],[EPF ]],'[1]employee master'!A850:G5849,7,FALSE)</f>
        <v>Male</v>
      </c>
      <c r="G1576" s="40">
        <v>28</v>
      </c>
      <c r="H1576" s="41" t="s">
        <v>14</v>
      </c>
      <c r="I1576" s="41" t="s">
        <v>1756</v>
      </c>
      <c r="J1576" s="41" t="s">
        <v>14</v>
      </c>
      <c r="K1576" s="41" t="s">
        <v>14</v>
      </c>
      <c r="L1576" s="41" t="s">
        <v>1566</v>
      </c>
      <c r="M1576" s="41" t="s">
        <v>28</v>
      </c>
      <c r="N1576" s="41" t="s">
        <v>14</v>
      </c>
      <c r="O1576" s="41" t="s">
        <v>14</v>
      </c>
      <c r="P1576" s="44" t="s">
        <v>1935</v>
      </c>
    </row>
    <row r="1577" spans="1:16" x14ac:dyDescent="0.3">
      <c r="A1577" s="37">
        <v>19684</v>
      </c>
      <c r="B1577" s="38" t="s">
        <v>3502</v>
      </c>
      <c r="C1577" s="1" t="s">
        <v>1757</v>
      </c>
      <c r="D1577" s="1" t="str">
        <f>VLOOKUP(Table1[[#This Row],[EPF ]],'[1]employee master'!A968:G5967,5,FALSE)</f>
        <v>Moulded Bra Cup - Production - SI</v>
      </c>
      <c r="E1577" s="1" t="str">
        <f>VLOOKUP(Table1[[#This Row],[EPF ]],'[1]employee master'!A968:G5967,6,FALSE)</f>
        <v>Team - LB - 7A - SI</v>
      </c>
      <c r="F1577" s="1" t="str">
        <f>VLOOKUP(Table1[[#This Row],[EPF ]],'[1]employee master'!A968:G5967,7,FALSE)</f>
        <v>Female</v>
      </c>
      <c r="G1577" s="7">
        <v>28</v>
      </c>
      <c r="H1577" s="6" t="s">
        <v>14</v>
      </c>
      <c r="I1577" s="6" t="s">
        <v>1756</v>
      </c>
      <c r="J1577" s="6" t="s">
        <v>14</v>
      </c>
      <c r="K1577" s="6" t="s">
        <v>14</v>
      </c>
      <c r="L1577" s="6" t="s">
        <v>1566</v>
      </c>
      <c r="M1577" s="6" t="s">
        <v>28</v>
      </c>
      <c r="N1577" s="6" t="s">
        <v>14</v>
      </c>
      <c r="O1577" s="6" t="s">
        <v>14</v>
      </c>
      <c r="P1577" s="44" t="s">
        <v>1935</v>
      </c>
    </row>
    <row r="1578" spans="1:16" x14ac:dyDescent="0.3">
      <c r="A1578" s="37">
        <v>19725</v>
      </c>
      <c r="B1578" s="38" t="s">
        <v>6270</v>
      </c>
      <c r="C1578" s="1" t="s">
        <v>1757</v>
      </c>
      <c r="D1578" s="1" t="str">
        <f>VLOOKUP(Table1[[#This Row],[EPF ]],'[1]employee master'!A969:G5968,5,FALSE)</f>
        <v>Moulded Bra Cup - Production - SI</v>
      </c>
      <c r="E1578" s="1" t="str">
        <f>VLOOKUP(Table1[[#This Row],[EPF ]],'[1]employee master'!A969:G5968,6,FALSE)</f>
        <v>Team - LB - 13A - SI</v>
      </c>
      <c r="F1578" s="1" t="str">
        <f>VLOOKUP(Table1[[#This Row],[EPF ]],'[1]employee master'!A969:G5968,7,FALSE)</f>
        <v>Female</v>
      </c>
      <c r="G1578" s="7">
        <v>29</v>
      </c>
      <c r="H1578" s="6" t="s">
        <v>14</v>
      </c>
      <c r="I1578" s="6" t="s">
        <v>1756</v>
      </c>
      <c r="J1578" s="6" t="s">
        <v>14</v>
      </c>
      <c r="K1578" s="6" t="s">
        <v>14</v>
      </c>
      <c r="L1578" s="6" t="s">
        <v>1566</v>
      </c>
      <c r="M1578" s="6" t="s">
        <v>28</v>
      </c>
      <c r="N1578" s="6" t="s">
        <v>14</v>
      </c>
      <c r="O1578" s="6" t="s">
        <v>14</v>
      </c>
      <c r="P1578" s="44" t="s">
        <v>1935</v>
      </c>
    </row>
    <row r="1579" spans="1:16" x14ac:dyDescent="0.3">
      <c r="A1579" s="37">
        <v>20388</v>
      </c>
      <c r="B1579" s="38" t="s">
        <v>6271</v>
      </c>
      <c r="C1579" s="1" t="s">
        <v>1757</v>
      </c>
      <c r="D1579" s="1" t="str">
        <f>VLOOKUP(Table1[[#This Row],[EPF ]],'[1]employee master'!A1018:G6017,5,FALSE)</f>
        <v>Close Comfort Program - Finishing - SI</v>
      </c>
      <c r="E1579" s="1" t="str">
        <f>VLOOKUP(Table1[[#This Row],[EPF ]],'[1]employee master'!A1018:G6017,6,FALSE)</f>
        <v>Finishing S15 - B - SI</v>
      </c>
      <c r="F1579" s="1" t="str">
        <f>VLOOKUP(Table1[[#This Row],[EPF ]],'[1]employee master'!A1018:G6017,7,FALSE)</f>
        <v>Female</v>
      </c>
      <c r="G1579" s="7">
        <v>25</v>
      </c>
      <c r="H1579" s="6" t="s">
        <v>14</v>
      </c>
      <c r="I1579" s="6" t="s">
        <v>1756</v>
      </c>
      <c r="J1579" s="6" t="s">
        <v>14</v>
      </c>
      <c r="K1579" s="6" t="s">
        <v>14</v>
      </c>
      <c r="L1579" s="6" t="s">
        <v>1566</v>
      </c>
      <c r="M1579" s="6" t="s">
        <v>28</v>
      </c>
      <c r="N1579" s="6" t="s">
        <v>14</v>
      </c>
      <c r="O1579" s="6" t="s">
        <v>14</v>
      </c>
      <c r="P1579" s="44" t="s">
        <v>1935</v>
      </c>
    </row>
    <row r="1580" spans="1:16" x14ac:dyDescent="0.3">
      <c r="A1580" s="37">
        <v>20747</v>
      </c>
      <c r="B1580" s="38" t="s">
        <v>6272</v>
      </c>
      <c r="C1580" s="1" t="s">
        <v>1757</v>
      </c>
      <c r="D1580" s="1" t="str">
        <f>VLOOKUP(Table1[[#This Row],[EPF ]],'[1]employee master'!A1035:G6034,5,FALSE)</f>
        <v>Moulded Bra Cup - Quality Assurance - SI</v>
      </c>
      <c r="E1580" s="1" t="str">
        <f>VLOOKUP(Table1[[#This Row],[EPF ]],'[1]employee master'!A1035:G6034,6,FALSE)</f>
        <v>Quality Assurance - MBC - SI</v>
      </c>
      <c r="F1580" s="1" t="str">
        <f>VLOOKUP(Table1[[#This Row],[EPF ]],'[1]employee master'!A1035:G6034,7,FALSE)</f>
        <v>Female</v>
      </c>
      <c r="G1580" s="6">
        <v>26</v>
      </c>
      <c r="H1580" s="6" t="s">
        <v>14</v>
      </c>
      <c r="I1580" s="6" t="s">
        <v>1756</v>
      </c>
      <c r="J1580" s="6" t="s">
        <v>14</v>
      </c>
      <c r="K1580" s="6" t="s">
        <v>14</v>
      </c>
      <c r="L1580" s="6" t="s">
        <v>1566</v>
      </c>
      <c r="M1580" s="6" t="s">
        <v>28</v>
      </c>
      <c r="N1580" s="6" t="s">
        <v>14</v>
      </c>
      <c r="O1580" s="6" t="s">
        <v>14</v>
      </c>
      <c r="P1580" s="44" t="s">
        <v>1935</v>
      </c>
    </row>
    <row r="1581" spans="1:16" x14ac:dyDescent="0.3">
      <c r="A1581" s="37">
        <v>21843</v>
      </c>
      <c r="B1581" s="38" t="s">
        <v>6273</v>
      </c>
      <c r="C1581" s="39" t="s">
        <v>1757</v>
      </c>
      <c r="D1581" s="39" t="str">
        <f>VLOOKUP(Table1[[#This Row],[EPF ]],'[1]employee master'!A1121:G6120,5,FALSE)</f>
        <v>Plant Maintenance - SI</v>
      </c>
      <c r="E1581" s="39" t="str">
        <f>VLOOKUP(Table1[[#This Row],[EPF ]],'[1]employee master'!A1121:G6120,6,FALSE)</f>
        <v>Maintenance - Plant - SI</v>
      </c>
      <c r="F1581" s="39" t="str">
        <f>VLOOKUP(Table1[[#This Row],[EPF ]],'[1]employee master'!A1121:G6120,7,FALSE)</f>
        <v>Male</v>
      </c>
      <c r="G1581" s="40">
        <v>26</v>
      </c>
      <c r="H1581" s="41" t="s">
        <v>14</v>
      </c>
      <c r="I1581" s="41" t="s">
        <v>1756</v>
      </c>
      <c r="J1581" s="41" t="s">
        <v>14</v>
      </c>
      <c r="K1581" s="41" t="s">
        <v>14</v>
      </c>
      <c r="L1581" s="41" t="s">
        <v>1566</v>
      </c>
      <c r="M1581" s="41" t="s">
        <v>28</v>
      </c>
      <c r="N1581" s="41" t="s">
        <v>14</v>
      </c>
      <c r="O1581" s="41" t="s">
        <v>14</v>
      </c>
      <c r="P1581" s="44" t="s">
        <v>1935</v>
      </c>
    </row>
    <row r="1582" spans="1:16" x14ac:dyDescent="0.3">
      <c r="A1582" s="37">
        <v>22187</v>
      </c>
      <c r="B1582" s="38" t="s">
        <v>6274</v>
      </c>
      <c r="C1582" s="39" t="s">
        <v>1757</v>
      </c>
      <c r="D1582" s="39" t="str">
        <f>VLOOKUP(Table1[[#This Row],[EPF ]],'[1]employee master'!A1163:G6162,5,FALSE)</f>
        <v>Close Comfort Program - Printing - SI</v>
      </c>
      <c r="E1582" s="39" t="str">
        <f>VLOOKUP(Table1[[#This Row],[EPF ]],'[1]employee master'!A1163:G6162,6,FALSE)</f>
        <v>Factory 02 - Printing - B - SI</v>
      </c>
      <c r="F1582" s="39" t="str">
        <f>VLOOKUP(Table1[[#This Row],[EPF ]],'[1]employee master'!A1163:G6162,7,FALSE)</f>
        <v>Male</v>
      </c>
      <c r="G1582" s="40">
        <v>23</v>
      </c>
      <c r="H1582" s="41" t="s">
        <v>14</v>
      </c>
      <c r="I1582" s="41" t="s">
        <v>1756</v>
      </c>
      <c r="J1582" s="41" t="s">
        <v>14</v>
      </c>
      <c r="K1582" s="41" t="s">
        <v>14</v>
      </c>
      <c r="L1582" s="41" t="s">
        <v>1566</v>
      </c>
      <c r="M1582" s="41" t="s">
        <v>28</v>
      </c>
      <c r="N1582" s="41" t="s">
        <v>14</v>
      </c>
      <c r="O1582" s="41" t="s">
        <v>14</v>
      </c>
      <c r="P1582" s="44" t="s">
        <v>1935</v>
      </c>
    </row>
    <row r="1583" spans="1:16" x14ac:dyDescent="0.3">
      <c r="A1583" s="37">
        <v>22187</v>
      </c>
      <c r="B1583" s="38" t="s">
        <v>6275</v>
      </c>
      <c r="C1583" s="1" t="s">
        <v>1757</v>
      </c>
      <c r="D1583" s="1" t="str">
        <f>VLOOKUP(Table1[[#This Row],[EPF ]],'[1]employee master'!A1164:G6163,5,FALSE)</f>
        <v>Close Comfort Program - Printing - SI</v>
      </c>
      <c r="E1583" s="1" t="str">
        <f>VLOOKUP(Table1[[#This Row],[EPF ]],'[1]employee master'!A1164:G6163,6,FALSE)</f>
        <v>Factory 02 - Printing - B - SI</v>
      </c>
      <c r="F1583" s="1" t="str">
        <f>VLOOKUP(Table1[[#This Row],[EPF ]],'[1]employee master'!A1164:G6163,7,FALSE)</f>
        <v>Male</v>
      </c>
      <c r="G1583" s="7">
        <v>23</v>
      </c>
      <c r="H1583" s="6" t="s">
        <v>14</v>
      </c>
      <c r="I1583" s="6" t="s">
        <v>1756</v>
      </c>
      <c r="J1583" s="6" t="s">
        <v>14</v>
      </c>
      <c r="K1583" s="6" t="s">
        <v>14</v>
      </c>
      <c r="L1583" s="6" t="s">
        <v>1566</v>
      </c>
      <c r="M1583" s="6" t="s">
        <v>28</v>
      </c>
      <c r="N1583" s="6" t="s">
        <v>14</v>
      </c>
      <c r="O1583" s="6" t="s">
        <v>14</v>
      </c>
      <c r="P1583" s="44" t="s">
        <v>1935</v>
      </c>
    </row>
    <row r="1584" spans="1:16" x14ac:dyDescent="0.3">
      <c r="A1584" s="37">
        <v>22490</v>
      </c>
      <c r="B1584" s="38" t="s">
        <v>6276</v>
      </c>
      <c r="C1584" s="39" t="s">
        <v>1757</v>
      </c>
      <c r="D1584" s="39" t="str">
        <f>VLOOKUP(Table1[[#This Row],[EPF ]],'[1]employee master'!A1186:G6185,5,FALSE)</f>
        <v>Close Comfort Program - Finishing - SI</v>
      </c>
      <c r="E1584" s="39" t="str">
        <f>VLOOKUP(Table1[[#This Row],[EPF ]],'[1]employee master'!A1186:G6185,6,FALSE)</f>
        <v>Finishing S18 - A - SI</v>
      </c>
      <c r="F1584" s="39" t="str">
        <f>VLOOKUP(Table1[[#This Row],[EPF ]],'[1]employee master'!A1186:G6185,7,FALSE)</f>
        <v>Female</v>
      </c>
      <c r="G1584" s="40">
        <v>25</v>
      </c>
      <c r="H1584" s="41" t="s">
        <v>14</v>
      </c>
      <c r="I1584" s="41" t="s">
        <v>1756</v>
      </c>
      <c r="J1584" s="41" t="s">
        <v>14</v>
      </c>
      <c r="K1584" s="41" t="s">
        <v>14</v>
      </c>
      <c r="L1584" s="41" t="s">
        <v>1566</v>
      </c>
      <c r="M1584" s="41" t="s">
        <v>28</v>
      </c>
      <c r="N1584" s="41" t="s">
        <v>14</v>
      </c>
      <c r="O1584" s="41" t="s">
        <v>14</v>
      </c>
      <c r="P1584" s="44" t="s">
        <v>1935</v>
      </c>
    </row>
    <row r="1585" spans="1:16" x14ac:dyDescent="0.3">
      <c r="A1585" s="37">
        <v>22505</v>
      </c>
      <c r="B1585" s="38" t="s">
        <v>3460</v>
      </c>
      <c r="C1585" s="39" t="s">
        <v>1757</v>
      </c>
      <c r="D1585" s="39" t="str">
        <f>VLOOKUP(Table1[[#This Row],[EPF ]],'[1]employee master'!A1188:G6187,5,FALSE)</f>
        <v>Moulded Bra Cup - Production - SI</v>
      </c>
      <c r="E1585" s="39" t="str">
        <f>VLOOKUP(Table1[[#This Row],[EPF ]],'[1]employee master'!A1188:G6187,6,FALSE)</f>
        <v>Team - LB - 20B - SI</v>
      </c>
      <c r="F1585" s="39" t="str">
        <f>VLOOKUP(Table1[[#This Row],[EPF ]],'[1]employee master'!A1188:G6187,7,FALSE)</f>
        <v>Female</v>
      </c>
      <c r="G1585" s="40">
        <v>21</v>
      </c>
      <c r="H1585" s="41" t="s">
        <v>14</v>
      </c>
      <c r="I1585" s="41" t="s">
        <v>1756</v>
      </c>
      <c r="J1585" s="41" t="s">
        <v>14</v>
      </c>
      <c r="K1585" s="41" t="s">
        <v>14</v>
      </c>
      <c r="L1585" s="41" t="s">
        <v>1566</v>
      </c>
      <c r="M1585" s="41" t="s">
        <v>28</v>
      </c>
      <c r="N1585" s="41" t="s">
        <v>14</v>
      </c>
      <c r="O1585" s="41" t="s">
        <v>14</v>
      </c>
      <c r="P1585" s="44" t="s">
        <v>1935</v>
      </c>
    </row>
    <row r="1586" spans="1:16" x14ac:dyDescent="0.3">
      <c r="A1586" s="37">
        <v>22505</v>
      </c>
      <c r="B1586" s="38" t="s">
        <v>3460</v>
      </c>
      <c r="C1586" s="1" t="s">
        <v>1757</v>
      </c>
      <c r="D1586" s="1" t="str">
        <f>VLOOKUP(Table1[[#This Row],[EPF ]],'[1]employee master'!A1189:G6188,5,FALSE)</f>
        <v>Moulded Bra Cup - Production - SI</v>
      </c>
      <c r="E1586" s="1" t="str">
        <f>VLOOKUP(Table1[[#This Row],[EPF ]],'[1]employee master'!A1189:G6188,6,FALSE)</f>
        <v>Team - LB - 20B - SI</v>
      </c>
      <c r="F1586" s="1" t="str">
        <f>VLOOKUP(Table1[[#This Row],[EPF ]],'[1]employee master'!A1189:G6188,7,FALSE)</f>
        <v>Female</v>
      </c>
      <c r="G1586" s="7">
        <v>21</v>
      </c>
      <c r="H1586" s="6" t="s">
        <v>14</v>
      </c>
      <c r="I1586" s="6" t="s">
        <v>1756</v>
      </c>
      <c r="J1586" s="6" t="s">
        <v>14</v>
      </c>
      <c r="K1586" s="6" t="s">
        <v>14</v>
      </c>
      <c r="L1586" s="6" t="s">
        <v>1566</v>
      </c>
      <c r="M1586" s="6" t="s">
        <v>28</v>
      </c>
      <c r="N1586" s="6" t="s">
        <v>14</v>
      </c>
      <c r="O1586" s="6" t="s">
        <v>14</v>
      </c>
      <c r="P1586" s="44" t="s">
        <v>1935</v>
      </c>
    </row>
    <row r="1587" spans="1:16" x14ac:dyDescent="0.3">
      <c r="A1587" s="37">
        <v>22689</v>
      </c>
      <c r="B1587" s="38" t="s">
        <v>6277</v>
      </c>
      <c r="C1587" s="39" t="s">
        <v>1757</v>
      </c>
      <c r="D1587" s="39" t="str">
        <f>VLOOKUP(Table1[[#This Row],[EPF ]],'[1]employee master'!A1203:G6202,5,FALSE)</f>
        <v>Close Comfort Program - Cutting - SI</v>
      </c>
      <c r="E1587" s="39" t="str">
        <f>VLOOKUP(Table1[[#This Row],[EPF ]],'[1]employee master'!A1203:G6202,6,FALSE)</f>
        <v>CCP - Factory 01 Cutting - SI</v>
      </c>
      <c r="F1587" s="39" t="str">
        <f>VLOOKUP(Table1[[#This Row],[EPF ]],'[1]employee master'!A1203:G6202,7,FALSE)</f>
        <v>Male</v>
      </c>
      <c r="G1587" s="40">
        <v>23</v>
      </c>
      <c r="H1587" s="41" t="s">
        <v>14</v>
      </c>
      <c r="I1587" s="41" t="s">
        <v>1756</v>
      </c>
      <c r="J1587" s="41" t="s">
        <v>14</v>
      </c>
      <c r="K1587" s="41" t="s">
        <v>14</v>
      </c>
      <c r="L1587" s="41" t="s">
        <v>1566</v>
      </c>
      <c r="M1587" s="41" t="s">
        <v>28</v>
      </c>
      <c r="N1587" s="41" t="s">
        <v>14</v>
      </c>
      <c r="O1587" s="41" t="s">
        <v>14</v>
      </c>
      <c r="P1587" s="44" t="s">
        <v>1935</v>
      </c>
    </row>
    <row r="1588" spans="1:16" x14ac:dyDescent="0.3">
      <c r="A1588" s="37">
        <v>23097</v>
      </c>
      <c r="B1588" s="38" t="s">
        <v>2125</v>
      </c>
      <c r="C1588" s="1" t="s">
        <v>1757</v>
      </c>
      <c r="D1588" s="1" t="str">
        <f>VLOOKUP(Table1[[#This Row],[EPF ]],'[1]employee master'!A1253:G6252,5,FALSE)</f>
        <v>Close Comfort Program - Printing - SI</v>
      </c>
      <c r="E1588" s="1" t="str">
        <f>VLOOKUP(Table1[[#This Row],[EPF ]],'[1]employee master'!A1253:G6252,6,FALSE)</f>
        <v>Factory 02 - Printing - B - SI</v>
      </c>
      <c r="F1588" s="1" t="str">
        <f>VLOOKUP(Table1[[#This Row],[EPF ]],'[1]employee master'!A1253:G6252,7,FALSE)</f>
        <v>Male</v>
      </c>
      <c r="G1588" s="7">
        <v>21</v>
      </c>
      <c r="H1588" s="6" t="s">
        <v>14</v>
      </c>
      <c r="I1588" s="6" t="s">
        <v>1756</v>
      </c>
      <c r="J1588" s="6" t="s">
        <v>14</v>
      </c>
      <c r="K1588" s="6" t="s">
        <v>14</v>
      </c>
      <c r="L1588" s="6" t="s">
        <v>1566</v>
      </c>
      <c r="M1588" s="6" t="s">
        <v>28</v>
      </c>
      <c r="N1588" s="6" t="s">
        <v>14</v>
      </c>
      <c r="O1588" s="6" t="s">
        <v>14</v>
      </c>
      <c r="P1588" s="44" t="s">
        <v>1935</v>
      </c>
    </row>
    <row r="1589" spans="1:16" x14ac:dyDescent="0.3">
      <c r="A1589" s="37">
        <v>23173</v>
      </c>
      <c r="B1589" s="38" t="s">
        <v>2625</v>
      </c>
      <c r="C1589" s="1" t="s">
        <v>1757</v>
      </c>
      <c r="D1589" s="1" t="str">
        <f>VLOOKUP(Table1[[#This Row],[EPF ]],'[1]employee master'!A1261:G6260,5,FALSE)</f>
        <v>Moulded Bra Cup - Production - SI</v>
      </c>
      <c r="E1589" s="1" t="str">
        <f>VLOOKUP(Table1[[#This Row],[EPF ]],'[1]employee master'!A1261:G6260,6,FALSE)</f>
        <v>Team - LB - 16B - SI</v>
      </c>
      <c r="F1589" s="1" t="str">
        <f>VLOOKUP(Table1[[#This Row],[EPF ]],'[1]employee master'!A1261:G6260,7,FALSE)</f>
        <v>Female</v>
      </c>
      <c r="G1589" s="7">
        <v>21</v>
      </c>
      <c r="H1589" s="6" t="s">
        <v>14</v>
      </c>
      <c r="I1589" s="6" t="s">
        <v>1756</v>
      </c>
      <c r="J1589" s="6" t="s">
        <v>14</v>
      </c>
      <c r="K1589" s="6" t="s">
        <v>14</v>
      </c>
      <c r="L1589" s="6" t="s">
        <v>1566</v>
      </c>
      <c r="M1589" s="6" t="s">
        <v>28</v>
      </c>
      <c r="N1589" s="6" t="s">
        <v>14</v>
      </c>
      <c r="O1589" s="6" t="s">
        <v>14</v>
      </c>
      <c r="P1589" s="44" t="s">
        <v>1935</v>
      </c>
    </row>
    <row r="1590" spans="1:16" hidden="1" x14ac:dyDescent="0.3">
      <c r="A1590" s="37">
        <v>154818</v>
      </c>
      <c r="B1590" s="38" t="s">
        <v>6257</v>
      </c>
      <c r="C1590" s="1" t="s">
        <v>1757</v>
      </c>
      <c r="D1590" s="1" t="e">
        <f>VLOOKUP(Table1[[#This Row],[EPF ]],'[1]employee master'!A1700:G6699,5,FALSE)</f>
        <v>#N/A</v>
      </c>
      <c r="E1590" s="1" t="e">
        <f>VLOOKUP(Table1[[#This Row],[EPF ]],'[1]employee master'!A1700:G6699,6,FALSE)</f>
        <v>#N/A</v>
      </c>
      <c r="F1590" s="1" t="e">
        <f>VLOOKUP(Table1[[#This Row],[EPF ]],'[1]employee master'!A1700:G6699,7,FALSE)</f>
        <v>#N/A</v>
      </c>
      <c r="G1590" s="7">
        <v>29</v>
      </c>
      <c r="H1590" s="6" t="s">
        <v>14</v>
      </c>
      <c r="I1590" s="6" t="s">
        <v>1756</v>
      </c>
      <c r="J1590" s="6" t="s">
        <v>14</v>
      </c>
      <c r="K1590" s="6" t="s">
        <v>14</v>
      </c>
      <c r="L1590" s="6" t="s">
        <v>1566</v>
      </c>
      <c r="M1590" s="7">
        <v>5</v>
      </c>
      <c r="N1590" s="6" t="s">
        <v>14</v>
      </c>
      <c r="O1590" s="6" t="s">
        <v>14</v>
      </c>
      <c r="P1590" s="44" t="e">
        <f>IF(#REF!&lt;=4,"Low Risk",IF(#REF!&gt;7,"High Risk","Moderate"))</f>
        <v>#REF!</v>
      </c>
    </row>
    <row r="1591" spans="1:16" hidden="1" x14ac:dyDescent="0.3">
      <c r="A1591" s="37">
        <v>158165</v>
      </c>
      <c r="B1591" s="38" t="s">
        <v>1331</v>
      </c>
      <c r="C1591" s="39" t="s">
        <v>1757</v>
      </c>
      <c r="D1591" s="39" t="e">
        <f>VLOOKUP(Table1[[#This Row],[EPF ]],'[1]employee master'!A1701:G6700,5,FALSE)</f>
        <v>#N/A</v>
      </c>
      <c r="E1591" s="39" t="e">
        <f>VLOOKUP(Table1[[#This Row],[EPF ]],'[1]employee master'!A1701:G6700,6,FALSE)</f>
        <v>#N/A</v>
      </c>
      <c r="F1591" s="39" t="e">
        <f>VLOOKUP(Table1[[#This Row],[EPF ]],'[1]employee master'!A1701:G6700,7,FALSE)</f>
        <v>#N/A</v>
      </c>
      <c r="G1591" s="40">
        <v>27</v>
      </c>
      <c r="H1591" s="41" t="s">
        <v>14</v>
      </c>
      <c r="I1591" s="41" t="s">
        <v>1756</v>
      </c>
      <c r="J1591" s="41" t="s">
        <v>14</v>
      </c>
      <c r="K1591" s="41" t="s">
        <v>14</v>
      </c>
      <c r="L1591" s="41" t="s">
        <v>1566</v>
      </c>
      <c r="M1591" s="40">
        <v>5</v>
      </c>
      <c r="N1591" s="41" t="s">
        <v>14</v>
      </c>
      <c r="O1591" s="41" t="s">
        <v>14</v>
      </c>
      <c r="P1591" s="44" t="e">
        <f>IF(#REF!&lt;=4,"Low Risk",IF(#REF!&gt;7,"High Risk","Moderate"))</f>
        <v>#REF!</v>
      </c>
    </row>
    <row r="1592" spans="1:16" hidden="1" x14ac:dyDescent="0.3">
      <c r="A1592" s="37">
        <v>238253</v>
      </c>
      <c r="B1592" s="38" t="s">
        <v>6258</v>
      </c>
      <c r="C1592" s="39" t="s">
        <v>1757</v>
      </c>
      <c r="D1592" s="39" t="e">
        <f>VLOOKUP(Table1[[#This Row],[EPF ]],'[1]employee master'!A1711:G6710,5,FALSE)</f>
        <v>#N/A</v>
      </c>
      <c r="E1592" s="39" t="e">
        <f>VLOOKUP(Table1[[#This Row],[EPF ]],'[1]employee master'!A1711:G6710,6,FALSE)</f>
        <v>#N/A</v>
      </c>
      <c r="F1592" s="39" t="e">
        <f>VLOOKUP(Table1[[#This Row],[EPF ]],'[1]employee master'!A1711:G6710,7,FALSE)</f>
        <v>#N/A</v>
      </c>
      <c r="G1592" s="40">
        <v>25</v>
      </c>
      <c r="H1592" s="41" t="s">
        <v>14</v>
      </c>
      <c r="I1592" s="41" t="s">
        <v>1756</v>
      </c>
      <c r="J1592" s="41" t="s">
        <v>14</v>
      </c>
      <c r="K1592" s="41" t="s">
        <v>14</v>
      </c>
      <c r="L1592" s="41" t="s">
        <v>1566</v>
      </c>
      <c r="M1592" s="40">
        <v>5</v>
      </c>
      <c r="N1592" s="41" t="s">
        <v>14</v>
      </c>
      <c r="O1592" s="41" t="s">
        <v>14</v>
      </c>
      <c r="P1592" s="44" t="e">
        <f>IF(#REF!&lt;=4,"Low Risk",IF(#REF!&gt;7,"High Risk","Moderate"))</f>
        <v>#REF!</v>
      </c>
    </row>
    <row r="1593" spans="1:16" hidden="1" x14ac:dyDescent="0.3">
      <c r="A1593" s="37">
        <v>349526</v>
      </c>
      <c r="B1593" s="38" t="s">
        <v>6259</v>
      </c>
      <c r="C1593" s="39" t="s">
        <v>1757</v>
      </c>
      <c r="D1593" s="39" t="e">
        <f>VLOOKUP(Table1[[#This Row],[EPF ]],'[1]employee master'!A1731:G6730,5,FALSE)</f>
        <v>#N/A</v>
      </c>
      <c r="E1593" s="39" t="e">
        <f>VLOOKUP(Table1[[#This Row],[EPF ]],'[1]employee master'!A1731:G6730,6,FALSE)</f>
        <v>#N/A</v>
      </c>
      <c r="F1593" s="39" t="e">
        <f>VLOOKUP(Table1[[#This Row],[EPF ]],'[1]employee master'!A1731:G6730,7,FALSE)</f>
        <v>#N/A</v>
      </c>
      <c r="G1593" s="40">
        <v>23</v>
      </c>
      <c r="H1593" s="41" t="s">
        <v>14</v>
      </c>
      <c r="I1593" s="41" t="s">
        <v>1756</v>
      </c>
      <c r="J1593" s="41" t="s">
        <v>14</v>
      </c>
      <c r="K1593" s="41" t="s">
        <v>14</v>
      </c>
      <c r="L1593" s="41" t="s">
        <v>1566</v>
      </c>
      <c r="M1593" s="40">
        <v>5</v>
      </c>
      <c r="N1593" s="41" t="s">
        <v>14</v>
      </c>
      <c r="O1593" s="41" t="s">
        <v>14</v>
      </c>
      <c r="P1593" s="44" t="e">
        <f>IF(#REF!&lt;=4,"Low Risk",IF(#REF!&gt;7,"High Risk","Moderate"))</f>
        <v>#REF!</v>
      </c>
    </row>
    <row r="1594" spans="1:16" hidden="1" x14ac:dyDescent="0.3">
      <c r="A1594" s="37">
        <v>865973</v>
      </c>
      <c r="B1594" s="38" t="s">
        <v>4552</v>
      </c>
      <c r="C1594" s="39" t="s">
        <v>1757</v>
      </c>
      <c r="D1594" s="39" t="e">
        <f>VLOOKUP(Table1[[#This Row],[EPF ]],'[1]employee master'!A1745:G6744,5,FALSE)</f>
        <v>#N/A</v>
      </c>
      <c r="E1594" s="39" t="e">
        <f>VLOOKUP(Table1[[#This Row],[EPF ]],'[1]employee master'!A1745:G6744,6,FALSE)</f>
        <v>#N/A</v>
      </c>
      <c r="F1594" s="39" t="e">
        <f>VLOOKUP(Table1[[#This Row],[EPF ]],'[1]employee master'!A1745:G6744,7,FALSE)</f>
        <v>#N/A</v>
      </c>
      <c r="G1594" s="40">
        <v>25</v>
      </c>
      <c r="H1594" s="41" t="s">
        <v>14</v>
      </c>
      <c r="I1594" s="41" t="s">
        <v>1756</v>
      </c>
      <c r="J1594" s="41" t="s">
        <v>14</v>
      </c>
      <c r="K1594" s="41" t="s">
        <v>14</v>
      </c>
      <c r="L1594" s="41" t="s">
        <v>1566</v>
      </c>
      <c r="M1594" s="40">
        <v>5</v>
      </c>
      <c r="N1594" s="41" t="s">
        <v>14</v>
      </c>
      <c r="O1594" s="41" t="s">
        <v>14</v>
      </c>
      <c r="P1594" s="44" t="e">
        <f>IF(#REF!&lt;=4,"Low Risk",IF(#REF!&gt;7,"High Risk","Moderate"))</f>
        <v>#REF!</v>
      </c>
    </row>
    <row r="1595" spans="1:16" hidden="1" x14ac:dyDescent="0.3">
      <c r="A1595" s="37">
        <v>868516</v>
      </c>
      <c r="B1595" s="38" t="s">
        <v>6260</v>
      </c>
      <c r="C1595" s="1" t="s">
        <v>1757</v>
      </c>
      <c r="D1595" s="1" t="e">
        <f>VLOOKUP(Table1[[#This Row],[EPF ]],'[1]employee master'!A1747:G6746,5,FALSE)</f>
        <v>#N/A</v>
      </c>
      <c r="E1595" s="1" t="e">
        <f>VLOOKUP(Table1[[#This Row],[EPF ]],'[1]employee master'!A1747:G6746,6,FALSE)</f>
        <v>#N/A</v>
      </c>
      <c r="F1595" s="1" t="e">
        <f>VLOOKUP(Table1[[#This Row],[EPF ]],'[1]employee master'!A1747:G6746,7,FALSE)</f>
        <v>#N/A</v>
      </c>
      <c r="G1595" s="7">
        <v>28</v>
      </c>
      <c r="H1595" s="6" t="s">
        <v>14</v>
      </c>
      <c r="I1595" s="6" t="s">
        <v>1756</v>
      </c>
      <c r="J1595" s="6" t="s">
        <v>14</v>
      </c>
      <c r="K1595" s="6" t="s">
        <v>14</v>
      </c>
      <c r="L1595" s="6" t="s">
        <v>1566</v>
      </c>
      <c r="M1595" s="7">
        <v>5</v>
      </c>
      <c r="N1595" s="6" t="s">
        <v>14</v>
      </c>
      <c r="O1595" s="6" t="s">
        <v>14</v>
      </c>
      <c r="P1595" s="44" t="e">
        <f>IF(#REF!&lt;=4,"Low Risk",IF(#REF!&gt;7,"High Risk","Moderate"))</f>
        <v>#REF!</v>
      </c>
    </row>
    <row r="1596" spans="1:16" x14ac:dyDescent="0.3">
      <c r="A1596" s="37">
        <v>23547</v>
      </c>
      <c r="B1596" s="38" t="s">
        <v>1431</v>
      </c>
      <c r="C1596" s="39" t="s">
        <v>1757</v>
      </c>
      <c r="D1596" s="39" t="str">
        <f>VLOOKUP(Table1[[#This Row],[EPF ]],'[1]employee master'!A1302:G6301,5,FALSE)</f>
        <v>Close Comfort Program - Finishing - SI</v>
      </c>
      <c r="E1596" s="39" t="str">
        <f>VLOOKUP(Table1[[#This Row],[EPF ]],'[1]employee master'!A1302:G6301,6,FALSE)</f>
        <v>Finishing S23 - A - SI</v>
      </c>
      <c r="F1596" s="39" t="str">
        <f>VLOOKUP(Table1[[#This Row],[EPF ]],'[1]employee master'!A1302:G6301,7,FALSE)</f>
        <v>Female</v>
      </c>
      <c r="G1596" s="40">
        <v>22</v>
      </c>
      <c r="H1596" s="41" t="s">
        <v>14</v>
      </c>
      <c r="I1596" s="41" t="s">
        <v>1756</v>
      </c>
      <c r="J1596" s="41" t="s">
        <v>14</v>
      </c>
      <c r="K1596" s="41" t="s">
        <v>14</v>
      </c>
      <c r="L1596" s="41" t="s">
        <v>1566</v>
      </c>
      <c r="M1596" s="41" t="s">
        <v>28</v>
      </c>
      <c r="N1596" s="41" t="s">
        <v>14</v>
      </c>
      <c r="O1596" s="41" t="s">
        <v>14</v>
      </c>
      <c r="P1596" s="44" t="s">
        <v>1935</v>
      </c>
    </row>
    <row r="1597" spans="1:16" x14ac:dyDescent="0.3">
      <c r="A1597" s="37">
        <v>24208</v>
      </c>
      <c r="B1597" s="38" t="s">
        <v>6278</v>
      </c>
      <c r="C1597" s="1" t="s">
        <v>1757</v>
      </c>
      <c r="D1597" s="1" t="str">
        <f>VLOOKUP(Table1[[#This Row],[EPF ]],'[1]employee master'!A1354:G6353,5,FALSE)</f>
        <v>Close Comfort Program - Printing - SI</v>
      </c>
      <c r="E1597" s="1" t="str">
        <f>VLOOKUP(Table1[[#This Row],[EPF ]],'[1]employee master'!A1354:G6353,6,FALSE)</f>
        <v>Factory 03 - Printing - A - SI</v>
      </c>
      <c r="F1597" s="1" t="str">
        <f>VLOOKUP(Table1[[#This Row],[EPF ]],'[1]employee master'!A1354:G6353,7,FALSE)</f>
        <v>Female</v>
      </c>
      <c r="G1597" s="7">
        <v>21</v>
      </c>
      <c r="H1597" s="6" t="s">
        <v>14</v>
      </c>
      <c r="I1597" s="6" t="s">
        <v>1756</v>
      </c>
      <c r="J1597" s="6" t="s">
        <v>14</v>
      </c>
      <c r="K1597" s="6" t="s">
        <v>14</v>
      </c>
      <c r="L1597" s="6" t="s">
        <v>1566</v>
      </c>
      <c r="M1597" s="6" t="s">
        <v>28</v>
      </c>
      <c r="N1597" s="6" t="s">
        <v>14</v>
      </c>
      <c r="O1597" s="6" t="s">
        <v>14</v>
      </c>
      <c r="P1597" s="44" t="s">
        <v>1935</v>
      </c>
    </row>
    <row r="1598" spans="1:16" x14ac:dyDescent="0.3">
      <c r="A1598" s="37">
        <v>24750</v>
      </c>
      <c r="B1598" s="38" t="s">
        <v>6279</v>
      </c>
      <c r="C1598" s="1" t="s">
        <v>1757</v>
      </c>
      <c r="D1598" s="1" t="str">
        <f>VLOOKUP(Table1[[#This Row],[EPF ]],'[1]employee master'!A1404:G6403,5,FALSE)</f>
        <v>Close Comfort Program - Finishing - SI</v>
      </c>
      <c r="E1598" s="1" t="str">
        <f>VLOOKUP(Table1[[#This Row],[EPF ]],'[1]employee master'!A1404:G6403,6,FALSE)</f>
        <v>Finishing S1 - B - SI</v>
      </c>
      <c r="F1598" s="1" t="str">
        <f>VLOOKUP(Table1[[#This Row],[EPF ]],'[1]employee master'!A1404:G6403,7,FALSE)</f>
        <v>Female</v>
      </c>
      <c r="G1598" s="7">
        <v>20</v>
      </c>
      <c r="H1598" s="6" t="s">
        <v>14</v>
      </c>
      <c r="I1598" s="6" t="s">
        <v>1756</v>
      </c>
      <c r="J1598" s="6" t="s">
        <v>14</v>
      </c>
      <c r="K1598" s="6" t="s">
        <v>14</v>
      </c>
      <c r="L1598" s="6" t="s">
        <v>1566</v>
      </c>
      <c r="M1598" s="6" t="s">
        <v>28</v>
      </c>
      <c r="N1598" s="6" t="s">
        <v>14</v>
      </c>
      <c r="O1598" s="6" t="s">
        <v>14</v>
      </c>
      <c r="P1598" s="44" t="s">
        <v>1935</v>
      </c>
    </row>
    <row r="1599" spans="1:16" x14ac:dyDescent="0.3">
      <c r="A1599" s="37">
        <v>24886</v>
      </c>
      <c r="B1599" s="38" t="s">
        <v>6280</v>
      </c>
      <c r="C1599" s="1" t="s">
        <v>1757</v>
      </c>
      <c r="D1599" s="1" t="str">
        <f>VLOOKUP(Table1[[#This Row],[EPF ]],'[1]employee master'!A1418:G6417,5,FALSE)</f>
        <v>Moulded Bra Cup - Raw Material Warehouse - SI</v>
      </c>
      <c r="E1599" s="1" t="str">
        <f>VLOOKUP(Table1[[#This Row],[EPF ]],'[1]employee master'!A1418:G6417,6,FALSE)</f>
        <v>MBC - Raw Material Warehouse - SI</v>
      </c>
      <c r="F1599" s="1" t="str">
        <f>VLOOKUP(Table1[[#This Row],[EPF ]],'[1]employee master'!A1418:G6417,7,FALSE)</f>
        <v>Male</v>
      </c>
      <c r="G1599" s="7">
        <v>19</v>
      </c>
      <c r="H1599" s="6" t="s">
        <v>14</v>
      </c>
      <c r="I1599" s="6" t="s">
        <v>1756</v>
      </c>
      <c r="J1599" s="6" t="s">
        <v>14</v>
      </c>
      <c r="K1599" s="6" t="s">
        <v>14</v>
      </c>
      <c r="L1599" s="6" t="s">
        <v>1566</v>
      </c>
      <c r="M1599" s="6" t="s">
        <v>28</v>
      </c>
      <c r="N1599" s="6" t="s">
        <v>14</v>
      </c>
      <c r="O1599" s="6" t="s">
        <v>14</v>
      </c>
      <c r="P1599" s="44" t="s">
        <v>1935</v>
      </c>
    </row>
    <row r="1600" spans="1:16" x14ac:dyDescent="0.3">
      <c r="A1600" s="37">
        <v>24954</v>
      </c>
      <c r="B1600" s="38" t="s">
        <v>2180</v>
      </c>
      <c r="C1600" s="1" t="s">
        <v>1757</v>
      </c>
      <c r="D1600" s="1" t="str">
        <f>VLOOKUP(Table1[[#This Row],[EPF ]],'[1]employee master'!A1428:G6427,5,FALSE)</f>
        <v>Close Comfort Program - Printing - SI</v>
      </c>
      <c r="E1600" s="1" t="str">
        <f>VLOOKUP(Table1[[#This Row],[EPF ]],'[1]employee master'!A1428:G6427,6,FALSE)</f>
        <v>Factory 02 - Printing - B - SI</v>
      </c>
      <c r="F1600" s="1" t="str">
        <f>VLOOKUP(Table1[[#This Row],[EPF ]],'[1]employee master'!A1428:G6427,7,FALSE)</f>
        <v>Male</v>
      </c>
      <c r="G1600" s="7">
        <v>23</v>
      </c>
      <c r="H1600" s="6" t="s">
        <v>14</v>
      </c>
      <c r="I1600" s="6" t="s">
        <v>1756</v>
      </c>
      <c r="J1600" s="6" t="s">
        <v>14</v>
      </c>
      <c r="K1600" s="6" t="s">
        <v>14</v>
      </c>
      <c r="L1600" s="6" t="s">
        <v>1566</v>
      </c>
      <c r="M1600" s="6" t="s">
        <v>28</v>
      </c>
      <c r="N1600" s="6" t="s">
        <v>14</v>
      </c>
      <c r="O1600" s="6" t="s">
        <v>14</v>
      </c>
      <c r="P1600" s="44" t="s">
        <v>1935</v>
      </c>
    </row>
    <row r="1601" spans="1:16" x14ac:dyDescent="0.3">
      <c r="A1601" s="37">
        <v>25342</v>
      </c>
      <c r="B1601" s="38" t="s">
        <v>6281</v>
      </c>
      <c r="C1601" s="1" t="s">
        <v>1757</v>
      </c>
      <c r="D1601" s="1" t="str">
        <f>VLOOKUP(Table1[[#This Row],[EPF ]],'[1]employee master'!A1473:G6472,5,FALSE)</f>
        <v>Moulded Bra Cup - Production - SI</v>
      </c>
      <c r="E1601" s="1" t="str">
        <f>VLOOKUP(Table1[[#This Row],[EPF ]],'[1]employee master'!A1473:G6472,6,FALSE)</f>
        <v>Team - LB - 11B - SI</v>
      </c>
      <c r="F1601" s="1" t="str">
        <f>VLOOKUP(Table1[[#This Row],[EPF ]],'[1]employee master'!A1473:G6472,7,FALSE)</f>
        <v>Female</v>
      </c>
      <c r="G1601" s="7">
        <v>22</v>
      </c>
      <c r="H1601" s="6" t="s">
        <v>14</v>
      </c>
      <c r="I1601" s="6" t="s">
        <v>1756</v>
      </c>
      <c r="J1601" s="6" t="s">
        <v>14</v>
      </c>
      <c r="K1601" s="6" t="s">
        <v>14</v>
      </c>
      <c r="L1601" s="6" t="s">
        <v>1566</v>
      </c>
      <c r="M1601" s="6" t="s">
        <v>28</v>
      </c>
      <c r="N1601" s="6" t="s">
        <v>14</v>
      </c>
      <c r="O1601" s="6" t="s">
        <v>14</v>
      </c>
      <c r="P1601" s="44" t="s">
        <v>1935</v>
      </c>
    </row>
    <row r="1602" spans="1:16" x14ac:dyDescent="0.3">
      <c r="A1602" s="37">
        <v>25421</v>
      </c>
      <c r="B1602" s="38" t="s">
        <v>1285</v>
      </c>
      <c r="C1602" s="1" t="s">
        <v>1757</v>
      </c>
      <c r="D1602" s="1" t="str">
        <f>VLOOKUP(Table1[[#This Row],[EPF ]],'[1]employee master'!A1486:G6485,5,FALSE)</f>
        <v>Close Comfort Program - Finishing - SI</v>
      </c>
      <c r="E1602" s="1" t="str">
        <f>VLOOKUP(Table1[[#This Row],[EPF ]],'[1]employee master'!A1486:G6485,6,FALSE)</f>
        <v>Finishing S7 - B - SI</v>
      </c>
      <c r="F1602" s="1" t="str">
        <f>VLOOKUP(Table1[[#This Row],[EPF ]],'[1]employee master'!A1486:G6485,7,FALSE)</f>
        <v>Female</v>
      </c>
      <c r="G1602" s="7">
        <v>24</v>
      </c>
      <c r="H1602" s="6" t="s">
        <v>14</v>
      </c>
      <c r="I1602" s="6" t="s">
        <v>1756</v>
      </c>
      <c r="J1602" s="6" t="s">
        <v>14</v>
      </c>
      <c r="K1602" s="6" t="s">
        <v>14</v>
      </c>
      <c r="L1602" s="6" t="s">
        <v>1566</v>
      </c>
      <c r="M1602" s="6" t="s">
        <v>28</v>
      </c>
      <c r="N1602" s="6" t="s">
        <v>14</v>
      </c>
      <c r="O1602" s="6" t="s">
        <v>14</v>
      </c>
      <c r="P1602" s="44" t="s">
        <v>1935</v>
      </c>
    </row>
    <row r="1603" spans="1:16" x14ac:dyDescent="0.3">
      <c r="A1603" s="37">
        <v>25736</v>
      </c>
      <c r="B1603" s="38" t="s">
        <v>6282</v>
      </c>
      <c r="C1603" s="39" t="s">
        <v>1757</v>
      </c>
      <c r="D1603" s="39" t="str">
        <f>VLOOKUP(Table1[[#This Row],[EPF ]],'[1]employee master'!A1538:G6537,5,FALSE)</f>
        <v>Moulded Bra Cup - Production - SI</v>
      </c>
      <c r="E1603" s="39" t="str">
        <f>VLOOKUP(Table1[[#This Row],[EPF ]],'[1]employee master'!A1538:G6537,6,FALSE)</f>
        <v>Team - LB - 13B - SI</v>
      </c>
      <c r="F1603" s="39" t="str">
        <f>VLOOKUP(Table1[[#This Row],[EPF ]],'[1]employee master'!A1538:G6537,7,FALSE)</f>
        <v>Female</v>
      </c>
      <c r="G1603" s="40">
        <v>26</v>
      </c>
      <c r="H1603" s="41" t="s">
        <v>14</v>
      </c>
      <c r="I1603" s="41" t="s">
        <v>1756</v>
      </c>
      <c r="J1603" s="41" t="s">
        <v>14</v>
      </c>
      <c r="K1603" s="41" t="s">
        <v>14</v>
      </c>
      <c r="L1603" s="41" t="s">
        <v>1566</v>
      </c>
      <c r="M1603" s="41" t="s">
        <v>28</v>
      </c>
      <c r="N1603" s="41" t="s">
        <v>14</v>
      </c>
      <c r="O1603" s="41" t="s">
        <v>14</v>
      </c>
      <c r="P1603" s="44" t="s">
        <v>1935</v>
      </c>
    </row>
    <row r="1604" spans="1:16" x14ac:dyDescent="0.3">
      <c r="A1604" s="37">
        <v>25782</v>
      </c>
      <c r="B1604" s="38" t="s">
        <v>6283</v>
      </c>
      <c r="C1604" s="1" t="s">
        <v>1757</v>
      </c>
      <c r="D1604" s="1" t="str">
        <f>VLOOKUP(Table1[[#This Row],[EPF ]],'[1]employee master'!A1545:G6544,5,FALSE)</f>
        <v>Close Comfort Program - Finishing - SI</v>
      </c>
      <c r="E1604" s="1" t="str">
        <f>VLOOKUP(Table1[[#This Row],[EPF ]],'[1]employee master'!A1545:G6544,6,FALSE)</f>
        <v>Finishing S1 - B - SI</v>
      </c>
      <c r="F1604" s="1" t="str">
        <f>VLOOKUP(Table1[[#This Row],[EPF ]],'[1]employee master'!A1545:G6544,7,FALSE)</f>
        <v>Male</v>
      </c>
      <c r="G1604" s="7">
        <v>19</v>
      </c>
      <c r="H1604" s="6" t="s">
        <v>14</v>
      </c>
      <c r="I1604" s="6" t="s">
        <v>1756</v>
      </c>
      <c r="J1604" s="6" t="s">
        <v>14</v>
      </c>
      <c r="K1604" s="6" t="s">
        <v>14</v>
      </c>
      <c r="L1604" s="6" t="s">
        <v>1566</v>
      </c>
      <c r="M1604" s="6" t="s">
        <v>28</v>
      </c>
      <c r="N1604" s="6" t="s">
        <v>14</v>
      </c>
      <c r="O1604" s="6" t="s">
        <v>14</v>
      </c>
      <c r="P1604" s="44" t="s">
        <v>1935</v>
      </c>
    </row>
    <row r="1605" spans="1:16" x14ac:dyDescent="0.3">
      <c r="A1605" s="37">
        <v>25797</v>
      </c>
      <c r="B1605" s="38" t="s">
        <v>6284</v>
      </c>
      <c r="C1605" s="1" t="s">
        <v>1757</v>
      </c>
      <c r="D1605" s="1" t="str">
        <f>VLOOKUP(Table1[[#This Row],[EPF ]],'[1]employee master'!A1547:G6546,5,FALSE)</f>
        <v>Moulded Bra Cup - Production - SI</v>
      </c>
      <c r="E1605" s="1" t="str">
        <f>VLOOKUP(Table1[[#This Row],[EPF ]],'[1]employee master'!A1547:G6546,6,FALSE)</f>
        <v>Team - LB - 6B - SI</v>
      </c>
      <c r="F1605" s="1" t="str">
        <f>VLOOKUP(Table1[[#This Row],[EPF ]],'[1]employee master'!A1547:G6546,7,FALSE)</f>
        <v>Male</v>
      </c>
      <c r="G1605" s="7">
        <v>24</v>
      </c>
      <c r="H1605" s="6" t="s">
        <v>14</v>
      </c>
      <c r="I1605" s="6" t="s">
        <v>1756</v>
      </c>
      <c r="J1605" s="6" t="s">
        <v>14</v>
      </c>
      <c r="K1605" s="6" t="s">
        <v>14</v>
      </c>
      <c r="L1605" s="6" t="s">
        <v>1566</v>
      </c>
      <c r="M1605" s="6" t="s">
        <v>28</v>
      </c>
      <c r="N1605" s="6" t="s">
        <v>14</v>
      </c>
      <c r="O1605" s="6" t="s">
        <v>14</v>
      </c>
      <c r="P1605" s="44" t="s">
        <v>1935</v>
      </c>
    </row>
    <row r="1606" spans="1:16" x14ac:dyDescent="0.3">
      <c r="A1606" s="37">
        <v>26262</v>
      </c>
      <c r="B1606" s="38" t="s">
        <v>6285</v>
      </c>
      <c r="C1606" s="39" t="s">
        <v>1757</v>
      </c>
      <c r="D1606" s="39" t="str">
        <f>VLOOKUP(Table1[[#This Row],[EPF ]],'[1]employee master'!A1642:G6641,5,FALSE)</f>
        <v>Moulded Bra Cup - Raw Material Warehouse - SI</v>
      </c>
      <c r="E1606" s="39" t="str">
        <f>VLOOKUP(Table1[[#This Row],[EPF ]],'[1]employee master'!A1642:G6641,6,FALSE)</f>
        <v>MBC - Raw Material Warehouse - SI</v>
      </c>
      <c r="F1606" s="39" t="str">
        <f>VLOOKUP(Table1[[#This Row],[EPF ]],'[1]employee master'!A1642:G6641,7,FALSE)</f>
        <v>Male</v>
      </c>
      <c r="G1606" s="40">
        <v>27</v>
      </c>
      <c r="H1606" s="41" t="s">
        <v>14</v>
      </c>
      <c r="I1606" s="41" t="s">
        <v>1756</v>
      </c>
      <c r="J1606" s="41" t="s">
        <v>14</v>
      </c>
      <c r="K1606" s="41" t="s">
        <v>14</v>
      </c>
      <c r="L1606" s="41" t="s">
        <v>1566</v>
      </c>
      <c r="M1606" s="41" t="s">
        <v>28</v>
      </c>
      <c r="N1606" s="41" t="s">
        <v>14</v>
      </c>
      <c r="O1606" s="41" t="s">
        <v>14</v>
      </c>
      <c r="P1606" s="44" t="s">
        <v>1935</v>
      </c>
    </row>
    <row r="1607" spans="1:16" x14ac:dyDescent="0.3">
      <c r="A1607" s="37">
        <v>26379</v>
      </c>
      <c r="B1607" s="38" t="s">
        <v>4449</v>
      </c>
      <c r="C1607" s="39" t="s">
        <v>1757</v>
      </c>
      <c r="D1607" s="39" t="str">
        <f>VLOOKUP(Table1[[#This Row],[EPF ]],'[1]employee master'!A1662:G6661,5,FALSE)</f>
        <v>Close Comfort Program - Printing - SI</v>
      </c>
      <c r="E1607" s="39" t="str">
        <f>VLOOKUP(Table1[[#This Row],[EPF ]],'[1]employee master'!A1662:G6661,6,FALSE)</f>
        <v>Factory 02 - Printing - B - SI</v>
      </c>
      <c r="F1607" s="39" t="str">
        <f>VLOOKUP(Table1[[#This Row],[EPF ]],'[1]employee master'!A1662:G6661,7,FALSE)</f>
        <v>Male</v>
      </c>
      <c r="G1607" s="40">
        <v>22</v>
      </c>
      <c r="H1607" s="41" t="s">
        <v>14</v>
      </c>
      <c r="I1607" s="41" t="s">
        <v>1756</v>
      </c>
      <c r="J1607" s="41" t="s">
        <v>14</v>
      </c>
      <c r="K1607" s="41" t="s">
        <v>14</v>
      </c>
      <c r="L1607" s="41" t="s">
        <v>1566</v>
      </c>
      <c r="M1607" s="41" t="s">
        <v>28</v>
      </c>
      <c r="N1607" s="41" t="s">
        <v>14</v>
      </c>
      <c r="O1607" s="41" t="s">
        <v>14</v>
      </c>
      <c r="P1607" s="44" t="s">
        <v>1935</v>
      </c>
    </row>
    <row r="1608" spans="1:16" x14ac:dyDescent="0.3">
      <c r="A1608" s="37">
        <v>418</v>
      </c>
      <c r="B1608" s="38" t="s">
        <v>2043</v>
      </c>
      <c r="C1608" s="1" t="s">
        <v>1757</v>
      </c>
      <c r="D1608" s="1" t="str">
        <f>VLOOKUP(Table1[[#This Row],[EPF ]],'[1]employee master'!A22:G5021,5,FALSE)</f>
        <v>Moulded Bra Cup - Production - SI</v>
      </c>
      <c r="E1608" s="1" t="str">
        <f>VLOOKUP(Table1[[#This Row],[EPF ]],'[1]employee master'!A22:G5021,6,FALSE)</f>
        <v>Team - LB - 15B - SI</v>
      </c>
      <c r="F1608" s="1" t="str">
        <f>VLOOKUP(Table1[[#This Row],[EPF ]],'[1]employee master'!A22:G5021,7,FALSE)</f>
        <v>Female</v>
      </c>
      <c r="G1608" s="7">
        <v>51</v>
      </c>
      <c r="H1608" s="6" t="s">
        <v>14</v>
      </c>
      <c r="I1608" s="6" t="s">
        <v>1753</v>
      </c>
      <c r="J1608" s="6" t="s">
        <v>14</v>
      </c>
      <c r="K1608" s="6" t="s">
        <v>1566</v>
      </c>
      <c r="L1608" s="6" t="s">
        <v>14</v>
      </c>
      <c r="M1608" s="7">
        <v>5</v>
      </c>
      <c r="N1608" s="6" t="s">
        <v>14</v>
      </c>
      <c r="O1608" s="6" t="s">
        <v>14</v>
      </c>
      <c r="P1608" s="44" t="s">
        <v>1935</v>
      </c>
    </row>
    <row r="1609" spans="1:16" x14ac:dyDescent="0.3">
      <c r="A1609" s="37">
        <v>10964</v>
      </c>
      <c r="B1609" s="38" t="s">
        <v>6312</v>
      </c>
      <c r="C1609" s="1" t="s">
        <v>1757</v>
      </c>
      <c r="D1609" s="1" t="str">
        <f>VLOOKUP(Table1[[#This Row],[EPF ]],'[1]employee master'!A379:G5378,5,FALSE)</f>
        <v>Impact Protection - SI</v>
      </c>
      <c r="E1609" s="1" t="str">
        <f>VLOOKUP(Table1[[#This Row],[EPF ]],'[1]employee master'!A379:G5378,6,FALSE)</f>
        <v>Impact Protection - Production - SI</v>
      </c>
      <c r="F1609" s="1" t="str">
        <f>VLOOKUP(Table1[[#This Row],[EPF ]],'[1]employee master'!A379:G5378,7,FALSE)</f>
        <v>Male</v>
      </c>
      <c r="G1609" s="7">
        <v>28</v>
      </c>
      <c r="H1609" s="6" t="s">
        <v>14</v>
      </c>
      <c r="I1609" s="6" t="s">
        <v>1756</v>
      </c>
      <c r="J1609" s="6" t="s">
        <v>14</v>
      </c>
      <c r="K1609" s="6" t="s">
        <v>1566</v>
      </c>
      <c r="L1609" s="6" t="s">
        <v>14</v>
      </c>
      <c r="M1609" s="7">
        <v>5</v>
      </c>
      <c r="N1609" s="6" t="s">
        <v>14</v>
      </c>
      <c r="O1609" s="6" t="s">
        <v>14</v>
      </c>
      <c r="P1609" s="44" t="s">
        <v>1935</v>
      </c>
    </row>
    <row r="1610" spans="1:16" x14ac:dyDescent="0.3">
      <c r="A1610" s="37">
        <v>15336</v>
      </c>
      <c r="B1610" s="38" t="s">
        <v>6313</v>
      </c>
      <c r="C1610" s="39" t="s">
        <v>1757</v>
      </c>
      <c r="D1610" s="39" t="str">
        <f>VLOOKUP(Table1[[#This Row],[EPF ]],'[1]employee master'!A624:G5623,5,FALSE)</f>
        <v>Moulded Bra Cup - Machine Maintenance - SI</v>
      </c>
      <c r="E1610" s="39" t="str">
        <f>VLOOKUP(Table1[[#This Row],[EPF ]],'[1]employee master'!A624:G5623,6,FALSE)</f>
        <v>Machinary Maintenance - MBC - SI</v>
      </c>
      <c r="F1610" s="39" t="str">
        <f>VLOOKUP(Table1[[#This Row],[EPF ]],'[1]employee master'!A624:G5623,7,FALSE)</f>
        <v>Male</v>
      </c>
      <c r="G1610" s="40">
        <v>29</v>
      </c>
      <c r="H1610" s="41" t="s">
        <v>14</v>
      </c>
      <c r="I1610" s="41" t="s">
        <v>1756</v>
      </c>
      <c r="J1610" s="41" t="s">
        <v>14</v>
      </c>
      <c r="K1610" s="41" t="s">
        <v>1566</v>
      </c>
      <c r="L1610" s="41" t="s">
        <v>14</v>
      </c>
      <c r="M1610" s="40">
        <v>5</v>
      </c>
      <c r="N1610" s="41" t="s">
        <v>14</v>
      </c>
      <c r="O1610" s="41" t="s">
        <v>14</v>
      </c>
      <c r="P1610" s="44" t="s">
        <v>1935</v>
      </c>
    </row>
    <row r="1611" spans="1:16" x14ac:dyDescent="0.3">
      <c r="A1611" s="37">
        <v>25040</v>
      </c>
      <c r="B1611" s="38" t="s">
        <v>6314</v>
      </c>
      <c r="C1611" s="39" t="s">
        <v>1757</v>
      </c>
      <c r="D1611" s="39" t="str">
        <f>VLOOKUP(Table1[[#This Row],[EPF ]],'[1]employee master'!A1436:G6435,5,FALSE)</f>
        <v>Impact Protection - SI</v>
      </c>
      <c r="E1611" s="39" t="str">
        <f>VLOOKUP(Table1[[#This Row],[EPF ]],'[1]employee master'!A1436:G6435,6,FALSE)</f>
        <v>Impact Protection - Production - SI</v>
      </c>
      <c r="F1611" s="39" t="str">
        <f>VLOOKUP(Table1[[#This Row],[EPF ]],'[1]employee master'!A1436:G6435,7,FALSE)</f>
        <v>Female</v>
      </c>
      <c r="G1611" s="40">
        <v>20</v>
      </c>
      <c r="H1611" s="41" t="s">
        <v>14</v>
      </c>
      <c r="I1611" s="41" t="s">
        <v>1756</v>
      </c>
      <c r="J1611" s="41" t="s">
        <v>14</v>
      </c>
      <c r="K1611" s="41" t="s">
        <v>1566</v>
      </c>
      <c r="L1611" s="41" t="s">
        <v>14</v>
      </c>
      <c r="M1611" s="40">
        <v>5</v>
      </c>
      <c r="N1611" s="41" t="s">
        <v>14</v>
      </c>
      <c r="O1611" s="41" t="s">
        <v>14</v>
      </c>
      <c r="P1611" s="44" t="s">
        <v>1935</v>
      </c>
    </row>
    <row r="1612" spans="1:16" x14ac:dyDescent="0.3">
      <c r="A1612" s="37">
        <v>25766</v>
      </c>
      <c r="B1612" s="38" t="s">
        <v>6315</v>
      </c>
      <c r="C1612" s="39" t="s">
        <v>1757</v>
      </c>
      <c r="D1612" s="39" t="str">
        <f>VLOOKUP(Table1[[#This Row],[EPF ]],'[1]employee master'!A1542:G6541,5,FALSE)</f>
        <v>Moulded Bra Cup - Production - SI</v>
      </c>
      <c r="E1612" s="39" t="str">
        <f>VLOOKUP(Table1[[#This Row],[EPF ]],'[1]employee master'!A1542:G6541,6,FALSE)</f>
        <v>Team - LB - 10B - SI</v>
      </c>
      <c r="F1612" s="39" t="str">
        <f>VLOOKUP(Table1[[#This Row],[EPF ]],'[1]employee master'!A1542:G6541,7,FALSE)</f>
        <v>Male</v>
      </c>
      <c r="G1612" s="40">
        <v>20</v>
      </c>
      <c r="H1612" s="41" t="s">
        <v>14</v>
      </c>
      <c r="I1612" s="41" t="s">
        <v>1756</v>
      </c>
      <c r="J1612" s="41" t="s">
        <v>14</v>
      </c>
      <c r="K1612" s="41" t="s">
        <v>1566</v>
      </c>
      <c r="L1612" s="41" t="s">
        <v>14</v>
      </c>
      <c r="M1612" s="40">
        <v>5</v>
      </c>
      <c r="N1612" s="41" t="s">
        <v>14</v>
      </c>
      <c r="O1612" s="41" t="s">
        <v>14</v>
      </c>
      <c r="P1612" s="44" t="s">
        <v>1935</v>
      </c>
    </row>
    <row r="1613" spans="1:16" x14ac:dyDescent="0.3">
      <c r="A1613" s="37">
        <v>25767</v>
      </c>
      <c r="B1613" s="38" t="s">
        <v>6316</v>
      </c>
      <c r="C1613" s="1" t="s">
        <v>1757</v>
      </c>
      <c r="D1613" s="1" t="str">
        <f>VLOOKUP(Table1[[#This Row],[EPF ]],'[1]employee master'!A1543:G6542,5,FALSE)</f>
        <v>Moulded Bra Cup - Production - SI</v>
      </c>
      <c r="E1613" s="1" t="str">
        <f>VLOOKUP(Table1[[#This Row],[EPF ]],'[1]employee master'!A1543:G6542,6,FALSE)</f>
        <v>Team - LB - 10B - SI</v>
      </c>
      <c r="F1613" s="1" t="str">
        <f>VLOOKUP(Table1[[#This Row],[EPF ]],'[1]employee master'!A1543:G6542,7,FALSE)</f>
        <v>Male</v>
      </c>
      <c r="G1613" s="7">
        <v>20</v>
      </c>
      <c r="H1613" s="6" t="s">
        <v>14</v>
      </c>
      <c r="I1613" s="6" t="s">
        <v>1756</v>
      </c>
      <c r="J1613" s="6" t="s">
        <v>14</v>
      </c>
      <c r="K1613" s="6" t="s">
        <v>1566</v>
      </c>
      <c r="L1613" s="6" t="s">
        <v>14</v>
      </c>
      <c r="M1613" s="7">
        <v>5</v>
      </c>
      <c r="N1613" s="6" t="s">
        <v>14</v>
      </c>
      <c r="O1613" s="6" t="s">
        <v>14</v>
      </c>
      <c r="P1613" s="44" t="s">
        <v>1935</v>
      </c>
    </row>
    <row r="1614" spans="1:16" x14ac:dyDescent="0.3">
      <c r="A1614" s="37">
        <v>26429</v>
      </c>
      <c r="B1614" s="38" t="s">
        <v>6317</v>
      </c>
      <c r="C1614" s="39" t="s">
        <v>1757</v>
      </c>
      <c r="D1614" s="39" t="str">
        <f>VLOOKUP(Table1[[#This Row],[EPF ]],'[1]employee master'!A1668:G6667,5,FALSE)</f>
        <v>Training School - SI</v>
      </c>
      <c r="E1614" s="39" t="str">
        <f>VLOOKUP(Table1[[#This Row],[EPF ]],'[1]employee master'!A1668:G6667,6,FALSE)</f>
        <v>Training School - CCP - SI</v>
      </c>
      <c r="F1614" s="39" t="str">
        <f>VLOOKUP(Table1[[#This Row],[EPF ]],'[1]employee master'!A1668:G6667,7,FALSE)</f>
        <v>Female</v>
      </c>
      <c r="G1614" s="40">
        <v>22</v>
      </c>
      <c r="H1614" s="41" t="s">
        <v>14</v>
      </c>
      <c r="I1614" s="41" t="s">
        <v>1756</v>
      </c>
      <c r="J1614" s="41" t="s">
        <v>14</v>
      </c>
      <c r="K1614" s="41" t="s">
        <v>1566</v>
      </c>
      <c r="L1614" s="41" t="s">
        <v>14</v>
      </c>
      <c r="M1614" s="40">
        <v>5</v>
      </c>
      <c r="N1614" s="41" t="s">
        <v>14</v>
      </c>
      <c r="O1614" s="41" t="s">
        <v>14</v>
      </c>
      <c r="P1614" s="44" t="s">
        <v>1935</v>
      </c>
    </row>
    <row r="1615" spans="1:16" x14ac:dyDescent="0.3">
      <c r="A1615" s="37">
        <v>1868</v>
      </c>
      <c r="B1615" s="38" t="s">
        <v>6179</v>
      </c>
      <c r="C1615" s="1" t="s">
        <v>1758</v>
      </c>
      <c r="D1615" s="1" t="str">
        <f>VLOOKUP(Table1[[#This Row],[EPF ]],'[1]employee master'!A65:G5064,5,FALSE)</f>
        <v>Moulded Bra Cup - Computer Numerical Control - SI</v>
      </c>
      <c r="E1615" s="1" t="str">
        <f>VLOOKUP(Table1[[#This Row],[EPF ]],'[1]employee master'!A65:G5064,6,FALSE)</f>
        <v>Moulded Bra Cup - CNC - SI</v>
      </c>
      <c r="F1615" s="1" t="str">
        <f>VLOOKUP(Table1[[#This Row],[EPF ]],'[1]employee master'!A65:G5064,7,FALSE)</f>
        <v>Male</v>
      </c>
      <c r="G1615" s="7">
        <v>39</v>
      </c>
      <c r="H1615" s="6" t="s">
        <v>14</v>
      </c>
      <c r="I1615" s="6" t="s">
        <v>1756</v>
      </c>
      <c r="J1615" s="6" t="s">
        <v>14</v>
      </c>
      <c r="K1615" s="6" t="s">
        <v>14</v>
      </c>
      <c r="L1615" s="6" t="s">
        <v>1566</v>
      </c>
      <c r="M1615" s="7">
        <v>3</v>
      </c>
      <c r="N1615" s="6" t="s">
        <v>14</v>
      </c>
      <c r="O1615" s="6" t="s">
        <v>1566</v>
      </c>
      <c r="P1615" s="44" t="s">
        <v>1935</v>
      </c>
    </row>
    <row r="1616" spans="1:16" x14ac:dyDescent="0.3">
      <c r="A1616" s="37">
        <v>8089</v>
      </c>
      <c r="B1616" s="38" t="s">
        <v>6180</v>
      </c>
      <c r="C1616" s="39" t="s">
        <v>1755</v>
      </c>
      <c r="D1616" s="39" t="str">
        <f>VLOOKUP(Table1[[#This Row],[EPF ]],'[1]employee master'!A247:G5246,5,FALSE)</f>
        <v>Close Comfort Program - Industrial Engineering - SI</v>
      </c>
      <c r="E1616" s="39" t="str">
        <f>VLOOKUP(Table1[[#This Row],[EPF ]],'[1]employee master'!A247:G5246,6,FALSE)</f>
        <v>Industrial Engineering - CCP - SI</v>
      </c>
      <c r="F1616" s="39" t="str">
        <f>VLOOKUP(Table1[[#This Row],[EPF ]],'[1]employee master'!A247:G5246,7,FALSE)</f>
        <v>Male</v>
      </c>
      <c r="G1616" s="40">
        <v>30</v>
      </c>
      <c r="H1616" s="41" t="s">
        <v>14</v>
      </c>
      <c r="I1616" s="41" t="s">
        <v>1756</v>
      </c>
      <c r="J1616" s="41" t="s">
        <v>14</v>
      </c>
      <c r="K1616" s="41" t="s">
        <v>14</v>
      </c>
      <c r="L1616" s="41" t="s">
        <v>1566</v>
      </c>
      <c r="M1616" s="40">
        <v>3</v>
      </c>
      <c r="N1616" s="41" t="s">
        <v>14</v>
      </c>
      <c r="O1616" s="41" t="s">
        <v>1566</v>
      </c>
      <c r="P1616" s="44" t="s">
        <v>1935</v>
      </c>
    </row>
    <row r="1617" spans="1:16" x14ac:dyDescent="0.3">
      <c r="A1617" s="37">
        <v>13665</v>
      </c>
      <c r="B1617" s="38" t="s">
        <v>6181</v>
      </c>
      <c r="C1617" s="1" t="s">
        <v>1755</v>
      </c>
      <c r="D1617" s="1" t="str">
        <f>VLOOKUP(Table1[[#This Row],[EPF ]],'[1]employee master'!A526:G5525,5,FALSE)</f>
        <v>Moulded Bra Cup - Product Development Centre - SI</v>
      </c>
      <c r="E1617" s="1" t="str">
        <f>VLOOKUP(Table1[[#This Row],[EPF ]],'[1]employee master'!A526:G5525,6,FALSE)</f>
        <v>MBC - Product Development Centre - SI</v>
      </c>
      <c r="F1617" s="1" t="str">
        <f>VLOOKUP(Table1[[#This Row],[EPF ]],'[1]employee master'!A526:G5525,7,FALSE)</f>
        <v>Male</v>
      </c>
      <c r="G1617" s="7">
        <v>32</v>
      </c>
      <c r="H1617" s="6" t="s">
        <v>14</v>
      </c>
      <c r="I1617" s="6" t="s">
        <v>1756</v>
      </c>
      <c r="J1617" s="6" t="s">
        <v>14</v>
      </c>
      <c r="K1617" s="6" t="s">
        <v>14</v>
      </c>
      <c r="L1617" s="6" t="s">
        <v>1566</v>
      </c>
      <c r="M1617" s="7">
        <v>3</v>
      </c>
      <c r="N1617" s="6" t="s">
        <v>14</v>
      </c>
      <c r="O1617" s="6" t="s">
        <v>1566</v>
      </c>
      <c r="P1617" s="44" t="s">
        <v>1935</v>
      </c>
    </row>
    <row r="1618" spans="1:16" x14ac:dyDescent="0.3">
      <c r="A1618" s="37">
        <v>21269</v>
      </c>
      <c r="B1618" s="38" t="s">
        <v>6286</v>
      </c>
      <c r="C1618" s="39" t="s">
        <v>1757</v>
      </c>
      <c r="D1618" s="39" t="str">
        <f>VLOOKUP(Table1[[#This Row],[EPF ]],'[1]employee master'!A1073:G6072,5,FALSE)</f>
        <v>Moulded Bra Cup - Production - SI</v>
      </c>
      <c r="E1618" s="39" t="str">
        <f>VLOOKUP(Table1[[#This Row],[EPF ]],'[1]employee master'!A1073:G6072,6,FALSE)</f>
        <v>Team - LB - 8B - SI</v>
      </c>
      <c r="F1618" s="39" t="str">
        <f>VLOOKUP(Table1[[#This Row],[EPF ]],'[1]employee master'!A1073:G6072,7,FALSE)</f>
        <v>Female</v>
      </c>
      <c r="G1618" s="40">
        <v>33</v>
      </c>
      <c r="H1618" s="41" t="s">
        <v>14</v>
      </c>
      <c r="I1618" s="41" t="s">
        <v>1756</v>
      </c>
      <c r="J1618" s="41" t="s">
        <v>14</v>
      </c>
      <c r="K1618" s="41" t="s">
        <v>14</v>
      </c>
      <c r="L1618" s="41" t="s">
        <v>1566</v>
      </c>
      <c r="M1618" s="40">
        <v>1</v>
      </c>
      <c r="N1618" s="41" t="s">
        <v>14</v>
      </c>
      <c r="O1618" s="41" t="s">
        <v>1566</v>
      </c>
      <c r="P1618" s="44" t="s">
        <v>1935</v>
      </c>
    </row>
    <row r="1619" spans="1:16" x14ac:dyDescent="0.3">
      <c r="A1619" s="37">
        <v>23479</v>
      </c>
      <c r="B1619" s="38" t="s">
        <v>893</v>
      </c>
      <c r="C1619" s="1" t="s">
        <v>1757</v>
      </c>
      <c r="D1619" s="1" t="str">
        <f>VLOOKUP(Table1[[#This Row],[EPF ]],'[1]employee master'!A1296:G6295,5,FALSE)</f>
        <v>Close Comfort Program - Finishing - SI</v>
      </c>
      <c r="E1619" s="1" t="str">
        <f>VLOOKUP(Table1[[#This Row],[EPF ]],'[1]employee master'!A1296:G6295,6,FALSE)</f>
        <v>Finishing S28 - B - SI</v>
      </c>
      <c r="F1619" s="1" t="str">
        <f>VLOOKUP(Table1[[#This Row],[EPF ]],'[1]employee master'!A1296:G6295,7,FALSE)</f>
        <v>Female</v>
      </c>
      <c r="G1619" s="7">
        <v>36</v>
      </c>
      <c r="H1619" s="6" t="s">
        <v>14</v>
      </c>
      <c r="I1619" s="6" t="s">
        <v>1756</v>
      </c>
      <c r="J1619" s="6" t="s">
        <v>14</v>
      </c>
      <c r="K1619" s="6" t="s">
        <v>14</v>
      </c>
      <c r="L1619" s="6" t="s">
        <v>1566</v>
      </c>
      <c r="M1619" s="7">
        <v>1</v>
      </c>
      <c r="N1619" s="6" t="s">
        <v>14</v>
      </c>
      <c r="O1619" s="6" t="s">
        <v>1566</v>
      </c>
      <c r="P1619" s="44" t="s">
        <v>1935</v>
      </c>
    </row>
    <row r="1620" spans="1:16" x14ac:dyDescent="0.3">
      <c r="A1620" s="37">
        <v>25311</v>
      </c>
      <c r="B1620" s="38" t="s">
        <v>4731</v>
      </c>
      <c r="C1620" s="39" t="s">
        <v>1757</v>
      </c>
      <c r="D1620" s="39" t="str">
        <f>VLOOKUP(Table1[[#This Row],[EPF ]],'[1]employee master'!A1464:G6463,5,FALSE)</f>
        <v>Moulded Bra Cup - Raw Material Warehouse - SI</v>
      </c>
      <c r="E1620" s="39" t="str">
        <f>VLOOKUP(Table1[[#This Row],[EPF ]],'[1]employee master'!A1464:G6463,6,FALSE)</f>
        <v>MBC - Raw Material Warehouse - SI</v>
      </c>
      <c r="F1620" s="39" t="str">
        <f>VLOOKUP(Table1[[#This Row],[EPF ]],'[1]employee master'!A1464:G6463,7,FALSE)</f>
        <v>Male</v>
      </c>
      <c r="G1620" s="40">
        <v>39</v>
      </c>
      <c r="H1620" s="41" t="s">
        <v>14</v>
      </c>
      <c r="I1620" s="41" t="s">
        <v>1756</v>
      </c>
      <c r="J1620" s="41" t="s">
        <v>14</v>
      </c>
      <c r="K1620" s="41" t="s">
        <v>14</v>
      </c>
      <c r="L1620" s="41" t="s">
        <v>1566</v>
      </c>
      <c r="M1620" s="40">
        <v>1</v>
      </c>
      <c r="N1620" s="41" t="s">
        <v>14</v>
      </c>
      <c r="O1620" s="41" t="s">
        <v>1566</v>
      </c>
      <c r="P1620" s="44" t="s">
        <v>1935</v>
      </c>
    </row>
    <row r="1621" spans="1:16" x14ac:dyDescent="0.3">
      <c r="A1621" s="37">
        <v>18559</v>
      </c>
      <c r="B1621" s="38" t="s">
        <v>6287</v>
      </c>
      <c r="C1621" s="1" t="s">
        <v>1757</v>
      </c>
      <c r="D1621" s="1" t="str">
        <f>VLOOKUP(Table1[[#This Row],[EPF ]],'[1]employee master'!A867:G5866,5,FALSE)</f>
        <v>Moulded Bra Cup - Production - SI</v>
      </c>
      <c r="E1621" s="1" t="str">
        <f>VLOOKUP(Table1[[#This Row],[EPF ]],'[1]employee master'!A867:G5866,6,FALSE)</f>
        <v>Team - LB - 9A - SI</v>
      </c>
      <c r="F1621" s="1" t="str">
        <f>VLOOKUP(Table1[[#This Row],[EPF ]],'[1]employee master'!A867:G5866,7,FALSE)</f>
        <v>Female</v>
      </c>
      <c r="G1621" s="7">
        <v>22</v>
      </c>
      <c r="H1621" s="6" t="s">
        <v>14</v>
      </c>
      <c r="I1621" s="6" t="s">
        <v>1756</v>
      </c>
      <c r="J1621" s="6" t="s">
        <v>14</v>
      </c>
      <c r="K1621" s="6" t="s">
        <v>14</v>
      </c>
      <c r="L1621" s="6" t="s">
        <v>1566</v>
      </c>
      <c r="M1621" s="7">
        <v>2</v>
      </c>
      <c r="N1621" s="6" t="s">
        <v>14</v>
      </c>
      <c r="O1621" s="6" t="s">
        <v>1566</v>
      </c>
      <c r="P1621" s="44" t="s">
        <v>1935</v>
      </c>
    </row>
    <row r="1622" spans="1:16" x14ac:dyDescent="0.3">
      <c r="A1622" s="37">
        <v>19526</v>
      </c>
      <c r="B1622" s="38" t="s">
        <v>777</v>
      </c>
      <c r="C1622" s="1" t="s">
        <v>1757</v>
      </c>
      <c r="D1622" s="1" t="str">
        <f>VLOOKUP(Table1[[#This Row],[EPF ]],'[1]employee master'!A958:G5957,5,FALSE)</f>
        <v>Moulded Bra Cup - Computer Numerical Control - SI</v>
      </c>
      <c r="E1622" s="1" t="str">
        <f>VLOOKUP(Table1[[#This Row],[EPF ]],'[1]employee master'!A958:G5957,6,FALSE)</f>
        <v>Moulded Bra Cup - CNC - SI</v>
      </c>
      <c r="F1622" s="1" t="str">
        <f>VLOOKUP(Table1[[#This Row],[EPF ]],'[1]employee master'!A958:G5957,7,FALSE)</f>
        <v>Male</v>
      </c>
      <c r="G1622" s="7">
        <v>22</v>
      </c>
      <c r="H1622" s="6" t="s">
        <v>14</v>
      </c>
      <c r="I1622" s="6" t="s">
        <v>1756</v>
      </c>
      <c r="J1622" s="6" t="s">
        <v>14</v>
      </c>
      <c r="K1622" s="6" t="s">
        <v>14</v>
      </c>
      <c r="L1622" s="6" t="s">
        <v>1566</v>
      </c>
      <c r="M1622" s="7">
        <v>2</v>
      </c>
      <c r="N1622" s="6" t="s">
        <v>14</v>
      </c>
      <c r="O1622" s="6" t="s">
        <v>1566</v>
      </c>
      <c r="P1622" s="44" t="s">
        <v>1935</v>
      </c>
    </row>
    <row r="1623" spans="1:16" x14ac:dyDescent="0.3">
      <c r="A1623" s="37">
        <v>16090</v>
      </c>
      <c r="B1623" s="38" t="s">
        <v>6318</v>
      </c>
      <c r="C1623" s="39" t="s">
        <v>1757</v>
      </c>
      <c r="D1623" s="39" t="str">
        <f>VLOOKUP(Table1[[#This Row],[EPF ]],'[1]employee master'!A684:G5683,5,FALSE)</f>
        <v>Moulded Bra Cup - Production - SI</v>
      </c>
      <c r="E1623" s="39" t="str">
        <f>VLOOKUP(Table1[[#This Row],[EPF ]],'[1]employee master'!A684:G5683,6,FALSE)</f>
        <v>Team - LB - 6A - SI</v>
      </c>
      <c r="F1623" s="39" t="str">
        <f>VLOOKUP(Table1[[#This Row],[EPF ]],'[1]employee master'!A684:G5683,7,FALSE)</f>
        <v>Female</v>
      </c>
      <c r="G1623" s="40">
        <v>28</v>
      </c>
      <c r="H1623" s="41" t="s">
        <v>14</v>
      </c>
      <c r="I1623" s="41" t="s">
        <v>1756</v>
      </c>
      <c r="J1623" s="41" t="s">
        <v>14</v>
      </c>
      <c r="K1623" s="41" t="s">
        <v>1566</v>
      </c>
      <c r="L1623" s="41" t="s">
        <v>14</v>
      </c>
      <c r="M1623" s="41" t="s">
        <v>28</v>
      </c>
      <c r="N1623" s="41" t="s">
        <v>14</v>
      </c>
      <c r="O1623" s="41" t="s">
        <v>14</v>
      </c>
      <c r="P1623" s="44" t="s">
        <v>1935</v>
      </c>
    </row>
    <row r="1624" spans="1:16" x14ac:dyDescent="0.3">
      <c r="A1624" s="37">
        <v>23415</v>
      </c>
      <c r="B1624" s="38" t="s">
        <v>6319</v>
      </c>
      <c r="C1624" s="1" t="s">
        <v>1757</v>
      </c>
      <c r="D1624" s="1" t="str">
        <f>VLOOKUP(Table1[[#This Row],[EPF ]],'[1]employee master'!A1285:G6284,5,FALSE)</f>
        <v>Close Comfort Program - Finishing - SI</v>
      </c>
      <c r="E1624" s="1" t="str">
        <f>VLOOKUP(Table1[[#This Row],[EPF ]],'[1]employee master'!A1285:G6284,6,FALSE)</f>
        <v>Finishing S2 - B - SI</v>
      </c>
      <c r="F1624" s="1" t="str">
        <f>VLOOKUP(Table1[[#This Row],[EPF ]],'[1]employee master'!A1285:G6284,7,FALSE)</f>
        <v>Female</v>
      </c>
      <c r="G1624" s="7">
        <v>20</v>
      </c>
      <c r="H1624" s="6" t="s">
        <v>14</v>
      </c>
      <c r="I1624" s="6" t="s">
        <v>1756</v>
      </c>
      <c r="J1624" s="6" t="s">
        <v>14</v>
      </c>
      <c r="K1624" s="6" t="s">
        <v>1566</v>
      </c>
      <c r="L1624" s="6" t="s">
        <v>14</v>
      </c>
      <c r="M1624" s="6" t="s">
        <v>28</v>
      </c>
      <c r="N1624" s="6" t="s">
        <v>14</v>
      </c>
      <c r="O1624" s="6" t="s">
        <v>14</v>
      </c>
      <c r="P1624" s="44" t="s">
        <v>1935</v>
      </c>
    </row>
    <row r="1625" spans="1:16" x14ac:dyDescent="0.3">
      <c r="A1625" s="37">
        <v>25042</v>
      </c>
      <c r="B1625" s="38" t="s">
        <v>1368</v>
      </c>
      <c r="C1625" s="1" t="s">
        <v>1757</v>
      </c>
      <c r="D1625" s="1" t="str">
        <f>VLOOKUP(Table1[[#This Row],[EPF ]],'[1]employee master'!A1437:G6436,5,FALSE)</f>
        <v>Impact Protection - SI</v>
      </c>
      <c r="E1625" s="1" t="str">
        <f>VLOOKUP(Table1[[#This Row],[EPF ]],'[1]employee master'!A1437:G6436,6,FALSE)</f>
        <v>Impact Protection - Production - SI</v>
      </c>
      <c r="F1625" s="1" t="str">
        <f>VLOOKUP(Table1[[#This Row],[EPF ]],'[1]employee master'!A1437:G6436,7,FALSE)</f>
        <v>Female</v>
      </c>
      <c r="G1625" s="7">
        <v>24</v>
      </c>
      <c r="H1625" s="6" t="s">
        <v>14</v>
      </c>
      <c r="I1625" s="6" t="s">
        <v>1756</v>
      </c>
      <c r="J1625" s="6" t="s">
        <v>14</v>
      </c>
      <c r="K1625" s="6" t="s">
        <v>1566</v>
      </c>
      <c r="L1625" s="6" t="s">
        <v>14</v>
      </c>
      <c r="M1625" s="6" t="s">
        <v>28</v>
      </c>
      <c r="N1625" s="6" t="s">
        <v>14</v>
      </c>
      <c r="O1625" s="6" t="s">
        <v>14</v>
      </c>
      <c r="P1625" s="44" t="s">
        <v>1935</v>
      </c>
    </row>
    <row r="1626" spans="1:16" x14ac:dyDescent="0.3">
      <c r="A1626" s="37">
        <v>25484</v>
      </c>
      <c r="B1626" s="38" t="s">
        <v>6320</v>
      </c>
      <c r="C1626" s="1" t="s">
        <v>1757</v>
      </c>
      <c r="D1626" s="1" t="str">
        <f>VLOOKUP(Table1[[#This Row],[EPF ]],'[1]employee master'!A1493:G6492,5,FALSE)</f>
        <v>Close Comfort Program - Finishing - SI</v>
      </c>
      <c r="E1626" s="1" t="str">
        <f>VLOOKUP(Table1[[#This Row],[EPF ]],'[1]employee master'!A1493:G6492,6,FALSE)</f>
        <v>Finishing S8 - B - SI</v>
      </c>
      <c r="F1626" s="1" t="str">
        <f>VLOOKUP(Table1[[#This Row],[EPF ]],'[1]employee master'!A1493:G6492,7,FALSE)</f>
        <v>Female</v>
      </c>
      <c r="G1626" s="7">
        <v>24</v>
      </c>
      <c r="H1626" s="6" t="s">
        <v>14</v>
      </c>
      <c r="I1626" s="6" t="s">
        <v>1756</v>
      </c>
      <c r="J1626" s="6" t="s">
        <v>14</v>
      </c>
      <c r="K1626" s="6" t="s">
        <v>1566</v>
      </c>
      <c r="L1626" s="6" t="s">
        <v>14</v>
      </c>
      <c r="M1626" s="6" t="s">
        <v>28</v>
      </c>
      <c r="N1626" s="6" t="s">
        <v>14</v>
      </c>
      <c r="O1626" s="6" t="s">
        <v>14</v>
      </c>
      <c r="P1626" s="44" t="s">
        <v>1935</v>
      </c>
    </row>
    <row r="1627" spans="1:16" x14ac:dyDescent="0.3">
      <c r="A1627" s="37">
        <v>488</v>
      </c>
      <c r="B1627" s="38" t="s">
        <v>6182</v>
      </c>
      <c r="C1627" s="1" t="s">
        <v>1758</v>
      </c>
      <c r="D1627" s="1" t="str">
        <f>VLOOKUP(Table1[[#This Row],[EPF ]],'[1]employee master'!A26:G5025,5,FALSE)</f>
        <v>Moulded Bra Cup - Raw Material Warehouse - SI</v>
      </c>
      <c r="E1627" s="1" t="str">
        <f>VLOOKUP(Table1[[#This Row],[EPF ]],'[1]employee master'!A26:G5025,6,FALSE)</f>
        <v>MBC - Raw Material Warehouse - SI</v>
      </c>
      <c r="F1627" s="1" t="str">
        <f>VLOOKUP(Table1[[#This Row],[EPF ]],'[1]employee master'!A26:G5025,7,FALSE)</f>
        <v>Male</v>
      </c>
      <c r="G1627" s="7">
        <v>35</v>
      </c>
      <c r="H1627" s="6" t="s">
        <v>14</v>
      </c>
      <c r="I1627" s="6" t="s">
        <v>1756</v>
      </c>
      <c r="J1627" s="6" t="s">
        <v>14</v>
      </c>
      <c r="K1627" s="6" t="s">
        <v>14</v>
      </c>
      <c r="L1627" s="6" t="s">
        <v>1566</v>
      </c>
      <c r="M1627" s="7">
        <v>4</v>
      </c>
      <c r="N1627" s="6" t="s">
        <v>14</v>
      </c>
      <c r="O1627" s="6" t="s">
        <v>1566</v>
      </c>
      <c r="P1627" s="44" t="s">
        <v>1935</v>
      </c>
    </row>
    <row r="1628" spans="1:16" x14ac:dyDescent="0.3">
      <c r="A1628" s="37">
        <v>2627</v>
      </c>
      <c r="B1628" s="38" t="s">
        <v>6183</v>
      </c>
      <c r="C1628" s="1" t="s">
        <v>1758</v>
      </c>
      <c r="D1628" s="1" t="str">
        <f>VLOOKUP(Table1[[#This Row],[EPF ]],'[1]employee master'!A83:G5082,5,FALSE)</f>
        <v>Close Comfort Program - Product Development Centre - SI</v>
      </c>
      <c r="E1628" s="1" t="str">
        <f>VLOOKUP(Table1[[#This Row],[EPF ]],'[1]employee master'!A83:G5082,6,FALSE)</f>
        <v>Product Development Center - CCP - SI</v>
      </c>
      <c r="F1628" s="1" t="str">
        <f>VLOOKUP(Table1[[#This Row],[EPF ]],'[1]employee master'!A83:G5082,7,FALSE)</f>
        <v>Female</v>
      </c>
      <c r="G1628" s="7">
        <v>34</v>
      </c>
      <c r="H1628" s="6" t="s">
        <v>14</v>
      </c>
      <c r="I1628" s="6" t="s">
        <v>1756</v>
      </c>
      <c r="J1628" s="6" t="s">
        <v>14</v>
      </c>
      <c r="K1628" s="6" t="s">
        <v>14</v>
      </c>
      <c r="L1628" s="6" t="s">
        <v>1566</v>
      </c>
      <c r="M1628" s="7">
        <v>4</v>
      </c>
      <c r="N1628" s="6" t="s">
        <v>14</v>
      </c>
      <c r="O1628" s="6" t="s">
        <v>1566</v>
      </c>
      <c r="P1628" s="44" t="s">
        <v>1935</v>
      </c>
    </row>
    <row r="1629" spans="1:16" x14ac:dyDescent="0.3">
      <c r="A1629" s="37">
        <v>5395</v>
      </c>
      <c r="B1629" s="38" t="s">
        <v>6164</v>
      </c>
      <c r="C1629" s="1" t="s">
        <v>1752</v>
      </c>
      <c r="D1629" s="1" t="str">
        <f>VLOOKUP(Table1[[#This Row],[EPF ]],'[1]employee master'!A145:G5144,5,FALSE)</f>
        <v>Close Comfort Program - Technical - SI</v>
      </c>
      <c r="E1629" s="1" t="str">
        <f>VLOOKUP(Table1[[#This Row],[EPF ]],'[1]employee master'!A145:G5144,6,FALSE)</f>
        <v>Technical - CCP - SI</v>
      </c>
      <c r="F1629" s="1" t="str">
        <f>VLOOKUP(Table1[[#This Row],[EPF ]],'[1]employee master'!A145:G5144,7,FALSE)</f>
        <v>Male</v>
      </c>
      <c r="G1629" s="7">
        <v>44</v>
      </c>
      <c r="H1629" s="6" t="s">
        <v>14</v>
      </c>
      <c r="I1629" s="6" t="s">
        <v>1756</v>
      </c>
      <c r="J1629" s="6" t="s">
        <v>14</v>
      </c>
      <c r="K1629" s="6" t="s">
        <v>1566</v>
      </c>
      <c r="L1629" s="6" t="s">
        <v>14</v>
      </c>
      <c r="M1629" s="7">
        <v>5</v>
      </c>
      <c r="N1629" s="6" t="s">
        <v>14</v>
      </c>
      <c r="O1629" s="6" t="s">
        <v>1566</v>
      </c>
      <c r="P1629" s="44" t="s">
        <v>1935</v>
      </c>
    </row>
    <row r="1630" spans="1:16" x14ac:dyDescent="0.3">
      <c r="A1630" s="37">
        <v>7596</v>
      </c>
      <c r="B1630" s="38" t="s">
        <v>1532</v>
      </c>
      <c r="C1630" s="39" t="s">
        <v>1758</v>
      </c>
      <c r="D1630" s="39" t="str">
        <f>VLOOKUP(Table1[[#This Row],[EPF ]],'[1]employee master'!A217:G5216,5,FALSE)</f>
        <v>Material Quality Assurance - SI</v>
      </c>
      <c r="E1630" s="39" t="str">
        <f>VLOOKUP(Table1[[#This Row],[EPF ]],'[1]employee master'!A217:G5216,6,FALSE)</f>
        <v>MBC - Material Quality Assurance - SI</v>
      </c>
      <c r="F1630" s="39" t="str">
        <f>VLOOKUP(Table1[[#This Row],[EPF ]],'[1]employee master'!A217:G5216,7,FALSE)</f>
        <v>Male</v>
      </c>
      <c r="G1630" s="41">
        <v>35</v>
      </c>
      <c r="H1630" s="41" t="s">
        <v>14</v>
      </c>
      <c r="I1630" s="41" t="s">
        <v>1756</v>
      </c>
      <c r="J1630" s="41" t="s">
        <v>14</v>
      </c>
      <c r="K1630" s="41" t="s">
        <v>14</v>
      </c>
      <c r="L1630" s="41" t="s">
        <v>1566</v>
      </c>
      <c r="M1630" s="40">
        <v>4</v>
      </c>
      <c r="N1630" s="41" t="s">
        <v>14</v>
      </c>
      <c r="O1630" s="41" t="s">
        <v>1566</v>
      </c>
      <c r="P1630" s="44" t="s">
        <v>1935</v>
      </c>
    </row>
    <row r="1631" spans="1:16" x14ac:dyDescent="0.3">
      <c r="A1631" s="37">
        <v>7705</v>
      </c>
      <c r="B1631" s="38" t="s">
        <v>461</v>
      </c>
      <c r="C1631" s="1" t="s">
        <v>1758</v>
      </c>
      <c r="D1631" s="1" t="str">
        <f>VLOOKUP(Table1[[#This Row],[EPF ]],'[1]employee master'!A224:G5223,5,FALSE)</f>
        <v>Close Comfort Program - Cutting - SI</v>
      </c>
      <c r="E1631" s="1" t="str">
        <f>VLOOKUP(Table1[[#This Row],[EPF ]],'[1]employee master'!A224:G5223,6,FALSE)</f>
        <v>Cutting - CCP - SI</v>
      </c>
      <c r="F1631" s="1" t="str">
        <f>VLOOKUP(Table1[[#This Row],[EPF ]],'[1]employee master'!A224:G5223,7,FALSE)</f>
        <v>Male</v>
      </c>
      <c r="G1631" s="7">
        <v>31</v>
      </c>
      <c r="H1631" s="6" t="s">
        <v>14</v>
      </c>
      <c r="I1631" s="6" t="s">
        <v>1756</v>
      </c>
      <c r="J1631" s="6" t="s">
        <v>14</v>
      </c>
      <c r="K1631" s="6" t="s">
        <v>14</v>
      </c>
      <c r="L1631" s="6" t="s">
        <v>1566</v>
      </c>
      <c r="M1631" s="7">
        <v>4</v>
      </c>
      <c r="N1631" s="6" t="s">
        <v>14</v>
      </c>
      <c r="O1631" s="6" t="s">
        <v>1566</v>
      </c>
      <c r="P1631" s="44" t="s">
        <v>1935</v>
      </c>
    </row>
    <row r="1632" spans="1:16" x14ac:dyDescent="0.3">
      <c r="A1632" s="37">
        <v>7705</v>
      </c>
      <c r="B1632" s="38" t="s">
        <v>6184</v>
      </c>
      <c r="C1632" s="39" t="s">
        <v>1758</v>
      </c>
      <c r="D1632" s="39" t="str">
        <f>VLOOKUP(Table1[[#This Row],[EPF ]],'[1]employee master'!A225:G5224,5,FALSE)</f>
        <v>Close Comfort Program - Cutting - SI</v>
      </c>
      <c r="E1632" s="39" t="str">
        <f>VLOOKUP(Table1[[#This Row],[EPF ]],'[1]employee master'!A225:G5224,6,FALSE)</f>
        <v>Cutting - CCP - SI</v>
      </c>
      <c r="F1632" s="39" t="str">
        <f>VLOOKUP(Table1[[#This Row],[EPF ]],'[1]employee master'!A225:G5224,7,FALSE)</f>
        <v>Male</v>
      </c>
      <c r="G1632" s="40">
        <v>32</v>
      </c>
      <c r="H1632" s="41" t="s">
        <v>14</v>
      </c>
      <c r="I1632" s="41" t="s">
        <v>1756</v>
      </c>
      <c r="J1632" s="41" t="s">
        <v>14</v>
      </c>
      <c r="K1632" s="41" t="s">
        <v>14</v>
      </c>
      <c r="L1632" s="41" t="s">
        <v>1566</v>
      </c>
      <c r="M1632" s="40">
        <v>4</v>
      </c>
      <c r="N1632" s="41" t="s">
        <v>14</v>
      </c>
      <c r="O1632" s="41" t="s">
        <v>1566</v>
      </c>
      <c r="P1632" s="44" t="s">
        <v>1935</v>
      </c>
    </row>
    <row r="1633" spans="1:16" x14ac:dyDescent="0.3">
      <c r="A1633" s="37">
        <v>8339</v>
      </c>
      <c r="B1633" s="38" t="s">
        <v>1552</v>
      </c>
      <c r="C1633" s="1" t="s">
        <v>1758</v>
      </c>
      <c r="D1633" s="1" t="str">
        <f>VLOOKUP(Table1[[#This Row],[EPF ]],'[1]employee master'!A261:G5260,5,FALSE)</f>
        <v>Close Comfort Program - Technical - SI</v>
      </c>
      <c r="E1633" s="1" t="str">
        <f>VLOOKUP(Table1[[#This Row],[EPF ]],'[1]employee master'!A261:G5260,6,FALSE)</f>
        <v>Technical - CCP - SI</v>
      </c>
      <c r="F1633" s="1" t="str">
        <f>VLOOKUP(Table1[[#This Row],[EPF ]],'[1]employee master'!A261:G5260,7,FALSE)</f>
        <v>Female</v>
      </c>
      <c r="G1633" s="7">
        <v>35</v>
      </c>
      <c r="H1633" s="6" t="s">
        <v>14</v>
      </c>
      <c r="I1633" s="6" t="s">
        <v>1756</v>
      </c>
      <c r="J1633" s="6" t="s">
        <v>14</v>
      </c>
      <c r="K1633" s="6" t="s">
        <v>14</v>
      </c>
      <c r="L1633" s="6" t="s">
        <v>1566</v>
      </c>
      <c r="M1633" s="7">
        <v>4</v>
      </c>
      <c r="N1633" s="6" t="s">
        <v>14</v>
      </c>
      <c r="O1633" s="6" t="s">
        <v>1566</v>
      </c>
      <c r="P1633" s="44" t="s">
        <v>1935</v>
      </c>
    </row>
    <row r="1634" spans="1:16" x14ac:dyDescent="0.3">
      <c r="A1634" s="37">
        <v>10408</v>
      </c>
      <c r="B1634" s="38" t="s">
        <v>6288</v>
      </c>
      <c r="C1634" s="39" t="s">
        <v>1757</v>
      </c>
      <c r="D1634" s="39" t="str">
        <f>VLOOKUP(Table1[[#This Row],[EPF ]],'[1]employee master'!A351:G5350,5,FALSE)</f>
        <v>Moulded Bra Cup - Computer Numerical Control - SI</v>
      </c>
      <c r="E1634" s="39" t="str">
        <f>VLOOKUP(Table1[[#This Row],[EPF ]],'[1]employee master'!A351:G5350,6,FALSE)</f>
        <v>Moulded Bra Cup - CNC - SI</v>
      </c>
      <c r="F1634" s="39" t="str">
        <f>VLOOKUP(Table1[[#This Row],[EPF ]],'[1]employee master'!A351:G5350,7,FALSE)</f>
        <v>Male</v>
      </c>
      <c r="G1634" s="40">
        <v>32</v>
      </c>
      <c r="H1634" s="41" t="s">
        <v>14</v>
      </c>
      <c r="I1634" s="41" t="s">
        <v>1756</v>
      </c>
      <c r="J1634" s="41" t="s">
        <v>14</v>
      </c>
      <c r="K1634" s="41" t="s">
        <v>14</v>
      </c>
      <c r="L1634" s="41" t="s">
        <v>1566</v>
      </c>
      <c r="M1634" s="40">
        <v>2</v>
      </c>
      <c r="N1634" s="41" t="s">
        <v>14</v>
      </c>
      <c r="O1634" s="41" t="s">
        <v>1566</v>
      </c>
      <c r="P1634" s="44" t="s">
        <v>1935</v>
      </c>
    </row>
    <row r="1635" spans="1:16" x14ac:dyDescent="0.3">
      <c r="A1635" s="37">
        <v>12522</v>
      </c>
      <c r="B1635" s="38" t="s">
        <v>6289</v>
      </c>
      <c r="C1635" s="39" t="s">
        <v>1757</v>
      </c>
      <c r="D1635" s="39" t="str">
        <f>VLOOKUP(Table1[[#This Row],[EPF ]],'[1]employee master'!A476:G5475,5,FALSE)</f>
        <v>Moulded Bra Cup - Computer Numerical Control - SI</v>
      </c>
      <c r="E1635" s="39" t="str">
        <f>VLOOKUP(Table1[[#This Row],[EPF ]],'[1]employee master'!A476:G5475,6,FALSE)</f>
        <v>Moulded Bra Cup - CNC - SI</v>
      </c>
      <c r="F1635" s="39" t="str">
        <f>VLOOKUP(Table1[[#This Row],[EPF ]],'[1]employee master'!A476:G5475,7,FALSE)</f>
        <v>Male</v>
      </c>
      <c r="G1635" s="40">
        <v>30</v>
      </c>
      <c r="H1635" s="41" t="s">
        <v>14</v>
      </c>
      <c r="I1635" s="41" t="s">
        <v>1756</v>
      </c>
      <c r="J1635" s="41" t="s">
        <v>14</v>
      </c>
      <c r="K1635" s="41" t="s">
        <v>14</v>
      </c>
      <c r="L1635" s="41" t="s">
        <v>1566</v>
      </c>
      <c r="M1635" s="40">
        <v>2</v>
      </c>
      <c r="N1635" s="41" t="s">
        <v>14</v>
      </c>
      <c r="O1635" s="41" t="s">
        <v>1566</v>
      </c>
      <c r="P1635" s="44" t="s">
        <v>1935</v>
      </c>
    </row>
    <row r="1636" spans="1:16" x14ac:dyDescent="0.3">
      <c r="A1636" s="37">
        <v>17282</v>
      </c>
      <c r="B1636" s="38" t="s">
        <v>6290</v>
      </c>
      <c r="C1636" s="1" t="s">
        <v>1757</v>
      </c>
      <c r="D1636" s="1" t="str">
        <f>VLOOKUP(Table1[[#This Row],[EPF ]],'[1]employee master'!A769:G5768,5,FALSE)</f>
        <v>Moulded Bra Cup - Production - SI</v>
      </c>
      <c r="E1636" s="1" t="str">
        <f>VLOOKUP(Table1[[#This Row],[EPF ]],'[1]employee master'!A769:G5768,6,FALSE)</f>
        <v>Team - LB - 4A - SI</v>
      </c>
      <c r="F1636" s="1" t="str">
        <f>VLOOKUP(Table1[[#This Row],[EPF ]],'[1]employee master'!A769:G5768,7,FALSE)</f>
        <v>Female</v>
      </c>
      <c r="G1636" s="7">
        <v>30</v>
      </c>
      <c r="H1636" s="6" t="s">
        <v>14</v>
      </c>
      <c r="I1636" s="6" t="s">
        <v>1756</v>
      </c>
      <c r="J1636" s="6" t="s">
        <v>14</v>
      </c>
      <c r="K1636" s="6" t="s">
        <v>14</v>
      </c>
      <c r="L1636" s="6" t="s">
        <v>1566</v>
      </c>
      <c r="M1636" s="7">
        <v>2</v>
      </c>
      <c r="N1636" s="6" t="s">
        <v>14</v>
      </c>
      <c r="O1636" s="6" t="s">
        <v>1566</v>
      </c>
      <c r="P1636" s="44" t="s">
        <v>1935</v>
      </c>
    </row>
    <row r="1637" spans="1:16" x14ac:dyDescent="0.3">
      <c r="A1637" s="37">
        <v>19896</v>
      </c>
      <c r="B1637" s="38" t="s">
        <v>352</v>
      </c>
      <c r="C1637" s="1" t="s">
        <v>1757</v>
      </c>
      <c r="D1637" s="1" t="str">
        <f>VLOOKUP(Table1[[#This Row],[EPF ]],'[1]employee master'!A986:G5985,5,FALSE)</f>
        <v>Moulded Bra Cup - Computer Numerical Control - SI</v>
      </c>
      <c r="E1637" s="1" t="str">
        <f>VLOOKUP(Table1[[#This Row],[EPF ]],'[1]employee master'!A986:G5985,6,FALSE)</f>
        <v>Moulded Bra Cup - CNC - SI</v>
      </c>
      <c r="F1637" s="1" t="str">
        <f>VLOOKUP(Table1[[#This Row],[EPF ]],'[1]employee master'!A986:G5985,7,FALSE)</f>
        <v>Male</v>
      </c>
      <c r="G1637" s="7">
        <v>33</v>
      </c>
      <c r="H1637" s="6" t="s">
        <v>14</v>
      </c>
      <c r="I1637" s="6" t="s">
        <v>1756</v>
      </c>
      <c r="J1637" s="6" t="s">
        <v>14</v>
      </c>
      <c r="K1637" s="6" t="s">
        <v>14</v>
      </c>
      <c r="L1637" s="6" t="s">
        <v>1566</v>
      </c>
      <c r="M1637" s="7">
        <v>2</v>
      </c>
      <c r="N1637" s="6" t="s">
        <v>14</v>
      </c>
      <c r="O1637" s="6" t="s">
        <v>1566</v>
      </c>
      <c r="P1637" s="44" t="s">
        <v>1935</v>
      </c>
    </row>
    <row r="1638" spans="1:16" x14ac:dyDescent="0.3">
      <c r="A1638" s="37">
        <v>1868</v>
      </c>
      <c r="B1638" s="38" t="s">
        <v>6179</v>
      </c>
      <c r="C1638" s="1" t="s">
        <v>1758</v>
      </c>
      <c r="D1638" s="1" t="str">
        <f>VLOOKUP(Table1[[#This Row],[EPF ]],'[1]employee master'!A66:G5065,5,FALSE)</f>
        <v>Moulded Bra Cup - Computer Numerical Control - SI</v>
      </c>
      <c r="E1638" s="1" t="str">
        <f>VLOOKUP(Table1[[#This Row],[EPF ]],'[1]employee master'!A66:G5065,6,FALSE)</f>
        <v>Moulded Bra Cup - CNC - SI</v>
      </c>
      <c r="F1638" s="1" t="str">
        <f>VLOOKUP(Table1[[#This Row],[EPF ]],'[1]employee master'!A66:G5065,7,FALSE)</f>
        <v>Male</v>
      </c>
      <c r="G1638" s="7">
        <v>39</v>
      </c>
      <c r="H1638" s="6" t="s">
        <v>14</v>
      </c>
      <c r="I1638" s="6" t="s">
        <v>1756</v>
      </c>
      <c r="J1638" s="6" t="s">
        <v>14</v>
      </c>
      <c r="K1638" s="6" t="s">
        <v>14</v>
      </c>
      <c r="L1638" s="6" t="s">
        <v>1566</v>
      </c>
      <c r="M1638" s="7">
        <v>3</v>
      </c>
      <c r="N1638" s="6" t="s">
        <v>1566</v>
      </c>
      <c r="O1638" s="6" t="s">
        <v>14</v>
      </c>
      <c r="P1638" s="44" t="s">
        <v>1935</v>
      </c>
    </row>
    <row r="1639" spans="1:16" x14ac:dyDescent="0.3">
      <c r="A1639" s="37">
        <v>3104</v>
      </c>
      <c r="B1639" s="38" t="s">
        <v>6185</v>
      </c>
      <c r="C1639" s="39" t="s">
        <v>1758</v>
      </c>
      <c r="D1639" s="39" t="str">
        <f>VLOOKUP(Table1[[#This Row],[EPF ]],'[1]employee master'!A91:G5090,5,FALSE)</f>
        <v>Close Comfort Program - MM - Printing - SI</v>
      </c>
      <c r="E1639" s="39" t="str">
        <f>VLOOKUP(Table1[[#This Row],[EPF ]],'[1]employee master'!A91:G5090,6,FALSE)</f>
        <v>CCP 2 - Printing MM A - SI</v>
      </c>
      <c r="F1639" s="39" t="str">
        <f>VLOOKUP(Table1[[#This Row],[EPF ]],'[1]employee master'!A91:G5090,7,FALSE)</f>
        <v>Male</v>
      </c>
      <c r="G1639" s="40">
        <v>35</v>
      </c>
      <c r="H1639" s="41" t="s">
        <v>14</v>
      </c>
      <c r="I1639" s="41" t="s">
        <v>1756</v>
      </c>
      <c r="J1639" s="41" t="s">
        <v>14</v>
      </c>
      <c r="K1639" s="41" t="s">
        <v>14</v>
      </c>
      <c r="L1639" s="41" t="s">
        <v>1566</v>
      </c>
      <c r="M1639" s="40">
        <v>3</v>
      </c>
      <c r="N1639" s="41" t="s">
        <v>1566</v>
      </c>
      <c r="O1639" s="41" t="s">
        <v>14</v>
      </c>
      <c r="P1639" s="44" t="s">
        <v>1935</v>
      </c>
    </row>
    <row r="1640" spans="1:16" hidden="1" x14ac:dyDescent="0.3">
      <c r="A1640" s="37">
        <v>24374</v>
      </c>
      <c r="B1640" s="38" t="s">
        <v>1346</v>
      </c>
      <c r="C1640" s="39" t="s">
        <v>1757</v>
      </c>
      <c r="D1640" s="39" t="e">
        <f>VLOOKUP(Table1[[#This Row],[EPF ]],'[1]employee master'!A1363:G6362,5,FALSE)</f>
        <v>#N/A</v>
      </c>
      <c r="E1640" s="39" t="e">
        <f>VLOOKUP(Table1[[#This Row],[EPF ]],'[1]employee master'!A1363:G6362,6,FALSE)</f>
        <v>#N/A</v>
      </c>
      <c r="F1640" s="39" t="e">
        <f>VLOOKUP(Table1[[#This Row],[EPF ]],'[1]employee master'!A1363:G6362,7,FALSE)</f>
        <v>#N/A</v>
      </c>
      <c r="G1640" s="40">
        <v>18</v>
      </c>
      <c r="H1640" s="41" t="s">
        <v>14</v>
      </c>
      <c r="I1640" s="41" t="s">
        <v>1756</v>
      </c>
      <c r="J1640" s="41" t="s">
        <v>14</v>
      </c>
      <c r="K1640" s="41" t="s">
        <v>14</v>
      </c>
      <c r="L1640" s="41" t="s">
        <v>1566</v>
      </c>
      <c r="M1640" s="40">
        <v>2</v>
      </c>
      <c r="N1640" s="41" t="s">
        <v>14</v>
      </c>
      <c r="O1640" s="41" t="s">
        <v>1566</v>
      </c>
      <c r="P1640" s="44" t="e">
        <f>IF(#REF!&lt;=4,"Low Risk",IF(#REF!&gt;7,"High Risk","Moderate"))</f>
        <v>#REF!</v>
      </c>
    </row>
    <row r="1641" spans="1:16" x14ac:dyDescent="0.3">
      <c r="A1641" s="37">
        <v>11965</v>
      </c>
      <c r="B1641" s="38" t="s">
        <v>6291</v>
      </c>
      <c r="C1641" s="39" t="s">
        <v>1757</v>
      </c>
      <c r="D1641" s="39" t="str">
        <f>VLOOKUP(Table1[[#This Row],[EPF ]],'[1]employee master'!A430:G5429,5,FALSE)</f>
        <v>Moulded Bra Cup - Lamination - SI</v>
      </c>
      <c r="E1641" s="39" t="str">
        <f>VLOOKUP(Table1[[#This Row],[EPF ]],'[1]employee master'!A430:G5429,6,FALSE)</f>
        <v>MBC - Lamination - SI</v>
      </c>
      <c r="F1641" s="39" t="str">
        <f>VLOOKUP(Table1[[#This Row],[EPF ]],'[1]employee master'!A430:G5429,7,FALSE)</f>
        <v>Male</v>
      </c>
      <c r="G1641" s="40">
        <v>33</v>
      </c>
      <c r="H1641" s="41" t="s">
        <v>14</v>
      </c>
      <c r="I1641" s="41" t="s">
        <v>1756</v>
      </c>
      <c r="J1641" s="41" t="s">
        <v>14</v>
      </c>
      <c r="K1641" s="41" t="s">
        <v>14</v>
      </c>
      <c r="L1641" s="41" t="s">
        <v>1566</v>
      </c>
      <c r="M1641" s="40">
        <v>3</v>
      </c>
      <c r="N1641" s="41" t="s">
        <v>14</v>
      </c>
      <c r="O1641" s="41" t="s">
        <v>1566</v>
      </c>
      <c r="P1641" s="44" t="s">
        <v>1935</v>
      </c>
    </row>
    <row r="1642" spans="1:16" x14ac:dyDescent="0.3">
      <c r="A1642" s="37">
        <v>14303</v>
      </c>
      <c r="B1642" s="38" t="s">
        <v>3243</v>
      </c>
      <c r="C1642" s="1" t="s">
        <v>1757</v>
      </c>
      <c r="D1642" s="1" t="str">
        <f>VLOOKUP(Table1[[#This Row],[EPF ]],'[1]employee master'!A551:G5550,5,FALSE)</f>
        <v>Close Comfort Program - Printing - SI</v>
      </c>
      <c r="E1642" s="1" t="str">
        <f>VLOOKUP(Table1[[#This Row],[EPF ]],'[1]employee master'!A551:G5550,6,FALSE)</f>
        <v>Factory 02 - Printing - B - SI</v>
      </c>
      <c r="F1642" s="1" t="str">
        <f>VLOOKUP(Table1[[#This Row],[EPF ]],'[1]employee master'!A551:G5550,7,FALSE)</f>
        <v>Male</v>
      </c>
      <c r="G1642" s="7">
        <v>34</v>
      </c>
      <c r="H1642" s="6" t="s">
        <v>14</v>
      </c>
      <c r="I1642" s="6" t="s">
        <v>1756</v>
      </c>
      <c r="J1642" s="6" t="s">
        <v>14</v>
      </c>
      <c r="K1642" s="6" t="s">
        <v>14</v>
      </c>
      <c r="L1642" s="6" t="s">
        <v>1566</v>
      </c>
      <c r="M1642" s="7">
        <v>3</v>
      </c>
      <c r="N1642" s="6" t="s">
        <v>14</v>
      </c>
      <c r="O1642" s="6" t="s">
        <v>1566</v>
      </c>
      <c r="P1642" s="44" t="s">
        <v>1935</v>
      </c>
    </row>
    <row r="1643" spans="1:16" x14ac:dyDescent="0.3">
      <c r="A1643" s="37">
        <v>16818</v>
      </c>
      <c r="B1643" s="38" t="s">
        <v>6292</v>
      </c>
      <c r="C1643" s="39" t="s">
        <v>1757</v>
      </c>
      <c r="D1643" s="39" t="str">
        <f>VLOOKUP(Table1[[#This Row],[EPF ]],'[1]employee master'!A732:G5731,5,FALSE)</f>
        <v>Moulded Bra Cup - Production - SI</v>
      </c>
      <c r="E1643" s="39" t="str">
        <f>VLOOKUP(Table1[[#This Row],[EPF ]],'[1]employee master'!A732:G5731,6,FALSE)</f>
        <v>Team - LB - 11B - SI</v>
      </c>
      <c r="F1643" s="39" t="str">
        <f>VLOOKUP(Table1[[#This Row],[EPF ]],'[1]employee master'!A732:G5731,7,FALSE)</f>
        <v>Female</v>
      </c>
      <c r="G1643" s="40">
        <v>30</v>
      </c>
      <c r="H1643" s="41" t="s">
        <v>14</v>
      </c>
      <c r="I1643" s="41" t="s">
        <v>1756</v>
      </c>
      <c r="J1643" s="41" t="s">
        <v>14</v>
      </c>
      <c r="K1643" s="41" t="s">
        <v>14</v>
      </c>
      <c r="L1643" s="41" t="s">
        <v>1566</v>
      </c>
      <c r="M1643" s="40">
        <v>3</v>
      </c>
      <c r="N1643" s="41" t="s">
        <v>14</v>
      </c>
      <c r="O1643" s="41" t="s">
        <v>1566</v>
      </c>
      <c r="P1643" s="44" t="s">
        <v>1935</v>
      </c>
    </row>
    <row r="1644" spans="1:16" x14ac:dyDescent="0.3">
      <c r="A1644" s="37">
        <v>19976</v>
      </c>
      <c r="B1644" s="38" t="s">
        <v>6293</v>
      </c>
      <c r="C1644" s="39" t="s">
        <v>1757</v>
      </c>
      <c r="D1644" s="39" t="str">
        <f>VLOOKUP(Table1[[#This Row],[EPF ]],'[1]employee master'!A996:G5995,5,FALSE)</f>
        <v>Moulded Bra Cup - Production - SI</v>
      </c>
      <c r="E1644" s="39" t="str">
        <f>VLOOKUP(Table1[[#This Row],[EPF ]],'[1]employee master'!A996:G5995,6,FALSE)</f>
        <v>Team - LB - 19B - SI</v>
      </c>
      <c r="F1644" s="39" t="str">
        <f>VLOOKUP(Table1[[#This Row],[EPF ]],'[1]employee master'!A996:G5995,7,FALSE)</f>
        <v>Male</v>
      </c>
      <c r="G1644" s="40">
        <v>30</v>
      </c>
      <c r="H1644" s="41" t="s">
        <v>14</v>
      </c>
      <c r="I1644" s="41" t="s">
        <v>1756</v>
      </c>
      <c r="J1644" s="41" t="s">
        <v>14</v>
      </c>
      <c r="K1644" s="41" t="s">
        <v>14</v>
      </c>
      <c r="L1644" s="41" t="s">
        <v>1566</v>
      </c>
      <c r="M1644" s="40">
        <v>3</v>
      </c>
      <c r="N1644" s="41" t="s">
        <v>14</v>
      </c>
      <c r="O1644" s="41" t="s">
        <v>1566</v>
      </c>
      <c r="P1644" s="44" t="s">
        <v>1935</v>
      </c>
    </row>
    <row r="1645" spans="1:16" x14ac:dyDescent="0.3">
      <c r="A1645" s="37">
        <v>21478</v>
      </c>
      <c r="B1645" s="38" t="s">
        <v>3069</v>
      </c>
      <c r="C1645" s="39" t="s">
        <v>1757</v>
      </c>
      <c r="D1645" s="39" t="str">
        <f>VLOOKUP(Table1[[#This Row],[EPF ]],'[1]employee master'!A1083:G6082,5,FALSE)</f>
        <v>Close Comfort Program - Finishing - SI</v>
      </c>
      <c r="E1645" s="39" t="str">
        <f>VLOOKUP(Table1[[#This Row],[EPF ]],'[1]employee master'!A1083:G6082,6,FALSE)</f>
        <v>Finishing S28 - B - SI</v>
      </c>
      <c r="F1645" s="39" t="str">
        <f>VLOOKUP(Table1[[#This Row],[EPF ]],'[1]employee master'!A1083:G6082,7,FALSE)</f>
        <v>Female</v>
      </c>
      <c r="G1645" s="40">
        <v>32</v>
      </c>
      <c r="H1645" s="41" t="s">
        <v>14</v>
      </c>
      <c r="I1645" s="41" t="s">
        <v>1756</v>
      </c>
      <c r="J1645" s="41" t="s">
        <v>14</v>
      </c>
      <c r="K1645" s="41" t="s">
        <v>14</v>
      </c>
      <c r="L1645" s="41" t="s">
        <v>1566</v>
      </c>
      <c r="M1645" s="40">
        <v>3</v>
      </c>
      <c r="N1645" s="41" t="s">
        <v>14</v>
      </c>
      <c r="O1645" s="41" t="s">
        <v>1566</v>
      </c>
      <c r="P1645" s="44" t="s">
        <v>1935</v>
      </c>
    </row>
    <row r="1646" spans="1:16" x14ac:dyDescent="0.3">
      <c r="A1646" s="37">
        <v>21818</v>
      </c>
      <c r="B1646" s="38" t="s">
        <v>4059</v>
      </c>
      <c r="C1646" s="39" t="s">
        <v>1757</v>
      </c>
      <c r="D1646" s="39" t="str">
        <f>VLOOKUP(Table1[[#This Row],[EPF ]],'[1]employee master'!A1120:G6119,5,FALSE)</f>
        <v>Close Comfort Program - Finishing - SI</v>
      </c>
      <c r="E1646" s="39" t="str">
        <f>VLOOKUP(Table1[[#This Row],[EPF ]],'[1]employee master'!A1120:G6119,6,FALSE)</f>
        <v>Finishing S15 - B - SI</v>
      </c>
      <c r="F1646" s="39" t="str">
        <f>VLOOKUP(Table1[[#This Row],[EPF ]],'[1]employee master'!A1120:G6119,7,FALSE)</f>
        <v>Female</v>
      </c>
      <c r="G1646" s="40">
        <v>38</v>
      </c>
      <c r="H1646" s="41" t="s">
        <v>14</v>
      </c>
      <c r="I1646" s="41" t="s">
        <v>1756</v>
      </c>
      <c r="J1646" s="41" t="s">
        <v>14</v>
      </c>
      <c r="K1646" s="41" t="s">
        <v>14</v>
      </c>
      <c r="L1646" s="41" t="s">
        <v>1566</v>
      </c>
      <c r="M1646" s="40">
        <v>3</v>
      </c>
      <c r="N1646" s="41" t="s">
        <v>14</v>
      </c>
      <c r="O1646" s="41" t="s">
        <v>1566</v>
      </c>
      <c r="P1646" s="44" t="s">
        <v>1935</v>
      </c>
    </row>
    <row r="1647" spans="1:16" x14ac:dyDescent="0.3">
      <c r="A1647" s="37">
        <v>22080</v>
      </c>
      <c r="B1647" s="38" t="s">
        <v>6294</v>
      </c>
      <c r="C1647" s="1" t="s">
        <v>1757</v>
      </c>
      <c r="D1647" s="1" t="str">
        <f>VLOOKUP(Table1[[#This Row],[EPF ]],'[1]employee master'!A1147:G6146,5,FALSE)</f>
        <v>Impact Protection - SI</v>
      </c>
      <c r="E1647" s="1" t="str">
        <f>VLOOKUP(Table1[[#This Row],[EPF ]],'[1]employee master'!A1147:G6146,6,FALSE)</f>
        <v>Impact Protection - Production - SI</v>
      </c>
      <c r="F1647" s="1" t="str">
        <f>VLOOKUP(Table1[[#This Row],[EPF ]],'[1]employee master'!A1147:G6146,7,FALSE)</f>
        <v>Male</v>
      </c>
      <c r="G1647" s="7">
        <v>34</v>
      </c>
      <c r="H1647" s="6" t="s">
        <v>14</v>
      </c>
      <c r="I1647" s="6" t="s">
        <v>1756</v>
      </c>
      <c r="J1647" s="6" t="s">
        <v>14</v>
      </c>
      <c r="K1647" s="6" t="s">
        <v>14</v>
      </c>
      <c r="L1647" s="6" t="s">
        <v>1566</v>
      </c>
      <c r="M1647" s="7">
        <v>3</v>
      </c>
      <c r="N1647" s="6" t="s">
        <v>14</v>
      </c>
      <c r="O1647" s="6" t="s">
        <v>1566</v>
      </c>
      <c r="P1647" s="44" t="s">
        <v>1935</v>
      </c>
    </row>
    <row r="1648" spans="1:16" x14ac:dyDescent="0.3">
      <c r="A1648" s="37">
        <v>23701</v>
      </c>
      <c r="B1648" s="38" t="s">
        <v>6295</v>
      </c>
      <c r="C1648" s="1" t="s">
        <v>1757</v>
      </c>
      <c r="D1648" s="1" t="str">
        <f>VLOOKUP(Table1[[#This Row],[EPF ]],'[1]employee master'!A1313:G6312,5,FALSE)</f>
        <v>Close Comfort Program - Printing - SI</v>
      </c>
      <c r="E1648" s="1" t="str">
        <f>VLOOKUP(Table1[[#This Row],[EPF ]],'[1]employee master'!A1313:G6312,6,FALSE)</f>
        <v>Section 04 - Printing - A - SI</v>
      </c>
      <c r="F1648" s="1" t="str">
        <f>VLOOKUP(Table1[[#This Row],[EPF ]],'[1]employee master'!A1313:G6312,7,FALSE)</f>
        <v>Female</v>
      </c>
      <c r="G1648" s="7">
        <v>39</v>
      </c>
      <c r="H1648" s="6" t="s">
        <v>14</v>
      </c>
      <c r="I1648" s="6" t="s">
        <v>1756</v>
      </c>
      <c r="J1648" s="6" t="s">
        <v>14</v>
      </c>
      <c r="K1648" s="6" t="s">
        <v>14</v>
      </c>
      <c r="L1648" s="6" t="s">
        <v>1566</v>
      </c>
      <c r="M1648" s="7">
        <v>3</v>
      </c>
      <c r="N1648" s="6" t="s">
        <v>14</v>
      </c>
      <c r="O1648" s="6" t="s">
        <v>1566</v>
      </c>
      <c r="P1648" s="44" t="s">
        <v>1935</v>
      </c>
    </row>
    <row r="1649" spans="1:16" x14ac:dyDescent="0.3">
      <c r="A1649" s="37">
        <v>808</v>
      </c>
      <c r="B1649" s="38" t="s">
        <v>1484</v>
      </c>
      <c r="C1649" s="1" t="s">
        <v>1758</v>
      </c>
      <c r="D1649" s="1" t="str">
        <f>VLOOKUP(Table1[[#This Row],[EPF ]],'[1]employee master'!A33:G5032,5,FALSE)</f>
        <v>Moulded Bra Cup - Product Development Centre - SI</v>
      </c>
      <c r="E1649" s="1" t="str">
        <f>VLOOKUP(Table1[[#This Row],[EPF ]],'[1]employee master'!A33:G5032,6,FALSE)</f>
        <v>MBC - Product Development Centre - SI</v>
      </c>
      <c r="F1649" s="1" t="str">
        <f>VLOOKUP(Table1[[#This Row],[EPF ]],'[1]employee master'!A33:G5032,7,FALSE)</f>
        <v>Male</v>
      </c>
      <c r="G1649" s="7">
        <v>34</v>
      </c>
      <c r="H1649" s="6" t="s">
        <v>14</v>
      </c>
      <c r="I1649" s="6" t="s">
        <v>1756</v>
      </c>
      <c r="J1649" s="6" t="s">
        <v>14</v>
      </c>
      <c r="K1649" s="6" t="s">
        <v>14</v>
      </c>
      <c r="L1649" s="6" t="s">
        <v>1566</v>
      </c>
      <c r="M1649" s="6" t="s">
        <v>28</v>
      </c>
      <c r="N1649" s="6" t="s">
        <v>14</v>
      </c>
      <c r="O1649" s="6" t="s">
        <v>1566</v>
      </c>
      <c r="P1649" s="44" t="s">
        <v>1935</v>
      </c>
    </row>
    <row r="1650" spans="1:16" x14ac:dyDescent="0.3">
      <c r="A1650" s="37">
        <v>1482</v>
      </c>
      <c r="B1650" s="38" t="s">
        <v>1260</v>
      </c>
      <c r="C1650" s="39" t="s">
        <v>1752</v>
      </c>
      <c r="D1650" s="39" t="str">
        <f>VLOOKUP(Table1[[#This Row],[EPF ]],'[1]employee master'!A56:G5055,5,FALSE)</f>
        <v>Moulded Bra Cup - Product Development Centre - SI</v>
      </c>
      <c r="E1650" s="39" t="str">
        <f>VLOOKUP(Table1[[#This Row],[EPF ]],'[1]employee master'!A56:G5055,6,FALSE)</f>
        <v>MBC - Product Development Centre - SI</v>
      </c>
      <c r="F1650" s="39" t="str">
        <f>VLOOKUP(Table1[[#This Row],[EPF ]],'[1]employee master'!A56:G5055,7,FALSE)</f>
        <v>Male</v>
      </c>
      <c r="G1650" s="40">
        <v>40</v>
      </c>
      <c r="H1650" s="41" t="s">
        <v>14</v>
      </c>
      <c r="I1650" s="41" t="s">
        <v>1756</v>
      </c>
      <c r="J1650" s="41" t="s">
        <v>14</v>
      </c>
      <c r="K1650" s="41" t="s">
        <v>1566</v>
      </c>
      <c r="L1650" s="41" t="s">
        <v>14</v>
      </c>
      <c r="M1650" s="41" t="s">
        <v>28</v>
      </c>
      <c r="N1650" s="41" t="s">
        <v>14</v>
      </c>
      <c r="O1650" s="41" t="s">
        <v>1566</v>
      </c>
      <c r="P1650" s="44" t="s">
        <v>1935</v>
      </c>
    </row>
    <row r="1651" spans="1:16" x14ac:dyDescent="0.3">
      <c r="A1651" s="37">
        <v>8089</v>
      </c>
      <c r="B1651" s="38" t="s">
        <v>825</v>
      </c>
      <c r="C1651" s="1" t="s">
        <v>1755</v>
      </c>
      <c r="D1651" s="1" t="str">
        <f>VLOOKUP(Table1[[#This Row],[EPF ]],'[1]employee master'!A248:G5247,5,FALSE)</f>
        <v>Close Comfort Program - Industrial Engineering - SI</v>
      </c>
      <c r="E1651" s="1" t="str">
        <f>VLOOKUP(Table1[[#This Row],[EPF ]],'[1]employee master'!A248:G5247,6,FALSE)</f>
        <v>Industrial Engineering - CCP - SI</v>
      </c>
      <c r="F1651" s="1" t="str">
        <f>VLOOKUP(Table1[[#This Row],[EPF ]],'[1]employee master'!A248:G5247,7,FALSE)</f>
        <v>Male</v>
      </c>
      <c r="G1651" s="7">
        <v>30</v>
      </c>
      <c r="H1651" s="6" t="s">
        <v>14</v>
      </c>
      <c r="I1651" s="6" t="s">
        <v>1756</v>
      </c>
      <c r="J1651" s="6" t="s">
        <v>14</v>
      </c>
      <c r="K1651" s="6" t="s">
        <v>14</v>
      </c>
      <c r="L1651" s="6" t="s">
        <v>1566</v>
      </c>
      <c r="M1651" s="6" t="s">
        <v>28</v>
      </c>
      <c r="N1651" s="6" t="s">
        <v>14</v>
      </c>
      <c r="O1651" s="6" t="s">
        <v>1566</v>
      </c>
      <c r="P1651" s="44" t="s">
        <v>1935</v>
      </c>
    </row>
    <row r="1652" spans="1:16" x14ac:dyDescent="0.3">
      <c r="A1652" s="37">
        <v>22062</v>
      </c>
      <c r="B1652" s="38" t="s">
        <v>848</v>
      </c>
      <c r="C1652" s="39" t="s">
        <v>1757</v>
      </c>
      <c r="D1652" s="39" t="str">
        <f>VLOOKUP(Table1[[#This Row],[EPF ]],'[1]employee master'!A1143:G6142,5,FALSE)</f>
        <v>Impact Protection - SI</v>
      </c>
      <c r="E1652" s="39" t="str">
        <f>VLOOKUP(Table1[[#This Row],[EPF ]],'[1]employee master'!A1143:G6142,6,FALSE)</f>
        <v>Impact Protection - Production - SI</v>
      </c>
      <c r="F1652" s="39" t="str">
        <f>VLOOKUP(Table1[[#This Row],[EPF ]],'[1]employee master'!A1143:G6142,7,FALSE)</f>
        <v>Female</v>
      </c>
      <c r="G1652" s="40">
        <v>31</v>
      </c>
      <c r="H1652" s="41" t="s">
        <v>14</v>
      </c>
      <c r="I1652" s="41" t="s">
        <v>1756</v>
      </c>
      <c r="J1652" s="41" t="s">
        <v>14</v>
      </c>
      <c r="K1652" s="41" t="s">
        <v>14</v>
      </c>
      <c r="L1652" s="41" t="s">
        <v>1566</v>
      </c>
      <c r="M1652" s="40">
        <v>2</v>
      </c>
      <c r="N1652" s="41" t="s">
        <v>1566</v>
      </c>
      <c r="O1652" s="41" t="s">
        <v>14</v>
      </c>
      <c r="P1652" s="44" t="s">
        <v>1935</v>
      </c>
    </row>
    <row r="1653" spans="1:16" hidden="1" x14ac:dyDescent="0.3">
      <c r="A1653" s="37">
        <v>198483610077</v>
      </c>
      <c r="B1653" s="38" t="s">
        <v>6296</v>
      </c>
      <c r="C1653" s="1" t="s">
        <v>1757</v>
      </c>
      <c r="D1653" s="1" t="e">
        <f>VLOOKUP(Table1[[#This Row],[EPF ]],'[1]employee master'!A1755:G6754,5,FALSE)</f>
        <v>#N/A</v>
      </c>
      <c r="E1653" s="1" t="e">
        <f>VLOOKUP(Table1[[#This Row],[EPF ]],'[1]employee master'!A1755:G6754,6,FALSE)</f>
        <v>#N/A</v>
      </c>
      <c r="F1653" s="1" t="e">
        <f>VLOOKUP(Table1[[#This Row],[EPF ]],'[1]employee master'!A1755:G6754,7,FALSE)</f>
        <v>#N/A</v>
      </c>
      <c r="G1653" s="7">
        <v>36</v>
      </c>
      <c r="H1653" s="6" t="s">
        <v>14</v>
      </c>
      <c r="I1653" s="6" t="s">
        <v>1756</v>
      </c>
      <c r="J1653" s="6" t="s">
        <v>14</v>
      </c>
      <c r="K1653" s="6" t="s">
        <v>14</v>
      </c>
      <c r="L1653" s="6" t="s">
        <v>1566</v>
      </c>
      <c r="M1653" s="7">
        <v>3</v>
      </c>
      <c r="N1653" s="6" t="s">
        <v>14</v>
      </c>
      <c r="O1653" s="6" t="s">
        <v>1566</v>
      </c>
      <c r="P1653" s="44" t="e">
        <f>IF(#REF!&lt;=4,"Low Risk",IF(#REF!&gt;7,"High Risk","Moderate"))</f>
        <v>#REF!</v>
      </c>
    </row>
    <row r="1654" spans="1:16" x14ac:dyDescent="0.3">
      <c r="A1654" s="37">
        <v>916</v>
      </c>
      <c r="B1654" s="38" t="s">
        <v>2137</v>
      </c>
      <c r="C1654" s="1" t="s">
        <v>1757</v>
      </c>
      <c r="D1654" s="1" t="str">
        <f>VLOOKUP(Table1[[#This Row],[EPF ]],'[1]employee master'!A43:G5042,5,FALSE)</f>
        <v>Moulded Bra Cup - Machine Maintenance - SI</v>
      </c>
      <c r="E1654" s="1" t="str">
        <f>VLOOKUP(Table1[[#This Row],[EPF ]],'[1]employee master'!A43:G5042,6,FALSE)</f>
        <v>Machinary Maintenance - MBC - SI</v>
      </c>
      <c r="F1654" s="1" t="str">
        <f>VLOOKUP(Table1[[#This Row],[EPF ]],'[1]employee master'!A43:G5042,7,FALSE)</f>
        <v>Male</v>
      </c>
      <c r="G1654" s="7">
        <v>37</v>
      </c>
      <c r="H1654" s="6" t="s">
        <v>14</v>
      </c>
      <c r="I1654" s="6" t="s">
        <v>1756</v>
      </c>
      <c r="J1654" s="6" t="s">
        <v>14</v>
      </c>
      <c r="K1654" s="6" t="s">
        <v>14</v>
      </c>
      <c r="L1654" s="6" t="s">
        <v>1566</v>
      </c>
      <c r="M1654" s="7">
        <v>4</v>
      </c>
      <c r="N1654" s="6" t="s">
        <v>14</v>
      </c>
      <c r="O1654" s="6" t="s">
        <v>1566</v>
      </c>
      <c r="P1654" s="44" t="s">
        <v>1935</v>
      </c>
    </row>
    <row r="1655" spans="1:16" x14ac:dyDescent="0.3">
      <c r="A1655" s="37">
        <v>2769</v>
      </c>
      <c r="B1655" s="38" t="s">
        <v>2332</v>
      </c>
      <c r="C1655" s="39" t="s">
        <v>1757</v>
      </c>
      <c r="D1655" s="39" t="str">
        <f>VLOOKUP(Table1[[#This Row],[EPF ]],'[1]employee master'!A86:G5085,5,FALSE)</f>
        <v>Moulded Bra Cup - Lamination - SI</v>
      </c>
      <c r="E1655" s="39" t="str">
        <f>VLOOKUP(Table1[[#This Row],[EPF ]],'[1]employee master'!A86:G5085,6,FALSE)</f>
        <v>MBC - Lamination - SI</v>
      </c>
      <c r="F1655" s="39" t="str">
        <f>VLOOKUP(Table1[[#This Row],[EPF ]],'[1]employee master'!A86:G5085,7,FALSE)</f>
        <v>Male</v>
      </c>
      <c r="G1655" s="40">
        <v>39</v>
      </c>
      <c r="H1655" s="41" t="s">
        <v>14</v>
      </c>
      <c r="I1655" s="41" t="s">
        <v>1756</v>
      </c>
      <c r="J1655" s="41" t="s">
        <v>14</v>
      </c>
      <c r="K1655" s="41" t="s">
        <v>14</v>
      </c>
      <c r="L1655" s="41" t="s">
        <v>1566</v>
      </c>
      <c r="M1655" s="40">
        <v>4</v>
      </c>
      <c r="N1655" s="41" t="s">
        <v>14</v>
      </c>
      <c r="O1655" s="41" t="s">
        <v>1566</v>
      </c>
      <c r="P1655" s="44" t="s">
        <v>1935</v>
      </c>
    </row>
    <row r="1656" spans="1:16" x14ac:dyDescent="0.3">
      <c r="A1656" s="37">
        <v>4797</v>
      </c>
      <c r="B1656" s="38" t="s">
        <v>6297</v>
      </c>
      <c r="C1656" s="39" t="s">
        <v>1757</v>
      </c>
      <c r="D1656" s="39" t="str">
        <f>VLOOKUP(Table1[[#This Row],[EPF ]],'[1]employee master'!A134:G5133,5,FALSE)</f>
        <v>Close Comfort Program - Product Development Centre - SI</v>
      </c>
      <c r="E1656" s="39" t="str">
        <f>VLOOKUP(Table1[[#This Row],[EPF ]],'[1]employee master'!A134:G5133,6,FALSE)</f>
        <v>Product Development Center - CCP - SI</v>
      </c>
      <c r="F1656" s="39" t="str">
        <f>VLOOKUP(Table1[[#This Row],[EPF ]],'[1]employee master'!A134:G5133,7,FALSE)</f>
        <v>Male</v>
      </c>
      <c r="G1656" s="40">
        <v>37</v>
      </c>
      <c r="H1656" s="41" t="s">
        <v>14</v>
      </c>
      <c r="I1656" s="41" t="s">
        <v>1756</v>
      </c>
      <c r="J1656" s="41" t="s">
        <v>14</v>
      </c>
      <c r="K1656" s="41" t="s">
        <v>14</v>
      </c>
      <c r="L1656" s="41" t="s">
        <v>1566</v>
      </c>
      <c r="M1656" s="40">
        <v>4</v>
      </c>
      <c r="N1656" s="41" t="s">
        <v>14</v>
      </c>
      <c r="O1656" s="41" t="s">
        <v>1566</v>
      </c>
      <c r="P1656" s="44" t="s">
        <v>1935</v>
      </c>
    </row>
    <row r="1657" spans="1:16" x14ac:dyDescent="0.3">
      <c r="A1657" s="37">
        <v>7607</v>
      </c>
      <c r="B1657" s="38" t="s">
        <v>6298</v>
      </c>
      <c r="C1657" s="39" t="s">
        <v>1757</v>
      </c>
      <c r="D1657" s="39" t="str">
        <f>VLOOKUP(Table1[[#This Row],[EPF ]],'[1]employee master'!A219:G5218,5,FALSE)</f>
        <v>Moulded Bra Cup - Computer Numerical Control - SI</v>
      </c>
      <c r="E1657" s="39" t="str">
        <f>VLOOKUP(Table1[[#This Row],[EPF ]],'[1]employee master'!A219:G5218,6,FALSE)</f>
        <v>Moulded Bra Cup - CNC - SI</v>
      </c>
      <c r="F1657" s="39" t="str">
        <f>VLOOKUP(Table1[[#This Row],[EPF ]],'[1]employee master'!A219:G5218,7,FALSE)</f>
        <v>Male</v>
      </c>
      <c r="G1657" s="40">
        <v>35</v>
      </c>
      <c r="H1657" s="41" t="s">
        <v>14</v>
      </c>
      <c r="I1657" s="41" t="s">
        <v>1756</v>
      </c>
      <c r="J1657" s="41" t="s">
        <v>14</v>
      </c>
      <c r="K1657" s="41" t="s">
        <v>14</v>
      </c>
      <c r="L1657" s="41" t="s">
        <v>1566</v>
      </c>
      <c r="M1657" s="40">
        <v>4</v>
      </c>
      <c r="N1657" s="41" t="s">
        <v>14</v>
      </c>
      <c r="O1657" s="41" t="s">
        <v>1566</v>
      </c>
      <c r="P1657" s="44" t="s">
        <v>1935</v>
      </c>
    </row>
    <row r="1658" spans="1:16" x14ac:dyDescent="0.3">
      <c r="A1658" s="37">
        <v>11069</v>
      </c>
      <c r="B1658" s="38" t="s">
        <v>6299</v>
      </c>
      <c r="C1658" s="39" t="s">
        <v>1757</v>
      </c>
      <c r="D1658" s="39" t="str">
        <f>VLOOKUP(Table1[[#This Row],[EPF ]],'[1]employee master'!A384:G5383,5,FALSE)</f>
        <v>Moulded Bra Cup - Production - SI</v>
      </c>
      <c r="E1658" s="39" t="str">
        <f>VLOOKUP(Table1[[#This Row],[EPF ]],'[1]employee master'!A384:G5383,6,FALSE)</f>
        <v>Team - LB - 5A - SI</v>
      </c>
      <c r="F1658" s="39" t="str">
        <f>VLOOKUP(Table1[[#This Row],[EPF ]],'[1]employee master'!A384:G5383,7,FALSE)</f>
        <v>Female</v>
      </c>
      <c r="G1658" s="40">
        <v>35</v>
      </c>
      <c r="H1658" s="41" t="s">
        <v>14</v>
      </c>
      <c r="I1658" s="41" t="s">
        <v>1756</v>
      </c>
      <c r="J1658" s="41" t="s">
        <v>14</v>
      </c>
      <c r="K1658" s="41" t="s">
        <v>14</v>
      </c>
      <c r="L1658" s="41" t="s">
        <v>1566</v>
      </c>
      <c r="M1658" s="40">
        <v>4</v>
      </c>
      <c r="N1658" s="41" t="s">
        <v>14</v>
      </c>
      <c r="O1658" s="41" t="s">
        <v>1566</v>
      </c>
      <c r="P1658" s="44" t="s">
        <v>1935</v>
      </c>
    </row>
    <row r="1659" spans="1:16" x14ac:dyDescent="0.3">
      <c r="A1659" s="37">
        <v>12148</v>
      </c>
      <c r="B1659" s="38" t="s">
        <v>2014</v>
      </c>
      <c r="C1659" s="1" t="s">
        <v>1757</v>
      </c>
      <c r="D1659" s="1" t="str">
        <f>VLOOKUP(Table1[[#This Row],[EPF ]],'[1]employee master'!A444:G5443,5,FALSE)</f>
        <v>Plant Maintenance - SI</v>
      </c>
      <c r="E1659" s="1" t="str">
        <f>VLOOKUP(Table1[[#This Row],[EPF ]],'[1]employee master'!A444:G5443,6,FALSE)</f>
        <v>Maintenance - Plant - SI</v>
      </c>
      <c r="F1659" s="1" t="str">
        <f>VLOOKUP(Table1[[#This Row],[EPF ]],'[1]employee master'!A444:G5443,7,FALSE)</f>
        <v>Male</v>
      </c>
      <c r="G1659" s="7">
        <v>36</v>
      </c>
      <c r="H1659" s="6" t="s">
        <v>14</v>
      </c>
      <c r="I1659" s="6" t="s">
        <v>1756</v>
      </c>
      <c r="J1659" s="6" t="s">
        <v>14</v>
      </c>
      <c r="K1659" s="6" t="s">
        <v>14</v>
      </c>
      <c r="L1659" s="6" t="s">
        <v>1566</v>
      </c>
      <c r="M1659" s="7">
        <v>4</v>
      </c>
      <c r="N1659" s="6" t="s">
        <v>14</v>
      </c>
      <c r="O1659" s="6" t="s">
        <v>1566</v>
      </c>
      <c r="P1659" s="44" t="s">
        <v>1935</v>
      </c>
    </row>
    <row r="1660" spans="1:16" x14ac:dyDescent="0.3">
      <c r="A1660" s="37">
        <v>12216</v>
      </c>
      <c r="B1660" s="38" t="s">
        <v>6300</v>
      </c>
      <c r="C1660" s="1" t="s">
        <v>1757</v>
      </c>
      <c r="D1660" s="1" t="str">
        <f>VLOOKUP(Table1[[#This Row],[EPF ]],'[1]employee master'!A447:G5446,5,FALSE)</f>
        <v>Moulded Bra Cup - Raw Material Warehouse - SI</v>
      </c>
      <c r="E1660" s="1" t="str">
        <f>VLOOKUP(Table1[[#This Row],[EPF ]],'[1]employee master'!A447:G5446,6,FALSE)</f>
        <v>MBC - Raw Material Warehouse - SI</v>
      </c>
      <c r="F1660" s="1" t="str">
        <f>VLOOKUP(Table1[[#This Row],[EPF ]],'[1]employee master'!A447:G5446,7,FALSE)</f>
        <v>Male</v>
      </c>
      <c r="G1660" s="7">
        <v>30</v>
      </c>
      <c r="H1660" s="6" t="s">
        <v>14</v>
      </c>
      <c r="I1660" s="6" t="s">
        <v>1756</v>
      </c>
      <c r="J1660" s="6" t="s">
        <v>14</v>
      </c>
      <c r="K1660" s="6" t="s">
        <v>14</v>
      </c>
      <c r="L1660" s="6" t="s">
        <v>1566</v>
      </c>
      <c r="M1660" s="7">
        <v>4</v>
      </c>
      <c r="N1660" s="6" t="s">
        <v>14</v>
      </c>
      <c r="O1660" s="6" t="s">
        <v>1566</v>
      </c>
      <c r="P1660" s="44" t="s">
        <v>1935</v>
      </c>
    </row>
    <row r="1661" spans="1:16" x14ac:dyDescent="0.3">
      <c r="A1661" s="37">
        <v>12522</v>
      </c>
      <c r="B1661" s="38" t="s">
        <v>6301</v>
      </c>
      <c r="C1661" s="39" t="s">
        <v>1757</v>
      </c>
      <c r="D1661" s="39" t="str">
        <f>VLOOKUP(Table1[[#This Row],[EPF ]],'[1]employee master'!A477:G5476,5,FALSE)</f>
        <v>Moulded Bra Cup - Computer Numerical Control - SI</v>
      </c>
      <c r="E1661" s="39" t="str">
        <f>VLOOKUP(Table1[[#This Row],[EPF ]],'[1]employee master'!A477:G5476,6,FALSE)</f>
        <v>Moulded Bra Cup - CNC - SI</v>
      </c>
      <c r="F1661" s="39" t="str">
        <f>VLOOKUP(Table1[[#This Row],[EPF ]],'[1]employee master'!A477:G5476,7,FALSE)</f>
        <v>Male</v>
      </c>
      <c r="G1661" s="40">
        <v>31</v>
      </c>
      <c r="H1661" s="41" t="s">
        <v>14</v>
      </c>
      <c r="I1661" s="41" t="s">
        <v>1756</v>
      </c>
      <c r="J1661" s="41" t="s">
        <v>14</v>
      </c>
      <c r="K1661" s="41" t="s">
        <v>14</v>
      </c>
      <c r="L1661" s="41" t="s">
        <v>1566</v>
      </c>
      <c r="M1661" s="40">
        <v>4</v>
      </c>
      <c r="N1661" s="41" t="s">
        <v>14</v>
      </c>
      <c r="O1661" s="41" t="s">
        <v>1566</v>
      </c>
      <c r="P1661" s="44" t="s">
        <v>1935</v>
      </c>
    </row>
    <row r="1662" spans="1:16" x14ac:dyDescent="0.3">
      <c r="A1662" s="37">
        <v>14444</v>
      </c>
      <c r="B1662" s="38" t="s">
        <v>3221</v>
      </c>
      <c r="C1662" s="39" t="s">
        <v>1757</v>
      </c>
      <c r="D1662" s="39" t="str">
        <f>VLOOKUP(Table1[[#This Row],[EPF ]],'[1]employee master'!A564:G5563,5,FALSE)</f>
        <v>Moulded Bra Cup - Production - SI</v>
      </c>
      <c r="E1662" s="39" t="str">
        <f>VLOOKUP(Table1[[#This Row],[EPF ]],'[1]employee master'!A564:G5563,6,FALSE)</f>
        <v>Team - LB - 15B - SI</v>
      </c>
      <c r="F1662" s="39" t="str">
        <f>VLOOKUP(Table1[[#This Row],[EPF ]],'[1]employee master'!A564:G5563,7,FALSE)</f>
        <v>Female</v>
      </c>
      <c r="G1662" s="40">
        <v>32</v>
      </c>
      <c r="H1662" s="41" t="s">
        <v>14</v>
      </c>
      <c r="I1662" s="41" t="s">
        <v>1756</v>
      </c>
      <c r="J1662" s="41" t="s">
        <v>14</v>
      </c>
      <c r="K1662" s="41" t="s">
        <v>14</v>
      </c>
      <c r="L1662" s="41" t="s">
        <v>1566</v>
      </c>
      <c r="M1662" s="40">
        <v>4</v>
      </c>
      <c r="N1662" s="41" t="s">
        <v>14</v>
      </c>
      <c r="O1662" s="41" t="s">
        <v>1566</v>
      </c>
      <c r="P1662" s="44" t="s">
        <v>1935</v>
      </c>
    </row>
    <row r="1663" spans="1:16" x14ac:dyDescent="0.3">
      <c r="A1663" s="37">
        <v>14537</v>
      </c>
      <c r="B1663" s="38" t="s">
        <v>1469</v>
      </c>
      <c r="C1663" s="39" t="s">
        <v>1758</v>
      </c>
      <c r="D1663" s="39" t="str">
        <f>VLOOKUP(Table1[[#This Row],[EPF ]],'[1]employee master'!A567:G5566,5,FALSE)</f>
        <v>Close Comfort Program - Quality Assurance - SI</v>
      </c>
      <c r="E1663" s="39" t="str">
        <f>VLOOKUP(Table1[[#This Row],[EPF ]],'[1]employee master'!A567:G5566,6,FALSE)</f>
        <v>Quality Assurance - CCP - SI</v>
      </c>
      <c r="F1663" s="39" t="str">
        <f>VLOOKUP(Table1[[#This Row],[EPF ]],'[1]employee master'!A567:G5566,7,FALSE)</f>
        <v>Male</v>
      </c>
      <c r="G1663" s="40">
        <v>28</v>
      </c>
      <c r="H1663" s="41" t="s">
        <v>14</v>
      </c>
      <c r="I1663" s="41" t="s">
        <v>1759</v>
      </c>
      <c r="J1663" s="41" t="s">
        <v>1566</v>
      </c>
      <c r="K1663" s="41" t="s">
        <v>1566</v>
      </c>
      <c r="L1663" s="41" t="s">
        <v>14</v>
      </c>
      <c r="M1663" s="40">
        <v>5</v>
      </c>
      <c r="N1663" s="41" t="s">
        <v>14</v>
      </c>
      <c r="O1663" s="41" t="s">
        <v>1566</v>
      </c>
      <c r="P1663" s="44" t="s">
        <v>1935</v>
      </c>
    </row>
    <row r="1664" spans="1:16" x14ac:dyDescent="0.3">
      <c r="A1664" s="37">
        <v>18173</v>
      </c>
      <c r="B1664" s="38" t="s">
        <v>5852</v>
      </c>
      <c r="C1664" s="39" t="s">
        <v>1757</v>
      </c>
      <c r="D1664" s="39" t="str">
        <f>VLOOKUP(Table1[[#This Row],[EPF ]],'[1]employee master'!A846:G5845,5,FALSE)</f>
        <v>Close Comfort Program - Quality Assurance - SI</v>
      </c>
      <c r="E1664" s="39" t="str">
        <f>VLOOKUP(Table1[[#This Row],[EPF ]],'[1]employee master'!A846:G5845,6,FALSE)</f>
        <v>CCP - Finishing Quality - SI</v>
      </c>
      <c r="F1664" s="39" t="str">
        <f>VLOOKUP(Table1[[#This Row],[EPF ]],'[1]employee master'!A846:G5845,7,FALSE)</f>
        <v>Female</v>
      </c>
      <c r="G1664" s="40">
        <v>32</v>
      </c>
      <c r="H1664" s="41" t="s">
        <v>14</v>
      </c>
      <c r="I1664" s="41" t="s">
        <v>1756</v>
      </c>
      <c r="J1664" s="41" t="s">
        <v>14</v>
      </c>
      <c r="K1664" s="41" t="s">
        <v>14</v>
      </c>
      <c r="L1664" s="41" t="s">
        <v>1566</v>
      </c>
      <c r="M1664" s="40">
        <v>4</v>
      </c>
      <c r="N1664" s="41" t="s">
        <v>14</v>
      </c>
      <c r="O1664" s="41" t="s">
        <v>1566</v>
      </c>
      <c r="P1664" s="44" t="s">
        <v>1935</v>
      </c>
    </row>
    <row r="1665" spans="1:16" x14ac:dyDescent="0.3">
      <c r="A1665" s="37">
        <v>19275</v>
      </c>
      <c r="B1665" s="38" t="s">
        <v>3785</v>
      </c>
      <c r="C1665" s="1" t="s">
        <v>1757</v>
      </c>
      <c r="D1665" s="1" t="str">
        <f>VLOOKUP(Table1[[#This Row],[EPF ]],'[1]employee master'!A931:G5930,5,FALSE)</f>
        <v>Close Comfort Program - Finishing - SI</v>
      </c>
      <c r="E1665" s="1" t="str">
        <f>VLOOKUP(Table1[[#This Row],[EPF ]],'[1]employee master'!A931:G5930,6,FALSE)</f>
        <v>Finishing S24 - B - SI</v>
      </c>
      <c r="F1665" s="1" t="str">
        <f>VLOOKUP(Table1[[#This Row],[EPF ]],'[1]employee master'!A931:G5930,7,FALSE)</f>
        <v>Female</v>
      </c>
      <c r="G1665" s="7">
        <v>39</v>
      </c>
      <c r="H1665" s="6" t="s">
        <v>14</v>
      </c>
      <c r="I1665" s="6" t="s">
        <v>1756</v>
      </c>
      <c r="J1665" s="6" t="s">
        <v>14</v>
      </c>
      <c r="K1665" s="6" t="s">
        <v>14</v>
      </c>
      <c r="L1665" s="6" t="s">
        <v>1566</v>
      </c>
      <c r="M1665" s="7">
        <v>4</v>
      </c>
      <c r="N1665" s="6" t="s">
        <v>14</v>
      </c>
      <c r="O1665" s="6" t="s">
        <v>1566</v>
      </c>
      <c r="P1665" s="44" t="s">
        <v>1935</v>
      </c>
    </row>
    <row r="1666" spans="1:16" x14ac:dyDescent="0.3">
      <c r="A1666" s="37">
        <v>19896</v>
      </c>
      <c r="B1666" s="38" t="s">
        <v>352</v>
      </c>
      <c r="C1666" s="1" t="s">
        <v>1757</v>
      </c>
      <c r="D1666" s="1" t="str">
        <f>VLOOKUP(Table1[[#This Row],[EPF ]],'[1]employee master'!A987:G5986,5,FALSE)</f>
        <v>Moulded Bra Cup - Computer Numerical Control - SI</v>
      </c>
      <c r="E1666" s="1" t="str">
        <f>VLOOKUP(Table1[[#This Row],[EPF ]],'[1]employee master'!A987:G5986,6,FALSE)</f>
        <v>Moulded Bra Cup - CNC - SI</v>
      </c>
      <c r="F1666" s="1" t="str">
        <f>VLOOKUP(Table1[[#This Row],[EPF ]],'[1]employee master'!A987:G5986,7,FALSE)</f>
        <v>Male</v>
      </c>
      <c r="G1666" s="7">
        <v>33</v>
      </c>
      <c r="H1666" s="6" t="s">
        <v>14</v>
      </c>
      <c r="I1666" s="6" t="s">
        <v>1756</v>
      </c>
      <c r="J1666" s="6" t="s">
        <v>14</v>
      </c>
      <c r="K1666" s="6" t="s">
        <v>14</v>
      </c>
      <c r="L1666" s="6" t="s">
        <v>1566</v>
      </c>
      <c r="M1666" s="7">
        <v>4</v>
      </c>
      <c r="N1666" s="6" t="s">
        <v>14</v>
      </c>
      <c r="O1666" s="6" t="s">
        <v>1566</v>
      </c>
      <c r="P1666" s="44" t="s">
        <v>1935</v>
      </c>
    </row>
    <row r="1667" spans="1:16" x14ac:dyDescent="0.3">
      <c r="A1667" s="37">
        <v>21450</v>
      </c>
      <c r="B1667" s="38" t="s">
        <v>6302</v>
      </c>
      <c r="C1667" s="1" t="s">
        <v>1757</v>
      </c>
      <c r="D1667" s="1" t="str">
        <f>VLOOKUP(Table1[[#This Row],[EPF ]],'[1]employee master'!A1080:G6079,5,FALSE)</f>
        <v>Close Comfort Program - Finishing - SI</v>
      </c>
      <c r="E1667" s="1" t="str">
        <f>VLOOKUP(Table1[[#This Row],[EPF ]],'[1]employee master'!A1080:G6079,6,FALSE)</f>
        <v>Finishing S11 - B - SI</v>
      </c>
      <c r="F1667" s="1" t="str">
        <f>VLOOKUP(Table1[[#This Row],[EPF ]],'[1]employee master'!A1080:G6079,7,FALSE)</f>
        <v>Female</v>
      </c>
      <c r="G1667" s="7">
        <v>34</v>
      </c>
      <c r="H1667" s="6" t="s">
        <v>14</v>
      </c>
      <c r="I1667" s="6" t="s">
        <v>1756</v>
      </c>
      <c r="J1667" s="6" t="s">
        <v>14</v>
      </c>
      <c r="K1667" s="6" t="s">
        <v>14</v>
      </c>
      <c r="L1667" s="6" t="s">
        <v>1566</v>
      </c>
      <c r="M1667" s="7">
        <v>4</v>
      </c>
      <c r="N1667" s="6" t="s">
        <v>14</v>
      </c>
      <c r="O1667" s="6" t="s">
        <v>1566</v>
      </c>
      <c r="P1667" s="44" t="s">
        <v>1935</v>
      </c>
    </row>
    <row r="1668" spans="1:16" x14ac:dyDescent="0.3">
      <c r="A1668" s="37">
        <v>22062</v>
      </c>
      <c r="B1668" s="38" t="s">
        <v>848</v>
      </c>
      <c r="C1668" s="39" t="s">
        <v>1757</v>
      </c>
      <c r="D1668" s="39" t="str">
        <f>VLOOKUP(Table1[[#This Row],[EPF ]],'[1]employee master'!A1144:G6143,5,FALSE)</f>
        <v>Impact Protection - SI</v>
      </c>
      <c r="E1668" s="39" t="str">
        <f>VLOOKUP(Table1[[#This Row],[EPF ]],'[1]employee master'!A1144:G6143,6,FALSE)</f>
        <v>Impact Protection - Production - SI</v>
      </c>
      <c r="F1668" s="39" t="str">
        <f>VLOOKUP(Table1[[#This Row],[EPF ]],'[1]employee master'!A1144:G6143,7,FALSE)</f>
        <v>Female</v>
      </c>
      <c r="G1668" s="40">
        <v>31</v>
      </c>
      <c r="H1668" s="41" t="s">
        <v>14</v>
      </c>
      <c r="I1668" s="41" t="s">
        <v>1756</v>
      </c>
      <c r="J1668" s="41" t="s">
        <v>14</v>
      </c>
      <c r="K1668" s="41" t="s">
        <v>14</v>
      </c>
      <c r="L1668" s="41" t="s">
        <v>1566</v>
      </c>
      <c r="M1668" s="40">
        <v>4</v>
      </c>
      <c r="N1668" s="41" t="s">
        <v>14</v>
      </c>
      <c r="O1668" s="41" t="s">
        <v>1566</v>
      </c>
      <c r="P1668" s="44" t="s">
        <v>1935</v>
      </c>
    </row>
    <row r="1669" spans="1:16" x14ac:dyDescent="0.3">
      <c r="A1669" s="37">
        <v>23548</v>
      </c>
      <c r="B1669" s="38" t="s">
        <v>6303</v>
      </c>
      <c r="C1669" s="1" t="s">
        <v>1757</v>
      </c>
      <c r="D1669" s="1" t="str">
        <f>VLOOKUP(Table1[[#This Row],[EPF ]],'[1]employee master'!A1303:G6302,5,FALSE)</f>
        <v>Close Comfort Program - Finishing - SI</v>
      </c>
      <c r="E1669" s="1" t="str">
        <f>VLOOKUP(Table1[[#This Row],[EPF ]],'[1]employee master'!A1303:G6302,6,FALSE)</f>
        <v>Finishing S29 - A - SI</v>
      </c>
      <c r="F1669" s="1" t="str">
        <f>VLOOKUP(Table1[[#This Row],[EPF ]],'[1]employee master'!A1303:G6302,7,FALSE)</f>
        <v>Female</v>
      </c>
      <c r="G1669" s="7">
        <v>38</v>
      </c>
      <c r="H1669" s="6" t="s">
        <v>14</v>
      </c>
      <c r="I1669" s="6" t="s">
        <v>1756</v>
      </c>
      <c r="J1669" s="6" t="s">
        <v>14</v>
      </c>
      <c r="K1669" s="6" t="s">
        <v>14</v>
      </c>
      <c r="L1669" s="6" t="s">
        <v>1566</v>
      </c>
      <c r="M1669" s="7">
        <v>4</v>
      </c>
      <c r="N1669" s="6" t="s">
        <v>14</v>
      </c>
      <c r="O1669" s="6" t="s">
        <v>1566</v>
      </c>
      <c r="P1669" s="44" t="s">
        <v>1935</v>
      </c>
    </row>
    <row r="1670" spans="1:16" x14ac:dyDescent="0.3">
      <c r="A1670" s="37">
        <v>23654</v>
      </c>
      <c r="B1670" s="38" t="s">
        <v>6304</v>
      </c>
      <c r="C1670" s="39" t="s">
        <v>1757</v>
      </c>
      <c r="D1670" s="39" t="str">
        <f>VLOOKUP(Table1[[#This Row],[EPF ]],'[1]employee master'!A1309:G6308,5,FALSE)</f>
        <v>Close Comfort Program - Finishing - SI</v>
      </c>
      <c r="E1670" s="39" t="str">
        <f>VLOOKUP(Table1[[#This Row],[EPF ]],'[1]employee master'!A1309:G6308,6,FALSE)</f>
        <v>Finishing S6 - B - SI</v>
      </c>
      <c r="F1670" s="39" t="str">
        <f>VLOOKUP(Table1[[#This Row],[EPF ]],'[1]employee master'!A1309:G6308,7,FALSE)</f>
        <v>Female</v>
      </c>
      <c r="G1670" s="40">
        <v>32</v>
      </c>
      <c r="H1670" s="41" t="s">
        <v>14</v>
      </c>
      <c r="I1670" s="41" t="s">
        <v>1756</v>
      </c>
      <c r="J1670" s="41" t="s">
        <v>14</v>
      </c>
      <c r="K1670" s="41" t="s">
        <v>14</v>
      </c>
      <c r="L1670" s="41" t="s">
        <v>1566</v>
      </c>
      <c r="M1670" s="40">
        <v>4</v>
      </c>
      <c r="N1670" s="41" t="s">
        <v>14</v>
      </c>
      <c r="O1670" s="41" t="s">
        <v>1566</v>
      </c>
      <c r="P1670" s="44" t="s">
        <v>1935</v>
      </c>
    </row>
    <row r="1671" spans="1:16" x14ac:dyDescent="0.3">
      <c r="A1671" s="37">
        <v>24011</v>
      </c>
      <c r="B1671" s="38" t="s">
        <v>6305</v>
      </c>
      <c r="C1671" s="39" t="s">
        <v>1757</v>
      </c>
      <c r="D1671" s="39" t="str">
        <f>VLOOKUP(Table1[[#This Row],[EPF ]],'[1]employee master'!A1345:G6344,5,FALSE)</f>
        <v>Close Comfort Program - Product Development Centre - SI</v>
      </c>
      <c r="E1671" s="39" t="str">
        <f>VLOOKUP(Table1[[#This Row],[EPF ]],'[1]employee master'!A1345:G6344,6,FALSE)</f>
        <v>Product Development Center - CCP - SI</v>
      </c>
      <c r="F1671" s="39" t="str">
        <f>VLOOKUP(Table1[[#This Row],[EPF ]],'[1]employee master'!A1345:G6344,7,FALSE)</f>
        <v>Female</v>
      </c>
      <c r="G1671" s="40">
        <v>37</v>
      </c>
      <c r="H1671" s="41" t="s">
        <v>14</v>
      </c>
      <c r="I1671" s="41" t="s">
        <v>1756</v>
      </c>
      <c r="J1671" s="41" t="s">
        <v>14</v>
      </c>
      <c r="K1671" s="41" t="s">
        <v>14</v>
      </c>
      <c r="L1671" s="41" t="s">
        <v>1566</v>
      </c>
      <c r="M1671" s="40">
        <v>4</v>
      </c>
      <c r="N1671" s="41" t="s">
        <v>14</v>
      </c>
      <c r="O1671" s="41" t="s">
        <v>1566</v>
      </c>
      <c r="P1671" s="44" t="s">
        <v>1935</v>
      </c>
    </row>
    <row r="1672" spans="1:16" x14ac:dyDescent="0.3">
      <c r="A1672" s="37">
        <v>24893</v>
      </c>
      <c r="B1672" s="38" t="s">
        <v>2198</v>
      </c>
      <c r="C1672" s="1" t="s">
        <v>1757</v>
      </c>
      <c r="D1672" s="1" t="str">
        <f>VLOOKUP(Table1[[#This Row],[EPF ]],'[1]employee master'!A1420:G6419,5,FALSE)</f>
        <v>Close Comfort Program - Printing - SI</v>
      </c>
      <c r="E1672" s="1" t="str">
        <f>VLOOKUP(Table1[[#This Row],[EPF ]],'[1]employee master'!A1420:G6419,6,FALSE)</f>
        <v>Factory 02 - Printing - B - SI</v>
      </c>
      <c r="F1672" s="1" t="str">
        <f>VLOOKUP(Table1[[#This Row],[EPF ]],'[1]employee master'!A1420:G6419,7,FALSE)</f>
        <v>Female</v>
      </c>
      <c r="G1672" s="7">
        <v>36</v>
      </c>
      <c r="H1672" s="6" t="s">
        <v>14</v>
      </c>
      <c r="I1672" s="6" t="s">
        <v>1756</v>
      </c>
      <c r="J1672" s="6" t="s">
        <v>14</v>
      </c>
      <c r="K1672" s="6" t="s">
        <v>14</v>
      </c>
      <c r="L1672" s="6" t="s">
        <v>1566</v>
      </c>
      <c r="M1672" s="7">
        <v>4</v>
      </c>
      <c r="N1672" s="6" t="s">
        <v>14</v>
      </c>
      <c r="O1672" s="6" t="s">
        <v>1566</v>
      </c>
      <c r="P1672" s="44" t="s">
        <v>1935</v>
      </c>
    </row>
    <row r="1673" spans="1:16" x14ac:dyDescent="0.3">
      <c r="A1673" s="37">
        <v>24945</v>
      </c>
      <c r="B1673" s="38" t="s">
        <v>6306</v>
      </c>
      <c r="C1673" s="1" t="s">
        <v>1757</v>
      </c>
      <c r="D1673" s="1" t="str">
        <f>VLOOKUP(Table1[[#This Row],[EPF ]],'[1]employee master'!A1426:G6425,5,FALSE)</f>
        <v>Close Comfort Program - Printing - SI</v>
      </c>
      <c r="E1673" s="1" t="str">
        <f>VLOOKUP(Table1[[#This Row],[EPF ]],'[1]employee master'!A1426:G6425,6,FALSE)</f>
        <v>Factory 03 - Printing - B - SI</v>
      </c>
      <c r="F1673" s="1" t="str">
        <f>VLOOKUP(Table1[[#This Row],[EPF ]],'[1]employee master'!A1426:G6425,7,FALSE)</f>
        <v>Female</v>
      </c>
      <c r="G1673" s="7">
        <v>36</v>
      </c>
      <c r="H1673" s="6" t="s">
        <v>14</v>
      </c>
      <c r="I1673" s="6" t="s">
        <v>1756</v>
      </c>
      <c r="J1673" s="6" t="s">
        <v>14</v>
      </c>
      <c r="K1673" s="6" t="s">
        <v>14</v>
      </c>
      <c r="L1673" s="6" t="s">
        <v>1566</v>
      </c>
      <c r="M1673" s="7">
        <v>4</v>
      </c>
      <c r="N1673" s="6" t="s">
        <v>14</v>
      </c>
      <c r="O1673" s="6" t="s">
        <v>1566</v>
      </c>
      <c r="P1673" s="44" t="s">
        <v>1935</v>
      </c>
    </row>
    <row r="1674" spans="1:16" x14ac:dyDescent="0.3">
      <c r="A1674" s="37">
        <v>25146</v>
      </c>
      <c r="B1674" s="38" t="s">
        <v>6307</v>
      </c>
      <c r="C1674" s="39" t="s">
        <v>1757</v>
      </c>
      <c r="D1674" s="39" t="str">
        <f>VLOOKUP(Table1[[#This Row],[EPF ]],'[1]employee master'!A1447:G6446,5,FALSE)</f>
        <v>Close Comfort Program - Printing - SI</v>
      </c>
      <c r="E1674" s="39" t="str">
        <f>VLOOKUP(Table1[[#This Row],[EPF ]],'[1]employee master'!A1447:G6446,6,FALSE)</f>
        <v>Section 04 - Printing - B - SI</v>
      </c>
      <c r="F1674" s="39" t="str">
        <f>VLOOKUP(Table1[[#This Row],[EPF ]],'[1]employee master'!A1447:G6446,7,FALSE)</f>
        <v>Male</v>
      </c>
      <c r="G1674" s="40">
        <v>36</v>
      </c>
      <c r="H1674" s="41" t="s">
        <v>14</v>
      </c>
      <c r="I1674" s="41" t="s">
        <v>1756</v>
      </c>
      <c r="J1674" s="41" t="s">
        <v>14</v>
      </c>
      <c r="K1674" s="41" t="s">
        <v>14</v>
      </c>
      <c r="L1674" s="41" t="s">
        <v>1566</v>
      </c>
      <c r="M1674" s="40">
        <v>4</v>
      </c>
      <c r="N1674" s="41" t="s">
        <v>14</v>
      </c>
      <c r="O1674" s="41" t="s">
        <v>1566</v>
      </c>
      <c r="P1674" s="44" t="s">
        <v>1935</v>
      </c>
    </row>
    <row r="1675" spans="1:16" x14ac:dyDescent="0.3">
      <c r="A1675" s="37">
        <v>25304</v>
      </c>
      <c r="B1675" s="38" t="s">
        <v>2460</v>
      </c>
      <c r="C1675" s="1" t="s">
        <v>1757</v>
      </c>
      <c r="D1675" s="1" t="str">
        <f>VLOOKUP(Table1[[#This Row],[EPF ]],'[1]employee master'!A1463:G6462,5,FALSE)</f>
        <v>Moulded Bra Cup - Production - SI</v>
      </c>
      <c r="E1675" s="1" t="str">
        <f>VLOOKUP(Table1[[#This Row],[EPF ]],'[1]employee master'!A1463:G6462,6,FALSE)</f>
        <v>Team - LB - 11A - SI</v>
      </c>
      <c r="F1675" s="1" t="str">
        <f>VLOOKUP(Table1[[#This Row],[EPF ]],'[1]employee master'!A1463:G6462,7,FALSE)</f>
        <v>Female</v>
      </c>
      <c r="G1675" s="7">
        <v>37</v>
      </c>
      <c r="H1675" s="6" t="s">
        <v>14</v>
      </c>
      <c r="I1675" s="6" t="s">
        <v>1756</v>
      </c>
      <c r="J1675" s="6" t="s">
        <v>14</v>
      </c>
      <c r="K1675" s="6" t="s">
        <v>14</v>
      </c>
      <c r="L1675" s="6" t="s">
        <v>1566</v>
      </c>
      <c r="M1675" s="7">
        <v>4</v>
      </c>
      <c r="N1675" s="6" t="s">
        <v>14</v>
      </c>
      <c r="O1675" s="6" t="s">
        <v>1566</v>
      </c>
      <c r="P1675" s="44" t="s">
        <v>1935</v>
      </c>
    </row>
    <row r="1676" spans="1:16" x14ac:dyDescent="0.3">
      <c r="A1676" s="37">
        <v>26203</v>
      </c>
      <c r="B1676" s="38" t="s">
        <v>6308</v>
      </c>
      <c r="C1676" s="1" t="s">
        <v>1757</v>
      </c>
      <c r="D1676" s="1" t="str">
        <f>VLOOKUP(Table1[[#This Row],[EPF ]],'[1]employee master'!A1630:G6629,5,FALSE)</f>
        <v>Training School - SI</v>
      </c>
      <c r="E1676" s="1" t="str">
        <f>VLOOKUP(Table1[[#This Row],[EPF ]],'[1]employee master'!A1630:G6629,6,FALSE)</f>
        <v>CCP 2 - Training Printing B - SI</v>
      </c>
      <c r="F1676" s="1" t="str">
        <f>VLOOKUP(Table1[[#This Row],[EPF ]],'[1]employee master'!A1630:G6629,7,FALSE)</f>
        <v>Female</v>
      </c>
      <c r="G1676" s="7">
        <v>33</v>
      </c>
      <c r="H1676" s="6" t="s">
        <v>14</v>
      </c>
      <c r="I1676" s="6" t="s">
        <v>1756</v>
      </c>
      <c r="J1676" s="6" t="s">
        <v>14</v>
      </c>
      <c r="K1676" s="6" t="s">
        <v>14</v>
      </c>
      <c r="L1676" s="6" t="s">
        <v>1566</v>
      </c>
      <c r="M1676" s="7">
        <v>4</v>
      </c>
      <c r="N1676" s="6" t="s">
        <v>14</v>
      </c>
      <c r="O1676" s="6" t="s">
        <v>1566</v>
      </c>
      <c r="P1676" s="44" t="s">
        <v>1935</v>
      </c>
    </row>
    <row r="1677" spans="1:16" x14ac:dyDescent="0.3">
      <c r="A1677" s="37">
        <v>26310</v>
      </c>
      <c r="B1677" s="38" t="s">
        <v>6309</v>
      </c>
      <c r="C1677" s="39" t="s">
        <v>1757</v>
      </c>
      <c r="D1677" s="39" t="str">
        <f>VLOOKUP(Table1[[#This Row],[EPF ]],'[1]employee master'!A1654:G6653,5,FALSE)</f>
        <v>Training School - SI</v>
      </c>
      <c r="E1677" s="39" t="str">
        <f>VLOOKUP(Table1[[#This Row],[EPF ]],'[1]employee master'!A1654:G6653,6,FALSE)</f>
        <v>CCP 2 - Training Printing - SI</v>
      </c>
      <c r="F1677" s="39" t="str">
        <f>VLOOKUP(Table1[[#This Row],[EPF ]],'[1]employee master'!A1654:G6653,7,FALSE)</f>
        <v>Female</v>
      </c>
      <c r="G1677" s="40">
        <v>34</v>
      </c>
      <c r="H1677" s="41" t="s">
        <v>14</v>
      </c>
      <c r="I1677" s="41" t="s">
        <v>1756</v>
      </c>
      <c r="J1677" s="41" t="s">
        <v>14</v>
      </c>
      <c r="K1677" s="41" t="s">
        <v>14</v>
      </c>
      <c r="L1677" s="41" t="s">
        <v>1566</v>
      </c>
      <c r="M1677" s="40">
        <v>4</v>
      </c>
      <c r="N1677" s="41" t="s">
        <v>14</v>
      </c>
      <c r="O1677" s="41" t="s">
        <v>1566</v>
      </c>
      <c r="P1677" s="44" t="s">
        <v>1935</v>
      </c>
    </row>
    <row r="1678" spans="1:16" x14ac:dyDescent="0.3">
      <c r="A1678" s="37">
        <v>2571</v>
      </c>
      <c r="B1678" s="38" t="s">
        <v>730</v>
      </c>
      <c r="C1678" s="1" t="s">
        <v>1757</v>
      </c>
      <c r="D1678" s="1" t="str">
        <f>VLOOKUP(Table1[[#This Row],[EPF ]],'[1]employee master'!A81:G5080,5,FALSE)</f>
        <v>Material Quality Assurance - SI</v>
      </c>
      <c r="E1678" s="1" t="str">
        <f>VLOOKUP(Table1[[#This Row],[EPF ]],'[1]employee master'!A81:G5080,6,FALSE)</f>
        <v>MBC - Material Quality Assurance - SI</v>
      </c>
      <c r="F1678" s="1" t="str">
        <f>VLOOKUP(Table1[[#This Row],[EPF ]],'[1]employee master'!A81:G5080,7,FALSE)</f>
        <v>Male</v>
      </c>
      <c r="G1678" s="7">
        <v>34</v>
      </c>
      <c r="H1678" s="6" t="s">
        <v>14</v>
      </c>
      <c r="I1678" s="6" t="s">
        <v>1756</v>
      </c>
      <c r="J1678" s="6" t="s">
        <v>14</v>
      </c>
      <c r="K1678" s="6" t="s">
        <v>14</v>
      </c>
      <c r="L1678" s="6" t="s">
        <v>1566</v>
      </c>
      <c r="M1678" s="7">
        <v>3</v>
      </c>
      <c r="N1678" s="6" t="s">
        <v>1566</v>
      </c>
      <c r="O1678" s="6" t="s">
        <v>14</v>
      </c>
      <c r="P1678" s="44" t="s">
        <v>1935</v>
      </c>
    </row>
    <row r="1679" spans="1:16" x14ac:dyDescent="0.3">
      <c r="A1679" s="37">
        <v>11363</v>
      </c>
      <c r="B1679" s="38" t="s">
        <v>6310</v>
      </c>
      <c r="C1679" s="39" t="s">
        <v>1757</v>
      </c>
      <c r="D1679" s="39" t="str">
        <f>VLOOKUP(Table1[[#This Row],[EPF ]],'[1]employee master'!A395:G5394,5,FALSE)</f>
        <v>Moulded Bra Cup - Quality Assurance - SI</v>
      </c>
      <c r="E1679" s="39" t="str">
        <f>VLOOKUP(Table1[[#This Row],[EPF ]],'[1]employee master'!A395:G5394,6,FALSE)</f>
        <v>Quality Assurance - MBC - SI</v>
      </c>
      <c r="F1679" s="39" t="str">
        <f>VLOOKUP(Table1[[#This Row],[EPF ]],'[1]employee master'!A395:G5394,7,FALSE)</f>
        <v>Male</v>
      </c>
      <c r="G1679" s="40">
        <v>34</v>
      </c>
      <c r="H1679" s="41" t="s">
        <v>14</v>
      </c>
      <c r="I1679" s="41" t="s">
        <v>1756</v>
      </c>
      <c r="J1679" s="41" t="s">
        <v>14</v>
      </c>
      <c r="K1679" s="41" t="s">
        <v>14</v>
      </c>
      <c r="L1679" s="41" t="s">
        <v>1566</v>
      </c>
      <c r="M1679" s="40">
        <v>3</v>
      </c>
      <c r="N1679" s="41" t="s">
        <v>1566</v>
      </c>
      <c r="O1679" s="41" t="s">
        <v>14</v>
      </c>
      <c r="P1679" s="44" t="s">
        <v>1935</v>
      </c>
    </row>
    <row r="1680" spans="1:16" x14ac:dyDescent="0.3">
      <c r="A1680" s="37">
        <v>13915</v>
      </c>
      <c r="B1680" s="38" t="s">
        <v>6186</v>
      </c>
      <c r="C1680" s="39" t="s">
        <v>1755</v>
      </c>
      <c r="D1680" s="39" t="str">
        <f>VLOOKUP(Table1[[#This Row],[EPF ]],'[1]employee master'!A534:G5533,5,FALSE)</f>
        <v>Close Comfort Program - Product Development Centre - SI</v>
      </c>
      <c r="E1680" s="39" t="str">
        <f>VLOOKUP(Table1[[#This Row],[EPF ]],'[1]employee master'!A534:G5533,6,FALSE)</f>
        <v>Product Development Center - CCP - SI</v>
      </c>
      <c r="F1680" s="39" t="str">
        <f>VLOOKUP(Table1[[#This Row],[EPF ]],'[1]employee master'!A534:G5533,7,FALSE)</f>
        <v>Male</v>
      </c>
      <c r="G1680" s="41">
        <v>29</v>
      </c>
      <c r="H1680" s="41" t="s">
        <v>14</v>
      </c>
      <c r="I1680" s="41" t="s">
        <v>1753</v>
      </c>
      <c r="J1680" s="41" t="s">
        <v>1566</v>
      </c>
      <c r="K1680" s="41" t="s">
        <v>1566</v>
      </c>
      <c r="L1680" s="41" t="s">
        <v>14</v>
      </c>
      <c r="M1680" s="40">
        <v>5</v>
      </c>
      <c r="N1680" s="41" t="s">
        <v>14</v>
      </c>
      <c r="O1680" s="41" t="s">
        <v>1566</v>
      </c>
      <c r="P1680" s="44" t="s">
        <v>1935</v>
      </c>
    </row>
    <row r="1681" spans="1:16" x14ac:dyDescent="0.3">
      <c r="A1681" s="37">
        <v>17322</v>
      </c>
      <c r="B1681" s="38" t="s">
        <v>1601</v>
      </c>
      <c r="C1681" s="39" t="s">
        <v>1755</v>
      </c>
      <c r="D1681" s="39" t="str">
        <f>VLOOKUP(Table1[[#This Row],[EPF ]],'[1]employee master'!A774:G5773,5,FALSE)</f>
        <v>Close Comfort Program - Product Development Centre - SI</v>
      </c>
      <c r="E1681" s="39" t="str">
        <f>VLOOKUP(Table1[[#This Row],[EPF ]],'[1]employee master'!A774:G5773,6,FALSE)</f>
        <v>Product Development Center - CCP - SI</v>
      </c>
      <c r="F1681" s="39" t="str">
        <f>VLOOKUP(Table1[[#This Row],[EPF ]],'[1]employee master'!A774:G5773,7,FALSE)</f>
        <v>Female</v>
      </c>
      <c r="G1681" s="40">
        <v>29</v>
      </c>
      <c r="H1681" s="41" t="s">
        <v>14</v>
      </c>
      <c r="I1681" s="41" t="s">
        <v>1753</v>
      </c>
      <c r="J1681" s="41" t="s">
        <v>1566</v>
      </c>
      <c r="K1681" s="41" t="s">
        <v>1566</v>
      </c>
      <c r="L1681" s="41" t="s">
        <v>14</v>
      </c>
      <c r="M1681" s="40">
        <v>5</v>
      </c>
      <c r="N1681" s="41" t="s">
        <v>14</v>
      </c>
      <c r="O1681" s="41" t="s">
        <v>1566</v>
      </c>
      <c r="P1681" s="44" t="s">
        <v>1935</v>
      </c>
    </row>
    <row r="1682" spans="1:16" x14ac:dyDescent="0.3">
      <c r="A1682" s="37">
        <v>24204</v>
      </c>
      <c r="B1682" s="38" t="s">
        <v>6187</v>
      </c>
      <c r="C1682" s="39" t="s">
        <v>1755</v>
      </c>
      <c r="D1682" s="39" t="str">
        <f>VLOOKUP(Table1[[#This Row],[EPF ]],'[1]employee master'!A1353:G6352,5,FALSE)</f>
        <v>Close Comfort Program - Quality Assurance - SI</v>
      </c>
      <c r="E1682" s="39" t="str">
        <f>VLOOKUP(Table1[[#This Row],[EPF ]],'[1]employee master'!A1353:G6352,6,FALSE)</f>
        <v>Quality Assurance - CCP - SI</v>
      </c>
      <c r="F1682" s="39" t="str">
        <f>VLOOKUP(Table1[[#This Row],[EPF ]],'[1]employee master'!A1353:G6352,7,FALSE)</f>
        <v>Male</v>
      </c>
      <c r="G1682" s="40">
        <v>27</v>
      </c>
      <c r="H1682" s="41" t="s">
        <v>14</v>
      </c>
      <c r="I1682" s="41" t="s">
        <v>1753</v>
      </c>
      <c r="J1682" s="41" t="s">
        <v>1566</v>
      </c>
      <c r="K1682" s="41" t="s">
        <v>1566</v>
      </c>
      <c r="L1682" s="41" t="s">
        <v>14</v>
      </c>
      <c r="M1682" s="40">
        <v>5</v>
      </c>
      <c r="N1682" s="41" t="s">
        <v>14</v>
      </c>
      <c r="O1682" s="41" t="s">
        <v>1566</v>
      </c>
      <c r="P1682" s="44" t="s">
        <v>1935</v>
      </c>
    </row>
    <row r="1683" spans="1:16" x14ac:dyDescent="0.3">
      <c r="A1683" s="37">
        <v>9473</v>
      </c>
      <c r="B1683" s="38" t="s">
        <v>6188</v>
      </c>
      <c r="C1683" s="39" t="s">
        <v>1758</v>
      </c>
      <c r="D1683" s="39" t="str">
        <f>VLOOKUP(Table1[[#This Row],[EPF ]],'[1]employee master'!A303:G5302,5,FALSE)</f>
        <v>Close Comfort Program - Quality Assurance - SI</v>
      </c>
      <c r="E1683" s="39" t="str">
        <f>VLOOKUP(Table1[[#This Row],[EPF ]],'[1]employee master'!A303:G5302,6,FALSE)</f>
        <v>Quality Assurance - CCP - SI</v>
      </c>
      <c r="F1683" s="39" t="str">
        <f>VLOOKUP(Table1[[#This Row],[EPF ]],'[1]employee master'!A303:G5302,7,FALSE)</f>
        <v>Female</v>
      </c>
      <c r="G1683" s="40">
        <v>45</v>
      </c>
      <c r="H1683" s="41" t="s">
        <v>14</v>
      </c>
      <c r="I1683" s="41" t="s">
        <v>1756</v>
      </c>
      <c r="J1683" s="41" t="s">
        <v>14</v>
      </c>
      <c r="K1683" s="41" t="s">
        <v>1566</v>
      </c>
      <c r="L1683" s="41" t="s">
        <v>14</v>
      </c>
      <c r="M1683" s="41" t="s">
        <v>28</v>
      </c>
      <c r="N1683" s="41" t="s">
        <v>14</v>
      </c>
      <c r="O1683" s="41" t="s">
        <v>1566</v>
      </c>
      <c r="P1683" s="44" t="s">
        <v>1935</v>
      </c>
    </row>
    <row r="1684" spans="1:16" x14ac:dyDescent="0.3">
      <c r="A1684" s="37">
        <v>9835</v>
      </c>
      <c r="B1684" s="38" t="s">
        <v>6311</v>
      </c>
      <c r="C1684" s="39" t="s">
        <v>1757</v>
      </c>
      <c r="D1684" s="39" t="str">
        <f>VLOOKUP(Table1[[#This Row],[EPF ]],'[1]employee master'!A318:G5317,5,FALSE)</f>
        <v>Close Comfort Program - Finishing - SI</v>
      </c>
      <c r="E1684" s="39" t="str">
        <f>VLOOKUP(Table1[[#This Row],[EPF ]],'[1]employee master'!A318:G5317,6,FALSE)</f>
        <v>Finishing S25 - B - SI</v>
      </c>
      <c r="F1684" s="39" t="str">
        <f>VLOOKUP(Table1[[#This Row],[EPF ]],'[1]employee master'!A318:G5317,7,FALSE)</f>
        <v>Male</v>
      </c>
      <c r="G1684" s="40">
        <v>39</v>
      </c>
      <c r="H1684" s="41" t="s">
        <v>14</v>
      </c>
      <c r="I1684" s="41" t="s">
        <v>1756</v>
      </c>
      <c r="J1684" s="41" t="s">
        <v>14</v>
      </c>
      <c r="K1684" s="41" t="s">
        <v>14</v>
      </c>
      <c r="L1684" s="41" t="s">
        <v>1566</v>
      </c>
      <c r="M1684" s="41" t="s">
        <v>28</v>
      </c>
      <c r="N1684" s="41" t="s">
        <v>14</v>
      </c>
      <c r="O1684" s="41" t="s">
        <v>1566</v>
      </c>
      <c r="P1684" s="44" t="s">
        <v>1935</v>
      </c>
    </row>
    <row r="1685" spans="1:16" x14ac:dyDescent="0.3">
      <c r="A1685" s="37">
        <v>7928</v>
      </c>
      <c r="B1685" s="38" t="s">
        <v>6189</v>
      </c>
      <c r="C1685" s="39" t="s">
        <v>1758</v>
      </c>
      <c r="D1685" s="39" t="str">
        <f>VLOOKUP(Table1[[#This Row],[EPF ]],'[1]employee master'!A240:G5239,5,FALSE)</f>
        <v>Close Comfort Program - Cutting - SI</v>
      </c>
      <c r="E1685" s="39" t="str">
        <f>VLOOKUP(Table1[[#This Row],[EPF ]],'[1]employee master'!A240:G5239,6,FALSE)</f>
        <v>Cutting - CCP - SI</v>
      </c>
      <c r="F1685" s="39" t="str">
        <f>VLOOKUP(Table1[[#This Row],[EPF ]],'[1]employee master'!A240:G5239,7,FALSE)</f>
        <v>Male</v>
      </c>
      <c r="G1685" s="40">
        <v>37</v>
      </c>
      <c r="H1685" s="41" t="s">
        <v>14</v>
      </c>
      <c r="I1685" s="41" t="s">
        <v>1753</v>
      </c>
      <c r="J1685" s="41" t="s">
        <v>1566</v>
      </c>
      <c r="K1685" s="41" t="s">
        <v>1566</v>
      </c>
      <c r="L1685" s="41" t="s">
        <v>14</v>
      </c>
      <c r="M1685" s="40">
        <v>5</v>
      </c>
      <c r="N1685" s="41" t="s">
        <v>14</v>
      </c>
      <c r="O1685" s="41" t="s">
        <v>1566</v>
      </c>
      <c r="P1685" s="44" t="s">
        <v>1935</v>
      </c>
    </row>
    <row r="1686" spans="1:16" x14ac:dyDescent="0.3">
      <c r="A1686" s="37">
        <v>21879</v>
      </c>
      <c r="B1686" s="38" t="s">
        <v>6190</v>
      </c>
      <c r="C1686" s="1" t="s">
        <v>1755</v>
      </c>
      <c r="D1686" s="1" t="str">
        <f>VLOOKUP(Table1[[#This Row],[EPF ]],'[1]employee master'!A1125:G6124,5,FALSE)</f>
        <v>Impact Protection - SI</v>
      </c>
      <c r="E1686" s="1" t="str">
        <f>VLOOKUP(Table1[[#This Row],[EPF ]],'[1]employee master'!A1125:G6124,6,FALSE)</f>
        <v>Impact Protection - Marketing - SI</v>
      </c>
      <c r="F1686" s="1" t="str">
        <f>VLOOKUP(Table1[[#This Row],[EPF ]],'[1]employee master'!A1125:G6124,7,FALSE)</f>
        <v>Female</v>
      </c>
      <c r="G1686" s="7">
        <v>31</v>
      </c>
      <c r="H1686" s="6" t="s">
        <v>14</v>
      </c>
      <c r="I1686" s="6" t="s">
        <v>1753</v>
      </c>
      <c r="J1686" s="6" t="s">
        <v>1566</v>
      </c>
      <c r="K1686" s="6" t="s">
        <v>1566</v>
      </c>
      <c r="L1686" s="6" t="s">
        <v>14</v>
      </c>
      <c r="M1686" s="7">
        <v>5</v>
      </c>
      <c r="N1686" s="6" t="s">
        <v>14</v>
      </c>
      <c r="O1686" s="6" t="s">
        <v>1566</v>
      </c>
      <c r="P1686" s="44" t="s">
        <v>1935</v>
      </c>
    </row>
    <row r="1687" spans="1:16" x14ac:dyDescent="0.3">
      <c r="A1687" s="37">
        <v>23943</v>
      </c>
      <c r="B1687" s="38" t="s">
        <v>718</v>
      </c>
      <c r="C1687" s="1" t="s">
        <v>1755</v>
      </c>
      <c r="D1687" s="1" t="str">
        <f>VLOOKUP(Table1[[#This Row],[EPF ]],'[1]employee master'!A1339:G6338,5,FALSE)</f>
        <v>Close Comfort Program - Production - SI</v>
      </c>
      <c r="E1687" s="1" t="str">
        <f>VLOOKUP(Table1[[#This Row],[EPF ]],'[1]employee master'!A1339:G6338,6,FALSE)</f>
        <v>CCP - Production - SI</v>
      </c>
      <c r="F1687" s="1" t="str">
        <f>VLOOKUP(Table1[[#This Row],[EPF ]],'[1]employee master'!A1339:G6338,7,FALSE)</f>
        <v>Male</v>
      </c>
      <c r="G1687" s="7">
        <v>30</v>
      </c>
      <c r="H1687" s="6" t="s">
        <v>14</v>
      </c>
      <c r="I1687" s="6" t="s">
        <v>1753</v>
      </c>
      <c r="J1687" s="6" t="s">
        <v>1566</v>
      </c>
      <c r="K1687" s="6" t="s">
        <v>1566</v>
      </c>
      <c r="L1687" s="6" t="s">
        <v>14</v>
      </c>
      <c r="M1687" s="7">
        <v>5</v>
      </c>
      <c r="N1687" s="6" t="s">
        <v>14</v>
      </c>
      <c r="O1687" s="6" t="s">
        <v>1566</v>
      </c>
      <c r="P1687" s="44" t="s">
        <v>1935</v>
      </c>
    </row>
    <row r="1688" spans="1:16" hidden="1" x14ac:dyDescent="0.3">
      <c r="A1688" s="37">
        <v>351123</v>
      </c>
      <c r="B1688" s="38" t="s">
        <v>2685</v>
      </c>
      <c r="C1688" s="39" t="s">
        <v>1757</v>
      </c>
      <c r="D1688" s="39" t="e">
        <f>VLOOKUP(Table1[[#This Row],[EPF ]],'[1]employee master'!A1735:G6734,5,FALSE)</f>
        <v>#N/A</v>
      </c>
      <c r="E1688" s="39" t="e">
        <f>VLOOKUP(Table1[[#This Row],[EPF ]],'[1]employee master'!A1735:G6734,6,FALSE)</f>
        <v>#N/A</v>
      </c>
      <c r="F1688" s="39" t="e">
        <f>VLOOKUP(Table1[[#This Row],[EPF ]],'[1]employee master'!A1735:G6734,7,FALSE)</f>
        <v>#N/A</v>
      </c>
      <c r="G1688" s="40">
        <v>23</v>
      </c>
      <c r="H1688" s="41" t="s">
        <v>14</v>
      </c>
      <c r="I1688" s="41" t="s">
        <v>1756</v>
      </c>
      <c r="J1688" s="41" t="s">
        <v>14</v>
      </c>
      <c r="K1688" s="41" t="s">
        <v>1566</v>
      </c>
      <c r="L1688" s="41" t="s">
        <v>14</v>
      </c>
      <c r="M1688" s="40">
        <v>5</v>
      </c>
      <c r="N1688" s="41" t="s">
        <v>14</v>
      </c>
      <c r="O1688" s="41" t="s">
        <v>14</v>
      </c>
      <c r="P1688" s="44" t="e">
        <f>IF(#REF!&lt;=4,"Low Risk",IF(#REF!&gt;7,"High Risk","Moderate"))</f>
        <v>#REF!</v>
      </c>
    </row>
    <row r="1689" spans="1:16" x14ac:dyDescent="0.3">
      <c r="A1689" s="37">
        <v>6301</v>
      </c>
      <c r="B1689" s="38" t="s">
        <v>6191</v>
      </c>
      <c r="C1689" s="39" t="s">
        <v>1758</v>
      </c>
      <c r="D1689" s="39" t="str">
        <f>VLOOKUP(Table1[[#This Row],[EPF ]],'[1]employee master'!A174:G5173,5,FALSE)</f>
        <v>Moulded Bra Cup - Technical - SI</v>
      </c>
      <c r="E1689" s="39" t="str">
        <f>VLOOKUP(Table1[[#This Row],[EPF ]],'[1]employee master'!A174:G5173,6,FALSE)</f>
        <v>MBC - Technical - SI</v>
      </c>
      <c r="F1689" s="39" t="str">
        <f>VLOOKUP(Table1[[#This Row],[EPF ]],'[1]employee master'!A174:G5173,7,FALSE)</f>
        <v>Male</v>
      </c>
      <c r="G1689" s="40">
        <v>29</v>
      </c>
      <c r="H1689" s="41" t="s">
        <v>14</v>
      </c>
      <c r="I1689" s="41" t="s">
        <v>1753</v>
      </c>
      <c r="J1689" s="41" t="s">
        <v>1566</v>
      </c>
      <c r="K1689" s="41" t="s">
        <v>1566</v>
      </c>
      <c r="L1689" s="41" t="s">
        <v>14</v>
      </c>
      <c r="M1689" s="41" t="s">
        <v>28</v>
      </c>
      <c r="N1689" s="41" t="s">
        <v>14</v>
      </c>
      <c r="O1689" s="41" t="s">
        <v>1566</v>
      </c>
      <c r="P1689" s="44" t="s">
        <v>1935</v>
      </c>
    </row>
    <row r="1690" spans="1:16" x14ac:dyDescent="0.3">
      <c r="A1690" s="38">
        <v>12491</v>
      </c>
      <c r="B1690" s="38" t="s">
        <v>6192</v>
      </c>
      <c r="C1690" s="39" t="s">
        <v>1758</v>
      </c>
      <c r="D1690" s="39" t="str">
        <f>VLOOKUP(Table1[[#This Row],[EPF ]],'[1]employee master'!A474:G5473,5,FALSE)</f>
        <v>Moulded Bra Cup - Production - SI</v>
      </c>
      <c r="E1690" s="39" t="str">
        <f>VLOOKUP(Table1[[#This Row],[EPF ]],'[1]employee master'!A474:G5473,6,FALSE)</f>
        <v>Production - MBC - SI</v>
      </c>
      <c r="F1690" s="39" t="str">
        <f>VLOOKUP(Table1[[#This Row],[EPF ]],'[1]employee master'!A474:G5473,7,FALSE)</f>
        <v>Male</v>
      </c>
      <c r="G1690" s="40">
        <v>29</v>
      </c>
      <c r="H1690" s="41" t="s">
        <v>14</v>
      </c>
      <c r="I1690" s="41" t="s">
        <v>1753</v>
      </c>
      <c r="J1690" s="41" t="s">
        <v>1566</v>
      </c>
      <c r="K1690" s="41" t="s">
        <v>1566</v>
      </c>
      <c r="L1690" s="41" t="s">
        <v>14</v>
      </c>
      <c r="M1690" s="41" t="s">
        <v>28</v>
      </c>
      <c r="N1690" s="41" t="s">
        <v>14</v>
      </c>
      <c r="O1690" s="41" t="s">
        <v>1566</v>
      </c>
      <c r="P1690" s="44" t="s">
        <v>1935</v>
      </c>
    </row>
    <row r="1691" spans="1:16" x14ac:dyDescent="0.3">
      <c r="A1691" s="37">
        <v>4786</v>
      </c>
      <c r="B1691" s="38" t="s">
        <v>795</v>
      </c>
      <c r="C1691" s="39" t="s">
        <v>1757</v>
      </c>
      <c r="D1691" s="39" t="str">
        <f>VLOOKUP(Table1[[#This Row],[EPF ]],'[1]employee master'!A130:G5129,5,FALSE)</f>
        <v>Moulded Bra Cup - Computer Numerical Control - SI</v>
      </c>
      <c r="E1691" s="39" t="str">
        <f>VLOOKUP(Table1[[#This Row],[EPF ]],'[1]employee master'!A130:G5129,6,FALSE)</f>
        <v>Moulded Bra Cup - CNC - SI</v>
      </c>
      <c r="F1691" s="39" t="str">
        <f>VLOOKUP(Table1[[#This Row],[EPF ]],'[1]employee master'!A130:G5129,7,FALSE)</f>
        <v>Male</v>
      </c>
      <c r="G1691" s="40">
        <v>42</v>
      </c>
      <c r="H1691" s="41" t="s">
        <v>14</v>
      </c>
      <c r="I1691" s="41" t="s">
        <v>1756</v>
      </c>
      <c r="J1691" s="41" t="s">
        <v>14</v>
      </c>
      <c r="K1691" s="41" t="s">
        <v>1566</v>
      </c>
      <c r="L1691" s="41" t="s">
        <v>14</v>
      </c>
      <c r="M1691" s="40">
        <v>5</v>
      </c>
      <c r="N1691" s="41" t="s">
        <v>14</v>
      </c>
      <c r="O1691" s="41" t="s">
        <v>1566</v>
      </c>
      <c r="P1691" s="44" t="s">
        <v>1935</v>
      </c>
    </row>
    <row r="1692" spans="1:16" x14ac:dyDescent="0.3">
      <c r="A1692" s="37">
        <v>4786</v>
      </c>
      <c r="B1692" s="38" t="s">
        <v>795</v>
      </c>
      <c r="C1692" s="1" t="s">
        <v>1757</v>
      </c>
      <c r="D1692" s="1" t="str">
        <f>VLOOKUP(Table1[[#This Row],[EPF ]],'[1]employee master'!A131:G5130,5,FALSE)</f>
        <v>Moulded Bra Cup - Computer Numerical Control - SI</v>
      </c>
      <c r="E1692" s="1" t="str">
        <f>VLOOKUP(Table1[[#This Row],[EPF ]],'[1]employee master'!A131:G5130,6,FALSE)</f>
        <v>Moulded Bra Cup - CNC - SI</v>
      </c>
      <c r="F1692" s="1" t="str">
        <f>VLOOKUP(Table1[[#This Row],[EPF ]],'[1]employee master'!A131:G5130,7,FALSE)</f>
        <v>Male</v>
      </c>
      <c r="G1692" s="7">
        <v>42</v>
      </c>
      <c r="H1692" s="6" t="s">
        <v>14</v>
      </c>
      <c r="I1692" s="6" t="s">
        <v>1756</v>
      </c>
      <c r="J1692" s="6" t="s">
        <v>14</v>
      </c>
      <c r="K1692" s="6" t="s">
        <v>1566</v>
      </c>
      <c r="L1692" s="6" t="s">
        <v>14</v>
      </c>
      <c r="M1692" s="7">
        <v>5</v>
      </c>
      <c r="N1692" s="6" t="s">
        <v>14</v>
      </c>
      <c r="O1692" s="6" t="s">
        <v>1566</v>
      </c>
      <c r="P1692" s="44" t="s">
        <v>1935</v>
      </c>
    </row>
    <row r="1693" spans="1:16" x14ac:dyDescent="0.3">
      <c r="A1693" s="37">
        <v>11509</v>
      </c>
      <c r="B1693" s="38" t="s">
        <v>2006</v>
      </c>
      <c r="C1693" s="1" t="s">
        <v>1757</v>
      </c>
      <c r="D1693" s="1" t="str">
        <f>VLOOKUP(Table1[[#This Row],[EPF ]],'[1]employee master'!A404:G5403,5,FALSE)</f>
        <v>Moulded Bra Cup - Production - SI</v>
      </c>
      <c r="E1693" s="1" t="str">
        <f>VLOOKUP(Table1[[#This Row],[EPF ]],'[1]employee master'!A404:G5403,6,FALSE)</f>
        <v>Team - LB - 7A - SI</v>
      </c>
      <c r="F1693" s="1" t="str">
        <f>VLOOKUP(Table1[[#This Row],[EPF ]],'[1]employee master'!A404:G5403,7,FALSE)</f>
        <v>Female</v>
      </c>
      <c r="G1693" s="7">
        <v>29</v>
      </c>
      <c r="H1693" s="6" t="s">
        <v>14</v>
      </c>
      <c r="I1693" s="6" t="s">
        <v>1759</v>
      </c>
      <c r="J1693" s="6" t="s">
        <v>1566</v>
      </c>
      <c r="K1693" s="6" t="s">
        <v>1566</v>
      </c>
      <c r="L1693" s="6" t="s">
        <v>14</v>
      </c>
      <c r="M1693" s="7">
        <v>5</v>
      </c>
      <c r="N1693" s="6" t="s">
        <v>14</v>
      </c>
      <c r="O1693" s="6" t="s">
        <v>1566</v>
      </c>
      <c r="P1693" s="44" t="s">
        <v>1935</v>
      </c>
    </row>
    <row r="1694" spans="1:16" x14ac:dyDescent="0.3">
      <c r="A1694" s="37">
        <v>17093</v>
      </c>
      <c r="B1694" s="38" t="s">
        <v>6321</v>
      </c>
      <c r="C1694" s="1" t="s">
        <v>1757</v>
      </c>
      <c r="D1694" s="1" t="str">
        <f>VLOOKUP(Table1[[#This Row],[EPF ]],'[1]employee master'!A750:G5749,5,FALSE)</f>
        <v>Moulded Bra Cup - Production - SI</v>
      </c>
      <c r="E1694" s="1" t="str">
        <f>VLOOKUP(Table1[[#This Row],[EPF ]],'[1]employee master'!A750:G5749,6,FALSE)</f>
        <v>Team - LB - 15B - SI</v>
      </c>
      <c r="F1694" s="1" t="str">
        <f>VLOOKUP(Table1[[#This Row],[EPF ]],'[1]employee master'!A750:G5749,7,FALSE)</f>
        <v>Female</v>
      </c>
      <c r="G1694" s="7">
        <v>26</v>
      </c>
      <c r="H1694" s="6" t="s">
        <v>14</v>
      </c>
      <c r="I1694" s="6" t="s">
        <v>1759</v>
      </c>
      <c r="J1694" s="6" t="s">
        <v>1566</v>
      </c>
      <c r="K1694" s="6" t="s">
        <v>1566</v>
      </c>
      <c r="L1694" s="6" t="s">
        <v>14</v>
      </c>
      <c r="M1694" s="7">
        <v>5</v>
      </c>
      <c r="N1694" s="6" t="s">
        <v>14</v>
      </c>
      <c r="O1694" s="6" t="s">
        <v>1566</v>
      </c>
      <c r="P1694" s="44" t="s">
        <v>1935</v>
      </c>
    </row>
    <row r="1695" spans="1:16" x14ac:dyDescent="0.3">
      <c r="A1695" s="37">
        <v>17112</v>
      </c>
      <c r="B1695" s="38" t="s">
        <v>6322</v>
      </c>
      <c r="C1695" s="39" t="s">
        <v>1757</v>
      </c>
      <c r="D1695" s="39" t="str">
        <f>VLOOKUP(Table1[[#This Row],[EPF ]],'[1]employee master'!A753:G5752,5,FALSE)</f>
        <v>Moulded Bra Cup - Production - SI</v>
      </c>
      <c r="E1695" s="39" t="str">
        <f>VLOOKUP(Table1[[#This Row],[EPF ]],'[1]employee master'!A753:G5752,6,FALSE)</f>
        <v>Team - LB - 7A - SI</v>
      </c>
      <c r="F1695" s="39" t="str">
        <f>VLOOKUP(Table1[[#This Row],[EPF ]],'[1]employee master'!A753:G5752,7,FALSE)</f>
        <v>Female</v>
      </c>
      <c r="G1695" s="40">
        <v>47</v>
      </c>
      <c r="H1695" s="41" t="s">
        <v>14</v>
      </c>
      <c r="I1695" s="41" t="s">
        <v>1756</v>
      </c>
      <c r="J1695" s="41" t="s">
        <v>14</v>
      </c>
      <c r="K1695" s="41" t="s">
        <v>1566</v>
      </c>
      <c r="L1695" s="41" t="s">
        <v>14</v>
      </c>
      <c r="M1695" s="40">
        <v>5</v>
      </c>
      <c r="N1695" s="41" t="s">
        <v>14</v>
      </c>
      <c r="O1695" s="41" t="s">
        <v>1566</v>
      </c>
      <c r="P1695" s="44" t="s">
        <v>1935</v>
      </c>
    </row>
    <row r="1696" spans="1:16" x14ac:dyDescent="0.3">
      <c r="A1696" s="37">
        <v>22757</v>
      </c>
      <c r="B1696" s="38" t="s">
        <v>6323</v>
      </c>
      <c r="C1696" s="1" t="s">
        <v>1757</v>
      </c>
      <c r="D1696" s="1" t="str">
        <f>VLOOKUP(Table1[[#This Row],[EPF ]],'[1]employee master'!A1216:G6215,5,FALSE)</f>
        <v>Close Comfort Program - Printing - SI</v>
      </c>
      <c r="E1696" s="1" t="str">
        <f>VLOOKUP(Table1[[#This Row],[EPF ]],'[1]employee master'!A1216:G6215,6,FALSE)</f>
        <v>Factory 03 - Printing - B - SI</v>
      </c>
      <c r="F1696" s="1" t="str">
        <f>VLOOKUP(Table1[[#This Row],[EPF ]],'[1]employee master'!A1216:G6215,7,FALSE)</f>
        <v>Female</v>
      </c>
      <c r="G1696" s="7">
        <v>46</v>
      </c>
      <c r="H1696" s="6" t="s">
        <v>14</v>
      </c>
      <c r="I1696" s="6" t="s">
        <v>1756</v>
      </c>
      <c r="J1696" s="6" t="s">
        <v>14</v>
      </c>
      <c r="K1696" s="6" t="s">
        <v>1566</v>
      </c>
      <c r="L1696" s="6" t="s">
        <v>14</v>
      </c>
      <c r="M1696" s="7">
        <v>5</v>
      </c>
      <c r="N1696" s="6" t="s">
        <v>14</v>
      </c>
      <c r="O1696" s="6" t="s">
        <v>1566</v>
      </c>
      <c r="P1696" s="44" t="s">
        <v>1935</v>
      </c>
    </row>
    <row r="1697" spans="1:16" x14ac:dyDescent="0.3">
      <c r="A1697" s="37">
        <v>23551</v>
      </c>
      <c r="B1697" s="38" t="s">
        <v>6324</v>
      </c>
      <c r="C1697" s="39" t="s">
        <v>1757</v>
      </c>
      <c r="D1697" s="39" t="str">
        <f>VLOOKUP(Table1[[#This Row],[EPF ]],'[1]employee master'!A1304:G6303,5,FALSE)</f>
        <v>Close Comfort Program - Finishing - SI</v>
      </c>
      <c r="E1697" s="39" t="str">
        <f>VLOOKUP(Table1[[#This Row],[EPF ]],'[1]employee master'!A1304:G6303,6,FALSE)</f>
        <v>Finishing S2 - B - SI</v>
      </c>
      <c r="F1697" s="39" t="str">
        <f>VLOOKUP(Table1[[#This Row],[EPF ]],'[1]employee master'!A1304:G6303,7,FALSE)</f>
        <v>Female</v>
      </c>
      <c r="G1697" s="40">
        <v>40</v>
      </c>
      <c r="H1697" s="41" t="s">
        <v>14</v>
      </c>
      <c r="I1697" s="41" t="s">
        <v>1756</v>
      </c>
      <c r="J1697" s="41" t="s">
        <v>14</v>
      </c>
      <c r="K1697" s="41" t="s">
        <v>1566</v>
      </c>
      <c r="L1697" s="41" t="s">
        <v>14</v>
      </c>
      <c r="M1697" s="40">
        <v>5</v>
      </c>
      <c r="N1697" s="41" t="s">
        <v>14</v>
      </c>
      <c r="O1697" s="41" t="s">
        <v>1566</v>
      </c>
      <c r="P1697" s="44" t="s">
        <v>1935</v>
      </c>
    </row>
    <row r="1698" spans="1:16" x14ac:dyDescent="0.3">
      <c r="A1698" s="37">
        <v>25341</v>
      </c>
      <c r="B1698" s="38" t="s">
        <v>6325</v>
      </c>
      <c r="C1698" s="39" t="s">
        <v>1757</v>
      </c>
      <c r="D1698" s="39" t="str">
        <f>VLOOKUP(Table1[[#This Row],[EPF ]],'[1]employee master'!A1472:G6471,5,FALSE)</f>
        <v>Moulded Bra Cup - Production - SI</v>
      </c>
      <c r="E1698" s="39" t="str">
        <f>VLOOKUP(Table1[[#This Row],[EPF ]],'[1]employee master'!A1472:G6471,6,FALSE)</f>
        <v>Team - LB - 8B - SI</v>
      </c>
      <c r="F1698" s="39" t="str">
        <f>VLOOKUP(Table1[[#This Row],[EPF ]],'[1]employee master'!A1472:G6471,7,FALSE)</f>
        <v>Female</v>
      </c>
      <c r="G1698" s="40">
        <v>40</v>
      </c>
      <c r="H1698" s="41" t="s">
        <v>14</v>
      </c>
      <c r="I1698" s="41" t="s">
        <v>1756</v>
      </c>
      <c r="J1698" s="41" t="s">
        <v>14</v>
      </c>
      <c r="K1698" s="41" t="s">
        <v>1566</v>
      </c>
      <c r="L1698" s="41" t="s">
        <v>14</v>
      </c>
      <c r="M1698" s="40">
        <v>5</v>
      </c>
      <c r="N1698" s="41" t="s">
        <v>14</v>
      </c>
      <c r="O1698" s="41" t="s">
        <v>1566</v>
      </c>
      <c r="P1698" s="44" t="s">
        <v>1935</v>
      </c>
    </row>
    <row r="1699" spans="1:16" x14ac:dyDescent="0.3">
      <c r="A1699" s="37">
        <v>26260</v>
      </c>
      <c r="B1699" s="38" t="s">
        <v>6326</v>
      </c>
      <c r="C1699" s="39" t="s">
        <v>1757</v>
      </c>
      <c r="D1699" s="39" t="str">
        <f>VLOOKUP(Table1[[#This Row],[EPF ]],'[1]employee master'!A1641:G6640,5,FALSE)</f>
        <v>Material Quality Assurance - SI</v>
      </c>
      <c r="E1699" s="39" t="str">
        <f>VLOOKUP(Table1[[#This Row],[EPF ]],'[1]employee master'!A1641:G6640,6,FALSE)</f>
        <v>MBC - Material Quality Assurance - SI</v>
      </c>
      <c r="F1699" s="39" t="str">
        <f>VLOOKUP(Table1[[#This Row],[EPF ]],'[1]employee master'!A1641:G6640,7,FALSE)</f>
        <v>Male</v>
      </c>
      <c r="G1699" s="40">
        <v>27</v>
      </c>
      <c r="H1699" s="41" t="s">
        <v>14</v>
      </c>
      <c r="I1699" s="41" t="s">
        <v>1759</v>
      </c>
      <c r="J1699" s="41" t="s">
        <v>1566</v>
      </c>
      <c r="K1699" s="41" t="s">
        <v>1566</v>
      </c>
      <c r="L1699" s="41" t="s">
        <v>14</v>
      </c>
      <c r="M1699" s="40">
        <v>5</v>
      </c>
      <c r="N1699" s="41" t="s">
        <v>14</v>
      </c>
      <c r="O1699" s="41" t="s">
        <v>1566</v>
      </c>
      <c r="P1699" s="44" t="s">
        <v>1935</v>
      </c>
    </row>
    <row r="1700" spans="1:16" x14ac:dyDescent="0.3">
      <c r="A1700" s="37">
        <v>17331</v>
      </c>
      <c r="B1700" s="38" t="s">
        <v>1249</v>
      </c>
      <c r="C1700" s="39" t="s">
        <v>1755</v>
      </c>
      <c r="D1700" s="39" t="str">
        <f>VLOOKUP(Table1[[#This Row],[EPF ]],'[1]employee master'!A778:G5777,5,FALSE)</f>
        <v>MOS - SI</v>
      </c>
      <c r="E1700" s="39" t="str">
        <f>VLOOKUP(Table1[[#This Row],[EPF ]],'[1]employee master'!A778:G5777,6,FALSE)</f>
        <v>Lean Enterprise - SI</v>
      </c>
      <c r="F1700" s="39" t="str">
        <f>VLOOKUP(Table1[[#This Row],[EPF ]],'[1]employee master'!A778:G5777,7,FALSE)</f>
        <v>Female</v>
      </c>
      <c r="G1700" s="40">
        <v>32</v>
      </c>
      <c r="H1700" s="41" t="s">
        <v>14</v>
      </c>
      <c r="I1700" s="41" t="s">
        <v>1753</v>
      </c>
      <c r="J1700" s="41" t="s">
        <v>1566</v>
      </c>
      <c r="K1700" s="41" t="s">
        <v>1566</v>
      </c>
      <c r="L1700" s="41" t="s">
        <v>14</v>
      </c>
      <c r="M1700" s="41" t="s">
        <v>28</v>
      </c>
      <c r="N1700" s="41" t="s">
        <v>14</v>
      </c>
      <c r="O1700" s="41" t="s">
        <v>1566</v>
      </c>
      <c r="P1700" s="44" t="s">
        <v>1935</v>
      </c>
    </row>
    <row r="1701" spans="1:16" x14ac:dyDescent="0.3">
      <c r="A1701" s="37">
        <v>6913</v>
      </c>
      <c r="B1701" s="38" t="s">
        <v>1177</v>
      </c>
      <c r="C1701" s="1" t="s">
        <v>1755</v>
      </c>
      <c r="D1701" s="1" t="str">
        <f>VLOOKUP(Table1[[#This Row],[EPF ]],'[1]employee master'!A190:G5189,5,FALSE)</f>
        <v>Moulded Bra Cup - Product Development Centre - SI</v>
      </c>
      <c r="E1701" s="1" t="str">
        <f>VLOOKUP(Table1[[#This Row],[EPF ]],'[1]employee master'!A190:G5189,6,FALSE)</f>
        <v>MBC - Product Development Centre - SI</v>
      </c>
      <c r="F1701" s="1" t="str">
        <f>VLOOKUP(Table1[[#This Row],[EPF ]],'[1]employee master'!A190:G5189,7,FALSE)</f>
        <v>Female</v>
      </c>
      <c r="G1701" s="7">
        <v>37</v>
      </c>
      <c r="H1701" s="6" t="s">
        <v>14</v>
      </c>
      <c r="I1701" s="6" t="s">
        <v>1753</v>
      </c>
      <c r="J1701" s="6" t="s">
        <v>1566</v>
      </c>
      <c r="K1701" s="6" t="s">
        <v>1566</v>
      </c>
      <c r="L1701" s="6" t="s">
        <v>14</v>
      </c>
      <c r="M1701" s="7">
        <v>4</v>
      </c>
      <c r="N1701" s="6" t="s">
        <v>1566</v>
      </c>
      <c r="O1701" s="6" t="s">
        <v>14</v>
      </c>
      <c r="P1701" s="44" t="s">
        <v>1935</v>
      </c>
    </row>
    <row r="1702" spans="1:16" x14ac:dyDescent="0.3">
      <c r="A1702" s="37">
        <v>13375</v>
      </c>
      <c r="B1702" s="38" t="s">
        <v>6327</v>
      </c>
      <c r="C1702" s="39" t="s">
        <v>1757</v>
      </c>
      <c r="D1702" s="39" t="str">
        <f>VLOOKUP(Table1[[#This Row],[EPF ]],'[1]employee master'!A514:G5513,5,FALSE)</f>
        <v>Moulded Bra Cup - Machine Maintenance - SI</v>
      </c>
      <c r="E1702" s="39" t="str">
        <f>VLOOKUP(Table1[[#This Row],[EPF ]],'[1]employee master'!A514:G5513,6,FALSE)</f>
        <v>Machinary Maintenance - MBC - SI</v>
      </c>
      <c r="F1702" s="39" t="str">
        <f>VLOOKUP(Table1[[#This Row],[EPF ]],'[1]employee master'!A514:G5513,7,FALSE)</f>
        <v>Male</v>
      </c>
      <c r="G1702" s="40">
        <v>27</v>
      </c>
      <c r="H1702" s="41" t="s">
        <v>14</v>
      </c>
      <c r="I1702" s="41" t="s">
        <v>1753</v>
      </c>
      <c r="J1702" s="41" t="s">
        <v>1566</v>
      </c>
      <c r="K1702" s="41" t="s">
        <v>1566</v>
      </c>
      <c r="L1702" s="41" t="s">
        <v>14</v>
      </c>
      <c r="M1702" s="40">
        <v>5</v>
      </c>
      <c r="N1702" s="41" t="s">
        <v>14</v>
      </c>
      <c r="O1702" s="41" t="s">
        <v>1566</v>
      </c>
      <c r="P1702" s="44" t="s">
        <v>1935</v>
      </c>
    </row>
    <row r="1703" spans="1:16" x14ac:dyDescent="0.3">
      <c r="A1703" s="37">
        <v>16105</v>
      </c>
      <c r="B1703" s="38" t="s">
        <v>6328</v>
      </c>
      <c r="C1703" s="1" t="s">
        <v>1757</v>
      </c>
      <c r="D1703" s="1" t="str">
        <f>VLOOKUP(Table1[[#This Row],[EPF ]],'[1]employee master'!A685:G5684,5,FALSE)</f>
        <v>Plant Maintenance - SI</v>
      </c>
      <c r="E1703" s="1" t="str">
        <f>VLOOKUP(Table1[[#This Row],[EPF ]],'[1]employee master'!A685:G5684,6,FALSE)</f>
        <v>Maintenance - Plant - SI</v>
      </c>
      <c r="F1703" s="1" t="str">
        <f>VLOOKUP(Table1[[#This Row],[EPF ]],'[1]employee master'!A685:G5684,7,FALSE)</f>
        <v>Male</v>
      </c>
      <c r="G1703" s="7">
        <v>28</v>
      </c>
      <c r="H1703" s="6" t="s">
        <v>14</v>
      </c>
      <c r="I1703" s="6" t="s">
        <v>1753</v>
      </c>
      <c r="J1703" s="6" t="s">
        <v>1566</v>
      </c>
      <c r="K1703" s="6" t="s">
        <v>1566</v>
      </c>
      <c r="L1703" s="6" t="s">
        <v>14</v>
      </c>
      <c r="M1703" s="7">
        <v>5</v>
      </c>
      <c r="N1703" s="6" t="s">
        <v>14</v>
      </c>
      <c r="O1703" s="6" t="s">
        <v>1566</v>
      </c>
      <c r="P1703" s="44" t="s">
        <v>1935</v>
      </c>
    </row>
    <row r="1704" spans="1:16" x14ac:dyDescent="0.3">
      <c r="A1704" s="37">
        <v>17455</v>
      </c>
      <c r="B1704" s="38" t="s">
        <v>6329</v>
      </c>
      <c r="C1704" s="1" t="s">
        <v>1757</v>
      </c>
      <c r="D1704" s="1" t="str">
        <f>VLOOKUP(Table1[[#This Row],[EPF ]],'[1]employee master'!A785:G5784,5,FALSE)</f>
        <v>Close Comfort Program - Finishing - SI</v>
      </c>
      <c r="E1704" s="1" t="str">
        <f>VLOOKUP(Table1[[#This Row],[EPF ]],'[1]employee master'!A785:G5784,6,FALSE)</f>
        <v>Finishing S2 - A - SI</v>
      </c>
      <c r="F1704" s="1" t="str">
        <f>VLOOKUP(Table1[[#This Row],[EPF ]],'[1]employee master'!A785:G5784,7,FALSE)</f>
        <v>Female</v>
      </c>
      <c r="G1704" s="7">
        <v>23</v>
      </c>
      <c r="H1704" s="6" t="s">
        <v>14</v>
      </c>
      <c r="I1704" s="6" t="s">
        <v>1753</v>
      </c>
      <c r="J1704" s="6" t="s">
        <v>1566</v>
      </c>
      <c r="K1704" s="6" t="s">
        <v>1566</v>
      </c>
      <c r="L1704" s="6" t="s">
        <v>14</v>
      </c>
      <c r="M1704" s="7">
        <v>5</v>
      </c>
      <c r="N1704" s="6" t="s">
        <v>14</v>
      </c>
      <c r="O1704" s="6" t="s">
        <v>1566</v>
      </c>
      <c r="P1704" s="44" t="s">
        <v>1935</v>
      </c>
    </row>
    <row r="1705" spans="1:16" x14ac:dyDescent="0.3">
      <c r="A1705" s="37">
        <v>22046</v>
      </c>
      <c r="B1705" s="38" t="s">
        <v>6330</v>
      </c>
      <c r="C1705" s="1" t="s">
        <v>1757</v>
      </c>
      <c r="D1705" s="1" t="str">
        <f>VLOOKUP(Table1[[#This Row],[EPF ]],'[1]employee master'!A1139:G6138,5,FALSE)</f>
        <v>Close Comfort Program - Finishing - SI</v>
      </c>
      <c r="E1705" s="1" t="str">
        <f>VLOOKUP(Table1[[#This Row],[EPF ]],'[1]employee master'!A1139:G6138,6,FALSE)</f>
        <v>Finishing S13 - B - SI</v>
      </c>
      <c r="F1705" s="1" t="str">
        <f>VLOOKUP(Table1[[#This Row],[EPF ]],'[1]employee master'!A1139:G6138,7,FALSE)</f>
        <v>Female</v>
      </c>
      <c r="G1705" s="7">
        <v>29</v>
      </c>
      <c r="H1705" s="6" t="s">
        <v>14</v>
      </c>
      <c r="I1705" s="6" t="s">
        <v>1753</v>
      </c>
      <c r="J1705" s="6" t="s">
        <v>1566</v>
      </c>
      <c r="K1705" s="6" t="s">
        <v>1566</v>
      </c>
      <c r="L1705" s="6" t="s">
        <v>14</v>
      </c>
      <c r="M1705" s="7">
        <v>5</v>
      </c>
      <c r="N1705" s="6" t="s">
        <v>14</v>
      </c>
      <c r="O1705" s="6" t="s">
        <v>1566</v>
      </c>
      <c r="P1705" s="44" t="s">
        <v>1935</v>
      </c>
    </row>
    <row r="1706" spans="1:16" x14ac:dyDescent="0.3">
      <c r="A1706" s="37">
        <v>23402</v>
      </c>
      <c r="B1706" s="38" t="s">
        <v>6331</v>
      </c>
      <c r="C1706" s="39" t="s">
        <v>1757</v>
      </c>
      <c r="D1706" s="39" t="str">
        <f>VLOOKUP(Table1[[#This Row],[EPF ]],'[1]employee master'!A1283:G6282,5,FALSE)</f>
        <v>Close Comfort Program - Cutting - SI</v>
      </c>
      <c r="E1706" s="39" t="str">
        <f>VLOOKUP(Table1[[#This Row],[EPF ]],'[1]employee master'!A1283:G6282,6,FALSE)</f>
        <v>CCP - Factory 01 Cutting - SI</v>
      </c>
      <c r="F1706" s="39" t="str">
        <f>VLOOKUP(Table1[[#This Row],[EPF ]],'[1]employee master'!A1283:G6282,7,FALSE)</f>
        <v>Male</v>
      </c>
      <c r="G1706" s="40">
        <v>21</v>
      </c>
      <c r="H1706" s="41" t="s">
        <v>14</v>
      </c>
      <c r="I1706" s="41" t="s">
        <v>1753</v>
      </c>
      <c r="J1706" s="41" t="s">
        <v>1566</v>
      </c>
      <c r="K1706" s="41" t="s">
        <v>1566</v>
      </c>
      <c r="L1706" s="41" t="s">
        <v>14</v>
      </c>
      <c r="M1706" s="40">
        <v>5</v>
      </c>
      <c r="N1706" s="41" t="s">
        <v>14</v>
      </c>
      <c r="O1706" s="41" t="s">
        <v>1566</v>
      </c>
      <c r="P1706" s="44" t="s">
        <v>1935</v>
      </c>
    </row>
    <row r="1707" spans="1:16" x14ac:dyDescent="0.3">
      <c r="A1707" s="37">
        <v>24856</v>
      </c>
      <c r="B1707" s="38" t="s">
        <v>6332</v>
      </c>
      <c r="C1707" s="1" t="s">
        <v>1757</v>
      </c>
      <c r="D1707" s="1" t="str">
        <f>VLOOKUP(Table1[[#This Row],[EPF ]],'[1]employee master'!A1413:G6412,5,FALSE)</f>
        <v>Moulded Bra Cup - Production - SI</v>
      </c>
      <c r="E1707" s="1" t="str">
        <f>VLOOKUP(Table1[[#This Row],[EPF ]],'[1]employee master'!A1413:G6412,6,FALSE)</f>
        <v>Team - LB - 17B - SI</v>
      </c>
      <c r="F1707" s="1" t="str">
        <f>VLOOKUP(Table1[[#This Row],[EPF ]],'[1]employee master'!A1413:G6412,7,FALSE)</f>
        <v>Female</v>
      </c>
      <c r="G1707" s="7">
        <v>28</v>
      </c>
      <c r="H1707" s="6" t="s">
        <v>14</v>
      </c>
      <c r="I1707" s="6" t="s">
        <v>1753</v>
      </c>
      <c r="J1707" s="6" t="s">
        <v>1566</v>
      </c>
      <c r="K1707" s="6" t="s">
        <v>1566</v>
      </c>
      <c r="L1707" s="6" t="s">
        <v>14</v>
      </c>
      <c r="M1707" s="7">
        <v>5</v>
      </c>
      <c r="N1707" s="6" t="s">
        <v>14</v>
      </c>
      <c r="O1707" s="6" t="s">
        <v>1566</v>
      </c>
      <c r="P1707" s="44" t="s">
        <v>1935</v>
      </c>
    </row>
    <row r="1708" spans="1:16" x14ac:dyDescent="0.3">
      <c r="A1708" s="37">
        <v>25719</v>
      </c>
      <c r="B1708" s="38" t="s">
        <v>6333</v>
      </c>
      <c r="C1708" s="1" t="s">
        <v>1757</v>
      </c>
      <c r="D1708" s="1" t="str">
        <f>VLOOKUP(Table1[[#This Row],[EPF ]],'[1]employee master'!A1534:G6533,5,FALSE)</f>
        <v>Close Comfort Program - Finishing - SI</v>
      </c>
      <c r="E1708" s="1" t="str">
        <f>VLOOKUP(Table1[[#This Row],[EPF ]],'[1]employee master'!A1534:G6533,6,FALSE)</f>
        <v>Finishing S1 - B - SI</v>
      </c>
      <c r="F1708" s="1" t="str">
        <f>VLOOKUP(Table1[[#This Row],[EPF ]],'[1]employee master'!A1534:G6533,7,FALSE)</f>
        <v>Female</v>
      </c>
      <c r="G1708" s="7">
        <v>27</v>
      </c>
      <c r="H1708" s="6" t="s">
        <v>14</v>
      </c>
      <c r="I1708" s="6" t="s">
        <v>1753</v>
      </c>
      <c r="J1708" s="6" t="s">
        <v>1566</v>
      </c>
      <c r="K1708" s="6" t="s">
        <v>1566</v>
      </c>
      <c r="L1708" s="6" t="s">
        <v>14</v>
      </c>
      <c r="M1708" s="7">
        <v>5</v>
      </c>
      <c r="N1708" s="6" t="s">
        <v>14</v>
      </c>
      <c r="O1708" s="6" t="s">
        <v>1566</v>
      </c>
      <c r="P1708" s="44" t="s">
        <v>1935</v>
      </c>
    </row>
    <row r="1709" spans="1:16" x14ac:dyDescent="0.3">
      <c r="A1709" s="37">
        <v>4786</v>
      </c>
      <c r="B1709" s="38" t="s">
        <v>795</v>
      </c>
      <c r="C1709" s="39" t="s">
        <v>1757</v>
      </c>
      <c r="D1709" s="39" t="str">
        <f>VLOOKUP(Table1[[#This Row],[EPF ]],'[1]employee master'!A132:G5131,5,FALSE)</f>
        <v>Moulded Bra Cup - Computer Numerical Control - SI</v>
      </c>
      <c r="E1709" s="39" t="str">
        <f>VLOOKUP(Table1[[#This Row],[EPF ]],'[1]employee master'!A132:G5131,6,FALSE)</f>
        <v>Moulded Bra Cup - CNC - SI</v>
      </c>
      <c r="F1709" s="39" t="str">
        <f>VLOOKUP(Table1[[#This Row],[EPF ]],'[1]employee master'!A132:G5131,7,FALSE)</f>
        <v>Male</v>
      </c>
      <c r="G1709" s="40">
        <v>43</v>
      </c>
      <c r="H1709" s="41" t="s">
        <v>14</v>
      </c>
      <c r="I1709" s="41" t="s">
        <v>1756</v>
      </c>
      <c r="J1709" s="41" t="s">
        <v>14</v>
      </c>
      <c r="K1709" s="41" t="s">
        <v>1566</v>
      </c>
      <c r="L1709" s="41" t="s">
        <v>14</v>
      </c>
      <c r="M1709" s="41" t="s">
        <v>28</v>
      </c>
      <c r="N1709" s="41" t="s">
        <v>14</v>
      </c>
      <c r="O1709" s="41" t="s">
        <v>1566</v>
      </c>
      <c r="P1709" s="44" t="s">
        <v>1935</v>
      </c>
    </row>
    <row r="1710" spans="1:16" x14ac:dyDescent="0.3">
      <c r="A1710" s="37">
        <v>4786</v>
      </c>
      <c r="B1710" s="38" t="s">
        <v>795</v>
      </c>
      <c r="C1710" s="1" t="s">
        <v>1757</v>
      </c>
      <c r="D1710" s="1" t="str">
        <f>VLOOKUP(Table1[[#This Row],[EPF ]],'[1]employee master'!A133:G5132,5,FALSE)</f>
        <v>Moulded Bra Cup - Computer Numerical Control - SI</v>
      </c>
      <c r="E1710" s="1" t="str">
        <f>VLOOKUP(Table1[[#This Row],[EPF ]],'[1]employee master'!A133:G5132,6,FALSE)</f>
        <v>Moulded Bra Cup - CNC - SI</v>
      </c>
      <c r="F1710" s="1" t="str">
        <f>VLOOKUP(Table1[[#This Row],[EPF ]],'[1]employee master'!A133:G5132,7,FALSE)</f>
        <v>Male</v>
      </c>
      <c r="G1710" s="7">
        <v>42</v>
      </c>
      <c r="H1710" s="6" t="s">
        <v>14</v>
      </c>
      <c r="I1710" s="6" t="s">
        <v>1756</v>
      </c>
      <c r="J1710" s="6" t="s">
        <v>14</v>
      </c>
      <c r="K1710" s="6" t="s">
        <v>1566</v>
      </c>
      <c r="L1710" s="6" t="s">
        <v>14</v>
      </c>
      <c r="M1710" s="6" t="s">
        <v>28</v>
      </c>
      <c r="N1710" s="6" t="s">
        <v>14</v>
      </c>
      <c r="O1710" s="6" t="s">
        <v>1566</v>
      </c>
      <c r="P1710" s="44" t="s">
        <v>1935</v>
      </c>
    </row>
    <row r="1711" spans="1:16" x14ac:dyDescent="0.3">
      <c r="A1711" s="37">
        <v>5556</v>
      </c>
      <c r="B1711" s="38" t="s">
        <v>6334</v>
      </c>
      <c r="C1711" s="1" t="s">
        <v>1757</v>
      </c>
      <c r="D1711" s="1" t="str">
        <f>VLOOKUP(Table1[[#This Row],[EPF ]],'[1]employee master'!A150:G5149,5,FALSE)</f>
        <v>Plant Maintenance - SI</v>
      </c>
      <c r="E1711" s="1" t="str">
        <f>VLOOKUP(Table1[[#This Row],[EPF ]],'[1]employee master'!A150:G5149,6,FALSE)</f>
        <v>Maintenance - Plant - SI</v>
      </c>
      <c r="F1711" s="1" t="str">
        <f>VLOOKUP(Table1[[#This Row],[EPF ]],'[1]employee master'!A150:G5149,7,FALSE)</f>
        <v>Male</v>
      </c>
      <c r="G1711" s="7">
        <v>44</v>
      </c>
      <c r="H1711" s="6" t="s">
        <v>14</v>
      </c>
      <c r="I1711" s="6" t="s">
        <v>1756</v>
      </c>
      <c r="J1711" s="6" t="s">
        <v>14</v>
      </c>
      <c r="K1711" s="6" t="s">
        <v>1566</v>
      </c>
      <c r="L1711" s="6" t="s">
        <v>14</v>
      </c>
      <c r="M1711" s="6" t="s">
        <v>28</v>
      </c>
      <c r="N1711" s="6" t="s">
        <v>14</v>
      </c>
      <c r="O1711" s="6" t="s">
        <v>1566</v>
      </c>
      <c r="P1711" s="44" t="s">
        <v>1935</v>
      </c>
    </row>
    <row r="1712" spans="1:16" x14ac:dyDescent="0.3">
      <c r="A1712" s="37">
        <v>10479</v>
      </c>
      <c r="B1712" s="38" t="s">
        <v>6335</v>
      </c>
      <c r="C1712" s="39" t="s">
        <v>1757</v>
      </c>
      <c r="D1712" s="39" t="str">
        <f>VLOOKUP(Table1[[#This Row],[EPF ]],'[1]employee master'!A357:G5356,5,FALSE)</f>
        <v>Close Comfort Program - Finishing - SI</v>
      </c>
      <c r="E1712" s="39" t="str">
        <f>VLOOKUP(Table1[[#This Row],[EPF ]],'[1]employee master'!A357:G5356,6,FALSE)</f>
        <v>Finishing S23 - B - SI</v>
      </c>
      <c r="F1712" s="39" t="str">
        <f>VLOOKUP(Table1[[#This Row],[EPF ]],'[1]employee master'!A357:G5356,7,FALSE)</f>
        <v>Female</v>
      </c>
      <c r="G1712" s="40">
        <v>29</v>
      </c>
      <c r="H1712" s="41" t="s">
        <v>14</v>
      </c>
      <c r="I1712" s="41" t="s">
        <v>1759</v>
      </c>
      <c r="J1712" s="41" t="s">
        <v>1566</v>
      </c>
      <c r="K1712" s="41" t="s">
        <v>1566</v>
      </c>
      <c r="L1712" s="41" t="s">
        <v>14</v>
      </c>
      <c r="M1712" s="41" t="s">
        <v>28</v>
      </c>
      <c r="N1712" s="41" t="s">
        <v>14</v>
      </c>
      <c r="O1712" s="41" t="s">
        <v>1566</v>
      </c>
      <c r="P1712" s="44" t="s">
        <v>1935</v>
      </c>
    </row>
    <row r="1713" spans="1:16" x14ac:dyDescent="0.3">
      <c r="A1713" s="37">
        <v>12337</v>
      </c>
      <c r="B1713" s="38" t="s">
        <v>6336</v>
      </c>
      <c r="C1713" s="1" t="s">
        <v>1757</v>
      </c>
      <c r="D1713" s="1" t="str">
        <f>VLOOKUP(Table1[[#This Row],[EPF ]],'[1]employee master'!A459:G5458,5,FALSE)</f>
        <v>Close Comfort Program - Finishing - SI</v>
      </c>
      <c r="E1713" s="1" t="str">
        <f>VLOOKUP(Table1[[#This Row],[EPF ]],'[1]employee master'!A459:G5458,6,FALSE)</f>
        <v>Finishing S18 - B - SI</v>
      </c>
      <c r="F1713" s="1" t="str">
        <f>VLOOKUP(Table1[[#This Row],[EPF ]],'[1]employee master'!A459:G5458,7,FALSE)</f>
        <v>Female</v>
      </c>
      <c r="G1713" s="7">
        <v>28</v>
      </c>
      <c r="H1713" s="6" t="s">
        <v>14</v>
      </c>
      <c r="I1713" s="6" t="s">
        <v>1759</v>
      </c>
      <c r="J1713" s="6" t="s">
        <v>1566</v>
      </c>
      <c r="K1713" s="6" t="s">
        <v>1566</v>
      </c>
      <c r="L1713" s="6" t="s">
        <v>14</v>
      </c>
      <c r="M1713" s="6" t="s">
        <v>28</v>
      </c>
      <c r="N1713" s="6" t="s">
        <v>14</v>
      </c>
      <c r="O1713" s="6" t="s">
        <v>1566</v>
      </c>
      <c r="P1713" s="44" t="s">
        <v>1935</v>
      </c>
    </row>
    <row r="1714" spans="1:16" x14ac:dyDescent="0.3">
      <c r="A1714" s="37">
        <v>16482</v>
      </c>
      <c r="B1714" s="38" t="s">
        <v>878</v>
      </c>
      <c r="C1714" s="1" t="s">
        <v>1757</v>
      </c>
      <c r="D1714" s="1" t="str">
        <f>VLOOKUP(Table1[[#This Row],[EPF ]],'[1]employee master'!A707:G5706,5,FALSE)</f>
        <v>Close Comfort Program - Finishing - SI</v>
      </c>
      <c r="E1714" s="1" t="str">
        <f>VLOOKUP(Table1[[#This Row],[EPF ]],'[1]employee master'!A707:G5706,6,FALSE)</f>
        <v>Finishing S28 - B - SI</v>
      </c>
      <c r="F1714" s="1" t="str">
        <f>VLOOKUP(Table1[[#This Row],[EPF ]],'[1]employee master'!A707:G5706,7,FALSE)</f>
        <v>Male</v>
      </c>
      <c r="G1714" s="7">
        <v>26</v>
      </c>
      <c r="H1714" s="6" t="s">
        <v>14</v>
      </c>
      <c r="I1714" s="6" t="s">
        <v>1759</v>
      </c>
      <c r="J1714" s="6" t="s">
        <v>1566</v>
      </c>
      <c r="K1714" s="6" t="s">
        <v>1566</v>
      </c>
      <c r="L1714" s="6" t="s">
        <v>14</v>
      </c>
      <c r="M1714" s="6" t="s">
        <v>28</v>
      </c>
      <c r="N1714" s="6" t="s">
        <v>14</v>
      </c>
      <c r="O1714" s="6" t="s">
        <v>1566</v>
      </c>
      <c r="P1714" s="44" t="s">
        <v>1935</v>
      </c>
    </row>
    <row r="1715" spans="1:16" x14ac:dyDescent="0.3">
      <c r="A1715" s="37">
        <v>6504</v>
      </c>
      <c r="B1715" s="38" t="s">
        <v>415</v>
      </c>
      <c r="C1715" s="39" t="s">
        <v>1755</v>
      </c>
      <c r="D1715" s="39" t="str">
        <f>VLOOKUP(Table1[[#This Row],[EPF ]],'[1]employee master'!A178:G5177,5,FALSE)</f>
        <v>Sourcing &amp; Supply chain - SI</v>
      </c>
      <c r="E1715" s="39" t="str">
        <f>VLOOKUP(Table1[[#This Row],[EPF ]],'[1]employee master'!A178:G5177,6,FALSE)</f>
        <v>MBC - Purchasing - SI</v>
      </c>
      <c r="F1715" s="39" t="str">
        <f>VLOOKUP(Table1[[#This Row],[EPF ]],'[1]employee master'!A178:G5177,7,FALSE)</f>
        <v>Female</v>
      </c>
      <c r="G1715" s="40">
        <v>39</v>
      </c>
      <c r="H1715" s="41" t="s">
        <v>14</v>
      </c>
      <c r="I1715" s="41" t="s">
        <v>1753</v>
      </c>
      <c r="J1715" s="41" t="s">
        <v>1566</v>
      </c>
      <c r="K1715" s="41" t="s">
        <v>1566</v>
      </c>
      <c r="L1715" s="41" t="s">
        <v>1566</v>
      </c>
      <c r="M1715" s="40">
        <v>1</v>
      </c>
      <c r="N1715" s="41" t="s">
        <v>1566</v>
      </c>
      <c r="O1715" s="41" t="s">
        <v>14</v>
      </c>
      <c r="P1715" s="44" t="s">
        <v>1935</v>
      </c>
    </row>
    <row r="1716" spans="1:16" x14ac:dyDescent="0.3">
      <c r="A1716" s="37">
        <v>9297</v>
      </c>
      <c r="B1716" s="38" t="s">
        <v>662</v>
      </c>
      <c r="C1716" s="1" t="s">
        <v>1758</v>
      </c>
      <c r="D1716" s="1" t="str">
        <f>VLOOKUP(Table1[[#This Row],[EPF ]],'[1]employee master'!A295:G5294,5,FALSE)</f>
        <v>Impact Protection - SI</v>
      </c>
      <c r="E1716" s="1" t="str">
        <f>VLOOKUP(Table1[[#This Row],[EPF ]],'[1]employee master'!A295:G5294,6,FALSE)</f>
        <v>Impact Protection - Production - SI</v>
      </c>
      <c r="F1716" s="1" t="str">
        <f>VLOOKUP(Table1[[#This Row],[EPF ]],'[1]employee master'!A295:G5294,7,FALSE)</f>
        <v>Male</v>
      </c>
      <c r="G1716" s="7">
        <v>34</v>
      </c>
      <c r="H1716" s="6" t="s">
        <v>14</v>
      </c>
      <c r="I1716" s="6" t="s">
        <v>1753</v>
      </c>
      <c r="J1716" s="6" t="s">
        <v>1566</v>
      </c>
      <c r="K1716" s="6" t="s">
        <v>1566</v>
      </c>
      <c r="L1716" s="6" t="s">
        <v>1566</v>
      </c>
      <c r="M1716" s="7">
        <v>1</v>
      </c>
      <c r="N1716" s="6" t="s">
        <v>1566</v>
      </c>
      <c r="O1716" s="6" t="s">
        <v>14</v>
      </c>
      <c r="P1716" s="44" t="s">
        <v>1935</v>
      </c>
    </row>
    <row r="1717" spans="1:16" x14ac:dyDescent="0.3">
      <c r="A1717" s="37">
        <v>18919</v>
      </c>
      <c r="B1717" s="38" t="s">
        <v>6337</v>
      </c>
      <c r="C1717" s="39" t="s">
        <v>1757</v>
      </c>
      <c r="D1717" s="39" t="str">
        <f>VLOOKUP(Table1[[#This Row],[EPF ]],'[1]employee master'!A900:G5899,5,FALSE)</f>
        <v>Moulded Bra Cup - Product Development Centre - SI</v>
      </c>
      <c r="E1717" s="39" t="str">
        <f>VLOOKUP(Table1[[#This Row],[EPF ]],'[1]employee master'!A900:G5899,6,FALSE)</f>
        <v>MBC - Product Development Centre - SI</v>
      </c>
      <c r="F1717" s="39" t="str">
        <f>VLOOKUP(Table1[[#This Row],[EPF ]],'[1]employee master'!A900:G5899,7,FALSE)</f>
        <v>Male</v>
      </c>
      <c r="G1717" s="40">
        <v>23</v>
      </c>
      <c r="H1717" s="41" t="s">
        <v>14</v>
      </c>
      <c r="I1717" s="41" t="s">
        <v>1753</v>
      </c>
      <c r="J1717" s="41" t="s">
        <v>1566</v>
      </c>
      <c r="K1717" s="41" t="s">
        <v>1566</v>
      </c>
      <c r="L1717" s="41" t="s">
        <v>14</v>
      </c>
      <c r="M1717" s="41" t="s">
        <v>28</v>
      </c>
      <c r="N1717" s="41" t="s">
        <v>14</v>
      </c>
      <c r="O1717" s="41" t="s">
        <v>1566</v>
      </c>
      <c r="P1717" s="44" t="s">
        <v>1935</v>
      </c>
    </row>
    <row r="1718" spans="1:16" x14ac:dyDescent="0.3">
      <c r="A1718" s="37">
        <v>20511</v>
      </c>
      <c r="B1718" s="38" t="s">
        <v>3921</v>
      </c>
      <c r="C1718" s="1" t="s">
        <v>1757</v>
      </c>
      <c r="D1718" s="1" t="str">
        <f>VLOOKUP(Table1[[#This Row],[EPF ]],'[1]employee master'!A1021:G6020,5,FALSE)</f>
        <v>Moulded Bra Cup - Raw Material Warehouse - SI</v>
      </c>
      <c r="E1718" s="1" t="str">
        <f>VLOOKUP(Table1[[#This Row],[EPF ]],'[1]employee master'!A1021:G6020,6,FALSE)</f>
        <v>MBC - Raw Material Warehouse - SI</v>
      </c>
      <c r="F1718" s="1" t="str">
        <f>VLOOKUP(Table1[[#This Row],[EPF ]],'[1]employee master'!A1021:G6020,7,FALSE)</f>
        <v>Male</v>
      </c>
      <c r="G1718" s="7">
        <v>21</v>
      </c>
      <c r="H1718" s="6" t="s">
        <v>14</v>
      </c>
      <c r="I1718" s="6" t="s">
        <v>1753</v>
      </c>
      <c r="J1718" s="6" t="s">
        <v>1566</v>
      </c>
      <c r="K1718" s="6" t="s">
        <v>1566</v>
      </c>
      <c r="L1718" s="6" t="s">
        <v>14</v>
      </c>
      <c r="M1718" s="6" t="s">
        <v>28</v>
      </c>
      <c r="N1718" s="6" t="s">
        <v>14</v>
      </c>
      <c r="O1718" s="6" t="s">
        <v>1566</v>
      </c>
      <c r="P1718" s="44" t="s">
        <v>1935</v>
      </c>
    </row>
    <row r="1719" spans="1:16" x14ac:dyDescent="0.3">
      <c r="A1719" s="37">
        <v>21897</v>
      </c>
      <c r="B1719" s="38" t="s">
        <v>6338</v>
      </c>
      <c r="C1719" s="1" t="s">
        <v>1757</v>
      </c>
      <c r="D1719" s="1" t="str">
        <f>VLOOKUP(Table1[[#This Row],[EPF ]],'[1]employee master'!A1129:G6128,5,FALSE)</f>
        <v>Close Comfort Program - Product Development Centre - SI</v>
      </c>
      <c r="E1719" s="1" t="str">
        <f>VLOOKUP(Table1[[#This Row],[EPF ]],'[1]employee master'!A1129:G6128,6,FALSE)</f>
        <v>Product Development Center - CCP - SI</v>
      </c>
      <c r="F1719" s="1" t="str">
        <f>VLOOKUP(Table1[[#This Row],[EPF ]],'[1]employee master'!A1129:G6128,7,FALSE)</f>
        <v>Male</v>
      </c>
      <c r="G1719" s="7">
        <v>26</v>
      </c>
      <c r="H1719" s="6" t="s">
        <v>14</v>
      </c>
      <c r="I1719" s="6" t="s">
        <v>1753</v>
      </c>
      <c r="J1719" s="6" t="s">
        <v>1566</v>
      </c>
      <c r="K1719" s="6" t="s">
        <v>1566</v>
      </c>
      <c r="L1719" s="6" t="s">
        <v>14</v>
      </c>
      <c r="M1719" s="6" t="s">
        <v>28</v>
      </c>
      <c r="N1719" s="6" t="s">
        <v>14</v>
      </c>
      <c r="O1719" s="6" t="s">
        <v>1566</v>
      </c>
      <c r="P1719" s="44" t="s">
        <v>1935</v>
      </c>
    </row>
    <row r="1720" spans="1:16" x14ac:dyDescent="0.3">
      <c r="A1720" s="37">
        <v>10838</v>
      </c>
      <c r="B1720" s="38" t="s">
        <v>6339</v>
      </c>
      <c r="C1720" s="1" t="s">
        <v>1752</v>
      </c>
      <c r="D1720" s="1" t="str">
        <f>VLOOKUP(Table1[[#This Row],[EPF ]],'[1]employee master'!A369:G5368,5,FALSE)</f>
        <v>Moulded Bra Cup - Product Development Centre - SI</v>
      </c>
      <c r="E1720" s="1" t="str">
        <f>VLOOKUP(Table1[[#This Row],[EPF ]],'[1]employee master'!A369:G5368,6,FALSE)</f>
        <v>MBC - Product Development Centre - SI</v>
      </c>
      <c r="F1720" s="1" t="str">
        <f>VLOOKUP(Table1[[#This Row],[EPF ]],'[1]employee master'!A369:G5368,7,FALSE)</f>
        <v>Male</v>
      </c>
      <c r="G1720" s="7">
        <v>33</v>
      </c>
      <c r="H1720" s="6" t="s">
        <v>14</v>
      </c>
      <c r="I1720" s="6" t="s">
        <v>1753</v>
      </c>
      <c r="J1720" s="6" t="s">
        <v>1566</v>
      </c>
      <c r="K1720" s="6" t="s">
        <v>1566</v>
      </c>
      <c r="L1720" s="6" t="s">
        <v>1566</v>
      </c>
      <c r="M1720" s="7">
        <v>4</v>
      </c>
      <c r="N1720" s="6" t="s">
        <v>1566</v>
      </c>
      <c r="O1720" s="6" t="s">
        <v>14</v>
      </c>
      <c r="P1720" s="44" t="s">
        <v>1935</v>
      </c>
    </row>
    <row r="1721" spans="1:16" x14ac:dyDescent="0.3">
      <c r="A1721" s="37">
        <v>1387</v>
      </c>
      <c r="B1721" s="38" t="s">
        <v>310</v>
      </c>
      <c r="C1721" s="39" t="s">
        <v>1757</v>
      </c>
      <c r="D1721" s="39" t="str">
        <f>VLOOKUP(Table1[[#This Row],[EPF ]],'[1]employee master'!A54:G5053,5,FALSE)</f>
        <v>Moulded Bra Cup - Computer Numerical Control - SI</v>
      </c>
      <c r="E1721" s="39" t="str">
        <f>VLOOKUP(Table1[[#This Row],[EPF ]],'[1]employee master'!A54:G5053,6,FALSE)</f>
        <v>Moulded Bra Cup - CNC - SI</v>
      </c>
      <c r="F1721" s="39" t="str">
        <f>VLOOKUP(Table1[[#This Row],[EPF ]],'[1]employee master'!A54:G5053,7,FALSE)</f>
        <v>Male</v>
      </c>
      <c r="G1721" s="40">
        <v>38</v>
      </c>
      <c r="H1721" s="41" t="s">
        <v>14</v>
      </c>
      <c r="I1721" s="41" t="s">
        <v>1756</v>
      </c>
      <c r="J1721" s="41" t="s">
        <v>14</v>
      </c>
      <c r="K1721" s="41" t="s">
        <v>1566</v>
      </c>
      <c r="L1721" s="41" t="s">
        <v>1566</v>
      </c>
      <c r="M1721" s="40">
        <v>5</v>
      </c>
      <c r="N1721" s="41" t="s">
        <v>14</v>
      </c>
      <c r="O1721" s="41" t="s">
        <v>1566</v>
      </c>
      <c r="P1721" s="44" t="s">
        <v>1935</v>
      </c>
    </row>
    <row r="1722" spans="1:16" x14ac:dyDescent="0.3">
      <c r="A1722" s="37">
        <v>5009</v>
      </c>
      <c r="B1722" s="38" t="s">
        <v>6347</v>
      </c>
      <c r="C1722" s="39" t="s">
        <v>1757</v>
      </c>
      <c r="D1722" s="39" t="str">
        <f>VLOOKUP(Table1[[#This Row],[EPF ]],'[1]employee master'!A136:G5135,5,FALSE)</f>
        <v>Moulded Bra Cup - Lamination - SI</v>
      </c>
      <c r="E1722" s="39" t="str">
        <f>VLOOKUP(Table1[[#This Row],[EPF ]],'[1]employee master'!A136:G5135,6,FALSE)</f>
        <v>MBC - Lamination - SI</v>
      </c>
      <c r="F1722" s="39" t="str">
        <f>VLOOKUP(Table1[[#This Row],[EPF ]],'[1]employee master'!A136:G5135,7,FALSE)</f>
        <v>Male</v>
      </c>
      <c r="G1722" s="40">
        <v>35</v>
      </c>
      <c r="H1722" s="41" t="s">
        <v>14</v>
      </c>
      <c r="I1722" s="41" t="s">
        <v>1753</v>
      </c>
      <c r="J1722" s="41" t="s">
        <v>1566</v>
      </c>
      <c r="K1722" s="41" t="s">
        <v>1566</v>
      </c>
      <c r="L1722" s="41" t="s">
        <v>1566</v>
      </c>
      <c r="M1722" s="40">
        <v>1</v>
      </c>
      <c r="N1722" s="41" t="s">
        <v>1566</v>
      </c>
      <c r="O1722" s="41" t="s">
        <v>14</v>
      </c>
      <c r="P1722" s="44" t="s">
        <v>1935</v>
      </c>
    </row>
    <row r="1723" spans="1:16" x14ac:dyDescent="0.3">
      <c r="A1723" s="37">
        <v>26462</v>
      </c>
      <c r="B1723" s="38" t="s">
        <v>6348</v>
      </c>
      <c r="C1723" s="39" t="s">
        <v>1757</v>
      </c>
      <c r="D1723" s="39" t="str">
        <f>VLOOKUP(Table1[[#This Row],[EPF ]],'[1]employee master'!A1670:G6669,5,FALSE)</f>
        <v>Training School - SI</v>
      </c>
      <c r="E1723" s="39" t="str">
        <f>VLOOKUP(Table1[[#This Row],[EPF ]],'[1]employee master'!A1670:G6669,6,FALSE)</f>
        <v>CCP 2 - Training Printing B - SI</v>
      </c>
      <c r="F1723" s="39" t="str">
        <f>VLOOKUP(Table1[[#This Row],[EPF ]],'[1]employee master'!A1670:G6669,7,FALSE)</f>
        <v>Female</v>
      </c>
      <c r="G1723" s="40">
        <v>30</v>
      </c>
      <c r="H1723" s="41" t="s">
        <v>14</v>
      </c>
      <c r="I1723" s="41" t="s">
        <v>1753</v>
      </c>
      <c r="J1723" s="41" t="s">
        <v>1566</v>
      </c>
      <c r="K1723" s="41" t="s">
        <v>1566</v>
      </c>
      <c r="L1723" s="41" t="s">
        <v>1566</v>
      </c>
      <c r="M1723" s="40">
        <v>1</v>
      </c>
      <c r="N1723" s="41" t="s">
        <v>1566</v>
      </c>
      <c r="O1723" s="41" t="s">
        <v>14</v>
      </c>
      <c r="P1723" s="44" t="s">
        <v>1935</v>
      </c>
    </row>
    <row r="1724" spans="1:16" x14ac:dyDescent="0.3">
      <c r="A1724" s="37">
        <v>20181</v>
      </c>
      <c r="B1724" s="38" t="s">
        <v>6349</v>
      </c>
      <c r="C1724" s="1" t="s">
        <v>1757</v>
      </c>
      <c r="D1724" s="1" t="str">
        <f>VLOOKUP(Table1[[#This Row],[EPF ]],'[1]employee master'!A1007:G6006,5,FALSE)</f>
        <v>Close Comfort Program - Printing - SI</v>
      </c>
      <c r="E1724" s="1" t="str">
        <f>VLOOKUP(Table1[[#This Row],[EPF ]],'[1]employee master'!A1007:G6006,6,FALSE)</f>
        <v>Factory 02 - Printing - A - SI</v>
      </c>
      <c r="F1724" s="1" t="str">
        <f>VLOOKUP(Table1[[#This Row],[EPF ]],'[1]employee master'!A1007:G6006,7,FALSE)</f>
        <v>Male</v>
      </c>
      <c r="G1724" s="7">
        <v>28</v>
      </c>
      <c r="H1724" s="6" t="s">
        <v>14</v>
      </c>
      <c r="I1724" s="6" t="s">
        <v>1759</v>
      </c>
      <c r="J1724" s="6" t="s">
        <v>1566</v>
      </c>
      <c r="K1724" s="6" t="s">
        <v>1566</v>
      </c>
      <c r="L1724" s="6" t="s">
        <v>1566</v>
      </c>
      <c r="M1724" s="7">
        <v>5</v>
      </c>
      <c r="N1724" s="6" t="s">
        <v>14</v>
      </c>
      <c r="O1724" s="6" t="s">
        <v>1566</v>
      </c>
      <c r="P1724" s="44" t="s">
        <v>1935</v>
      </c>
    </row>
    <row r="1725" spans="1:16" x14ac:dyDescent="0.3">
      <c r="A1725" s="37">
        <v>4662</v>
      </c>
      <c r="B1725" s="38" t="s">
        <v>6341</v>
      </c>
      <c r="C1725" s="39" t="s">
        <v>1758</v>
      </c>
      <c r="D1725" s="39" t="str">
        <f>VLOOKUP(Table1[[#This Row],[EPF ]],'[1]employee master'!A125:G5124,5,FALSE)</f>
        <v>Moulded Bra Cup - Product Development Centre - SI</v>
      </c>
      <c r="E1725" s="39" t="str">
        <f>VLOOKUP(Table1[[#This Row],[EPF ]],'[1]employee master'!A125:G5124,6,FALSE)</f>
        <v>MBC - Product Development Centre - SI</v>
      </c>
      <c r="F1725" s="39" t="str">
        <f>VLOOKUP(Table1[[#This Row],[EPF ]],'[1]employee master'!A125:G5124,7,FALSE)</f>
        <v>Male</v>
      </c>
      <c r="G1725" s="40">
        <v>33</v>
      </c>
      <c r="H1725" s="41" t="s">
        <v>14</v>
      </c>
      <c r="I1725" s="41" t="s">
        <v>1753</v>
      </c>
      <c r="J1725" s="41" t="s">
        <v>1566</v>
      </c>
      <c r="K1725" s="41" t="s">
        <v>1566</v>
      </c>
      <c r="L1725" s="41" t="s">
        <v>1566</v>
      </c>
      <c r="M1725" s="40">
        <v>4</v>
      </c>
      <c r="N1725" s="41" t="s">
        <v>1566</v>
      </c>
      <c r="O1725" s="41" t="s">
        <v>14</v>
      </c>
      <c r="P1725" s="44" t="s">
        <v>1935</v>
      </c>
    </row>
    <row r="1726" spans="1:16" x14ac:dyDescent="0.3">
      <c r="A1726" s="37">
        <v>8773</v>
      </c>
      <c r="B1726" s="38" t="s">
        <v>1614</v>
      </c>
      <c r="C1726" s="39" t="s">
        <v>1755</v>
      </c>
      <c r="D1726" s="39" t="str">
        <f>VLOOKUP(Table1[[#This Row],[EPF ]],'[1]employee master'!A276:G5275,5,FALSE)</f>
        <v>Plant Maintenance - SI</v>
      </c>
      <c r="E1726" s="39" t="str">
        <f>VLOOKUP(Table1[[#This Row],[EPF ]],'[1]employee master'!A276:G5275,6,FALSE)</f>
        <v>Compliance &amp; Risk Management - SI</v>
      </c>
      <c r="F1726" s="39" t="str">
        <f>VLOOKUP(Table1[[#This Row],[EPF ]],'[1]employee master'!A276:G5275,7,FALSE)</f>
        <v>Female</v>
      </c>
      <c r="G1726" s="40">
        <v>35</v>
      </c>
      <c r="H1726" s="41" t="s">
        <v>14</v>
      </c>
      <c r="I1726" s="41" t="s">
        <v>1753</v>
      </c>
      <c r="J1726" s="41" t="s">
        <v>1566</v>
      </c>
      <c r="K1726" s="41" t="s">
        <v>1566</v>
      </c>
      <c r="L1726" s="41" t="s">
        <v>1566</v>
      </c>
      <c r="M1726" s="40">
        <v>4</v>
      </c>
      <c r="N1726" s="41" t="s">
        <v>1566</v>
      </c>
      <c r="O1726" s="41" t="s">
        <v>14</v>
      </c>
      <c r="P1726" s="44" t="s">
        <v>1935</v>
      </c>
    </row>
    <row r="1727" spans="1:16" x14ac:dyDescent="0.3">
      <c r="A1727" s="37">
        <v>19744</v>
      </c>
      <c r="B1727" s="38" t="s">
        <v>343</v>
      </c>
      <c r="C1727" s="1" t="s">
        <v>1755</v>
      </c>
      <c r="D1727" s="1" t="str">
        <f>VLOOKUP(Table1[[#This Row],[EPF ]],'[1]employee master'!A971:G5970,5,FALSE)</f>
        <v>Moulded Bra Cup - Product Development Centre - SI</v>
      </c>
      <c r="E1727" s="1" t="str">
        <f>VLOOKUP(Table1[[#This Row],[EPF ]],'[1]employee master'!A971:G5970,6,FALSE)</f>
        <v>MBC - Research &amp; Innovation - SI</v>
      </c>
      <c r="F1727" s="1" t="str">
        <f>VLOOKUP(Table1[[#This Row],[EPF ]],'[1]employee master'!A971:G5970,7,FALSE)</f>
        <v>Female</v>
      </c>
      <c r="G1727" s="7">
        <v>32</v>
      </c>
      <c r="H1727" s="6" t="s">
        <v>14</v>
      </c>
      <c r="I1727" s="6" t="s">
        <v>1753</v>
      </c>
      <c r="J1727" s="6" t="s">
        <v>1566</v>
      </c>
      <c r="K1727" s="6" t="s">
        <v>1566</v>
      </c>
      <c r="L1727" s="6" t="s">
        <v>1566</v>
      </c>
      <c r="M1727" s="7">
        <v>4</v>
      </c>
      <c r="N1727" s="6" t="s">
        <v>1566</v>
      </c>
      <c r="O1727" s="6" t="s">
        <v>14</v>
      </c>
      <c r="P1727" s="44" t="s">
        <v>1935</v>
      </c>
    </row>
    <row r="1728" spans="1:16" x14ac:dyDescent="0.3">
      <c r="A1728" s="37">
        <v>3</v>
      </c>
      <c r="B1728" s="38" t="s">
        <v>6340</v>
      </c>
      <c r="C1728" s="39" t="s">
        <v>1752</v>
      </c>
      <c r="D1728" s="39" t="str">
        <f>VLOOKUP(Table1[[#This Row],[EPF ]],'[1]employee master'!A1:G5000,5,FALSE)</f>
        <v>Moulded Bra Cup - Technical - SI</v>
      </c>
      <c r="E1728" s="39" t="str">
        <f>VLOOKUP(Table1[[#This Row],[EPF ]],'[1]employee master'!A1:G5000,6,FALSE)</f>
        <v>MBC - Technical - SI</v>
      </c>
      <c r="F1728" s="39" t="str">
        <f>VLOOKUP(Table1[[#This Row],[EPF ]],'[1]employee master'!A1:G5000,7,FALSE)</f>
        <v>Male</v>
      </c>
      <c r="G1728" s="40">
        <v>54</v>
      </c>
      <c r="H1728" s="41" t="s">
        <v>14</v>
      </c>
      <c r="I1728" s="41" t="s">
        <v>1753</v>
      </c>
      <c r="J1728" s="41" t="s">
        <v>1566</v>
      </c>
      <c r="K1728" s="41" t="s">
        <v>1566</v>
      </c>
      <c r="L1728" s="41" t="s">
        <v>1566</v>
      </c>
      <c r="M1728" s="41" t="s">
        <v>28</v>
      </c>
      <c r="N1728" s="41" t="s">
        <v>1566</v>
      </c>
      <c r="O1728" s="41" t="s">
        <v>14</v>
      </c>
      <c r="P1728" s="44" t="s">
        <v>1935</v>
      </c>
    </row>
    <row r="1729" spans="1:16" x14ac:dyDescent="0.3">
      <c r="A1729" s="37">
        <v>816</v>
      </c>
      <c r="B1729" s="38" t="s">
        <v>640</v>
      </c>
      <c r="C1729" s="39" t="s">
        <v>1755</v>
      </c>
      <c r="D1729" s="39" t="str">
        <f>VLOOKUP(Table1[[#This Row],[EPF ]],'[1]employee master'!A36:G5035,5,FALSE)</f>
        <v>Sourcing &amp; Supply chain - SI</v>
      </c>
      <c r="E1729" s="39" t="str">
        <f>VLOOKUP(Table1[[#This Row],[EPF ]],'[1]employee master'!A36:G5035,6,FALSE)</f>
        <v>MBC - Purchasing - SI</v>
      </c>
      <c r="F1729" s="39" t="str">
        <f>VLOOKUP(Table1[[#This Row],[EPF ]],'[1]employee master'!A36:G5035,7,FALSE)</f>
        <v>Male</v>
      </c>
      <c r="G1729" s="40">
        <v>40</v>
      </c>
      <c r="H1729" s="41" t="s">
        <v>14</v>
      </c>
      <c r="I1729" s="41" t="s">
        <v>1753</v>
      </c>
      <c r="J1729" s="41" t="s">
        <v>1566</v>
      </c>
      <c r="K1729" s="41" t="s">
        <v>1566</v>
      </c>
      <c r="L1729" s="41" t="s">
        <v>1566</v>
      </c>
      <c r="M1729" s="40">
        <v>5</v>
      </c>
      <c r="N1729" s="41" t="s">
        <v>1566</v>
      </c>
      <c r="O1729" s="41" t="s">
        <v>14</v>
      </c>
      <c r="P1729" s="44" t="s">
        <v>1935</v>
      </c>
    </row>
    <row r="1730" spans="1:16" x14ac:dyDescent="0.3">
      <c r="A1730" s="37">
        <v>895</v>
      </c>
      <c r="B1730" s="38" t="s">
        <v>6342</v>
      </c>
      <c r="C1730" s="1" t="s">
        <v>1758</v>
      </c>
      <c r="D1730" s="1" t="str">
        <f>VLOOKUP(Table1[[#This Row],[EPF ]],'[1]employee master'!A42:G5041,5,FALSE)</f>
        <v>Close Comfort Program - Finishing - SI</v>
      </c>
      <c r="E1730" s="1" t="str">
        <f>VLOOKUP(Table1[[#This Row],[EPF ]],'[1]employee master'!A42:G5041,6,FALSE)</f>
        <v>Finishing S1 - A - SI</v>
      </c>
      <c r="F1730" s="1" t="str">
        <f>VLOOKUP(Table1[[#This Row],[EPF ]],'[1]employee master'!A42:G5041,7,FALSE)</f>
        <v>Male</v>
      </c>
      <c r="G1730" s="7">
        <v>47</v>
      </c>
      <c r="H1730" s="6" t="s">
        <v>14</v>
      </c>
      <c r="I1730" s="6" t="s">
        <v>1753</v>
      </c>
      <c r="J1730" s="6" t="s">
        <v>1566</v>
      </c>
      <c r="K1730" s="6" t="s">
        <v>1566</v>
      </c>
      <c r="L1730" s="6" t="s">
        <v>1566</v>
      </c>
      <c r="M1730" s="6" t="s">
        <v>28</v>
      </c>
      <c r="N1730" s="6" t="s">
        <v>1566</v>
      </c>
      <c r="O1730" s="6" t="s">
        <v>14</v>
      </c>
      <c r="P1730" s="44" t="s">
        <v>1935</v>
      </c>
    </row>
    <row r="1731" spans="1:16" x14ac:dyDescent="0.3">
      <c r="A1731" s="37">
        <v>2311</v>
      </c>
      <c r="B1731" s="38" t="s">
        <v>1229</v>
      </c>
      <c r="C1731" s="1" t="s">
        <v>1758</v>
      </c>
      <c r="D1731" s="1" t="str">
        <f>VLOOKUP(Table1[[#This Row],[EPF ]],'[1]employee master'!A76:G5075,5,FALSE)</f>
        <v>Training School - SI</v>
      </c>
      <c r="E1731" s="1" t="str">
        <f>VLOOKUP(Table1[[#This Row],[EPF ]],'[1]employee master'!A76:G5075,6,FALSE)</f>
        <v>Training School - MBC - SI</v>
      </c>
      <c r="F1731" s="1" t="str">
        <f>VLOOKUP(Table1[[#This Row],[EPF ]],'[1]employee master'!A76:G5075,7,FALSE)</f>
        <v>Female</v>
      </c>
      <c r="G1731" s="7">
        <v>49</v>
      </c>
      <c r="H1731" s="6" t="s">
        <v>14</v>
      </c>
      <c r="I1731" s="6" t="s">
        <v>1753</v>
      </c>
      <c r="J1731" s="6" t="s">
        <v>1566</v>
      </c>
      <c r="K1731" s="6" t="s">
        <v>1566</v>
      </c>
      <c r="L1731" s="6" t="s">
        <v>1566</v>
      </c>
      <c r="M1731" s="6" t="s">
        <v>28</v>
      </c>
      <c r="N1731" s="6" t="s">
        <v>1566</v>
      </c>
      <c r="O1731" s="6" t="s">
        <v>14</v>
      </c>
      <c r="P1731" s="44" t="s">
        <v>1935</v>
      </c>
    </row>
    <row r="1732" spans="1:16" x14ac:dyDescent="0.3">
      <c r="A1732" s="37">
        <v>15330</v>
      </c>
      <c r="B1732" s="38" t="s">
        <v>6343</v>
      </c>
      <c r="C1732" s="1" t="s">
        <v>1755</v>
      </c>
      <c r="D1732" s="1" t="str">
        <f>VLOOKUP(Table1[[#This Row],[EPF ]],'[1]employee master'!A622:G5621,5,FALSE)</f>
        <v>Moulded Bra Cup - Industrial Systems Engineering - SI</v>
      </c>
      <c r="E1732" s="1" t="str">
        <f>VLOOKUP(Table1[[#This Row],[EPF ]],'[1]employee master'!A622:G5621,6,FALSE)</f>
        <v>Industrial Engineering Solutions - SI</v>
      </c>
      <c r="F1732" s="1" t="str">
        <f>VLOOKUP(Table1[[#This Row],[EPF ]],'[1]employee master'!A622:G5621,7,FALSE)</f>
        <v>Male</v>
      </c>
      <c r="G1732" s="7">
        <v>41</v>
      </c>
      <c r="H1732" s="6" t="s">
        <v>14</v>
      </c>
      <c r="I1732" s="6" t="s">
        <v>1753</v>
      </c>
      <c r="J1732" s="6" t="s">
        <v>1566</v>
      </c>
      <c r="K1732" s="6" t="s">
        <v>1566</v>
      </c>
      <c r="L1732" s="6" t="s">
        <v>1566</v>
      </c>
      <c r="M1732" s="6" t="s">
        <v>28</v>
      </c>
      <c r="N1732" s="6" t="s">
        <v>1566</v>
      </c>
      <c r="O1732" s="6" t="s">
        <v>14</v>
      </c>
      <c r="P1732" s="44" t="s">
        <v>1935</v>
      </c>
    </row>
    <row r="1733" spans="1:16" x14ac:dyDescent="0.3">
      <c r="A1733" s="37">
        <v>22947</v>
      </c>
      <c r="B1733" s="38" t="s">
        <v>1447</v>
      </c>
      <c r="C1733" s="39" t="s">
        <v>1758</v>
      </c>
      <c r="D1733" s="39" t="str">
        <f>VLOOKUP(Table1[[#This Row],[EPF ]],'[1]employee master'!A1233:G6232,5,FALSE)</f>
        <v>Impact Protection - SI</v>
      </c>
      <c r="E1733" s="39" t="str">
        <f>VLOOKUP(Table1[[#This Row],[EPF ]],'[1]employee master'!A1233:G6232,6,FALSE)</f>
        <v>Impact Protection - Production - SI</v>
      </c>
      <c r="F1733" s="39" t="str">
        <f>VLOOKUP(Table1[[#This Row],[EPF ]],'[1]employee master'!A1233:G6232,7,FALSE)</f>
        <v>Female</v>
      </c>
      <c r="G1733" s="40">
        <v>40</v>
      </c>
      <c r="H1733" s="41" t="s">
        <v>14</v>
      </c>
      <c r="I1733" s="41" t="s">
        <v>1753</v>
      </c>
      <c r="J1733" s="41" t="s">
        <v>1566</v>
      </c>
      <c r="K1733" s="41" t="s">
        <v>1566</v>
      </c>
      <c r="L1733" s="41" t="s">
        <v>1566</v>
      </c>
      <c r="M1733" s="41" t="s">
        <v>28</v>
      </c>
      <c r="N1733" s="41" t="s">
        <v>1566</v>
      </c>
      <c r="O1733" s="41" t="s">
        <v>14</v>
      </c>
      <c r="P1733" s="44" t="s">
        <v>1935</v>
      </c>
    </row>
    <row r="1734" spans="1:16" x14ac:dyDescent="0.3">
      <c r="A1734" s="37">
        <v>11473</v>
      </c>
      <c r="B1734" s="38" t="s">
        <v>6350</v>
      </c>
      <c r="C1734" s="1" t="s">
        <v>1757</v>
      </c>
      <c r="D1734" s="1" t="str">
        <f>VLOOKUP(Table1[[#This Row],[EPF ]],'[1]employee master'!A401:G5400,5,FALSE)</f>
        <v>Plant Maintenance - SI</v>
      </c>
      <c r="E1734" s="1" t="str">
        <f>VLOOKUP(Table1[[#This Row],[EPF ]],'[1]employee master'!A401:G5400,6,FALSE)</f>
        <v>Maintenance - Plant - SI</v>
      </c>
      <c r="F1734" s="1" t="str">
        <f>VLOOKUP(Table1[[#This Row],[EPF ]],'[1]employee master'!A401:G5400,7,FALSE)</f>
        <v>Male</v>
      </c>
      <c r="G1734" s="7">
        <v>31</v>
      </c>
      <c r="H1734" s="6" t="s">
        <v>14</v>
      </c>
      <c r="I1734" s="6" t="s">
        <v>1753</v>
      </c>
      <c r="J1734" s="6" t="s">
        <v>1566</v>
      </c>
      <c r="K1734" s="6" t="s">
        <v>1566</v>
      </c>
      <c r="L1734" s="6" t="s">
        <v>1566</v>
      </c>
      <c r="M1734" s="7">
        <v>4</v>
      </c>
      <c r="N1734" s="6" t="s">
        <v>1566</v>
      </c>
      <c r="O1734" s="6" t="s">
        <v>14</v>
      </c>
      <c r="P1734" s="44" t="s">
        <v>1935</v>
      </c>
    </row>
    <row r="1735" spans="1:16" x14ac:dyDescent="0.3">
      <c r="A1735" s="37">
        <v>5697</v>
      </c>
      <c r="B1735" s="38" t="s">
        <v>6344</v>
      </c>
      <c r="C1735" s="1" t="s">
        <v>1758</v>
      </c>
      <c r="D1735" s="1" t="str">
        <f>VLOOKUP(Table1[[#This Row],[EPF ]],'[1]employee master'!A158:G5157,5,FALSE)</f>
        <v>Close Comfort Program - Quality Assurance - SI</v>
      </c>
      <c r="E1735" s="1" t="str">
        <f>VLOOKUP(Table1[[#This Row],[EPF ]],'[1]employee master'!A158:G5157,6,FALSE)</f>
        <v>Quality Assurance - CCP - SI</v>
      </c>
      <c r="F1735" s="1" t="str">
        <f>VLOOKUP(Table1[[#This Row],[EPF ]],'[1]employee master'!A158:G5157,7,FALSE)</f>
        <v>Male</v>
      </c>
      <c r="G1735" s="7">
        <v>52</v>
      </c>
      <c r="H1735" s="6" t="s">
        <v>14</v>
      </c>
      <c r="I1735" s="6" t="s">
        <v>1753</v>
      </c>
      <c r="J1735" s="6" t="s">
        <v>1566</v>
      </c>
      <c r="K1735" s="6" t="s">
        <v>1566</v>
      </c>
      <c r="L1735" s="6" t="s">
        <v>1566</v>
      </c>
      <c r="M1735" s="6" t="s">
        <v>28</v>
      </c>
      <c r="N1735" s="6" t="s">
        <v>1566</v>
      </c>
      <c r="O1735" s="6" t="s">
        <v>14</v>
      </c>
      <c r="P1735" s="44" t="s">
        <v>1935</v>
      </c>
    </row>
    <row r="1736" spans="1:16" x14ac:dyDescent="0.3">
      <c r="A1736" s="37">
        <v>21396</v>
      </c>
      <c r="B1736" s="38" t="s">
        <v>3831</v>
      </c>
      <c r="C1736" s="39" t="s">
        <v>1757</v>
      </c>
      <c r="D1736" s="39" t="str">
        <f>VLOOKUP(Table1[[#This Row],[EPF ]],'[1]employee master'!A1076:G6075,5,FALSE)</f>
        <v>Close Comfort Program - Printing - SI</v>
      </c>
      <c r="E1736" s="39" t="str">
        <f>VLOOKUP(Table1[[#This Row],[EPF ]],'[1]employee master'!A1076:G6075,6,FALSE)</f>
        <v>Factory 02 - Printing - A - SI</v>
      </c>
      <c r="F1736" s="39" t="str">
        <f>VLOOKUP(Table1[[#This Row],[EPF ]],'[1]employee master'!A1076:G6075,7,FALSE)</f>
        <v>Female</v>
      </c>
      <c r="G1736" s="40">
        <v>44</v>
      </c>
      <c r="H1736" s="41" t="s">
        <v>14</v>
      </c>
      <c r="I1736" s="41" t="s">
        <v>1753</v>
      </c>
      <c r="J1736" s="41" t="s">
        <v>1566</v>
      </c>
      <c r="K1736" s="41" t="s">
        <v>1566</v>
      </c>
      <c r="L1736" s="41" t="s">
        <v>1566</v>
      </c>
      <c r="M1736" s="40">
        <v>5</v>
      </c>
      <c r="N1736" s="41" t="s">
        <v>1566</v>
      </c>
      <c r="O1736" s="41" t="s">
        <v>14</v>
      </c>
      <c r="P1736" s="44" t="s">
        <v>1935</v>
      </c>
    </row>
    <row r="1737" spans="1:16" x14ac:dyDescent="0.3">
      <c r="A1737" s="37">
        <v>17671</v>
      </c>
      <c r="B1737" s="38" t="s">
        <v>3593</v>
      </c>
      <c r="C1737" s="39" t="s">
        <v>1757</v>
      </c>
      <c r="D1737" s="39" t="str">
        <f>VLOOKUP(Table1[[#This Row],[EPF ]],'[1]employee master'!A804:G5803,5,FALSE)</f>
        <v>Close Comfort Program - Finishing - SI</v>
      </c>
      <c r="E1737" s="39" t="str">
        <f>VLOOKUP(Table1[[#This Row],[EPF ]],'[1]employee master'!A804:G5803,6,FALSE)</f>
        <v>Finishing S29 - B - SI</v>
      </c>
      <c r="F1737" s="39" t="str">
        <f>VLOOKUP(Table1[[#This Row],[EPF ]],'[1]employee master'!A804:G5803,7,FALSE)</f>
        <v>Female</v>
      </c>
      <c r="G1737" s="40">
        <v>33</v>
      </c>
      <c r="H1737" s="41" t="s">
        <v>14</v>
      </c>
      <c r="I1737" s="41" t="s">
        <v>1753</v>
      </c>
      <c r="J1737" s="41" t="s">
        <v>1566</v>
      </c>
      <c r="K1737" s="41" t="s">
        <v>1566</v>
      </c>
      <c r="L1737" s="41" t="s">
        <v>1566</v>
      </c>
      <c r="M1737" s="41" t="s">
        <v>28</v>
      </c>
      <c r="N1737" s="41" t="s">
        <v>1566</v>
      </c>
      <c r="O1737" s="41" t="s">
        <v>14</v>
      </c>
      <c r="P1737" s="44" t="s">
        <v>1935</v>
      </c>
    </row>
    <row r="1738" spans="1:16" x14ac:dyDescent="0.3">
      <c r="A1738" s="37">
        <v>26036</v>
      </c>
      <c r="B1738" s="38" t="s">
        <v>6351</v>
      </c>
      <c r="C1738" s="1" t="s">
        <v>1757</v>
      </c>
      <c r="D1738" s="1" t="str">
        <f>VLOOKUP(Table1[[#This Row],[EPF ]],'[1]employee master'!A1594:G6593,5,FALSE)</f>
        <v>Close Comfort Program - Finished Goods Warehouse - SI</v>
      </c>
      <c r="E1738" s="1" t="str">
        <f>VLOOKUP(Table1[[#This Row],[EPF ]],'[1]employee master'!A1594:G6593,6,FALSE)</f>
        <v>Finished Good Warehouse - CCP - SI</v>
      </c>
      <c r="F1738" s="1" t="str">
        <f>VLOOKUP(Table1[[#This Row],[EPF ]],'[1]employee master'!A1594:G6593,7,FALSE)</f>
        <v>Male</v>
      </c>
      <c r="G1738" s="7">
        <v>38</v>
      </c>
      <c r="H1738" s="6" t="s">
        <v>14</v>
      </c>
      <c r="I1738" s="6" t="s">
        <v>1753</v>
      </c>
      <c r="J1738" s="6" t="s">
        <v>1566</v>
      </c>
      <c r="K1738" s="6" t="s">
        <v>1566</v>
      </c>
      <c r="L1738" s="6" t="s">
        <v>1566</v>
      </c>
      <c r="M1738" s="6" t="s">
        <v>28</v>
      </c>
      <c r="N1738" s="6" t="s">
        <v>1566</v>
      </c>
      <c r="O1738" s="6" t="s">
        <v>14</v>
      </c>
      <c r="P1738" s="44" t="s">
        <v>1935</v>
      </c>
    </row>
    <row r="1739" spans="1:16" x14ac:dyDescent="0.3">
      <c r="A1739" s="37">
        <v>9933</v>
      </c>
      <c r="B1739" s="38" t="s">
        <v>850</v>
      </c>
      <c r="C1739" s="1" t="s">
        <v>1757</v>
      </c>
      <c r="D1739" s="1" t="str">
        <f>VLOOKUP(Table1[[#This Row],[EPF ]],'[1]employee master'!A321:G5320,5,FALSE)</f>
        <v>Moulded Bra Cup - Production - SI</v>
      </c>
      <c r="E1739" s="1" t="str">
        <f>VLOOKUP(Table1[[#This Row],[EPF ]],'[1]employee master'!A321:G5320,6,FALSE)</f>
        <v>Team - LB - 14B - SI</v>
      </c>
      <c r="F1739" s="1" t="str">
        <f>VLOOKUP(Table1[[#This Row],[EPF ]],'[1]employee master'!A321:G5320,7,FALSE)</f>
        <v>Female</v>
      </c>
      <c r="G1739" s="7">
        <v>53</v>
      </c>
      <c r="H1739" s="6" t="s">
        <v>14</v>
      </c>
      <c r="I1739" s="6" t="s">
        <v>1753</v>
      </c>
      <c r="J1739" s="6" t="s">
        <v>1566</v>
      </c>
      <c r="K1739" s="6" t="s">
        <v>1566</v>
      </c>
      <c r="L1739" s="6" t="s">
        <v>1566</v>
      </c>
      <c r="M1739" s="7">
        <v>5</v>
      </c>
      <c r="N1739" s="6" t="s">
        <v>1566</v>
      </c>
      <c r="O1739" s="6" t="s">
        <v>14</v>
      </c>
      <c r="P1739" s="44" t="s">
        <v>1935</v>
      </c>
    </row>
    <row r="1740" spans="1:16" x14ac:dyDescent="0.3">
      <c r="A1740" s="37">
        <v>21944</v>
      </c>
      <c r="B1740" s="38" t="s">
        <v>6354</v>
      </c>
      <c r="C1740" s="1" t="s">
        <v>1757</v>
      </c>
      <c r="D1740" s="1" t="str">
        <f>VLOOKUP(Table1[[#This Row],[EPF ]],'[1]employee master'!A1131:G6130,5,FALSE)</f>
        <v>Close Comfort Program - Finishing - SI</v>
      </c>
      <c r="E1740" s="1" t="str">
        <f>VLOOKUP(Table1[[#This Row],[EPF ]],'[1]employee master'!A1131:G6130,6,FALSE)</f>
        <v>Finishing S11 - B - SI</v>
      </c>
      <c r="F1740" s="1" t="str">
        <f>VLOOKUP(Table1[[#This Row],[EPF ]],'[1]employee master'!A1131:G6130,7,FALSE)</f>
        <v>Female</v>
      </c>
      <c r="G1740" s="7">
        <v>25</v>
      </c>
      <c r="H1740" s="6" t="s">
        <v>14</v>
      </c>
      <c r="I1740" s="6" t="s">
        <v>1756</v>
      </c>
      <c r="J1740" s="6" t="s">
        <v>1566</v>
      </c>
      <c r="K1740" s="6" t="s">
        <v>1566</v>
      </c>
      <c r="L1740" s="6" t="s">
        <v>1566</v>
      </c>
      <c r="M1740" s="7">
        <v>5</v>
      </c>
      <c r="N1740" s="6" t="s">
        <v>1566</v>
      </c>
      <c r="O1740" s="6" t="s">
        <v>14</v>
      </c>
      <c r="P1740" s="44" t="s">
        <v>1935</v>
      </c>
    </row>
    <row r="1741" spans="1:16" x14ac:dyDescent="0.3">
      <c r="A1741" s="37">
        <v>471</v>
      </c>
      <c r="B1741" s="38" t="s">
        <v>6355</v>
      </c>
      <c r="C1741" s="39" t="s">
        <v>1757</v>
      </c>
      <c r="D1741" s="39" t="str">
        <f>VLOOKUP(Table1[[#This Row],[EPF ]],'[1]employee master'!A25:G5024,5,FALSE)</f>
        <v>Close Comfort Program - Finishing - SI</v>
      </c>
      <c r="E1741" s="39" t="str">
        <f>VLOOKUP(Table1[[#This Row],[EPF ]],'[1]employee master'!A25:G5024,6,FALSE)</f>
        <v>Finishing S25 - B - SI</v>
      </c>
      <c r="F1741" s="39" t="str">
        <f>VLOOKUP(Table1[[#This Row],[EPF ]],'[1]employee master'!A25:G5024,7,FALSE)</f>
        <v>Female</v>
      </c>
      <c r="G1741" s="40">
        <v>55</v>
      </c>
      <c r="H1741" s="41" t="s">
        <v>14</v>
      </c>
      <c r="I1741" s="41" t="s">
        <v>1753</v>
      </c>
      <c r="J1741" s="41" t="s">
        <v>1566</v>
      </c>
      <c r="K1741" s="41" t="s">
        <v>1566</v>
      </c>
      <c r="L1741" s="41" t="s">
        <v>1566</v>
      </c>
      <c r="M1741" s="41" t="s">
        <v>28</v>
      </c>
      <c r="N1741" s="41" t="s">
        <v>1566</v>
      </c>
      <c r="O1741" s="41" t="s">
        <v>14</v>
      </c>
      <c r="P1741" s="44" t="s">
        <v>1935</v>
      </c>
    </row>
    <row r="1742" spans="1:16" x14ac:dyDescent="0.3">
      <c r="A1742" s="37">
        <v>14353</v>
      </c>
      <c r="B1742" s="38" t="s">
        <v>800</v>
      </c>
      <c r="C1742" s="1" t="s">
        <v>1757</v>
      </c>
      <c r="D1742" s="1" t="str">
        <f>VLOOKUP(Table1[[#This Row],[EPF ]],'[1]employee master'!A555:G5554,5,FALSE)</f>
        <v>Moulded Bra Cup - Computer Numerical Control - SI</v>
      </c>
      <c r="E1742" s="1" t="str">
        <f>VLOOKUP(Table1[[#This Row],[EPF ]],'[1]employee master'!A555:G5554,6,FALSE)</f>
        <v>Moulded Bra Cup - CNC - SI</v>
      </c>
      <c r="F1742" s="1" t="str">
        <f>VLOOKUP(Table1[[#This Row],[EPF ]],'[1]employee master'!A555:G5554,7,FALSE)</f>
        <v>Male</v>
      </c>
      <c r="G1742" s="7">
        <v>27</v>
      </c>
      <c r="H1742" s="6" t="s">
        <v>14</v>
      </c>
      <c r="I1742" s="6" t="s">
        <v>1756</v>
      </c>
      <c r="J1742" s="6" t="s">
        <v>1566</v>
      </c>
      <c r="K1742" s="6" t="s">
        <v>1566</v>
      </c>
      <c r="L1742" s="6" t="s">
        <v>1566</v>
      </c>
      <c r="M1742" s="7">
        <v>1</v>
      </c>
      <c r="N1742" s="6" t="s">
        <v>1566</v>
      </c>
      <c r="O1742" s="6" t="s">
        <v>1566</v>
      </c>
      <c r="P1742" s="44" t="s">
        <v>1935</v>
      </c>
    </row>
    <row r="1743" spans="1:16" x14ac:dyDescent="0.3">
      <c r="A1743" s="37">
        <v>7422</v>
      </c>
      <c r="B1743" s="38" t="s">
        <v>385</v>
      </c>
      <c r="C1743" s="1" t="s">
        <v>1752</v>
      </c>
      <c r="D1743" s="1" t="str">
        <f>VLOOKUP(Table1[[#This Row],[EPF ]],'[1]employee master'!A209:G5208,5,FALSE)</f>
        <v>Moulded Bra Cup - Industrial Systems Engineering - SI</v>
      </c>
      <c r="E1743" s="1" t="str">
        <f>VLOOKUP(Table1[[#This Row],[EPF ]],'[1]employee master'!A209:G5208,6,FALSE)</f>
        <v>Industrial Engineering Solutions - SI</v>
      </c>
      <c r="F1743" s="1" t="str">
        <f>VLOOKUP(Table1[[#This Row],[EPF ]],'[1]employee master'!A209:G5208,7,FALSE)</f>
        <v>Male</v>
      </c>
      <c r="G1743" s="7">
        <v>36</v>
      </c>
      <c r="H1743" s="6" t="s">
        <v>14</v>
      </c>
      <c r="I1743" s="6" t="s">
        <v>1756</v>
      </c>
      <c r="J1743" s="6" t="s">
        <v>1566</v>
      </c>
      <c r="K1743" s="6" t="s">
        <v>1566</v>
      </c>
      <c r="L1743" s="6" t="s">
        <v>1566</v>
      </c>
      <c r="M1743" s="6" t="s">
        <v>28</v>
      </c>
      <c r="N1743" s="6" t="s">
        <v>1566</v>
      </c>
      <c r="O1743" s="6" t="s">
        <v>1566</v>
      </c>
      <c r="P1743" s="44" t="s">
        <v>1935</v>
      </c>
    </row>
    <row r="1744" spans="1:16" x14ac:dyDescent="0.3">
      <c r="A1744" s="37">
        <v>17969</v>
      </c>
      <c r="B1744" s="38" t="s">
        <v>6357</v>
      </c>
      <c r="C1744" s="39" t="s">
        <v>1757</v>
      </c>
      <c r="D1744" s="39" t="str">
        <f>VLOOKUP(Table1[[#This Row],[EPF ]],'[1]employee master'!A834:G5833,5,FALSE)</f>
        <v>Moulded Bra Cup - Lamination - SI</v>
      </c>
      <c r="E1744" s="39" t="str">
        <f>VLOOKUP(Table1[[#This Row],[EPF ]],'[1]employee master'!A834:G5833,6,FALSE)</f>
        <v>MBC - Lamination - SI</v>
      </c>
      <c r="F1744" s="39" t="str">
        <f>VLOOKUP(Table1[[#This Row],[EPF ]],'[1]employee master'!A834:G5833,7,FALSE)</f>
        <v>Male</v>
      </c>
      <c r="G1744" s="40">
        <v>29</v>
      </c>
      <c r="H1744" s="41" t="s">
        <v>14</v>
      </c>
      <c r="I1744" s="41" t="s">
        <v>1756</v>
      </c>
      <c r="J1744" s="41" t="s">
        <v>1566</v>
      </c>
      <c r="K1744" s="41" t="s">
        <v>1566</v>
      </c>
      <c r="L1744" s="41" t="s">
        <v>1566</v>
      </c>
      <c r="M1744" s="40">
        <v>2</v>
      </c>
      <c r="N1744" s="41" t="s">
        <v>1566</v>
      </c>
      <c r="O1744" s="41" t="s">
        <v>1566</v>
      </c>
      <c r="P1744" s="44" t="s">
        <v>1935</v>
      </c>
    </row>
    <row r="1745" spans="1:16" hidden="1" x14ac:dyDescent="0.3">
      <c r="A1745" s="38" t="s">
        <v>6352</v>
      </c>
      <c r="B1745" s="38" t="s">
        <v>6353</v>
      </c>
      <c r="C1745" s="1" t="s">
        <v>1757</v>
      </c>
      <c r="D1745" s="1" t="e">
        <f>VLOOKUP(Table1[[#This Row],[EPF ]],'[1]employee master'!A1757:G6756,5,FALSE)</f>
        <v>#N/A</v>
      </c>
      <c r="E1745" s="1" t="e">
        <f>VLOOKUP(Table1[[#This Row],[EPF ]],'[1]employee master'!A1757:G6756,6,FALSE)</f>
        <v>#N/A</v>
      </c>
      <c r="F1745" s="1" t="e">
        <f>VLOOKUP(Table1[[#This Row],[EPF ]],'[1]employee master'!A1757:G6756,7,FALSE)</f>
        <v>#N/A</v>
      </c>
      <c r="G1745" s="7">
        <v>36</v>
      </c>
      <c r="H1745" s="6" t="s">
        <v>14</v>
      </c>
      <c r="I1745" s="6" t="s">
        <v>1753</v>
      </c>
      <c r="J1745" s="6" t="s">
        <v>1566</v>
      </c>
      <c r="K1745" s="6" t="s">
        <v>1566</v>
      </c>
      <c r="L1745" s="6" t="s">
        <v>1566</v>
      </c>
      <c r="M1745" s="6" t="s">
        <v>28</v>
      </c>
      <c r="N1745" s="6" t="s">
        <v>1566</v>
      </c>
      <c r="O1745" s="6" t="s">
        <v>14</v>
      </c>
      <c r="P1745" s="44" t="e">
        <f>IF(#REF!&lt;=4,"Low Risk",IF(#REF!&gt;7,"High Risk","Moderate"))</f>
        <v>#REF!</v>
      </c>
    </row>
    <row r="1746" spans="1:16" x14ac:dyDescent="0.3">
      <c r="A1746" s="37">
        <v>21806</v>
      </c>
      <c r="B1746" s="38" t="s">
        <v>6358</v>
      </c>
      <c r="C1746" s="1" t="s">
        <v>1757</v>
      </c>
      <c r="D1746" s="1" t="str">
        <f>VLOOKUP(Table1[[#This Row],[EPF ]],'[1]employee master'!A1119:G6118,5,FALSE)</f>
        <v>Close Comfort Program - Finishing - SI</v>
      </c>
      <c r="E1746" s="1" t="str">
        <f>VLOOKUP(Table1[[#This Row],[EPF ]],'[1]employee master'!A1119:G6118,6,FALSE)</f>
        <v>Finishing S24 - B - SI</v>
      </c>
      <c r="F1746" s="1" t="str">
        <f>VLOOKUP(Table1[[#This Row],[EPF ]],'[1]employee master'!A1119:G6118,7,FALSE)</f>
        <v>Female</v>
      </c>
      <c r="G1746" s="7">
        <v>27</v>
      </c>
      <c r="H1746" s="6" t="s">
        <v>14</v>
      </c>
      <c r="I1746" s="6" t="s">
        <v>1756</v>
      </c>
      <c r="J1746" s="6" t="s">
        <v>1566</v>
      </c>
      <c r="K1746" s="6" t="s">
        <v>1566</v>
      </c>
      <c r="L1746" s="6" t="s">
        <v>1566</v>
      </c>
      <c r="M1746" s="7">
        <v>2</v>
      </c>
      <c r="N1746" s="6" t="s">
        <v>1566</v>
      </c>
      <c r="O1746" s="6" t="s">
        <v>1566</v>
      </c>
      <c r="P1746" s="44" t="s">
        <v>1935</v>
      </c>
    </row>
    <row r="1747" spans="1:16" x14ac:dyDescent="0.3">
      <c r="A1747" s="37">
        <v>17331</v>
      </c>
      <c r="B1747" s="38" t="s">
        <v>1249</v>
      </c>
      <c r="C1747" s="39" t="s">
        <v>1755</v>
      </c>
      <c r="D1747" s="39" t="str">
        <f>VLOOKUP(Table1[[#This Row],[EPF ]],'[1]employee master'!A779:G5778,5,FALSE)</f>
        <v>MOS - SI</v>
      </c>
      <c r="E1747" s="39" t="str">
        <f>VLOOKUP(Table1[[#This Row],[EPF ]],'[1]employee master'!A779:G5778,6,FALSE)</f>
        <v>Lean Enterprise - SI</v>
      </c>
      <c r="F1747" s="39" t="str">
        <f>VLOOKUP(Table1[[#This Row],[EPF ]],'[1]employee master'!A779:G5778,7,FALSE)</f>
        <v>Female</v>
      </c>
      <c r="G1747" s="40">
        <v>32</v>
      </c>
      <c r="H1747" s="41" t="s">
        <v>14</v>
      </c>
      <c r="I1747" s="41" t="s">
        <v>1756</v>
      </c>
      <c r="J1747" s="41" t="s">
        <v>1566</v>
      </c>
      <c r="K1747" s="41" t="s">
        <v>1566</v>
      </c>
      <c r="L1747" s="41" t="s">
        <v>1566</v>
      </c>
      <c r="M1747" s="40">
        <v>4</v>
      </c>
      <c r="N1747" s="41" t="s">
        <v>1566</v>
      </c>
      <c r="O1747" s="41" t="s">
        <v>1566</v>
      </c>
      <c r="P1747" s="44" t="s">
        <v>1935</v>
      </c>
    </row>
    <row r="1748" spans="1:16" x14ac:dyDescent="0.3">
      <c r="A1748" s="37">
        <v>21227</v>
      </c>
      <c r="B1748" s="38" t="s">
        <v>6359</v>
      </c>
      <c r="C1748" s="39" t="s">
        <v>1757</v>
      </c>
      <c r="D1748" s="39" t="str">
        <f>VLOOKUP(Table1[[#This Row],[EPF ]],'[1]employee master'!A1068:G6067,5,FALSE)</f>
        <v>Close Comfort Program - Finishing - SI</v>
      </c>
      <c r="E1748" s="39" t="str">
        <f>VLOOKUP(Table1[[#This Row],[EPF ]],'[1]employee master'!A1068:G6067,6,FALSE)</f>
        <v>Finishing S13 - A - SI</v>
      </c>
      <c r="F1748" s="39" t="str">
        <f>VLOOKUP(Table1[[#This Row],[EPF ]],'[1]employee master'!A1068:G6067,7,FALSE)</f>
        <v>Female</v>
      </c>
      <c r="G1748" s="40">
        <v>26</v>
      </c>
      <c r="H1748" s="41" t="s">
        <v>14</v>
      </c>
      <c r="I1748" s="41" t="s">
        <v>1756</v>
      </c>
      <c r="J1748" s="41" t="s">
        <v>1566</v>
      </c>
      <c r="K1748" s="41" t="s">
        <v>1566</v>
      </c>
      <c r="L1748" s="41" t="s">
        <v>1566</v>
      </c>
      <c r="M1748" s="40">
        <v>3</v>
      </c>
      <c r="N1748" s="41" t="s">
        <v>1566</v>
      </c>
      <c r="O1748" s="41" t="s">
        <v>1566</v>
      </c>
      <c r="P1748" s="44" t="s">
        <v>1935</v>
      </c>
    </row>
    <row r="1749" spans="1:16" hidden="1" x14ac:dyDescent="0.3">
      <c r="A1749" s="37">
        <v>197165200080</v>
      </c>
      <c r="B1749" s="38" t="s">
        <v>6356</v>
      </c>
      <c r="C1749" s="39" t="s">
        <v>1757</v>
      </c>
      <c r="D1749" s="39" t="e">
        <f>VLOOKUP(Table1[[#This Row],[EPF ]],'[1]employee master'!A1754:G6753,5,FALSE)</f>
        <v>#N/A</v>
      </c>
      <c r="E1749" s="39" t="e">
        <f>VLOOKUP(Table1[[#This Row],[EPF ]],'[1]employee master'!A1754:G6753,6,FALSE)</f>
        <v>#N/A</v>
      </c>
      <c r="F1749" s="39" t="e">
        <f>VLOOKUP(Table1[[#This Row],[EPF ]],'[1]employee master'!A1754:G6753,7,FALSE)</f>
        <v>#N/A</v>
      </c>
      <c r="G1749" s="40">
        <v>50</v>
      </c>
      <c r="H1749" s="41" t="s">
        <v>14</v>
      </c>
      <c r="I1749" s="41" t="s">
        <v>1753</v>
      </c>
      <c r="J1749" s="41" t="s">
        <v>1566</v>
      </c>
      <c r="K1749" s="41" t="s">
        <v>1566</v>
      </c>
      <c r="L1749" s="41" t="s">
        <v>1566</v>
      </c>
      <c r="M1749" s="41" t="s">
        <v>28</v>
      </c>
      <c r="N1749" s="41" t="s">
        <v>1566</v>
      </c>
      <c r="O1749" s="41" t="s">
        <v>14</v>
      </c>
      <c r="P1749" s="44" t="e">
        <f>IF(#REF!&lt;=4,"Low Risk",IF(#REF!&gt;7,"High Risk","Moderate"))</f>
        <v>#REF!</v>
      </c>
    </row>
    <row r="1750" spans="1:16" x14ac:dyDescent="0.3">
      <c r="A1750" s="37">
        <v>21944</v>
      </c>
      <c r="B1750" s="38" t="s">
        <v>6360</v>
      </c>
      <c r="C1750" s="1" t="s">
        <v>1757</v>
      </c>
      <c r="D1750" s="1" t="str">
        <f>VLOOKUP(Table1[[#This Row],[EPF ]],'[1]employee master'!A1132:G6131,5,FALSE)</f>
        <v>Close Comfort Program - Finishing - SI</v>
      </c>
      <c r="E1750" s="1" t="str">
        <f>VLOOKUP(Table1[[#This Row],[EPF ]],'[1]employee master'!A1132:G6131,6,FALSE)</f>
        <v>Finishing S11 - B - SI</v>
      </c>
      <c r="F1750" s="1" t="str">
        <f>VLOOKUP(Table1[[#This Row],[EPF ]],'[1]employee master'!A1132:G6131,7,FALSE)</f>
        <v>Female</v>
      </c>
      <c r="G1750" s="7">
        <v>25</v>
      </c>
      <c r="H1750" s="6" t="s">
        <v>14</v>
      </c>
      <c r="I1750" s="6" t="s">
        <v>1756</v>
      </c>
      <c r="J1750" s="6" t="s">
        <v>1566</v>
      </c>
      <c r="K1750" s="6" t="s">
        <v>1566</v>
      </c>
      <c r="L1750" s="6" t="s">
        <v>1566</v>
      </c>
      <c r="M1750" s="7">
        <v>3</v>
      </c>
      <c r="N1750" s="6" t="s">
        <v>1566</v>
      </c>
      <c r="O1750" s="6" t="s">
        <v>1566</v>
      </c>
      <c r="P1750" s="44" t="s">
        <v>1935</v>
      </c>
    </row>
    <row r="1751" spans="1:16" x14ac:dyDescent="0.3">
      <c r="A1751" s="37">
        <v>22089</v>
      </c>
      <c r="B1751" s="38" t="s">
        <v>6361</v>
      </c>
      <c r="C1751" s="39" t="s">
        <v>1757</v>
      </c>
      <c r="D1751" s="39" t="str">
        <f>VLOOKUP(Table1[[#This Row],[EPF ]],'[1]employee master'!A1149:G6148,5,FALSE)</f>
        <v>Impact Protection - SI</v>
      </c>
      <c r="E1751" s="39" t="str">
        <f>VLOOKUP(Table1[[#This Row],[EPF ]],'[1]employee master'!A1149:G6148,6,FALSE)</f>
        <v>Impact Protection - Production - SI</v>
      </c>
      <c r="F1751" s="39" t="str">
        <f>VLOOKUP(Table1[[#This Row],[EPF ]],'[1]employee master'!A1149:G6148,7,FALSE)</f>
        <v>Male</v>
      </c>
      <c r="G1751" s="40">
        <v>28</v>
      </c>
      <c r="H1751" s="41" t="s">
        <v>14</v>
      </c>
      <c r="I1751" s="41" t="s">
        <v>1756</v>
      </c>
      <c r="J1751" s="41" t="s">
        <v>1566</v>
      </c>
      <c r="K1751" s="41" t="s">
        <v>1566</v>
      </c>
      <c r="L1751" s="41" t="s">
        <v>1566</v>
      </c>
      <c r="M1751" s="40">
        <v>3</v>
      </c>
      <c r="N1751" s="41" t="s">
        <v>1566</v>
      </c>
      <c r="O1751" s="41" t="s">
        <v>1566</v>
      </c>
      <c r="P1751" s="44" t="s">
        <v>1935</v>
      </c>
    </row>
    <row r="1752" spans="1:16" x14ac:dyDescent="0.3">
      <c r="A1752" s="37">
        <v>23686</v>
      </c>
      <c r="B1752" s="38" t="s">
        <v>1018</v>
      </c>
      <c r="C1752" s="1" t="s">
        <v>1757</v>
      </c>
      <c r="D1752" s="1" t="str">
        <f>VLOOKUP(Table1[[#This Row],[EPF ]],'[1]employee master'!A1311:G6310,5,FALSE)</f>
        <v>Close Comfort Program - Finishing - SI</v>
      </c>
      <c r="E1752" s="1" t="str">
        <f>VLOOKUP(Table1[[#This Row],[EPF ]],'[1]employee master'!A1311:G6310,6,FALSE)</f>
        <v>Finishing S23 - B - SI</v>
      </c>
      <c r="F1752" s="1" t="str">
        <f>VLOOKUP(Table1[[#This Row],[EPF ]],'[1]employee master'!A1311:G6310,7,FALSE)</f>
        <v>Female</v>
      </c>
      <c r="G1752" s="7">
        <v>24</v>
      </c>
      <c r="H1752" s="6" t="s">
        <v>14</v>
      </c>
      <c r="I1752" s="6" t="s">
        <v>1756</v>
      </c>
      <c r="J1752" s="6" t="s">
        <v>1566</v>
      </c>
      <c r="K1752" s="6" t="s">
        <v>1566</v>
      </c>
      <c r="L1752" s="6" t="s">
        <v>1566</v>
      </c>
      <c r="M1752" s="7">
        <v>3</v>
      </c>
      <c r="N1752" s="6" t="s">
        <v>1566</v>
      </c>
      <c r="O1752" s="6" t="s">
        <v>1566</v>
      </c>
      <c r="P1752" s="44" t="s">
        <v>1935</v>
      </c>
    </row>
    <row r="1753" spans="1:16" x14ac:dyDescent="0.3">
      <c r="A1753" s="37">
        <v>2311</v>
      </c>
      <c r="B1753" s="38" t="s">
        <v>6345</v>
      </c>
      <c r="C1753" s="1" t="s">
        <v>1758</v>
      </c>
      <c r="D1753" s="1" t="str">
        <f>VLOOKUP(Table1[[#This Row],[EPF ]],'[1]employee master'!A77:G5076,5,FALSE)</f>
        <v>Training School - SI</v>
      </c>
      <c r="E1753" s="1" t="str">
        <f>VLOOKUP(Table1[[#This Row],[EPF ]],'[1]employee master'!A77:G5076,6,FALSE)</f>
        <v>Training School - MBC - SI</v>
      </c>
      <c r="F1753" s="1" t="str">
        <f>VLOOKUP(Table1[[#This Row],[EPF ]],'[1]employee master'!A77:G5076,7,FALSE)</f>
        <v>Female</v>
      </c>
      <c r="G1753" s="7">
        <v>49</v>
      </c>
      <c r="H1753" s="6" t="s">
        <v>14</v>
      </c>
      <c r="I1753" s="6" t="s">
        <v>1756</v>
      </c>
      <c r="J1753" s="6" t="s">
        <v>1566</v>
      </c>
      <c r="K1753" s="6" t="s">
        <v>1566</v>
      </c>
      <c r="L1753" s="6" t="s">
        <v>1566</v>
      </c>
      <c r="M1753" s="7">
        <v>5</v>
      </c>
      <c r="N1753" s="6" t="s">
        <v>1566</v>
      </c>
      <c r="O1753" s="6" t="s">
        <v>1566</v>
      </c>
      <c r="P1753" s="44" t="s">
        <v>1935</v>
      </c>
    </row>
    <row r="1754" spans="1:16" x14ac:dyDescent="0.3">
      <c r="A1754" s="37">
        <v>11168</v>
      </c>
      <c r="B1754" s="38" t="s">
        <v>6346</v>
      </c>
      <c r="C1754" s="39" t="s">
        <v>1758</v>
      </c>
      <c r="D1754" s="39" t="str">
        <f>VLOOKUP(Table1[[#This Row],[EPF ]],'[1]employee master'!A386:G5385,5,FALSE)</f>
        <v>Close Comfort Program - Printing - SI</v>
      </c>
      <c r="E1754" s="39" t="str">
        <f>VLOOKUP(Table1[[#This Row],[EPF ]],'[1]employee master'!A386:G5385,6,FALSE)</f>
        <v>Factory 02 - Printing - A - SI</v>
      </c>
      <c r="F1754" s="39" t="str">
        <f>VLOOKUP(Table1[[#This Row],[EPF ]],'[1]employee master'!A386:G5385,7,FALSE)</f>
        <v>Male</v>
      </c>
      <c r="G1754" s="40">
        <v>32</v>
      </c>
      <c r="H1754" s="41" t="s">
        <v>14</v>
      </c>
      <c r="I1754" s="41" t="s">
        <v>1756</v>
      </c>
      <c r="J1754" s="41" t="s">
        <v>1566</v>
      </c>
      <c r="K1754" s="41" t="s">
        <v>1566</v>
      </c>
      <c r="L1754" s="41" t="s">
        <v>1566</v>
      </c>
      <c r="M1754" s="41" t="s">
        <v>28</v>
      </c>
      <c r="N1754" s="41" t="s">
        <v>1566</v>
      </c>
      <c r="O1754" s="41" t="s">
        <v>1566</v>
      </c>
      <c r="P1754" s="44" t="s">
        <v>1935</v>
      </c>
    </row>
    <row r="1755" spans="1:16" x14ac:dyDescent="0.3">
      <c r="A1755" s="37">
        <v>23686</v>
      </c>
      <c r="B1755" s="38" t="s">
        <v>1018</v>
      </c>
      <c r="C1755" s="39" t="s">
        <v>1757</v>
      </c>
      <c r="D1755" s="39" t="str">
        <f>VLOOKUP(Table1[[#This Row],[EPF ]],'[1]employee master'!A1312:G6311,5,FALSE)</f>
        <v>Close Comfort Program - Finishing - SI</v>
      </c>
      <c r="E1755" s="39" t="str">
        <f>VLOOKUP(Table1[[#This Row],[EPF ]],'[1]employee master'!A1312:G6311,6,FALSE)</f>
        <v>Finishing S23 - B - SI</v>
      </c>
      <c r="F1755" s="39" t="str">
        <f>VLOOKUP(Table1[[#This Row],[EPF ]],'[1]employee master'!A1312:G6311,7,FALSE)</f>
        <v>Female</v>
      </c>
      <c r="G1755" s="40">
        <v>24</v>
      </c>
      <c r="H1755" s="41" t="s">
        <v>14</v>
      </c>
      <c r="I1755" s="41" t="s">
        <v>1756</v>
      </c>
      <c r="J1755" s="41" t="s">
        <v>1566</v>
      </c>
      <c r="K1755" s="41" t="s">
        <v>1566</v>
      </c>
      <c r="L1755" s="41" t="s">
        <v>1566</v>
      </c>
      <c r="M1755" s="40">
        <v>4</v>
      </c>
      <c r="N1755" s="41" t="s">
        <v>1566</v>
      </c>
      <c r="O1755" s="41" t="s">
        <v>1566</v>
      </c>
      <c r="P1755" s="44" t="s">
        <v>1935</v>
      </c>
    </row>
    <row r="1756" spans="1:16" x14ac:dyDescent="0.3">
      <c r="A1756" s="37">
        <v>2311</v>
      </c>
      <c r="B1756" s="38" t="s">
        <v>1229</v>
      </c>
      <c r="C1756" s="39" t="s">
        <v>1758</v>
      </c>
      <c r="D1756" s="39" t="str">
        <f>VLOOKUP(Table1[[#This Row],[EPF ]],'[1]employee master'!A78:G5077,5,FALSE)</f>
        <v>Training School - SI</v>
      </c>
      <c r="E1756" s="39" t="str">
        <f>VLOOKUP(Table1[[#This Row],[EPF ]],'[1]employee master'!A78:G5077,6,FALSE)</f>
        <v>Training School - MBC - SI</v>
      </c>
      <c r="F1756" s="39" t="str">
        <f>VLOOKUP(Table1[[#This Row],[EPF ]],'[1]employee master'!A78:G5077,7,FALSE)</f>
        <v>Female</v>
      </c>
      <c r="G1756" s="40">
        <v>49</v>
      </c>
      <c r="H1756" s="41" t="s">
        <v>14</v>
      </c>
      <c r="I1756" s="41" t="s">
        <v>1756</v>
      </c>
      <c r="J1756" s="41" t="s">
        <v>1566</v>
      </c>
      <c r="K1756" s="41" t="s">
        <v>1566</v>
      </c>
      <c r="L1756" s="41" t="s">
        <v>1566</v>
      </c>
      <c r="M1756" s="41" t="s">
        <v>28</v>
      </c>
      <c r="N1756" s="41" t="s">
        <v>1566</v>
      </c>
      <c r="O1756" s="41" t="s">
        <v>1566</v>
      </c>
      <c r="P1756" s="44" t="s">
        <v>1935</v>
      </c>
    </row>
    <row r="1757" spans="1:16" x14ac:dyDescent="0.3">
      <c r="A1757" s="37">
        <v>5574</v>
      </c>
      <c r="B1757" s="38" t="s">
        <v>1037</v>
      </c>
      <c r="C1757" s="1" t="s">
        <v>1758</v>
      </c>
      <c r="D1757" s="1" t="str">
        <f>VLOOKUP(Table1[[#This Row],[EPF ]],'[1]employee master'!A151:G5150,5,FALSE)</f>
        <v>Close Comfort Program - Quality Assurance - SI</v>
      </c>
      <c r="E1757" s="1" t="str">
        <f>VLOOKUP(Table1[[#This Row],[EPF ]],'[1]employee master'!A151:G5150,6,FALSE)</f>
        <v>Quality Assurance - CCP - SI</v>
      </c>
      <c r="F1757" s="1" t="str">
        <f>VLOOKUP(Table1[[#This Row],[EPF ]],'[1]employee master'!A151:G5150,7,FALSE)</f>
        <v>Female</v>
      </c>
      <c r="G1757" s="7">
        <v>40</v>
      </c>
      <c r="H1757" s="6" t="s">
        <v>14</v>
      </c>
      <c r="I1757" s="6" t="s">
        <v>1756</v>
      </c>
      <c r="J1757" s="6" t="s">
        <v>1566</v>
      </c>
      <c r="K1757" s="6" t="s">
        <v>1566</v>
      </c>
      <c r="L1757" s="6" t="s">
        <v>1566</v>
      </c>
      <c r="M1757" s="6" t="s">
        <v>28</v>
      </c>
      <c r="N1757" s="6" t="s">
        <v>1566</v>
      </c>
      <c r="O1757" s="6" t="s">
        <v>1566</v>
      </c>
      <c r="P1757" s="44" t="s">
        <v>1935</v>
      </c>
    </row>
    <row r="1758" spans="1:16" x14ac:dyDescent="0.3">
      <c r="A1758" s="37">
        <v>9351</v>
      </c>
      <c r="B1758" s="38" t="s">
        <v>6362</v>
      </c>
      <c r="C1758" s="39" t="s">
        <v>1757</v>
      </c>
      <c r="D1758" s="39" t="str">
        <f>VLOOKUP(Table1[[#This Row],[EPF ]],'[1]employee master'!A299:G5298,5,FALSE)</f>
        <v>Moulded Bra Cup - Production - SI</v>
      </c>
      <c r="E1758" s="39" t="str">
        <f>VLOOKUP(Table1[[#This Row],[EPF ]],'[1]employee master'!A299:G5298,6,FALSE)</f>
        <v>Team - LB - 15B - SI</v>
      </c>
      <c r="F1758" s="39" t="str">
        <f>VLOOKUP(Table1[[#This Row],[EPF ]],'[1]employee master'!A299:G5298,7,FALSE)</f>
        <v>Female</v>
      </c>
      <c r="G1758" s="40">
        <v>37</v>
      </c>
      <c r="H1758" s="41" t="s">
        <v>14</v>
      </c>
      <c r="I1758" s="41" t="s">
        <v>1756</v>
      </c>
      <c r="J1758" s="41" t="s">
        <v>1566</v>
      </c>
      <c r="K1758" s="41" t="s">
        <v>1566</v>
      </c>
      <c r="L1758" s="41" t="s">
        <v>1566</v>
      </c>
      <c r="M1758" s="40">
        <v>5</v>
      </c>
      <c r="N1758" s="41" t="s">
        <v>1566</v>
      </c>
      <c r="O1758" s="41" t="s">
        <v>1566</v>
      </c>
      <c r="P1758" s="44" t="s">
        <v>1935</v>
      </c>
    </row>
    <row r="1759" spans="1:16" x14ac:dyDescent="0.3">
      <c r="A1759" s="37">
        <v>12677</v>
      </c>
      <c r="B1759" s="38" t="s">
        <v>2004</v>
      </c>
      <c r="C1759" s="1" t="s">
        <v>1757</v>
      </c>
      <c r="D1759" s="1" t="str">
        <f>VLOOKUP(Table1[[#This Row],[EPF ]],'[1]employee master'!A485:G5484,5,FALSE)</f>
        <v>Moulded Bra Cup - Machine Maintenance - SI</v>
      </c>
      <c r="E1759" s="1" t="str">
        <f>VLOOKUP(Table1[[#This Row],[EPF ]],'[1]employee master'!A485:G5484,6,FALSE)</f>
        <v>Machinary Maintenance - MBC - SI</v>
      </c>
      <c r="F1759" s="1" t="str">
        <f>VLOOKUP(Table1[[#This Row],[EPF ]],'[1]employee master'!A485:G5484,7,FALSE)</f>
        <v>Male</v>
      </c>
      <c r="G1759" s="7">
        <v>34</v>
      </c>
      <c r="H1759" s="6" t="s">
        <v>14</v>
      </c>
      <c r="I1759" s="6" t="s">
        <v>1756</v>
      </c>
      <c r="J1759" s="6" t="s">
        <v>1566</v>
      </c>
      <c r="K1759" s="6" t="s">
        <v>1566</v>
      </c>
      <c r="L1759" s="6" t="s">
        <v>1566</v>
      </c>
      <c r="M1759" s="6" t="s">
        <v>28</v>
      </c>
      <c r="N1759" s="6" t="s">
        <v>1566</v>
      </c>
      <c r="O1759" s="6" t="s">
        <v>1566</v>
      </c>
      <c r="P1759" s="44" t="s">
        <v>1935</v>
      </c>
    </row>
    <row r="1760" spans="1:16" x14ac:dyDescent="0.3">
      <c r="A1760" s="37">
        <v>18084</v>
      </c>
      <c r="B1760" s="38" t="s">
        <v>6363</v>
      </c>
      <c r="C1760" s="1" t="s">
        <v>1757</v>
      </c>
      <c r="D1760" s="1" t="str">
        <f>VLOOKUP(Table1[[#This Row],[EPF ]],'[1]employee master'!A839:G5838,5,FALSE)</f>
        <v>Moulded Bra Cup - Lamination - SI</v>
      </c>
      <c r="E1760" s="1" t="str">
        <f>VLOOKUP(Table1[[#This Row],[EPF ]],'[1]employee master'!A839:G5838,6,FALSE)</f>
        <v>MBC - Lamination - SI</v>
      </c>
      <c r="F1760" s="1" t="str">
        <f>VLOOKUP(Table1[[#This Row],[EPF ]],'[1]employee master'!A839:G5838,7,FALSE)</f>
        <v>Male</v>
      </c>
      <c r="G1760" s="7">
        <v>30</v>
      </c>
      <c r="H1760" s="6" t="s">
        <v>14</v>
      </c>
      <c r="I1760" s="6" t="s">
        <v>1756</v>
      </c>
      <c r="J1760" s="6" t="s">
        <v>1566</v>
      </c>
      <c r="K1760" s="6" t="s">
        <v>1566</v>
      </c>
      <c r="L1760" s="6" t="s">
        <v>1566</v>
      </c>
      <c r="M1760" s="6" t="s">
        <v>28</v>
      </c>
      <c r="N1760" s="6" t="s">
        <v>1566</v>
      </c>
      <c r="O1760" s="6" t="s">
        <v>1566</v>
      </c>
      <c r="P1760" s="44" t="s">
        <v>1935</v>
      </c>
    </row>
    <row r="1761" spans="1:16" x14ac:dyDescent="0.3">
      <c r="A1761" s="45">
        <v>9742</v>
      </c>
      <c r="B1761" s="46" t="s">
        <v>6364</v>
      </c>
      <c r="C1761" s="47" t="s">
        <v>1757</v>
      </c>
      <c r="D1761" s="47" t="str">
        <f>VLOOKUP(Table1[[#This Row],[EPF ]],'[1]employee master'!A312:G5311,5,FALSE)</f>
        <v>Moulded Bra Cup - Quality Assurance - SI</v>
      </c>
      <c r="E1761" s="47" t="str">
        <f>VLOOKUP(Table1[[#This Row],[EPF ]],'[1]employee master'!A312:G5311,6,FALSE)</f>
        <v>Quality Assurance - MBC - SI</v>
      </c>
      <c r="F1761" s="47" t="str">
        <f>VLOOKUP(Table1[[#This Row],[EPF ]],'[1]employee master'!A312:G5311,7,FALSE)</f>
        <v>Female</v>
      </c>
      <c r="G1761" s="48">
        <v>49</v>
      </c>
      <c r="H1761" s="49" t="s">
        <v>14</v>
      </c>
      <c r="I1761" s="49" t="s">
        <v>1756</v>
      </c>
      <c r="J1761" s="49" t="s">
        <v>1566</v>
      </c>
      <c r="K1761" s="49" t="s">
        <v>1566</v>
      </c>
      <c r="L1761" s="49" t="s">
        <v>1566</v>
      </c>
      <c r="M1761" s="49" t="s">
        <v>28</v>
      </c>
      <c r="N1761" s="49" t="s">
        <v>1566</v>
      </c>
      <c r="O1761" s="49" t="s">
        <v>1566</v>
      </c>
      <c r="P1761" s="44" t="s">
        <v>1935</v>
      </c>
    </row>
  </sheetData>
  <conditionalFormatting sqref="V18:W2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{47DAA73D-D539-45D6-A084-2AD30AC3C20A}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DAA73D-D539-45D6-A084-2AD30AC3C2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V18:W20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FE3D3-6596-4C11-868F-B0BB2447012C}">
  <dimension ref="A1:AQ984"/>
  <sheetViews>
    <sheetView topLeftCell="AG1" workbookViewId="0">
      <pane ySplit="1" topLeftCell="A970" activePane="bottomLeft" state="frozen"/>
      <selection pane="bottomLeft" activeCell="A2" sqref="A2:AM984"/>
    </sheetView>
  </sheetViews>
  <sheetFormatPr defaultColWidth="11.44140625" defaultRowHeight="14.4" x14ac:dyDescent="0.3"/>
  <cols>
    <col min="1" max="1" width="15" style="19" customWidth="1"/>
    <col min="2" max="2" width="36.33203125" style="4" customWidth="1"/>
    <col min="3" max="3" width="39" style="4" customWidth="1"/>
    <col min="4" max="4" width="20.109375" style="4" customWidth="1"/>
    <col min="5" max="5" width="20.109375" style="5" customWidth="1"/>
    <col min="6" max="6" width="15.6640625" style="5" customWidth="1"/>
    <col min="7" max="7" width="11.44140625" style="5"/>
    <col min="8" max="8" width="17.44140625" style="5" customWidth="1"/>
    <col min="9" max="9" width="22.33203125" style="5" customWidth="1"/>
    <col min="10" max="10" width="20.5546875" style="5" customWidth="1"/>
    <col min="11" max="11" width="22.77734375" style="5" customWidth="1"/>
    <col min="12" max="12" width="20.21875" style="5" customWidth="1"/>
    <col min="13" max="13" width="23.21875" style="5" customWidth="1"/>
    <col min="14" max="14" width="11.44140625" style="5"/>
    <col min="15" max="15" width="15.77734375" style="5" customWidth="1"/>
    <col min="16" max="16" width="21.44140625" style="5" customWidth="1"/>
    <col min="17" max="17" width="19.77734375" style="5" customWidth="1"/>
    <col min="18" max="18" width="16" style="5" customWidth="1"/>
    <col min="19" max="19" width="18.5546875" style="5" customWidth="1"/>
    <col min="20" max="20" width="16.88671875" style="5" customWidth="1"/>
    <col min="21" max="21" width="18.44140625" style="5" customWidth="1"/>
    <col min="22" max="22" width="15.77734375" style="5" customWidth="1"/>
    <col min="23" max="23" width="17.109375" style="5" customWidth="1"/>
    <col min="24" max="24" width="19.44140625" style="5" customWidth="1"/>
    <col min="25" max="25" width="15.109375" style="5" customWidth="1"/>
    <col min="26" max="26" width="17.109375" style="5" customWidth="1"/>
    <col min="27" max="27" width="15.44140625" style="5" customWidth="1"/>
    <col min="28" max="28" width="14.5546875" style="5" customWidth="1"/>
    <col min="29" max="29" width="16.6640625" style="5" customWidth="1"/>
    <col min="30" max="30" width="15.6640625" style="5" customWidth="1"/>
    <col min="31" max="31" width="18.33203125" style="5" customWidth="1"/>
    <col min="32" max="32" width="23.6640625" style="5" customWidth="1"/>
    <col min="33" max="33" width="18.6640625" style="5" customWidth="1"/>
    <col min="34" max="34" width="17.44140625" style="5" customWidth="1"/>
    <col min="35" max="35" width="17.109375" style="5" customWidth="1"/>
    <col min="36" max="36" width="26.77734375" style="5" customWidth="1"/>
    <col min="37" max="37" width="21.21875" style="5" customWidth="1"/>
    <col min="38" max="38" width="19.33203125" style="5" customWidth="1"/>
    <col min="39" max="39" width="22.44140625" style="5" customWidth="1"/>
    <col min="40" max="40" width="53.33203125" style="5" customWidth="1"/>
    <col min="41" max="16384" width="11.44140625" style="5"/>
  </cols>
  <sheetData>
    <row r="1" spans="1:43" x14ac:dyDescent="0.3">
      <c r="A1" s="19" t="s">
        <v>0</v>
      </c>
      <c r="B1" s="4" t="s">
        <v>1</v>
      </c>
      <c r="C1" s="4" t="s">
        <v>2</v>
      </c>
      <c r="D1" s="4" t="s">
        <v>1736</v>
      </c>
      <c r="E1" s="5" t="s">
        <v>1941</v>
      </c>
      <c r="F1" s="5" t="s">
        <v>1737</v>
      </c>
      <c r="G1" s="5" t="s">
        <v>1738</v>
      </c>
      <c r="H1" s="5" t="s">
        <v>1739</v>
      </c>
      <c r="I1" s="5" t="s">
        <v>3</v>
      </c>
      <c r="J1" s="5" t="s">
        <v>4</v>
      </c>
      <c r="K1" s="5" t="s">
        <v>5</v>
      </c>
      <c r="L1" s="5" t="s">
        <v>1772</v>
      </c>
      <c r="M1" s="5" t="s">
        <v>6</v>
      </c>
      <c r="N1" s="5" t="s">
        <v>1773</v>
      </c>
      <c r="O1" s="5" t="s">
        <v>1766</v>
      </c>
      <c r="P1" s="5" t="s">
        <v>1774</v>
      </c>
      <c r="Q1" s="5" t="s">
        <v>1767</v>
      </c>
      <c r="R1" s="5" t="s">
        <v>1740</v>
      </c>
      <c r="S1" s="5" t="s">
        <v>1741</v>
      </c>
      <c r="T1" s="5" t="s">
        <v>1742</v>
      </c>
      <c r="U1" s="5" t="s">
        <v>1743</v>
      </c>
      <c r="V1" s="5" t="s">
        <v>1744</v>
      </c>
      <c r="W1" s="5" t="s">
        <v>1745</v>
      </c>
      <c r="X1" s="5" t="s">
        <v>1746</v>
      </c>
      <c r="Y1" s="5" t="s">
        <v>1747</v>
      </c>
      <c r="Z1" s="5" t="s">
        <v>1748</v>
      </c>
      <c r="AA1" s="5" t="s">
        <v>1749</v>
      </c>
      <c r="AB1" s="5" t="s">
        <v>1750</v>
      </c>
      <c r="AC1" s="5" t="s">
        <v>1768</v>
      </c>
      <c r="AD1" s="5" t="s">
        <v>1769</v>
      </c>
      <c r="AE1" s="5" t="s">
        <v>1770</v>
      </c>
      <c r="AF1" s="5" t="s">
        <v>7</v>
      </c>
      <c r="AG1" s="5" t="s">
        <v>8</v>
      </c>
      <c r="AH1" s="5" t="s">
        <v>9</v>
      </c>
      <c r="AI1" s="5" t="s">
        <v>1751</v>
      </c>
      <c r="AJ1" s="5" t="s">
        <v>1771</v>
      </c>
      <c r="AK1" s="5" t="s">
        <v>10</v>
      </c>
      <c r="AL1" s="5" t="s">
        <v>1932</v>
      </c>
      <c r="AM1" s="5" t="s">
        <v>1933</v>
      </c>
    </row>
    <row r="2" spans="1:43" x14ac:dyDescent="0.3">
      <c r="A2" s="20">
        <v>13099</v>
      </c>
      <c r="B2" s="2" t="s">
        <v>818</v>
      </c>
      <c r="C2" s="2" t="str">
        <f>VLOOKUP(A2,'emp master'!$A$1:$G$5000,5,FALSE)</f>
        <v>Close Comfort Program - Marketing - SI</v>
      </c>
      <c r="D2" s="1" t="s">
        <v>1752</v>
      </c>
      <c r="E2" s="6" t="str">
        <f>VLOOKUP(A2,'emp master'!$A$1:$G$5000,7,FALSE)</f>
        <v>Male</v>
      </c>
      <c r="F2" s="7">
        <v>28</v>
      </c>
      <c r="G2" s="6" t="s">
        <v>1566</v>
      </c>
      <c r="H2" s="6" t="s">
        <v>1753</v>
      </c>
      <c r="I2" s="6" t="s">
        <v>819</v>
      </c>
      <c r="J2" s="7" t="s">
        <v>23</v>
      </c>
      <c r="K2" s="6" t="s">
        <v>14</v>
      </c>
      <c r="L2" s="6"/>
      <c r="M2" s="6" t="s">
        <v>14</v>
      </c>
      <c r="N2" s="6"/>
      <c r="O2" s="6" t="s">
        <v>14</v>
      </c>
      <c r="P2" s="6"/>
      <c r="Q2" s="6" t="s">
        <v>14</v>
      </c>
      <c r="R2" s="6" t="s">
        <v>14</v>
      </c>
      <c r="S2" s="6" t="s">
        <v>1754</v>
      </c>
      <c r="T2" s="6" t="s">
        <v>14</v>
      </c>
      <c r="U2" s="6" t="s">
        <v>14</v>
      </c>
      <c r="V2" s="8">
        <f>IF(Table15[[#This Row],[Age - වයස]]&lt;30,1,IF(Table15[[#This Row],[Age - වයස]]&lt;40,2,IF(Table15[[#This Row],[Age - වයස]]&lt;50,3,IF(Table15[[#This Row],[Age - වයස]]&lt;=55,4,5))))</f>
        <v>1</v>
      </c>
      <c r="W2" s="8">
        <f>IF(Table15[[#This Row],[Vaccinated? - කොවිඩ් එන්නත ලබා ගෙන තිබේද?]]= "yes",1,5)</f>
        <v>1</v>
      </c>
      <c r="X2" s="8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" s="8">
        <f>IF(Table15[[#This Row],[Having any hereditary diseases - ඔබට පාරම්පරික රෝග තිබෙනවාද?]]="yes",5,1)</f>
        <v>1</v>
      </c>
      <c r="Z2" s="8">
        <f>IF(Table15[[#This Row],[Do you have been suffering from any of these diseases? - පහත රෝග ඔබට තිබෙනවද?]]="None - නැත",1,5)</f>
        <v>1</v>
      </c>
      <c r="AA2" s="8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" s="8">
        <f>IF(Table15[[#This Row],[Have you been infected by COVID-19 in the past few months - ඔබට COVID 19 මිට පෙර වැළදී  තිබෙනවද?]]="Yes",1,5)</f>
        <v>5</v>
      </c>
      <c r="AC2" s="8">
        <f>IF(Table15[[#This Row],[Grade - ශ්‍රේණිය]]="Team Member",5,IF(Table15[[#This Row],[Grade - ශ්‍රේණිය]]="Manager",1,3))</f>
        <v>1</v>
      </c>
      <c r="AD2" s="8">
        <f>IF(Table15[[#This Row],[Do you have any COVID symptoms? - ඔබට COVID ලක්ෂණ තිබෙනවද?]]="Yes",5,1)</f>
        <v>1</v>
      </c>
      <c r="AE2" s="8">
        <f>IF(Table15[[#This Row],[Was quarantined  before? - නිරොධානය වී තිබේද?]]="Yes",5,1)</f>
        <v>1</v>
      </c>
      <c r="AF2" s="8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" s="8">
        <f>IF(Table15[[#This Row],[Any family members are working at Hospitals - රෝහල් වල සේවය කරන සාමාජිකයන් සිටීද?]]="No",1,5)</f>
        <v>1</v>
      </c>
      <c r="AH2" s="8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" s="10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" s="59">
        <f>Table15[[#This Row],[Proximity 01 (30%)]]*0.3+Table15[[#This Row],[Proximity - 02(40%)]]*0.4+Table15[[#This Row],[Proximity - 03(30%)]]*0.3</f>
        <v>1</v>
      </c>
      <c r="AK2" s="10">
        <f>Table15[[#This Row],[Aggregation(Q1) 30%]]*0.3+Table15[[#This Row],[Aggregation(Q2) 40%]]*0.4+Table15[[#This Row],[Aggregation(Q3) 30%]]*0.3</f>
        <v>2.1999999999999997</v>
      </c>
      <c r="AL2" s="10">
        <f>Table15[[#This Row],[Exposure Rate]]+Table15[[#This Row],[Proximity Rate]]+Table15[[#This Row],[Aggregation Rate]]</f>
        <v>5.0999999999999996</v>
      </c>
      <c r="AM2" s="10" t="s">
        <v>1934</v>
      </c>
    </row>
    <row r="3" spans="1:43" x14ac:dyDescent="0.3">
      <c r="A3" s="20">
        <v>12324</v>
      </c>
      <c r="B3" s="2" t="s">
        <v>1443</v>
      </c>
      <c r="C3" s="2" t="str">
        <f>VLOOKUP(A3,'emp master'!$A$1:$G$5000,5,FALSE)</f>
        <v>Close Comfort Program - Marketing - SI</v>
      </c>
      <c r="D3" s="1" t="s">
        <v>1752</v>
      </c>
      <c r="E3" s="6" t="str">
        <f>VLOOKUP(A3,'emp master'!$A$1:$G$5000,7,FALSE)</f>
        <v>Male</v>
      </c>
      <c r="F3" s="7">
        <v>31</v>
      </c>
      <c r="G3" s="6" t="s">
        <v>1566</v>
      </c>
      <c r="H3" s="6" t="s">
        <v>1753</v>
      </c>
      <c r="I3" s="6" t="s">
        <v>952</v>
      </c>
      <c r="J3" s="7" t="s">
        <v>23</v>
      </c>
      <c r="K3" s="6" t="s">
        <v>14</v>
      </c>
      <c r="L3" s="6"/>
      <c r="M3" s="6" t="s">
        <v>14</v>
      </c>
      <c r="N3" s="6"/>
      <c r="O3" s="6" t="s">
        <v>14</v>
      </c>
      <c r="P3" s="6"/>
      <c r="Q3" s="6" t="s">
        <v>14</v>
      </c>
      <c r="R3" s="6" t="s">
        <v>14</v>
      </c>
      <c r="S3" s="6" t="s">
        <v>1754</v>
      </c>
      <c r="T3" s="6" t="s">
        <v>14</v>
      </c>
      <c r="U3" s="6" t="s">
        <v>14</v>
      </c>
      <c r="V3" s="8">
        <f>IF(Table15[[#This Row],[Age - වයස]]&lt;30,1,IF(Table15[[#This Row],[Age - වයස]]&lt;40,2,IF(Table15[[#This Row],[Age - වයස]]&lt;50,3,IF(Table15[[#This Row],[Age - වයස]]&lt;=55,4,5))))</f>
        <v>2</v>
      </c>
      <c r="W3" s="11">
        <f>IF(Table15[[#This Row],[Vaccinated? - කොවිඩ් එන්නත ලබා ගෙන තිබේද?]]= "yes",1,5)</f>
        <v>1</v>
      </c>
      <c r="X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" s="8">
        <f>IF(Table15[[#This Row],[Having any hereditary diseases - ඔබට පාරම්පරික රෝග තිබෙනවාද?]]="yes",5,1)</f>
        <v>1</v>
      </c>
      <c r="Z3" s="11">
        <f>IF(Table15[[#This Row],[Do you have been suffering from any of these diseases? - පහත රෝග ඔබට තිබෙනවද?]]="None - නැත",1,5)</f>
        <v>1</v>
      </c>
      <c r="AA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" s="11">
        <f>IF(Table15[[#This Row],[Have you been infected by COVID-19 in the past few months - ඔබට COVID 19 මිට පෙර වැළදී  තිබෙනවද?]]="Yes",1,5)</f>
        <v>5</v>
      </c>
      <c r="AC3" s="11">
        <f>IF(Table15[[#This Row],[Grade - ශ්‍රේණිය]]="Team Member",5,IF(Table15[[#This Row],[Grade - ශ්‍රේණිය]]="Manager",1,3))</f>
        <v>1</v>
      </c>
      <c r="AD3" s="11">
        <f>IF(Table15[[#This Row],[Do you have any COVID symptoms? - ඔබට COVID ලක්ෂණ තිබෙනවද?]]="Yes",5,1)</f>
        <v>1</v>
      </c>
      <c r="AE3" s="11">
        <f>IF(Table15[[#This Row],[Was quarantined  before? - නිරොධානය වී තිබේද?]]="Yes",5,1)</f>
        <v>1</v>
      </c>
      <c r="AF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" s="8">
        <f>IF(Table15[[#This Row],[Any family members are working at Hospitals - රෝහල් වල සේවය කරන සාමාජිකයන් සිටීද?]]="No",1,5)</f>
        <v>1</v>
      </c>
      <c r="AH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" s="14">
        <f>Table15[[#This Row],[Proximity 01 (30%)]]*0.3+Table15[[#This Row],[Proximity - 02(40%)]]*0.4+Table15[[#This Row],[Proximity - 03(30%)]]*0.3</f>
        <v>1</v>
      </c>
      <c r="AK3" s="12">
        <f>Table15[[#This Row],[Aggregation(Q1) 30%]]*0.3+Table15[[#This Row],[Aggregation(Q2) 40%]]*0.4+Table15[[#This Row],[Aggregation(Q3) 30%]]*0.3</f>
        <v>2.1999999999999997</v>
      </c>
      <c r="AL3" s="12">
        <f>Table15[[#This Row],[Exposure Rate]]+Table15[[#This Row],[Proximity Rate]]+Table15[[#This Row],[Aggregation Rate]]</f>
        <v>5.1999999999999993</v>
      </c>
      <c r="AM3" s="10" t="s">
        <v>1934</v>
      </c>
    </row>
    <row r="4" spans="1:43" x14ac:dyDescent="0.3">
      <c r="A4" s="20">
        <v>16409</v>
      </c>
      <c r="B4" s="2" t="s">
        <v>739</v>
      </c>
      <c r="C4" s="2" t="str">
        <f>VLOOKUP(A4,'emp master'!$A$1:$G$5000,5,FALSE)</f>
        <v>Close Comfort Program - Marketing - SI</v>
      </c>
      <c r="D4" s="1" t="s">
        <v>1752</v>
      </c>
      <c r="E4" s="6" t="str">
        <f>VLOOKUP(A4,'emp master'!$A$1:$G$5000,7,FALSE)</f>
        <v>Female</v>
      </c>
      <c r="F4" s="7">
        <v>35</v>
      </c>
      <c r="G4" s="6" t="s">
        <v>1566</v>
      </c>
      <c r="H4" s="6" t="s">
        <v>1753</v>
      </c>
      <c r="I4" s="6" t="s">
        <v>358</v>
      </c>
      <c r="J4" s="7" t="s">
        <v>13</v>
      </c>
      <c r="K4" s="6" t="s">
        <v>14</v>
      </c>
      <c r="L4" s="6"/>
      <c r="M4" s="6" t="s">
        <v>14</v>
      </c>
      <c r="N4" s="6"/>
      <c r="O4" s="6" t="s">
        <v>14</v>
      </c>
      <c r="P4" s="6"/>
      <c r="Q4" s="6" t="s">
        <v>14</v>
      </c>
      <c r="R4" s="6" t="s">
        <v>14</v>
      </c>
      <c r="S4" s="6" t="s">
        <v>1754</v>
      </c>
      <c r="T4" s="6" t="s">
        <v>14</v>
      </c>
      <c r="U4" s="6" t="s">
        <v>14</v>
      </c>
      <c r="V4" s="8">
        <f>IF(Table15[[#This Row],[Age - වයස]]&lt;30,1,IF(Table15[[#This Row],[Age - වයස]]&lt;40,2,IF(Table15[[#This Row],[Age - වයස]]&lt;50,3,IF(Table15[[#This Row],[Age - වයස]]&lt;=55,4,5))))</f>
        <v>2</v>
      </c>
      <c r="W4" s="11">
        <f>IF(Table15[[#This Row],[Vaccinated? - කොවිඩ් එන්නත ලබා ගෙන තිබේද?]]= "yes",1,5)</f>
        <v>1</v>
      </c>
      <c r="X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" s="8">
        <f>IF(Table15[[#This Row],[Having any hereditary diseases - ඔබට පාරම්පරික රෝග තිබෙනවාද?]]="yes",5,1)</f>
        <v>1</v>
      </c>
      <c r="Z4" s="11">
        <f>IF(Table15[[#This Row],[Do you have been suffering from any of these diseases? - පහත රෝග ඔබට තිබෙනවද?]]="None - නැත",1,5)</f>
        <v>1</v>
      </c>
      <c r="AA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" s="11">
        <f>IF(Table15[[#This Row],[Have you been infected by COVID-19 in the past few months - ඔබට COVID 19 මිට පෙර වැළදී  තිබෙනවද?]]="Yes",1,5)</f>
        <v>5</v>
      </c>
      <c r="AC4" s="11">
        <f>IF(Table15[[#This Row],[Grade - ශ්‍රේණිය]]="Team Member",5,IF(Table15[[#This Row],[Grade - ශ්‍රේණිය]]="Manager",1,3))</f>
        <v>1</v>
      </c>
      <c r="AD4" s="11">
        <f>IF(Table15[[#This Row],[Do you have any COVID symptoms? - ඔබට COVID ලක්ෂණ තිබෙනවද?]]="Yes",5,1)</f>
        <v>1</v>
      </c>
      <c r="AE4" s="11">
        <f>IF(Table15[[#This Row],[Was quarantined  before? - නිරොධානය වී තිබේද?]]="Yes",5,1)</f>
        <v>1</v>
      </c>
      <c r="AF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" s="8">
        <f>IF(Table15[[#This Row],[Any family members are working at Hospitals - රෝහල් වල සේවය කරන සාමාජිකයන් සිටීද?]]="No",1,5)</f>
        <v>1</v>
      </c>
      <c r="AH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4" s="14">
        <f>Table15[[#This Row],[Proximity 01 (30%)]]*0.3+Table15[[#This Row],[Proximity - 02(40%)]]*0.4+Table15[[#This Row],[Proximity - 03(30%)]]*0.3</f>
        <v>1</v>
      </c>
      <c r="AK4" s="12">
        <f>Table15[[#This Row],[Aggregation(Q1) 30%]]*0.3+Table15[[#This Row],[Aggregation(Q2) 40%]]*0.4+Table15[[#This Row],[Aggregation(Q3) 30%]]*0.3</f>
        <v>2.1999999999999997</v>
      </c>
      <c r="AL4" s="12">
        <f>Table15[[#This Row],[Exposure Rate]]+Table15[[#This Row],[Proximity Rate]]+Table15[[#This Row],[Aggregation Rate]]</f>
        <v>5.1999999999999993</v>
      </c>
      <c r="AM4" s="10" t="s">
        <v>1934</v>
      </c>
    </row>
    <row r="5" spans="1:43" x14ac:dyDescent="0.3">
      <c r="A5" s="20">
        <v>11682</v>
      </c>
      <c r="B5" s="2" t="s">
        <v>78</v>
      </c>
      <c r="C5" s="2" t="str">
        <f>VLOOKUP(A5,'emp master'!$A$1:$G$5000,5,FALSE)</f>
        <v>Close Comfort Program - Product Development Centre - SI</v>
      </c>
      <c r="D5" s="1" t="s">
        <v>1752</v>
      </c>
      <c r="E5" s="6" t="str">
        <f>VLOOKUP(A5,'emp master'!$A$1:$G$5000,7,FALSE)</f>
        <v>Male</v>
      </c>
      <c r="F5" s="7">
        <v>34</v>
      </c>
      <c r="G5" s="6" t="s">
        <v>1566</v>
      </c>
      <c r="H5" s="6" t="s">
        <v>1753</v>
      </c>
      <c r="I5" s="6" t="s">
        <v>79</v>
      </c>
      <c r="J5" s="7" t="s">
        <v>23</v>
      </c>
      <c r="K5" s="6" t="s">
        <v>14</v>
      </c>
      <c r="L5" s="6"/>
      <c r="M5" s="6" t="s">
        <v>14</v>
      </c>
      <c r="N5" s="6"/>
      <c r="O5" s="6" t="s">
        <v>14</v>
      </c>
      <c r="P5" s="6"/>
      <c r="Q5" s="6" t="s">
        <v>14</v>
      </c>
      <c r="R5" s="6" t="s">
        <v>14</v>
      </c>
      <c r="S5" s="6" t="s">
        <v>1754</v>
      </c>
      <c r="T5" s="6" t="s">
        <v>14</v>
      </c>
      <c r="U5" s="6" t="s">
        <v>14</v>
      </c>
      <c r="V5" s="8">
        <f>IF(Table15[[#This Row],[Age - වයස]]&lt;30,1,IF(Table15[[#This Row],[Age - වයස]]&lt;40,2,IF(Table15[[#This Row],[Age - වයස]]&lt;50,3,IF(Table15[[#This Row],[Age - වයස]]&lt;=55,4,5))))</f>
        <v>2</v>
      </c>
      <c r="W5" s="11">
        <f>IF(Table15[[#This Row],[Vaccinated? - කොවිඩ් එන්නත ලබා ගෙන තිබේද?]]= "yes",1,5)</f>
        <v>1</v>
      </c>
      <c r="X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" s="8">
        <f>IF(Table15[[#This Row],[Having any hereditary diseases - ඔබට පාරම්පරික රෝග තිබෙනවාද?]]="yes",5,1)</f>
        <v>1</v>
      </c>
      <c r="Z5" s="11">
        <f>IF(Table15[[#This Row],[Do you have been suffering from any of these diseases? - පහත රෝග ඔබට තිබෙනවද?]]="None - නැත",1,5)</f>
        <v>1</v>
      </c>
      <c r="AA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" s="11">
        <f>IF(Table15[[#This Row],[Have you been infected by COVID-19 in the past few months - ඔබට COVID 19 මිට පෙර වැළදී  තිබෙනවද?]]="Yes",1,5)</f>
        <v>5</v>
      </c>
      <c r="AC5" s="11">
        <f>IF(Table15[[#This Row],[Grade - ශ්‍රේණිය]]="Team Member",5,IF(Table15[[#This Row],[Grade - ශ්‍රේණිය]]="Manager",1,3))</f>
        <v>1</v>
      </c>
      <c r="AD5" s="11">
        <f>IF(Table15[[#This Row],[Do you have any COVID symptoms? - ඔබට COVID ලක්ෂණ තිබෙනවද?]]="Yes",5,1)</f>
        <v>1</v>
      </c>
      <c r="AE5" s="11">
        <f>IF(Table15[[#This Row],[Was quarantined  before? - නිරොධානය වී තිබේද?]]="Yes",5,1)</f>
        <v>1</v>
      </c>
      <c r="AF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" s="8">
        <f>IF(Table15[[#This Row],[Any family members are working at Hospitals - රෝහල් වල සේවය කරන සාමාජිකයන් සිටීද?]]="No",1,5)</f>
        <v>1</v>
      </c>
      <c r="AH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" s="14">
        <f>Table15[[#This Row],[Proximity 01 (30%)]]*0.3+Table15[[#This Row],[Proximity - 02(40%)]]*0.4+Table15[[#This Row],[Proximity - 03(30%)]]*0.3</f>
        <v>1</v>
      </c>
      <c r="AK5" s="12">
        <f>Table15[[#This Row],[Aggregation(Q1) 30%]]*0.3+Table15[[#This Row],[Aggregation(Q2) 40%]]*0.4+Table15[[#This Row],[Aggregation(Q3) 30%]]*0.3</f>
        <v>2.1999999999999997</v>
      </c>
      <c r="AL5" s="12">
        <f>Table15[[#This Row],[Exposure Rate]]+Table15[[#This Row],[Proximity Rate]]+Table15[[#This Row],[Aggregation Rate]]</f>
        <v>5.1999999999999993</v>
      </c>
      <c r="AM5" s="10" t="s">
        <v>1934</v>
      </c>
    </row>
    <row r="6" spans="1:43" x14ac:dyDescent="0.3">
      <c r="A6" s="20">
        <v>7145</v>
      </c>
      <c r="B6" s="2" t="s">
        <v>737</v>
      </c>
      <c r="C6" s="2" t="str">
        <f>VLOOKUP(A6,'emp master'!$A$1:$G$5000,5,FALSE)</f>
        <v>Close Comfort Program - Product Development Centre - SI</v>
      </c>
      <c r="D6" s="1" t="s">
        <v>1752</v>
      </c>
      <c r="E6" s="6" t="str">
        <f>VLOOKUP(A6,'emp master'!$A$1:$G$5000,7,FALSE)</f>
        <v>Female</v>
      </c>
      <c r="F6" s="7">
        <v>39</v>
      </c>
      <c r="G6" s="6" t="s">
        <v>1566</v>
      </c>
      <c r="H6" s="6" t="s">
        <v>1753</v>
      </c>
      <c r="I6" s="6" t="s">
        <v>738</v>
      </c>
      <c r="J6" s="7" t="s">
        <v>13</v>
      </c>
      <c r="K6" s="6" t="s">
        <v>14</v>
      </c>
      <c r="L6" s="6" t="s">
        <v>1789</v>
      </c>
      <c r="M6" s="6" t="s">
        <v>14</v>
      </c>
      <c r="N6" s="6" t="s">
        <v>1852</v>
      </c>
      <c r="O6" s="6" t="s">
        <v>14</v>
      </c>
      <c r="P6" s="6" t="s">
        <v>1852</v>
      </c>
      <c r="Q6" s="6" t="s">
        <v>14</v>
      </c>
      <c r="R6" s="6" t="s">
        <v>14</v>
      </c>
      <c r="S6" s="6" t="s">
        <v>1754</v>
      </c>
      <c r="T6" s="6" t="s">
        <v>14</v>
      </c>
      <c r="U6" s="6" t="s">
        <v>14</v>
      </c>
      <c r="V6" s="8">
        <f>IF(Table15[[#This Row],[Age - වයස]]&lt;30,1,IF(Table15[[#This Row],[Age - වයස]]&lt;40,2,IF(Table15[[#This Row],[Age - වයස]]&lt;50,3,IF(Table15[[#This Row],[Age - වයස]]&lt;=55,4,5))))</f>
        <v>2</v>
      </c>
      <c r="W6" s="11">
        <f>IF(Table15[[#This Row],[Vaccinated? - කොවිඩ් එන්නත ලබා ගෙන තිබේද?]]= "yes",1,5)</f>
        <v>1</v>
      </c>
      <c r="X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" s="8">
        <f>IF(Table15[[#This Row],[Having any hereditary diseases - ඔබට පාරම්පරික රෝග තිබෙනවාද?]]="yes",5,1)</f>
        <v>1</v>
      </c>
      <c r="Z6" s="11">
        <f>IF(Table15[[#This Row],[Do you have been suffering from any of these diseases? - පහත රෝග ඔබට තිබෙනවද?]]="None - නැත",1,5)</f>
        <v>1</v>
      </c>
      <c r="AA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" s="11">
        <f>IF(Table15[[#This Row],[Have you been infected by COVID-19 in the past few months - ඔබට COVID 19 මිට පෙර වැළදී  තිබෙනවද?]]="Yes",1,5)</f>
        <v>5</v>
      </c>
      <c r="AC6" s="11">
        <f>IF(Table15[[#This Row],[Grade - ශ්‍රේණිය]]="Team Member",5,IF(Table15[[#This Row],[Grade - ශ්‍රේණිය]]="Manager",1,3))</f>
        <v>1</v>
      </c>
      <c r="AD6" s="11">
        <f>IF(Table15[[#This Row],[Do you have any COVID symptoms? - ඔබට COVID ලක්ෂණ තිබෙනවද?]]="Yes",5,1)</f>
        <v>1</v>
      </c>
      <c r="AE6" s="11">
        <f>IF(Table15[[#This Row],[Was quarantined  before? - නිරොධානය වී තිබේද?]]="Yes",5,1)</f>
        <v>1</v>
      </c>
      <c r="AF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" s="8">
        <f>IF(Table15[[#This Row],[Any family members are working at Hospitals - රෝහල් වල සේවය කරන සාමාජිකයන් සිටීද?]]="No",1,5)</f>
        <v>1</v>
      </c>
      <c r="AH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" s="14">
        <f>Table15[[#This Row],[Proximity 01 (30%)]]*0.3+Table15[[#This Row],[Proximity - 02(40%)]]*0.4+Table15[[#This Row],[Proximity - 03(30%)]]*0.3</f>
        <v>1</v>
      </c>
      <c r="AK6" s="12">
        <f>Table15[[#This Row],[Aggregation(Q1) 30%]]*0.3+Table15[[#This Row],[Aggregation(Q2) 40%]]*0.4+Table15[[#This Row],[Aggregation(Q3) 30%]]*0.3</f>
        <v>2.1999999999999997</v>
      </c>
      <c r="AL6" s="12">
        <f>Table15[[#This Row],[Exposure Rate]]+Table15[[#This Row],[Proximity Rate]]+Table15[[#This Row],[Aggregation Rate]]</f>
        <v>5.1999999999999993</v>
      </c>
      <c r="AM6" s="10" t="s">
        <v>1934</v>
      </c>
    </row>
    <row r="7" spans="1:43" x14ac:dyDescent="0.3">
      <c r="A7" s="20">
        <v>7638</v>
      </c>
      <c r="B7" s="2" t="s">
        <v>91</v>
      </c>
      <c r="C7" s="2" t="str">
        <f>VLOOKUP(A7,'emp master'!$A$1:$G$5000,5,FALSE)</f>
        <v>Close Comfort Program - Production - SI</v>
      </c>
      <c r="D7" s="1" t="s">
        <v>1752</v>
      </c>
      <c r="E7" s="6" t="str">
        <f>VLOOKUP(A7,'emp master'!$A$1:$G$5000,7,FALSE)</f>
        <v>Male</v>
      </c>
      <c r="F7" s="7">
        <v>34</v>
      </c>
      <c r="G7" s="6" t="s">
        <v>1566</v>
      </c>
      <c r="H7" s="6" t="s">
        <v>1753</v>
      </c>
      <c r="I7" s="6" t="s">
        <v>92</v>
      </c>
      <c r="J7" s="7" t="s">
        <v>17</v>
      </c>
      <c r="K7" s="6" t="s">
        <v>14</v>
      </c>
      <c r="L7" s="6"/>
      <c r="M7" s="6" t="s">
        <v>14</v>
      </c>
      <c r="N7" s="6"/>
      <c r="O7" s="6" t="s">
        <v>14</v>
      </c>
      <c r="P7" s="6"/>
      <c r="Q7" s="6" t="s">
        <v>14</v>
      </c>
      <c r="R7" s="6" t="s">
        <v>14</v>
      </c>
      <c r="S7" s="6" t="s">
        <v>1754</v>
      </c>
      <c r="T7" s="6" t="s">
        <v>14</v>
      </c>
      <c r="U7" s="6" t="s">
        <v>14</v>
      </c>
      <c r="V7" s="8">
        <f>IF(Table15[[#This Row],[Age - වයස]]&lt;30,1,IF(Table15[[#This Row],[Age - වයස]]&lt;40,2,IF(Table15[[#This Row],[Age - වයස]]&lt;50,3,IF(Table15[[#This Row],[Age - වයස]]&lt;=55,4,5))))</f>
        <v>2</v>
      </c>
      <c r="W7" s="11">
        <f>IF(Table15[[#This Row],[Vaccinated? - කොවිඩ් එන්නත ලබා ගෙන තිබේද?]]= "yes",1,5)</f>
        <v>1</v>
      </c>
      <c r="X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" s="8">
        <f>IF(Table15[[#This Row],[Having any hereditary diseases - ඔබට පාරම්පරික රෝග තිබෙනවාද?]]="yes",5,1)</f>
        <v>1</v>
      </c>
      <c r="Z7" s="11">
        <f>IF(Table15[[#This Row],[Do you have been suffering from any of these diseases? - පහත රෝග ඔබට තිබෙනවද?]]="None - නැත",1,5)</f>
        <v>1</v>
      </c>
      <c r="AA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" s="11">
        <f>IF(Table15[[#This Row],[Have you been infected by COVID-19 in the past few months - ඔබට COVID 19 මිට පෙර වැළදී  තිබෙනවද?]]="Yes",1,5)</f>
        <v>5</v>
      </c>
      <c r="AC7" s="11">
        <f>IF(Table15[[#This Row],[Grade - ශ්‍රේණිය]]="Team Member",5,IF(Table15[[#This Row],[Grade - ශ්‍රේණිය]]="Manager",1,3))</f>
        <v>1</v>
      </c>
      <c r="AD7" s="11">
        <f>IF(Table15[[#This Row],[Do you have any COVID symptoms? - ඔබට COVID ලක්ෂණ තිබෙනවද?]]="Yes",5,1)</f>
        <v>1</v>
      </c>
      <c r="AE7" s="11">
        <f>IF(Table15[[#This Row],[Was quarantined  before? - නිරොධානය වී තිබේද?]]="Yes",5,1)</f>
        <v>1</v>
      </c>
      <c r="AF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" s="8">
        <f>IF(Table15[[#This Row],[Any family members are working at Hospitals - රෝහල් වල සේවය කරන සාමාජිකයන් සිටීද?]]="No",1,5)</f>
        <v>1</v>
      </c>
      <c r="AH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" s="14">
        <f>Table15[[#This Row],[Proximity 01 (30%)]]*0.3+Table15[[#This Row],[Proximity - 02(40%)]]*0.4+Table15[[#This Row],[Proximity - 03(30%)]]*0.3</f>
        <v>1</v>
      </c>
      <c r="AK7" s="12">
        <f>Table15[[#This Row],[Aggregation(Q1) 30%]]*0.3+Table15[[#This Row],[Aggregation(Q2) 40%]]*0.4+Table15[[#This Row],[Aggregation(Q3) 30%]]*0.3</f>
        <v>2.1999999999999997</v>
      </c>
      <c r="AL7" s="12">
        <f>Table15[[#This Row],[Exposure Rate]]+Table15[[#This Row],[Proximity Rate]]+Table15[[#This Row],[Aggregation Rate]]</f>
        <v>5.1999999999999993</v>
      </c>
      <c r="AM7" s="10" t="s">
        <v>1934</v>
      </c>
    </row>
    <row r="8" spans="1:43" x14ac:dyDescent="0.3">
      <c r="A8" s="20">
        <v>10372</v>
      </c>
      <c r="B8" s="2" t="s">
        <v>552</v>
      </c>
      <c r="C8" s="2" t="str">
        <f>VLOOKUP(A8,'emp master'!$A$1:$G$5000,5,FALSE)</f>
        <v>Impact Protection - SI</v>
      </c>
      <c r="D8" s="1" t="s">
        <v>1752</v>
      </c>
      <c r="E8" s="6" t="str">
        <f>VLOOKUP(A8,'emp master'!$A$1:$G$5000,7,FALSE)</f>
        <v>Male</v>
      </c>
      <c r="F8" s="7">
        <v>30</v>
      </c>
      <c r="G8" s="6" t="s">
        <v>1566</v>
      </c>
      <c r="H8" s="6" t="s">
        <v>1753</v>
      </c>
      <c r="I8" s="6" t="s">
        <v>553</v>
      </c>
      <c r="J8" s="7" t="s">
        <v>20</v>
      </c>
      <c r="K8" s="6" t="s">
        <v>14</v>
      </c>
      <c r="L8" s="7" t="s">
        <v>1805</v>
      </c>
      <c r="M8" s="6" t="s">
        <v>14</v>
      </c>
      <c r="N8" s="7" t="s">
        <v>1805</v>
      </c>
      <c r="O8" s="6" t="s">
        <v>14</v>
      </c>
      <c r="P8" s="7" t="s">
        <v>1805</v>
      </c>
      <c r="Q8" s="6" t="s">
        <v>14</v>
      </c>
      <c r="R8" s="6" t="s">
        <v>14</v>
      </c>
      <c r="S8" s="6" t="s">
        <v>1754</v>
      </c>
      <c r="T8" s="6" t="s">
        <v>14</v>
      </c>
      <c r="U8" s="6" t="s">
        <v>14</v>
      </c>
      <c r="V8" s="8">
        <f>IF(Table15[[#This Row],[Age - වයස]]&lt;30,1,IF(Table15[[#This Row],[Age - වයස]]&lt;40,2,IF(Table15[[#This Row],[Age - වයස]]&lt;50,3,IF(Table15[[#This Row],[Age - වයස]]&lt;=55,4,5))))</f>
        <v>2</v>
      </c>
      <c r="W8" s="11">
        <f>IF(Table15[[#This Row],[Vaccinated? - කොවිඩ් එන්නත ලබා ගෙන තිබේද?]]= "yes",1,5)</f>
        <v>1</v>
      </c>
      <c r="X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" s="8">
        <f>IF(Table15[[#This Row],[Having any hereditary diseases - ඔබට පාරම්පරික රෝග තිබෙනවාද?]]="yes",5,1)</f>
        <v>1</v>
      </c>
      <c r="Z8" s="11">
        <f>IF(Table15[[#This Row],[Do you have been suffering from any of these diseases? - පහත රෝග ඔබට තිබෙනවද?]]="None - නැත",1,5)</f>
        <v>1</v>
      </c>
      <c r="AA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" s="11">
        <f>IF(Table15[[#This Row],[Have you been infected by COVID-19 in the past few months - ඔබට COVID 19 මිට පෙර වැළදී  තිබෙනවද?]]="Yes",1,5)</f>
        <v>5</v>
      </c>
      <c r="AC8" s="11">
        <f>IF(Table15[[#This Row],[Grade - ශ්‍රේණිය]]="Team Member",5,IF(Table15[[#This Row],[Grade - ශ්‍රේණිය]]="Manager",1,3))</f>
        <v>1</v>
      </c>
      <c r="AD8" s="11">
        <f>IF(Table15[[#This Row],[Do you have any COVID symptoms? - ඔබට COVID ලක්ෂණ තිබෙනවද?]]="Yes",5,1)</f>
        <v>1</v>
      </c>
      <c r="AE8" s="11">
        <f>IF(Table15[[#This Row],[Was quarantined  before? - නිරොධානය වී තිබේද?]]="Yes",5,1)</f>
        <v>1</v>
      </c>
      <c r="AF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" s="8">
        <f>IF(Table15[[#This Row],[Any family members are working at Hospitals - රෝහල් වල සේවය කරන සාමාජිකයන් සිටීද?]]="No",1,5)</f>
        <v>1</v>
      </c>
      <c r="AH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" s="14">
        <f>Table15[[#This Row],[Proximity 01 (30%)]]*0.3+Table15[[#This Row],[Proximity - 02(40%)]]*0.4+Table15[[#This Row],[Proximity - 03(30%)]]*0.3</f>
        <v>1</v>
      </c>
      <c r="AK8" s="12">
        <f>Table15[[#This Row],[Aggregation(Q1) 30%]]*0.3+Table15[[#This Row],[Aggregation(Q2) 40%]]*0.4+Table15[[#This Row],[Aggregation(Q3) 30%]]*0.3</f>
        <v>2.1999999999999997</v>
      </c>
      <c r="AL8" s="12">
        <f>Table15[[#This Row],[Exposure Rate]]+Table15[[#This Row],[Proximity Rate]]+Table15[[#This Row],[Aggregation Rate]]</f>
        <v>5.1999999999999993</v>
      </c>
      <c r="AM8" s="10" t="s">
        <v>1934</v>
      </c>
    </row>
    <row r="9" spans="1:43" x14ac:dyDescent="0.3">
      <c r="A9" s="20">
        <v>2195</v>
      </c>
      <c r="B9" s="2" t="s">
        <v>1499</v>
      </c>
      <c r="C9" s="2" t="str">
        <f>VLOOKUP(A9,'emp master'!$A$1:$G$5000,5,FALSE)</f>
        <v>Impact Protection - SI</v>
      </c>
      <c r="D9" s="1" t="s">
        <v>1752</v>
      </c>
      <c r="E9" s="6" t="str">
        <f>VLOOKUP(A9,'emp master'!$A$1:$G$5000,7,FALSE)</f>
        <v>Male</v>
      </c>
      <c r="F9" s="7">
        <v>39</v>
      </c>
      <c r="G9" s="6" t="s">
        <v>1566</v>
      </c>
      <c r="H9" s="6" t="s">
        <v>1753</v>
      </c>
      <c r="I9" s="6" t="s">
        <v>1500</v>
      </c>
      <c r="J9" s="7" t="s">
        <v>23</v>
      </c>
      <c r="K9" s="6" t="s">
        <v>14</v>
      </c>
      <c r="L9" s="6"/>
      <c r="M9" s="6" t="s">
        <v>14</v>
      </c>
      <c r="N9" s="6"/>
      <c r="O9" s="6" t="s">
        <v>14</v>
      </c>
      <c r="P9" s="6"/>
      <c r="Q9" s="6" t="s">
        <v>14</v>
      </c>
      <c r="R9" s="6" t="s">
        <v>14</v>
      </c>
      <c r="S9" s="6" t="s">
        <v>1754</v>
      </c>
      <c r="T9" s="6" t="s">
        <v>14</v>
      </c>
      <c r="U9" s="6" t="s">
        <v>14</v>
      </c>
      <c r="V9" s="8">
        <f>IF(Table15[[#This Row],[Age - වයස]]&lt;30,1,IF(Table15[[#This Row],[Age - වයස]]&lt;40,2,IF(Table15[[#This Row],[Age - වයස]]&lt;50,3,IF(Table15[[#This Row],[Age - වයස]]&lt;=55,4,5))))</f>
        <v>2</v>
      </c>
      <c r="W9" s="11">
        <f>IF(Table15[[#This Row],[Vaccinated? - කොවිඩ් එන්නත ලබා ගෙන තිබේද?]]= "yes",1,5)</f>
        <v>1</v>
      </c>
      <c r="X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" s="8">
        <f>IF(Table15[[#This Row],[Having any hereditary diseases - ඔබට පාරම්පරික රෝග තිබෙනවාද?]]="yes",5,1)</f>
        <v>1</v>
      </c>
      <c r="Z9" s="11">
        <f>IF(Table15[[#This Row],[Do you have been suffering from any of these diseases? - පහත රෝග ඔබට තිබෙනවද?]]="None - නැත",1,5)</f>
        <v>1</v>
      </c>
      <c r="AA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" s="11">
        <f>IF(Table15[[#This Row],[Have you been infected by COVID-19 in the past few months - ඔබට COVID 19 මිට පෙර වැළදී  තිබෙනවද?]]="Yes",1,5)</f>
        <v>5</v>
      </c>
      <c r="AC9" s="11">
        <f>IF(Table15[[#This Row],[Grade - ශ්‍රේණිය]]="Team Member",5,IF(Table15[[#This Row],[Grade - ශ්‍රේණිය]]="Manager",1,3))</f>
        <v>1</v>
      </c>
      <c r="AD9" s="11">
        <f>IF(Table15[[#This Row],[Do you have any COVID symptoms? - ඔබට COVID ලක්ෂණ තිබෙනවද?]]="Yes",5,1)</f>
        <v>1</v>
      </c>
      <c r="AE9" s="11">
        <f>IF(Table15[[#This Row],[Was quarantined  before? - නිරොධානය වී තිබේද?]]="Yes",5,1)</f>
        <v>1</v>
      </c>
      <c r="AF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" s="8">
        <f>IF(Table15[[#This Row],[Any family members are working at Hospitals - රෝහල් වල සේවය කරන සාමාජිකයන් සිටීද?]]="No",1,5)</f>
        <v>1</v>
      </c>
      <c r="AH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" s="14">
        <f>Table15[[#This Row],[Proximity 01 (30%)]]*0.3+Table15[[#This Row],[Proximity - 02(40%)]]*0.4+Table15[[#This Row],[Proximity - 03(30%)]]*0.3</f>
        <v>1</v>
      </c>
      <c r="AK9" s="12">
        <f>Table15[[#This Row],[Aggregation(Q1) 30%]]*0.3+Table15[[#This Row],[Aggregation(Q2) 40%]]*0.4+Table15[[#This Row],[Aggregation(Q3) 30%]]*0.3</f>
        <v>2.1999999999999997</v>
      </c>
      <c r="AL9" s="12">
        <f>Table15[[#This Row],[Exposure Rate]]+Table15[[#This Row],[Proximity Rate]]+Table15[[#This Row],[Aggregation Rate]]</f>
        <v>5.1999999999999993</v>
      </c>
      <c r="AM9" s="10" t="s">
        <v>1934</v>
      </c>
    </row>
    <row r="10" spans="1:43" x14ac:dyDescent="0.3">
      <c r="A10" s="20">
        <v>6646</v>
      </c>
      <c r="B10" s="2" t="s">
        <v>660</v>
      </c>
      <c r="C10" s="2" t="str">
        <f>VLOOKUP(A10,'emp master'!$A$1:$G$5000,5,FALSE)</f>
        <v>Moulded Bra Cup - Marketing - SI</v>
      </c>
      <c r="D10" s="1" t="s">
        <v>1752</v>
      </c>
      <c r="E10" s="6" t="str">
        <f>VLOOKUP(A10,'emp master'!$A$1:$G$5000,7,FALSE)</f>
        <v>Male</v>
      </c>
      <c r="F10" s="7">
        <v>38</v>
      </c>
      <c r="G10" s="6" t="s">
        <v>1566</v>
      </c>
      <c r="H10" s="6" t="s">
        <v>1753</v>
      </c>
      <c r="I10" s="6" t="s">
        <v>661</v>
      </c>
      <c r="J10" s="7" t="s">
        <v>23</v>
      </c>
      <c r="K10" s="6" t="s">
        <v>14</v>
      </c>
      <c r="L10" s="6"/>
      <c r="M10" s="6" t="s">
        <v>14</v>
      </c>
      <c r="N10" s="6"/>
      <c r="O10" s="6" t="s">
        <v>14</v>
      </c>
      <c r="P10" s="6"/>
      <c r="Q10" s="6" t="s">
        <v>14</v>
      </c>
      <c r="R10" s="6" t="s">
        <v>14</v>
      </c>
      <c r="S10" s="6" t="s">
        <v>1754</v>
      </c>
      <c r="T10" s="6" t="s">
        <v>14</v>
      </c>
      <c r="U10" s="6" t="s">
        <v>14</v>
      </c>
      <c r="V10" s="8">
        <f>IF(Table15[[#This Row],[Age - වයස]]&lt;30,1,IF(Table15[[#This Row],[Age - වයස]]&lt;40,2,IF(Table15[[#This Row],[Age - වයස]]&lt;50,3,IF(Table15[[#This Row],[Age - වයස]]&lt;=55,4,5))))</f>
        <v>2</v>
      </c>
      <c r="W10" s="11">
        <f>IF(Table15[[#This Row],[Vaccinated? - කොවිඩ් එන්නත ලබා ගෙන තිබේද?]]= "yes",1,5)</f>
        <v>1</v>
      </c>
      <c r="X1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0" s="8">
        <f>IF(Table15[[#This Row],[Having any hereditary diseases - ඔබට පාරම්පරික රෝග තිබෙනවාද?]]="yes",5,1)</f>
        <v>1</v>
      </c>
      <c r="Z10" s="11">
        <f>IF(Table15[[#This Row],[Do you have been suffering from any of these diseases? - පහත රෝග ඔබට තිබෙනවද?]]="None - නැත",1,5)</f>
        <v>1</v>
      </c>
      <c r="AA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" s="11">
        <f>IF(Table15[[#This Row],[Have you been infected by COVID-19 in the past few months - ඔබට COVID 19 මිට පෙර වැළදී  තිබෙනවද?]]="Yes",1,5)</f>
        <v>5</v>
      </c>
      <c r="AC10" s="11">
        <f>IF(Table15[[#This Row],[Grade - ශ්‍රේණිය]]="Team Member",5,IF(Table15[[#This Row],[Grade - ශ්‍රේණිය]]="Manager",1,3))</f>
        <v>1</v>
      </c>
      <c r="AD10" s="11">
        <f>IF(Table15[[#This Row],[Do you have any COVID symptoms? - ඔබට COVID ලක්ෂණ තිබෙනවද?]]="Yes",5,1)</f>
        <v>1</v>
      </c>
      <c r="AE10" s="11">
        <f>IF(Table15[[#This Row],[Was quarantined  before? - නිරොධානය වී තිබේද?]]="Yes",5,1)</f>
        <v>1</v>
      </c>
      <c r="AF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" s="8">
        <f>IF(Table15[[#This Row],[Any family members are working at Hospitals - රෝහල් වල සේවය කරන සාමාජිකයන් සිටීද?]]="No",1,5)</f>
        <v>1</v>
      </c>
      <c r="AH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10" s="14">
        <f>Table15[[#This Row],[Proximity 01 (30%)]]*0.3+Table15[[#This Row],[Proximity - 02(40%)]]*0.4+Table15[[#This Row],[Proximity - 03(30%)]]*0.3</f>
        <v>1</v>
      </c>
      <c r="AK10" s="12">
        <f>Table15[[#This Row],[Aggregation(Q1) 30%]]*0.3+Table15[[#This Row],[Aggregation(Q2) 40%]]*0.4+Table15[[#This Row],[Aggregation(Q3) 30%]]*0.3</f>
        <v>2.1999999999999997</v>
      </c>
      <c r="AL10" s="12">
        <f>Table15[[#This Row],[Exposure Rate]]+Table15[[#This Row],[Proximity Rate]]+Table15[[#This Row],[Aggregation Rate]]</f>
        <v>5.1999999999999993</v>
      </c>
      <c r="AM10" s="10" t="s">
        <v>1934</v>
      </c>
      <c r="AP10" s="5" t="s">
        <v>5248</v>
      </c>
    </row>
    <row r="11" spans="1:43" x14ac:dyDescent="0.3">
      <c r="A11" s="20">
        <v>19150</v>
      </c>
      <c r="B11" s="2" t="s">
        <v>1183</v>
      </c>
      <c r="C11" s="2" t="str">
        <f>VLOOKUP(A11,'emp master'!$A$1:$G$5000,5,FALSE)</f>
        <v>Moulded Bra Cup - Product Development Centre - SI</v>
      </c>
      <c r="D11" s="1" t="s">
        <v>1752</v>
      </c>
      <c r="E11" s="6" t="str">
        <f>VLOOKUP(A11,'emp master'!$A$1:$G$5000,7,FALSE)</f>
        <v>Female</v>
      </c>
      <c r="F11" s="7">
        <v>37</v>
      </c>
      <c r="G11" s="6" t="s">
        <v>1566</v>
      </c>
      <c r="H11" s="6" t="s">
        <v>1753</v>
      </c>
      <c r="I11" s="6" t="s">
        <v>1184</v>
      </c>
      <c r="J11" s="7" t="s">
        <v>13</v>
      </c>
      <c r="K11" s="6" t="s">
        <v>14</v>
      </c>
      <c r="L11" s="6"/>
      <c r="M11" s="6" t="s">
        <v>14</v>
      </c>
      <c r="N11" s="6"/>
      <c r="O11" s="6" t="s">
        <v>14</v>
      </c>
      <c r="P11" s="6"/>
      <c r="Q11" s="6" t="s">
        <v>14</v>
      </c>
      <c r="R11" s="6" t="s">
        <v>14</v>
      </c>
      <c r="S11" s="6" t="s">
        <v>1754</v>
      </c>
      <c r="T11" s="6" t="s">
        <v>14</v>
      </c>
      <c r="U11" s="6" t="s">
        <v>14</v>
      </c>
      <c r="V11" s="8">
        <f>IF(Table15[[#This Row],[Age - වයස]]&lt;30,1,IF(Table15[[#This Row],[Age - වයස]]&lt;40,2,IF(Table15[[#This Row],[Age - වයස]]&lt;50,3,IF(Table15[[#This Row],[Age - වයස]]&lt;=55,4,5))))</f>
        <v>2</v>
      </c>
      <c r="W11" s="11">
        <f>IF(Table15[[#This Row],[Vaccinated? - කොවිඩ් එන්නත ලබා ගෙන තිබේද?]]= "yes",1,5)</f>
        <v>1</v>
      </c>
      <c r="X1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" s="8">
        <f>IF(Table15[[#This Row],[Having any hereditary diseases - ඔබට පාරම්පරික රෝග තිබෙනවාද?]]="yes",5,1)</f>
        <v>1</v>
      </c>
      <c r="Z11" s="11">
        <f>IF(Table15[[#This Row],[Do you have been suffering from any of these diseases? - පහත රෝග ඔබට තිබෙනවද?]]="None - නැත",1,5)</f>
        <v>1</v>
      </c>
      <c r="AA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" s="11">
        <f>IF(Table15[[#This Row],[Have you been infected by COVID-19 in the past few months - ඔබට COVID 19 මිට පෙර වැළදී  තිබෙනවද?]]="Yes",1,5)</f>
        <v>5</v>
      </c>
      <c r="AC11" s="11">
        <f>IF(Table15[[#This Row],[Grade - ශ්‍රේණිය]]="Team Member",5,IF(Table15[[#This Row],[Grade - ශ්‍රේණිය]]="Manager",1,3))</f>
        <v>1</v>
      </c>
      <c r="AD11" s="11">
        <f>IF(Table15[[#This Row],[Do you have any COVID symptoms? - ඔබට COVID ලක්ෂණ තිබෙනවද?]]="Yes",5,1)</f>
        <v>1</v>
      </c>
      <c r="AE11" s="11">
        <f>IF(Table15[[#This Row],[Was quarantined  before? - නිරොධානය වී තිබේද?]]="Yes",5,1)</f>
        <v>1</v>
      </c>
      <c r="AF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" s="8">
        <f>IF(Table15[[#This Row],[Any family members are working at Hospitals - රෝහල් වල සේවය කරන සාමාජිකයන් සිටීද?]]="No",1,5)</f>
        <v>1</v>
      </c>
      <c r="AH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11" s="14">
        <f>Table15[[#This Row],[Proximity 01 (30%)]]*0.3+Table15[[#This Row],[Proximity - 02(40%)]]*0.4+Table15[[#This Row],[Proximity - 03(30%)]]*0.3</f>
        <v>1</v>
      </c>
      <c r="AK11" s="12">
        <f>Table15[[#This Row],[Aggregation(Q1) 30%]]*0.3+Table15[[#This Row],[Aggregation(Q2) 40%]]*0.4+Table15[[#This Row],[Aggregation(Q3) 30%]]*0.3</f>
        <v>2.1999999999999997</v>
      </c>
      <c r="AL11" s="12">
        <f>Table15[[#This Row],[Exposure Rate]]+Table15[[#This Row],[Proximity Rate]]+Table15[[#This Row],[Aggregation Rate]]</f>
        <v>5.1999999999999993</v>
      </c>
      <c r="AM11" s="10" t="s">
        <v>1934</v>
      </c>
      <c r="AP11" s="4" t="s">
        <v>5249</v>
      </c>
    </row>
    <row r="12" spans="1:43" x14ac:dyDescent="0.3">
      <c r="A12" s="20">
        <v>7167</v>
      </c>
      <c r="B12" s="2" t="s">
        <v>1326</v>
      </c>
      <c r="C12" s="2" t="str">
        <f>VLOOKUP(A12,'emp master'!$A$1:$G$5000,5,FALSE)</f>
        <v>Operations - SI</v>
      </c>
      <c r="D12" s="1" t="s">
        <v>1752</v>
      </c>
      <c r="E12" s="6" t="str">
        <f>VLOOKUP(A12,'emp master'!$A$1:$G$5000,7,FALSE)</f>
        <v>Male</v>
      </c>
      <c r="F12" s="7">
        <v>35</v>
      </c>
      <c r="G12" s="6" t="s">
        <v>14</v>
      </c>
      <c r="H12" s="6" t="s">
        <v>1753</v>
      </c>
      <c r="I12" s="6" t="s">
        <v>1327</v>
      </c>
      <c r="J12" s="7" t="s">
        <v>20</v>
      </c>
      <c r="K12" s="6" t="s">
        <v>14</v>
      </c>
      <c r="L12" s="6" t="s">
        <v>1780</v>
      </c>
      <c r="M12" s="6" t="s">
        <v>14</v>
      </c>
      <c r="N12" s="6" t="s">
        <v>1780</v>
      </c>
      <c r="O12" s="6" t="s">
        <v>14</v>
      </c>
      <c r="P12" s="6" t="s">
        <v>1780</v>
      </c>
      <c r="Q12" s="6" t="s">
        <v>14</v>
      </c>
      <c r="R12" s="6" t="s">
        <v>14</v>
      </c>
      <c r="S12" s="6" t="s">
        <v>1754</v>
      </c>
      <c r="T12" s="6" t="s">
        <v>14</v>
      </c>
      <c r="U12" s="6" t="s">
        <v>1566</v>
      </c>
      <c r="V12" s="8">
        <f>IF(Table15[[#This Row],[Age - වයස]]&lt;30,1,IF(Table15[[#This Row],[Age - වයස]]&lt;40,2,IF(Table15[[#This Row],[Age - වයස]]&lt;50,3,IF(Table15[[#This Row],[Age - වයස]]&lt;=55,4,5))))</f>
        <v>2</v>
      </c>
      <c r="W12" s="11">
        <f>IF(Table15[[#This Row],[Vaccinated? - කොවිඩ් එන්නත ලබා ගෙන තිබේද?]]= "yes",1,5)</f>
        <v>5</v>
      </c>
      <c r="X1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2" s="8">
        <f>IF(Table15[[#This Row],[Having any hereditary diseases - ඔබට පාරම්පරික රෝග තිබෙනවාද?]]="yes",5,1)</f>
        <v>1</v>
      </c>
      <c r="Z12" s="11">
        <f>IF(Table15[[#This Row],[Do you have been suffering from any of these diseases? - පහත රෝග ඔබට තිබෙනවද?]]="None - නැත",1,5)</f>
        <v>1</v>
      </c>
      <c r="AA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" s="11">
        <f>IF(Table15[[#This Row],[Have you been infected by COVID-19 in the past few months - ඔබට COVID 19 මිට පෙර වැළදී  තිබෙනවද?]]="Yes",1,5)</f>
        <v>1</v>
      </c>
      <c r="AC12" s="11">
        <f>IF(Table15[[#This Row],[Grade - ශ්‍රේණිය]]="Team Member",5,IF(Table15[[#This Row],[Grade - ශ්‍රේණිය]]="Manager",1,3))</f>
        <v>1</v>
      </c>
      <c r="AD12" s="11">
        <f>IF(Table15[[#This Row],[Do you have any COVID symptoms? - ඔබට COVID ලක්ෂණ තිබෙනවද?]]="Yes",5,1)</f>
        <v>1</v>
      </c>
      <c r="AE12" s="11">
        <f>IF(Table15[[#This Row],[Was quarantined  before? - නිරොධානය වී තිබේද?]]="Yes",5,1)</f>
        <v>1</v>
      </c>
      <c r="AF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" s="8">
        <f>IF(Table15[[#This Row],[Any family members are working at Hospitals - රෝහල් වල සේවය කරන සාමාජිකයන් සිටීද?]]="No",1,5)</f>
        <v>1</v>
      </c>
      <c r="AH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12" s="14">
        <f>Table15[[#This Row],[Proximity 01 (30%)]]*0.3+Table15[[#This Row],[Proximity - 02(40%)]]*0.4+Table15[[#This Row],[Proximity - 03(30%)]]*0.3</f>
        <v>1</v>
      </c>
      <c r="AK12" s="12">
        <f>Table15[[#This Row],[Aggregation(Q1) 30%]]*0.3+Table15[[#This Row],[Aggregation(Q2) 40%]]*0.4+Table15[[#This Row],[Aggregation(Q3) 30%]]*0.3</f>
        <v>2.1999999999999997</v>
      </c>
      <c r="AL12" s="12">
        <f>Table15[[#This Row],[Exposure Rate]]+Table15[[#This Row],[Proximity Rate]]+Table15[[#This Row],[Aggregation Rate]]</f>
        <v>5.1999999999999993</v>
      </c>
      <c r="AM12" s="10" t="s">
        <v>1934</v>
      </c>
    </row>
    <row r="13" spans="1:43" x14ac:dyDescent="0.3">
      <c r="A13" s="20">
        <v>5503</v>
      </c>
      <c r="B13" s="2" t="s">
        <v>1140</v>
      </c>
      <c r="C13" s="2" t="str">
        <f>VLOOKUP(A13,'emp master'!$A$1:$G$5000,5,FALSE)</f>
        <v>Close Comfort Program - Production - SI</v>
      </c>
      <c r="D13" s="1" t="s">
        <v>1752</v>
      </c>
      <c r="E13" s="6" t="str">
        <f>VLOOKUP(A13,'emp master'!$A$1:$G$5000,7,FALSE)</f>
        <v>Male</v>
      </c>
      <c r="F13" s="7">
        <v>41</v>
      </c>
      <c r="G13" s="6" t="s">
        <v>1566</v>
      </c>
      <c r="H13" s="6" t="s">
        <v>1753</v>
      </c>
      <c r="I13" s="6" t="s">
        <v>1141</v>
      </c>
      <c r="J13" s="6" t="s">
        <v>28</v>
      </c>
      <c r="K13" s="6" t="s">
        <v>14</v>
      </c>
      <c r="L13" s="6"/>
      <c r="M13" s="6" t="s">
        <v>14</v>
      </c>
      <c r="N13" s="6"/>
      <c r="O13" s="6" t="s">
        <v>14</v>
      </c>
      <c r="P13" s="6"/>
      <c r="Q13" s="6" t="s">
        <v>14</v>
      </c>
      <c r="R13" s="6" t="s">
        <v>14</v>
      </c>
      <c r="S13" s="6" t="s">
        <v>1754</v>
      </c>
      <c r="T13" s="6" t="s">
        <v>14</v>
      </c>
      <c r="U13" s="6" t="s">
        <v>14</v>
      </c>
      <c r="V13" s="8">
        <f>IF(Table15[[#This Row],[Age - වයස]]&lt;30,1,IF(Table15[[#This Row],[Age - වයස]]&lt;40,2,IF(Table15[[#This Row],[Age - වයස]]&lt;50,3,IF(Table15[[#This Row],[Age - වයස]]&lt;=55,4,5))))</f>
        <v>3</v>
      </c>
      <c r="W13" s="11">
        <f>IF(Table15[[#This Row],[Vaccinated? - කොවිඩ් එන්නත ලබා ගෙන තිබේද?]]= "yes",1,5)</f>
        <v>1</v>
      </c>
      <c r="X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" s="8">
        <f>IF(Table15[[#This Row],[Having any hereditary diseases - ඔබට පාරම්පරික රෝග තිබෙනවාද?]]="yes",5,1)</f>
        <v>1</v>
      </c>
      <c r="Z13" s="11">
        <f>IF(Table15[[#This Row],[Do you have been suffering from any of these diseases? - පහත රෝග ඔබට තිබෙනවද?]]="None - නැත",1,5)</f>
        <v>1</v>
      </c>
      <c r="AA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" s="11">
        <f>IF(Table15[[#This Row],[Have you been infected by COVID-19 in the past few months - ඔබට COVID 19 මිට පෙර වැළදී  තිබෙනවද?]]="Yes",1,5)</f>
        <v>5</v>
      </c>
      <c r="AC13" s="11">
        <f>IF(Table15[[#This Row],[Grade - ශ්‍රේණිය]]="Team Member",5,IF(Table15[[#This Row],[Grade - ශ්‍රේණිය]]="Manager",1,3))</f>
        <v>1</v>
      </c>
      <c r="AD13" s="11">
        <f>IF(Table15[[#This Row],[Do you have any COVID symptoms? - ඔබට COVID ලක්ෂණ තිබෙනවද?]]="Yes",5,1)</f>
        <v>1</v>
      </c>
      <c r="AE13" s="11">
        <f>IF(Table15[[#This Row],[Was quarantined  before? - නිරොධානය වී තිබේද?]]="Yes",5,1)</f>
        <v>1</v>
      </c>
      <c r="AF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" s="8">
        <f>IF(Table15[[#This Row],[Any family members are working at Hospitals - රෝහල් වල සේවය කරන සාමාජිකයන් සිටීද?]]="No",1,5)</f>
        <v>1</v>
      </c>
      <c r="AH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3" s="14">
        <f>Table15[[#This Row],[Proximity 01 (30%)]]*0.3+Table15[[#This Row],[Proximity - 02(40%)]]*0.4+Table15[[#This Row],[Proximity - 03(30%)]]*0.3</f>
        <v>1</v>
      </c>
      <c r="AK13" s="12">
        <f>Table15[[#This Row],[Aggregation(Q1) 30%]]*0.3+Table15[[#This Row],[Aggregation(Q2) 40%]]*0.4+Table15[[#This Row],[Aggregation(Q3) 30%]]*0.3</f>
        <v>2.1999999999999997</v>
      </c>
      <c r="AL13" s="12">
        <f>Table15[[#This Row],[Exposure Rate]]+Table15[[#This Row],[Proximity Rate]]+Table15[[#This Row],[Aggregation Rate]]</f>
        <v>5.2999999999999989</v>
      </c>
      <c r="AM13" s="10" t="s">
        <v>1934</v>
      </c>
    </row>
    <row r="14" spans="1:43" x14ac:dyDescent="0.3">
      <c r="A14" s="20">
        <v>1191</v>
      </c>
      <c r="B14" s="2" t="s">
        <v>1380</v>
      </c>
      <c r="C14" s="2" t="str">
        <f>VLOOKUP(A14,'emp master'!$A$1:$G$5000,5,FALSE)</f>
        <v>Close Comfort Program - Technical - SI</v>
      </c>
      <c r="D14" s="1" t="s">
        <v>1752</v>
      </c>
      <c r="E14" s="6" t="str">
        <f>VLOOKUP(A14,'emp master'!$A$1:$G$5000,7,FALSE)</f>
        <v>Male</v>
      </c>
      <c r="F14" s="7">
        <v>41</v>
      </c>
      <c r="G14" s="6" t="s">
        <v>1566</v>
      </c>
      <c r="H14" s="6" t="s">
        <v>1753</v>
      </c>
      <c r="I14" s="6" t="s">
        <v>1381</v>
      </c>
      <c r="J14" s="7" t="s">
        <v>13</v>
      </c>
      <c r="K14" s="6" t="s">
        <v>14</v>
      </c>
      <c r="L14" s="6"/>
      <c r="M14" s="6" t="s">
        <v>14</v>
      </c>
      <c r="N14" s="6"/>
      <c r="O14" s="6" t="s">
        <v>14</v>
      </c>
      <c r="P14" s="6"/>
      <c r="Q14" s="6" t="s">
        <v>14</v>
      </c>
      <c r="R14" s="6" t="s">
        <v>14</v>
      </c>
      <c r="S14" s="6" t="s">
        <v>1754</v>
      </c>
      <c r="T14" s="6" t="s">
        <v>14</v>
      </c>
      <c r="U14" s="6" t="s">
        <v>14</v>
      </c>
      <c r="V14" s="8">
        <f>IF(Table15[[#This Row],[Age - වයස]]&lt;30,1,IF(Table15[[#This Row],[Age - වයස]]&lt;40,2,IF(Table15[[#This Row],[Age - වයස]]&lt;50,3,IF(Table15[[#This Row],[Age - වයස]]&lt;=55,4,5))))</f>
        <v>3</v>
      </c>
      <c r="W14" s="11">
        <f>IF(Table15[[#This Row],[Vaccinated? - කොවිඩ් එන්නත ලබා ගෙන තිබේද?]]= "yes",1,5)</f>
        <v>1</v>
      </c>
      <c r="X1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" s="8">
        <f>IF(Table15[[#This Row],[Having any hereditary diseases - ඔබට පාරම්පරික රෝග තිබෙනවාද?]]="yes",5,1)</f>
        <v>1</v>
      </c>
      <c r="Z14" s="11">
        <f>IF(Table15[[#This Row],[Do you have been suffering from any of these diseases? - පහත රෝග ඔබට තිබෙනවද?]]="None - නැත",1,5)</f>
        <v>1</v>
      </c>
      <c r="AA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" s="11">
        <f>IF(Table15[[#This Row],[Have you been infected by COVID-19 in the past few months - ඔබට COVID 19 මිට පෙර වැළදී  තිබෙනවද?]]="Yes",1,5)</f>
        <v>5</v>
      </c>
      <c r="AC14" s="11">
        <f>IF(Table15[[#This Row],[Grade - ශ්‍රේණිය]]="Team Member",5,IF(Table15[[#This Row],[Grade - ශ්‍රේණිය]]="Manager",1,3))</f>
        <v>1</v>
      </c>
      <c r="AD14" s="11">
        <f>IF(Table15[[#This Row],[Do you have any COVID symptoms? - ඔබට COVID ලක්ෂණ තිබෙනවද?]]="Yes",5,1)</f>
        <v>1</v>
      </c>
      <c r="AE14" s="11">
        <f>IF(Table15[[#This Row],[Was quarantined  before? - නිරොධානය වී තිබේද?]]="Yes",5,1)</f>
        <v>1</v>
      </c>
      <c r="AF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" s="8">
        <f>IF(Table15[[#This Row],[Any family members are working at Hospitals - රෝහල් වල සේවය කරන සාමාජිකයන් සිටීද?]]="No",1,5)</f>
        <v>1</v>
      </c>
      <c r="AH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4" s="14">
        <f>Table15[[#This Row],[Proximity 01 (30%)]]*0.3+Table15[[#This Row],[Proximity - 02(40%)]]*0.4+Table15[[#This Row],[Proximity - 03(30%)]]*0.3</f>
        <v>1</v>
      </c>
      <c r="AK14" s="12">
        <f>Table15[[#This Row],[Aggregation(Q1) 30%]]*0.3+Table15[[#This Row],[Aggregation(Q2) 40%]]*0.4+Table15[[#This Row],[Aggregation(Q3) 30%]]*0.3</f>
        <v>2.1999999999999997</v>
      </c>
      <c r="AL14" s="12">
        <f>Table15[[#This Row],[Exposure Rate]]+Table15[[#This Row],[Proximity Rate]]+Table15[[#This Row],[Aggregation Rate]]</f>
        <v>5.2999999999999989</v>
      </c>
      <c r="AM14" s="10" t="s">
        <v>1934</v>
      </c>
    </row>
    <row r="15" spans="1:43" x14ac:dyDescent="0.3">
      <c r="A15" s="20">
        <v>1191</v>
      </c>
      <c r="B15" s="2" t="s">
        <v>578</v>
      </c>
      <c r="C15" s="2" t="str">
        <f>VLOOKUP(A15,'emp master'!$A$1:$G$5000,5,FALSE)</f>
        <v>Close Comfort Program - Technical - SI</v>
      </c>
      <c r="D15" s="1" t="s">
        <v>1752</v>
      </c>
      <c r="E15" s="6" t="str">
        <f>VLOOKUP(A15,'emp master'!$A$1:$G$5000,7,FALSE)</f>
        <v>Male</v>
      </c>
      <c r="F15" s="7">
        <v>42</v>
      </c>
      <c r="G15" s="6" t="s">
        <v>1566</v>
      </c>
      <c r="H15" s="6" t="s">
        <v>1753</v>
      </c>
      <c r="I15" s="6" t="s">
        <v>579</v>
      </c>
      <c r="J15" s="7" t="s">
        <v>13</v>
      </c>
      <c r="K15" s="6" t="s">
        <v>14</v>
      </c>
      <c r="L15" s="6"/>
      <c r="M15" s="6" t="s">
        <v>14</v>
      </c>
      <c r="N15" s="6"/>
      <c r="O15" s="6" t="s">
        <v>14</v>
      </c>
      <c r="P15" s="6"/>
      <c r="Q15" s="6" t="s">
        <v>14</v>
      </c>
      <c r="R15" s="6" t="s">
        <v>14</v>
      </c>
      <c r="S15" s="6" t="s">
        <v>1754</v>
      </c>
      <c r="T15" s="6" t="s">
        <v>14</v>
      </c>
      <c r="U15" s="6" t="s">
        <v>14</v>
      </c>
      <c r="V15" s="8">
        <f>IF(Table15[[#This Row],[Age - වයස]]&lt;30,1,IF(Table15[[#This Row],[Age - වයස]]&lt;40,2,IF(Table15[[#This Row],[Age - වයස]]&lt;50,3,IF(Table15[[#This Row],[Age - වයස]]&lt;=55,4,5))))</f>
        <v>3</v>
      </c>
      <c r="W15" s="11">
        <f>IF(Table15[[#This Row],[Vaccinated? - කොවිඩ් එන්නත ලබා ගෙන තිබේද?]]= "yes",1,5)</f>
        <v>1</v>
      </c>
      <c r="X1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" s="8">
        <f>IF(Table15[[#This Row],[Having any hereditary diseases - ඔබට පාරම්පරික රෝග තිබෙනවාද?]]="yes",5,1)</f>
        <v>1</v>
      </c>
      <c r="Z15" s="11">
        <f>IF(Table15[[#This Row],[Do you have been suffering from any of these diseases? - පහත රෝග ඔබට තිබෙනවද?]]="None - නැත",1,5)</f>
        <v>1</v>
      </c>
      <c r="AA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" s="11">
        <f>IF(Table15[[#This Row],[Have you been infected by COVID-19 in the past few months - ඔබට COVID 19 මිට පෙර වැළදී  තිබෙනවද?]]="Yes",1,5)</f>
        <v>5</v>
      </c>
      <c r="AC15" s="11">
        <f>IF(Table15[[#This Row],[Grade - ශ්‍රේණිය]]="Team Member",5,IF(Table15[[#This Row],[Grade - ශ්‍රේණිය]]="Manager",1,3))</f>
        <v>1</v>
      </c>
      <c r="AD15" s="11">
        <f>IF(Table15[[#This Row],[Do you have any COVID symptoms? - ඔබට COVID ලක්ෂණ තිබෙනවද?]]="Yes",5,1)</f>
        <v>1</v>
      </c>
      <c r="AE15" s="11">
        <f>IF(Table15[[#This Row],[Was quarantined  before? - නිරොධානය වී තිබේද?]]="Yes",5,1)</f>
        <v>1</v>
      </c>
      <c r="AF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" s="8">
        <f>IF(Table15[[#This Row],[Any family members are working at Hospitals - රෝහල් වල සේවය කරන සාමාජිකයන් සිටීද?]]="No",1,5)</f>
        <v>1</v>
      </c>
      <c r="AH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5" s="14">
        <f>Table15[[#This Row],[Proximity 01 (30%)]]*0.3+Table15[[#This Row],[Proximity - 02(40%)]]*0.4+Table15[[#This Row],[Proximity - 03(30%)]]*0.3</f>
        <v>1</v>
      </c>
      <c r="AK15" s="12">
        <f>Table15[[#This Row],[Aggregation(Q1) 30%]]*0.3+Table15[[#This Row],[Aggregation(Q2) 40%]]*0.4+Table15[[#This Row],[Aggregation(Q3) 30%]]*0.3</f>
        <v>2.1999999999999997</v>
      </c>
      <c r="AL15" s="12">
        <f>Table15[[#This Row],[Exposure Rate]]+Table15[[#This Row],[Proximity Rate]]+Table15[[#This Row],[Aggregation Rate]]</f>
        <v>5.2999999999999989</v>
      </c>
      <c r="AM15" s="10" t="s">
        <v>1934</v>
      </c>
      <c r="AO15" s="6" t="s">
        <v>5251</v>
      </c>
      <c r="AP15" s="6">
        <f>COUNTIF(Table15[Final Results],AO15)</f>
        <v>0</v>
      </c>
      <c r="AQ15" s="57">
        <f>AP15/983</f>
        <v>0</v>
      </c>
    </row>
    <row r="16" spans="1:43" x14ac:dyDescent="0.3">
      <c r="A16" s="20">
        <v>21956</v>
      </c>
      <c r="B16" s="2" t="s">
        <v>1028</v>
      </c>
      <c r="C16" s="2" t="str">
        <f>VLOOKUP(A16,'emp master'!$A$1:$G$5000,5,FALSE)</f>
        <v>Common - SI</v>
      </c>
      <c r="D16" s="1" t="s">
        <v>1752</v>
      </c>
      <c r="E16" s="6" t="str">
        <f>VLOOKUP(A16,'emp master'!$A$1:$G$5000,7,FALSE)</f>
        <v>Female</v>
      </c>
      <c r="F16" s="7">
        <v>40</v>
      </c>
      <c r="G16" s="6" t="s">
        <v>1566</v>
      </c>
      <c r="H16" s="6" t="s">
        <v>1753</v>
      </c>
      <c r="I16" s="6" t="s">
        <v>1029</v>
      </c>
      <c r="J16" s="7" t="s">
        <v>20</v>
      </c>
      <c r="K16" s="6" t="s">
        <v>14</v>
      </c>
      <c r="L16" s="6" t="s">
        <v>1780</v>
      </c>
      <c r="M16" s="6" t="s">
        <v>14</v>
      </c>
      <c r="N16" s="6" t="s">
        <v>1780</v>
      </c>
      <c r="O16" s="6" t="s">
        <v>14</v>
      </c>
      <c r="P16" s="6" t="s">
        <v>1780</v>
      </c>
      <c r="Q16" s="6" t="s">
        <v>14</v>
      </c>
      <c r="R16" s="6" t="s">
        <v>14</v>
      </c>
      <c r="S16" s="6" t="s">
        <v>1754</v>
      </c>
      <c r="T16" s="6" t="s">
        <v>14</v>
      </c>
      <c r="U16" s="6" t="s">
        <v>14</v>
      </c>
      <c r="V16" s="8">
        <f>IF(Table15[[#This Row],[Age - වයස]]&lt;30,1,IF(Table15[[#This Row],[Age - වයස]]&lt;40,2,IF(Table15[[#This Row],[Age - වයස]]&lt;50,3,IF(Table15[[#This Row],[Age - වයස]]&lt;=55,4,5))))</f>
        <v>3</v>
      </c>
      <c r="W16" s="11">
        <f>IF(Table15[[#This Row],[Vaccinated? - කොවිඩ් එන්නත ලබා ගෙන තිබේද?]]= "yes",1,5)</f>
        <v>1</v>
      </c>
      <c r="X1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" s="8">
        <f>IF(Table15[[#This Row],[Having any hereditary diseases - ඔබට පාරම්පරික රෝග තිබෙනවාද?]]="yes",5,1)</f>
        <v>1</v>
      </c>
      <c r="Z16" s="11">
        <f>IF(Table15[[#This Row],[Do you have been suffering from any of these diseases? - පහත රෝග ඔබට තිබෙනවද?]]="None - නැත",1,5)</f>
        <v>1</v>
      </c>
      <c r="AA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" s="11">
        <f>IF(Table15[[#This Row],[Have you been infected by COVID-19 in the past few months - ඔබට COVID 19 මිට පෙර වැළදී  තිබෙනවද?]]="Yes",1,5)</f>
        <v>5</v>
      </c>
      <c r="AC16" s="11">
        <f>IF(Table15[[#This Row],[Grade - ශ්‍රේණිය]]="Team Member",5,IF(Table15[[#This Row],[Grade - ශ්‍රේණිය]]="Manager",1,3))</f>
        <v>1</v>
      </c>
      <c r="AD16" s="11">
        <f>IF(Table15[[#This Row],[Do you have any COVID symptoms? - ඔබට COVID ලක්ෂණ තිබෙනවද?]]="Yes",5,1)</f>
        <v>1</v>
      </c>
      <c r="AE16" s="11">
        <f>IF(Table15[[#This Row],[Was quarantined  before? - නිරොධානය වී තිබේද?]]="Yes",5,1)</f>
        <v>1</v>
      </c>
      <c r="AF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" s="8">
        <f>IF(Table15[[#This Row],[Any family members are working at Hospitals - රෝහල් වල සේවය කරන සාමාජිකයන් සිටීද?]]="No",1,5)</f>
        <v>1</v>
      </c>
      <c r="AH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6" s="14">
        <f>Table15[[#This Row],[Proximity 01 (30%)]]*0.3+Table15[[#This Row],[Proximity - 02(40%)]]*0.4+Table15[[#This Row],[Proximity - 03(30%)]]*0.3</f>
        <v>1</v>
      </c>
      <c r="AK16" s="12">
        <f>Table15[[#This Row],[Aggregation(Q1) 30%]]*0.3+Table15[[#This Row],[Aggregation(Q2) 40%]]*0.4+Table15[[#This Row],[Aggregation(Q3) 30%]]*0.3</f>
        <v>2.1999999999999997</v>
      </c>
      <c r="AL16" s="12">
        <f>Table15[[#This Row],[Exposure Rate]]+Table15[[#This Row],[Proximity Rate]]+Table15[[#This Row],[Aggregation Rate]]</f>
        <v>5.2999999999999989</v>
      </c>
      <c r="AM16" s="10" t="s">
        <v>1934</v>
      </c>
      <c r="AO16" s="6" t="s">
        <v>1934</v>
      </c>
      <c r="AP16" s="6">
        <f>COUNTIF(Table15[Final Results],AO16)</f>
        <v>369</v>
      </c>
      <c r="AQ16" s="57">
        <f t="shared" ref="AQ16:AQ17" si="0">AP16/983</f>
        <v>0.37538148524923703</v>
      </c>
    </row>
    <row r="17" spans="1:43" x14ac:dyDescent="0.3">
      <c r="A17" s="20">
        <v>1027</v>
      </c>
      <c r="B17" s="2" t="s">
        <v>816</v>
      </c>
      <c r="C17" s="2" t="str">
        <f>VLOOKUP(A17,'emp master'!$A$1:$G$5000,5,FALSE)</f>
        <v>Moulded Bra Cup - Product Development Centre - SI</v>
      </c>
      <c r="D17" s="1" t="s">
        <v>1752</v>
      </c>
      <c r="E17" s="6" t="str">
        <f>VLOOKUP(A17,'emp master'!$A$1:$G$5000,7,FALSE)</f>
        <v>Male</v>
      </c>
      <c r="F17" s="7">
        <v>42</v>
      </c>
      <c r="G17" s="6" t="s">
        <v>1566</v>
      </c>
      <c r="H17" s="6" t="s">
        <v>1753</v>
      </c>
      <c r="I17" s="6" t="s">
        <v>817</v>
      </c>
      <c r="J17" s="7" t="s">
        <v>17</v>
      </c>
      <c r="K17" s="6" t="s">
        <v>14</v>
      </c>
      <c r="L17" s="6"/>
      <c r="M17" s="6" t="s">
        <v>14</v>
      </c>
      <c r="N17" s="6"/>
      <c r="O17" s="6" t="s">
        <v>14</v>
      </c>
      <c r="P17" s="6"/>
      <c r="Q17" s="6" t="s">
        <v>14</v>
      </c>
      <c r="R17" s="6" t="s">
        <v>14</v>
      </c>
      <c r="S17" s="6" t="s">
        <v>1754</v>
      </c>
      <c r="T17" s="6" t="s">
        <v>14</v>
      </c>
      <c r="U17" s="6" t="s">
        <v>14</v>
      </c>
      <c r="V17" s="8">
        <f>IF(Table15[[#This Row],[Age - වයස]]&lt;30,1,IF(Table15[[#This Row],[Age - වයස]]&lt;40,2,IF(Table15[[#This Row],[Age - වයස]]&lt;50,3,IF(Table15[[#This Row],[Age - වයස]]&lt;=55,4,5))))</f>
        <v>3</v>
      </c>
      <c r="W17" s="11">
        <f>IF(Table15[[#This Row],[Vaccinated? - කොවිඩ් එන්නත ලබා ගෙන තිබේද?]]= "yes",1,5)</f>
        <v>1</v>
      </c>
      <c r="X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" s="8">
        <f>IF(Table15[[#This Row],[Having any hereditary diseases - ඔබට පාරම්පරික රෝග තිබෙනවාද?]]="yes",5,1)</f>
        <v>1</v>
      </c>
      <c r="Z17" s="11">
        <f>IF(Table15[[#This Row],[Do you have been suffering from any of these diseases? - පහත රෝග ඔබට තිබෙනවද?]]="None - නැත",1,5)</f>
        <v>1</v>
      </c>
      <c r="AA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" s="11">
        <f>IF(Table15[[#This Row],[Have you been infected by COVID-19 in the past few months - ඔබට COVID 19 මිට පෙර වැළදී  තිබෙනවද?]]="Yes",1,5)</f>
        <v>5</v>
      </c>
      <c r="AC17" s="11">
        <f>IF(Table15[[#This Row],[Grade - ශ්‍රේණිය]]="Team Member",5,IF(Table15[[#This Row],[Grade - ශ්‍රේණිය]]="Manager",1,3))</f>
        <v>1</v>
      </c>
      <c r="AD17" s="11">
        <f>IF(Table15[[#This Row],[Do you have any COVID symptoms? - ඔබට COVID ලක්ෂණ තිබෙනවද?]]="Yes",5,1)</f>
        <v>1</v>
      </c>
      <c r="AE17" s="11">
        <f>IF(Table15[[#This Row],[Was quarantined  before? - නිරොධානය වී තිබේද?]]="Yes",5,1)</f>
        <v>1</v>
      </c>
      <c r="AF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" s="8">
        <f>IF(Table15[[#This Row],[Any family members are working at Hospitals - රෝහල් වල සේවය කරන සාමාජිකයන් සිටීද?]]="No",1,5)</f>
        <v>1</v>
      </c>
      <c r="AH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7" s="14">
        <f>Table15[[#This Row],[Proximity 01 (30%)]]*0.3+Table15[[#This Row],[Proximity - 02(40%)]]*0.4+Table15[[#This Row],[Proximity - 03(30%)]]*0.3</f>
        <v>1</v>
      </c>
      <c r="AK17" s="12">
        <f>Table15[[#This Row],[Aggregation(Q1) 30%]]*0.3+Table15[[#This Row],[Aggregation(Q2) 40%]]*0.4+Table15[[#This Row],[Aggregation(Q3) 30%]]*0.3</f>
        <v>2.1999999999999997</v>
      </c>
      <c r="AL17" s="12">
        <f>Table15[[#This Row],[Exposure Rate]]+Table15[[#This Row],[Proximity Rate]]+Table15[[#This Row],[Aggregation Rate]]</f>
        <v>5.2999999999999989</v>
      </c>
      <c r="AM17" s="10" t="s">
        <v>1934</v>
      </c>
      <c r="AO17" s="6" t="s">
        <v>1935</v>
      </c>
      <c r="AP17" s="6">
        <f>COUNTIF(Table15[Final Results],AO17)</f>
        <v>614</v>
      </c>
      <c r="AQ17" s="57">
        <f t="shared" si="0"/>
        <v>0.62461851475076302</v>
      </c>
    </row>
    <row r="18" spans="1:43" x14ac:dyDescent="0.3">
      <c r="A18" s="20">
        <v>1066</v>
      </c>
      <c r="B18" s="2" t="s">
        <v>437</v>
      </c>
      <c r="C18" s="2" t="str">
        <f>VLOOKUP(A18,'emp master'!$A$1:$G$5000,5,FALSE)</f>
        <v>Moulded Bra Cup - Product Development Centre - SI</v>
      </c>
      <c r="D18" s="1" t="s">
        <v>1752</v>
      </c>
      <c r="E18" s="6" t="str">
        <f>VLOOKUP(A18,'emp master'!$A$1:$G$5000,7,FALSE)</f>
        <v>Male</v>
      </c>
      <c r="F18" s="7">
        <v>40</v>
      </c>
      <c r="G18" s="6" t="s">
        <v>1566</v>
      </c>
      <c r="H18" s="6" t="s">
        <v>1753</v>
      </c>
      <c r="I18" s="6" t="s">
        <v>1296</v>
      </c>
      <c r="J18" s="7" t="s">
        <v>17</v>
      </c>
      <c r="K18" s="6" t="s">
        <v>14</v>
      </c>
      <c r="L18" s="6"/>
      <c r="M18" s="6" t="s">
        <v>14</v>
      </c>
      <c r="N18" s="6"/>
      <c r="O18" s="6" t="s">
        <v>14</v>
      </c>
      <c r="P18" s="6"/>
      <c r="Q18" s="6" t="s">
        <v>14</v>
      </c>
      <c r="R18" s="6" t="s">
        <v>14</v>
      </c>
      <c r="S18" s="6" t="s">
        <v>1754</v>
      </c>
      <c r="T18" s="6" t="s">
        <v>14</v>
      </c>
      <c r="U18" s="6" t="s">
        <v>14</v>
      </c>
      <c r="V18" s="8">
        <f>IF(Table15[[#This Row],[Age - වයස]]&lt;30,1,IF(Table15[[#This Row],[Age - වයස]]&lt;40,2,IF(Table15[[#This Row],[Age - වයස]]&lt;50,3,IF(Table15[[#This Row],[Age - වයස]]&lt;=55,4,5))))</f>
        <v>3</v>
      </c>
      <c r="W18" s="11">
        <f>IF(Table15[[#This Row],[Vaccinated? - කොවිඩ් එන්නත ලබා ගෙන තිබේද?]]= "yes",1,5)</f>
        <v>1</v>
      </c>
      <c r="X1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" s="8">
        <f>IF(Table15[[#This Row],[Having any hereditary diseases - ඔබට පාරම්පරික රෝග තිබෙනවාද?]]="yes",5,1)</f>
        <v>1</v>
      </c>
      <c r="Z18" s="11">
        <f>IF(Table15[[#This Row],[Do you have been suffering from any of these diseases? - පහත රෝග ඔබට තිබෙනවද?]]="None - නැත",1,5)</f>
        <v>1</v>
      </c>
      <c r="AA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" s="11">
        <f>IF(Table15[[#This Row],[Have you been infected by COVID-19 in the past few months - ඔබට COVID 19 මිට පෙර වැළදී  තිබෙනවද?]]="Yes",1,5)</f>
        <v>5</v>
      </c>
      <c r="AC18" s="11">
        <f>IF(Table15[[#This Row],[Grade - ශ්‍රේණිය]]="Team Member",5,IF(Table15[[#This Row],[Grade - ශ්‍රේණිය]]="Manager",1,3))</f>
        <v>1</v>
      </c>
      <c r="AD18" s="11">
        <f>IF(Table15[[#This Row],[Do you have any COVID symptoms? - ඔබට COVID ලක්ෂණ තිබෙනවද?]]="Yes",5,1)</f>
        <v>1</v>
      </c>
      <c r="AE18" s="11">
        <f>IF(Table15[[#This Row],[Was quarantined  before? - නිරොධානය වී තිබේද?]]="Yes",5,1)</f>
        <v>1</v>
      </c>
      <c r="AF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" s="8">
        <f>IF(Table15[[#This Row],[Any family members are working at Hospitals - රෝහල් වල සේවය කරන සාමාජිකයන් සිටීද?]]="No",1,5)</f>
        <v>1</v>
      </c>
      <c r="AH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8" s="14">
        <f>Table15[[#This Row],[Proximity 01 (30%)]]*0.3+Table15[[#This Row],[Proximity - 02(40%)]]*0.4+Table15[[#This Row],[Proximity - 03(30%)]]*0.3</f>
        <v>1</v>
      </c>
      <c r="AK18" s="12">
        <f>Table15[[#This Row],[Aggregation(Q1) 30%]]*0.3+Table15[[#This Row],[Aggregation(Q2) 40%]]*0.4+Table15[[#This Row],[Aggregation(Q3) 30%]]*0.3</f>
        <v>2.1999999999999997</v>
      </c>
      <c r="AL18" s="12">
        <f>Table15[[#This Row],[Exposure Rate]]+Table15[[#This Row],[Proximity Rate]]+Table15[[#This Row],[Aggregation Rate]]</f>
        <v>5.2999999999999989</v>
      </c>
      <c r="AM18" s="10" t="s">
        <v>1934</v>
      </c>
    </row>
    <row r="19" spans="1:43" x14ac:dyDescent="0.3">
      <c r="A19" s="20">
        <v>1066</v>
      </c>
      <c r="B19" s="2" t="s">
        <v>437</v>
      </c>
      <c r="C19" s="2" t="str">
        <f>VLOOKUP(A19,'emp master'!$A$1:$G$5000,5,FALSE)</f>
        <v>Moulded Bra Cup - Product Development Centre - SI</v>
      </c>
      <c r="D19" s="1" t="s">
        <v>1752</v>
      </c>
      <c r="E19" s="6" t="str">
        <f>VLOOKUP(A19,'emp master'!$A$1:$G$5000,7,FALSE)</f>
        <v>Male</v>
      </c>
      <c r="F19" s="7">
        <v>40</v>
      </c>
      <c r="G19" s="6" t="s">
        <v>1566</v>
      </c>
      <c r="H19" s="6" t="s">
        <v>1753</v>
      </c>
      <c r="I19" s="6" t="s">
        <v>438</v>
      </c>
      <c r="J19" s="7" t="s">
        <v>17</v>
      </c>
      <c r="K19" s="6" t="s">
        <v>14</v>
      </c>
      <c r="L19" s="6"/>
      <c r="M19" s="6" t="s">
        <v>14</v>
      </c>
      <c r="N19" s="6"/>
      <c r="O19" s="6" t="s">
        <v>14</v>
      </c>
      <c r="P19" s="6"/>
      <c r="Q19" s="6" t="s">
        <v>14</v>
      </c>
      <c r="R19" s="6" t="s">
        <v>14</v>
      </c>
      <c r="S19" s="6" t="s">
        <v>1754</v>
      </c>
      <c r="T19" s="6" t="s">
        <v>14</v>
      </c>
      <c r="U19" s="6" t="s">
        <v>14</v>
      </c>
      <c r="V19" s="8">
        <f>IF(Table15[[#This Row],[Age - වයස]]&lt;30,1,IF(Table15[[#This Row],[Age - වයස]]&lt;40,2,IF(Table15[[#This Row],[Age - වයස]]&lt;50,3,IF(Table15[[#This Row],[Age - වයස]]&lt;=55,4,5))))</f>
        <v>3</v>
      </c>
      <c r="W19" s="11">
        <f>IF(Table15[[#This Row],[Vaccinated? - කොවිඩ් එන්නත ලබා ගෙන තිබේද?]]= "yes",1,5)</f>
        <v>1</v>
      </c>
      <c r="X1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" s="8">
        <f>IF(Table15[[#This Row],[Having any hereditary diseases - ඔබට පාරම්පරික රෝග තිබෙනවාද?]]="yes",5,1)</f>
        <v>1</v>
      </c>
      <c r="Z19" s="11">
        <f>IF(Table15[[#This Row],[Do you have been suffering from any of these diseases? - පහත රෝග ඔබට තිබෙනවද?]]="None - නැත",1,5)</f>
        <v>1</v>
      </c>
      <c r="AA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" s="11">
        <f>IF(Table15[[#This Row],[Have you been infected by COVID-19 in the past few months - ඔබට COVID 19 මිට පෙර වැළදී  තිබෙනවද?]]="Yes",1,5)</f>
        <v>5</v>
      </c>
      <c r="AC19" s="11">
        <f>IF(Table15[[#This Row],[Grade - ශ්‍රේණිය]]="Team Member",5,IF(Table15[[#This Row],[Grade - ශ්‍රේණිය]]="Manager",1,3))</f>
        <v>1</v>
      </c>
      <c r="AD19" s="11">
        <f>IF(Table15[[#This Row],[Do you have any COVID symptoms? - ඔබට COVID ලක්ෂණ තිබෙනවද?]]="Yes",5,1)</f>
        <v>1</v>
      </c>
      <c r="AE19" s="11">
        <f>IF(Table15[[#This Row],[Was quarantined  before? - නිරොධානය වී තිබේද?]]="Yes",5,1)</f>
        <v>1</v>
      </c>
      <c r="AF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" s="8">
        <f>IF(Table15[[#This Row],[Any family members are working at Hospitals - රෝහල් වල සේවය කරන සාමාජිකයන් සිටීද?]]="No",1,5)</f>
        <v>1</v>
      </c>
      <c r="AH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9" s="14">
        <f>Table15[[#This Row],[Proximity 01 (30%)]]*0.3+Table15[[#This Row],[Proximity - 02(40%)]]*0.4+Table15[[#This Row],[Proximity - 03(30%)]]*0.3</f>
        <v>1</v>
      </c>
      <c r="AK19" s="12">
        <f>Table15[[#This Row],[Aggregation(Q1) 30%]]*0.3+Table15[[#This Row],[Aggregation(Q2) 40%]]*0.4+Table15[[#This Row],[Aggregation(Q3) 30%]]*0.3</f>
        <v>2.1999999999999997</v>
      </c>
      <c r="AL19" s="12">
        <f>Table15[[#This Row],[Exposure Rate]]+Table15[[#This Row],[Proximity Rate]]+Table15[[#This Row],[Aggregation Rate]]</f>
        <v>5.2999999999999989</v>
      </c>
      <c r="AM19" s="10" t="s">
        <v>1934</v>
      </c>
    </row>
    <row r="20" spans="1:43" x14ac:dyDescent="0.3">
      <c r="A20" s="20">
        <v>16617</v>
      </c>
      <c r="B20" s="2" t="s">
        <v>1185</v>
      </c>
      <c r="C20" s="2" t="str">
        <f>VLOOKUP(A20,'emp master'!$A$1:$G$5000,5,FALSE)</f>
        <v>Moulded Bra Cup - Product Development Centre - SI</v>
      </c>
      <c r="D20" s="1" t="s">
        <v>1752</v>
      </c>
      <c r="E20" s="6" t="str">
        <f>VLOOKUP(A20,'emp master'!$A$1:$G$5000,7,FALSE)</f>
        <v>Male</v>
      </c>
      <c r="F20" s="7">
        <v>40</v>
      </c>
      <c r="G20" s="6" t="s">
        <v>1566</v>
      </c>
      <c r="H20" s="6" t="s">
        <v>1753</v>
      </c>
      <c r="I20" s="6" t="s">
        <v>1186</v>
      </c>
      <c r="J20" s="7" t="s">
        <v>17</v>
      </c>
      <c r="K20" s="6" t="s">
        <v>14</v>
      </c>
      <c r="L20" s="6"/>
      <c r="M20" s="6" t="s">
        <v>14</v>
      </c>
      <c r="N20" s="6"/>
      <c r="O20" s="6" t="s">
        <v>14</v>
      </c>
      <c r="P20" s="6"/>
      <c r="Q20" s="6" t="s">
        <v>14</v>
      </c>
      <c r="R20" s="6" t="s">
        <v>14</v>
      </c>
      <c r="S20" s="6" t="s">
        <v>1754</v>
      </c>
      <c r="T20" s="6" t="s">
        <v>14</v>
      </c>
      <c r="U20" s="6" t="s">
        <v>14</v>
      </c>
      <c r="V20" s="8">
        <f>IF(Table15[[#This Row],[Age - වයස]]&lt;30,1,IF(Table15[[#This Row],[Age - වයස]]&lt;40,2,IF(Table15[[#This Row],[Age - වයස]]&lt;50,3,IF(Table15[[#This Row],[Age - වයස]]&lt;=55,4,5))))</f>
        <v>3</v>
      </c>
      <c r="W20" s="11">
        <f>IF(Table15[[#This Row],[Vaccinated? - කොවිඩ් එන්නත ලබා ගෙන තිබේද?]]= "yes",1,5)</f>
        <v>1</v>
      </c>
      <c r="X2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" s="8">
        <f>IF(Table15[[#This Row],[Having any hereditary diseases - ඔබට පාරම්පරික රෝග තිබෙනවාද?]]="yes",5,1)</f>
        <v>1</v>
      </c>
      <c r="Z20" s="11">
        <f>IF(Table15[[#This Row],[Do you have been suffering from any of these diseases? - පහත රෝග ඔබට තිබෙනවද?]]="None - නැත",1,5)</f>
        <v>1</v>
      </c>
      <c r="AA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" s="11">
        <f>IF(Table15[[#This Row],[Have you been infected by COVID-19 in the past few months - ඔබට COVID 19 මිට පෙර වැළදී  තිබෙනවද?]]="Yes",1,5)</f>
        <v>5</v>
      </c>
      <c r="AC20" s="11">
        <f>IF(Table15[[#This Row],[Grade - ශ්‍රේණිය]]="Team Member",5,IF(Table15[[#This Row],[Grade - ශ්‍රේණිය]]="Manager",1,3))</f>
        <v>1</v>
      </c>
      <c r="AD20" s="11">
        <f>IF(Table15[[#This Row],[Do you have any COVID symptoms? - ඔබට COVID ලක්ෂණ තිබෙනවද?]]="Yes",5,1)</f>
        <v>1</v>
      </c>
      <c r="AE20" s="11">
        <f>IF(Table15[[#This Row],[Was quarantined  before? - නිරොධානය වී තිබේද?]]="Yes",5,1)</f>
        <v>1</v>
      </c>
      <c r="AF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" s="8">
        <f>IF(Table15[[#This Row],[Any family members are working at Hospitals - රෝහල් වල සේවය කරන සාමාජිකයන් සිටීද?]]="No",1,5)</f>
        <v>1</v>
      </c>
      <c r="AH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20" s="14">
        <f>Table15[[#This Row],[Proximity 01 (30%)]]*0.3+Table15[[#This Row],[Proximity - 02(40%)]]*0.4+Table15[[#This Row],[Proximity - 03(30%)]]*0.3</f>
        <v>1</v>
      </c>
      <c r="AK20" s="12">
        <f>Table15[[#This Row],[Aggregation(Q1) 30%]]*0.3+Table15[[#This Row],[Aggregation(Q2) 40%]]*0.4+Table15[[#This Row],[Aggregation(Q3) 30%]]*0.3</f>
        <v>2.1999999999999997</v>
      </c>
      <c r="AL20" s="12">
        <f>Table15[[#This Row],[Exposure Rate]]+Table15[[#This Row],[Proximity Rate]]+Table15[[#This Row],[Aggregation Rate]]</f>
        <v>5.2999999999999989</v>
      </c>
      <c r="AM20" s="10" t="s">
        <v>1934</v>
      </c>
    </row>
    <row r="21" spans="1:43" x14ac:dyDescent="0.3">
      <c r="A21" s="20">
        <v>5502</v>
      </c>
      <c r="B21" s="2" t="s">
        <v>915</v>
      </c>
      <c r="C21" s="2" t="str">
        <f>VLOOKUP(A21,'emp master'!$A$1:$G$5000,5,FALSE)</f>
        <v>Moulded Bra Cup - Production - SI</v>
      </c>
      <c r="D21" s="1" t="s">
        <v>1752</v>
      </c>
      <c r="E21" s="6" t="str">
        <f>VLOOKUP(A21,'emp master'!$A$1:$G$5000,7,FALSE)</f>
        <v>Male</v>
      </c>
      <c r="F21" s="7">
        <v>47</v>
      </c>
      <c r="G21" s="6" t="s">
        <v>1566</v>
      </c>
      <c r="H21" s="6" t="s">
        <v>1753</v>
      </c>
      <c r="I21" s="6" t="s">
        <v>916</v>
      </c>
      <c r="J21" s="7" t="s">
        <v>13</v>
      </c>
      <c r="K21" s="6" t="s">
        <v>14</v>
      </c>
      <c r="L21" s="6"/>
      <c r="M21" s="6" t="s">
        <v>14</v>
      </c>
      <c r="N21" s="6"/>
      <c r="O21" s="6" t="s">
        <v>14</v>
      </c>
      <c r="P21" s="6"/>
      <c r="Q21" s="6" t="s">
        <v>14</v>
      </c>
      <c r="R21" s="6" t="s">
        <v>14</v>
      </c>
      <c r="S21" s="6" t="s">
        <v>1754</v>
      </c>
      <c r="T21" s="6" t="s">
        <v>14</v>
      </c>
      <c r="U21" s="6" t="s">
        <v>14</v>
      </c>
      <c r="V21" s="8">
        <f>IF(Table15[[#This Row],[Age - වයස]]&lt;30,1,IF(Table15[[#This Row],[Age - වයස]]&lt;40,2,IF(Table15[[#This Row],[Age - වයස]]&lt;50,3,IF(Table15[[#This Row],[Age - වයස]]&lt;=55,4,5))))</f>
        <v>3</v>
      </c>
      <c r="W21" s="11">
        <f>IF(Table15[[#This Row],[Vaccinated? - කොවිඩ් එන්නත ලබා ගෙන තිබේද?]]= "yes",1,5)</f>
        <v>1</v>
      </c>
      <c r="X2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" s="8">
        <f>IF(Table15[[#This Row],[Having any hereditary diseases - ඔබට පාරම්පරික රෝග තිබෙනවාද?]]="yes",5,1)</f>
        <v>1</v>
      </c>
      <c r="Z21" s="11">
        <f>IF(Table15[[#This Row],[Do you have been suffering from any of these diseases? - පහත රෝග ඔබට තිබෙනවද?]]="None - නැත",1,5)</f>
        <v>1</v>
      </c>
      <c r="AA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" s="11">
        <f>IF(Table15[[#This Row],[Have you been infected by COVID-19 in the past few months - ඔබට COVID 19 මිට පෙර වැළදී  තිබෙනවද?]]="Yes",1,5)</f>
        <v>5</v>
      </c>
      <c r="AC21" s="11">
        <f>IF(Table15[[#This Row],[Grade - ශ්‍රේණිය]]="Team Member",5,IF(Table15[[#This Row],[Grade - ශ්‍රේණිය]]="Manager",1,3))</f>
        <v>1</v>
      </c>
      <c r="AD21" s="11">
        <f>IF(Table15[[#This Row],[Do you have any COVID symptoms? - ඔබට COVID ලක්ෂණ තිබෙනවද?]]="Yes",5,1)</f>
        <v>1</v>
      </c>
      <c r="AE21" s="11">
        <f>IF(Table15[[#This Row],[Was quarantined  before? - නිරොධානය වී තිබේද?]]="Yes",5,1)</f>
        <v>1</v>
      </c>
      <c r="AF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" s="8">
        <f>IF(Table15[[#This Row],[Any family members are working at Hospitals - රෝහල් වල සේවය කරන සාමාජිකයන් සිටීද?]]="No",1,5)</f>
        <v>1</v>
      </c>
      <c r="AH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21" s="14">
        <f>Table15[[#This Row],[Proximity 01 (30%)]]*0.3+Table15[[#This Row],[Proximity - 02(40%)]]*0.4+Table15[[#This Row],[Proximity - 03(30%)]]*0.3</f>
        <v>1</v>
      </c>
      <c r="AK21" s="12">
        <f>Table15[[#This Row],[Aggregation(Q1) 30%]]*0.3+Table15[[#This Row],[Aggregation(Q2) 40%]]*0.4+Table15[[#This Row],[Aggregation(Q3) 30%]]*0.3</f>
        <v>2.1999999999999997</v>
      </c>
      <c r="AL21" s="12">
        <f>Table15[[#This Row],[Exposure Rate]]+Table15[[#This Row],[Proximity Rate]]+Table15[[#This Row],[Aggregation Rate]]</f>
        <v>5.2999999999999989</v>
      </c>
      <c r="AM21" s="10" t="s">
        <v>1934</v>
      </c>
      <c r="AN21" s="54" t="s">
        <v>6371</v>
      </c>
      <c r="AO21" s="54">
        <f>COUNTIF(Z:Z,5)</f>
        <v>166</v>
      </c>
      <c r="AP21" s="55">
        <f>AO21/983</f>
        <v>0.1688708036622584</v>
      </c>
    </row>
    <row r="22" spans="1:43" ht="14.4" customHeight="1" x14ac:dyDescent="0.3">
      <c r="A22" s="20">
        <v>10328</v>
      </c>
      <c r="B22" s="2" t="s">
        <v>1136</v>
      </c>
      <c r="C22" s="2" t="str">
        <f>VLOOKUP(A22,'emp master'!$A$1:$G$5000,5,FALSE)</f>
        <v>Plant Maintenance - SI</v>
      </c>
      <c r="D22" s="1" t="s">
        <v>1752</v>
      </c>
      <c r="E22" s="6" t="str">
        <f>VLOOKUP(A22,'emp master'!$A$1:$G$5000,7,FALSE)</f>
        <v>Male</v>
      </c>
      <c r="F22" s="7">
        <v>47</v>
      </c>
      <c r="G22" s="6" t="s">
        <v>1566</v>
      </c>
      <c r="H22" s="6" t="s">
        <v>1753</v>
      </c>
      <c r="I22" s="6" t="s">
        <v>1137</v>
      </c>
      <c r="J22" s="7" t="s">
        <v>17</v>
      </c>
      <c r="K22" s="6" t="s">
        <v>14</v>
      </c>
      <c r="L22" s="6"/>
      <c r="M22" s="6" t="s">
        <v>14</v>
      </c>
      <c r="N22" s="6"/>
      <c r="O22" s="6" t="s">
        <v>14</v>
      </c>
      <c r="P22" s="6"/>
      <c r="Q22" s="6" t="s">
        <v>14</v>
      </c>
      <c r="R22" s="6" t="s">
        <v>14</v>
      </c>
      <c r="S22" s="6" t="s">
        <v>1754</v>
      </c>
      <c r="T22" s="6" t="s">
        <v>14</v>
      </c>
      <c r="U22" s="6" t="s">
        <v>14</v>
      </c>
      <c r="V22" s="8">
        <f>IF(Table15[[#This Row],[Age - වයස]]&lt;30,1,IF(Table15[[#This Row],[Age - වයස]]&lt;40,2,IF(Table15[[#This Row],[Age - වයස]]&lt;50,3,IF(Table15[[#This Row],[Age - වයස]]&lt;=55,4,5))))</f>
        <v>3</v>
      </c>
      <c r="W22" s="11">
        <f>IF(Table15[[#This Row],[Vaccinated? - කොවිඩ් එන්නත ලබා ගෙන තිබේද?]]= "yes",1,5)</f>
        <v>1</v>
      </c>
      <c r="X2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2" s="8">
        <f>IF(Table15[[#This Row],[Having any hereditary diseases - ඔබට පාරම්පරික රෝග තිබෙනවාද?]]="yes",5,1)</f>
        <v>1</v>
      </c>
      <c r="Z22" s="11">
        <f>IF(Table15[[#This Row],[Do you have been suffering from any of these diseases? - පහත රෝග ඔබට තිබෙනවද?]]="None - නැත",1,5)</f>
        <v>1</v>
      </c>
      <c r="AA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" s="11">
        <f>IF(Table15[[#This Row],[Have you been infected by COVID-19 in the past few months - ඔබට COVID 19 මිට පෙර වැළදී  තිබෙනවද?]]="Yes",1,5)</f>
        <v>5</v>
      </c>
      <c r="AC22" s="11">
        <f>IF(Table15[[#This Row],[Grade - ශ්‍රේණිය]]="Team Member",5,IF(Table15[[#This Row],[Grade - ශ්‍රේණිය]]="Manager",1,3))</f>
        <v>1</v>
      </c>
      <c r="AD22" s="11">
        <f>IF(Table15[[#This Row],[Do you have any COVID symptoms? - ඔබට COVID ලක්ෂණ තිබෙනවද?]]="Yes",5,1)</f>
        <v>1</v>
      </c>
      <c r="AE22" s="11">
        <f>IF(Table15[[#This Row],[Was quarantined  before? - නිරොධානය වී තිබේද?]]="Yes",5,1)</f>
        <v>1</v>
      </c>
      <c r="AF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" s="8">
        <f>IF(Table15[[#This Row],[Any family members are working at Hospitals - රෝහල් වල සේවය කරන සාමාජිකයන් සිටීද?]]="No",1,5)</f>
        <v>1</v>
      </c>
      <c r="AH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22" s="14">
        <f>Table15[[#This Row],[Proximity 01 (30%)]]*0.3+Table15[[#This Row],[Proximity - 02(40%)]]*0.4+Table15[[#This Row],[Proximity - 03(30%)]]*0.3</f>
        <v>1</v>
      </c>
      <c r="AK22" s="12">
        <f>Table15[[#This Row],[Aggregation(Q1) 30%]]*0.3+Table15[[#This Row],[Aggregation(Q2) 40%]]*0.4+Table15[[#This Row],[Aggregation(Q3) 30%]]*0.3</f>
        <v>2.1999999999999997</v>
      </c>
      <c r="AL22" s="12">
        <f>Table15[[#This Row],[Exposure Rate]]+Table15[[#This Row],[Proximity Rate]]+Table15[[#This Row],[Aggregation Rate]]</f>
        <v>5.2999999999999989</v>
      </c>
      <c r="AM22" s="10" t="s">
        <v>1934</v>
      </c>
      <c r="AN22" s="58" t="s">
        <v>6372</v>
      </c>
      <c r="AO22" s="54">
        <v>78</v>
      </c>
      <c r="AP22" s="55">
        <f>AO22/983</f>
        <v>7.9348931841302137E-2</v>
      </c>
    </row>
    <row r="23" spans="1:43" x14ac:dyDescent="0.3">
      <c r="A23" s="20">
        <v>40</v>
      </c>
      <c r="B23" s="2" t="s">
        <v>614</v>
      </c>
      <c r="C23" s="2" t="str">
        <f>VLOOKUP(A23,'emp master'!$A$1:$G$5000,5,FALSE)</f>
        <v>Close Comfort Program - MM - Finishing - SI</v>
      </c>
      <c r="D23" s="1" t="s">
        <v>1752</v>
      </c>
      <c r="E23" s="6" t="str">
        <f>VLOOKUP(A23,'emp master'!$A$1:$G$5000,7,FALSE)</f>
        <v>Male</v>
      </c>
      <c r="F23" s="7">
        <v>53</v>
      </c>
      <c r="G23" s="6" t="s">
        <v>1566</v>
      </c>
      <c r="H23" s="6" t="s">
        <v>1753</v>
      </c>
      <c r="I23" s="6" t="s">
        <v>615</v>
      </c>
      <c r="J23" s="7" t="s">
        <v>17</v>
      </c>
      <c r="K23" s="6" t="s">
        <v>14</v>
      </c>
      <c r="L23" s="6"/>
      <c r="M23" s="6" t="s">
        <v>14</v>
      </c>
      <c r="N23" s="6"/>
      <c r="O23" s="6" t="s">
        <v>14</v>
      </c>
      <c r="P23" s="6"/>
      <c r="Q23" s="6" t="s">
        <v>14</v>
      </c>
      <c r="R23" s="6" t="s">
        <v>14</v>
      </c>
      <c r="S23" s="6" t="s">
        <v>1754</v>
      </c>
      <c r="T23" s="6" t="s">
        <v>14</v>
      </c>
      <c r="U23" s="6" t="s">
        <v>14</v>
      </c>
      <c r="V23" s="8">
        <f>IF(Table15[[#This Row],[Age - වයස]]&lt;30,1,IF(Table15[[#This Row],[Age - වයස]]&lt;40,2,IF(Table15[[#This Row],[Age - වයස]]&lt;50,3,IF(Table15[[#This Row],[Age - වයස]]&lt;=55,4,5))))</f>
        <v>4</v>
      </c>
      <c r="W23" s="11">
        <f>IF(Table15[[#This Row],[Vaccinated? - කොවිඩ් එන්නත ලබා ගෙන තිබේද?]]= "yes",1,5)</f>
        <v>1</v>
      </c>
      <c r="X2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3" s="8">
        <f>IF(Table15[[#This Row],[Having any hereditary diseases - ඔබට පාරම්පරික රෝග තිබෙනවාද?]]="yes",5,1)</f>
        <v>1</v>
      </c>
      <c r="Z23" s="11">
        <f>IF(Table15[[#This Row],[Do you have been suffering from any of these diseases? - පහත රෝග ඔබට තිබෙනවද?]]="None - නැත",1,5)</f>
        <v>1</v>
      </c>
      <c r="AA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" s="11">
        <f>IF(Table15[[#This Row],[Have you been infected by COVID-19 in the past few months - ඔබට COVID 19 මිට පෙර වැළදී  තිබෙනවද?]]="Yes",1,5)</f>
        <v>5</v>
      </c>
      <c r="AC23" s="11">
        <f>IF(Table15[[#This Row],[Grade - ශ්‍රේණිය]]="Team Member",5,IF(Table15[[#This Row],[Grade - ශ්‍රේණිය]]="Manager",1,3))</f>
        <v>1</v>
      </c>
      <c r="AD23" s="11">
        <f>IF(Table15[[#This Row],[Do you have any COVID symptoms? - ඔබට COVID ලක්ෂණ තිබෙනවද?]]="Yes",5,1)</f>
        <v>1</v>
      </c>
      <c r="AE23" s="11">
        <f>IF(Table15[[#This Row],[Was quarantined  before? - නිරොධානය වී තිබේද?]]="Yes",5,1)</f>
        <v>1</v>
      </c>
      <c r="AF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" s="8">
        <f>IF(Table15[[#This Row],[Any family members are working at Hospitals - රෝහල් වල සේවය කරන සාමාජිකයන් සිටීද?]]="No",1,5)</f>
        <v>1</v>
      </c>
      <c r="AH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23" s="14">
        <f>Table15[[#This Row],[Proximity 01 (30%)]]*0.3+Table15[[#This Row],[Proximity - 02(40%)]]*0.4+Table15[[#This Row],[Proximity - 03(30%)]]*0.3</f>
        <v>1</v>
      </c>
      <c r="AK23" s="12">
        <f>Table15[[#This Row],[Aggregation(Q1) 30%]]*0.3+Table15[[#This Row],[Aggregation(Q2) 40%]]*0.4+Table15[[#This Row],[Aggregation(Q3) 30%]]*0.3</f>
        <v>2.1999999999999997</v>
      </c>
      <c r="AL23" s="12">
        <f>Table15[[#This Row],[Exposure Rate]]+Table15[[#This Row],[Proximity Rate]]+Table15[[#This Row],[Aggregation Rate]]</f>
        <v>5.4</v>
      </c>
      <c r="AM23" s="10" t="s">
        <v>1934</v>
      </c>
    </row>
    <row r="24" spans="1:43" x14ac:dyDescent="0.3">
      <c r="A24" s="20">
        <v>5680</v>
      </c>
      <c r="B24" s="2" t="s">
        <v>1292</v>
      </c>
      <c r="C24" s="2" t="str">
        <f>VLOOKUP(A24,'emp master'!$A$1:$G$5000,5,FALSE)</f>
        <v>Moulded Bra Cup - Quality Assurance - SI</v>
      </c>
      <c r="D24" s="1" t="s">
        <v>1752</v>
      </c>
      <c r="E24" s="6" t="str">
        <f>VLOOKUP(A24,'emp master'!$A$1:$G$5000,7,FALSE)</f>
        <v>Male</v>
      </c>
      <c r="F24" s="7">
        <v>46</v>
      </c>
      <c r="G24" s="6" t="s">
        <v>1566</v>
      </c>
      <c r="H24" s="6" t="s">
        <v>1753</v>
      </c>
      <c r="I24" s="6" t="s">
        <v>1293</v>
      </c>
      <c r="J24" s="7" t="s">
        <v>13</v>
      </c>
      <c r="K24" s="6" t="s">
        <v>14</v>
      </c>
      <c r="L24" s="6"/>
      <c r="M24" s="6" t="s">
        <v>14</v>
      </c>
      <c r="N24" s="6"/>
      <c r="O24" s="6" t="s">
        <v>14</v>
      </c>
      <c r="P24" s="6"/>
      <c r="Q24" s="6" t="s">
        <v>14</v>
      </c>
      <c r="R24" s="6" t="s">
        <v>14</v>
      </c>
      <c r="S24" s="6" t="s">
        <v>1761</v>
      </c>
      <c r="T24" s="6" t="s">
        <v>14</v>
      </c>
      <c r="U24" s="6" t="s">
        <v>14</v>
      </c>
      <c r="V24" s="8">
        <f>IF(Table15[[#This Row],[Age - වයස]]&lt;30,1,IF(Table15[[#This Row],[Age - වයස]]&lt;40,2,IF(Table15[[#This Row],[Age - වයස]]&lt;50,3,IF(Table15[[#This Row],[Age - වයස]]&lt;=55,4,5))))</f>
        <v>3</v>
      </c>
      <c r="W24" s="11">
        <f>IF(Table15[[#This Row],[Vaccinated? - කොවිඩ් එන්නත ලබා ගෙන තිබේද?]]= "yes",1,5)</f>
        <v>1</v>
      </c>
      <c r="X2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" s="8">
        <f>IF(Table15[[#This Row],[Having any hereditary diseases - ඔබට පාරම්පරික රෝග තිබෙනවාද?]]="yes",5,1)</f>
        <v>1</v>
      </c>
      <c r="Z24" s="11">
        <f>IF(Table15[[#This Row],[Do you have been suffering from any of these diseases? - පහත රෝග ඔබට තිබෙනවද?]]="None - නැත",1,5)</f>
        <v>5</v>
      </c>
      <c r="AA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" s="11">
        <f>IF(Table15[[#This Row],[Have you been infected by COVID-19 in the past few months - ඔබට COVID 19 මිට පෙර වැළදී  තිබෙනවද?]]="Yes",1,5)</f>
        <v>5</v>
      </c>
      <c r="AC24" s="11">
        <f>IF(Table15[[#This Row],[Grade - ශ්‍රේණිය]]="Team Member",5,IF(Table15[[#This Row],[Grade - ශ්‍රේණිය]]="Manager",1,3))</f>
        <v>1</v>
      </c>
      <c r="AD24" s="11">
        <f>IF(Table15[[#This Row],[Do you have any COVID symptoms? - ඔබට COVID ලක්ෂණ තිබෙනවද?]]="Yes",5,1)</f>
        <v>1</v>
      </c>
      <c r="AE24" s="11">
        <f>IF(Table15[[#This Row],[Was quarantined  before? - නිරොධානය වී තිබේද?]]="Yes",5,1)</f>
        <v>1</v>
      </c>
      <c r="AF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" s="8">
        <f>IF(Table15[[#This Row],[Any family members are working at Hospitals - රෝහල් වල සේවය කරන සාමාජිකයන් සිටීද?]]="No",1,5)</f>
        <v>1</v>
      </c>
      <c r="AH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24" s="14">
        <f>Table15[[#This Row],[Proximity 01 (30%)]]*0.3+Table15[[#This Row],[Proximity - 02(40%)]]*0.4+Table15[[#This Row],[Proximity - 03(30%)]]*0.3</f>
        <v>1</v>
      </c>
      <c r="AK24" s="12">
        <f>Table15[[#This Row],[Aggregation(Q1) 30%]]*0.3+Table15[[#This Row],[Aggregation(Q2) 40%]]*0.4+Table15[[#This Row],[Aggregation(Q3) 30%]]*0.3</f>
        <v>2.1999999999999997</v>
      </c>
      <c r="AL24" s="12">
        <f>Table15[[#This Row],[Exposure Rate]]+Table15[[#This Row],[Proximity Rate]]+Table15[[#This Row],[Aggregation Rate]]</f>
        <v>5.6999999999999993</v>
      </c>
      <c r="AM24" s="10" t="s">
        <v>1934</v>
      </c>
    </row>
    <row r="25" spans="1:43" x14ac:dyDescent="0.3">
      <c r="A25" s="20">
        <v>3448</v>
      </c>
      <c r="B25" s="2" t="s">
        <v>1239</v>
      </c>
      <c r="C25" s="2" t="str">
        <f>VLOOKUP(A25,'emp master'!$A$1:$G$5000,5,FALSE)</f>
        <v>Close Comfort Program - Industrial Engineering - SI</v>
      </c>
      <c r="D25" s="1" t="s">
        <v>1752</v>
      </c>
      <c r="E25" s="6" t="str">
        <f>VLOOKUP(A25,'emp master'!$A$1:$G$5000,7,FALSE)</f>
        <v>Male</v>
      </c>
      <c r="F25" s="7">
        <v>33</v>
      </c>
      <c r="G25" s="6" t="s">
        <v>14</v>
      </c>
      <c r="H25" s="6" t="s">
        <v>1753</v>
      </c>
      <c r="I25" s="6" t="s">
        <v>1240</v>
      </c>
      <c r="J25" s="7" t="s">
        <v>63</v>
      </c>
      <c r="K25" s="6" t="s">
        <v>14</v>
      </c>
      <c r="L25" s="6"/>
      <c r="M25" s="6" t="s">
        <v>14</v>
      </c>
      <c r="N25" s="6"/>
      <c r="O25" s="6" t="s">
        <v>14</v>
      </c>
      <c r="P25" s="6"/>
      <c r="Q25" s="6" t="s">
        <v>14</v>
      </c>
      <c r="R25" s="6" t="s">
        <v>14</v>
      </c>
      <c r="S25" s="6" t="s">
        <v>1754</v>
      </c>
      <c r="T25" s="6" t="s">
        <v>14</v>
      </c>
      <c r="U25" s="6" t="s">
        <v>14</v>
      </c>
      <c r="V25" s="8">
        <f>IF(Table15[[#This Row],[Age - වයස]]&lt;30,1,IF(Table15[[#This Row],[Age - වයස]]&lt;40,2,IF(Table15[[#This Row],[Age - වයස]]&lt;50,3,IF(Table15[[#This Row],[Age - වයස]]&lt;=55,4,5))))</f>
        <v>2</v>
      </c>
      <c r="W25" s="11">
        <f>IF(Table15[[#This Row],[Vaccinated? - කොවිඩ් එන්නත ලබා ගෙන තිබේද?]]= "yes",1,5)</f>
        <v>5</v>
      </c>
      <c r="X2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" s="8">
        <f>IF(Table15[[#This Row],[Having any hereditary diseases - ඔබට පාරම්පරික රෝග තිබෙනවාද?]]="yes",5,1)</f>
        <v>1</v>
      </c>
      <c r="Z25" s="11">
        <f>IF(Table15[[#This Row],[Do you have been suffering from any of these diseases? - පහත රෝග ඔබට තිබෙනවද?]]="None - නැත",1,5)</f>
        <v>1</v>
      </c>
      <c r="AA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" s="11">
        <f>IF(Table15[[#This Row],[Have you been infected by COVID-19 in the past few months - ඔබට COVID 19 මිට පෙර වැළදී  තිබෙනවද?]]="Yes",1,5)</f>
        <v>5</v>
      </c>
      <c r="AC25" s="11">
        <f>IF(Table15[[#This Row],[Grade - ශ්‍රේණිය]]="Team Member",5,IF(Table15[[#This Row],[Grade - ශ්‍රේණිය]]="Manager",1,3))</f>
        <v>1</v>
      </c>
      <c r="AD25" s="11">
        <f>IF(Table15[[#This Row],[Do you have any COVID symptoms? - ඔබට COVID ලක්ෂණ තිබෙනවද?]]="Yes",5,1)</f>
        <v>1</v>
      </c>
      <c r="AE25" s="11">
        <f>IF(Table15[[#This Row],[Was quarantined  before? - නිරොධානය වී තිබේද?]]="Yes",5,1)</f>
        <v>1</v>
      </c>
      <c r="AF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" s="8">
        <f>IF(Table15[[#This Row],[Any family members are working at Hospitals - රෝහල් වල සේවය කරන සාමාජිකයන් සිටීද?]]="No",1,5)</f>
        <v>1</v>
      </c>
      <c r="AH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5" s="14">
        <f>Table15[[#This Row],[Proximity 01 (30%)]]*0.3+Table15[[#This Row],[Proximity - 02(40%)]]*0.4+Table15[[#This Row],[Proximity - 03(30%)]]*0.3</f>
        <v>1</v>
      </c>
      <c r="AK25" s="12">
        <f>Table15[[#This Row],[Aggregation(Q1) 30%]]*0.3+Table15[[#This Row],[Aggregation(Q2) 40%]]*0.4+Table15[[#This Row],[Aggregation(Q3) 30%]]*0.3</f>
        <v>2.1999999999999997</v>
      </c>
      <c r="AL25" s="12">
        <f>Table15[[#This Row],[Exposure Rate]]+Table15[[#This Row],[Proximity Rate]]+Table15[[#This Row],[Aggregation Rate]]</f>
        <v>6</v>
      </c>
      <c r="AM25" s="10" t="s">
        <v>1934</v>
      </c>
    </row>
    <row r="26" spans="1:43" x14ac:dyDescent="0.3">
      <c r="A26" s="20">
        <v>23614</v>
      </c>
      <c r="B26" s="2" t="s">
        <v>621</v>
      </c>
      <c r="C26" s="2" t="str">
        <f>VLOOKUP(A26,'emp master'!$A$1:$G$5000,5,FALSE)</f>
        <v>Common - SI</v>
      </c>
      <c r="D26" s="1" t="s">
        <v>1752</v>
      </c>
      <c r="E26" s="6" t="str">
        <f>VLOOKUP(A26,'emp master'!$A$1:$G$5000,7,FALSE)</f>
        <v>Male</v>
      </c>
      <c r="F26" s="7">
        <v>30</v>
      </c>
      <c r="G26" s="6" t="s">
        <v>14</v>
      </c>
      <c r="H26" s="6" t="s">
        <v>1753</v>
      </c>
      <c r="I26" s="6" t="s">
        <v>622</v>
      </c>
      <c r="J26" s="7" t="s">
        <v>23</v>
      </c>
      <c r="K26" s="6" t="s">
        <v>14</v>
      </c>
      <c r="L26" s="6"/>
      <c r="M26" s="6" t="s">
        <v>14</v>
      </c>
      <c r="N26" s="6"/>
      <c r="O26" s="6" t="s">
        <v>14</v>
      </c>
      <c r="P26" s="6"/>
      <c r="Q26" s="6" t="s">
        <v>14</v>
      </c>
      <c r="R26" s="6" t="s">
        <v>14</v>
      </c>
      <c r="S26" s="6" t="s">
        <v>1754</v>
      </c>
      <c r="T26" s="6" t="s">
        <v>14</v>
      </c>
      <c r="U26" s="6" t="s">
        <v>14</v>
      </c>
      <c r="V26" s="8">
        <f>IF(Table15[[#This Row],[Age - වයස]]&lt;30,1,IF(Table15[[#This Row],[Age - වයස]]&lt;40,2,IF(Table15[[#This Row],[Age - වයස]]&lt;50,3,IF(Table15[[#This Row],[Age - වයස]]&lt;=55,4,5))))</f>
        <v>2</v>
      </c>
      <c r="W26" s="11">
        <f>IF(Table15[[#This Row],[Vaccinated? - කොවිඩ් එන්නත ලබා ගෙන තිබේද?]]= "yes",1,5)</f>
        <v>5</v>
      </c>
      <c r="X2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" s="8">
        <f>IF(Table15[[#This Row],[Having any hereditary diseases - ඔබට පාරම්පරික රෝග තිබෙනවාද?]]="yes",5,1)</f>
        <v>1</v>
      </c>
      <c r="Z26" s="11">
        <f>IF(Table15[[#This Row],[Do you have been suffering from any of these diseases? - පහත රෝග ඔබට තිබෙනවද?]]="None - නැත",1,5)</f>
        <v>1</v>
      </c>
      <c r="AA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" s="11">
        <f>IF(Table15[[#This Row],[Have you been infected by COVID-19 in the past few months - ඔබට COVID 19 මිට පෙර වැළදී  තිබෙනවද?]]="Yes",1,5)</f>
        <v>5</v>
      </c>
      <c r="AC26" s="11">
        <f>IF(Table15[[#This Row],[Grade - ශ්‍රේණිය]]="Team Member",5,IF(Table15[[#This Row],[Grade - ශ්‍රේණිය]]="Manager",1,3))</f>
        <v>1</v>
      </c>
      <c r="AD26" s="11">
        <f>IF(Table15[[#This Row],[Do you have any COVID symptoms? - ඔබට COVID ලක්ෂණ තිබෙනවද?]]="Yes",5,1)</f>
        <v>1</v>
      </c>
      <c r="AE26" s="11">
        <f>IF(Table15[[#This Row],[Was quarantined  before? - නිරොධානය වී තිබේද?]]="Yes",5,1)</f>
        <v>1</v>
      </c>
      <c r="AF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" s="8">
        <f>IF(Table15[[#This Row],[Any family members are working at Hospitals - රෝහල් වල සේවය කරන සාමාජිකයන් සිටීද?]]="No",1,5)</f>
        <v>1</v>
      </c>
      <c r="AH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6" s="14">
        <f>Table15[[#This Row],[Proximity 01 (30%)]]*0.3+Table15[[#This Row],[Proximity - 02(40%)]]*0.4+Table15[[#This Row],[Proximity - 03(30%)]]*0.3</f>
        <v>1</v>
      </c>
      <c r="AK26" s="12">
        <f>Table15[[#This Row],[Aggregation(Q1) 30%]]*0.3+Table15[[#This Row],[Aggregation(Q2) 40%]]*0.4+Table15[[#This Row],[Aggregation(Q3) 30%]]*0.3</f>
        <v>2.1999999999999997</v>
      </c>
      <c r="AL26" s="12">
        <f>Table15[[#This Row],[Exposure Rate]]+Table15[[#This Row],[Proximity Rate]]+Table15[[#This Row],[Aggregation Rate]]</f>
        <v>6</v>
      </c>
      <c r="AM26" s="10" t="s">
        <v>1934</v>
      </c>
    </row>
    <row r="27" spans="1:43" x14ac:dyDescent="0.3">
      <c r="A27" s="20">
        <v>3392</v>
      </c>
      <c r="B27" s="2" t="s">
        <v>740</v>
      </c>
      <c r="C27" s="2" t="str">
        <f>VLOOKUP(A27,'emp master'!$A$1:$G$5000,5,FALSE)</f>
        <v>Close Comfort Program - Production - SI</v>
      </c>
      <c r="D27" s="1" t="s">
        <v>1752</v>
      </c>
      <c r="E27" s="6" t="str">
        <f>VLOOKUP(A27,'emp master'!$A$1:$G$5000,7,FALSE)</f>
        <v>Male</v>
      </c>
      <c r="F27" s="7">
        <v>44</v>
      </c>
      <c r="G27" s="6" t="s">
        <v>14</v>
      </c>
      <c r="H27" s="6" t="s">
        <v>1753</v>
      </c>
      <c r="I27" s="6" t="s">
        <v>741</v>
      </c>
      <c r="J27" s="7" t="s">
        <v>13</v>
      </c>
      <c r="K27" s="6" t="s">
        <v>14</v>
      </c>
      <c r="L27" s="6"/>
      <c r="M27" s="6" t="s">
        <v>14</v>
      </c>
      <c r="N27" s="6"/>
      <c r="O27" s="6" t="s">
        <v>14</v>
      </c>
      <c r="P27" s="6"/>
      <c r="Q27" s="6" t="s">
        <v>14</v>
      </c>
      <c r="R27" s="6" t="s">
        <v>14</v>
      </c>
      <c r="S27" s="6" t="s">
        <v>1754</v>
      </c>
      <c r="T27" s="6" t="s">
        <v>14</v>
      </c>
      <c r="U27" s="6" t="s">
        <v>14</v>
      </c>
      <c r="V27" s="8">
        <f>IF(Table15[[#This Row],[Age - වයස]]&lt;30,1,IF(Table15[[#This Row],[Age - වයස]]&lt;40,2,IF(Table15[[#This Row],[Age - වයස]]&lt;50,3,IF(Table15[[#This Row],[Age - වයස]]&lt;=55,4,5))))</f>
        <v>3</v>
      </c>
      <c r="W27" s="11">
        <f>IF(Table15[[#This Row],[Vaccinated? - කොවිඩ් එන්නත ලබා ගෙන තිබේද?]]= "yes",1,5)</f>
        <v>5</v>
      </c>
      <c r="X2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7" s="8">
        <f>IF(Table15[[#This Row],[Having any hereditary diseases - ඔබට පාරම්පරික රෝග තිබෙනවාද?]]="yes",5,1)</f>
        <v>1</v>
      </c>
      <c r="Z27" s="11">
        <f>IF(Table15[[#This Row],[Do you have been suffering from any of these diseases? - පහත රෝග ඔබට තිබෙනවද?]]="None - නැත",1,5)</f>
        <v>1</v>
      </c>
      <c r="AA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" s="11">
        <f>IF(Table15[[#This Row],[Have you been infected by COVID-19 in the past few months - ඔබට COVID 19 මිට පෙර වැළදී  තිබෙනවද?]]="Yes",1,5)</f>
        <v>5</v>
      </c>
      <c r="AC27" s="11">
        <f>IF(Table15[[#This Row],[Grade - ශ්‍රේණිය]]="Team Member",5,IF(Table15[[#This Row],[Grade - ශ්‍රේණිය]]="Manager",1,3))</f>
        <v>1</v>
      </c>
      <c r="AD27" s="11">
        <f>IF(Table15[[#This Row],[Do you have any COVID symptoms? - ඔබට COVID ලක්ෂණ තිබෙනවද?]]="Yes",5,1)</f>
        <v>1</v>
      </c>
      <c r="AE27" s="11">
        <f>IF(Table15[[#This Row],[Was quarantined  before? - නිරොධානය වී තිබේද?]]="Yes",5,1)</f>
        <v>1</v>
      </c>
      <c r="AF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" s="8">
        <f>IF(Table15[[#This Row],[Any family members are working at Hospitals - රෝහල් වල සේවය කරන සාමාජිකයන් සිටීද?]]="No",1,5)</f>
        <v>1</v>
      </c>
      <c r="AH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7" s="14">
        <f>Table15[[#This Row],[Proximity 01 (30%)]]*0.3+Table15[[#This Row],[Proximity - 02(40%)]]*0.4+Table15[[#This Row],[Proximity - 03(30%)]]*0.3</f>
        <v>1</v>
      </c>
      <c r="AK27" s="12">
        <f>Table15[[#This Row],[Aggregation(Q1) 30%]]*0.3+Table15[[#This Row],[Aggregation(Q2) 40%]]*0.4+Table15[[#This Row],[Aggregation(Q3) 30%]]*0.3</f>
        <v>2.1999999999999997</v>
      </c>
      <c r="AL27" s="12">
        <f>Table15[[#This Row],[Exposure Rate]]+Table15[[#This Row],[Proximity Rate]]+Table15[[#This Row],[Aggregation Rate]]</f>
        <v>6.1</v>
      </c>
      <c r="AM27" s="10" t="s">
        <v>1934</v>
      </c>
    </row>
    <row r="28" spans="1:43" x14ac:dyDescent="0.3">
      <c r="A28" s="20">
        <v>18425</v>
      </c>
      <c r="B28" s="2" t="s">
        <v>943</v>
      </c>
      <c r="C28" s="2" t="str">
        <f>VLOOKUP(A28,'emp master'!$A$1:$G$5000,5,FALSE)</f>
        <v>Impact Protection - SI</v>
      </c>
      <c r="D28" s="1" t="s">
        <v>1752</v>
      </c>
      <c r="E28" s="6" t="str">
        <f>VLOOKUP(A28,'emp master'!$A$1:$G$5000,7,FALSE)</f>
        <v>Male</v>
      </c>
      <c r="F28" s="7">
        <v>41</v>
      </c>
      <c r="G28" s="6" t="s">
        <v>1566</v>
      </c>
      <c r="H28" s="6" t="s">
        <v>1753</v>
      </c>
      <c r="I28" s="6" t="s">
        <v>1419</v>
      </c>
      <c r="J28" s="7" t="s">
        <v>23</v>
      </c>
      <c r="K28" s="6" t="s">
        <v>14</v>
      </c>
      <c r="L28" s="6"/>
      <c r="M28" s="6" t="s">
        <v>14</v>
      </c>
      <c r="N28" s="6"/>
      <c r="O28" s="6" t="s">
        <v>14</v>
      </c>
      <c r="P28" s="6"/>
      <c r="Q28" s="6" t="s">
        <v>14</v>
      </c>
      <c r="R28" s="6" t="s">
        <v>1566</v>
      </c>
      <c r="S28" s="6" t="s">
        <v>1754</v>
      </c>
      <c r="T28" s="6" t="s">
        <v>14</v>
      </c>
      <c r="U28" s="6" t="s">
        <v>14</v>
      </c>
      <c r="V28" s="8">
        <f>IF(Table15[[#This Row],[Age - වයස]]&lt;30,1,IF(Table15[[#This Row],[Age - වයස]]&lt;40,2,IF(Table15[[#This Row],[Age - වයස]]&lt;50,3,IF(Table15[[#This Row],[Age - වයස]]&lt;=55,4,5))))</f>
        <v>3</v>
      </c>
      <c r="W28" s="11">
        <f>IF(Table15[[#This Row],[Vaccinated? - කොවිඩ් එන්නත ලබා ගෙන තිබේද?]]= "yes",1,5)</f>
        <v>1</v>
      </c>
      <c r="X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" s="8">
        <f>IF(Table15[[#This Row],[Having any hereditary diseases - ඔබට පාරම්පරික රෝග තිබෙනවාද?]]="yes",5,1)</f>
        <v>5</v>
      </c>
      <c r="Z28" s="11">
        <f>IF(Table15[[#This Row],[Do you have been suffering from any of these diseases? - පහත රෝග ඔබට තිබෙනවද?]]="None - නැත",1,5)</f>
        <v>1</v>
      </c>
      <c r="AA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" s="11">
        <f>IF(Table15[[#This Row],[Have you been infected by COVID-19 in the past few months - ඔබට COVID 19 මිට පෙර වැළදී  තිබෙනවද?]]="Yes",1,5)</f>
        <v>5</v>
      </c>
      <c r="AC28" s="11">
        <f>IF(Table15[[#This Row],[Grade - ශ්‍රේණිය]]="Team Member",5,IF(Table15[[#This Row],[Grade - ශ්‍රේණිය]]="Manager",1,3))</f>
        <v>1</v>
      </c>
      <c r="AD28" s="11">
        <f>IF(Table15[[#This Row],[Do you have any COVID symptoms? - ඔබට COVID ලක්ෂණ තිබෙනවද?]]="Yes",5,1)</f>
        <v>1</v>
      </c>
      <c r="AE28" s="11">
        <f>IF(Table15[[#This Row],[Was quarantined  before? - නිරොධානය වී තිබේද?]]="Yes",5,1)</f>
        <v>1</v>
      </c>
      <c r="AF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" s="8">
        <f>IF(Table15[[#This Row],[Any family members are working at Hospitals - රෝහල් වල සේවය කරන සාමාජිකයන් සිටීද?]]="No",1,5)</f>
        <v>1</v>
      </c>
      <c r="AH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8" s="14">
        <f>Table15[[#This Row],[Proximity 01 (30%)]]*0.3+Table15[[#This Row],[Proximity - 02(40%)]]*0.4+Table15[[#This Row],[Proximity - 03(30%)]]*0.3</f>
        <v>1</v>
      </c>
      <c r="AK28" s="12">
        <f>Table15[[#This Row],[Aggregation(Q1) 30%]]*0.3+Table15[[#This Row],[Aggregation(Q2) 40%]]*0.4+Table15[[#This Row],[Aggregation(Q3) 30%]]*0.3</f>
        <v>2.1999999999999997</v>
      </c>
      <c r="AL28" s="12">
        <f>Table15[[#This Row],[Exposure Rate]]+Table15[[#This Row],[Proximity Rate]]+Table15[[#This Row],[Aggregation Rate]]</f>
        <v>6.1</v>
      </c>
      <c r="AM28" s="10" t="s">
        <v>1934</v>
      </c>
    </row>
    <row r="29" spans="1:43" x14ac:dyDescent="0.3">
      <c r="A29" s="20">
        <v>18425</v>
      </c>
      <c r="B29" s="2" t="s">
        <v>943</v>
      </c>
      <c r="C29" s="2" t="str">
        <f>VLOOKUP(A29,'emp master'!$A$1:$G$5000,5,FALSE)</f>
        <v>Impact Protection - SI</v>
      </c>
      <c r="D29" s="1" t="s">
        <v>1752</v>
      </c>
      <c r="E29" s="6" t="str">
        <f>VLOOKUP(A29,'emp master'!$A$1:$G$5000,7,FALSE)</f>
        <v>Male</v>
      </c>
      <c r="F29" s="7">
        <v>41</v>
      </c>
      <c r="G29" s="6" t="s">
        <v>1566</v>
      </c>
      <c r="H29" s="6" t="s">
        <v>1753</v>
      </c>
      <c r="I29" s="6" t="s">
        <v>944</v>
      </c>
      <c r="J29" s="7" t="s">
        <v>23</v>
      </c>
      <c r="K29" s="6" t="s">
        <v>14</v>
      </c>
      <c r="L29" s="6"/>
      <c r="M29" s="6" t="s">
        <v>14</v>
      </c>
      <c r="N29" s="6"/>
      <c r="O29" s="6" t="s">
        <v>14</v>
      </c>
      <c r="P29" s="6"/>
      <c r="Q29" s="6" t="s">
        <v>14</v>
      </c>
      <c r="R29" s="6" t="s">
        <v>1566</v>
      </c>
      <c r="S29" s="6" t="s">
        <v>1754</v>
      </c>
      <c r="T29" s="6" t="s">
        <v>14</v>
      </c>
      <c r="U29" s="6" t="s">
        <v>14</v>
      </c>
      <c r="V29" s="8">
        <f>IF(Table15[[#This Row],[Age - වයස]]&lt;30,1,IF(Table15[[#This Row],[Age - වයස]]&lt;40,2,IF(Table15[[#This Row],[Age - වයස]]&lt;50,3,IF(Table15[[#This Row],[Age - වයස]]&lt;=55,4,5))))</f>
        <v>3</v>
      </c>
      <c r="W29" s="11">
        <f>IF(Table15[[#This Row],[Vaccinated? - කොවිඩ් එන්නත ලබා ගෙන තිබේද?]]= "yes",1,5)</f>
        <v>1</v>
      </c>
      <c r="X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" s="8">
        <f>IF(Table15[[#This Row],[Having any hereditary diseases - ඔබට පාරම්පරික රෝග තිබෙනවාද?]]="yes",5,1)</f>
        <v>5</v>
      </c>
      <c r="Z29" s="11">
        <f>IF(Table15[[#This Row],[Do you have been suffering from any of these diseases? - පහත රෝග ඔබට තිබෙනවද?]]="None - නැත",1,5)</f>
        <v>1</v>
      </c>
      <c r="AA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" s="11">
        <f>IF(Table15[[#This Row],[Have you been infected by COVID-19 in the past few months - ඔබට COVID 19 මිට පෙර වැළදී  තිබෙනවද?]]="Yes",1,5)</f>
        <v>5</v>
      </c>
      <c r="AC29" s="11">
        <f>IF(Table15[[#This Row],[Grade - ශ්‍රේණිය]]="Team Member",5,IF(Table15[[#This Row],[Grade - ශ්‍රේණිය]]="Manager",1,3))</f>
        <v>1</v>
      </c>
      <c r="AD29" s="11">
        <f>IF(Table15[[#This Row],[Do you have any COVID symptoms? - ඔබට COVID ලක්ෂණ තිබෙනවද?]]="Yes",5,1)</f>
        <v>1</v>
      </c>
      <c r="AE29" s="11">
        <f>IF(Table15[[#This Row],[Was quarantined  before? - නිරොධානය වී තිබේද?]]="Yes",5,1)</f>
        <v>1</v>
      </c>
      <c r="AF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" s="8">
        <f>IF(Table15[[#This Row],[Any family members are working at Hospitals - රෝහල් වල සේවය කරන සාමාජිකයන් සිටීද?]]="No",1,5)</f>
        <v>1</v>
      </c>
      <c r="AH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9" s="14">
        <f>Table15[[#This Row],[Proximity 01 (30%)]]*0.3+Table15[[#This Row],[Proximity - 02(40%)]]*0.4+Table15[[#This Row],[Proximity - 03(30%)]]*0.3</f>
        <v>1</v>
      </c>
      <c r="AK29" s="12">
        <f>Table15[[#This Row],[Aggregation(Q1) 30%]]*0.3+Table15[[#This Row],[Aggregation(Q2) 40%]]*0.4+Table15[[#This Row],[Aggregation(Q3) 30%]]*0.3</f>
        <v>2.1999999999999997</v>
      </c>
      <c r="AL29" s="12">
        <f>Table15[[#This Row],[Exposure Rate]]+Table15[[#This Row],[Proximity Rate]]+Table15[[#This Row],[Aggregation Rate]]</f>
        <v>6.1</v>
      </c>
      <c r="AM29" s="10" t="s">
        <v>1934</v>
      </c>
    </row>
    <row r="30" spans="1:43" x14ac:dyDescent="0.3">
      <c r="A30" s="20">
        <v>5395</v>
      </c>
      <c r="B30" s="2" t="s">
        <v>1464</v>
      </c>
      <c r="C30" s="2" t="str">
        <f>VLOOKUP(A30,'emp master'!$A$1:$G$5000,5,FALSE)</f>
        <v>Close Comfort Program - Technical - SI</v>
      </c>
      <c r="D30" s="1" t="s">
        <v>1752</v>
      </c>
      <c r="E30" s="6" t="str">
        <f>VLOOKUP(A30,'emp master'!$A$1:$G$5000,7,FALSE)</f>
        <v>Male</v>
      </c>
      <c r="F30" s="7">
        <v>45</v>
      </c>
      <c r="G30" s="6" t="s">
        <v>14</v>
      </c>
      <c r="H30" s="6" t="s">
        <v>1756</v>
      </c>
      <c r="I30" s="6" t="s">
        <v>1465</v>
      </c>
      <c r="J30" s="6" t="s">
        <v>28</v>
      </c>
      <c r="K30" s="6" t="s">
        <v>14</v>
      </c>
      <c r="L30" s="6"/>
      <c r="M30" s="6" t="s">
        <v>14</v>
      </c>
      <c r="N30" s="6"/>
      <c r="O30" s="6" t="s">
        <v>14</v>
      </c>
      <c r="P30" s="6"/>
      <c r="Q30" s="6" t="s">
        <v>14</v>
      </c>
      <c r="R30" s="6" t="s">
        <v>14</v>
      </c>
      <c r="S30" s="6" t="s">
        <v>1754</v>
      </c>
      <c r="T30" s="6" t="s">
        <v>14</v>
      </c>
      <c r="U30" s="6" t="s">
        <v>14</v>
      </c>
      <c r="V30" s="8">
        <f>IF(Table15[[#This Row],[Age - වයස]]&lt;30,1,IF(Table15[[#This Row],[Age - වයස]]&lt;40,2,IF(Table15[[#This Row],[Age - වයස]]&lt;50,3,IF(Table15[[#This Row],[Age - වයස]]&lt;=55,4,5))))</f>
        <v>3</v>
      </c>
      <c r="W30" s="11">
        <f>IF(Table15[[#This Row],[Vaccinated? - කොවිඩ් එන්නත ලබා ගෙන තිබේද?]]= "yes",1,5)</f>
        <v>5</v>
      </c>
      <c r="X3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0" s="8">
        <f>IF(Table15[[#This Row],[Having any hereditary diseases - ඔබට පාරම්පරික රෝග තිබෙනවාද?]]="yes",5,1)</f>
        <v>1</v>
      </c>
      <c r="Z30" s="11">
        <f>IF(Table15[[#This Row],[Do you have been suffering from any of these diseases? - පහත රෝග ඔබට තිබෙනවද?]]="None - නැත",1,5)</f>
        <v>1</v>
      </c>
      <c r="AA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" s="11">
        <f>IF(Table15[[#This Row],[Have you been infected by COVID-19 in the past few months - ඔබට COVID 19 මිට පෙර වැළදී  තිබෙනවද?]]="Yes",1,5)</f>
        <v>5</v>
      </c>
      <c r="AC30" s="11">
        <f>IF(Table15[[#This Row],[Grade - ශ්‍රේණිය]]="Team Member",5,IF(Table15[[#This Row],[Grade - ශ්‍රේණිය]]="Manager",1,3))</f>
        <v>1</v>
      </c>
      <c r="AD30" s="11">
        <f>IF(Table15[[#This Row],[Do you have any COVID symptoms? - ඔබට COVID ලක්ෂණ තිබෙනවද?]]="Yes",5,1)</f>
        <v>1</v>
      </c>
      <c r="AE30" s="11">
        <f>IF(Table15[[#This Row],[Was quarantined  before? - නිරොධානය වී තිබේද?]]="Yes",5,1)</f>
        <v>1</v>
      </c>
      <c r="AF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" s="8">
        <f>IF(Table15[[#This Row],[Any family members are working at Hospitals - රෝහල් වල සේවය කරන සාමාජිකයන් සිටීද?]]="No",1,5)</f>
        <v>1</v>
      </c>
      <c r="AH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30" s="14">
        <f>Table15[[#This Row],[Proximity 01 (30%)]]*0.3+Table15[[#This Row],[Proximity - 02(40%)]]*0.4+Table15[[#This Row],[Proximity - 03(30%)]]*0.3</f>
        <v>1</v>
      </c>
      <c r="AK30" s="12">
        <f>Table15[[#This Row],[Aggregation(Q1) 30%]]*0.3+Table15[[#This Row],[Aggregation(Q2) 40%]]*0.4+Table15[[#This Row],[Aggregation(Q3) 30%]]*0.3</f>
        <v>2.1999999999999997</v>
      </c>
      <c r="AL30" s="12">
        <f>Table15[[#This Row],[Exposure Rate]]+Table15[[#This Row],[Proximity Rate]]+Table15[[#This Row],[Aggregation Rate]]</f>
        <v>6.4</v>
      </c>
      <c r="AM30" s="10" t="s">
        <v>1934</v>
      </c>
    </row>
    <row r="31" spans="1:43" x14ac:dyDescent="0.3">
      <c r="A31" s="20">
        <v>324</v>
      </c>
      <c r="B31" s="2" t="s">
        <v>1486</v>
      </c>
      <c r="C31" s="2" t="str">
        <f>VLOOKUP(A31,'emp master'!$A$1:$G$5000,5,FALSE)</f>
        <v>Moulded Bra Cup - Technical - SI</v>
      </c>
      <c r="D31" s="1" t="s">
        <v>1752</v>
      </c>
      <c r="E31" s="6" t="str">
        <f>VLOOKUP(A31,'emp master'!$A$1:$G$5000,7,FALSE)</f>
        <v>Male</v>
      </c>
      <c r="F31" s="7">
        <v>39</v>
      </c>
      <c r="G31" s="6" t="s">
        <v>1566</v>
      </c>
      <c r="H31" s="6" t="s">
        <v>1753</v>
      </c>
      <c r="I31" s="6" t="s">
        <v>1487</v>
      </c>
      <c r="J31" s="7" t="s">
        <v>13</v>
      </c>
      <c r="K31" s="6" t="s">
        <v>14</v>
      </c>
      <c r="L31" s="6"/>
      <c r="M31" s="6" t="s">
        <v>14</v>
      </c>
      <c r="N31" s="6"/>
      <c r="O31" s="6" t="s">
        <v>14</v>
      </c>
      <c r="P31" s="6"/>
      <c r="Q31" s="6" t="s">
        <v>14</v>
      </c>
      <c r="R31" s="6" t="s">
        <v>1566</v>
      </c>
      <c r="S31" s="6" t="s">
        <v>1761</v>
      </c>
      <c r="T31" s="6" t="s">
        <v>14</v>
      </c>
      <c r="U31" s="6" t="s">
        <v>14</v>
      </c>
      <c r="V31" s="8">
        <f>IF(Table15[[#This Row],[Age - වයස]]&lt;30,1,IF(Table15[[#This Row],[Age - වයස]]&lt;40,2,IF(Table15[[#This Row],[Age - වයස]]&lt;50,3,IF(Table15[[#This Row],[Age - වයස]]&lt;=55,4,5))))</f>
        <v>2</v>
      </c>
      <c r="W31" s="11">
        <f>IF(Table15[[#This Row],[Vaccinated? - කොවිඩ් එන්නත ලබා ගෙන තිබේද?]]= "yes",1,5)</f>
        <v>1</v>
      </c>
      <c r="X3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1" s="8">
        <f>IF(Table15[[#This Row],[Having any hereditary diseases - ඔබට පාරම්පරික රෝග තිබෙනවාද?]]="yes",5,1)</f>
        <v>5</v>
      </c>
      <c r="Z31" s="11">
        <f>IF(Table15[[#This Row],[Do you have been suffering from any of these diseases? - පහත රෝග ඔබට තිබෙනවද?]]="None - නැත",1,5)</f>
        <v>5</v>
      </c>
      <c r="AA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" s="11">
        <f>IF(Table15[[#This Row],[Have you been infected by COVID-19 in the past few months - ඔබට COVID 19 මිට පෙර වැළදී  තිබෙනවද?]]="Yes",1,5)</f>
        <v>5</v>
      </c>
      <c r="AC31" s="11">
        <f>IF(Table15[[#This Row],[Grade - ශ්‍රේණිය]]="Team Member",5,IF(Table15[[#This Row],[Grade - ශ්‍රේණිය]]="Manager",1,3))</f>
        <v>1</v>
      </c>
      <c r="AD31" s="11">
        <f>IF(Table15[[#This Row],[Do you have any COVID symptoms? - ඔබට COVID ලක්ෂණ තිබෙනවද?]]="Yes",5,1)</f>
        <v>1</v>
      </c>
      <c r="AE31" s="11">
        <f>IF(Table15[[#This Row],[Was quarantined  before? - නිරොධානය වී තිබේද?]]="Yes",5,1)</f>
        <v>1</v>
      </c>
      <c r="AF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" s="8">
        <f>IF(Table15[[#This Row],[Any family members are working at Hospitals - රෝහල් වල සේවය කරන සාමාජිකයන් සිටීද?]]="No",1,5)</f>
        <v>1</v>
      </c>
      <c r="AH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31" s="14">
        <f>Table15[[#This Row],[Proximity 01 (30%)]]*0.3+Table15[[#This Row],[Proximity - 02(40%)]]*0.4+Table15[[#This Row],[Proximity - 03(30%)]]*0.3</f>
        <v>1</v>
      </c>
      <c r="AK31" s="12">
        <f>Table15[[#This Row],[Aggregation(Q1) 30%]]*0.3+Table15[[#This Row],[Aggregation(Q2) 40%]]*0.4+Table15[[#This Row],[Aggregation(Q3) 30%]]*0.3</f>
        <v>2.1999999999999997</v>
      </c>
      <c r="AL31" s="12">
        <f>Table15[[#This Row],[Exposure Rate]]+Table15[[#This Row],[Proximity Rate]]+Table15[[#This Row],[Aggregation Rate]]</f>
        <v>6.4</v>
      </c>
      <c r="AM31" s="10" t="s">
        <v>1934</v>
      </c>
    </row>
    <row r="32" spans="1:43" x14ac:dyDescent="0.3">
      <c r="A32" s="20">
        <v>324</v>
      </c>
      <c r="B32" s="2" t="s">
        <v>746</v>
      </c>
      <c r="C32" s="2" t="str">
        <f>VLOOKUP(A32,'emp master'!$A$1:$G$5000,5,FALSE)</f>
        <v>Moulded Bra Cup - Technical - SI</v>
      </c>
      <c r="D32" s="1" t="s">
        <v>1752</v>
      </c>
      <c r="E32" s="6" t="str">
        <f>VLOOKUP(A32,'emp master'!$A$1:$G$5000,7,FALSE)</f>
        <v>Male</v>
      </c>
      <c r="F32" s="7">
        <v>39</v>
      </c>
      <c r="G32" s="6" t="s">
        <v>1566</v>
      </c>
      <c r="H32" s="6" t="s">
        <v>1753</v>
      </c>
      <c r="I32" s="6" t="s">
        <v>747</v>
      </c>
      <c r="J32" s="7" t="s">
        <v>13</v>
      </c>
      <c r="K32" s="6" t="s">
        <v>14</v>
      </c>
      <c r="L32" s="6"/>
      <c r="M32" s="6" t="s">
        <v>14</v>
      </c>
      <c r="N32" s="6"/>
      <c r="O32" s="6" t="s">
        <v>14</v>
      </c>
      <c r="P32" s="6"/>
      <c r="Q32" s="6" t="s">
        <v>14</v>
      </c>
      <c r="R32" s="6" t="s">
        <v>1566</v>
      </c>
      <c r="S32" s="6" t="s">
        <v>1761</v>
      </c>
      <c r="T32" s="6" t="s">
        <v>14</v>
      </c>
      <c r="U32" s="6" t="s">
        <v>14</v>
      </c>
      <c r="V32" s="8">
        <f>IF(Table15[[#This Row],[Age - වයස]]&lt;30,1,IF(Table15[[#This Row],[Age - වයස]]&lt;40,2,IF(Table15[[#This Row],[Age - වයස]]&lt;50,3,IF(Table15[[#This Row],[Age - වයස]]&lt;=55,4,5))))</f>
        <v>2</v>
      </c>
      <c r="W32" s="11">
        <f>IF(Table15[[#This Row],[Vaccinated? - කොවිඩ් එන්නත ලබා ගෙන තිබේද?]]= "yes",1,5)</f>
        <v>1</v>
      </c>
      <c r="X3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" s="8">
        <f>IF(Table15[[#This Row],[Having any hereditary diseases - ඔබට පාරම්පරික රෝග තිබෙනවාද?]]="yes",5,1)</f>
        <v>5</v>
      </c>
      <c r="Z32" s="11">
        <f>IF(Table15[[#This Row],[Do you have been suffering from any of these diseases? - පහත රෝග ඔබට තිබෙනවද?]]="None - නැත",1,5)</f>
        <v>5</v>
      </c>
      <c r="AA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" s="11">
        <f>IF(Table15[[#This Row],[Have you been infected by COVID-19 in the past few months - ඔබට COVID 19 මිට පෙර වැළදී  තිබෙනවද?]]="Yes",1,5)</f>
        <v>5</v>
      </c>
      <c r="AC32" s="11">
        <f>IF(Table15[[#This Row],[Grade - ශ්‍රේණිය]]="Team Member",5,IF(Table15[[#This Row],[Grade - ශ්‍රේණිය]]="Manager",1,3))</f>
        <v>1</v>
      </c>
      <c r="AD32" s="11">
        <f>IF(Table15[[#This Row],[Do you have any COVID symptoms? - ඔබට COVID ලක්ෂණ තිබෙනවද?]]="Yes",5,1)</f>
        <v>1</v>
      </c>
      <c r="AE32" s="11">
        <f>IF(Table15[[#This Row],[Was quarantined  before? - නිරොධානය වී තිබේද?]]="Yes",5,1)</f>
        <v>1</v>
      </c>
      <c r="AF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" s="8">
        <f>IF(Table15[[#This Row],[Any family members are working at Hospitals - රෝහල් වල සේවය කරන සාමාජිකයන් සිටීද?]]="No",1,5)</f>
        <v>1</v>
      </c>
      <c r="AH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32" s="14">
        <f>Table15[[#This Row],[Proximity 01 (30%)]]*0.3+Table15[[#This Row],[Proximity - 02(40%)]]*0.4+Table15[[#This Row],[Proximity - 03(30%)]]*0.3</f>
        <v>1</v>
      </c>
      <c r="AK32" s="12">
        <f>Table15[[#This Row],[Aggregation(Q1) 30%]]*0.3+Table15[[#This Row],[Aggregation(Q2) 40%]]*0.4+Table15[[#This Row],[Aggregation(Q3) 30%]]*0.3</f>
        <v>2.1999999999999997</v>
      </c>
      <c r="AL32" s="12">
        <f>Table15[[#This Row],[Exposure Rate]]+Table15[[#This Row],[Proximity Rate]]+Table15[[#This Row],[Aggregation Rate]]</f>
        <v>6.4</v>
      </c>
      <c r="AM32" s="10" t="s">
        <v>1934</v>
      </c>
    </row>
    <row r="33" spans="1:39" x14ac:dyDescent="0.3">
      <c r="A33" s="20">
        <v>1850</v>
      </c>
      <c r="B33" s="2" t="s">
        <v>536</v>
      </c>
      <c r="C33" s="2" t="str">
        <f>VLOOKUP(A33,'emp master'!$A$1:$G$5000,5,FALSE)</f>
        <v>Close Comfort Program - Production - SI</v>
      </c>
      <c r="D33" s="1" t="s">
        <v>1752</v>
      </c>
      <c r="E33" s="6" t="str">
        <f>VLOOKUP(A33,'emp master'!$A$1:$G$5000,7,FALSE)</f>
        <v>Male</v>
      </c>
      <c r="F33" s="7">
        <v>49</v>
      </c>
      <c r="G33" s="6" t="s">
        <v>1566</v>
      </c>
      <c r="H33" s="6" t="s">
        <v>1753</v>
      </c>
      <c r="I33" s="6" t="s">
        <v>537</v>
      </c>
      <c r="J33" s="7" t="s">
        <v>23</v>
      </c>
      <c r="K33" s="6" t="s">
        <v>14</v>
      </c>
      <c r="L33" s="6"/>
      <c r="M33" s="6" t="s">
        <v>14</v>
      </c>
      <c r="N33" s="6"/>
      <c r="O33" s="6" t="s">
        <v>14</v>
      </c>
      <c r="P33" s="6"/>
      <c r="Q33" s="6" t="s">
        <v>14</v>
      </c>
      <c r="R33" s="6" t="s">
        <v>1566</v>
      </c>
      <c r="S33" s="6" t="s">
        <v>1763</v>
      </c>
      <c r="T33" s="6" t="s">
        <v>14</v>
      </c>
      <c r="U33" s="6" t="s">
        <v>14</v>
      </c>
      <c r="V33" s="8">
        <f>IF(Table15[[#This Row],[Age - වයස]]&lt;30,1,IF(Table15[[#This Row],[Age - වයස]]&lt;40,2,IF(Table15[[#This Row],[Age - වයස]]&lt;50,3,IF(Table15[[#This Row],[Age - වයස]]&lt;=55,4,5))))</f>
        <v>3</v>
      </c>
      <c r="W33" s="11">
        <f>IF(Table15[[#This Row],[Vaccinated? - කොවිඩ් එන්නත ලබා ගෙන තිබේද?]]= "yes",1,5)</f>
        <v>1</v>
      </c>
      <c r="X3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3" s="8">
        <f>IF(Table15[[#This Row],[Having any hereditary diseases - ඔබට පාරම්පරික රෝග තිබෙනවාද?]]="yes",5,1)</f>
        <v>5</v>
      </c>
      <c r="Z33" s="11">
        <f>IF(Table15[[#This Row],[Do you have been suffering from any of these diseases? - පහත රෝග ඔබට තිබෙනවද?]]="None - නැත",1,5)</f>
        <v>5</v>
      </c>
      <c r="AA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" s="11">
        <f>IF(Table15[[#This Row],[Have you been infected by COVID-19 in the past few months - ඔබට COVID 19 මිට පෙර වැළදී  තිබෙනවද?]]="Yes",1,5)</f>
        <v>5</v>
      </c>
      <c r="AC33" s="11">
        <f>IF(Table15[[#This Row],[Grade - ශ්‍රේණිය]]="Team Member",5,IF(Table15[[#This Row],[Grade - ශ්‍රේණිය]]="Manager",1,3))</f>
        <v>1</v>
      </c>
      <c r="AD33" s="11">
        <f>IF(Table15[[#This Row],[Do you have any COVID symptoms? - ඔබට COVID ලක්ෂණ තිබෙනවද?]]="Yes",5,1)</f>
        <v>1</v>
      </c>
      <c r="AE33" s="11">
        <f>IF(Table15[[#This Row],[Was quarantined  before? - නිරොධානය වී තිබේද?]]="Yes",5,1)</f>
        <v>1</v>
      </c>
      <c r="AF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" s="8">
        <f>IF(Table15[[#This Row],[Any family members are working at Hospitals - රෝහල් වල සේවය කරන සාමාජිකයන් සිටීද?]]="No",1,5)</f>
        <v>1</v>
      </c>
      <c r="AH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33" s="14">
        <f>Table15[[#This Row],[Proximity 01 (30%)]]*0.3+Table15[[#This Row],[Proximity - 02(40%)]]*0.4+Table15[[#This Row],[Proximity - 03(30%)]]*0.3</f>
        <v>1</v>
      </c>
      <c r="AK33" s="12">
        <f>Table15[[#This Row],[Aggregation(Q1) 30%]]*0.3+Table15[[#This Row],[Aggregation(Q2) 40%]]*0.4+Table15[[#This Row],[Aggregation(Q3) 30%]]*0.3</f>
        <v>2.1999999999999997</v>
      </c>
      <c r="AL33" s="12">
        <f>Table15[[#This Row],[Exposure Rate]]+Table15[[#This Row],[Proximity Rate]]+Table15[[#This Row],[Aggregation Rate]]</f>
        <v>6.5</v>
      </c>
      <c r="AM33" s="10" t="s">
        <v>1934</v>
      </c>
    </row>
    <row r="34" spans="1:39" x14ac:dyDescent="0.3">
      <c r="A34" s="20">
        <v>1482</v>
      </c>
      <c r="B34" s="2" t="s">
        <v>1260</v>
      </c>
      <c r="C34" s="2" t="str">
        <f>VLOOKUP(A34,'emp master'!$A$1:$G$5000,5,FALSE)</f>
        <v>Moulded Bra Cup - Product Development Centre - SI</v>
      </c>
      <c r="D34" s="1" t="s">
        <v>1752</v>
      </c>
      <c r="E34" s="6" t="str">
        <f>VLOOKUP(A34,'emp master'!$A$1:$G$5000,7,FALSE)</f>
        <v>Male</v>
      </c>
      <c r="F34" s="7">
        <v>40</v>
      </c>
      <c r="G34" s="6" t="s">
        <v>14</v>
      </c>
      <c r="H34" s="6" t="s">
        <v>1756</v>
      </c>
      <c r="I34" s="6" t="s">
        <v>794</v>
      </c>
      <c r="J34" s="7" t="s">
        <v>17</v>
      </c>
      <c r="K34" s="6" t="s">
        <v>14</v>
      </c>
      <c r="L34" s="6"/>
      <c r="M34" s="6" t="s">
        <v>14</v>
      </c>
      <c r="N34" s="6"/>
      <c r="O34" s="6" t="s">
        <v>14</v>
      </c>
      <c r="P34" s="6"/>
      <c r="Q34" s="6" t="s">
        <v>14</v>
      </c>
      <c r="R34" s="6" t="s">
        <v>1566</v>
      </c>
      <c r="S34" s="6" t="s">
        <v>1754</v>
      </c>
      <c r="T34" s="6" t="s">
        <v>14</v>
      </c>
      <c r="U34" s="6" t="s">
        <v>14</v>
      </c>
      <c r="V34" s="8">
        <f>IF(Table15[[#This Row],[Age - වයස]]&lt;30,1,IF(Table15[[#This Row],[Age - වයස]]&lt;40,2,IF(Table15[[#This Row],[Age - වයස]]&lt;50,3,IF(Table15[[#This Row],[Age - වයස]]&lt;=55,4,5))))</f>
        <v>3</v>
      </c>
      <c r="W34" s="11">
        <f>IF(Table15[[#This Row],[Vaccinated? - කොවිඩ් එන්නත ලබා ගෙන තිබේද?]]= "yes",1,5)</f>
        <v>5</v>
      </c>
      <c r="X3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4" s="8">
        <f>IF(Table15[[#This Row],[Having any hereditary diseases - ඔබට පාරම්පරික රෝග තිබෙනවාද?]]="yes",5,1)</f>
        <v>5</v>
      </c>
      <c r="Z34" s="11">
        <f>IF(Table15[[#This Row],[Do you have been suffering from any of these diseases? - පහත රෝග ඔබට තිබෙනවද?]]="None - නැත",1,5)</f>
        <v>1</v>
      </c>
      <c r="AA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" s="11">
        <f>IF(Table15[[#This Row],[Have you been infected by COVID-19 in the past few months - ඔබට COVID 19 මිට පෙර වැළදී  තිබෙනවද?]]="Yes",1,5)</f>
        <v>5</v>
      </c>
      <c r="AC34" s="11">
        <f>IF(Table15[[#This Row],[Grade - ශ්‍රේණිය]]="Team Member",5,IF(Table15[[#This Row],[Grade - ශ්‍රේණිය]]="Manager",1,3))</f>
        <v>1</v>
      </c>
      <c r="AD34" s="11">
        <f>IF(Table15[[#This Row],[Do you have any COVID symptoms? - ඔබට COVID ලක්ෂණ තිබෙනවද?]]="Yes",5,1)</f>
        <v>1</v>
      </c>
      <c r="AE34" s="11">
        <f>IF(Table15[[#This Row],[Was quarantined  before? - නිරොධානය වී තිබේද?]]="Yes",5,1)</f>
        <v>1</v>
      </c>
      <c r="AF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" s="8">
        <f>IF(Table15[[#This Row],[Any family members are working at Hospitals - රෝහල් වල සේවය කරන සාමාජිකයන් සිටීද?]]="No",1,5)</f>
        <v>1</v>
      </c>
      <c r="AH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34" s="14">
        <f>Table15[[#This Row],[Proximity 01 (30%)]]*0.3+Table15[[#This Row],[Proximity - 02(40%)]]*0.4+Table15[[#This Row],[Proximity - 03(30%)]]*0.3</f>
        <v>1</v>
      </c>
      <c r="AK34" s="12">
        <f>Table15[[#This Row],[Aggregation(Q1) 30%]]*0.3+Table15[[#This Row],[Aggregation(Q2) 40%]]*0.4+Table15[[#This Row],[Aggregation(Q3) 30%]]*0.3</f>
        <v>2.1999999999999997</v>
      </c>
      <c r="AL34" s="13">
        <f>Table15[[#This Row],[Exposure Rate]]+Table15[[#This Row],[Proximity Rate]]+Table15[[#This Row],[Aggregation Rate]]</f>
        <v>7.1999999999999993</v>
      </c>
      <c r="AM34" s="9" t="s">
        <v>1935</v>
      </c>
    </row>
    <row r="35" spans="1:39" x14ac:dyDescent="0.3">
      <c r="A35" s="20">
        <v>10838</v>
      </c>
      <c r="B35" s="2" t="s">
        <v>1041</v>
      </c>
      <c r="C35" s="2" t="str">
        <f>VLOOKUP(A35,'emp master'!$A$1:$G$5000,5,FALSE)</f>
        <v>Moulded Bra Cup - Product Development Centre - SI</v>
      </c>
      <c r="D35" s="1" t="s">
        <v>1752</v>
      </c>
      <c r="E35" s="6" t="str">
        <f>VLOOKUP(A35,'emp master'!$A$1:$G$5000,7,FALSE)</f>
        <v>Male</v>
      </c>
      <c r="F35" s="7">
        <v>33</v>
      </c>
      <c r="G35" s="6" t="s">
        <v>14</v>
      </c>
      <c r="H35" s="6" t="s">
        <v>1753</v>
      </c>
      <c r="I35" s="6" t="s">
        <v>1042</v>
      </c>
      <c r="J35" s="7" t="s">
        <v>13</v>
      </c>
      <c r="K35" s="6" t="s">
        <v>14</v>
      </c>
      <c r="L35" s="6"/>
      <c r="M35" s="6" t="s">
        <v>14</v>
      </c>
      <c r="N35" s="6"/>
      <c r="O35" s="6" t="s">
        <v>14</v>
      </c>
      <c r="P35" s="6"/>
      <c r="Q35" s="6" t="s">
        <v>14</v>
      </c>
      <c r="R35" s="6" t="s">
        <v>1566</v>
      </c>
      <c r="S35" s="6" t="s">
        <v>1761</v>
      </c>
      <c r="T35" s="6" t="s">
        <v>14</v>
      </c>
      <c r="U35" s="6" t="s">
        <v>14</v>
      </c>
      <c r="V35" s="8">
        <f>IF(Table15[[#This Row],[Age - වයස]]&lt;30,1,IF(Table15[[#This Row],[Age - වයස]]&lt;40,2,IF(Table15[[#This Row],[Age - වයස]]&lt;50,3,IF(Table15[[#This Row],[Age - වයස]]&lt;=55,4,5))))</f>
        <v>2</v>
      </c>
      <c r="W35" s="11">
        <f>IF(Table15[[#This Row],[Vaccinated? - කොවිඩ් එන්නත ලබා ගෙන තිබේද?]]= "yes",1,5)</f>
        <v>5</v>
      </c>
      <c r="X3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5" s="8">
        <f>IF(Table15[[#This Row],[Having any hereditary diseases - ඔබට පාරම්පරික රෝග තිබෙනවාද?]]="yes",5,1)</f>
        <v>5</v>
      </c>
      <c r="Z35" s="11">
        <f>IF(Table15[[#This Row],[Do you have been suffering from any of these diseases? - පහත රෝග ඔබට තිබෙනවද?]]="None - නැත",1,5)</f>
        <v>5</v>
      </c>
      <c r="AA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" s="11">
        <f>IF(Table15[[#This Row],[Have you been infected by COVID-19 in the past few months - ඔබට COVID 19 මිට පෙර වැළදී  තිබෙනවද?]]="Yes",1,5)</f>
        <v>5</v>
      </c>
      <c r="AC35" s="11">
        <f>IF(Table15[[#This Row],[Grade - ශ්‍රේණිය]]="Team Member",5,IF(Table15[[#This Row],[Grade - ශ්‍රේණිය]]="Manager",1,3))</f>
        <v>1</v>
      </c>
      <c r="AD35" s="11">
        <f>IF(Table15[[#This Row],[Do you have any COVID symptoms? - ඔබට COVID ලක්ෂණ තිබෙනවද?]]="Yes",5,1)</f>
        <v>1</v>
      </c>
      <c r="AE35" s="11">
        <f>IF(Table15[[#This Row],[Was quarantined  before? - නිරොධානය වී තිබේද?]]="Yes",5,1)</f>
        <v>1</v>
      </c>
      <c r="AF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" s="8">
        <f>IF(Table15[[#This Row],[Any family members are working at Hospitals - රෝහල් වල සේවය කරන සාමාජිකයන් සිටීද?]]="No",1,5)</f>
        <v>1</v>
      </c>
      <c r="AH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35" s="14">
        <f>Table15[[#This Row],[Proximity 01 (30%)]]*0.3+Table15[[#This Row],[Proximity - 02(40%)]]*0.4+Table15[[#This Row],[Proximity - 03(30%)]]*0.3</f>
        <v>1</v>
      </c>
      <c r="AK35" s="12">
        <f>Table15[[#This Row],[Aggregation(Q1) 30%]]*0.3+Table15[[#This Row],[Aggregation(Q2) 40%]]*0.4+Table15[[#This Row],[Aggregation(Q3) 30%]]*0.3</f>
        <v>2.1999999999999997</v>
      </c>
      <c r="AL35" s="13">
        <f>Table15[[#This Row],[Exposure Rate]]+Table15[[#This Row],[Proximity Rate]]+Table15[[#This Row],[Aggregation Rate]]</f>
        <v>7.1999999999999993</v>
      </c>
      <c r="AM35" s="9" t="s">
        <v>1935</v>
      </c>
    </row>
    <row r="36" spans="1:39" x14ac:dyDescent="0.3">
      <c r="A36" s="20">
        <v>18896</v>
      </c>
      <c r="B36" s="2" t="s">
        <v>534</v>
      </c>
      <c r="C36" s="2" t="str">
        <f>VLOOKUP(A36,'emp master'!$A$1:$G$5000,5,FALSE)</f>
        <v>Close Comfort Program - Product Development Centre - SI</v>
      </c>
      <c r="D36" s="1" t="s">
        <v>1755</v>
      </c>
      <c r="E36" s="6" t="str">
        <f>VLOOKUP(A36,'emp master'!$A$1:$G$5000,7,FALSE)</f>
        <v>Male</v>
      </c>
      <c r="F36" s="7">
        <v>29</v>
      </c>
      <c r="G36" s="6" t="s">
        <v>1566</v>
      </c>
      <c r="H36" s="6" t="s">
        <v>1759</v>
      </c>
      <c r="I36" s="6" t="s">
        <v>535</v>
      </c>
      <c r="J36" s="7" t="s">
        <v>17</v>
      </c>
      <c r="K36" s="6" t="s">
        <v>14</v>
      </c>
      <c r="L36" s="6"/>
      <c r="M36" s="6" t="s">
        <v>14</v>
      </c>
      <c r="N36" s="6"/>
      <c r="O36" s="6" t="s">
        <v>14</v>
      </c>
      <c r="P36" s="6"/>
      <c r="Q36" s="6" t="s">
        <v>14</v>
      </c>
      <c r="R36" s="6" t="s">
        <v>14</v>
      </c>
      <c r="S36" s="6" t="s">
        <v>1754</v>
      </c>
      <c r="T36" s="6" t="s">
        <v>14</v>
      </c>
      <c r="U36" s="6" t="s">
        <v>14</v>
      </c>
      <c r="V36" s="8">
        <f>IF(Table15[[#This Row],[Age - වයස]]&lt;30,1,IF(Table15[[#This Row],[Age - වයස]]&lt;40,2,IF(Table15[[#This Row],[Age - වයස]]&lt;50,3,IF(Table15[[#This Row],[Age - වයස]]&lt;=55,4,5))))</f>
        <v>1</v>
      </c>
      <c r="W36" s="11">
        <f>IF(Table15[[#This Row],[Vaccinated? - කොවිඩ් එන්නත ලබා ගෙන තිබේද?]]= "yes",1,5)</f>
        <v>1</v>
      </c>
      <c r="X3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" s="8">
        <f>IF(Table15[[#This Row],[Having any hereditary diseases - ඔබට පාරම්පරික රෝග තිබෙනවාද?]]="yes",5,1)</f>
        <v>1</v>
      </c>
      <c r="Z36" s="11">
        <f>IF(Table15[[#This Row],[Do you have been suffering from any of these diseases? - පහත රෝග ඔබට තිබෙනවද?]]="None - නැත",1,5)</f>
        <v>1</v>
      </c>
      <c r="AA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" s="11">
        <f>IF(Table15[[#This Row],[Have you been infected by COVID-19 in the past few months - ඔබට COVID 19 මිට පෙර වැළදී  තිබෙනවද?]]="Yes",1,5)</f>
        <v>5</v>
      </c>
      <c r="AC36" s="11">
        <f>IF(Table15[[#This Row],[Grade - ශ්‍රේණිය]]="Team Member",5,IF(Table15[[#This Row],[Grade - ශ්‍රේණිය]]="Manager",1,3))</f>
        <v>3</v>
      </c>
      <c r="AD36" s="11">
        <f>IF(Table15[[#This Row],[Do you have any COVID symptoms? - ඔබට COVID ලක්ෂණ තිබෙනවද?]]="Yes",5,1)</f>
        <v>1</v>
      </c>
      <c r="AE36" s="11">
        <f>IF(Table15[[#This Row],[Was quarantined  before? - නිරොධානය වී තිබේද?]]="Yes",5,1)</f>
        <v>1</v>
      </c>
      <c r="AF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" s="8">
        <f>IF(Table15[[#This Row],[Any family members are working at Hospitals - රෝහල් වල සේවය කරන සාමාජිකයන් සිටීද?]]="No",1,5)</f>
        <v>1</v>
      </c>
      <c r="AH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1.8</v>
      </c>
      <c r="AJ36" s="12">
        <f>Table15[[#This Row],[Proximity 01 (30%)]]*0.3+Table15[[#This Row],[Proximity - 02(40%)]]*0.4+Table15[[#This Row],[Proximity - 03(30%)]]*0.3</f>
        <v>1.5999999999999999</v>
      </c>
      <c r="AK36" s="12">
        <f>Table15[[#This Row],[Aggregation(Q1) 30%]]*0.3+Table15[[#This Row],[Aggregation(Q2) 40%]]*0.4+Table15[[#This Row],[Aggregation(Q3) 30%]]*0.3</f>
        <v>2.1999999999999997</v>
      </c>
      <c r="AL36" s="12">
        <f>Table15[[#This Row],[Exposure Rate]]+Table15[[#This Row],[Proximity Rate]]+Table15[[#This Row],[Aggregation Rate]]</f>
        <v>5.6</v>
      </c>
      <c r="AM36" s="10" t="s">
        <v>1934</v>
      </c>
    </row>
    <row r="37" spans="1:39" x14ac:dyDescent="0.3">
      <c r="A37" s="20">
        <v>17213</v>
      </c>
      <c r="B37" s="2" t="s">
        <v>161</v>
      </c>
      <c r="C37" s="2" t="str">
        <f>VLOOKUP(A37,'emp master'!$A$1:$G$5000,5,FALSE)</f>
        <v>Impact Protection - SI</v>
      </c>
      <c r="D37" s="1" t="s">
        <v>1758</v>
      </c>
      <c r="E37" s="6" t="str">
        <f>VLOOKUP(A37,'emp master'!$A$1:$G$5000,7,FALSE)</f>
        <v>Female</v>
      </c>
      <c r="F37" s="7">
        <v>25</v>
      </c>
      <c r="G37" s="6" t="s">
        <v>1566</v>
      </c>
      <c r="H37" s="6" t="s">
        <v>1759</v>
      </c>
      <c r="I37" s="6" t="s">
        <v>109</v>
      </c>
      <c r="J37" s="7" t="s">
        <v>13</v>
      </c>
      <c r="K37" s="6" t="s">
        <v>14</v>
      </c>
      <c r="L37" s="6"/>
      <c r="M37" s="6" t="s">
        <v>14</v>
      </c>
      <c r="N37" s="6"/>
      <c r="O37" s="6" t="s">
        <v>14</v>
      </c>
      <c r="P37" s="6"/>
      <c r="Q37" s="6" t="s">
        <v>14</v>
      </c>
      <c r="R37" s="6" t="s">
        <v>14</v>
      </c>
      <c r="S37" s="6" t="s">
        <v>1754</v>
      </c>
      <c r="T37" s="6" t="s">
        <v>14</v>
      </c>
      <c r="U37" s="6" t="s">
        <v>14</v>
      </c>
      <c r="V37" s="8">
        <f>IF(Table15[[#This Row],[Age - වයස]]&lt;30,1,IF(Table15[[#This Row],[Age - වයස]]&lt;40,2,IF(Table15[[#This Row],[Age - වයස]]&lt;50,3,IF(Table15[[#This Row],[Age - වයස]]&lt;=55,4,5))))</f>
        <v>1</v>
      </c>
      <c r="W37" s="11">
        <f>IF(Table15[[#This Row],[Vaccinated? - කොවිඩ් එන්නත ලබා ගෙන තිබේද?]]= "yes",1,5)</f>
        <v>1</v>
      </c>
      <c r="X3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7" s="8">
        <f>IF(Table15[[#This Row],[Having any hereditary diseases - ඔබට පාරම්පරික රෝග තිබෙනවාද?]]="yes",5,1)</f>
        <v>1</v>
      </c>
      <c r="Z37" s="11">
        <f>IF(Table15[[#This Row],[Do you have been suffering from any of these diseases? - පහත රෝග ඔබට තිබෙනවද?]]="None - නැත",1,5)</f>
        <v>1</v>
      </c>
      <c r="AA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" s="11">
        <f>IF(Table15[[#This Row],[Have you been infected by COVID-19 in the past few months - ඔබට COVID 19 මිට පෙර වැළදී  තිබෙනවද?]]="Yes",1,5)</f>
        <v>5</v>
      </c>
      <c r="AC37" s="11">
        <f>IF(Table15[[#This Row],[Grade - ශ්‍රේණිය]]="Team Member",5,IF(Table15[[#This Row],[Grade - ශ්‍රේණිය]]="Manager",1,3))</f>
        <v>3</v>
      </c>
      <c r="AD37" s="11">
        <f>IF(Table15[[#This Row],[Do you have any COVID symptoms? - ඔබට COVID ලක්ෂණ තිබෙනවද?]]="Yes",5,1)</f>
        <v>1</v>
      </c>
      <c r="AE37" s="11">
        <f>IF(Table15[[#This Row],[Was quarantined  before? - නිරොධානය වී තිබේද?]]="Yes",5,1)</f>
        <v>1</v>
      </c>
      <c r="AF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" s="8">
        <f>IF(Table15[[#This Row],[Any family members are working at Hospitals - රෝහල් වල සේවය කරන සාමාජිකයන් සිටීද?]]="No",1,5)</f>
        <v>1</v>
      </c>
      <c r="AH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1.8</v>
      </c>
      <c r="AJ37" s="12">
        <f>Table15[[#This Row],[Proximity 01 (30%)]]*0.3+Table15[[#This Row],[Proximity - 02(40%)]]*0.4+Table15[[#This Row],[Proximity - 03(30%)]]*0.3</f>
        <v>1.5999999999999999</v>
      </c>
      <c r="AK37" s="12">
        <f>Table15[[#This Row],[Aggregation(Q1) 30%]]*0.3+Table15[[#This Row],[Aggregation(Q2) 40%]]*0.4+Table15[[#This Row],[Aggregation(Q3) 30%]]*0.3</f>
        <v>2.1999999999999997</v>
      </c>
      <c r="AL37" s="12">
        <f>Table15[[#This Row],[Exposure Rate]]+Table15[[#This Row],[Proximity Rate]]+Table15[[#This Row],[Aggregation Rate]]</f>
        <v>5.6</v>
      </c>
      <c r="AM37" s="10" t="s">
        <v>1934</v>
      </c>
    </row>
    <row r="38" spans="1:39" x14ac:dyDescent="0.3">
      <c r="A38" s="20">
        <v>18848</v>
      </c>
      <c r="B38" s="2" t="s">
        <v>592</v>
      </c>
      <c r="C38" s="2">
        <f>VLOOKUP(A38,'emp master'!$A$1:$G$5000,5,FALSE)</f>
        <v>0</v>
      </c>
      <c r="D38" s="1" t="s">
        <v>1758</v>
      </c>
      <c r="E38" s="6" t="str">
        <f>VLOOKUP(A38,'emp master'!$A$1:$G$5000,7,FALSE)</f>
        <v>Female</v>
      </c>
      <c r="F38" s="7">
        <v>22</v>
      </c>
      <c r="G38" s="6" t="s">
        <v>1566</v>
      </c>
      <c r="H38" s="6" t="s">
        <v>1753</v>
      </c>
      <c r="I38" s="6" t="s">
        <v>1451</v>
      </c>
      <c r="J38" s="7" t="s">
        <v>23</v>
      </c>
      <c r="K38" s="6" t="s">
        <v>14</v>
      </c>
      <c r="L38" s="6"/>
      <c r="M38" s="6" t="s">
        <v>14</v>
      </c>
      <c r="N38" s="6"/>
      <c r="O38" s="6" t="s">
        <v>14</v>
      </c>
      <c r="P38" s="6"/>
      <c r="Q38" s="6" t="s">
        <v>14</v>
      </c>
      <c r="R38" s="6" t="s">
        <v>14</v>
      </c>
      <c r="S38" s="6" t="s">
        <v>1754</v>
      </c>
      <c r="T38" s="6" t="s">
        <v>14</v>
      </c>
      <c r="U38" s="6" t="s">
        <v>14</v>
      </c>
      <c r="V38" s="8">
        <f>IF(Table15[[#This Row],[Age - වයස]]&lt;30,1,IF(Table15[[#This Row],[Age - වයස]]&lt;40,2,IF(Table15[[#This Row],[Age - වයස]]&lt;50,3,IF(Table15[[#This Row],[Age - වයස]]&lt;=55,4,5))))</f>
        <v>1</v>
      </c>
      <c r="W38" s="11">
        <f>IF(Table15[[#This Row],[Vaccinated? - කොවිඩ් එන්නත ලබා ගෙන තිබේද?]]= "yes",1,5)</f>
        <v>1</v>
      </c>
      <c r="X3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" s="8">
        <f>IF(Table15[[#This Row],[Having any hereditary diseases - ඔබට පාරම්පරික රෝග තිබෙනවාද?]]="yes",5,1)</f>
        <v>1</v>
      </c>
      <c r="Z38" s="11">
        <f>IF(Table15[[#This Row],[Do you have been suffering from any of these diseases? - පහත රෝග ඔබට තිබෙනවද?]]="None - නැත",1,5)</f>
        <v>1</v>
      </c>
      <c r="AA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" s="11">
        <f>IF(Table15[[#This Row],[Have you been infected by COVID-19 in the past few months - ඔබට COVID 19 මිට පෙර වැළදී  තිබෙනවද?]]="Yes",1,5)</f>
        <v>5</v>
      </c>
      <c r="AC38" s="11">
        <f>IF(Table15[[#This Row],[Grade - ශ්‍රේණිය]]="Team Member",5,IF(Table15[[#This Row],[Grade - ශ්‍රේණිය]]="Manager",1,3))</f>
        <v>3</v>
      </c>
      <c r="AD38" s="11">
        <f>IF(Table15[[#This Row],[Do you have any COVID symptoms? - ඔබට COVID ලක්ෂණ තිබෙනවද?]]="Yes",5,1)</f>
        <v>1</v>
      </c>
      <c r="AE38" s="11">
        <f>IF(Table15[[#This Row],[Was quarantined  before? - නිරොධානය වී තිබේද?]]="Yes",5,1)</f>
        <v>1</v>
      </c>
      <c r="AF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" s="8">
        <f>IF(Table15[[#This Row],[Any family members are working at Hospitals - රෝහල් වල සේවය කරන සාමාජිකයන් සිටීද?]]="No",1,5)</f>
        <v>1</v>
      </c>
      <c r="AH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38" s="12">
        <f>Table15[[#This Row],[Proximity 01 (30%)]]*0.3+Table15[[#This Row],[Proximity - 02(40%)]]*0.4+Table15[[#This Row],[Proximity - 03(30%)]]*0.3</f>
        <v>1.5999999999999999</v>
      </c>
      <c r="AK38" s="12">
        <f>Table15[[#This Row],[Aggregation(Q1) 30%]]*0.3+Table15[[#This Row],[Aggregation(Q2) 40%]]*0.4+Table15[[#This Row],[Aggregation(Q3) 30%]]*0.3</f>
        <v>2.1999999999999997</v>
      </c>
      <c r="AL38" s="12">
        <f>Table15[[#This Row],[Exposure Rate]]+Table15[[#This Row],[Proximity Rate]]+Table15[[#This Row],[Aggregation Rate]]</f>
        <v>5.6999999999999993</v>
      </c>
      <c r="AM38" s="10" t="s">
        <v>1934</v>
      </c>
    </row>
    <row r="39" spans="1:39" x14ac:dyDescent="0.3">
      <c r="A39" s="20">
        <v>18848</v>
      </c>
      <c r="B39" s="2" t="s">
        <v>592</v>
      </c>
      <c r="C39" s="2">
        <f>VLOOKUP(A39,'emp master'!$A$1:$G$5000,5,FALSE)</f>
        <v>0</v>
      </c>
      <c r="D39" s="1" t="s">
        <v>1758</v>
      </c>
      <c r="E39" s="6" t="str">
        <f>VLOOKUP(A39,'emp master'!$A$1:$G$5000,7,FALSE)</f>
        <v>Female</v>
      </c>
      <c r="F39" s="7">
        <v>22</v>
      </c>
      <c r="G39" s="6" t="s">
        <v>1566</v>
      </c>
      <c r="H39" s="6" t="s">
        <v>1753</v>
      </c>
      <c r="I39" s="6" t="s">
        <v>593</v>
      </c>
      <c r="J39" s="7" t="s">
        <v>23</v>
      </c>
      <c r="K39" s="6" t="s">
        <v>14</v>
      </c>
      <c r="L39" s="6"/>
      <c r="M39" s="6" t="s">
        <v>14</v>
      </c>
      <c r="N39" s="6"/>
      <c r="O39" s="6" t="s">
        <v>14</v>
      </c>
      <c r="P39" s="6"/>
      <c r="Q39" s="6" t="s">
        <v>14</v>
      </c>
      <c r="R39" s="6" t="s">
        <v>14</v>
      </c>
      <c r="S39" s="6" t="s">
        <v>1754</v>
      </c>
      <c r="T39" s="6" t="s">
        <v>14</v>
      </c>
      <c r="U39" s="6" t="s">
        <v>14</v>
      </c>
      <c r="V39" s="8">
        <f>IF(Table15[[#This Row],[Age - වයස]]&lt;30,1,IF(Table15[[#This Row],[Age - වයස]]&lt;40,2,IF(Table15[[#This Row],[Age - වයස]]&lt;50,3,IF(Table15[[#This Row],[Age - වයස]]&lt;=55,4,5))))</f>
        <v>1</v>
      </c>
      <c r="W39" s="11">
        <f>IF(Table15[[#This Row],[Vaccinated? - කොවිඩ් එන්නත ලබා ගෙන තිබේද?]]= "yes",1,5)</f>
        <v>1</v>
      </c>
      <c r="X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" s="8">
        <f>IF(Table15[[#This Row],[Having any hereditary diseases - ඔබට පාරම්පරික රෝග තිබෙනවාද?]]="yes",5,1)</f>
        <v>1</v>
      </c>
      <c r="Z39" s="11">
        <f>IF(Table15[[#This Row],[Do you have been suffering from any of these diseases? - පහත රෝග ඔබට තිබෙනවද?]]="None - නැත",1,5)</f>
        <v>1</v>
      </c>
      <c r="AA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" s="11">
        <f>IF(Table15[[#This Row],[Have you been infected by COVID-19 in the past few months - ඔබට COVID 19 මිට පෙර වැළදී  තිබෙනවද?]]="Yes",1,5)</f>
        <v>5</v>
      </c>
      <c r="AC39" s="11">
        <f>IF(Table15[[#This Row],[Grade - ශ්‍රේණිය]]="Team Member",5,IF(Table15[[#This Row],[Grade - ශ්‍රේණිය]]="Manager",1,3))</f>
        <v>3</v>
      </c>
      <c r="AD39" s="11">
        <f>IF(Table15[[#This Row],[Do you have any COVID symptoms? - ඔබට COVID ලක්ෂණ තිබෙනවද?]]="Yes",5,1)</f>
        <v>1</v>
      </c>
      <c r="AE39" s="11">
        <f>IF(Table15[[#This Row],[Was quarantined  before? - නිරොධානය වී තිබේද?]]="Yes",5,1)</f>
        <v>1</v>
      </c>
      <c r="AF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" s="8">
        <f>IF(Table15[[#This Row],[Any family members are working at Hospitals - රෝහල් වල සේවය කරන සාමාජිකයන් සිටීද?]]="No",1,5)</f>
        <v>1</v>
      </c>
      <c r="AH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39" s="12">
        <f>Table15[[#This Row],[Proximity 01 (30%)]]*0.3+Table15[[#This Row],[Proximity - 02(40%)]]*0.4+Table15[[#This Row],[Proximity - 03(30%)]]*0.3</f>
        <v>1.5999999999999999</v>
      </c>
      <c r="AK39" s="12">
        <f>Table15[[#This Row],[Aggregation(Q1) 30%]]*0.3+Table15[[#This Row],[Aggregation(Q2) 40%]]*0.4+Table15[[#This Row],[Aggregation(Q3) 30%]]*0.3</f>
        <v>2.1999999999999997</v>
      </c>
      <c r="AL39" s="12">
        <f>Table15[[#This Row],[Exposure Rate]]+Table15[[#This Row],[Proximity Rate]]+Table15[[#This Row],[Aggregation Rate]]</f>
        <v>5.6999999999999993</v>
      </c>
      <c r="AM39" s="10" t="s">
        <v>1934</v>
      </c>
    </row>
    <row r="40" spans="1:39" x14ac:dyDescent="0.3">
      <c r="A40" s="20">
        <v>26581</v>
      </c>
      <c r="B40" s="2" t="s">
        <v>612</v>
      </c>
      <c r="C40" s="2" t="str">
        <f>VLOOKUP(A40,'emp master'!$A$1:$G$5000,5,FALSE)</f>
        <v>Close Comfort Program - Industrial Engineering - SI</v>
      </c>
      <c r="D40" s="1" t="s">
        <v>1755</v>
      </c>
      <c r="E40" s="6" t="str">
        <f>VLOOKUP(A40,'emp master'!$A$1:$G$5000,7,FALSE)</f>
        <v>Male</v>
      </c>
      <c r="F40" s="7">
        <v>27</v>
      </c>
      <c r="G40" s="6" t="s">
        <v>1566</v>
      </c>
      <c r="H40" s="6" t="s">
        <v>1753</v>
      </c>
      <c r="I40" s="6" t="s">
        <v>613</v>
      </c>
      <c r="J40" s="6" t="s">
        <v>28</v>
      </c>
      <c r="K40" s="6" t="s">
        <v>14</v>
      </c>
      <c r="L40" s="6"/>
      <c r="M40" s="6" t="s">
        <v>14</v>
      </c>
      <c r="N40" s="6"/>
      <c r="O40" s="6" t="s">
        <v>14</v>
      </c>
      <c r="P40" s="6"/>
      <c r="Q40" s="6" t="s">
        <v>14</v>
      </c>
      <c r="R40" s="6" t="s">
        <v>14</v>
      </c>
      <c r="S40" s="6" t="s">
        <v>1754</v>
      </c>
      <c r="T40" s="6" t="s">
        <v>14</v>
      </c>
      <c r="U40" s="6" t="s">
        <v>14</v>
      </c>
      <c r="V40" s="8">
        <f>IF(Table15[[#This Row],[Age - වයස]]&lt;30,1,IF(Table15[[#This Row],[Age - වයස]]&lt;40,2,IF(Table15[[#This Row],[Age - වයස]]&lt;50,3,IF(Table15[[#This Row],[Age - වයස]]&lt;=55,4,5))))</f>
        <v>1</v>
      </c>
      <c r="W40" s="11">
        <f>IF(Table15[[#This Row],[Vaccinated? - කොවිඩ් එන්නත ලබා ගෙන තිබේද?]]= "yes",1,5)</f>
        <v>1</v>
      </c>
      <c r="X4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" s="8">
        <f>IF(Table15[[#This Row],[Having any hereditary diseases - ඔබට පාරම්පරික රෝග තිබෙනවාද?]]="yes",5,1)</f>
        <v>1</v>
      </c>
      <c r="Z40" s="11">
        <f>IF(Table15[[#This Row],[Do you have been suffering from any of these diseases? - පහත රෝග ඔබට තිබෙනවද?]]="None - නැත",1,5)</f>
        <v>1</v>
      </c>
      <c r="AA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" s="11">
        <f>IF(Table15[[#This Row],[Have you been infected by COVID-19 in the past few months - ඔබට COVID 19 මිට පෙර වැළදී  තිබෙනවද?]]="Yes",1,5)</f>
        <v>5</v>
      </c>
      <c r="AC40" s="11">
        <f>IF(Table15[[#This Row],[Grade - ශ්‍රේණිය]]="Team Member",5,IF(Table15[[#This Row],[Grade - ශ්‍රේණිය]]="Manager",1,3))</f>
        <v>3</v>
      </c>
      <c r="AD40" s="11">
        <f>IF(Table15[[#This Row],[Do you have any COVID symptoms? - ඔබට COVID ලක්ෂණ තිබෙනවද?]]="Yes",5,1)</f>
        <v>1</v>
      </c>
      <c r="AE40" s="11">
        <f>IF(Table15[[#This Row],[Was quarantined  before? - නිරොධානය වී තිබේද?]]="Yes",5,1)</f>
        <v>1</v>
      </c>
      <c r="AF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" s="8">
        <f>IF(Table15[[#This Row],[Any family members are working at Hospitals - රෝහල් වල සේවය කරන සාමාජිකයන් සිටීද?]]="No",1,5)</f>
        <v>1</v>
      </c>
      <c r="AH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0" s="12">
        <f>Table15[[#This Row],[Proximity 01 (30%)]]*0.3+Table15[[#This Row],[Proximity - 02(40%)]]*0.4+Table15[[#This Row],[Proximity - 03(30%)]]*0.3</f>
        <v>1.5999999999999999</v>
      </c>
      <c r="AK40" s="12">
        <f>Table15[[#This Row],[Aggregation(Q1) 30%]]*0.3+Table15[[#This Row],[Aggregation(Q2) 40%]]*0.4+Table15[[#This Row],[Aggregation(Q3) 30%]]*0.3</f>
        <v>2.1999999999999997</v>
      </c>
      <c r="AL40" s="12">
        <f>Table15[[#This Row],[Exposure Rate]]+Table15[[#This Row],[Proximity Rate]]+Table15[[#This Row],[Aggregation Rate]]</f>
        <v>5.6999999999999993</v>
      </c>
      <c r="AM40" s="10" t="s">
        <v>1934</v>
      </c>
    </row>
    <row r="41" spans="1:39" x14ac:dyDescent="0.3">
      <c r="A41" s="20">
        <v>19335</v>
      </c>
      <c r="B41" s="2" t="s">
        <v>458</v>
      </c>
      <c r="C41" s="2" t="str">
        <f>VLOOKUP(A41,'emp master'!$A$1:$G$5000,5,FALSE)</f>
        <v>Close Comfort Program - Marketing - SI</v>
      </c>
      <c r="D41" s="1" t="s">
        <v>1755</v>
      </c>
      <c r="E41" s="6" t="str">
        <f>VLOOKUP(A41,'emp master'!$A$1:$G$5000,7,FALSE)</f>
        <v>Male</v>
      </c>
      <c r="F41" s="7">
        <v>27</v>
      </c>
      <c r="G41" s="6" t="s">
        <v>1566</v>
      </c>
      <c r="H41" s="6" t="s">
        <v>1753</v>
      </c>
      <c r="I41" s="6" t="s">
        <v>459</v>
      </c>
      <c r="J41" s="7" t="s">
        <v>17</v>
      </c>
      <c r="K41" s="6" t="s">
        <v>14</v>
      </c>
      <c r="L41" s="6"/>
      <c r="M41" s="6" t="s">
        <v>14</v>
      </c>
      <c r="N41" s="6"/>
      <c r="O41" s="6" t="s">
        <v>14</v>
      </c>
      <c r="P41" s="6"/>
      <c r="Q41" s="6" t="s">
        <v>14</v>
      </c>
      <c r="R41" s="6" t="s">
        <v>14</v>
      </c>
      <c r="S41" s="6" t="s">
        <v>1754</v>
      </c>
      <c r="T41" s="6" t="s">
        <v>14</v>
      </c>
      <c r="U41" s="6" t="s">
        <v>14</v>
      </c>
      <c r="V41" s="8">
        <f>IF(Table15[[#This Row],[Age - වයස]]&lt;30,1,IF(Table15[[#This Row],[Age - වයස]]&lt;40,2,IF(Table15[[#This Row],[Age - වයස]]&lt;50,3,IF(Table15[[#This Row],[Age - වයස]]&lt;=55,4,5))))</f>
        <v>1</v>
      </c>
      <c r="W41" s="11">
        <f>IF(Table15[[#This Row],[Vaccinated? - කොවිඩ් එන්නත ලබා ගෙන තිබේද?]]= "yes",1,5)</f>
        <v>1</v>
      </c>
      <c r="X4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" s="8">
        <f>IF(Table15[[#This Row],[Having any hereditary diseases - ඔබට පාරම්පරික රෝග තිබෙනවාද?]]="yes",5,1)</f>
        <v>1</v>
      </c>
      <c r="Z41" s="11">
        <f>IF(Table15[[#This Row],[Do you have been suffering from any of these diseases? - පහත රෝග ඔබට තිබෙනවද?]]="None - නැත",1,5)</f>
        <v>1</v>
      </c>
      <c r="AA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" s="11">
        <f>IF(Table15[[#This Row],[Have you been infected by COVID-19 in the past few months - ඔබට COVID 19 මිට පෙර වැළදී  තිබෙනවද?]]="Yes",1,5)</f>
        <v>5</v>
      </c>
      <c r="AC41" s="11">
        <f>IF(Table15[[#This Row],[Grade - ශ්‍රේණිය]]="Team Member",5,IF(Table15[[#This Row],[Grade - ශ්‍රේණිය]]="Manager",1,3))</f>
        <v>3</v>
      </c>
      <c r="AD41" s="11">
        <f>IF(Table15[[#This Row],[Do you have any COVID symptoms? - ඔබට COVID ලක්ෂණ තිබෙනවද?]]="Yes",5,1)</f>
        <v>1</v>
      </c>
      <c r="AE41" s="11">
        <f>IF(Table15[[#This Row],[Was quarantined  before? - නිරොධානය වී තිබේද?]]="Yes",5,1)</f>
        <v>1</v>
      </c>
      <c r="AF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" s="8">
        <f>IF(Table15[[#This Row],[Any family members are working at Hospitals - රෝහල් වල සේවය කරන සාමාජිකයන් සිටීද?]]="No",1,5)</f>
        <v>1</v>
      </c>
      <c r="AH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1" s="12">
        <f>Table15[[#This Row],[Proximity 01 (30%)]]*0.3+Table15[[#This Row],[Proximity - 02(40%)]]*0.4+Table15[[#This Row],[Proximity - 03(30%)]]*0.3</f>
        <v>1.5999999999999999</v>
      </c>
      <c r="AK41" s="12">
        <f>Table15[[#This Row],[Aggregation(Q1) 30%]]*0.3+Table15[[#This Row],[Aggregation(Q2) 40%]]*0.4+Table15[[#This Row],[Aggregation(Q3) 30%]]*0.3</f>
        <v>2.1999999999999997</v>
      </c>
      <c r="AL41" s="12">
        <f>Table15[[#This Row],[Exposure Rate]]+Table15[[#This Row],[Proximity Rate]]+Table15[[#This Row],[Aggregation Rate]]</f>
        <v>5.6999999999999993</v>
      </c>
      <c r="AM41" s="10" t="s">
        <v>1934</v>
      </c>
    </row>
    <row r="42" spans="1:39" x14ac:dyDescent="0.3">
      <c r="A42" s="20">
        <v>19516</v>
      </c>
      <c r="B42" s="2" t="s">
        <v>955</v>
      </c>
      <c r="C42" s="2" t="str">
        <f>VLOOKUP(A42,'emp master'!$A$1:$G$5000,5,FALSE)</f>
        <v>Close Comfort Program - Product Development Centre - SI</v>
      </c>
      <c r="D42" s="1" t="s">
        <v>1755</v>
      </c>
      <c r="E42" s="6" t="str">
        <f>VLOOKUP(A42,'emp master'!$A$1:$G$5000,7,FALSE)</f>
        <v>Male</v>
      </c>
      <c r="F42" s="7">
        <v>27</v>
      </c>
      <c r="G42" s="6" t="s">
        <v>1566</v>
      </c>
      <c r="H42" s="6" t="s">
        <v>1753</v>
      </c>
      <c r="I42" s="6" t="s">
        <v>956</v>
      </c>
      <c r="J42" s="7" t="s">
        <v>13</v>
      </c>
      <c r="K42" s="6" t="s">
        <v>14</v>
      </c>
      <c r="L42" s="6"/>
      <c r="M42" s="6" t="s">
        <v>14</v>
      </c>
      <c r="N42" s="6"/>
      <c r="O42" s="6" t="s">
        <v>14</v>
      </c>
      <c r="P42" s="6"/>
      <c r="Q42" s="6" t="s">
        <v>14</v>
      </c>
      <c r="R42" s="6" t="s">
        <v>14</v>
      </c>
      <c r="S42" s="6" t="s">
        <v>1754</v>
      </c>
      <c r="T42" s="6" t="s">
        <v>14</v>
      </c>
      <c r="U42" s="6" t="s">
        <v>14</v>
      </c>
      <c r="V42" s="8">
        <f>IF(Table15[[#This Row],[Age - වයස]]&lt;30,1,IF(Table15[[#This Row],[Age - වයස]]&lt;40,2,IF(Table15[[#This Row],[Age - වයස]]&lt;50,3,IF(Table15[[#This Row],[Age - වයස]]&lt;=55,4,5))))</f>
        <v>1</v>
      </c>
      <c r="W42" s="11">
        <f>IF(Table15[[#This Row],[Vaccinated? - කොවිඩ් එන්නත ලබා ගෙන තිබේද?]]= "yes",1,5)</f>
        <v>1</v>
      </c>
      <c r="X4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" s="8">
        <f>IF(Table15[[#This Row],[Having any hereditary diseases - ඔබට පාරම්පරික රෝග තිබෙනවාද?]]="yes",5,1)</f>
        <v>1</v>
      </c>
      <c r="Z42" s="11">
        <f>IF(Table15[[#This Row],[Do you have been suffering from any of these diseases? - පහත රෝග ඔබට තිබෙනවද?]]="None - නැත",1,5)</f>
        <v>1</v>
      </c>
      <c r="AA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" s="11">
        <f>IF(Table15[[#This Row],[Have you been infected by COVID-19 in the past few months - ඔබට COVID 19 මිට පෙර වැළදී  තිබෙනවද?]]="Yes",1,5)</f>
        <v>5</v>
      </c>
      <c r="AC42" s="11">
        <f>IF(Table15[[#This Row],[Grade - ශ්‍රේණිය]]="Team Member",5,IF(Table15[[#This Row],[Grade - ශ්‍රේණිය]]="Manager",1,3))</f>
        <v>3</v>
      </c>
      <c r="AD42" s="11">
        <f>IF(Table15[[#This Row],[Do you have any COVID symptoms? - ඔබට COVID ලක්ෂණ තිබෙනවද?]]="Yes",5,1)</f>
        <v>1</v>
      </c>
      <c r="AE42" s="11">
        <f>IF(Table15[[#This Row],[Was quarantined  before? - නිරොධානය වී තිබේද?]]="Yes",5,1)</f>
        <v>1</v>
      </c>
      <c r="AF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" s="8">
        <f>IF(Table15[[#This Row],[Any family members are working at Hospitals - රෝහල් වල සේවය කරන සාමාජිකයන් සිටීද?]]="No",1,5)</f>
        <v>1</v>
      </c>
      <c r="AH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2" s="12">
        <f>Table15[[#This Row],[Proximity 01 (30%)]]*0.3+Table15[[#This Row],[Proximity - 02(40%)]]*0.4+Table15[[#This Row],[Proximity - 03(30%)]]*0.3</f>
        <v>1.5999999999999999</v>
      </c>
      <c r="AK42" s="12">
        <f>Table15[[#This Row],[Aggregation(Q1) 30%]]*0.3+Table15[[#This Row],[Aggregation(Q2) 40%]]*0.4+Table15[[#This Row],[Aggregation(Q3) 30%]]*0.3</f>
        <v>2.1999999999999997</v>
      </c>
      <c r="AL42" s="12">
        <f>Table15[[#This Row],[Exposure Rate]]+Table15[[#This Row],[Proximity Rate]]+Table15[[#This Row],[Aggregation Rate]]</f>
        <v>5.6999999999999993</v>
      </c>
      <c r="AM42" s="10" t="s">
        <v>1934</v>
      </c>
    </row>
    <row r="43" spans="1:39" x14ac:dyDescent="0.3">
      <c r="A43" s="20">
        <v>23077</v>
      </c>
      <c r="B43" s="2" t="s">
        <v>921</v>
      </c>
      <c r="C43" s="2" t="str">
        <f>VLOOKUP(A43,'emp master'!$A$1:$G$5000,5,FALSE)</f>
        <v>Close Comfort Program - Product Development Centre - SI</v>
      </c>
      <c r="D43" s="1" t="s">
        <v>1755</v>
      </c>
      <c r="E43" s="6" t="str">
        <f>VLOOKUP(A43,'emp master'!$A$1:$G$5000,7,FALSE)</f>
        <v>Male</v>
      </c>
      <c r="F43" s="7">
        <v>33</v>
      </c>
      <c r="G43" s="6" t="s">
        <v>1566</v>
      </c>
      <c r="H43" s="6" t="s">
        <v>1759</v>
      </c>
      <c r="I43" s="6" t="s">
        <v>36</v>
      </c>
      <c r="J43" s="7" t="s">
        <v>23</v>
      </c>
      <c r="K43" s="6" t="s">
        <v>14</v>
      </c>
      <c r="L43" s="6"/>
      <c r="M43" s="6" t="s">
        <v>14</v>
      </c>
      <c r="N43" s="6"/>
      <c r="O43" s="6" t="s">
        <v>14</v>
      </c>
      <c r="P43" s="6"/>
      <c r="Q43" s="6" t="s">
        <v>14</v>
      </c>
      <c r="R43" s="6" t="s">
        <v>14</v>
      </c>
      <c r="S43" s="6" t="s">
        <v>1754</v>
      </c>
      <c r="T43" s="6" t="s">
        <v>14</v>
      </c>
      <c r="U43" s="6" t="s">
        <v>14</v>
      </c>
      <c r="V43" s="8">
        <f>IF(Table15[[#This Row],[Age - වයස]]&lt;30,1,IF(Table15[[#This Row],[Age - වයස]]&lt;40,2,IF(Table15[[#This Row],[Age - වයස]]&lt;50,3,IF(Table15[[#This Row],[Age - වයස]]&lt;=55,4,5))))</f>
        <v>2</v>
      </c>
      <c r="W43" s="11">
        <f>IF(Table15[[#This Row],[Vaccinated? - කොවිඩ් එන්නත ලබා ගෙන තිබේද?]]= "yes",1,5)</f>
        <v>1</v>
      </c>
      <c r="X4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43" s="8">
        <f>IF(Table15[[#This Row],[Having any hereditary diseases - ඔබට පාරම්පරික රෝග තිබෙනවාද?]]="yes",5,1)</f>
        <v>1</v>
      </c>
      <c r="Z43" s="11">
        <f>IF(Table15[[#This Row],[Do you have been suffering from any of these diseases? - පහත රෝග ඔබට තිබෙනවද?]]="None - නැත",1,5)</f>
        <v>1</v>
      </c>
      <c r="AA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" s="11">
        <f>IF(Table15[[#This Row],[Have you been infected by COVID-19 in the past few months - ඔබට COVID 19 මිට පෙර වැළදී  තිබෙනවද?]]="Yes",1,5)</f>
        <v>5</v>
      </c>
      <c r="AC43" s="11">
        <f>IF(Table15[[#This Row],[Grade - ශ්‍රේණිය]]="Team Member",5,IF(Table15[[#This Row],[Grade - ශ්‍රේණිය]]="Manager",1,3))</f>
        <v>3</v>
      </c>
      <c r="AD43" s="11">
        <f>IF(Table15[[#This Row],[Do you have any COVID symptoms? - ඔබට COVID ලක්ෂණ තිබෙනවද?]]="Yes",5,1)</f>
        <v>1</v>
      </c>
      <c r="AE43" s="11">
        <f>IF(Table15[[#This Row],[Was quarantined  before? - නිරොධානය වී තිබේද?]]="Yes",5,1)</f>
        <v>1</v>
      </c>
      <c r="AF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" s="8">
        <f>IF(Table15[[#This Row],[Any family members are working at Hospitals - රෝහල් වල සේවය කරන සාමාජිකයන් සිටීද?]]="No",1,5)</f>
        <v>1</v>
      </c>
      <c r="AH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3" s="12">
        <f>Table15[[#This Row],[Proximity 01 (30%)]]*0.3+Table15[[#This Row],[Proximity - 02(40%)]]*0.4+Table15[[#This Row],[Proximity - 03(30%)]]*0.3</f>
        <v>1.5999999999999999</v>
      </c>
      <c r="AK43" s="12">
        <f>Table15[[#This Row],[Aggregation(Q1) 30%]]*0.3+Table15[[#This Row],[Aggregation(Q2) 40%]]*0.4+Table15[[#This Row],[Aggregation(Q3) 30%]]*0.3</f>
        <v>2.1999999999999997</v>
      </c>
      <c r="AL43" s="12">
        <f>Table15[[#This Row],[Exposure Rate]]+Table15[[#This Row],[Proximity Rate]]+Table15[[#This Row],[Aggregation Rate]]</f>
        <v>5.6999999999999993</v>
      </c>
      <c r="AM43" s="10" t="s">
        <v>1934</v>
      </c>
    </row>
    <row r="44" spans="1:39" x14ac:dyDescent="0.3">
      <c r="A44" s="20">
        <v>23759</v>
      </c>
      <c r="B44" s="2" t="s">
        <v>823</v>
      </c>
      <c r="C44" s="2" t="str">
        <f>VLOOKUP(A44,'emp master'!$A$1:$G$5000,5,FALSE)</f>
        <v>Close Comfort Program - Product Development Centre - SI</v>
      </c>
      <c r="D44" s="1" t="s">
        <v>1755</v>
      </c>
      <c r="E44" s="6" t="str">
        <f>VLOOKUP(A44,'emp master'!$A$1:$G$5000,7,FALSE)</f>
        <v>Male</v>
      </c>
      <c r="F44" s="7">
        <v>29</v>
      </c>
      <c r="G44" s="6" t="s">
        <v>1566</v>
      </c>
      <c r="H44" s="6" t="s">
        <v>1753</v>
      </c>
      <c r="I44" s="6" t="s">
        <v>824</v>
      </c>
      <c r="J44" s="6" t="s">
        <v>28</v>
      </c>
      <c r="K44" s="6" t="s">
        <v>14</v>
      </c>
      <c r="L44" s="6"/>
      <c r="M44" s="6" t="s">
        <v>14</v>
      </c>
      <c r="N44" s="6"/>
      <c r="O44" s="6" t="s">
        <v>14</v>
      </c>
      <c r="P44" s="6"/>
      <c r="Q44" s="6" t="s">
        <v>14</v>
      </c>
      <c r="R44" s="6" t="s">
        <v>14</v>
      </c>
      <c r="S44" s="6" t="s">
        <v>1754</v>
      </c>
      <c r="T44" s="6" t="s">
        <v>14</v>
      </c>
      <c r="U44" s="6" t="s">
        <v>14</v>
      </c>
      <c r="V44" s="8">
        <f>IF(Table15[[#This Row],[Age - වයස]]&lt;30,1,IF(Table15[[#This Row],[Age - වයස]]&lt;40,2,IF(Table15[[#This Row],[Age - වයස]]&lt;50,3,IF(Table15[[#This Row],[Age - වයස]]&lt;=55,4,5))))</f>
        <v>1</v>
      </c>
      <c r="W44" s="11">
        <f>IF(Table15[[#This Row],[Vaccinated? - කොවිඩ් එන්නත ලබා ගෙන තිබේද?]]= "yes",1,5)</f>
        <v>1</v>
      </c>
      <c r="X4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" s="8">
        <f>IF(Table15[[#This Row],[Having any hereditary diseases - ඔබට පාරම්පරික රෝග තිබෙනවාද?]]="yes",5,1)</f>
        <v>1</v>
      </c>
      <c r="Z44" s="11">
        <f>IF(Table15[[#This Row],[Do you have been suffering from any of these diseases? - පහත රෝග ඔබට තිබෙනවද?]]="None - නැත",1,5)</f>
        <v>1</v>
      </c>
      <c r="AA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" s="11">
        <f>IF(Table15[[#This Row],[Have you been infected by COVID-19 in the past few months - ඔබට COVID 19 මිට පෙර වැළදී  තිබෙනවද?]]="Yes",1,5)</f>
        <v>5</v>
      </c>
      <c r="AC44" s="11">
        <f>IF(Table15[[#This Row],[Grade - ශ්‍රේණිය]]="Team Member",5,IF(Table15[[#This Row],[Grade - ශ්‍රේණිය]]="Manager",1,3))</f>
        <v>3</v>
      </c>
      <c r="AD44" s="11">
        <f>IF(Table15[[#This Row],[Do you have any COVID symptoms? - ඔබට COVID ලක්ෂණ තිබෙනවද?]]="Yes",5,1)</f>
        <v>1</v>
      </c>
      <c r="AE44" s="11">
        <f>IF(Table15[[#This Row],[Was quarantined  before? - නිරොධානය වී තිබේද?]]="Yes",5,1)</f>
        <v>1</v>
      </c>
      <c r="AF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" s="8">
        <f>IF(Table15[[#This Row],[Any family members are working at Hospitals - රෝහල් වල සේවය කරන සාමාජිකයන් සිටීද?]]="No",1,5)</f>
        <v>1</v>
      </c>
      <c r="AH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4" s="12">
        <f>Table15[[#This Row],[Proximity 01 (30%)]]*0.3+Table15[[#This Row],[Proximity - 02(40%)]]*0.4+Table15[[#This Row],[Proximity - 03(30%)]]*0.3</f>
        <v>1.5999999999999999</v>
      </c>
      <c r="AK44" s="12">
        <f>Table15[[#This Row],[Aggregation(Q1) 30%]]*0.3+Table15[[#This Row],[Aggregation(Q2) 40%]]*0.4+Table15[[#This Row],[Aggregation(Q3) 30%]]*0.3</f>
        <v>2.1999999999999997</v>
      </c>
      <c r="AL44" s="12">
        <f>Table15[[#This Row],[Exposure Rate]]+Table15[[#This Row],[Proximity Rate]]+Table15[[#This Row],[Aggregation Rate]]</f>
        <v>5.6999999999999993</v>
      </c>
      <c r="AM44" s="10" t="s">
        <v>1934</v>
      </c>
    </row>
    <row r="45" spans="1:39" x14ac:dyDescent="0.3">
      <c r="A45" s="20">
        <v>21187</v>
      </c>
      <c r="B45" s="2" t="s">
        <v>629</v>
      </c>
      <c r="C45" s="2" t="str">
        <f>VLOOKUP(A45,'emp master'!$A$1:$G$5000,5,FALSE)</f>
        <v>Close Comfort Program - Quality Assurance - SI</v>
      </c>
      <c r="D45" s="1" t="s">
        <v>1758</v>
      </c>
      <c r="E45" s="6" t="str">
        <f>VLOOKUP(A45,'emp master'!$A$1:$G$5000,7,FALSE)</f>
        <v>Female</v>
      </c>
      <c r="F45" s="7">
        <v>25</v>
      </c>
      <c r="G45" s="6" t="s">
        <v>1566</v>
      </c>
      <c r="H45" s="6" t="s">
        <v>1753</v>
      </c>
      <c r="I45" s="6" t="s">
        <v>1539</v>
      </c>
      <c r="J45" s="7" t="s">
        <v>23</v>
      </c>
      <c r="K45" s="6" t="s">
        <v>14</v>
      </c>
      <c r="L45" s="6"/>
      <c r="M45" s="6" t="s">
        <v>14</v>
      </c>
      <c r="N45" s="6"/>
      <c r="O45" s="6" t="s">
        <v>14</v>
      </c>
      <c r="P45" s="6"/>
      <c r="Q45" s="6" t="s">
        <v>14</v>
      </c>
      <c r="R45" s="6" t="s">
        <v>14</v>
      </c>
      <c r="S45" s="6" t="s">
        <v>1754</v>
      </c>
      <c r="T45" s="6" t="s">
        <v>14</v>
      </c>
      <c r="U45" s="6" t="s">
        <v>14</v>
      </c>
      <c r="V45" s="8">
        <f>IF(Table15[[#This Row],[Age - වයස]]&lt;30,1,IF(Table15[[#This Row],[Age - වයස]]&lt;40,2,IF(Table15[[#This Row],[Age - වයස]]&lt;50,3,IF(Table15[[#This Row],[Age - වයස]]&lt;=55,4,5))))</f>
        <v>1</v>
      </c>
      <c r="W45" s="11">
        <f>IF(Table15[[#This Row],[Vaccinated? - කොවිඩ් එන්නත ලබා ගෙන තිබේද?]]= "yes",1,5)</f>
        <v>1</v>
      </c>
      <c r="X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" s="8">
        <f>IF(Table15[[#This Row],[Having any hereditary diseases - ඔබට පාරම්පරික රෝග තිබෙනවාද?]]="yes",5,1)</f>
        <v>1</v>
      </c>
      <c r="Z45" s="11">
        <f>IF(Table15[[#This Row],[Do you have been suffering from any of these diseases? - පහත රෝග ඔබට තිබෙනවද?]]="None - නැත",1,5)</f>
        <v>1</v>
      </c>
      <c r="AA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" s="11">
        <f>IF(Table15[[#This Row],[Have you been infected by COVID-19 in the past few months - ඔබට COVID 19 මිට පෙර වැළදී  තිබෙනවද?]]="Yes",1,5)</f>
        <v>5</v>
      </c>
      <c r="AC45" s="11">
        <f>IF(Table15[[#This Row],[Grade - ශ්‍රේණිය]]="Team Member",5,IF(Table15[[#This Row],[Grade - ශ්‍රේණිය]]="Manager",1,3))</f>
        <v>3</v>
      </c>
      <c r="AD45" s="11">
        <f>IF(Table15[[#This Row],[Do you have any COVID symptoms? - ඔබට COVID ලක්ෂණ තිබෙනවද?]]="Yes",5,1)</f>
        <v>1</v>
      </c>
      <c r="AE45" s="11">
        <f>IF(Table15[[#This Row],[Was quarantined  before? - නිරොධානය වී තිබේද?]]="Yes",5,1)</f>
        <v>1</v>
      </c>
      <c r="AF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" s="8">
        <f>IF(Table15[[#This Row],[Any family members are working at Hospitals - රෝහල් වල සේවය කරන සාමාජිකයන් සිටීද?]]="No",1,5)</f>
        <v>1</v>
      </c>
      <c r="AH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5" s="12">
        <f>Table15[[#This Row],[Proximity 01 (30%)]]*0.3+Table15[[#This Row],[Proximity - 02(40%)]]*0.4+Table15[[#This Row],[Proximity - 03(30%)]]*0.3</f>
        <v>1.5999999999999999</v>
      </c>
      <c r="AK45" s="12">
        <f>Table15[[#This Row],[Aggregation(Q1) 30%]]*0.3+Table15[[#This Row],[Aggregation(Q2) 40%]]*0.4+Table15[[#This Row],[Aggregation(Q3) 30%]]*0.3</f>
        <v>2.1999999999999997</v>
      </c>
      <c r="AL45" s="12">
        <f>Table15[[#This Row],[Exposure Rate]]+Table15[[#This Row],[Proximity Rate]]+Table15[[#This Row],[Aggregation Rate]]</f>
        <v>5.6999999999999993</v>
      </c>
      <c r="AM45" s="10" t="s">
        <v>1934</v>
      </c>
    </row>
    <row r="46" spans="1:39" x14ac:dyDescent="0.3">
      <c r="A46" s="20">
        <v>21187</v>
      </c>
      <c r="B46" s="2" t="s">
        <v>629</v>
      </c>
      <c r="C46" s="2" t="str">
        <f>VLOOKUP(A46,'emp master'!$A$1:$G$5000,5,FALSE)</f>
        <v>Close Comfort Program - Quality Assurance - SI</v>
      </c>
      <c r="D46" s="1" t="s">
        <v>1758</v>
      </c>
      <c r="E46" s="6" t="str">
        <f>VLOOKUP(A46,'emp master'!$A$1:$G$5000,7,FALSE)</f>
        <v>Female</v>
      </c>
      <c r="F46" s="7">
        <v>25</v>
      </c>
      <c r="G46" s="6" t="s">
        <v>1566</v>
      </c>
      <c r="H46" s="6" t="s">
        <v>1753</v>
      </c>
      <c r="I46" s="6" t="s">
        <v>630</v>
      </c>
      <c r="J46" s="7" t="s">
        <v>23</v>
      </c>
      <c r="K46" s="6" t="s">
        <v>14</v>
      </c>
      <c r="L46" s="6"/>
      <c r="M46" s="6" t="s">
        <v>14</v>
      </c>
      <c r="N46" s="6"/>
      <c r="O46" s="6" t="s">
        <v>14</v>
      </c>
      <c r="P46" s="6"/>
      <c r="Q46" s="6" t="s">
        <v>14</v>
      </c>
      <c r="R46" s="6" t="s">
        <v>14</v>
      </c>
      <c r="S46" s="6" t="s">
        <v>1754</v>
      </c>
      <c r="T46" s="6" t="s">
        <v>14</v>
      </c>
      <c r="U46" s="6" t="s">
        <v>14</v>
      </c>
      <c r="V46" s="8">
        <f>IF(Table15[[#This Row],[Age - වයස]]&lt;30,1,IF(Table15[[#This Row],[Age - වයස]]&lt;40,2,IF(Table15[[#This Row],[Age - වයස]]&lt;50,3,IF(Table15[[#This Row],[Age - වයස]]&lt;=55,4,5))))</f>
        <v>1</v>
      </c>
      <c r="W46" s="11">
        <f>IF(Table15[[#This Row],[Vaccinated? - කොවිඩ් එන්නත ලබා ගෙන තිබේද?]]= "yes",1,5)</f>
        <v>1</v>
      </c>
      <c r="X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" s="8">
        <f>IF(Table15[[#This Row],[Having any hereditary diseases - ඔබට පාරම්පරික රෝග තිබෙනවාද?]]="yes",5,1)</f>
        <v>1</v>
      </c>
      <c r="Z46" s="11">
        <f>IF(Table15[[#This Row],[Do you have been suffering from any of these diseases? - පහත රෝග ඔබට තිබෙනවද?]]="None - නැත",1,5)</f>
        <v>1</v>
      </c>
      <c r="AA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" s="11">
        <f>IF(Table15[[#This Row],[Have you been infected by COVID-19 in the past few months - ඔබට COVID 19 මිට පෙර වැළදී  තිබෙනවද?]]="Yes",1,5)</f>
        <v>5</v>
      </c>
      <c r="AC46" s="11">
        <f>IF(Table15[[#This Row],[Grade - ශ්‍රේණිය]]="Team Member",5,IF(Table15[[#This Row],[Grade - ශ්‍රේණිය]]="Manager",1,3))</f>
        <v>3</v>
      </c>
      <c r="AD46" s="11">
        <f>IF(Table15[[#This Row],[Do you have any COVID symptoms? - ඔබට COVID ලක්ෂණ තිබෙනවද?]]="Yes",5,1)</f>
        <v>1</v>
      </c>
      <c r="AE46" s="11">
        <f>IF(Table15[[#This Row],[Was quarantined  before? - නිරොධානය වී තිබේද?]]="Yes",5,1)</f>
        <v>1</v>
      </c>
      <c r="AF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" s="8">
        <f>IF(Table15[[#This Row],[Any family members are working at Hospitals - රෝහල් වල සේවය කරන සාමාජිකයන් සිටීද?]]="No",1,5)</f>
        <v>1</v>
      </c>
      <c r="AH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6" s="12">
        <f>Table15[[#This Row],[Proximity 01 (30%)]]*0.3+Table15[[#This Row],[Proximity - 02(40%)]]*0.4+Table15[[#This Row],[Proximity - 03(30%)]]*0.3</f>
        <v>1.5999999999999999</v>
      </c>
      <c r="AK46" s="12">
        <f>Table15[[#This Row],[Aggregation(Q1) 30%]]*0.3+Table15[[#This Row],[Aggregation(Q2) 40%]]*0.4+Table15[[#This Row],[Aggregation(Q3) 30%]]*0.3</f>
        <v>2.1999999999999997</v>
      </c>
      <c r="AL46" s="12">
        <f>Table15[[#This Row],[Exposure Rate]]+Table15[[#This Row],[Proximity Rate]]+Table15[[#This Row],[Aggregation Rate]]</f>
        <v>5.6999999999999993</v>
      </c>
      <c r="AM46" s="10" t="s">
        <v>1934</v>
      </c>
    </row>
    <row r="47" spans="1:39" x14ac:dyDescent="0.3">
      <c r="A47" s="20">
        <v>21187</v>
      </c>
      <c r="B47" s="2" t="s">
        <v>629</v>
      </c>
      <c r="C47" s="2" t="str">
        <f>VLOOKUP(A47,'emp master'!$A$1:$G$5000,5,FALSE)</f>
        <v>Close Comfort Program - Quality Assurance - SI</v>
      </c>
      <c r="D47" s="1" t="s">
        <v>1758</v>
      </c>
      <c r="E47" s="6" t="str">
        <f>VLOOKUP(A47,'emp master'!$A$1:$G$5000,7,FALSE)</f>
        <v>Female</v>
      </c>
      <c r="F47" s="7">
        <v>25</v>
      </c>
      <c r="G47" s="6" t="s">
        <v>1566</v>
      </c>
      <c r="H47" s="6" t="s">
        <v>1753</v>
      </c>
      <c r="I47" s="6" t="s">
        <v>630</v>
      </c>
      <c r="J47" s="7" t="s">
        <v>23</v>
      </c>
      <c r="K47" s="6" t="s">
        <v>14</v>
      </c>
      <c r="L47" s="6"/>
      <c r="M47" s="6" t="s">
        <v>14</v>
      </c>
      <c r="N47" s="6"/>
      <c r="O47" s="6" t="s">
        <v>14</v>
      </c>
      <c r="P47" s="6"/>
      <c r="Q47" s="6" t="s">
        <v>14</v>
      </c>
      <c r="R47" s="6" t="s">
        <v>14</v>
      </c>
      <c r="S47" s="6" t="s">
        <v>1754</v>
      </c>
      <c r="T47" s="6" t="s">
        <v>14</v>
      </c>
      <c r="U47" s="6" t="s">
        <v>14</v>
      </c>
      <c r="V47" s="8">
        <f>IF(Table15[[#This Row],[Age - වයස]]&lt;30,1,IF(Table15[[#This Row],[Age - වයස]]&lt;40,2,IF(Table15[[#This Row],[Age - වයස]]&lt;50,3,IF(Table15[[#This Row],[Age - වයස]]&lt;=55,4,5))))</f>
        <v>1</v>
      </c>
      <c r="W47" s="11">
        <f>IF(Table15[[#This Row],[Vaccinated? - කොවිඩ් එන්නත ලබා ගෙන තිබේද?]]= "yes",1,5)</f>
        <v>1</v>
      </c>
      <c r="X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" s="8">
        <f>IF(Table15[[#This Row],[Having any hereditary diseases - ඔබට පාරම්පරික රෝග තිබෙනවාද?]]="yes",5,1)</f>
        <v>1</v>
      </c>
      <c r="Z47" s="11">
        <f>IF(Table15[[#This Row],[Do you have been suffering from any of these diseases? - පහත රෝග ඔබට තිබෙනවද?]]="None - නැත",1,5)</f>
        <v>1</v>
      </c>
      <c r="AA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" s="11">
        <f>IF(Table15[[#This Row],[Have you been infected by COVID-19 in the past few months - ඔබට COVID 19 මිට පෙර වැළදී  තිබෙනවද?]]="Yes",1,5)</f>
        <v>5</v>
      </c>
      <c r="AC47" s="11">
        <f>IF(Table15[[#This Row],[Grade - ශ්‍රේණිය]]="Team Member",5,IF(Table15[[#This Row],[Grade - ශ්‍රේණිය]]="Manager",1,3))</f>
        <v>3</v>
      </c>
      <c r="AD47" s="11">
        <f>IF(Table15[[#This Row],[Do you have any COVID symptoms? - ඔබට COVID ලක්ෂණ තිබෙනවද?]]="Yes",5,1)</f>
        <v>1</v>
      </c>
      <c r="AE47" s="11">
        <f>IF(Table15[[#This Row],[Was quarantined  before? - නිරොධානය වී තිබේද?]]="Yes",5,1)</f>
        <v>1</v>
      </c>
      <c r="AF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" s="8">
        <f>IF(Table15[[#This Row],[Any family members are working at Hospitals - රෝහල් වල සේවය කරන සාමාජිකයන් සිටීද?]]="No",1,5)</f>
        <v>1</v>
      </c>
      <c r="AH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7" s="12">
        <f>Table15[[#This Row],[Proximity 01 (30%)]]*0.3+Table15[[#This Row],[Proximity - 02(40%)]]*0.4+Table15[[#This Row],[Proximity - 03(30%)]]*0.3</f>
        <v>1.5999999999999999</v>
      </c>
      <c r="AK47" s="12">
        <f>Table15[[#This Row],[Aggregation(Q1) 30%]]*0.3+Table15[[#This Row],[Aggregation(Q2) 40%]]*0.4+Table15[[#This Row],[Aggregation(Q3) 30%]]*0.3</f>
        <v>2.1999999999999997</v>
      </c>
      <c r="AL47" s="12">
        <f>Table15[[#This Row],[Exposure Rate]]+Table15[[#This Row],[Proximity Rate]]+Table15[[#This Row],[Aggregation Rate]]</f>
        <v>5.6999999999999993</v>
      </c>
      <c r="AM47" s="10" t="s">
        <v>1934</v>
      </c>
    </row>
    <row r="48" spans="1:39" x14ac:dyDescent="0.3">
      <c r="A48" s="20">
        <v>16221</v>
      </c>
      <c r="B48" s="2" t="s">
        <v>608</v>
      </c>
      <c r="C48" s="2" t="str">
        <f>VLOOKUP(A48,'emp master'!$A$1:$G$5000,5,FALSE)</f>
        <v>Impact Protection - SI</v>
      </c>
      <c r="D48" s="1" t="s">
        <v>1755</v>
      </c>
      <c r="E48" s="6" t="str">
        <f>VLOOKUP(A48,'emp master'!$A$1:$G$5000,7,FALSE)</f>
        <v>Male</v>
      </c>
      <c r="F48" s="7">
        <v>29</v>
      </c>
      <c r="G48" s="6" t="s">
        <v>1566</v>
      </c>
      <c r="H48" s="6" t="s">
        <v>1753</v>
      </c>
      <c r="I48" s="6" t="s">
        <v>609</v>
      </c>
      <c r="J48" s="7" t="s">
        <v>23</v>
      </c>
      <c r="K48" s="6" t="s">
        <v>14</v>
      </c>
      <c r="L48" s="6"/>
      <c r="M48" s="6" t="s">
        <v>14</v>
      </c>
      <c r="N48" s="6"/>
      <c r="O48" s="6" t="s">
        <v>14</v>
      </c>
      <c r="P48" s="6"/>
      <c r="Q48" s="6" t="s">
        <v>14</v>
      </c>
      <c r="R48" s="6" t="s">
        <v>14</v>
      </c>
      <c r="S48" s="6" t="s">
        <v>1754</v>
      </c>
      <c r="T48" s="6" t="s">
        <v>14</v>
      </c>
      <c r="U48" s="6" t="s">
        <v>14</v>
      </c>
      <c r="V48" s="8">
        <f>IF(Table15[[#This Row],[Age - වයස]]&lt;30,1,IF(Table15[[#This Row],[Age - වයස]]&lt;40,2,IF(Table15[[#This Row],[Age - වයස]]&lt;50,3,IF(Table15[[#This Row],[Age - වයස]]&lt;=55,4,5))))</f>
        <v>1</v>
      </c>
      <c r="W48" s="11">
        <f>IF(Table15[[#This Row],[Vaccinated? - කොවිඩ් එන්නත ලබා ගෙන තිබේද?]]= "yes",1,5)</f>
        <v>1</v>
      </c>
      <c r="X4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" s="8">
        <f>IF(Table15[[#This Row],[Having any hereditary diseases - ඔබට පාරම්පරික රෝග තිබෙනවාද?]]="yes",5,1)</f>
        <v>1</v>
      </c>
      <c r="Z48" s="11">
        <f>IF(Table15[[#This Row],[Do you have been suffering from any of these diseases? - පහත රෝග ඔබට තිබෙනවද?]]="None - නැත",1,5)</f>
        <v>1</v>
      </c>
      <c r="AA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" s="11">
        <f>IF(Table15[[#This Row],[Have you been infected by COVID-19 in the past few months - ඔබට COVID 19 මිට පෙර වැළදී  තිබෙනවද?]]="Yes",1,5)</f>
        <v>5</v>
      </c>
      <c r="AC48" s="11">
        <f>IF(Table15[[#This Row],[Grade - ශ්‍රේණිය]]="Team Member",5,IF(Table15[[#This Row],[Grade - ශ්‍රේණිය]]="Manager",1,3))</f>
        <v>3</v>
      </c>
      <c r="AD48" s="11">
        <f>IF(Table15[[#This Row],[Do you have any COVID symptoms? - ඔබට COVID ලක්ෂණ තිබෙනවද?]]="Yes",5,1)</f>
        <v>1</v>
      </c>
      <c r="AE48" s="11">
        <f>IF(Table15[[#This Row],[Was quarantined  before? - නිරොධානය වී තිබේද?]]="Yes",5,1)</f>
        <v>1</v>
      </c>
      <c r="AF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" s="8">
        <f>IF(Table15[[#This Row],[Any family members are working at Hospitals - රෝහල් වල සේවය කරන සාමාජිකයන් සිටීද?]]="No",1,5)</f>
        <v>1</v>
      </c>
      <c r="AH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8" s="12">
        <f>Table15[[#This Row],[Proximity 01 (30%)]]*0.3+Table15[[#This Row],[Proximity - 02(40%)]]*0.4+Table15[[#This Row],[Proximity - 03(30%)]]*0.3</f>
        <v>1.5999999999999999</v>
      </c>
      <c r="AK48" s="12">
        <f>Table15[[#This Row],[Aggregation(Q1) 30%]]*0.3+Table15[[#This Row],[Aggregation(Q2) 40%]]*0.4+Table15[[#This Row],[Aggregation(Q3) 30%]]*0.3</f>
        <v>2.1999999999999997</v>
      </c>
      <c r="AL48" s="12">
        <f>Table15[[#This Row],[Exposure Rate]]+Table15[[#This Row],[Proximity Rate]]+Table15[[#This Row],[Aggregation Rate]]</f>
        <v>5.6999999999999993</v>
      </c>
      <c r="AM48" s="10" t="s">
        <v>1934</v>
      </c>
    </row>
    <row r="49" spans="1:39" x14ac:dyDescent="0.3">
      <c r="A49" s="20">
        <v>8989</v>
      </c>
      <c r="B49" s="2" t="s">
        <v>1138</v>
      </c>
      <c r="C49" s="2" t="str">
        <f>VLOOKUP(A49,'emp master'!$A$1:$G$5000,5,FALSE)</f>
        <v>Impact Protection - SI</v>
      </c>
      <c r="D49" s="1" t="s">
        <v>1758</v>
      </c>
      <c r="E49" s="6" t="str">
        <f>VLOOKUP(A49,'emp master'!$A$1:$G$5000,7,FALSE)</f>
        <v>Male</v>
      </c>
      <c r="F49" s="7">
        <v>35</v>
      </c>
      <c r="G49" s="6" t="s">
        <v>1566</v>
      </c>
      <c r="H49" s="6" t="s">
        <v>1759</v>
      </c>
      <c r="I49" s="6" t="s">
        <v>1139</v>
      </c>
      <c r="J49" s="7" t="s">
        <v>23</v>
      </c>
      <c r="K49" s="6" t="s">
        <v>14</v>
      </c>
      <c r="L49" s="6"/>
      <c r="M49" s="6" t="s">
        <v>14</v>
      </c>
      <c r="N49" s="6"/>
      <c r="O49" s="6" t="s">
        <v>14</v>
      </c>
      <c r="P49" s="6"/>
      <c r="Q49" s="6" t="s">
        <v>14</v>
      </c>
      <c r="R49" s="6" t="s">
        <v>14</v>
      </c>
      <c r="S49" s="6" t="s">
        <v>1754</v>
      </c>
      <c r="T49" s="6" t="s">
        <v>14</v>
      </c>
      <c r="U49" s="6" t="s">
        <v>14</v>
      </c>
      <c r="V49" s="8">
        <f>IF(Table15[[#This Row],[Age - වයස]]&lt;30,1,IF(Table15[[#This Row],[Age - වයස]]&lt;40,2,IF(Table15[[#This Row],[Age - වයස]]&lt;50,3,IF(Table15[[#This Row],[Age - වයස]]&lt;=55,4,5))))</f>
        <v>2</v>
      </c>
      <c r="W49" s="11">
        <f>IF(Table15[[#This Row],[Vaccinated? - කොවිඩ් එන්නත ලබා ගෙන තිබේද?]]= "yes",1,5)</f>
        <v>1</v>
      </c>
      <c r="X4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49" s="8">
        <f>IF(Table15[[#This Row],[Having any hereditary diseases - ඔබට පාරම්පරික රෝග තිබෙනවාද?]]="yes",5,1)</f>
        <v>1</v>
      </c>
      <c r="Z49" s="11">
        <f>IF(Table15[[#This Row],[Do you have been suffering from any of these diseases? - පහත රෝග ඔබට තිබෙනවද?]]="None - නැත",1,5)</f>
        <v>1</v>
      </c>
      <c r="AA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" s="11">
        <f>IF(Table15[[#This Row],[Have you been infected by COVID-19 in the past few months - ඔබට COVID 19 මිට පෙර වැළදී  තිබෙනවද?]]="Yes",1,5)</f>
        <v>5</v>
      </c>
      <c r="AC49" s="11">
        <f>IF(Table15[[#This Row],[Grade - ශ්‍රේණිය]]="Team Member",5,IF(Table15[[#This Row],[Grade - ශ්‍රේණිය]]="Manager",1,3))</f>
        <v>3</v>
      </c>
      <c r="AD49" s="11">
        <f>IF(Table15[[#This Row],[Do you have any COVID symptoms? - ඔබට COVID ලක්ෂණ තිබෙනවද?]]="Yes",5,1)</f>
        <v>1</v>
      </c>
      <c r="AE49" s="11">
        <f>IF(Table15[[#This Row],[Was quarantined  before? - නිරොධානය වී තිබේද?]]="Yes",5,1)</f>
        <v>1</v>
      </c>
      <c r="AF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" s="8">
        <f>IF(Table15[[#This Row],[Any family members are working at Hospitals - රෝහල් වල සේවය කරන සාමාජිකයන් සිටීද?]]="No",1,5)</f>
        <v>1</v>
      </c>
      <c r="AH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49" s="12">
        <f>Table15[[#This Row],[Proximity 01 (30%)]]*0.3+Table15[[#This Row],[Proximity - 02(40%)]]*0.4+Table15[[#This Row],[Proximity - 03(30%)]]*0.3</f>
        <v>1.5999999999999999</v>
      </c>
      <c r="AK49" s="12">
        <f>Table15[[#This Row],[Aggregation(Q1) 30%]]*0.3+Table15[[#This Row],[Aggregation(Q2) 40%]]*0.4+Table15[[#This Row],[Aggregation(Q3) 30%]]*0.3</f>
        <v>2.1999999999999997</v>
      </c>
      <c r="AL49" s="12">
        <f>Table15[[#This Row],[Exposure Rate]]+Table15[[#This Row],[Proximity Rate]]+Table15[[#This Row],[Aggregation Rate]]</f>
        <v>5.6999999999999993</v>
      </c>
      <c r="AM49" s="10" t="s">
        <v>1934</v>
      </c>
    </row>
    <row r="50" spans="1:39" x14ac:dyDescent="0.3">
      <c r="A50" s="20">
        <v>26525</v>
      </c>
      <c r="B50" s="2" t="s">
        <v>498</v>
      </c>
      <c r="C50" s="2" t="str">
        <f>VLOOKUP(A50,'emp master'!$A$1:$G$5000,5,FALSE)</f>
        <v>Moulded Bra Cup - Marketing - SI</v>
      </c>
      <c r="D50" s="1" t="s">
        <v>1755</v>
      </c>
      <c r="E50" s="6" t="str">
        <f>VLOOKUP(A50,'emp master'!$A$1:$G$5000,7,FALSE)</f>
        <v>Male</v>
      </c>
      <c r="F50" s="7">
        <v>23</v>
      </c>
      <c r="G50" s="6" t="s">
        <v>1566</v>
      </c>
      <c r="H50" s="6" t="s">
        <v>1753</v>
      </c>
      <c r="I50" s="6" t="s">
        <v>499</v>
      </c>
      <c r="J50" s="7" t="s">
        <v>13</v>
      </c>
      <c r="K50" s="6" t="s">
        <v>14</v>
      </c>
      <c r="L50" s="6"/>
      <c r="M50" s="6" t="s">
        <v>14</v>
      </c>
      <c r="N50" s="6"/>
      <c r="O50" s="6" t="s">
        <v>14</v>
      </c>
      <c r="P50" s="6"/>
      <c r="Q50" s="6" t="s">
        <v>14</v>
      </c>
      <c r="R50" s="6" t="s">
        <v>14</v>
      </c>
      <c r="S50" s="6" t="s">
        <v>1754</v>
      </c>
      <c r="T50" s="6" t="s">
        <v>14</v>
      </c>
      <c r="U50" s="6" t="s">
        <v>14</v>
      </c>
      <c r="V50" s="8">
        <f>IF(Table15[[#This Row],[Age - වයස]]&lt;30,1,IF(Table15[[#This Row],[Age - වයස]]&lt;40,2,IF(Table15[[#This Row],[Age - වයස]]&lt;50,3,IF(Table15[[#This Row],[Age - වයස]]&lt;=55,4,5))))</f>
        <v>1</v>
      </c>
      <c r="W50" s="11">
        <f>IF(Table15[[#This Row],[Vaccinated? - කොවිඩ් එන්නත ලබා ගෙන තිබේද?]]= "yes",1,5)</f>
        <v>1</v>
      </c>
      <c r="X5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" s="8">
        <f>IF(Table15[[#This Row],[Having any hereditary diseases - ඔබට පාරම්පරික රෝග තිබෙනවාද?]]="yes",5,1)</f>
        <v>1</v>
      </c>
      <c r="Z50" s="11">
        <f>IF(Table15[[#This Row],[Do you have been suffering from any of these diseases? - පහත රෝග ඔබට තිබෙනවද?]]="None - නැත",1,5)</f>
        <v>1</v>
      </c>
      <c r="AA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" s="11">
        <f>IF(Table15[[#This Row],[Have you been infected by COVID-19 in the past few months - ඔබට COVID 19 මිට පෙර වැළදී  තිබෙනවද?]]="Yes",1,5)</f>
        <v>5</v>
      </c>
      <c r="AC50" s="11">
        <f>IF(Table15[[#This Row],[Grade - ශ්‍රේණිය]]="Team Member",5,IF(Table15[[#This Row],[Grade - ශ්‍රේණිය]]="Manager",1,3))</f>
        <v>3</v>
      </c>
      <c r="AD50" s="11">
        <f>IF(Table15[[#This Row],[Do you have any COVID symptoms? - ඔබට COVID ලක්ෂණ තිබෙනවද?]]="Yes",5,1)</f>
        <v>1</v>
      </c>
      <c r="AE50" s="11">
        <f>IF(Table15[[#This Row],[Was quarantined  before? - නිරොධානය වී තිබේද?]]="Yes",5,1)</f>
        <v>1</v>
      </c>
      <c r="AF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" s="8">
        <f>IF(Table15[[#This Row],[Any family members are working at Hospitals - රෝහල් වල සේවය කරන සාමාජිකයන් සිටීද?]]="No",1,5)</f>
        <v>1</v>
      </c>
      <c r="AH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50" s="12">
        <f>Table15[[#This Row],[Proximity 01 (30%)]]*0.3+Table15[[#This Row],[Proximity - 02(40%)]]*0.4+Table15[[#This Row],[Proximity - 03(30%)]]*0.3</f>
        <v>1.5999999999999999</v>
      </c>
      <c r="AK50" s="12">
        <f>Table15[[#This Row],[Aggregation(Q1) 30%]]*0.3+Table15[[#This Row],[Aggregation(Q2) 40%]]*0.4+Table15[[#This Row],[Aggregation(Q3) 30%]]*0.3</f>
        <v>2.1999999999999997</v>
      </c>
      <c r="AL50" s="12">
        <f>Table15[[#This Row],[Exposure Rate]]+Table15[[#This Row],[Proximity Rate]]+Table15[[#This Row],[Aggregation Rate]]</f>
        <v>5.6999999999999993</v>
      </c>
      <c r="AM50" s="10" t="s">
        <v>1934</v>
      </c>
    </row>
    <row r="51" spans="1:39" x14ac:dyDescent="0.3">
      <c r="A51" s="20">
        <v>23076</v>
      </c>
      <c r="B51" s="2" t="s">
        <v>1244</v>
      </c>
      <c r="C51" s="2" t="str">
        <f>VLOOKUP(A51,'emp master'!$A$1:$G$5000,5,FALSE)</f>
        <v>Moulded Bra Cup - Product Development Centre - SI</v>
      </c>
      <c r="D51" s="1" t="s">
        <v>1755</v>
      </c>
      <c r="E51" s="6" t="str">
        <f>VLOOKUP(A51,'emp master'!$A$1:$G$5000,7,FALSE)</f>
        <v>Male</v>
      </c>
      <c r="F51" s="7">
        <v>29</v>
      </c>
      <c r="G51" s="6" t="s">
        <v>1566</v>
      </c>
      <c r="H51" s="6" t="s">
        <v>1753</v>
      </c>
      <c r="I51" s="6" t="s">
        <v>1245</v>
      </c>
      <c r="J51" s="7" t="s">
        <v>20</v>
      </c>
      <c r="K51" s="6" t="s">
        <v>14</v>
      </c>
      <c r="L51" s="6"/>
      <c r="M51" s="6" t="s">
        <v>14</v>
      </c>
      <c r="N51" s="6"/>
      <c r="O51" s="6" t="s">
        <v>14</v>
      </c>
      <c r="P51" s="6"/>
      <c r="Q51" s="6" t="s">
        <v>14</v>
      </c>
      <c r="R51" s="6" t="s">
        <v>14</v>
      </c>
      <c r="S51" s="6" t="s">
        <v>1754</v>
      </c>
      <c r="T51" s="6" t="s">
        <v>14</v>
      </c>
      <c r="U51" s="6" t="s">
        <v>14</v>
      </c>
      <c r="V51" s="8">
        <f>IF(Table15[[#This Row],[Age - වයස]]&lt;30,1,IF(Table15[[#This Row],[Age - වයස]]&lt;40,2,IF(Table15[[#This Row],[Age - වයස]]&lt;50,3,IF(Table15[[#This Row],[Age - වයස]]&lt;=55,4,5))))</f>
        <v>1</v>
      </c>
      <c r="W51" s="11">
        <f>IF(Table15[[#This Row],[Vaccinated? - කොවිඩ් එන්නත ලබා ගෙන තිබේද?]]= "yes",1,5)</f>
        <v>1</v>
      </c>
      <c r="X5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" s="8">
        <f>IF(Table15[[#This Row],[Having any hereditary diseases - ඔබට පාරම්පරික රෝග තිබෙනවාද?]]="yes",5,1)</f>
        <v>1</v>
      </c>
      <c r="Z51" s="11">
        <f>IF(Table15[[#This Row],[Do you have been suffering from any of these diseases? - පහත රෝග ඔබට තිබෙනවද?]]="None - නැත",1,5)</f>
        <v>1</v>
      </c>
      <c r="AA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" s="11">
        <f>IF(Table15[[#This Row],[Have you been infected by COVID-19 in the past few months - ඔබට COVID 19 මිට පෙර වැළදී  තිබෙනවද?]]="Yes",1,5)</f>
        <v>5</v>
      </c>
      <c r="AC51" s="11">
        <f>IF(Table15[[#This Row],[Grade - ශ්‍රේණිය]]="Team Member",5,IF(Table15[[#This Row],[Grade - ශ්‍රේණිය]]="Manager",1,3))</f>
        <v>3</v>
      </c>
      <c r="AD51" s="11">
        <f>IF(Table15[[#This Row],[Do you have any COVID symptoms? - ඔබට COVID ලක්ෂණ තිබෙනවද?]]="Yes",5,1)</f>
        <v>1</v>
      </c>
      <c r="AE51" s="11">
        <f>IF(Table15[[#This Row],[Was quarantined  before? - නිරොධානය වී තිබේද?]]="Yes",5,1)</f>
        <v>1</v>
      </c>
      <c r="AF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" s="8">
        <f>IF(Table15[[#This Row],[Any family members are working at Hospitals - රෝහල් වල සේවය කරන සාමාජිකයන් සිටීද?]]="No",1,5)</f>
        <v>1</v>
      </c>
      <c r="AH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51" s="12">
        <f>Table15[[#This Row],[Proximity 01 (30%)]]*0.3+Table15[[#This Row],[Proximity - 02(40%)]]*0.4+Table15[[#This Row],[Proximity - 03(30%)]]*0.3</f>
        <v>1.5999999999999999</v>
      </c>
      <c r="AK51" s="12">
        <f>Table15[[#This Row],[Aggregation(Q1) 30%]]*0.3+Table15[[#This Row],[Aggregation(Q2) 40%]]*0.4+Table15[[#This Row],[Aggregation(Q3) 30%]]*0.3</f>
        <v>2.1999999999999997</v>
      </c>
      <c r="AL51" s="12">
        <f>Table15[[#This Row],[Exposure Rate]]+Table15[[#This Row],[Proximity Rate]]+Table15[[#This Row],[Aggregation Rate]]</f>
        <v>5.6999999999999993</v>
      </c>
      <c r="AM51" s="10" t="s">
        <v>1934</v>
      </c>
    </row>
    <row r="52" spans="1:39" x14ac:dyDescent="0.3">
      <c r="A52" s="20">
        <v>7703</v>
      </c>
      <c r="B52" s="2" t="s">
        <v>21</v>
      </c>
      <c r="C52" s="2" t="str">
        <f>VLOOKUP(A52,'emp master'!$A$1:$G$5000,5,FALSE)</f>
        <v>Close Comfort Program - Finished Goods Warehouse - SI</v>
      </c>
      <c r="D52" s="1" t="s">
        <v>1758</v>
      </c>
      <c r="E52" s="6" t="str">
        <f>VLOOKUP(A52,'emp master'!$A$1:$G$5000,7,FALSE)</f>
        <v>Male</v>
      </c>
      <c r="F52" s="7">
        <v>32</v>
      </c>
      <c r="G52" s="6" t="s">
        <v>1566</v>
      </c>
      <c r="H52" s="6" t="s">
        <v>1753</v>
      </c>
      <c r="I52" s="6" t="s">
        <v>22</v>
      </c>
      <c r="J52" s="7" t="s">
        <v>23</v>
      </c>
      <c r="K52" s="6" t="s">
        <v>14</v>
      </c>
      <c r="L52" s="6"/>
      <c r="M52" s="6" t="s">
        <v>14</v>
      </c>
      <c r="N52" s="6"/>
      <c r="O52" s="6" t="s">
        <v>14</v>
      </c>
      <c r="P52" s="6"/>
      <c r="Q52" s="6" t="s">
        <v>14</v>
      </c>
      <c r="R52" s="6" t="s">
        <v>14</v>
      </c>
      <c r="S52" s="6" t="s">
        <v>1754</v>
      </c>
      <c r="T52" s="6" t="s">
        <v>14</v>
      </c>
      <c r="U52" s="6" t="s">
        <v>14</v>
      </c>
      <c r="V52" s="8">
        <f>IF(Table15[[#This Row],[Age - වයස]]&lt;30,1,IF(Table15[[#This Row],[Age - වයස]]&lt;40,2,IF(Table15[[#This Row],[Age - වයස]]&lt;50,3,IF(Table15[[#This Row],[Age - වයස]]&lt;=55,4,5))))</f>
        <v>2</v>
      </c>
      <c r="W52" s="11">
        <f>IF(Table15[[#This Row],[Vaccinated? - කොවිඩ් එන්නත ලබා ගෙන තිබේද?]]= "yes",1,5)</f>
        <v>1</v>
      </c>
      <c r="X5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" s="8">
        <f>IF(Table15[[#This Row],[Having any hereditary diseases - ඔබට පාරම්පරික රෝග තිබෙනවාද?]]="yes",5,1)</f>
        <v>1</v>
      </c>
      <c r="Z52" s="11">
        <f>IF(Table15[[#This Row],[Do you have been suffering from any of these diseases? - පහත රෝග ඔබට තිබෙනවද?]]="None - නැත",1,5)</f>
        <v>1</v>
      </c>
      <c r="AA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" s="11">
        <f>IF(Table15[[#This Row],[Have you been infected by COVID-19 in the past few months - ඔබට COVID 19 මිට පෙර වැළදී  තිබෙනවද?]]="Yes",1,5)</f>
        <v>5</v>
      </c>
      <c r="AC52" s="11">
        <f>IF(Table15[[#This Row],[Grade - ශ්‍රේණිය]]="Team Member",5,IF(Table15[[#This Row],[Grade - ශ්‍රේණිය]]="Manager",1,3))</f>
        <v>3</v>
      </c>
      <c r="AD52" s="11">
        <f>IF(Table15[[#This Row],[Do you have any COVID symptoms? - ඔබට COVID ලක්ෂණ තිබෙනවද?]]="Yes",5,1)</f>
        <v>1</v>
      </c>
      <c r="AE52" s="11">
        <f>IF(Table15[[#This Row],[Was quarantined  before? - නිරොධානය වී තිබේද?]]="Yes",5,1)</f>
        <v>1</v>
      </c>
      <c r="AF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" s="8">
        <f>IF(Table15[[#This Row],[Any family members are working at Hospitals - රෝහල් වල සේවය කරන සාමාජිකයන් සිටීද?]]="No",1,5)</f>
        <v>1</v>
      </c>
      <c r="AH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2" s="12">
        <f>Table15[[#This Row],[Proximity 01 (30%)]]*0.3+Table15[[#This Row],[Proximity - 02(40%)]]*0.4+Table15[[#This Row],[Proximity - 03(30%)]]*0.3</f>
        <v>1.5999999999999999</v>
      </c>
      <c r="AK52" s="12">
        <f>Table15[[#This Row],[Aggregation(Q1) 30%]]*0.3+Table15[[#This Row],[Aggregation(Q2) 40%]]*0.4+Table15[[#This Row],[Aggregation(Q3) 30%]]*0.3</f>
        <v>2.1999999999999997</v>
      </c>
      <c r="AL52" s="12">
        <f>Table15[[#This Row],[Exposure Rate]]+Table15[[#This Row],[Proximity Rate]]+Table15[[#This Row],[Aggregation Rate]]</f>
        <v>5.7999999999999989</v>
      </c>
      <c r="AM52" s="10" t="s">
        <v>1934</v>
      </c>
    </row>
    <row r="53" spans="1:39" x14ac:dyDescent="0.3">
      <c r="A53" s="20">
        <v>14422</v>
      </c>
      <c r="B53" s="2" t="s">
        <v>1563</v>
      </c>
      <c r="C53" s="2" t="str">
        <f>VLOOKUP(A53,'emp master'!$A$1:$G$5000,5,FALSE)</f>
        <v>Close Comfort Program - Finishing - SI</v>
      </c>
      <c r="D53" s="1" t="s">
        <v>1758</v>
      </c>
      <c r="E53" s="6" t="str">
        <f>VLOOKUP(A53,'emp master'!$A$1:$G$5000,7,FALSE)</f>
        <v>Male</v>
      </c>
      <c r="F53" s="7">
        <v>38</v>
      </c>
      <c r="G53" s="6" t="s">
        <v>1566</v>
      </c>
      <c r="H53" s="6" t="s">
        <v>1753</v>
      </c>
      <c r="I53" s="6" t="s">
        <v>122</v>
      </c>
      <c r="J53" s="7" t="s">
        <v>13</v>
      </c>
      <c r="K53" s="6" t="s">
        <v>14</v>
      </c>
      <c r="L53" s="6"/>
      <c r="M53" s="6" t="s">
        <v>14</v>
      </c>
      <c r="N53" s="6"/>
      <c r="O53" s="6" t="s">
        <v>14</v>
      </c>
      <c r="P53" s="6"/>
      <c r="Q53" s="6" t="s">
        <v>14</v>
      </c>
      <c r="R53" s="6" t="s">
        <v>14</v>
      </c>
      <c r="S53" s="6" t="s">
        <v>1754</v>
      </c>
      <c r="T53" s="6" t="s">
        <v>14</v>
      </c>
      <c r="U53" s="6" t="s">
        <v>14</v>
      </c>
      <c r="V53" s="8">
        <f>IF(Table15[[#This Row],[Age - වයස]]&lt;30,1,IF(Table15[[#This Row],[Age - වයස]]&lt;40,2,IF(Table15[[#This Row],[Age - වයස]]&lt;50,3,IF(Table15[[#This Row],[Age - වයස]]&lt;=55,4,5))))</f>
        <v>2</v>
      </c>
      <c r="W53" s="11">
        <f>IF(Table15[[#This Row],[Vaccinated? - කොවිඩ් එන්නත ලබා ගෙන තිබේද?]]= "yes",1,5)</f>
        <v>1</v>
      </c>
      <c r="X5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" s="8">
        <f>IF(Table15[[#This Row],[Having any hereditary diseases - ඔබට පාරම්පරික රෝග තිබෙනවාද?]]="yes",5,1)</f>
        <v>1</v>
      </c>
      <c r="Z53" s="11">
        <f>IF(Table15[[#This Row],[Do you have been suffering from any of these diseases? - පහත රෝග ඔබට තිබෙනවද?]]="None - නැත",1,5)</f>
        <v>1</v>
      </c>
      <c r="AA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" s="11">
        <f>IF(Table15[[#This Row],[Have you been infected by COVID-19 in the past few months - ඔබට COVID 19 මිට පෙර වැළදී  තිබෙනවද?]]="Yes",1,5)</f>
        <v>5</v>
      </c>
      <c r="AC53" s="11">
        <f>IF(Table15[[#This Row],[Grade - ශ්‍රේණිය]]="Team Member",5,IF(Table15[[#This Row],[Grade - ශ්‍රේණිය]]="Manager",1,3))</f>
        <v>3</v>
      </c>
      <c r="AD53" s="11">
        <f>IF(Table15[[#This Row],[Do you have any COVID symptoms? - ඔබට COVID ලක්ෂණ තිබෙනවද?]]="Yes",5,1)</f>
        <v>1</v>
      </c>
      <c r="AE53" s="11">
        <f>IF(Table15[[#This Row],[Was quarantined  before? - නිරොධානය වී තිබේද?]]="Yes",5,1)</f>
        <v>1</v>
      </c>
      <c r="AF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" s="8">
        <f>IF(Table15[[#This Row],[Any family members are working at Hospitals - රෝහල් වල සේවය කරන සාමාජිකයන් සිටීද?]]="No",1,5)</f>
        <v>1</v>
      </c>
      <c r="AH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3" s="12">
        <f>Table15[[#This Row],[Proximity 01 (30%)]]*0.3+Table15[[#This Row],[Proximity - 02(40%)]]*0.4+Table15[[#This Row],[Proximity - 03(30%)]]*0.3</f>
        <v>1.5999999999999999</v>
      </c>
      <c r="AK53" s="12">
        <f>Table15[[#This Row],[Aggregation(Q1) 30%]]*0.3+Table15[[#This Row],[Aggregation(Q2) 40%]]*0.4+Table15[[#This Row],[Aggregation(Q3) 30%]]*0.3</f>
        <v>2.1999999999999997</v>
      </c>
      <c r="AL53" s="12">
        <f>Table15[[#This Row],[Exposure Rate]]+Table15[[#This Row],[Proximity Rate]]+Table15[[#This Row],[Aggregation Rate]]</f>
        <v>5.7999999999999989</v>
      </c>
      <c r="AM53" s="10" t="s">
        <v>1934</v>
      </c>
    </row>
    <row r="54" spans="1:39" x14ac:dyDescent="0.3">
      <c r="A54" s="20">
        <v>22744</v>
      </c>
      <c r="B54" s="2" t="s">
        <v>1318</v>
      </c>
      <c r="C54" s="2" t="str">
        <f>VLOOKUP(A54,'emp master'!$A$1:$G$5000,5,FALSE)</f>
        <v>Close Comfort Program - Finishing - SI</v>
      </c>
      <c r="D54" s="1" t="s">
        <v>1758</v>
      </c>
      <c r="E54" s="6" t="str">
        <f>VLOOKUP(A54,'emp master'!$A$1:$G$5000,7,FALSE)</f>
        <v>Female</v>
      </c>
      <c r="F54" s="7">
        <v>37</v>
      </c>
      <c r="G54" s="6" t="s">
        <v>1566</v>
      </c>
      <c r="H54" s="6" t="s">
        <v>1753</v>
      </c>
      <c r="I54" s="6" t="s">
        <v>1319</v>
      </c>
      <c r="J54" s="6" t="s">
        <v>28</v>
      </c>
      <c r="K54" s="6" t="s">
        <v>14</v>
      </c>
      <c r="L54" s="6" t="s">
        <v>14</v>
      </c>
      <c r="M54" s="6" t="s">
        <v>14</v>
      </c>
      <c r="N54" s="6" t="s">
        <v>14</v>
      </c>
      <c r="O54" s="6" t="s">
        <v>14</v>
      </c>
      <c r="P54" s="6" t="s">
        <v>14</v>
      </c>
      <c r="Q54" s="6" t="s">
        <v>14</v>
      </c>
      <c r="R54" s="6" t="s">
        <v>14</v>
      </c>
      <c r="S54" s="6" t="s">
        <v>1754</v>
      </c>
      <c r="T54" s="6" t="s">
        <v>14</v>
      </c>
      <c r="U54" s="6" t="s">
        <v>14</v>
      </c>
      <c r="V54" s="8">
        <f>IF(Table15[[#This Row],[Age - වයස]]&lt;30,1,IF(Table15[[#This Row],[Age - වයස]]&lt;40,2,IF(Table15[[#This Row],[Age - වයස]]&lt;50,3,IF(Table15[[#This Row],[Age - වයස]]&lt;=55,4,5))))</f>
        <v>2</v>
      </c>
      <c r="W54" s="11">
        <f>IF(Table15[[#This Row],[Vaccinated? - කොවිඩ් එන්නත ලබා ගෙන තිබේද?]]= "yes",1,5)</f>
        <v>1</v>
      </c>
      <c r="X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" s="8">
        <f>IF(Table15[[#This Row],[Having any hereditary diseases - ඔබට පාරම්පරික රෝග තිබෙනවාද?]]="yes",5,1)</f>
        <v>1</v>
      </c>
      <c r="Z54" s="11">
        <f>IF(Table15[[#This Row],[Do you have been suffering from any of these diseases? - පහත රෝග ඔබට තිබෙනවද?]]="None - නැත",1,5)</f>
        <v>1</v>
      </c>
      <c r="AA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" s="11">
        <f>IF(Table15[[#This Row],[Have you been infected by COVID-19 in the past few months - ඔබට COVID 19 මිට පෙර වැළදී  තිබෙනවද?]]="Yes",1,5)</f>
        <v>5</v>
      </c>
      <c r="AC54" s="11">
        <f>IF(Table15[[#This Row],[Grade - ශ්‍රේණිය]]="Team Member",5,IF(Table15[[#This Row],[Grade - ශ්‍රේණිය]]="Manager",1,3))</f>
        <v>3</v>
      </c>
      <c r="AD54" s="11">
        <f>IF(Table15[[#This Row],[Do you have any COVID symptoms? - ඔබට COVID ලක්ෂණ තිබෙනවද?]]="Yes",5,1)</f>
        <v>1</v>
      </c>
      <c r="AE54" s="11">
        <f>IF(Table15[[#This Row],[Was quarantined  before? - නිරොධානය වී තිබේද?]]="Yes",5,1)</f>
        <v>1</v>
      </c>
      <c r="AF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" s="8">
        <f>IF(Table15[[#This Row],[Any family members are working at Hospitals - රෝහල් වල සේවය කරන සාමාජිකයන් සිටීද?]]="No",1,5)</f>
        <v>1</v>
      </c>
      <c r="AH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4" s="12">
        <f>Table15[[#This Row],[Proximity 01 (30%)]]*0.3+Table15[[#This Row],[Proximity - 02(40%)]]*0.4+Table15[[#This Row],[Proximity - 03(30%)]]*0.3</f>
        <v>1.5999999999999999</v>
      </c>
      <c r="AK54" s="12">
        <f>Table15[[#This Row],[Aggregation(Q1) 30%]]*0.3+Table15[[#This Row],[Aggregation(Q2) 40%]]*0.4+Table15[[#This Row],[Aggregation(Q3) 30%]]*0.3</f>
        <v>2.1999999999999997</v>
      </c>
      <c r="AL54" s="12">
        <f>Table15[[#This Row],[Exposure Rate]]+Table15[[#This Row],[Proximity Rate]]+Table15[[#This Row],[Aggregation Rate]]</f>
        <v>5.7999999999999989</v>
      </c>
      <c r="AM54" s="10" t="s">
        <v>1934</v>
      </c>
    </row>
    <row r="55" spans="1:39" x14ac:dyDescent="0.3">
      <c r="A55" s="3">
        <v>7870</v>
      </c>
      <c r="B55" s="2" t="s">
        <v>1529</v>
      </c>
      <c r="C55" s="2" t="str">
        <f>VLOOKUP(A55,'emp master'!$A$1:$G$5000,5,FALSE)</f>
        <v>Close Comfort Program - Finishing - SI</v>
      </c>
      <c r="D55" s="1" t="s">
        <v>1758</v>
      </c>
      <c r="E55" s="6" t="str">
        <f>VLOOKUP(A55,'emp master'!$A$1:$G$5000,7,FALSE)</f>
        <v>Female</v>
      </c>
      <c r="F55" s="6">
        <v>38</v>
      </c>
      <c r="G55" s="6" t="s">
        <v>1566</v>
      </c>
      <c r="H55" s="6" t="s">
        <v>1753</v>
      </c>
      <c r="I55" s="6" t="s">
        <v>120</v>
      </c>
      <c r="J55" s="6" t="s">
        <v>28</v>
      </c>
      <c r="K55" s="6" t="s">
        <v>14</v>
      </c>
      <c r="L55" s="6" t="s">
        <v>1861</v>
      </c>
      <c r="M55" s="6" t="s">
        <v>14</v>
      </c>
      <c r="N55" s="6" t="s">
        <v>1861</v>
      </c>
      <c r="O55" s="6" t="s">
        <v>14</v>
      </c>
      <c r="P55" s="6"/>
      <c r="Q55" s="6" t="s">
        <v>14</v>
      </c>
      <c r="R55" s="6" t="s">
        <v>14</v>
      </c>
      <c r="S55" s="6" t="s">
        <v>1754</v>
      </c>
      <c r="T55" s="6" t="s">
        <v>14</v>
      </c>
      <c r="U55" s="6" t="s">
        <v>14</v>
      </c>
      <c r="V55" s="8">
        <f>IF(Table15[[#This Row],[Age - වයස]]&lt;30,1,IF(Table15[[#This Row],[Age - වයස]]&lt;40,2,IF(Table15[[#This Row],[Age - වයස]]&lt;50,3,IF(Table15[[#This Row],[Age - වයස]]&lt;=55,4,5))))</f>
        <v>2</v>
      </c>
      <c r="W55" s="11">
        <f>IF(Table15[[#This Row],[Vaccinated? - කොවිඩ් එන්නත ලබා ගෙන තිබේද?]]= "yes",1,5)</f>
        <v>1</v>
      </c>
      <c r="X5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" s="8">
        <f>IF(Table15[[#This Row],[Having any hereditary diseases - ඔබට පාරම්පරික රෝග තිබෙනවාද?]]="yes",5,1)</f>
        <v>1</v>
      </c>
      <c r="Z55" s="11">
        <f>IF(Table15[[#This Row],[Do you have been suffering from any of these diseases? - පහත රෝග ඔබට තිබෙනවද?]]="None - නැත",1,5)</f>
        <v>1</v>
      </c>
      <c r="AA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" s="11">
        <f>IF(Table15[[#This Row],[Have you been infected by COVID-19 in the past few months - ඔබට COVID 19 මිට පෙර වැළදී  තිබෙනවද?]]="Yes",1,5)</f>
        <v>5</v>
      </c>
      <c r="AC55" s="11">
        <f>IF(Table15[[#This Row],[Grade - ශ්‍රේණිය]]="Team Member",5,IF(Table15[[#This Row],[Grade - ශ්‍රේණිය]]="Manager",1,3))</f>
        <v>3</v>
      </c>
      <c r="AD55" s="11">
        <f>IF(Table15[[#This Row],[Do you have any COVID symptoms? - ඔබට COVID ලක්ෂණ තිබෙනවද?]]="Yes",5,1)</f>
        <v>1</v>
      </c>
      <c r="AE55" s="11">
        <f>IF(Table15[[#This Row],[Was quarantined  before? - නිරොධානය වී තිබේද?]]="Yes",5,1)</f>
        <v>1</v>
      </c>
      <c r="AF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" s="8">
        <f>IF(Table15[[#This Row],[Any family members are working at Hospitals - රෝහල් වල සේවය කරන සාමාජිකයන් සිටීද?]]="No",1,5)</f>
        <v>1</v>
      </c>
      <c r="AH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5" s="12">
        <f>Table15[[#This Row],[Proximity 01 (30%)]]*0.3+Table15[[#This Row],[Proximity - 02(40%)]]*0.4+Table15[[#This Row],[Proximity - 03(30%)]]*0.3</f>
        <v>1.5999999999999999</v>
      </c>
      <c r="AK55" s="12">
        <f>Table15[[#This Row],[Aggregation(Q1) 30%]]*0.3+Table15[[#This Row],[Aggregation(Q2) 40%]]*0.4+Table15[[#This Row],[Aggregation(Q3) 30%]]*0.3</f>
        <v>2.1999999999999997</v>
      </c>
      <c r="AL55" s="12">
        <f>Table15[[#This Row],[Exposure Rate]]+Table15[[#This Row],[Proximity Rate]]+Table15[[#This Row],[Aggregation Rate]]</f>
        <v>5.7999999999999989</v>
      </c>
      <c r="AM55" s="10" t="s">
        <v>1934</v>
      </c>
    </row>
    <row r="56" spans="1:39" x14ac:dyDescent="0.3">
      <c r="A56" s="20">
        <v>16690</v>
      </c>
      <c r="B56" s="2" t="s">
        <v>1287</v>
      </c>
      <c r="C56" s="2" t="str">
        <f>VLOOKUP(A56,'emp master'!$A$1:$G$5000,5,FALSE)</f>
        <v>Close Comfort Program - Marketing - SI</v>
      </c>
      <c r="D56" s="1" t="s">
        <v>1755</v>
      </c>
      <c r="E56" s="6" t="str">
        <f>VLOOKUP(A56,'emp master'!$A$1:$G$5000,7,FALSE)</f>
        <v>Female</v>
      </c>
      <c r="F56" s="7">
        <v>30</v>
      </c>
      <c r="G56" s="6" t="s">
        <v>1566</v>
      </c>
      <c r="H56" s="6" t="s">
        <v>1753</v>
      </c>
      <c r="I56" s="6" t="s">
        <v>1288</v>
      </c>
      <c r="J56" s="7" t="s">
        <v>39</v>
      </c>
      <c r="K56" s="6" t="s">
        <v>14</v>
      </c>
      <c r="L56" s="6"/>
      <c r="M56" s="6" t="s">
        <v>14</v>
      </c>
      <c r="N56" s="6"/>
      <c r="O56" s="6" t="s">
        <v>14</v>
      </c>
      <c r="P56" s="6"/>
      <c r="Q56" s="6" t="s">
        <v>14</v>
      </c>
      <c r="R56" s="6" t="s">
        <v>14</v>
      </c>
      <c r="S56" s="6" t="s">
        <v>1754</v>
      </c>
      <c r="T56" s="6" t="s">
        <v>14</v>
      </c>
      <c r="U56" s="6" t="s">
        <v>14</v>
      </c>
      <c r="V56" s="8">
        <f>IF(Table15[[#This Row],[Age - වයස]]&lt;30,1,IF(Table15[[#This Row],[Age - වයස]]&lt;40,2,IF(Table15[[#This Row],[Age - වයස]]&lt;50,3,IF(Table15[[#This Row],[Age - වයස]]&lt;=55,4,5))))</f>
        <v>2</v>
      </c>
      <c r="W56" s="11">
        <f>IF(Table15[[#This Row],[Vaccinated? - කොවිඩ් එන්නත ලබා ගෙන තිබේද?]]= "yes",1,5)</f>
        <v>1</v>
      </c>
      <c r="X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6" s="8">
        <f>IF(Table15[[#This Row],[Having any hereditary diseases - ඔබට පාරම්පරික රෝග තිබෙනවාද?]]="yes",5,1)</f>
        <v>1</v>
      </c>
      <c r="Z56" s="11">
        <f>IF(Table15[[#This Row],[Do you have been suffering from any of these diseases? - පහත රෝග ඔබට තිබෙනවද?]]="None - නැත",1,5)</f>
        <v>1</v>
      </c>
      <c r="AA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" s="11">
        <f>IF(Table15[[#This Row],[Have you been infected by COVID-19 in the past few months - ඔබට COVID 19 මිට පෙර වැළදී  තිබෙනවද?]]="Yes",1,5)</f>
        <v>5</v>
      </c>
      <c r="AC56" s="11">
        <f>IF(Table15[[#This Row],[Grade - ශ්‍රේණිය]]="Team Member",5,IF(Table15[[#This Row],[Grade - ශ්‍රේණිය]]="Manager",1,3))</f>
        <v>3</v>
      </c>
      <c r="AD56" s="11">
        <f>IF(Table15[[#This Row],[Do you have any COVID symptoms? - ඔබට COVID ලක්ෂණ තිබෙනවද?]]="Yes",5,1)</f>
        <v>1</v>
      </c>
      <c r="AE56" s="11">
        <f>IF(Table15[[#This Row],[Was quarantined  before? - නිරොධානය වී තිබේද?]]="Yes",5,1)</f>
        <v>1</v>
      </c>
      <c r="AF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" s="8">
        <f>IF(Table15[[#This Row],[Any family members are working at Hospitals - රෝහල් වල සේවය කරන සාමාජිකයන් සිටීද?]]="No",1,5)</f>
        <v>1</v>
      </c>
      <c r="AH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6" s="12">
        <f>Table15[[#This Row],[Proximity 01 (30%)]]*0.3+Table15[[#This Row],[Proximity - 02(40%)]]*0.4+Table15[[#This Row],[Proximity - 03(30%)]]*0.3</f>
        <v>1.5999999999999999</v>
      </c>
      <c r="AK56" s="12">
        <f>Table15[[#This Row],[Aggregation(Q1) 30%]]*0.3+Table15[[#This Row],[Aggregation(Q2) 40%]]*0.4+Table15[[#This Row],[Aggregation(Q3) 30%]]*0.3</f>
        <v>2.1999999999999997</v>
      </c>
      <c r="AL56" s="12">
        <f>Table15[[#This Row],[Exposure Rate]]+Table15[[#This Row],[Proximity Rate]]+Table15[[#This Row],[Aggregation Rate]]</f>
        <v>5.7999999999999989</v>
      </c>
      <c r="AM56" s="10" t="s">
        <v>1934</v>
      </c>
    </row>
    <row r="57" spans="1:39" x14ac:dyDescent="0.3">
      <c r="A57" s="20">
        <v>12189</v>
      </c>
      <c r="B57" s="2" t="s">
        <v>445</v>
      </c>
      <c r="C57" s="2" t="str">
        <f>VLOOKUP(A57,'emp master'!$A$1:$G$5000,5,FALSE)</f>
        <v>Close Comfort Program - MM - Printing - SI</v>
      </c>
      <c r="D57" s="1" t="s">
        <v>1755</v>
      </c>
      <c r="E57" s="6" t="str">
        <f>VLOOKUP(A57,'emp master'!$A$1:$G$5000,7,FALSE)</f>
        <v>Male</v>
      </c>
      <c r="F57" s="7">
        <v>32</v>
      </c>
      <c r="G57" s="6" t="s">
        <v>1566</v>
      </c>
      <c r="H57" s="6" t="s">
        <v>1753</v>
      </c>
      <c r="I57" s="6" t="s">
        <v>446</v>
      </c>
      <c r="J57" s="7" t="s">
        <v>13</v>
      </c>
      <c r="K57" s="6" t="s">
        <v>14</v>
      </c>
      <c r="L57" s="6"/>
      <c r="M57" s="6" t="s">
        <v>14</v>
      </c>
      <c r="N57" s="6"/>
      <c r="O57" s="6" t="s">
        <v>14</v>
      </c>
      <c r="P57" s="6"/>
      <c r="Q57" s="6" t="s">
        <v>14</v>
      </c>
      <c r="R57" s="6" t="s">
        <v>14</v>
      </c>
      <c r="S57" s="6" t="s">
        <v>1754</v>
      </c>
      <c r="T57" s="6" t="s">
        <v>14</v>
      </c>
      <c r="U57" s="6" t="s">
        <v>14</v>
      </c>
      <c r="V57" s="8">
        <f>IF(Table15[[#This Row],[Age - වයස]]&lt;30,1,IF(Table15[[#This Row],[Age - වයස]]&lt;40,2,IF(Table15[[#This Row],[Age - වයස]]&lt;50,3,IF(Table15[[#This Row],[Age - වයස]]&lt;=55,4,5))))</f>
        <v>2</v>
      </c>
      <c r="W57" s="11">
        <f>IF(Table15[[#This Row],[Vaccinated? - කොවිඩ් එන්නත ලබා ගෙන තිබේද?]]= "yes",1,5)</f>
        <v>1</v>
      </c>
      <c r="X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7" s="8">
        <f>IF(Table15[[#This Row],[Having any hereditary diseases - ඔබට පාරම්පරික රෝග තිබෙනවාද?]]="yes",5,1)</f>
        <v>1</v>
      </c>
      <c r="Z57" s="11">
        <f>IF(Table15[[#This Row],[Do you have been suffering from any of these diseases? - පහත රෝග ඔබට තිබෙනවද?]]="None - නැත",1,5)</f>
        <v>1</v>
      </c>
      <c r="AA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" s="11">
        <f>IF(Table15[[#This Row],[Have you been infected by COVID-19 in the past few months - ඔබට COVID 19 මිට පෙර වැළදී  තිබෙනවද?]]="Yes",1,5)</f>
        <v>5</v>
      </c>
      <c r="AC57" s="11">
        <f>IF(Table15[[#This Row],[Grade - ශ්‍රේණිය]]="Team Member",5,IF(Table15[[#This Row],[Grade - ශ්‍රේණිය]]="Manager",1,3))</f>
        <v>3</v>
      </c>
      <c r="AD57" s="11">
        <f>IF(Table15[[#This Row],[Do you have any COVID symptoms? - ඔබට COVID ලක්ෂණ තිබෙනවද?]]="Yes",5,1)</f>
        <v>1</v>
      </c>
      <c r="AE57" s="11">
        <f>IF(Table15[[#This Row],[Was quarantined  before? - නිරොධානය වී තිබේද?]]="Yes",5,1)</f>
        <v>1</v>
      </c>
      <c r="AF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" s="8">
        <f>IF(Table15[[#This Row],[Any family members are working at Hospitals - රෝහල් වල සේවය කරන සාමාජිකයන් සිටීද?]]="No",1,5)</f>
        <v>1</v>
      </c>
      <c r="AH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7" s="12">
        <f>Table15[[#This Row],[Proximity 01 (30%)]]*0.3+Table15[[#This Row],[Proximity - 02(40%)]]*0.4+Table15[[#This Row],[Proximity - 03(30%)]]*0.3</f>
        <v>1.5999999999999999</v>
      </c>
      <c r="AK57" s="12">
        <f>Table15[[#This Row],[Aggregation(Q1) 30%]]*0.3+Table15[[#This Row],[Aggregation(Q2) 40%]]*0.4+Table15[[#This Row],[Aggregation(Q3) 30%]]*0.3</f>
        <v>2.1999999999999997</v>
      </c>
      <c r="AL57" s="12">
        <f>Table15[[#This Row],[Exposure Rate]]+Table15[[#This Row],[Proximity Rate]]+Table15[[#This Row],[Aggregation Rate]]</f>
        <v>5.7999999999999989</v>
      </c>
      <c r="AM57" s="10" t="s">
        <v>1934</v>
      </c>
    </row>
    <row r="58" spans="1:39" x14ac:dyDescent="0.3">
      <c r="A58" s="20">
        <v>19196</v>
      </c>
      <c r="B58" s="2" t="s">
        <v>1557</v>
      </c>
      <c r="C58" s="2" t="str">
        <f>VLOOKUP(A58,'emp master'!$A$1:$G$5000,5,FALSE)</f>
        <v>Close Comfort Program - MM - Printing - SI</v>
      </c>
      <c r="D58" s="1" t="s">
        <v>1758</v>
      </c>
      <c r="E58" s="6" t="str">
        <f>VLOOKUP(A58,'emp master'!$A$1:$G$5000,7,FALSE)</f>
        <v>Male</v>
      </c>
      <c r="F58" s="7">
        <v>35</v>
      </c>
      <c r="G58" s="6" t="s">
        <v>1566</v>
      </c>
      <c r="H58" s="6" t="s">
        <v>1753</v>
      </c>
      <c r="I58" s="6" t="s">
        <v>1558</v>
      </c>
      <c r="J58" s="7" t="s">
        <v>17</v>
      </c>
      <c r="K58" s="6" t="s">
        <v>14</v>
      </c>
      <c r="L58" s="6"/>
      <c r="M58" s="6" t="s">
        <v>14</v>
      </c>
      <c r="N58" s="6"/>
      <c r="O58" s="6" t="s">
        <v>14</v>
      </c>
      <c r="P58" s="6"/>
      <c r="Q58" s="6" t="s">
        <v>14</v>
      </c>
      <c r="R58" s="6" t="s">
        <v>14</v>
      </c>
      <c r="S58" s="6" t="s">
        <v>1754</v>
      </c>
      <c r="T58" s="6" t="s">
        <v>14</v>
      </c>
      <c r="U58" s="6" t="s">
        <v>14</v>
      </c>
      <c r="V58" s="8">
        <f>IF(Table15[[#This Row],[Age - වයස]]&lt;30,1,IF(Table15[[#This Row],[Age - වයස]]&lt;40,2,IF(Table15[[#This Row],[Age - වයස]]&lt;50,3,IF(Table15[[#This Row],[Age - වයස]]&lt;=55,4,5))))</f>
        <v>2</v>
      </c>
      <c r="W58" s="11">
        <f>IF(Table15[[#This Row],[Vaccinated? - කොවිඩ් එන්නත ලබා ගෙන තිබේද?]]= "yes",1,5)</f>
        <v>1</v>
      </c>
      <c r="X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8" s="8">
        <f>IF(Table15[[#This Row],[Having any hereditary diseases - ඔබට පාරම්පරික රෝග තිබෙනවාද?]]="yes",5,1)</f>
        <v>1</v>
      </c>
      <c r="Z58" s="11">
        <f>IF(Table15[[#This Row],[Do you have been suffering from any of these diseases? - පහත රෝග ඔබට තිබෙනවද?]]="None - නැත",1,5)</f>
        <v>1</v>
      </c>
      <c r="AA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" s="11">
        <f>IF(Table15[[#This Row],[Have you been infected by COVID-19 in the past few months - ඔබට COVID 19 මිට පෙර වැළදී  තිබෙනවද?]]="Yes",1,5)</f>
        <v>5</v>
      </c>
      <c r="AC58" s="11">
        <f>IF(Table15[[#This Row],[Grade - ශ්‍රේණිය]]="Team Member",5,IF(Table15[[#This Row],[Grade - ශ්‍රේණිය]]="Manager",1,3))</f>
        <v>3</v>
      </c>
      <c r="AD58" s="11">
        <f>IF(Table15[[#This Row],[Do you have any COVID symptoms? - ඔබට COVID ලක්ෂණ තිබෙනවද?]]="Yes",5,1)</f>
        <v>1</v>
      </c>
      <c r="AE58" s="11">
        <f>IF(Table15[[#This Row],[Was quarantined  before? - නිරොධානය වී තිබේද?]]="Yes",5,1)</f>
        <v>1</v>
      </c>
      <c r="AF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" s="8">
        <f>IF(Table15[[#This Row],[Any family members are working at Hospitals - රෝහල් වල සේවය කරන සාමාජිකයන් සිටීද?]]="No",1,5)</f>
        <v>1</v>
      </c>
      <c r="AH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8" s="12">
        <f>Table15[[#This Row],[Proximity 01 (30%)]]*0.3+Table15[[#This Row],[Proximity - 02(40%)]]*0.4+Table15[[#This Row],[Proximity - 03(30%)]]*0.3</f>
        <v>1.5999999999999999</v>
      </c>
      <c r="AK58" s="12">
        <f>Table15[[#This Row],[Aggregation(Q1) 30%]]*0.3+Table15[[#This Row],[Aggregation(Q2) 40%]]*0.4+Table15[[#This Row],[Aggregation(Q3) 30%]]*0.3</f>
        <v>2.1999999999999997</v>
      </c>
      <c r="AL58" s="12">
        <f>Table15[[#This Row],[Exposure Rate]]+Table15[[#This Row],[Proximity Rate]]+Table15[[#This Row],[Aggregation Rate]]</f>
        <v>5.7999999999999989</v>
      </c>
      <c r="AM58" s="10" t="s">
        <v>1934</v>
      </c>
    </row>
    <row r="59" spans="1:39" x14ac:dyDescent="0.3">
      <c r="A59" s="20">
        <v>10791</v>
      </c>
      <c r="B59" s="2" t="s">
        <v>678</v>
      </c>
      <c r="C59" s="2" t="str">
        <f>VLOOKUP(A59,'emp master'!$A$1:$G$5000,5,FALSE)</f>
        <v>Close Comfort Program - Product Development Centre - SI</v>
      </c>
      <c r="D59" s="1" t="s">
        <v>1755</v>
      </c>
      <c r="E59" s="6" t="str">
        <f>VLOOKUP(A59,'emp master'!$A$1:$G$5000,7,FALSE)</f>
        <v>Female</v>
      </c>
      <c r="F59" s="7">
        <v>30</v>
      </c>
      <c r="G59" s="6" t="s">
        <v>1566</v>
      </c>
      <c r="H59" s="6" t="s">
        <v>1753</v>
      </c>
      <c r="I59" s="6" t="s">
        <v>235</v>
      </c>
      <c r="J59" s="6" t="s">
        <v>28</v>
      </c>
      <c r="K59" s="6" t="s">
        <v>14</v>
      </c>
      <c r="L59" s="6"/>
      <c r="M59" s="6" t="s">
        <v>14</v>
      </c>
      <c r="N59" s="6"/>
      <c r="O59" s="6" t="s">
        <v>14</v>
      </c>
      <c r="P59" s="6"/>
      <c r="Q59" s="6" t="s">
        <v>14</v>
      </c>
      <c r="R59" s="6" t="s">
        <v>14</v>
      </c>
      <c r="S59" s="6" t="s">
        <v>1754</v>
      </c>
      <c r="T59" s="6" t="s">
        <v>14</v>
      </c>
      <c r="U59" s="6" t="s">
        <v>14</v>
      </c>
      <c r="V59" s="8">
        <f>IF(Table15[[#This Row],[Age - වයස]]&lt;30,1,IF(Table15[[#This Row],[Age - වයස]]&lt;40,2,IF(Table15[[#This Row],[Age - වයස]]&lt;50,3,IF(Table15[[#This Row],[Age - වයස]]&lt;=55,4,5))))</f>
        <v>2</v>
      </c>
      <c r="W59" s="11">
        <f>IF(Table15[[#This Row],[Vaccinated? - කොවිඩ් එන්නත ලබා ගෙන තිබේද?]]= "yes",1,5)</f>
        <v>1</v>
      </c>
      <c r="X5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9" s="8">
        <f>IF(Table15[[#This Row],[Having any hereditary diseases - ඔබට පාරම්පරික රෝග තිබෙනවාද?]]="yes",5,1)</f>
        <v>1</v>
      </c>
      <c r="Z59" s="11">
        <f>IF(Table15[[#This Row],[Do you have been suffering from any of these diseases? - පහත රෝග ඔබට තිබෙනවද?]]="None - නැත",1,5)</f>
        <v>1</v>
      </c>
      <c r="AA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" s="11">
        <f>IF(Table15[[#This Row],[Have you been infected by COVID-19 in the past few months - ඔබට COVID 19 මිට පෙර වැළදී  තිබෙනවද?]]="Yes",1,5)</f>
        <v>5</v>
      </c>
      <c r="AC59" s="11">
        <f>IF(Table15[[#This Row],[Grade - ශ්‍රේණිය]]="Team Member",5,IF(Table15[[#This Row],[Grade - ශ්‍රේණිය]]="Manager",1,3))</f>
        <v>3</v>
      </c>
      <c r="AD59" s="11">
        <f>IF(Table15[[#This Row],[Do you have any COVID symptoms? - ඔබට COVID ලක්ෂණ තිබෙනවද?]]="Yes",5,1)</f>
        <v>1</v>
      </c>
      <c r="AE59" s="11">
        <f>IF(Table15[[#This Row],[Was quarantined  before? - නිරොධානය වී තිබේද?]]="Yes",5,1)</f>
        <v>1</v>
      </c>
      <c r="AF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" s="8">
        <f>IF(Table15[[#This Row],[Any family members are working at Hospitals - රෝහල් වල සේවය කරන සාමාජිකයන් සිටීද?]]="No",1,5)</f>
        <v>1</v>
      </c>
      <c r="AH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59" s="12">
        <f>Table15[[#This Row],[Proximity 01 (30%)]]*0.3+Table15[[#This Row],[Proximity - 02(40%)]]*0.4+Table15[[#This Row],[Proximity - 03(30%)]]*0.3</f>
        <v>1.5999999999999999</v>
      </c>
      <c r="AK59" s="12">
        <f>Table15[[#This Row],[Aggregation(Q1) 30%]]*0.3+Table15[[#This Row],[Aggregation(Q2) 40%]]*0.4+Table15[[#This Row],[Aggregation(Q3) 30%]]*0.3</f>
        <v>2.1999999999999997</v>
      </c>
      <c r="AL59" s="12">
        <f>Table15[[#This Row],[Exposure Rate]]+Table15[[#This Row],[Proximity Rate]]+Table15[[#This Row],[Aggregation Rate]]</f>
        <v>5.7999999999999989</v>
      </c>
      <c r="AM59" s="10" t="s">
        <v>1934</v>
      </c>
    </row>
    <row r="60" spans="1:39" x14ac:dyDescent="0.3">
      <c r="A60" s="20">
        <v>14946</v>
      </c>
      <c r="B60" s="2" t="s">
        <v>517</v>
      </c>
      <c r="C60" s="2" t="str">
        <f>VLOOKUP(A60,'emp master'!$A$1:$G$5000,5,FALSE)</f>
        <v>Close Comfort Program - Product Development Centre - SI</v>
      </c>
      <c r="D60" s="1" t="s">
        <v>1755</v>
      </c>
      <c r="E60" s="6" t="str">
        <f>VLOOKUP(A60,'emp master'!$A$1:$G$5000,7,FALSE)</f>
        <v>Female</v>
      </c>
      <c r="F60" s="7">
        <v>32</v>
      </c>
      <c r="G60" s="6" t="s">
        <v>1566</v>
      </c>
      <c r="H60" s="6" t="s">
        <v>1753</v>
      </c>
      <c r="I60" s="6" t="s">
        <v>518</v>
      </c>
      <c r="J60" s="7" t="s">
        <v>17</v>
      </c>
      <c r="K60" s="6" t="s">
        <v>14</v>
      </c>
      <c r="L60" s="6" t="s">
        <v>1780</v>
      </c>
      <c r="M60" s="6" t="s">
        <v>14</v>
      </c>
      <c r="N60" s="6" t="s">
        <v>1780</v>
      </c>
      <c r="O60" s="6" t="s">
        <v>14</v>
      </c>
      <c r="P60" s="6" t="s">
        <v>1780</v>
      </c>
      <c r="Q60" s="6" t="s">
        <v>14</v>
      </c>
      <c r="R60" s="6" t="s">
        <v>14</v>
      </c>
      <c r="S60" s="6" t="s">
        <v>1754</v>
      </c>
      <c r="T60" s="6" t="s">
        <v>14</v>
      </c>
      <c r="U60" s="6" t="s">
        <v>14</v>
      </c>
      <c r="V60" s="8">
        <f>IF(Table15[[#This Row],[Age - වයස]]&lt;30,1,IF(Table15[[#This Row],[Age - වයස]]&lt;40,2,IF(Table15[[#This Row],[Age - වයස]]&lt;50,3,IF(Table15[[#This Row],[Age - වයස]]&lt;=55,4,5))))</f>
        <v>2</v>
      </c>
      <c r="W60" s="11">
        <f>IF(Table15[[#This Row],[Vaccinated? - කොවිඩ් එන්නත ලබා ගෙන තිබේද?]]= "yes",1,5)</f>
        <v>1</v>
      </c>
      <c r="X6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0" s="8">
        <f>IF(Table15[[#This Row],[Having any hereditary diseases - ඔබට පාරම්පරික රෝග තිබෙනවාද?]]="yes",5,1)</f>
        <v>1</v>
      </c>
      <c r="Z60" s="11">
        <f>IF(Table15[[#This Row],[Do you have been suffering from any of these diseases? - පහත රෝග ඔබට තිබෙනවද?]]="None - නැත",1,5)</f>
        <v>1</v>
      </c>
      <c r="AA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" s="11">
        <f>IF(Table15[[#This Row],[Have you been infected by COVID-19 in the past few months - ඔබට COVID 19 මිට පෙර වැළදී  තිබෙනවද?]]="Yes",1,5)</f>
        <v>5</v>
      </c>
      <c r="AC60" s="11">
        <f>IF(Table15[[#This Row],[Grade - ශ්‍රේණිය]]="Team Member",5,IF(Table15[[#This Row],[Grade - ශ්‍රේණිය]]="Manager",1,3))</f>
        <v>3</v>
      </c>
      <c r="AD60" s="11">
        <f>IF(Table15[[#This Row],[Do you have any COVID symptoms? - ඔබට COVID ලක්ෂණ තිබෙනවද?]]="Yes",5,1)</f>
        <v>1</v>
      </c>
      <c r="AE60" s="11">
        <f>IF(Table15[[#This Row],[Was quarantined  before? - නිරොධානය වී තිබේද?]]="Yes",5,1)</f>
        <v>1</v>
      </c>
      <c r="AF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" s="8">
        <f>IF(Table15[[#This Row],[Any family members are working at Hospitals - රෝහල් වල සේවය කරන සාමාජිකයන් සිටීද?]]="No",1,5)</f>
        <v>1</v>
      </c>
      <c r="AH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0" s="12">
        <f>Table15[[#This Row],[Proximity 01 (30%)]]*0.3+Table15[[#This Row],[Proximity - 02(40%)]]*0.4+Table15[[#This Row],[Proximity - 03(30%)]]*0.3</f>
        <v>1.5999999999999999</v>
      </c>
      <c r="AK60" s="12">
        <f>Table15[[#This Row],[Aggregation(Q1) 30%]]*0.3+Table15[[#This Row],[Aggregation(Q2) 40%]]*0.4+Table15[[#This Row],[Aggregation(Q3) 30%]]*0.3</f>
        <v>2.1999999999999997</v>
      </c>
      <c r="AL60" s="12">
        <f>Table15[[#This Row],[Exposure Rate]]+Table15[[#This Row],[Proximity Rate]]+Table15[[#This Row],[Aggregation Rate]]</f>
        <v>5.7999999999999989</v>
      </c>
      <c r="AM60" s="10" t="s">
        <v>1934</v>
      </c>
    </row>
    <row r="61" spans="1:39" x14ac:dyDescent="0.3">
      <c r="A61" s="20">
        <v>13225</v>
      </c>
      <c r="B61" s="2" t="s">
        <v>838</v>
      </c>
      <c r="C61" s="2" t="str">
        <f>VLOOKUP(A61,'emp master'!$A$1:$G$5000,5,FALSE)</f>
        <v>Close Comfort Program - Production - SI</v>
      </c>
      <c r="D61" s="1" t="s">
        <v>1755</v>
      </c>
      <c r="E61" s="6" t="str">
        <f>VLOOKUP(A61,'emp master'!$A$1:$G$5000,7,FALSE)</f>
        <v>Male</v>
      </c>
      <c r="F61" s="7">
        <v>35</v>
      </c>
      <c r="G61" s="6" t="s">
        <v>1566</v>
      </c>
      <c r="H61" s="6" t="s">
        <v>1753</v>
      </c>
      <c r="I61" s="6" t="s">
        <v>839</v>
      </c>
      <c r="J61" s="7" t="s">
        <v>13</v>
      </c>
      <c r="K61" s="6" t="s">
        <v>14</v>
      </c>
      <c r="L61" s="6"/>
      <c r="M61" s="6" t="s">
        <v>14</v>
      </c>
      <c r="N61" s="6"/>
      <c r="O61" s="6" t="s">
        <v>14</v>
      </c>
      <c r="P61" s="6"/>
      <c r="Q61" s="6" t="s">
        <v>14</v>
      </c>
      <c r="R61" s="6" t="s">
        <v>14</v>
      </c>
      <c r="S61" s="6" t="s">
        <v>1754</v>
      </c>
      <c r="T61" s="6" t="s">
        <v>14</v>
      </c>
      <c r="U61" s="6" t="s">
        <v>14</v>
      </c>
      <c r="V61" s="8">
        <f>IF(Table15[[#This Row],[Age - වයස]]&lt;30,1,IF(Table15[[#This Row],[Age - වයස]]&lt;40,2,IF(Table15[[#This Row],[Age - වයස]]&lt;50,3,IF(Table15[[#This Row],[Age - වයස]]&lt;=55,4,5))))</f>
        <v>2</v>
      </c>
      <c r="W61" s="11">
        <f>IF(Table15[[#This Row],[Vaccinated? - කොවිඩ් එන්නත ලබා ගෙන තිබේද?]]= "yes",1,5)</f>
        <v>1</v>
      </c>
      <c r="X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1" s="8">
        <f>IF(Table15[[#This Row],[Having any hereditary diseases - ඔබට පාරම්පරික රෝග තිබෙනවාද?]]="yes",5,1)</f>
        <v>1</v>
      </c>
      <c r="Z61" s="11">
        <f>IF(Table15[[#This Row],[Do you have been suffering from any of these diseases? - පහත රෝග ඔබට තිබෙනවද?]]="None - නැත",1,5)</f>
        <v>1</v>
      </c>
      <c r="AA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" s="11">
        <f>IF(Table15[[#This Row],[Have you been infected by COVID-19 in the past few months - ඔබට COVID 19 මිට පෙර වැළදී  තිබෙනවද?]]="Yes",1,5)</f>
        <v>5</v>
      </c>
      <c r="AC61" s="11">
        <f>IF(Table15[[#This Row],[Grade - ශ්‍රේණිය]]="Team Member",5,IF(Table15[[#This Row],[Grade - ශ්‍රේණිය]]="Manager",1,3))</f>
        <v>3</v>
      </c>
      <c r="AD61" s="11">
        <f>IF(Table15[[#This Row],[Do you have any COVID symptoms? - ඔබට COVID ලක්ෂණ තිබෙනවද?]]="Yes",5,1)</f>
        <v>1</v>
      </c>
      <c r="AE61" s="11">
        <f>IF(Table15[[#This Row],[Was quarantined  before? - නිරොධානය වී තිබේද?]]="Yes",5,1)</f>
        <v>1</v>
      </c>
      <c r="AF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" s="8">
        <f>IF(Table15[[#This Row],[Any family members are working at Hospitals - රෝහල් වල සේවය කරන සාමාජිකයන් සිටීද?]]="No",1,5)</f>
        <v>1</v>
      </c>
      <c r="AH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1" s="12">
        <f>Table15[[#This Row],[Proximity 01 (30%)]]*0.3+Table15[[#This Row],[Proximity - 02(40%)]]*0.4+Table15[[#This Row],[Proximity - 03(30%)]]*0.3</f>
        <v>1.5999999999999999</v>
      </c>
      <c r="AK61" s="12">
        <f>Table15[[#This Row],[Aggregation(Q1) 30%]]*0.3+Table15[[#This Row],[Aggregation(Q2) 40%]]*0.4+Table15[[#This Row],[Aggregation(Q3) 30%]]*0.3</f>
        <v>2.1999999999999997</v>
      </c>
      <c r="AL61" s="12">
        <f>Table15[[#This Row],[Exposure Rate]]+Table15[[#This Row],[Proximity Rate]]+Table15[[#This Row],[Aggregation Rate]]</f>
        <v>5.7999999999999989</v>
      </c>
      <c r="AM61" s="10" t="s">
        <v>1934</v>
      </c>
    </row>
    <row r="62" spans="1:39" x14ac:dyDescent="0.3">
      <c r="A62" s="20">
        <v>23019</v>
      </c>
      <c r="B62" s="2" t="s">
        <v>1016</v>
      </c>
      <c r="C62" s="2" t="str">
        <f>VLOOKUP(A62,'emp master'!$A$1:$G$5000,5,FALSE)</f>
        <v>Close Comfort Program - Quality Assurance - SI</v>
      </c>
      <c r="D62" s="1" t="s">
        <v>1755</v>
      </c>
      <c r="E62" s="6" t="str">
        <f>VLOOKUP(A62,'emp master'!$A$1:$G$5000,7,FALSE)</f>
        <v>Female</v>
      </c>
      <c r="F62" s="7">
        <v>33</v>
      </c>
      <c r="G62" s="6" t="s">
        <v>1566</v>
      </c>
      <c r="H62" s="6" t="s">
        <v>1753</v>
      </c>
      <c r="I62" s="6" t="s">
        <v>1017</v>
      </c>
      <c r="J62" s="7" t="s">
        <v>17</v>
      </c>
      <c r="K62" s="6" t="s">
        <v>14</v>
      </c>
      <c r="L62" s="6"/>
      <c r="M62" s="6" t="s">
        <v>14</v>
      </c>
      <c r="N62" s="6"/>
      <c r="O62" s="6" t="s">
        <v>14</v>
      </c>
      <c r="P62" s="6"/>
      <c r="Q62" s="6" t="s">
        <v>14</v>
      </c>
      <c r="R62" s="6" t="s">
        <v>14</v>
      </c>
      <c r="S62" s="6" t="s">
        <v>1754</v>
      </c>
      <c r="T62" s="6" t="s">
        <v>14</v>
      </c>
      <c r="U62" s="6" t="s">
        <v>14</v>
      </c>
      <c r="V62" s="8">
        <f>IF(Table15[[#This Row],[Age - වයස]]&lt;30,1,IF(Table15[[#This Row],[Age - වයස]]&lt;40,2,IF(Table15[[#This Row],[Age - වයස]]&lt;50,3,IF(Table15[[#This Row],[Age - වයස]]&lt;=55,4,5))))</f>
        <v>2</v>
      </c>
      <c r="W62" s="11">
        <f>IF(Table15[[#This Row],[Vaccinated? - කොවිඩ් එන්නත ලබා ගෙන තිබේද?]]= "yes",1,5)</f>
        <v>1</v>
      </c>
      <c r="X6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2" s="8">
        <f>IF(Table15[[#This Row],[Having any hereditary diseases - ඔබට පාරම්පරික රෝග තිබෙනවාද?]]="yes",5,1)</f>
        <v>1</v>
      </c>
      <c r="Z62" s="11">
        <f>IF(Table15[[#This Row],[Do you have been suffering from any of these diseases? - පහත රෝග ඔබට තිබෙනවද?]]="None - නැත",1,5)</f>
        <v>1</v>
      </c>
      <c r="AA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" s="11">
        <f>IF(Table15[[#This Row],[Have you been infected by COVID-19 in the past few months - ඔබට COVID 19 මිට පෙර වැළදී  තිබෙනවද?]]="Yes",1,5)</f>
        <v>5</v>
      </c>
      <c r="AC62" s="11">
        <f>IF(Table15[[#This Row],[Grade - ශ්‍රේණිය]]="Team Member",5,IF(Table15[[#This Row],[Grade - ශ්‍රේණිය]]="Manager",1,3))</f>
        <v>3</v>
      </c>
      <c r="AD62" s="11">
        <f>IF(Table15[[#This Row],[Do you have any COVID symptoms? - ඔබට COVID ලක්ෂණ තිබෙනවද?]]="Yes",5,1)</f>
        <v>1</v>
      </c>
      <c r="AE62" s="11">
        <f>IF(Table15[[#This Row],[Was quarantined  before? - නිරොධානය වී තිබේද?]]="Yes",5,1)</f>
        <v>1</v>
      </c>
      <c r="AF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" s="8">
        <f>IF(Table15[[#This Row],[Any family members are working at Hospitals - රෝහල් වල සේවය කරන සාමාජිකයන් සිටීද?]]="No",1,5)</f>
        <v>1</v>
      </c>
      <c r="AH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2" s="12">
        <f>Table15[[#This Row],[Proximity 01 (30%)]]*0.3+Table15[[#This Row],[Proximity - 02(40%)]]*0.4+Table15[[#This Row],[Proximity - 03(30%)]]*0.3</f>
        <v>1.5999999999999999</v>
      </c>
      <c r="AK62" s="12">
        <f>Table15[[#This Row],[Aggregation(Q1) 30%]]*0.3+Table15[[#This Row],[Aggregation(Q2) 40%]]*0.4+Table15[[#This Row],[Aggregation(Q3) 30%]]*0.3</f>
        <v>2.1999999999999997</v>
      </c>
      <c r="AL62" s="12">
        <f>Table15[[#This Row],[Exposure Rate]]+Table15[[#This Row],[Proximity Rate]]+Table15[[#This Row],[Aggregation Rate]]</f>
        <v>5.7999999999999989</v>
      </c>
      <c r="AM62" s="10" t="s">
        <v>1934</v>
      </c>
    </row>
    <row r="63" spans="1:39" x14ac:dyDescent="0.3">
      <c r="A63" s="20">
        <v>4801</v>
      </c>
      <c r="B63" s="2" t="s">
        <v>992</v>
      </c>
      <c r="C63" s="2" t="str">
        <f>VLOOKUP(A63,'emp master'!$A$1:$G$5000,5,FALSE)</f>
        <v>Close Comfort Program - Technical - SI</v>
      </c>
      <c r="D63" s="1" t="s">
        <v>1758</v>
      </c>
      <c r="E63" s="6" t="str">
        <f>VLOOKUP(A63,'emp master'!$A$1:$G$5000,7,FALSE)</f>
        <v>Male</v>
      </c>
      <c r="F63" s="7">
        <v>31</v>
      </c>
      <c r="G63" s="6" t="s">
        <v>1566</v>
      </c>
      <c r="H63" s="6" t="s">
        <v>1753</v>
      </c>
      <c r="I63" s="6" t="s">
        <v>109</v>
      </c>
      <c r="J63" s="7" t="s">
        <v>23</v>
      </c>
      <c r="K63" s="6" t="s">
        <v>14</v>
      </c>
      <c r="L63" s="6"/>
      <c r="M63" s="6" t="s">
        <v>14</v>
      </c>
      <c r="N63" s="6"/>
      <c r="O63" s="6" t="s">
        <v>14</v>
      </c>
      <c r="P63" s="6"/>
      <c r="Q63" s="6" t="s">
        <v>14</v>
      </c>
      <c r="R63" s="6" t="s">
        <v>14</v>
      </c>
      <c r="S63" s="6" t="s">
        <v>1754</v>
      </c>
      <c r="T63" s="6" t="s">
        <v>14</v>
      </c>
      <c r="U63" s="6" t="s">
        <v>14</v>
      </c>
      <c r="V63" s="8">
        <f>IF(Table15[[#This Row],[Age - වයස]]&lt;30,1,IF(Table15[[#This Row],[Age - වයස]]&lt;40,2,IF(Table15[[#This Row],[Age - වයස]]&lt;50,3,IF(Table15[[#This Row],[Age - වයස]]&lt;=55,4,5))))</f>
        <v>2</v>
      </c>
      <c r="W63" s="11">
        <f>IF(Table15[[#This Row],[Vaccinated? - කොවිඩ් එන්නත ලබා ගෙන තිබේද?]]= "yes",1,5)</f>
        <v>1</v>
      </c>
      <c r="X6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3" s="8">
        <f>IF(Table15[[#This Row],[Having any hereditary diseases - ඔබට පාරම්පරික රෝග තිබෙනවාද?]]="yes",5,1)</f>
        <v>1</v>
      </c>
      <c r="Z63" s="11">
        <f>IF(Table15[[#This Row],[Do you have been suffering from any of these diseases? - පහත රෝග ඔබට තිබෙනවද?]]="None - නැත",1,5)</f>
        <v>1</v>
      </c>
      <c r="AA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" s="11">
        <f>IF(Table15[[#This Row],[Have you been infected by COVID-19 in the past few months - ඔබට COVID 19 මිට පෙර වැළදී  තිබෙනවද?]]="Yes",1,5)</f>
        <v>5</v>
      </c>
      <c r="AC63" s="11">
        <f>IF(Table15[[#This Row],[Grade - ශ්‍රේණිය]]="Team Member",5,IF(Table15[[#This Row],[Grade - ශ්‍රේණිය]]="Manager",1,3))</f>
        <v>3</v>
      </c>
      <c r="AD63" s="11">
        <f>IF(Table15[[#This Row],[Do you have any COVID symptoms? - ඔබට COVID ලක්ෂණ තිබෙනවද?]]="Yes",5,1)</f>
        <v>1</v>
      </c>
      <c r="AE63" s="11">
        <f>IF(Table15[[#This Row],[Was quarantined  before? - නිරොධානය වී තිබේද?]]="Yes",5,1)</f>
        <v>1</v>
      </c>
      <c r="AF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" s="8">
        <f>IF(Table15[[#This Row],[Any family members are working at Hospitals - රෝහල් වල සේවය කරන සාමාජිකයන් සිටීද?]]="No",1,5)</f>
        <v>1</v>
      </c>
      <c r="AH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3" s="12">
        <f>Table15[[#This Row],[Proximity 01 (30%)]]*0.3+Table15[[#This Row],[Proximity - 02(40%)]]*0.4+Table15[[#This Row],[Proximity - 03(30%)]]*0.3</f>
        <v>1.5999999999999999</v>
      </c>
      <c r="AK63" s="12">
        <f>Table15[[#This Row],[Aggregation(Q1) 30%]]*0.3+Table15[[#This Row],[Aggregation(Q2) 40%]]*0.4+Table15[[#This Row],[Aggregation(Q3) 30%]]*0.3</f>
        <v>2.1999999999999997</v>
      </c>
      <c r="AL63" s="12">
        <f>Table15[[#This Row],[Exposure Rate]]+Table15[[#This Row],[Proximity Rate]]+Table15[[#This Row],[Aggregation Rate]]</f>
        <v>5.7999999999999989</v>
      </c>
      <c r="AM63" s="10" t="s">
        <v>1934</v>
      </c>
    </row>
    <row r="64" spans="1:39" x14ac:dyDescent="0.3">
      <c r="A64" s="20">
        <v>4236</v>
      </c>
      <c r="B64" s="2" t="s">
        <v>510</v>
      </c>
      <c r="C64" s="2" t="str">
        <f>VLOOKUP(A64,'emp master'!$A$1:$G$5000,5,FALSE)</f>
        <v>Common - SI</v>
      </c>
      <c r="D64" s="1" t="s">
        <v>1758</v>
      </c>
      <c r="E64" s="6" t="str">
        <f>VLOOKUP(A64,'emp master'!$A$1:$G$5000,7,FALSE)</f>
        <v>Male</v>
      </c>
      <c r="F64" s="7">
        <v>31</v>
      </c>
      <c r="G64" s="6" t="s">
        <v>1566</v>
      </c>
      <c r="H64" s="6" t="s">
        <v>1753</v>
      </c>
      <c r="I64" s="6" t="s">
        <v>30</v>
      </c>
      <c r="J64" s="6" t="s">
        <v>28</v>
      </c>
      <c r="K64" s="6" t="s">
        <v>14</v>
      </c>
      <c r="L64" s="6"/>
      <c r="M64" s="6" t="s">
        <v>14</v>
      </c>
      <c r="N64" s="6"/>
      <c r="O64" s="6" t="s">
        <v>14</v>
      </c>
      <c r="P64" s="6"/>
      <c r="Q64" s="6" t="s">
        <v>14</v>
      </c>
      <c r="R64" s="6" t="s">
        <v>14</v>
      </c>
      <c r="S64" s="6" t="s">
        <v>1754</v>
      </c>
      <c r="T64" s="6" t="s">
        <v>14</v>
      </c>
      <c r="U64" s="6" t="s">
        <v>14</v>
      </c>
      <c r="V64" s="8">
        <f>IF(Table15[[#This Row],[Age - වයස]]&lt;30,1,IF(Table15[[#This Row],[Age - වයස]]&lt;40,2,IF(Table15[[#This Row],[Age - වයස]]&lt;50,3,IF(Table15[[#This Row],[Age - වයස]]&lt;=55,4,5))))</f>
        <v>2</v>
      </c>
      <c r="W64" s="11">
        <f>IF(Table15[[#This Row],[Vaccinated? - කොවිඩ් එන්නත ලබා ගෙන තිබේද?]]= "yes",1,5)</f>
        <v>1</v>
      </c>
      <c r="X6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4" s="8">
        <f>IF(Table15[[#This Row],[Having any hereditary diseases - ඔබට පාරම්පරික රෝග තිබෙනවාද?]]="yes",5,1)</f>
        <v>1</v>
      </c>
      <c r="Z64" s="11">
        <f>IF(Table15[[#This Row],[Do you have been suffering from any of these diseases? - පහත රෝග ඔබට තිබෙනවද?]]="None - නැත",1,5)</f>
        <v>1</v>
      </c>
      <c r="AA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" s="11">
        <f>IF(Table15[[#This Row],[Have you been infected by COVID-19 in the past few months - ඔබට COVID 19 මිට පෙර වැළදී  තිබෙනවද?]]="Yes",1,5)</f>
        <v>5</v>
      </c>
      <c r="AC64" s="11">
        <f>IF(Table15[[#This Row],[Grade - ශ්‍රේණිය]]="Team Member",5,IF(Table15[[#This Row],[Grade - ශ්‍රේණිය]]="Manager",1,3))</f>
        <v>3</v>
      </c>
      <c r="AD64" s="11">
        <f>IF(Table15[[#This Row],[Do you have any COVID symptoms? - ඔබට COVID ලක්ෂණ තිබෙනවද?]]="Yes",5,1)</f>
        <v>1</v>
      </c>
      <c r="AE64" s="11">
        <f>IF(Table15[[#This Row],[Was quarantined  before? - නිරොධානය වී තිබේද?]]="Yes",5,1)</f>
        <v>1</v>
      </c>
      <c r="AF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" s="8">
        <f>IF(Table15[[#This Row],[Any family members are working at Hospitals - රෝහල් වල සේවය කරන සාමාජිකයන් සිටීද?]]="No",1,5)</f>
        <v>1</v>
      </c>
      <c r="AH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4" s="12">
        <f>Table15[[#This Row],[Proximity 01 (30%)]]*0.3+Table15[[#This Row],[Proximity - 02(40%)]]*0.4+Table15[[#This Row],[Proximity - 03(30%)]]*0.3</f>
        <v>1.5999999999999999</v>
      </c>
      <c r="AK64" s="12">
        <f>Table15[[#This Row],[Aggregation(Q1) 30%]]*0.3+Table15[[#This Row],[Aggregation(Q2) 40%]]*0.4+Table15[[#This Row],[Aggregation(Q3) 30%]]*0.3</f>
        <v>2.1999999999999997</v>
      </c>
      <c r="AL64" s="12">
        <f>Table15[[#This Row],[Exposure Rate]]+Table15[[#This Row],[Proximity Rate]]+Table15[[#This Row],[Aggregation Rate]]</f>
        <v>5.7999999999999989</v>
      </c>
      <c r="AM64" s="10" t="s">
        <v>1934</v>
      </c>
    </row>
    <row r="65" spans="1:39" x14ac:dyDescent="0.3">
      <c r="A65" s="20">
        <v>7125</v>
      </c>
      <c r="B65" s="2" t="s">
        <v>361</v>
      </c>
      <c r="C65" s="2" t="str">
        <f>VLOOKUP(A65,'emp master'!$A$1:$G$5000,5,FALSE)</f>
        <v>Impact Protection - SI</v>
      </c>
      <c r="D65" s="1" t="s">
        <v>1758</v>
      </c>
      <c r="E65" s="6" t="str">
        <f>VLOOKUP(A65,'emp master'!$A$1:$G$5000,7,FALSE)</f>
        <v>Male</v>
      </c>
      <c r="F65" s="7">
        <v>30</v>
      </c>
      <c r="G65" s="6" t="s">
        <v>1566</v>
      </c>
      <c r="H65" s="6" t="s">
        <v>1753</v>
      </c>
      <c r="I65" s="6" t="s">
        <v>362</v>
      </c>
      <c r="J65" s="7" t="s">
        <v>13</v>
      </c>
      <c r="K65" s="6" t="s">
        <v>14</v>
      </c>
      <c r="L65" s="6"/>
      <c r="M65" s="6" t="s">
        <v>14</v>
      </c>
      <c r="N65" s="6"/>
      <c r="O65" s="6" t="s">
        <v>14</v>
      </c>
      <c r="P65" s="6"/>
      <c r="Q65" s="6" t="s">
        <v>14</v>
      </c>
      <c r="R65" s="6" t="s">
        <v>14</v>
      </c>
      <c r="S65" s="6" t="s">
        <v>1754</v>
      </c>
      <c r="T65" s="6" t="s">
        <v>14</v>
      </c>
      <c r="U65" s="6" t="s">
        <v>14</v>
      </c>
      <c r="V65" s="8">
        <f>IF(Table15[[#This Row],[Age - වයස]]&lt;30,1,IF(Table15[[#This Row],[Age - වයස]]&lt;40,2,IF(Table15[[#This Row],[Age - වයස]]&lt;50,3,IF(Table15[[#This Row],[Age - වයස]]&lt;=55,4,5))))</f>
        <v>2</v>
      </c>
      <c r="W65" s="11">
        <f>IF(Table15[[#This Row],[Vaccinated? - කොවිඩ් එන්නත ලබා ගෙන තිබේද?]]= "yes",1,5)</f>
        <v>1</v>
      </c>
      <c r="X6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5" s="8">
        <f>IF(Table15[[#This Row],[Having any hereditary diseases - ඔබට පාරම්පරික රෝග තිබෙනවාද?]]="yes",5,1)</f>
        <v>1</v>
      </c>
      <c r="Z65" s="11">
        <f>IF(Table15[[#This Row],[Do you have been suffering from any of these diseases? - පහත රෝග ඔබට තිබෙනවද?]]="None - නැත",1,5)</f>
        <v>1</v>
      </c>
      <c r="AA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" s="11">
        <f>IF(Table15[[#This Row],[Have you been infected by COVID-19 in the past few months - ඔබට COVID 19 මිට පෙර වැළදී  තිබෙනවද?]]="Yes",1,5)</f>
        <v>5</v>
      </c>
      <c r="AC65" s="11">
        <f>IF(Table15[[#This Row],[Grade - ශ්‍රේණිය]]="Team Member",5,IF(Table15[[#This Row],[Grade - ශ්‍රේණිය]]="Manager",1,3))</f>
        <v>3</v>
      </c>
      <c r="AD65" s="11">
        <f>IF(Table15[[#This Row],[Do you have any COVID symptoms? - ඔබට COVID ලක්ෂණ තිබෙනවද?]]="Yes",5,1)</f>
        <v>1</v>
      </c>
      <c r="AE65" s="11">
        <f>IF(Table15[[#This Row],[Was quarantined  before? - නිරොධානය වී තිබේද?]]="Yes",5,1)</f>
        <v>1</v>
      </c>
      <c r="AF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" s="8">
        <f>IF(Table15[[#This Row],[Any family members are working at Hospitals - රෝහල් වල සේවය කරන සාමාජිකයන් සිටීද?]]="No",1,5)</f>
        <v>1</v>
      </c>
      <c r="AH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5" s="12">
        <f>Table15[[#This Row],[Proximity 01 (30%)]]*0.3+Table15[[#This Row],[Proximity - 02(40%)]]*0.4+Table15[[#This Row],[Proximity - 03(30%)]]*0.3</f>
        <v>1.5999999999999999</v>
      </c>
      <c r="AK65" s="12">
        <f>Table15[[#This Row],[Aggregation(Q1) 30%]]*0.3+Table15[[#This Row],[Aggregation(Q2) 40%]]*0.4+Table15[[#This Row],[Aggregation(Q3) 30%]]*0.3</f>
        <v>2.1999999999999997</v>
      </c>
      <c r="AL65" s="12">
        <f>Table15[[#This Row],[Exposure Rate]]+Table15[[#This Row],[Proximity Rate]]+Table15[[#This Row],[Aggregation Rate]]</f>
        <v>5.7999999999999989</v>
      </c>
      <c r="AM65" s="10" t="s">
        <v>1934</v>
      </c>
    </row>
    <row r="66" spans="1:39" x14ac:dyDescent="0.3">
      <c r="A66" s="20">
        <v>1519</v>
      </c>
      <c r="B66" s="2" t="s">
        <v>834</v>
      </c>
      <c r="C66" s="2" t="str">
        <f>VLOOKUP(A66,'emp master'!$A$1:$G$5000,5,FALSE)</f>
        <v>Material Quality Assurance - SI</v>
      </c>
      <c r="D66" s="1" t="s">
        <v>1758</v>
      </c>
      <c r="E66" s="6" t="str">
        <f>VLOOKUP(A66,'emp master'!$A$1:$G$5000,7,FALSE)</f>
        <v>Male</v>
      </c>
      <c r="F66" s="6">
        <v>39</v>
      </c>
      <c r="G66" s="6" t="s">
        <v>1566</v>
      </c>
      <c r="H66" s="6" t="s">
        <v>1753</v>
      </c>
      <c r="I66" s="6" t="s">
        <v>835</v>
      </c>
      <c r="J66" s="7" t="s">
        <v>17</v>
      </c>
      <c r="K66" s="6" t="s">
        <v>14</v>
      </c>
      <c r="L66" s="6"/>
      <c r="M66" s="6" t="s">
        <v>14</v>
      </c>
      <c r="N66" s="6"/>
      <c r="O66" s="6" t="s">
        <v>14</v>
      </c>
      <c r="P66" s="6"/>
      <c r="Q66" s="6" t="s">
        <v>14</v>
      </c>
      <c r="R66" s="6" t="s">
        <v>14</v>
      </c>
      <c r="S66" s="6" t="s">
        <v>1754</v>
      </c>
      <c r="T66" s="6" t="s">
        <v>14</v>
      </c>
      <c r="U66" s="6" t="s">
        <v>14</v>
      </c>
      <c r="V66" s="8">
        <f>IF(Table15[[#This Row],[Age - වයස]]&lt;30,1,IF(Table15[[#This Row],[Age - වයස]]&lt;40,2,IF(Table15[[#This Row],[Age - වයස]]&lt;50,3,IF(Table15[[#This Row],[Age - වයස]]&lt;=55,4,5))))</f>
        <v>2</v>
      </c>
      <c r="W66" s="11">
        <f>IF(Table15[[#This Row],[Vaccinated? - කොවිඩ් එන්නත ලබා ගෙන තිබේද?]]= "yes",1,5)</f>
        <v>1</v>
      </c>
      <c r="X6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" s="8">
        <f>IF(Table15[[#This Row],[Having any hereditary diseases - ඔබට පාරම්පරික රෝග තිබෙනවාද?]]="yes",5,1)</f>
        <v>1</v>
      </c>
      <c r="Z66" s="11">
        <f>IF(Table15[[#This Row],[Do you have been suffering from any of these diseases? - පහත රෝග ඔබට තිබෙනවද?]]="None - නැත",1,5)</f>
        <v>1</v>
      </c>
      <c r="AA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" s="11">
        <f>IF(Table15[[#This Row],[Have you been infected by COVID-19 in the past few months - ඔබට COVID 19 මිට පෙර වැළදී  තිබෙනවද?]]="Yes",1,5)</f>
        <v>5</v>
      </c>
      <c r="AC66" s="11">
        <f>IF(Table15[[#This Row],[Grade - ශ්‍රේණිය]]="Team Member",5,IF(Table15[[#This Row],[Grade - ශ්‍රේණිය]]="Manager",1,3))</f>
        <v>3</v>
      </c>
      <c r="AD66" s="11">
        <f>IF(Table15[[#This Row],[Do you have any COVID symptoms? - ඔබට COVID ලක්ෂණ තිබෙනවද?]]="Yes",5,1)</f>
        <v>1</v>
      </c>
      <c r="AE66" s="11">
        <f>IF(Table15[[#This Row],[Was quarantined  before? - නිරොධානය වී තිබේද?]]="Yes",5,1)</f>
        <v>1</v>
      </c>
      <c r="AF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" s="8">
        <f>IF(Table15[[#This Row],[Any family members are working at Hospitals - රෝහල් වල සේවය කරන සාමාජිකයන් සිටීද?]]="No",1,5)</f>
        <v>1</v>
      </c>
      <c r="AH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6" s="12">
        <f>Table15[[#This Row],[Proximity 01 (30%)]]*0.3+Table15[[#This Row],[Proximity - 02(40%)]]*0.4+Table15[[#This Row],[Proximity - 03(30%)]]*0.3</f>
        <v>1.5999999999999999</v>
      </c>
      <c r="AK66" s="12">
        <f>Table15[[#This Row],[Aggregation(Q1) 30%]]*0.3+Table15[[#This Row],[Aggregation(Q2) 40%]]*0.4+Table15[[#This Row],[Aggregation(Q3) 30%]]*0.3</f>
        <v>2.1999999999999997</v>
      </c>
      <c r="AL66" s="12">
        <f>Table15[[#This Row],[Exposure Rate]]+Table15[[#This Row],[Proximity Rate]]+Table15[[#This Row],[Aggregation Rate]]</f>
        <v>5.7999999999999989</v>
      </c>
      <c r="AM66" s="10" t="s">
        <v>1934</v>
      </c>
    </row>
    <row r="67" spans="1:39" x14ac:dyDescent="0.3">
      <c r="A67" s="20">
        <v>18634</v>
      </c>
      <c r="B67" s="2" t="s">
        <v>1126</v>
      </c>
      <c r="C67" s="2" t="str">
        <f>VLOOKUP(A67,'emp master'!$A$1:$G$5000,5,FALSE)</f>
        <v>Material Quality Assurance - SI</v>
      </c>
      <c r="D67" s="1" t="s">
        <v>1755</v>
      </c>
      <c r="E67" s="6" t="str">
        <f>VLOOKUP(A67,'emp master'!$A$1:$G$5000,7,FALSE)</f>
        <v>Male</v>
      </c>
      <c r="F67" s="7">
        <v>33</v>
      </c>
      <c r="G67" s="6" t="s">
        <v>1566</v>
      </c>
      <c r="H67" s="6" t="s">
        <v>1753</v>
      </c>
      <c r="I67" s="6" t="s">
        <v>1127</v>
      </c>
      <c r="J67" s="7" t="s">
        <v>20</v>
      </c>
      <c r="K67" s="6" t="s">
        <v>14</v>
      </c>
      <c r="L67" s="6"/>
      <c r="M67" s="6" t="s">
        <v>14</v>
      </c>
      <c r="N67" s="6"/>
      <c r="O67" s="6" t="s">
        <v>14</v>
      </c>
      <c r="P67" s="6"/>
      <c r="Q67" s="6" t="s">
        <v>14</v>
      </c>
      <c r="R67" s="6" t="s">
        <v>14</v>
      </c>
      <c r="S67" s="6" t="s">
        <v>1754</v>
      </c>
      <c r="T67" s="6" t="s">
        <v>14</v>
      </c>
      <c r="U67" s="6" t="s">
        <v>14</v>
      </c>
      <c r="V67" s="8">
        <f>IF(Table15[[#This Row],[Age - වයස]]&lt;30,1,IF(Table15[[#This Row],[Age - වයස]]&lt;40,2,IF(Table15[[#This Row],[Age - වයස]]&lt;50,3,IF(Table15[[#This Row],[Age - වයස]]&lt;=55,4,5))))</f>
        <v>2</v>
      </c>
      <c r="W67" s="11">
        <f>IF(Table15[[#This Row],[Vaccinated? - කොවිඩ් එන්නත ලබා ගෙන තිබේද?]]= "yes",1,5)</f>
        <v>1</v>
      </c>
      <c r="X6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7" s="8">
        <f>IF(Table15[[#This Row],[Having any hereditary diseases - ඔබට පාරම්පරික රෝග තිබෙනවාද?]]="yes",5,1)</f>
        <v>1</v>
      </c>
      <c r="Z67" s="11">
        <f>IF(Table15[[#This Row],[Do you have been suffering from any of these diseases? - පහත රෝග ඔබට තිබෙනවද?]]="None - නැත",1,5)</f>
        <v>1</v>
      </c>
      <c r="AA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7" s="11">
        <f>IF(Table15[[#This Row],[Have you been infected by COVID-19 in the past few months - ඔබට COVID 19 මිට පෙර වැළදී  තිබෙනවද?]]="Yes",1,5)</f>
        <v>5</v>
      </c>
      <c r="AC67" s="11">
        <f>IF(Table15[[#This Row],[Grade - ශ්‍රේණිය]]="Team Member",5,IF(Table15[[#This Row],[Grade - ශ්‍රේණිය]]="Manager",1,3))</f>
        <v>3</v>
      </c>
      <c r="AD67" s="11">
        <f>IF(Table15[[#This Row],[Do you have any COVID symptoms? - ඔබට COVID ලක්ෂණ තිබෙනවද?]]="Yes",5,1)</f>
        <v>1</v>
      </c>
      <c r="AE67" s="11">
        <f>IF(Table15[[#This Row],[Was quarantined  before? - නිරොධානය වී තිබේද?]]="Yes",5,1)</f>
        <v>1</v>
      </c>
      <c r="AF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" s="8">
        <f>IF(Table15[[#This Row],[Any family members are working at Hospitals - රෝහල් වල සේවය කරන සාමාජිකයන් සිටීද?]]="No",1,5)</f>
        <v>1</v>
      </c>
      <c r="AH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7" s="12">
        <f>Table15[[#This Row],[Proximity 01 (30%)]]*0.3+Table15[[#This Row],[Proximity - 02(40%)]]*0.4+Table15[[#This Row],[Proximity - 03(30%)]]*0.3</f>
        <v>1.5999999999999999</v>
      </c>
      <c r="AK67" s="12">
        <f>Table15[[#This Row],[Aggregation(Q1) 30%]]*0.3+Table15[[#This Row],[Aggregation(Q2) 40%]]*0.4+Table15[[#This Row],[Aggregation(Q3) 30%]]*0.3</f>
        <v>2.1999999999999997</v>
      </c>
      <c r="AL67" s="12">
        <f>Table15[[#This Row],[Exposure Rate]]+Table15[[#This Row],[Proximity Rate]]+Table15[[#This Row],[Aggregation Rate]]</f>
        <v>5.7999999999999989</v>
      </c>
      <c r="AM67" s="10" t="s">
        <v>1934</v>
      </c>
    </row>
    <row r="68" spans="1:39" x14ac:dyDescent="0.3">
      <c r="A68" s="20">
        <v>14854</v>
      </c>
      <c r="B68" s="2" t="s">
        <v>576</v>
      </c>
      <c r="C68" s="2" t="str">
        <f>VLOOKUP(A68,'emp master'!$A$1:$G$5000,5,FALSE)</f>
        <v>Material Technology &amp; Sourcing - SI</v>
      </c>
      <c r="D68" s="1" t="s">
        <v>1755</v>
      </c>
      <c r="E68" s="6" t="str">
        <f>VLOOKUP(A68,'emp master'!$A$1:$G$5000,7,FALSE)</f>
        <v>Female</v>
      </c>
      <c r="F68" s="7">
        <v>35</v>
      </c>
      <c r="G68" s="6" t="s">
        <v>1566</v>
      </c>
      <c r="H68" s="6" t="s">
        <v>1753</v>
      </c>
      <c r="I68" s="6" t="s">
        <v>577</v>
      </c>
      <c r="J68" s="7" t="s">
        <v>13</v>
      </c>
      <c r="K68" s="6" t="s">
        <v>14</v>
      </c>
      <c r="L68" s="6"/>
      <c r="M68" s="6" t="s">
        <v>14</v>
      </c>
      <c r="N68" s="6"/>
      <c r="O68" s="6" t="s">
        <v>14</v>
      </c>
      <c r="P68" s="6"/>
      <c r="Q68" s="6" t="s">
        <v>14</v>
      </c>
      <c r="R68" s="6" t="s">
        <v>14</v>
      </c>
      <c r="S68" s="6" t="s">
        <v>1754</v>
      </c>
      <c r="T68" s="6" t="s">
        <v>14</v>
      </c>
      <c r="U68" s="6" t="s">
        <v>14</v>
      </c>
      <c r="V68" s="8">
        <f>IF(Table15[[#This Row],[Age - වයස]]&lt;30,1,IF(Table15[[#This Row],[Age - වයස]]&lt;40,2,IF(Table15[[#This Row],[Age - වයස]]&lt;50,3,IF(Table15[[#This Row],[Age - වයස]]&lt;=55,4,5))))</f>
        <v>2</v>
      </c>
      <c r="W68" s="11">
        <f>IF(Table15[[#This Row],[Vaccinated? - කොවිඩ් එන්නත ලබා ගෙන තිබේද?]]= "yes",1,5)</f>
        <v>1</v>
      </c>
      <c r="X6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" s="8">
        <f>IF(Table15[[#This Row],[Having any hereditary diseases - ඔබට පාරම්පරික රෝග තිබෙනවාද?]]="yes",5,1)</f>
        <v>1</v>
      </c>
      <c r="Z68" s="11">
        <f>IF(Table15[[#This Row],[Do you have been suffering from any of these diseases? - පහත රෝග ඔබට තිබෙනවද?]]="None - නැත",1,5)</f>
        <v>1</v>
      </c>
      <c r="AA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" s="11">
        <f>IF(Table15[[#This Row],[Have you been infected by COVID-19 in the past few months - ඔබට COVID 19 මිට පෙර වැළදී  තිබෙනවද?]]="Yes",1,5)</f>
        <v>5</v>
      </c>
      <c r="AC68" s="11">
        <f>IF(Table15[[#This Row],[Grade - ශ්‍රේණිය]]="Team Member",5,IF(Table15[[#This Row],[Grade - ශ්‍රේණිය]]="Manager",1,3))</f>
        <v>3</v>
      </c>
      <c r="AD68" s="11">
        <f>IF(Table15[[#This Row],[Do you have any COVID symptoms? - ඔබට COVID ලක්ෂණ තිබෙනවද?]]="Yes",5,1)</f>
        <v>1</v>
      </c>
      <c r="AE68" s="11">
        <f>IF(Table15[[#This Row],[Was quarantined  before? - නිරොධානය වී තිබේද?]]="Yes",5,1)</f>
        <v>1</v>
      </c>
      <c r="AF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" s="8">
        <f>IF(Table15[[#This Row],[Any family members are working at Hospitals - රෝහල් වල සේවය කරන සාමාජිකයන් සිටීද?]]="No",1,5)</f>
        <v>1</v>
      </c>
      <c r="AH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8" s="12">
        <f>Table15[[#This Row],[Proximity 01 (30%)]]*0.3+Table15[[#This Row],[Proximity - 02(40%)]]*0.4+Table15[[#This Row],[Proximity - 03(30%)]]*0.3</f>
        <v>1.5999999999999999</v>
      </c>
      <c r="AK68" s="12">
        <f>Table15[[#This Row],[Aggregation(Q1) 30%]]*0.3+Table15[[#This Row],[Aggregation(Q2) 40%]]*0.4+Table15[[#This Row],[Aggregation(Q3) 30%]]*0.3</f>
        <v>2.1999999999999997</v>
      </c>
      <c r="AL68" s="12">
        <f>Table15[[#This Row],[Exposure Rate]]+Table15[[#This Row],[Proximity Rate]]+Table15[[#This Row],[Aggregation Rate]]</f>
        <v>5.7999999999999989</v>
      </c>
      <c r="AM68" s="10" t="s">
        <v>1934</v>
      </c>
    </row>
    <row r="69" spans="1:39" x14ac:dyDescent="0.3">
      <c r="A69" s="20">
        <v>2282</v>
      </c>
      <c r="B69" s="2" t="s">
        <v>59</v>
      </c>
      <c r="C69" s="2" t="str">
        <f>VLOOKUP(A69,'emp master'!$A$1:$G$5000,5,FALSE)</f>
        <v>Material Technology &amp; Sourcing - SI</v>
      </c>
      <c r="D69" s="1" t="s">
        <v>1755</v>
      </c>
      <c r="E69" s="6" t="str">
        <f>VLOOKUP(A69,'emp master'!$A$1:$G$5000,7,FALSE)</f>
        <v>Female</v>
      </c>
      <c r="F69" s="6">
        <v>38</v>
      </c>
      <c r="G69" s="6" t="s">
        <v>1566</v>
      </c>
      <c r="H69" s="6" t="s">
        <v>1753</v>
      </c>
      <c r="I69" s="6" t="s">
        <v>60</v>
      </c>
      <c r="J69" s="7" t="s">
        <v>23</v>
      </c>
      <c r="K69" s="6" t="s">
        <v>14</v>
      </c>
      <c r="L69" s="6"/>
      <c r="M69" s="6" t="s">
        <v>14</v>
      </c>
      <c r="N69" s="6"/>
      <c r="O69" s="6" t="s">
        <v>14</v>
      </c>
      <c r="P69" s="6"/>
      <c r="Q69" s="6" t="s">
        <v>14</v>
      </c>
      <c r="R69" s="6" t="s">
        <v>14</v>
      </c>
      <c r="S69" s="6" t="s">
        <v>1754</v>
      </c>
      <c r="T69" s="6" t="s">
        <v>14</v>
      </c>
      <c r="U69" s="6" t="s">
        <v>14</v>
      </c>
      <c r="V69" s="8">
        <f>IF(Table15[[#This Row],[Age - වයස]]&lt;30,1,IF(Table15[[#This Row],[Age - වයස]]&lt;40,2,IF(Table15[[#This Row],[Age - වයස]]&lt;50,3,IF(Table15[[#This Row],[Age - වයස]]&lt;=55,4,5))))</f>
        <v>2</v>
      </c>
      <c r="W69" s="11">
        <f>IF(Table15[[#This Row],[Vaccinated? - කොවිඩ් එන්නත ලබා ගෙන තිබේද?]]= "yes",1,5)</f>
        <v>1</v>
      </c>
      <c r="X6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" s="8">
        <f>IF(Table15[[#This Row],[Having any hereditary diseases - ඔබට පාරම්පරික රෝග තිබෙනවාද?]]="yes",5,1)</f>
        <v>1</v>
      </c>
      <c r="Z69" s="11">
        <f>IF(Table15[[#This Row],[Do you have been suffering from any of these diseases? - පහත රෝග ඔබට තිබෙනවද?]]="None - නැත",1,5)</f>
        <v>1</v>
      </c>
      <c r="AA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" s="11">
        <f>IF(Table15[[#This Row],[Have you been infected by COVID-19 in the past few months - ඔබට COVID 19 මිට පෙර වැළදී  තිබෙනවද?]]="Yes",1,5)</f>
        <v>5</v>
      </c>
      <c r="AC69" s="11">
        <f>IF(Table15[[#This Row],[Grade - ශ්‍රේණිය]]="Team Member",5,IF(Table15[[#This Row],[Grade - ශ්‍රේණිය]]="Manager",1,3))</f>
        <v>3</v>
      </c>
      <c r="AD69" s="11">
        <f>IF(Table15[[#This Row],[Do you have any COVID symptoms? - ඔබට COVID ලක්ෂණ තිබෙනවද?]]="Yes",5,1)</f>
        <v>1</v>
      </c>
      <c r="AE69" s="11">
        <f>IF(Table15[[#This Row],[Was quarantined  before? - නිරොධානය වී තිබේද?]]="Yes",5,1)</f>
        <v>1</v>
      </c>
      <c r="AF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" s="8">
        <f>IF(Table15[[#This Row],[Any family members are working at Hospitals - රෝහල් වල සේවය කරන සාමාජිකයන් සිටීද?]]="No",1,5)</f>
        <v>1</v>
      </c>
      <c r="AH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" s="12">
        <f>Table15[[#This Row],[Proximity 01 (30%)]]*0.3+Table15[[#This Row],[Proximity - 02(40%)]]*0.4+Table15[[#This Row],[Proximity - 03(30%)]]*0.3</f>
        <v>1.5999999999999999</v>
      </c>
      <c r="AK69" s="12">
        <f>Table15[[#This Row],[Aggregation(Q1) 30%]]*0.3+Table15[[#This Row],[Aggregation(Q2) 40%]]*0.4+Table15[[#This Row],[Aggregation(Q3) 30%]]*0.3</f>
        <v>2.1999999999999997</v>
      </c>
      <c r="AL69" s="12">
        <f>Table15[[#This Row],[Exposure Rate]]+Table15[[#This Row],[Proximity Rate]]+Table15[[#This Row],[Aggregation Rate]]</f>
        <v>5.7999999999999989</v>
      </c>
      <c r="AM69" s="10" t="s">
        <v>1934</v>
      </c>
    </row>
    <row r="70" spans="1:39" x14ac:dyDescent="0.3">
      <c r="A70" s="20">
        <v>5932</v>
      </c>
      <c r="B70" s="2" t="s">
        <v>1313</v>
      </c>
      <c r="C70" s="2" t="str">
        <f>VLOOKUP(A70,'emp master'!$A$1:$G$5000,5,FALSE)</f>
        <v>Moulded Bra Cup - Industrial Engineering - SI</v>
      </c>
      <c r="D70" s="1" t="s">
        <v>1755</v>
      </c>
      <c r="E70" s="6" t="str">
        <f>VLOOKUP(A70,'emp master'!$A$1:$G$5000,7,FALSE)</f>
        <v>Male</v>
      </c>
      <c r="F70" s="7">
        <v>39</v>
      </c>
      <c r="G70" s="6" t="s">
        <v>1566</v>
      </c>
      <c r="H70" s="6" t="s">
        <v>1753</v>
      </c>
      <c r="I70" s="6" t="s">
        <v>1314</v>
      </c>
      <c r="J70" s="7" t="s">
        <v>13</v>
      </c>
      <c r="K70" s="6" t="s">
        <v>14</v>
      </c>
      <c r="L70" s="6"/>
      <c r="M70" s="6" t="s">
        <v>14</v>
      </c>
      <c r="N70" s="6"/>
      <c r="O70" s="6" t="s">
        <v>14</v>
      </c>
      <c r="P70" s="6"/>
      <c r="Q70" s="6" t="s">
        <v>14</v>
      </c>
      <c r="R70" s="6" t="s">
        <v>14</v>
      </c>
      <c r="S70" s="6" t="s">
        <v>1754</v>
      </c>
      <c r="T70" s="6" t="s">
        <v>14</v>
      </c>
      <c r="U70" s="6" t="s">
        <v>14</v>
      </c>
      <c r="V70" s="8">
        <f>IF(Table15[[#This Row],[Age - වයස]]&lt;30,1,IF(Table15[[#This Row],[Age - වයස]]&lt;40,2,IF(Table15[[#This Row],[Age - වයස]]&lt;50,3,IF(Table15[[#This Row],[Age - වයස]]&lt;=55,4,5))))</f>
        <v>2</v>
      </c>
      <c r="W70" s="11">
        <f>IF(Table15[[#This Row],[Vaccinated? - කොවිඩ් එන්නත ලබා ගෙන තිබේද?]]= "yes",1,5)</f>
        <v>1</v>
      </c>
      <c r="X7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" s="8">
        <f>IF(Table15[[#This Row],[Having any hereditary diseases - ඔබට පාරම්පරික රෝග තිබෙනවාද?]]="yes",5,1)</f>
        <v>1</v>
      </c>
      <c r="Z70" s="11">
        <f>IF(Table15[[#This Row],[Do you have been suffering from any of these diseases? - පහත රෝග ඔබට තිබෙනවද?]]="None - නැත",1,5)</f>
        <v>1</v>
      </c>
      <c r="AA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" s="11">
        <f>IF(Table15[[#This Row],[Have you been infected by COVID-19 in the past few months - ඔබට COVID 19 මිට පෙර වැළදී  තිබෙනවද?]]="Yes",1,5)</f>
        <v>5</v>
      </c>
      <c r="AC70" s="11">
        <f>IF(Table15[[#This Row],[Grade - ශ්‍රේණිය]]="Team Member",5,IF(Table15[[#This Row],[Grade - ශ්‍රේණිය]]="Manager",1,3))</f>
        <v>3</v>
      </c>
      <c r="AD70" s="11">
        <f>IF(Table15[[#This Row],[Do you have any COVID symptoms? - ඔබට COVID ලක්ෂණ තිබෙනවද?]]="Yes",5,1)</f>
        <v>1</v>
      </c>
      <c r="AE70" s="11">
        <f>IF(Table15[[#This Row],[Was quarantined  before? - නිරොධානය වී තිබේද?]]="Yes",5,1)</f>
        <v>1</v>
      </c>
      <c r="AF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" s="8">
        <f>IF(Table15[[#This Row],[Any family members are working at Hospitals - රෝහල් වල සේවය කරන සාමාජිකයන් සිටීද?]]="No",1,5)</f>
        <v>1</v>
      </c>
      <c r="AH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0" s="12">
        <f>Table15[[#This Row],[Proximity 01 (30%)]]*0.3+Table15[[#This Row],[Proximity - 02(40%)]]*0.4+Table15[[#This Row],[Proximity - 03(30%)]]*0.3</f>
        <v>1.5999999999999999</v>
      </c>
      <c r="AK70" s="12">
        <f>Table15[[#This Row],[Aggregation(Q1) 30%]]*0.3+Table15[[#This Row],[Aggregation(Q2) 40%]]*0.4+Table15[[#This Row],[Aggregation(Q3) 30%]]*0.3</f>
        <v>2.1999999999999997</v>
      </c>
      <c r="AL70" s="12">
        <f>Table15[[#This Row],[Exposure Rate]]+Table15[[#This Row],[Proximity Rate]]+Table15[[#This Row],[Aggregation Rate]]</f>
        <v>5.7999999999999989</v>
      </c>
      <c r="AM70" s="10" t="s">
        <v>1934</v>
      </c>
    </row>
    <row r="71" spans="1:39" x14ac:dyDescent="0.3">
      <c r="A71" s="20">
        <v>3946</v>
      </c>
      <c r="B71" s="2" t="s">
        <v>812</v>
      </c>
      <c r="C71" s="2" t="str">
        <f>VLOOKUP(A71,'emp master'!$A$1:$G$5000,5,FALSE)</f>
        <v>Moulded Bra Cup - Machine Maintenance - SI</v>
      </c>
      <c r="D71" s="1" t="s">
        <v>1758</v>
      </c>
      <c r="E71" s="6" t="str">
        <f>VLOOKUP(A71,'emp master'!$A$1:$G$5000,7,FALSE)</f>
        <v>Male</v>
      </c>
      <c r="F71" s="7">
        <v>33</v>
      </c>
      <c r="G71" s="6" t="s">
        <v>1566</v>
      </c>
      <c r="H71" s="6" t="s">
        <v>1753</v>
      </c>
      <c r="I71" s="6" t="s">
        <v>1561</v>
      </c>
      <c r="J71" s="7" t="s">
        <v>17</v>
      </c>
      <c r="K71" s="6" t="s">
        <v>14</v>
      </c>
      <c r="L71" s="6"/>
      <c r="M71" s="6" t="s">
        <v>14</v>
      </c>
      <c r="N71" s="6"/>
      <c r="O71" s="6" t="s">
        <v>14</v>
      </c>
      <c r="P71" s="6"/>
      <c r="Q71" s="6" t="s">
        <v>14</v>
      </c>
      <c r="R71" s="6" t="s">
        <v>14</v>
      </c>
      <c r="S71" s="6" t="s">
        <v>1754</v>
      </c>
      <c r="T71" s="6" t="s">
        <v>14</v>
      </c>
      <c r="U71" s="6" t="s">
        <v>14</v>
      </c>
      <c r="V71" s="8">
        <f>IF(Table15[[#This Row],[Age - වයස]]&lt;30,1,IF(Table15[[#This Row],[Age - වයස]]&lt;40,2,IF(Table15[[#This Row],[Age - වයස]]&lt;50,3,IF(Table15[[#This Row],[Age - වයස]]&lt;=55,4,5))))</f>
        <v>2</v>
      </c>
      <c r="W71" s="11">
        <f>IF(Table15[[#This Row],[Vaccinated? - කොවිඩ් එන්නත ලබා ගෙන තිබේද?]]= "yes",1,5)</f>
        <v>1</v>
      </c>
      <c r="X7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" s="8">
        <f>IF(Table15[[#This Row],[Having any hereditary diseases - ඔබට පාරම්පරික රෝග තිබෙනවාද?]]="yes",5,1)</f>
        <v>1</v>
      </c>
      <c r="Z71" s="11">
        <f>IF(Table15[[#This Row],[Do you have been suffering from any of these diseases? - පහත රෝග ඔබට තිබෙනවද?]]="None - නැත",1,5)</f>
        <v>1</v>
      </c>
      <c r="AA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" s="11">
        <f>IF(Table15[[#This Row],[Have you been infected by COVID-19 in the past few months - ඔබට COVID 19 මිට පෙර වැළදී  තිබෙනවද?]]="Yes",1,5)</f>
        <v>5</v>
      </c>
      <c r="AC71" s="11">
        <f>IF(Table15[[#This Row],[Grade - ශ්‍රේණිය]]="Team Member",5,IF(Table15[[#This Row],[Grade - ශ්‍රේණිය]]="Manager",1,3))</f>
        <v>3</v>
      </c>
      <c r="AD71" s="11">
        <f>IF(Table15[[#This Row],[Do you have any COVID symptoms? - ඔබට COVID ලක්ෂණ තිබෙනවද?]]="Yes",5,1)</f>
        <v>1</v>
      </c>
      <c r="AE71" s="11">
        <f>IF(Table15[[#This Row],[Was quarantined  before? - නිරොධානය වී තිබේද?]]="Yes",5,1)</f>
        <v>1</v>
      </c>
      <c r="AF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" s="8">
        <f>IF(Table15[[#This Row],[Any family members are working at Hospitals - රෝහල් වල සේවය කරන සාමාජිකයන් සිටීද?]]="No",1,5)</f>
        <v>1</v>
      </c>
      <c r="AH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1" s="12">
        <f>Table15[[#This Row],[Proximity 01 (30%)]]*0.3+Table15[[#This Row],[Proximity - 02(40%)]]*0.4+Table15[[#This Row],[Proximity - 03(30%)]]*0.3</f>
        <v>1.5999999999999999</v>
      </c>
      <c r="AK71" s="12">
        <f>Table15[[#This Row],[Aggregation(Q1) 30%]]*0.3+Table15[[#This Row],[Aggregation(Q2) 40%]]*0.4+Table15[[#This Row],[Aggregation(Q3) 30%]]*0.3</f>
        <v>2.1999999999999997</v>
      </c>
      <c r="AL71" s="12">
        <f>Table15[[#This Row],[Exposure Rate]]+Table15[[#This Row],[Proximity Rate]]+Table15[[#This Row],[Aggregation Rate]]</f>
        <v>5.7999999999999989</v>
      </c>
      <c r="AM71" s="10" t="s">
        <v>1934</v>
      </c>
    </row>
    <row r="72" spans="1:39" x14ac:dyDescent="0.3">
      <c r="A72" s="20">
        <v>3946</v>
      </c>
      <c r="B72" s="2" t="s">
        <v>812</v>
      </c>
      <c r="C72" s="2" t="str">
        <f>VLOOKUP(A72,'emp master'!$A$1:$G$5000,5,FALSE)</f>
        <v>Moulded Bra Cup - Machine Maintenance - SI</v>
      </c>
      <c r="D72" s="1" t="s">
        <v>1758</v>
      </c>
      <c r="E72" s="6" t="str">
        <f>VLOOKUP(A72,'emp master'!$A$1:$G$5000,7,FALSE)</f>
        <v>Male</v>
      </c>
      <c r="F72" s="7">
        <v>33</v>
      </c>
      <c r="G72" s="6" t="s">
        <v>1566</v>
      </c>
      <c r="H72" s="6" t="s">
        <v>1753</v>
      </c>
      <c r="I72" s="6" t="s">
        <v>813</v>
      </c>
      <c r="J72" s="7" t="s">
        <v>17</v>
      </c>
      <c r="K72" s="6" t="s">
        <v>14</v>
      </c>
      <c r="L72" s="6"/>
      <c r="M72" s="6" t="s">
        <v>14</v>
      </c>
      <c r="N72" s="6"/>
      <c r="O72" s="6" t="s">
        <v>14</v>
      </c>
      <c r="P72" s="6"/>
      <c r="Q72" s="6" t="s">
        <v>14</v>
      </c>
      <c r="R72" s="6" t="s">
        <v>14</v>
      </c>
      <c r="S72" s="6" t="s">
        <v>1754</v>
      </c>
      <c r="T72" s="6" t="s">
        <v>14</v>
      </c>
      <c r="U72" s="6" t="s">
        <v>14</v>
      </c>
      <c r="V72" s="8">
        <f>IF(Table15[[#This Row],[Age - වයස]]&lt;30,1,IF(Table15[[#This Row],[Age - වයස]]&lt;40,2,IF(Table15[[#This Row],[Age - වයස]]&lt;50,3,IF(Table15[[#This Row],[Age - වයස]]&lt;=55,4,5))))</f>
        <v>2</v>
      </c>
      <c r="W72" s="11">
        <f>IF(Table15[[#This Row],[Vaccinated? - කොවිඩ් එන්නත ලබා ගෙන තිබේද?]]= "yes",1,5)</f>
        <v>1</v>
      </c>
      <c r="X7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" s="8">
        <f>IF(Table15[[#This Row],[Having any hereditary diseases - ඔබට පාරම්පරික රෝග තිබෙනවාද?]]="yes",5,1)</f>
        <v>1</v>
      </c>
      <c r="Z72" s="11">
        <f>IF(Table15[[#This Row],[Do you have been suffering from any of these diseases? - පහත රෝග ඔබට තිබෙනවද?]]="None - නැත",1,5)</f>
        <v>1</v>
      </c>
      <c r="AA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" s="11">
        <f>IF(Table15[[#This Row],[Have you been infected by COVID-19 in the past few months - ඔබට COVID 19 මිට පෙර වැළදී  තිබෙනවද?]]="Yes",1,5)</f>
        <v>5</v>
      </c>
      <c r="AC72" s="11">
        <f>IF(Table15[[#This Row],[Grade - ශ්‍රේණිය]]="Team Member",5,IF(Table15[[#This Row],[Grade - ශ්‍රේණිය]]="Manager",1,3))</f>
        <v>3</v>
      </c>
      <c r="AD72" s="11">
        <f>IF(Table15[[#This Row],[Do you have any COVID symptoms? - ඔබට COVID ලක්ෂණ තිබෙනවද?]]="Yes",5,1)</f>
        <v>1</v>
      </c>
      <c r="AE72" s="11">
        <f>IF(Table15[[#This Row],[Was quarantined  before? - නිරොධානය වී තිබේද?]]="Yes",5,1)</f>
        <v>1</v>
      </c>
      <c r="AF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" s="8">
        <f>IF(Table15[[#This Row],[Any family members are working at Hospitals - රෝහල් වල සේවය කරන සාමාජිකයන් සිටීද?]]="No",1,5)</f>
        <v>1</v>
      </c>
      <c r="AH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2" s="12">
        <f>Table15[[#This Row],[Proximity 01 (30%)]]*0.3+Table15[[#This Row],[Proximity - 02(40%)]]*0.4+Table15[[#This Row],[Proximity - 03(30%)]]*0.3</f>
        <v>1.5999999999999999</v>
      </c>
      <c r="AK72" s="12">
        <f>Table15[[#This Row],[Aggregation(Q1) 30%]]*0.3+Table15[[#This Row],[Aggregation(Q2) 40%]]*0.4+Table15[[#This Row],[Aggregation(Q3) 30%]]*0.3</f>
        <v>2.1999999999999997</v>
      </c>
      <c r="AL72" s="12">
        <f>Table15[[#This Row],[Exposure Rate]]+Table15[[#This Row],[Proximity Rate]]+Table15[[#This Row],[Aggregation Rate]]</f>
        <v>5.7999999999999989</v>
      </c>
      <c r="AM72" s="10" t="s">
        <v>1934</v>
      </c>
    </row>
    <row r="73" spans="1:39" x14ac:dyDescent="0.3">
      <c r="A73" s="20">
        <v>811</v>
      </c>
      <c r="B73" s="2" t="s">
        <v>887</v>
      </c>
      <c r="C73" s="2" t="str">
        <f>VLOOKUP(A73,'emp master'!$A$1:$G$5000,5,FALSE)</f>
        <v>Moulded Bra Cup - Machine Maintenance - SI</v>
      </c>
      <c r="D73" s="1" t="s">
        <v>1758</v>
      </c>
      <c r="E73" s="6" t="str">
        <f>VLOOKUP(A73,'emp master'!$A$1:$G$5000,7,FALSE)</f>
        <v>Male</v>
      </c>
      <c r="F73" s="7">
        <v>35</v>
      </c>
      <c r="G73" s="6" t="s">
        <v>1566</v>
      </c>
      <c r="H73" s="6" t="s">
        <v>1753</v>
      </c>
      <c r="I73" s="6" t="s">
        <v>888</v>
      </c>
      <c r="J73" s="7" t="s">
        <v>13</v>
      </c>
      <c r="K73" s="6" t="s">
        <v>14</v>
      </c>
      <c r="L73" s="6" t="s">
        <v>14</v>
      </c>
      <c r="M73" s="6" t="s">
        <v>14</v>
      </c>
      <c r="N73" s="6" t="s">
        <v>14</v>
      </c>
      <c r="O73" s="6" t="s">
        <v>14</v>
      </c>
      <c r="P73" s="6" t="s">
        <v>14</v>
      </c>
      <c r="Q73" s="6" t="s">
        <v>14</v>
      </c>
      <c r="R73" s="6" t="s">
        <v>14</v>
      </c>
      <c r="S73" s="6" t="s">
        <v>1754</v>
      </c>
      <c r="T73" s="6" t="s">
        <v>14</v>
      </c>
      <c r="U73" s="6" t="s">
        <v>14</v>
      </c>
      <c r="V73" s="8">
        <f>IF(Table15[[#This Row],[Age - වයස]]&lt;30,1,IF(Table15[[#This Row],[Age - වයස]]&lt;40,2,IF(Table15[[#This Row],[Age - වයස]]&lt;50,3,IF(Table15[[#This Row],[Age - වයස]]&lt;=55,4,5))))</f>
        <v>2</v>
      </c>
      <c r="W73" s="11">
        <f>IF(Table15[[#This Row],[Vaccinated? - කොවිඩ් එන්නත ලබා ගෙන තිබේද?]]= "yes",1,5)</f>
        <v>1</v>
      </c>
      <c r="X7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3" s="8">
        <f>IF(Table15[[#This Row],[Having any hereditary diseases - ඔබට පාරම්පරික රෝග තිබෙනවාද?]]="yes",5,1)</f>
        <v>1</v>
      </c>
      <c r="Z73" s="11">
        <f>IF(Table15[[#This Row],[Do you have been suffering from any of these diseases? - පහත රෝග ඔබට තිබෙනවද?]]="None - නැත",1,5)</f>
        <v>1</v>
      </c>
      <c r="AA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" s="11">
        <f>IF(Table15[[#This Row],[Have you been infected by COVID-19 in the past few months - ඔබට COVID 19 මිට පෙර වැළදී  තිබෙනවද?]]="Yes",1,5)</f>
        <v>5</v>
      </c>
      <c r="AC73" s="11">
        <f>IF(Table15[[#This Row],[Grade - ශ්‍රේණිය]]="Team Member",5,IF(Table15[[#This Row],[Grade - ශ්‍රේණිය]]="Manager",1,3))</f>
        <v>3</v>
      </c>
      <c r="AD73" s="11">
        <f>IF(Table15[[#This Row],[Do you have any COVID symptoms? - ඔබට COVID ලක්ෂණ තිබෙනවද?]]="Yes",5,1)</f>
        <v>1</v>
      </c>
      <c r="AE73" s="11">
        <f>IF(Table15[[#This Row],[Was quarantined  before? - නිරොධානය වී තිබේද?]]="Yes",5,1)</f>
        <v>1</v>
      </c>
      <c r="AF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" s="8">
        <f>IF(Table15[[#This Row],[Any family members are working at Hospitals - රෝහල් වල සේවය කරන සාමාජිකයන් සිටීද?]]="No",1,5)</f>
        <v>1</v>
      </c>
      <c r="AH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3" s="12">
        <f>Table15[[#This Row],[Proximity 01 (30%)]]*0.3+Table15[[#This Row],[Proximity - 02(40%)]]*0.4+Table15[[#This Row],[Proximity - 03(30%)]]*0.3</f>
        <v>1.5999999999999999</v>
      </c>
      <c r="AK73" s="12">
        <f>Table15[[#This Row],[Aggregation(Q1) 30%]]*0.3+Table15[[#This Row],[Aggregation(Q2) 40%]]*0.4+Table15[[#This Row],[Aggregation(Q3) 30%]]*0.3</f>
        <v>2.1999999999999997</v>
      </c>
      <c r="AL73" s="12">
        <f>Table15[[#This Row],[Exposure Rate]]+Table15[[#This Row],[Proximity Rate]]+Table15[[#This Row],[Aggregation Rate]]</f>
        <v>5.7999999999999989</v>
      </c>
      <c r="AM73" s="10" t="s">
        <v>1934</v>
      </c>
    </row>
    <row r="74" spans="1:39" x14ac:dyDescent="0.3">
      <c r="A74" s="20">
        <v>14557</v>
      </c>
      <c r="B74" s="2" t="s">
        <v>74</v>
      </c>
      <c r="C74" s="2" t="str">
        <f>VLOOKUP(A74,'emp master'!$A$1:$G$5000,5,FALSE)</f>
        <v>Moulded Bra Cup - Marketing - SI</v>
      </c>
      <c r="D74" s="1" t="s">
        <v>1755</v>
      </c>
      <c r="E74" s="6" t="str">
        <f>VLOOKUP(A74,'emp master'!$A$1:$G$5000,7,FALSE)</f>
        <v>Female</v>
      </c>
      <c r="F74" s="7">
        <v>31</v>
      </c>
      <c r="G74" s="6" t="s">
        <v>1566</v>
      </c>
      <c r="H74" s="6" t="s">
        <v>1753</v>
      </c>
      <c r="I74" s="6" t="s">
        <v>75</v>
      </c>
      <c r="J74" s="6" t="s">
        <v>28</v>
      </c>
      <c r="K74" s="6" t="s">
        <v>14</v>
      </c>
      <c r="L74" s="6"/>
      <c r="M74" s="6" t="s">
        <v>14</v>
      </c>
      <c r="N74" s="6"/>
      <c r="O74" s="6" t="s">
        <v>14</v>
      </c>
      <c r="P74" s="6"/>
      <c r="Q74" s="6" t="s">
        <v>14</v>
      </c>
      <c r="R74" s="6" t="s">
        <v>14</v>
      </c>
      <c r="S74" s="6" t="s">
        <v>1754</v>
      </c>
      <c r="T74" s="6" t="s">
        <v>14</v>
      </c>
      <c r="U74" s="6" t="s">
        <v>14</v>
      </c>
      <c r="V74" s="8">
        <f>IF(Table15[[#This Row],[Age - වයස]]&lt;30,1,IF(Table15[[#This Row],[Age - වයස]]&lt;40,2,IF(Table15[[#This Row],[Age - වයස]]&lt;50,3,IF(Table15[[#This Row],[Age - වයස]]&lt;=55,4,5))))</f>
        <v>2</v>
      </c>
      <c r="W74" s="11">
        <f>IF(Table15[[#This Row],[Vaccinated? - කොවිඩ් එන්නත ලබා ගෙන තිබේද?]]= "yes",1,5)</f>
        <v>1</v>
      </c>
      <c r="X7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4" s="8">
        <f>IF(Table15[[#This Row],[Having any hereditary diseases - ඔබට පාරම්පරික රෝග තිබෙනවාද?]]="yes",5,1)</f>
        <v>1</v>
      </c>
      <c r="Z74" s="11">
        <f>IF(Table15[[#This Row],[Do you have been suffering from any of these diseases? - පහත රෝග ඔබට තිබෙනවද?]]="None - නැත",1,5)</f>
        <v>1</v>
      </c>
      <c r="AA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" s="11">
        <f>IF(Table15[[#This Row],[Have you been infected by COVID-19 in the past few months - ඔබට COVID 19 මිට පෙර වැළදී  තිබෙනවද?]]="Yes",1,5)</f>
        <v>5</v>
      </c>
      <c r="AC74" s="11">
        <f>IF(Table15[[#This Row],[Grade - ශ්‍රේණිය]]="Team Member",5,IF(Table15[[#This Row],[Grade - ශ්‍රේණිය]]="Manager",1,3))</f>
        <v>3</v>
      </c>
      <c r="AD74" s="11">
        <f>IF(Table15[[#This Row],[Do you have any COVID symptoms? - ඔබට COVID ලක්ෂණ තිබෙනවද?]]="Yes",5,1)</f>
        <v>1</v>
      </c>
      <c r="AE74" s="11">
        <f>IF(Table15[[#This Row],[Was quarantined  before? - නිරොධානය වී තිබේද?]]="Yes",5,1)</f>
        <v>1</v>
      </c>
      <c r="AF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" s="8">
        <f>IF(Table15[[#This Row],[Any family members are working at Hospitals - රෝහල් වල සේවය කරන සාමාජිකයන් සිටීද?]]="No",1,5)</f>
        <v>1</v>
      </c>
      <c r="AH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4" s="12">
        <f>Table15[[#This Row],[Proximity 01 (30%)]]*0.3+Table15[[#This Row],[Proximity - 02(40%)]]*0.4+Table15[[#This Row],[Proximity - 03(30%)]]*0.3</f>
        <v>1.5999999999999999</v>
      </c>
      <c r="AK74" s="12">
        <f>Table15[[#This Row],[Aggregation(Q1) 30%]]*0.3+Table15[[#This Row],[Aggregation(Q2) 40%]]*0.4+Table15[[#This Row],[Aggregation(Q3) 30%]]*0.3</f>
        <v>2.1999999999999997</v>
      </c>
      <c r="AL74" s="12">
        <f>Table15[[#This Row],[Exposure Rate]]+Table15[[#This Row],[Proximity Rate]]+Table15[[#This Row],[Aggregation Rate]]</f>
        <v>5.7999999999999989</v>
      </c>
      <c r="AM74" s="10" t="s">
        <v>1934</v>
      </c>
    </row>
    <row r="75" spans="1:39" x14ac:dyDescent="0.3">
      <c r="A75" s="20">
        <v>10045</v>
      </c>
      <c r="B75" s="2" t="s">
        <v>971</v>
      </c>
      <c r="C75" s="2" t="str">
        <f>VLOOKUP(A75,'emp master'!$A$1:$G$5000,5,FALSE)</f>
        <v>Moulded Bra Cup - Product Development Centre - SI</v>
      </c>
      <c r="D75" s="1" t="s">
        <v>1758</v>
      </c>
      <c r="E75" s="6" t="str">
        <f>VLOOKUP(A75,'emp master'!$A$1:$G$5000,7,FALSE)</f>
        <v>Male</v>
      </c>
      <c r="F75" s="7">
        <v>31</v>
      </c>
      <c r="G75" s="6" t="s">
        <v>1566</v>
      </c>
      <c r="H75" s="6" t="s">
        <v>1753</v>
      </c>
      <c r="I75" s="6" t="s">
        <v>972</v>
      </c>
      <c r="J75" s="7" t="s">
        <v>13</v>
      </c>
      <c r="K75" s="6" t="s">
        <v>14</v>
      </c>
      <c r="L75" s="6" t="s">
        <v>14</v>
      </c>
      <c r="M75" s="6" t="s">
        <v>14</v>
      </c>
      <c r="N75" s="6" t="s">
        <v>14</v>
      </c>
      <c r="O75" s="6" t="s">
        <v>14</v>
      </c>
      <c r="P75" s="6" t="s">
        <v>14</v>
      </c>
      <c r="Q75" s="6" t="s">
        <v>14</v>
      </c>
      <c r="R75" s="6" t="s">
        <v>14</v>
      </c>
      <c r="S75" s="6" t="s">
        <v>1754</v>
      </c>
      <c r="T75" s="6" t="s">
        <v>14</v>
      </c>
      <c r="U75" s="6" t="s">
        <v>14</v>
      </c>
      <c r="V75" s="8">
        <f>IF(Table15[[#This Row],[Age - වයස]]&lt;30,1,IF(Table15[[#This Row],[Age - වයස]]&lt;40,2,IF(Table15[[#This Row],[Age - වයස]]&lt;50,3,IF(Table15[[#This Row],[Age - වයස]]&lt;=55,4,5))))</f>
        <v>2</v>
      </c>
      <c r="W75" s="11">
        <f>IF(Table15[[#This Row],[Vaccinated? - කොවිඩ් එන්නත ලබා ගෙන තිබේද?]]= "yes",1,5)</f>
        <v>1</v>
      </c>
      <c r="X7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5" s="8">
        <f>IF(Table15[[#This Row],[Having any hereditary diseases - ඔබට පාරම්පරික රෝග තිබෙනවාද?]]="yes",5,1)</f>
        <v>1</v>
      </c>
      <c r="Z75" s="11">
        <f>IF(Table15[[#This Row],[Do you have been suffering from any of these diseases? - පහත රෝග ඔබට තිබෙනවද?]]="None - නැත",1,5)</f>
        <v>1</v>
      </c>
      <c r="AA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" s="11">
        <f>IF(Table15[[#This Row],[Have you been infected by COVID-19 in the past few months - ඔබට COVID 19 මිට පෙර වැළදී  තිබෙනවද?]]="Yes",1,5)</f>
        <v>5</v>
      </c>
      <c r="AC75" s="11">
        <f>IF(Table15[[#This Row],[Grade - ශ්‍රේණිය]]="Team Member",5,IF(Table15[[#This Row],[Grade - ශ්‍රේණිය]]="Manager",1,3))</f>
        <v>3</v>
      </c>
      <c r="AD75" s="11">
        <f>IF(Table15[[#This Row],[Do you have any COVID symptoms? - ඔබට COVID ලක්ෂණ තිබෙනවද?]]="Yes",5,1)</f>
        <v>1</v>
      </c>
      <c r="AE75" s="11">
        <f>IF(Table15[[#This Row],[Was quarantined  before? - නිරොධානය වී තිබේද?]]="Yes",5,1)</f>
        <v>1</v>
      </c>
      <c r="AF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" s="8">
        <f>IF(Table15[[#This Row],[Any family members are working at Hospitals - රෝහල් වල සේවය කරන සාමාජිකයන් සිටීද?]]="No",1,5)</f>
        <v>1</v>
      </c>
      <c r="AH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5" s="12">
        <f>Table15[[#This Row],[Proximity 01 (30%)]]*0.3+Table15[[#This Row],[Proximity - 02(40%)]]*0.4+Table15[[#This Row],[Proximity - 03(30%)]]*0.3</f>
        <v>1.5999999999999999</v>
      </c>
      <c r="AK75" s="12">
        <f>Table15[[#This Row],[Aggregation(Q1) 30%]]*0.3+Table15[[#This Row],[Aggregation(Q2) 40%]]*0.4+Table15[[#This Row],[Aggregation(Q3) 30%]]*0.3</f>
        <v>2.1999999999999997</v>
      </c>
      <c r="AL75" s="12">
        <f>Table15[[#This Row],[Exposure Rate]]+Table15[[#This Row],[Proximity Rate]]+Table15[[#This Row],[Aggregation Rate]]</f>
        <v>5.7999999999999989</v>
      </c>
      <c r="AM75" s="10" t="s">
        <v>1934</v>
      </c>
    </row>
    <row r="76" spans="1:39" x14ac:dyDescent="0.3">
      <c r="A76" s="20">
        <v>10045</v>
      </c>
      <c r="B76" s="2" t="s">
        <v>971</v>
      </c>
      <c r="C76" s="2" t="str">
        <f>VLOOKUP(A76,'emp master'!$A$1:$G$5000,5,FALSE)</f>
        <v>Moulded Bra Cup - Product Development Centre - SI</v>
      </c>
      <c r="D76" s="1" t="s">
        <v>1758</v>
      </c>
      <c r="E76" s="6" t="str">
        <f>VLOOKUP(A76,'emp master'!$A$1:$G$5000,7,FALSE)</f>
        <v>Male</v>
      </c>
      <c r="F76" s="7">
        <v>31</v>
      </c>
      <c r="G76" s="6" t="s">
        <v>1566</v>
      </c>
      <c r="H76" s="6" t="s">
        <v>1753</v>
      </c>
      <c r="I76" s="6" t="s">
        <v>972</v>
      </c>
      <c r="J76" s="7" t="s">
        <v>13</v>
      </c>
      <c r="K76" s="6" t="s">
        <v>14</v>
      </c>
      <c r="L76" s="6" t="s">
        <v>14</v>
      </c>
      <c r="M76" s="6" t="s">
        <v>14</v>
      </c>
      <c r="N76" s="6" t="s">
        <v>14</v>
      </c>
      <c r="O76" s="6" t="s">
        <v>14</v>
      </c>
      <c r="P76" s="6" t="s">
        <v>14</v>
      </c>
      <c r="Q76" s="6" t="s">
        <v>14</v>
      </c>
      <c r="R76" s="6" t="s">
        <v>14</v>
      </c>
      <c r="S76" s="6" t="s">
        <v>1754</v>
      </c>
      <c r="T76" s="6" t="s">
        <v>14</v>
      </c>
      <c r="U76" s="6" t="s">
        <v>14</v>
      </c>
      <c r="V76" s="8">
        <f>IF(Table15[[#This Row],[Age - වයස]]&lt;30,1,IF(Table15[[#This Row],[Age - වයස]]&lt;40,2,IF(Table15[[#This Row],[Age - වයස]]&lt;50,3,IF(Table15[[#This Row],[Age - වයස]]&lt;=55,4,5))))</f>
        <v>2</v>
      </c>
      <c r="W76" s="11">
        <f>IF(Table15[[#This Row],[Vaccinated? - කොවිඩ් එන්නත ලබා ගෙන තිබේද?]]= "yes",1,5)</f>
        <v>1</v>
      </c>
      <c r="X7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6" s="8">
        <f>IF(Table15[[#This Row],[Having any hereditary diseases - ඔබට පාරම්පරික රෝග තිබෙනවාද?]]="yes",5,1)</f>
        <v>1</v>
      </c>
      <c r="Z76" s="11">
        <f>IF(Table15[[#This Row],[Do you have been suffering from any of these diseases? - පහත රෝග ඔබට තිබෙනවද?]]="None - නැත",1,5)</f>
        <v>1</v>
      </c>
      <c r="AA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" s="11">
        <f>IF(Table15[[#This Row],[Have you been infected by COVID-19 in the past few months - ඔබට COVID 19 මිට පෙර වැළදී  තිබෙනවද?]]="Yes",1,5)</f>
        <v>5</v>
      </c>
      <c r="AC76" s="11">
        <f>IF(Table15[[#This Row],[Grade - ශ්‍රේණිය]]="Team Member",5,IF(Table15[[#This Row],[Grade - ශ්‍රේණිය]]="Manager",1,3))</f>
        <v>3</v>
      </c>
      <c r="AD76" s="11">
        <f>IF(Table15[[#This Row],[Do you have any COVID symptoms? - ඔබට COVID ලක්ෂණ තිබෙනවද?]]="Yes",5,1)</f>
        <v>1</v>
      </c>
      <c r="AE76" s="11">
        <f>IF(Table15[[#This Row],[Was quarantined  before? - නිරොධානය වී තිබේද?]]="Yes",5,1)</f>
        <v>1</v>
      </c>
      <c r="AF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" s="8">
        <f>IF(Table15[[#This Row],[Any family members are working at Hospitals - රෝහල් වල සේවය කරන සාමාජිකයන් සිටීද?]]="No",1,5)</f>
        <v>1</v>
      </c>
      <c r="AH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6" s="12">
        <f>Table15[[#This Row],[Proximity 01 (30%)]]*0.3+Table15[[#This Row],[Proximity - 02(40%)]]*0.4+Table15[[#This Row],[Proximity - 03(30%)]]*0.3</f>
        <v>1.5999999999999999</v>
      </c>
      <c r="AK76" s="12">
        <f>Table15[[#This Row],[Aggregation(Q1) 30%]]*0.3+Table15[[#This Row],[Aggregation(Q2) 40%]]*0.4+Table15[[#This Row],[Aggregation(Q3) 30%]]*0.3</f>
        <v>2.1999999999999997</v>
      </c>
      <c r="AL76" s="12">
        <f>Table15[[#This Row],[Exposure Rate]]+Table15[[#This Row],[Proximity Rate]]+Table15[[#This Row],[Aggregation Rate]]</f>
        <v>5.7999999999999989</v>
      </c>
      <c r="AM76" s="10" t="s">
        <v>1934</v>
      </c>
    </row>
    <row r="77" spans="1:39" x14ac:dyDescent="0.3">
      <c r="A77" s="20">
        <v>15006</v>
      </c>
      <c r="B77" s="2" t="s">
        <v>1507</v>
      </c>
      <c r="C77" s="2" t="str">
        <f>VLOOKUP(A77,'emp master'!$A$1:$G$5000,5,FALSE)</f>
        <v>Moulded Bra Cup - Product Development Centre - SI</v>
      </c>
      <c r="D77" s="1" t="s">
        <v>1758</v>
      </c>
      <c r="E77" s="6" t="str">
        <f>VLOOKUP(A77,'emp master'!$A$1:$G$5000,7,FALSE)</f>
        <v>Male</v>
      </c>
      <c r="F77" s="7">
        <v>31</v>
      </c>
      <c r="G77" s="6" t="s">
        <v>1566</v>
      </c>
      <c r="H77" s="6" t="s">
        <v>1753</v>
      </c>
      <c r="I77" s="6" t="s">
        <v>1508</v>
      </c>
      <c r="J77" s="6" t="s">
        <v>28</v>
      </c>
      <c r="K77" s="6" t="s">
        <v>14</v>
      </c>
      <c r="L77" s="6"/>
      <c r="M77" s="6" t="s">
        <v>14</v>
      </c>
      <c r="N77" s="6"/>
      <c r="O77" s="6" t="s">
        <v>14</v>
      </c>
      <c r="P77" s="6"/>
      <c r="Q77" s="6" t="s">
        <v>14</v>
      </c>
      <c r="R77" s="6" t="s">
        <v>14</v>
      </c>
      <c r="S77" s="6" t="s">
        <v>1754</v>
      </c>
      <c r="T77" s="6" t="s">
        <v>14</v>
      </c>
      <c r="U77" s="6" t="s">
        <v>14</v>
      </c>
      <c r="V77" s="8">
        <f>IF(Table15[[#This Row],[Age - වයස]]&lt;30,1,IF(Table15[[#This Row],[Age - වයස]]&lt;40,2,IF(Table15[[#This Row],[Age - වයස]]&lt;50,3,IF(Table15[[#This Row],[Age - වයස]]&lt;=55,4,5))))</f>
        <v>2</v>
      </c>
      <c r="W77" s="11">
        <f>IF(Table15[[#This Row],[Vaccinated? - කොවිඩ් එන්නත ලබා ගෙන තිබේද?]]= "yes",1,5)</f>
        <v>1</v>
      </c>
      <c r="X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7" s="8">
        <f>IF(Table15[[#This Row],[Having any hereditary diseases - ඔබට පාරම්පරික රෝග තිබෙනවාද?]]="yes",5,1)</f>
        <v>1</v>
      </c>
      <c r="Z77" s="11">
        <f>IF(Table15[[#This Row],[Do you have been suffering from any of these diseases? - පහත රෝග ඔබට තිබෙනවද?]]="None - නැත",1,5)</f>
        <v>1</v>
      </c>
      <c r="AA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" s="11">
        <f>IF(Table15[[#This Row],[Have you been infected by COVID-19 in the past few months - ඔබට COVID 19 මිට පෙර වැළදී  තිබෙනවද?]]="Yes",1,5)</f>
        <v>5</v>
      </c>
      <c r="AC77" s="11">
        <f>IF(Table15[[#This Row],[Grade - ශ්‍රේණිය]]="Team Member",5,IF(Table15[[#This Row],[Grade - ශ්‍රේණිය]]="Manager",1,3))</f>
        <v>3</v>
      </c>
      <c r="AD77" s="11">
        <f>IF(Table15[[#This Row],[Do you have any COVID symptoms? - ඔබට COVID ලක්ෂණ තිබෙනවද?]]="Yes",5,1)</f>
        <v>1</v>
      </c>
      <c r="AE77" s="11">
        <f>IF(Table15[[#This Row],[Was quarantined  before? - නිරොධානය වී තිබේද?]]="Yes",5,1)</f>
        <v>1</v>
      </c>
      <c r="AF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" s="8">
        <f>IF(Table15[[#This Row],[Any family members are working at Hospitals - රෝහල් වල සේවය කරන සාමාජිකයන් සිටීද?]]="No",1,5)</f>
        <v>1</v>
      </c>
      <c r="AH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7" s="12">
        <f>Table15[[#This Row],[Proximity 01 (30%)]]*0.3+Table15[[#This Row],[Proximity - 02(40%)]]*0.4+Table15[[#This Row],[Proximity - 03(30%)]]*0.3</f>
        <v>1.5999999999999999</v>
      </c>
      <c r="AK77" s="12">
        <f>Table15[[#This Row],[Aggregation(Q1) 30%]]*0.3+Table15[[#This Row],[Aggregation(Q2) 40%]]*0.4+Table15[[#This Row],[Aggregation(Q3) 30%]]*0.3</f>
        <v>2.1999999999999997</v>
      </c>
      <c r="AL77" s="12">
        <f>Table15[[#This Row],[Exposure Rate]]+Table15[[#This Row],[Proximity Rate]]+Table15[[#This Row],[Aggregation Rate]]</f>
        <v>5.7999999999999989</v>
      </c>
      <c r="AM77" s="10" t="s">
        <v>1934</v>
      </c>
    </row>
    <row r="78" spans="1:39" x14ac:dyDescent="0.3">
      <c r="A78" s="20">
        <v>15075</v>
      </c>
      <c r="B78" s="2" t="s">
        <v>685</v>
      </c>
      <c r="C78" s="2" t="str">
        <f>VLOOKUP(A78,'emp master'!$A$1:$G$5000,5,FALSE)</f>
        <v>Moulded Bra Cup - Product Development Centre - SI</v>
      </c>
      <c r="D78" s="1" t="s">
        <v>1755</v>
      </c>
      <c r="E78" s="6" t="str">
        <f>VLOOKUP(A78,'emp master'!$A$1:$G$5000,7,FALSE)</f>
        <v>Male</v>
      </c>
      <c r="F78" s="7">
        <v>33</v>
      </c>
      <c r="G78" s="6" t="s">
        <v>1566</v>
      </c>
      <c r="H78" s="6" t="s">
        <v>1753</v>
      </c>
      <c r="I78" s="6" t="s">
        <v>122</v>
      </c>
      <c r="J78" s="7" t="s">
        <v>23</v>
      </c>
      <c r="K78" s="6" t="s">
        <v>14</v>
      </c>
      <c r="L78" s="6"/>
      <c r="M78" s="6" t="s">
        <v>14</v>
      </c>
      <c r="N78" s="6"/>
      <c r="O78" s="6" t="s">
        <v>14</v>
      </c>
      <c r="P78" s="6"/>
      <c r="Q78" s="6" t="s">
        <v>14</v>
      </c>
      <c r="R78" s="6" t="s">
        <v>14</v>
      </c>
      <c r="S78" s="6" t="s">
        <v>1754</v>
      </c>
      <c r="T78" s="6" t="s">
        <v>14</v>
      </c>
      <c r="U78" s="6" t="s">
        <v>14</v>
      </c>
      <c r="V78" s="8">
        <f>IF(Table15[[#This Row],[Age - වයස]]&lt;30,1,IF(Table15[[#This Row],[Age - වයස]]&lt;40,2,IF(Table15[[#This Row],[Age - වයස]]&lt;50,3,IF(Table15[[#This Row],[Age - වයස]]&lt;=55,4,5))))</f>
        <v>2</v>
      </c>
      <c r="W78" s="11">
        <f>IF(Table15[[#This Row],[Vaccinated? - කොවිඩ් එන්නත ලබා ගෙන තිබේද?]]= "yes",1,5)</f>
        <v>1</v>
      </c>
      <c r="X7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" s="8">
        <f>IF(Table15[[#This Row],[Having any hereditary diseases - ඔබට පාරම්පරික රෝග තිබෙනවාද?]]="yes",5,1)</f>
        <v>1</v>
      </c>
      <c r="Z78" s="11">
        <f>IF(Table15[[#This Row],[Do you have been suffering from any of these diseases? - පහත රෝග ඔබට තිබෙනවද?]]="None - නැත",1,5)</f>
        <v>1</v>
      </c>
      <c r="AA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" s="11">
        <f>IF(Table15[[#This Row],[Have you been infected by COVID-19 in the past few months - ඔබට COVID 19 මිට පෙර වැළදී  තිබෙනවද?]]="Yes",1,5)</f>
        <v>5</v>
      </c>
      <c r="AC78" s="11">
        <f>IF(Table15[[#This Row],[Grade - ශ්‍රේණිය]]="Team Member",5,IF(Table15[[#This Row],[Grade - ශ්‍රේණිය]]="Manager",1,3))</f>
        <v>3</v>
      </c>
      <c r="AD78" s="11">
        <f>IF(Table15[[#This Row],[Do you have any COVID symptoms? - ඔබට COVID ලක්ෂණ තිබෙනවද?]]="Yes",5,1)</f>
        <v>1</v>
      </c>
      <c r="AE78" s="11">
        <f>IF(Table15[[#This Row],[Was quarantined  before? - නිරොධානය වී තිබේද?]]="Yes",5,1)</f>
        <v>1</v>
      </c>
      <c r="AF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" s="8">
        <f>IF(Table15[[#This Row],[Any family members are working at Hospitals - රෝහල් වල සේවය කරන සාමාජිකයන් සිටීද?]]="No",1,5)</f>
        <v>1</v>
      </c>
      <c r="AH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8" s="12">
        <f>Table15[[#This Row],[Proximity 01 (30%)]]*0.3+Table15[[#This Row],[Proximity - 02(40%)]]*0.4+Table15[[#This Row],[Proximity - 03(30%)]]*0.3</f>
        <v>1.5999999999999999</v>
      </c>
      <c r="AK78" s="12">
        <f>Table15[[#This Row],[Aggregation(Q1) 30%]]*0.3+Table15[[#This Row],[Aggregation(Q2) 40%]]*0.4+Table15[[#This Row],[Aggregation(Q3) 30%]]*0.3</f>
        <v>2.1999999999999997</v>
      </c>
      <c r="AL78" s="12">
        <f>Table15[[#This Row],[Exposure Rate]]+Table15[[#This Row],[Proximity Rate]]+Table15[[#This Row],[Aggregation Rate]]</f>
        <v>5.7999999999999989</v>
      </c>
      <c r="AM78" s="10" t="s">
        <v>1934</v>
      </c>
    </row>
    <row r="79" spans="1:39" x14ac:dyDescent="0.3">
      <c r="A79" s="20">
        <v>6206</v>
      </c>
      <c r="B79" s="2" t="s">
        <v>1364</v>
      </c>
      <c r="C79" s="2" t="str">
        <f>VLOOKUP(A79,'emp master'!$A$1:$G$5000,5,FALSE)</f>
        <v>Moulded Bra Cup - Product Development Centre - SI</v>
      </c>
      <c r="D79" s="1" t="s">
        <v>1758</v>
      </c>
      <c r="E79" s="6" t="str">
        <f>VLOOKUP(A79,'emp master'!$A$1:$G$5000,7,FALSE)</f>
        <v>Male</v>
      </c>
      <c r="F79" s="7">
        <v>36</v>
      </c>
      <c r="G79" s="6" t="s">
        <v>1566</v>
      </c>
      <c r="H79" s="6" t="s">
        <v>1753</v>
      </c>
      <c r="I79" s="6" t="s">
        <v>1365</v>
      </c>
      <c r="J79" s="7" t="s">
        <v>13</v>
      </c>
      <c r="K79" s="6" t="s">
        <v>14</v>
      </c>
      <c r="L79" s="6"/>
      <c r="M79" s="6" t="s">
        <v>14</v>
      </c>
      <c r="N79" s="6"/>
      <c r="O79" s="6" t="s">
        <v>14</v>
      </c>
      <c r="P79" s="6"/>
      <c r="Q79" s="6" t="s">
        <v>14</v>
      </c>
      <c r="R79" s="6" t="s">
        <v>14</v>
      </c>
      <c r="S79" s="6" t="s">
        <v>1754</v>
      </c>
      <c r="T79" s="6" t="s">
        <v>14</v>
      </c>
      <c r="U79" s="6" t="s">
        <v>14</v>
      </c>
      <c r="V79" s="8">
        <f>IF(Table15[[#This Row],[Age - වයස]]&lt;30,1,IF(Table15[[#This Row],[Age - වයස]]&lt;40,2,IF(Table15[[#This Row],[Age - වයස]]&lt;50,3,IF(Table15[[#This Row],[Age - වයස]]&lt;=55,4,5))))</f>
        <v>2</v>
      </c>
      <c r="W79" s="11">
        <f>IF(Table15[[#This Row],[Vaccinated? - කොවිඩ් එන්නත ලබා ගෙන තිබේද?]]= "yes",1,5)</f>
        <v>1</v>
      </c>
      <c r="X7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" s="8">
        <f>IF(Table15[[#This Row],[Having any hereditary diseases - ඔබට පාරම්පරික රෝග තිබෙනවාද?]]="yes",5,1)</f>
        <v>1</v>
      </c>
      <c r="Z79" s="11">
        <f>IF(Table15[[#This Row],[Do you have been suffering from any of these diseases? - පහත රෝග ඔබට තිබෙනවද?]]="None - නැත",1,5)</f>
        <v>1</v>
      </c>
      <c r="AA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" s="11">
        <f>IF(Table15[[#This Row],[Have you been infected by COVID-19 in the past few months - ඔබට COVID 19 මිට පෙර වැළදී  තිබෙනවද?]]="Yes",1,5)</f>
        <v>5</v>
      </c>
      <c r="AC79" s="11">
        <f>IF(Table15[[#This Row],[Grade - ශ්‍රේණිය]]="Team Member",5,IF(Table15[[#This Row],[Grade - ශ්‍රේණිය]]="Manager",1,3))</f>
        <v>3</v>
      </c>
      <c r="AD79" s="11">
        <f>IF(Table15[[#This Row],[Do you have any COVID symptoms? - ඔබට COVID ලක්ෂණ තිබෙනවද?]]="Yes",5,1)</f>
        <v>1</v>
      </c>
      <c r="AE79" s="11">
        <f>IF(Table15[[#This Row],[Was quarantined  before? - නිරොධානය වී තිබේද?]]="Yes",5,1)</f>
        <v>1</v>
      </c>
      <c r="AF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" s="8">
        <f>IF(Table15[[#This Row],[Any family members are working at Hospitals - රෝහල් වල සේවය කරන සාමාජිකයන් සිටීද?]]="No",1,5)</f>
        <v>1</v>
      </c>
      <c r="AH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9" s="12">
        <f>Table15[[#This Row],[Proximity 01 (30%)]]*0.3+Table15[[#This Row],[Proximity - 02(40%)]]*0.4+Table15[[#This Row],[Proximity - 03(30%)]]*0.3</f>
        <v>1.5999999999999999</v>
      </c>
      <c r="AK79" s="12">
        <f>Table15[[#This Row],[Aggregation(Q1) 30%]]*0.3+Table15[[#This Row],[Aggregation(Q2) 40%]]*0.4+Table15[[#This Row],[Aggregation(Q3) 30%]]*0.3</f>
        <v>2.1999999999999997</v>
      </c>
      <c r="AL79" s="12">
        <f>Table15[[#This Row],[Exposure Rate]]+Table15[[#This Row],[Proximity Rate]]+Table15[[#This Row],[Aggregation Rate]]</f>
        <v>5.7999999999999989</v>
      </c>
      <c r="AM79" s="10" t="s">
        <v>1934</v>
      </c>
    </row>
    <row r="80" spans="1:39" x14ac:dyDescent="0.3">
      <c r="A80" s="20">
        <v>10606</v>
      </c>
      <c r="B80" s="2" t="s">
        <v>1284</v>
      </c>
      <c r="C80" s="2" t="str">
        <f>VLOOKUP(A80,'emp master'!$A$1:$G$5000,5,FALSE)</f>
        <v>Moulded Bra Cup - Product Development Centre - SI</v>
      </c>
      <c r="D80" s="1" t="s">
        <v>1755</v>
      </c>
      <c r="E80" s="6" t="str">
        <f>VLOOKUP(A80,'emp master'!$A$1:$G$5000,7,FALSE)</f>
        <v>Female</v>
      </c>
      <c r="F80" s="7">
        <v>32</v>
      </c>
      <c r="G80" s="6" t="s">
        <v>1566</v>
      </c>
      <c r="H80" s="6" t="s">
        <v>1753</v>
      </c>
      <c r="I80" s="6" t="s">
        <v>446</v>
      </c>
      <c r="J80" s="6" t="s">
        <v>28</v>
      </c>
      <c r="K80" s="6" t="s">
        <v>14</v>
      </c>
      <c r="L80" s="6"/>
      <c r="M80" s="6" t="s">
        <v>14</v>
      </c>
      <c r="N80" s="6"/>
      <c r="O80" s="6" t="s">
        <v>14</v>
      </c>
      <c r="P80" s="6"/>
      <c r="Q80" s="6" t="s">
        <v>14</v>
      </c>
      <c r="R80" s="6" t="s">
        <v>14</v>
      </c>
      <c r="S80" s="6" t="s">
        <v>1754</v>
      </c>
      <c r="T80" s="6" t="s">
        <v>14</v>
      </c>
      <c r="U80" s="6" t="s">
        <v>14</v>
      </c>
      <c r="V80" s="8">
        <f>IF(Table15[[#This Row],[Age - වයස]]&lt;30,1,IF(Table15[[#This Row],[Age - වයස]]&lt;40,2,IF(Table15[[#This Row],[Age - වයස]]&lt;50,3,IF(Table15[[#This Row],[Age - වයස]]&lt;=55,4,5))))</f>
        <v>2</v>
      </c>
      <c r="W80" s="11">
        <f>IF(Table15[[#This Row],[Vaccinated? - කොවිඩ් එන්නත ලබා ගෙන තිබේද?]]= "yes",1,5)</f>
        <v>1</v>
      </c>
      <c r="X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" s="8">
        <f>IF(Table15[[#This Row],[Having any hereditary diseases - ඔබට පාරම්පරික රෝග තිබෙනවාද?]]="yes",5,1)</f>
        <v>1</v>
      </c>
      <c r="Z80" s="11">
        <f>IF(Table15[[#This Row],[Do you have been suffering from any of these diseases? - පහත රෝග ඔබට තිබෙනවද?]]="None - නැත",1,5)</f>
        <v>1</v>
      </c>
      <c r="AA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" s="11">
        <f>IF(Table15[[#This Row],[Have you been infected by COVID-19 in the past few months - ඔබට COVID 19 මිට පෙර වැළදී  තිබෙනවද?]]="Yes",1,5)</f>
        <v>5</v>
      </c>
      <c r="AC80" s="11">
        <f>IF(Table15[[#This Row],[Grade - ශ්‍රේණිය]]="Team Member",5,IF(Table15[[#This Row],[Grade - ශ්‍රේණිය]]="Manager",1,3))</f>
        <v>3</v>
      </c>
      <c r="AD80" s="11">
        <f>IF(Table15[[#This Row],[Do you have any COVID symptoms? - ඔබට COVID ලක්ෂණ තිබෙනවද?]]="Yes",5,1)</f>
        <v>1</v>
      </c>
      <c r="AE80" s="11">
        <f>IF(Table15[[#This Row],[Was quarantined  before? - නිරොධානය වී තිබේද?]]="Yes",5,1)</f>
        <v>1</v>
      </c>
      <c r="AF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" s="8">
        <f>IF(Table15[[#This Row],[Any family members are working at Hospitals - රෝහල් වල සේවය කරන සාමාජිකයන් සිටීද?]]="No",1,5)</f>
        <v>1</v>
      </c>
      <c r="AH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0" s="12">
        <f>Table15[[#This Row],[Proximity 01 (30%)]]*0.3+Table15[[#This Row],[Proximity - 02(40%)]]*0.4+Table15[[#This Row],[Proximity - 03(30%)]]*0.3</f>
        <v>1.5999999999999999</v>
      </c>
      <c r="AK80" s="12">
        <f>Table15[[#This Row],[Aggregation(Q1) 30%]]*0.3+Table15[[#This Row],[Aggregation(Q2) 40%]]*0.4+Table15[[#This Row],[Aggregation(Q3) 30%]]*0.3</f>
        <v>2.1999999999999997</v>
      </c>
      <c r="AL80" s="12">
        <f>Table15[[#This Row],[Exposure Rate]]+Table15[[#This Row],[Proximity Rate]]+Table15[[#This Row],[Aggregation Rate]]</f>
        <v>5.7999999999999989</v>
      </c>
      <c r="AM80" s="10" t="s">
        <v>1934</v>
      </c>
    </row>
    <row r="81" spans="1:39" x14ac:dyDescent="0.3">
      <c r="A81" s="20">
        <v>9908</v>
      </c>
      <c r="B81" s="2" t="s">
        <v>1514</v>
      </c>
      <c r="C81" s="2" t="str">
        <f>VLOOKUP(A81,'emp master'!$A$1:$G$5000,5,FALSE)</f>
        <v>Moulded Bra Cup - Quality Assurance - SI</v>
      </c>
      <c r="D81" s="1" t="s">
        <v>1758</v>
      </c>
      <c r="E81" s="6" t="str">
        <f>VLOOKUP(A81,'emp master'!$A$1:$G$5000,7,FALSE)</f>
        <v>Male</v>
      </c>
      <c r="F81" s="7">
        <v>32</v>
      </c>
      <c r="G81" s="6" t="s">
        <v>1566</v>
      </c>
      <c r="H81" s="6" t="s">
        <v>1753</v>
      </c>
      <c r="I81" s="6" t="s">
        <v>1515</v>
      </c>
      <c r="J81" s="7" t="s">
        <v>17</v>
      </c>
      <c r="K81" s="6" t="s">
        <v>14</v>
      </c>
      <c r="L81" s="6"/>
      <c r="M81" s="6" t="s">
        <v>14</v>
      </c>
      <c r="N81" s="6"/>
      <c r="O81" s="6" t="s">
        <v>14</v>
      </c>
      <c r="P81" s="6"/>
      <c r="Q81" s="6" t="s">
        <v>14</v>
      </c>
      <c r="R81" s="6" t="s">
        <v>14</v>
      </c>
      <c r="S81" s="6" t="s">
        <v>1754</v>
      </c>
      <c r="T81" s="6" t="s">
        <v>14</v>
      </c>
      <c r="U81" s="6" t="s">
        <v>14</v>
      </c>
      <c r="V81" s="8">
        <f>IF(Table15[[#This Row],[Age - වයස]]&lt;30,1,IF(Table15[[#This Row],[Age - වයස]]&lt;40,2,IF(Table15[[#This Row],[Age - වයස]]&lt;50,3,IF(Table15[[#This Row],[Age - වයස]]&lt;=55,4,5))))</f>
        <v>2</v>
      </c>
      <c r="W81" s="11">
        <f>IF(Table15[[#This Row],[Vaccinated? - කොවිඩ් එන්නත ලබා ගෙන තිබේද?]]= "yes",1,5)</f>
        <v>1</v>
      </c>
      <c r="X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1" s="8">
        <f>IF(Table15[[#This Row],[Having any hereditary diseases - ඔබට පාරම්පරික රෝග තිබෙනවාද?]]="yes",5,1)</f>
        <v>1</v>
      </c>
      <c r="Z81" s="11">
        <f>IF(Table15[[#This Row],[Do you have been suffering from any of these diseases? - පහත රෝග ඔබට තිබෙනවද?]]="None - නැත",1,5)</f>
        <v>1</v>
      </c>
      <c r="AA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" s="11">
        <f>IF(Table15[[#This Row],[Have you been infected by COVID-19 in the past few months - ඔබට COVID 19 මිට පෙර වැළදී  තිබෙනවද?]]="Yes",1,5)</f>
        <v>5</v>
      </c>
      <c r="AC81" s="11">
        <f>IF(Table15[[#This Row],[Grade - ශ්‍රේණිය]]="Team Member",5,IF(Table15[[#This Row],[Grade - ශ්‍රේණිය]]="Manager",1,3))</f>
        <v>3</v>
      </c>
      <c r="AD81" s="11">
        <f>IF(Table15[[#This Row],[Do you have any COVID symptoms? - ඔබට COVID ලක්ෂණ තිබෙනවද?]]="Yes",5,1)</f>
        <v>1</v>
      </c>
      <c r="AE81" s="11">
        <f>IF(Table15[[#This Row],[Was quarantined  before? - නිරොධානය වී තිබේද?]]="Yes",5,1)</f>
        <v>1</v>
      </c>
      <c r="AF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" s="8">
        <f>IF(Table15[[#This Row],[Any family members are working at Hospitals - රෝහල් වල සේවය කරන සාමාජිකයන් සිටීද?]]="No",1,5)</f>
        <v>1</v>
      </c>
      <c r="AH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1" s="12">
        <f>Table15[[#This Row],[Proximity 01 (30%)]]*0.3+Table15[[#This Row],[Proximity - 02(40%)]]*0.4+Table15[[#This Row],[Proximity - 03(30%)]]*0.3</f>
        <v>1.5999999999999999</v>
      </c>
      <c r="AK81" s="12">
        <f>Table15[[#This Row],[Aggregation(Q1) 30%]]*0.3+Table15[[#This Row],[Aggregation(Q2) 40%]]*0.4+Table15[[#This Row],[Aggregation(Q3) 30%]]*0.3</f>
        <v>2.1999999999999997</v>
      </c>
      <c r="AL81" s="12">
        <f>Table15[[#This Row],[Exposure Rate]]+Table15[[#This Row],[Proximity Rate]]+Table15[[#This Row],[Aggregation Rate]]</f>
        <v>5.7999999999999989</v>
      </c>
      <c r="AM81" s="10" t="s">
        <v>1934</v>
      </c>
    </row>
    <row r="82" spans="1:39" x14ac:dyDescent="0.3">
      <c r="A82" s="20">
        <v>14741</v>
      </c>
      <c r="B82" s="2" t="s">
        <v>1392</v>
      </c>
      <c r="C82" s="2" t="str">
        <f>VLOOKUP(A82,'emp master'!$A$1:$G$5000,5,FALSE)</f>
        <v>Planning - SI</v>
      </c>
      <c r="D82" s="1" t="s">
        <v>1755</v>
      </c>
      <c r="E82" s="6" t="str">
        <f>VLOOKUP(A82,'emp master'!$A$1:$G$5000,7,FALSE)</f>
        <v>Male</v>
      </c>
      <c r="F82" s="7">
        <v>32</v>
      </c>
      <c r="G82" s="6" t="s">
        <v>1566</v>
      </c>
      <c r="H82" s="6" t="s">
        <v>1753</v>
      </c>
      <c r="I82" s="6" t="s">
        <v>1393</v>
      </c>
      <c r="J82" s="7" t="s">
        <v>13</v>
      </c>
      <c r="K82" s="6" t="s">
        <v>14</v>
      </c>
      <c r="L82" s="6" t="s">
        <v>14</v>
      </c>
      <c r="M82" s="6" t="s">
        <v>14</v>
      </c>
      <c r="N82" s="6" t="s">
        <v>14</v>
      </c>
      <c r="O82" s="6" t="s">
        <v>14</v>
      </c>
      <c r="P82" s="6" t="s">
        <v>14</v>
      </c>
      <c r="Q82" s="6" t="s">
        <v>14</v>
      </c>
      <c r="R82" s="6" t="s">
        <v>14</v>
      </c>
      <c r="S82" s="6" t="s">
        <v>1754</v>
      </c>
      <c r="T82" s="6" t="s">
        <v>14</v>
      </c>
      <c r="U82" s="6" t="s">
        <v>14</v>
      </c>
      <c r="V82" s="8">
        <f>IF(Table15[[#This Row],[Age - වයස]]&lt;30,1,IF(Table15[[#This Row],[Age - වයස]]&lt;40,2,IF(Table15[[#This Row],[Age - වයස]]&lt;50,3,IF(Table15[[#This Row],[Age - වයස]]&lt;=55,4,5))))</f>
        <v>2</v>
      </c>
      <c r="W82" s="11">
        <f>IF(Table15[[#This Row],[Vaccinated? - කොවිඩ් එන්නත ලබා ගෙන තිබේද?]]= "yes",1,5)</f>
        <v>1</v>
      </c>
      <c r="X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2" s="8">
        <f>IF(Table15[[#This Row],[Having any hereditary diseases - ඔබට පාරම්පරික රෝග තිබෙනවාද?]]="yes",5,1)</f>
        <v>1</v>
      </c>
      <c r="Z82" s="11">
        <f>IF(Table15[[#This Row],[Do you have been suffering from any of these diseases? - පහත රෝග ඔබට තිබෙනවද?]]="None - නැත",1,5)</f>
        <v>1</v>
      </c>
      <c r="AA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" s="11">
        <f>IF(Table15[[#This Row],[Have you been infected by COVID-19 in the past few months - ඔබට COVID 19 මිට පෙර වැළදී  තිබෙනවද?]]="Yes",1,5)</f>
        <v>5</v>
      </c>
      <c r="AC82" s="11">
        <f>IF(Table15[[#This Row],[Grade - ශ්‍රේණිය]]="Team Member",5,IF(Table15[[#This Row],[Grade - ශ්‍රේණිය]]="Manager",1,3))</f>
        <v>3</v>
      </c>
      <c r="AD82" s="11">
        <f>IF(Table15[[#This Row],[Do you have any COVID symptoms? - ඔබට COVID ලක්ෂණ තිබෙනවද?]]="Yes",5,1)</f>
        <v>1</v>
      </c>
      <c r="AE82" s="11">
        <f>IF(Table15[[#This Row],[Was quarantined  before? - නිරොධානය වී තිබේද?]]="Yes",5,1)</f>
        <v>1</v>
      </c>
      <c r="AF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" s="8">
        <f>IF(Table15[[#This Row],[Any family members are working at Hospitals - රෝහල් වල සේවය කරන සාමාජිකයන් සිටීද?]]="No",1,5)</f>
        <v>1</v>
      </c>
      <c r="AH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2" s="12">
        <f>Table15[[#This Row],[Proximity 01 (30%)]]*0.3+Table15[[#This Row],[Proximity - 02(40%)]]*0.4+Table15[[#This Row],[Proximity - 03(30%)]]*0.3</f>
        <v>1.5999999999999999</v>
      </c>
      <c r="AK82" s="12">
        <f>Table15[[#This Row],[Aggregation(Q1) 30%]]*0.3+Table15[[#This Row],[Aggregation(Q2) 40%]]*0.4+Table15[[#This Row],[Aggregation(Q3) 30%]]*0.3</f>
        <v>2.1999999999999997</v>
      </c>
      <c r="AL82" s="12">
        <f>Table15[[#This Row],[Exposure Rate]]+Table15[[#This Row],[Proximity Rate]]+Table15[[#This Row],[Aggregation Rate]]</f>
        <v>5.7999999999999989</v>
      </c>
      <c r="AM82" s="10" t="s">
        <v>1934</v>
      </c>
    </row>
    <row r="83" spans="1:39" x14ac:dyDescent="0.3">
      <c r="A83" s="20">
        <v>10258</v>
      </c>
      <c r="B83" s="2" t="s">
        <v>1516</v>
      </c>
      <c r="C83" s="2" t="str">
        <f>VLOOKUP(A83,'emp master'!$A$1:$G$5000,5,FALSE)</f>
        <v>Plant Maintenance - SI</v>
      </c>
      <c r="D83" s="1" t="s">
        <v>1758</v>
      </c>
      <c r="E83" s="6" t="str">
        <f>VLOOKUP(A83,'emp master'!$A$1:$G$5000,7,FALSE)</f>
        <v>Male</v>
      </c>
      <c r="F83" s="7">
        <v>33</v>
      </c>
      <c r="G83" s="6" t="s">
        <v>1566</v>
      </c>
      <c r="H83" s="6" t="s">
        <v>1753</v>
      </c>
      <c r="I83" s="6" t="s">
        <v>1517</v>
      </c>
      <c r="J83" s="7" t="s">
        <v>17</v>
      </c>
      <c r="K83" s="6" t="s">
        <v>14</v>
      </c>
      <c r="L83" s="6"/>
      <c r="M83" s="6" t="s">
        <v>14</v>
      </c>
      <c r="N83" s="6"/>
      <c r="O83" s="6" t="s">
        <v>14</v>
      </c>
      <c r="P83" s="6"/>
      <c r="Q83" s="6" t="s">
        <v>14</v>
      </c>
      <c r="R83" s="6" t="s">
        <v>14</v>
      </c>
      <c r="S83" s="6" t="s">
        <v>1754</v>
      </c>
      <c r="T83" s="6" t="s">
        <v>14</v>
      </c>
      <c r="U83" s="6" t="s">
        <v>14</v>
      </c>
      <c r="V83" s="8">
        <f>IF(Table15[[#This Row],[Age - වයස]]&lt;30,1,IF(Table15[[#This Row],[Age - වයස]]&lt;40,2,IF(Table15[[#This Row],[Age - වයස]]&lt;50,3,IF(Table15[[#This Row],[Age - වයස]]&lt;=55,4,5))))</f>
        <v>2</v>
      </c>
      <c r="W83" s="11">
        <f>IF(Table15[[#This Row],[Vaccinated? - කොවිඩ් එන්නත ලබා ගෙන තිබේද?]]= "yes",1,5)</f>
        <v>1</v>
      </c>
      <c r="X8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3" s="8">
        <f>IF(Table15[[#This Row],[Having any hereditary diseases - ඔබට පාරම්පරික රෝග තිබෙනවාද?]]="yes",5,1)</f>
        <v>1</v>
      </c>
      <c r="Z83" s="11">
        <f>IF(Table15[[#This Row],[Do you have been suffering from any of these diseases? - පහත රෝග ඔබට තිබෙනවද?]]="None - නැත",1,5)</f>
        <v>1</v>
      </c>
      <c r="AA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" s="11">
        <f>IF(Table15[[#This Row],[Have you been infected by COVID-19 in the past few months - ඔබට COVID 19 මිට පෙර වැළදී  තිබෙනවද?]]="Yes",1,5)</f>
        <v>5</v>
      </c>
      <c r="AC83" s="11">
        <f>IF(Table15[[#This Row],[Grade - ශ්‍රේණිය]]="Team Member",5,IF(Table15[[#This Row],[Grade - ශ්‍රේණිය]]="Manager",1,3))</f>
        <v>3</v>
      </c>
      <c r="AD83" s="11">
        <f>IF(Table15[[#This Row],[Do you have any COVID symptoms? - ඔබට COVID ලක්ෂණ තිබෙනවද?]]="Yes",5,1)</f>
        <v>1</v>
      </c>
      <c r="AE83" s="11">
        <f>IF(Table15[[#This Row],[Was quarantined  before? - නිරොධානය වී තිබේද?]]="Yes",5,1)</f>
        <v>1</v>
      </c>
      <c r="AF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" s="8">
        <f>IF(Table15[[#This Row],[Any family members are working at Hospitals - රෝහල් වල සේවය කරන සාමාජිකයන් සිටීද?]]="No",1,5)</f>
        <v>1</v>
      </c>
      <c r="AH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3" s="12">
        <f>Table15[[#This Row],[Proximity 01 (30%)]]*0.3+Table15[[#This Row],[Proximity - 02(40%)]]*0.4+Table15[[#This Row],[Proximity - 03(30%)]]*0.3</f>
        <v>1.5999999999999999</v>
      </c>
      <c r="AK83" s="12">
        <f>Table15[[#This Row],[Aggregation(Q1) 30%]]*0.3+Table15[[#This Row],[Aggregation(Q2) 40%]]*0.4+Table15[[#This Row],[Aggregation(Q3) 30%]]*0.3</f>
        <v>2.1999999999999997</v>
      </c>
      <c r="AL83" s="12">
        <f>Table15[[#This Row],[Exposure Rate]]+Table15[[#This Row],[Proximity Rate]]+Table15[[#This Row],[Aggregation Rate]]</f>
        <v>5.7999999999999989</v>
      </c>
      <c r="AM83" s="10" t="s">
        <v>1934</v>
      </c>
    </row>
    <row r="84" spans="1:39" x14ac:dyDescent="0.3">
      <c r="A84" s="20">
        <v>16938</v>
      </c>
      <c r="B84" s="2" t="s">
        <v>672</v>
      </c>
      <c r="C84" s="2" t="str">
        <f>VLOOKUP(A84,'emp master'!$A$1:$G$5000,5,FALSE)</f>
        <v>Plant Maintenance - SI</v>
      </c>
      <c r="D84" s="1" t="s">
        <v>1755</v>
      </c>
      <c r="E84" s="6" t="str">
        <f>VLOOKUP(A84,'emp master'!$A$1:$G$5000,7,FALSE)</f>
        <v>Male</v>
      </c>
      <c r="F84" s="7">
        <v>30</v>
      </c>
      <c r="G84" s="6" t="s">
        <v>1566</v>
      </c>
      <c r="H84" s="6" t="s">
        <v>1753</v>
      </c>
      <c r="I84" s="6" t="s">
        <v>673</v>
      </c>
      <c r="J84" s="7" t="s">
        <v>23</v>
      </c>
      <c r="K84" s="6" t="s">
        <v>14</v>
      </c>
      <c r="L84" s="6"/>
      <c r="M84" s="6" t="s">
        <v>14</v>
      </c>
      <c r="N84" s="6"/>
      <c r="O84" s="6" t="s">
        <v>14</v>
      </c>
      <c r="P84" s="6"/>
      <c r="Q84" s="6" t="s">
        <v>14</v>
      </c>
      <c r="R84" s="6" t="s">
        <v>14</v>
      </c>
      <c r="S84" s="6" t="s">
        <v>1754</v>
      </c>
      <c r="T84" s="6" t="s">
        <v>14</v>
      </c>
      <c r="U84" s="6" t="s">
        <v>14</v>
      </c>
      <c r="V84" s="8">
        <f>IF(Table15[[#This Row],[Age - වයස]]&lt;30,1,IF(Table15[[#This Row],[Age - වයස]]&lt;40,2,IF(Table15[[#This Row],[Age - වයස]]&lt;50,3,IF(Table15[[#This Row],[Age - වයස]]&lt;=55,4,5))))</f>
        <v>2</v>
      </c>
      <c r="W84" s="11">
        <f>IF(Table15[[#This Row],[Vaccinated? - කොවිඩ් එන්නත ලබා ගෙන තිබේද?]]= "yes",1,5)</f>
        <v>1</v>
      </c>
      <c r="X8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4" s="8">
        <f>IF(Table15[[#This Row],[Having any hereditary diseases - ඔබට පාරම්පරික රෝග තිබෙනවාද?]]="yes",5,1)</f>
        <v>1</v>
      </c>
      <c r="Z84" s="11">
        <f>IF(Table15[[#This Row],[Do you have been suffering from any of these diseases? - පහත රෝග ඔබට තිබෙනවද?]]="None - නැත",1,5)</f>
        <v>1</v>
      </c>
      <c r="AA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" s="11">
        <f>IF(Table15[[#This Row],[Have you been infected by COVID-19 in the past few months - ඔබට COVID 19 මිට පෙර වැළදී  තිබෙනවද?]]="Yes",1,5)</f>
        <v>5</v>
      </c>
      <c r="AC84" s="11">
        <f>IF(Table15[[#This Row],[Grade - ශ්‍රේණිය]]="Team Member",5,IF(Table15[[#This Row],[Grade - ශ්‍රේණිය]]="Manager",1,3))</f>
        <v>3</v>
      </c>
      <c r="AD84" s="11">
        <f>IF(Table15[[#This Row],[Do you have any COVID symptoms? - ඔබට COVID ලක්ෂණ තිබෙනවද?]]="Yes",5,1)</f>
        <v>1</v>
      </c>
      <c r="AE84" s="11">
        <f>IF(Table15[[#This Row],[Was quarantined  before? - නිරොධානය වී තිබේද?]]="Yes",5,1)</f>
        <v>1</v>
      </c>
      <c r="AF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" s="8">
        <f>IF(Table15[[#This Row],[Any family members are working at Hospitals - රෝහල් වල සේවය කරන සාමාජිකයන් සිටීද?]]="No",1,5)</f>
        <v>1</v>
      </c>
      <c r="AH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4" s="12">
        <f>Table15[[#This Row],[Proximity 01 (30%)]]*0.3+Table15[[#This Row],[Proximity - 02(40%)]]*0.4+Table15[[#This Row],[Proximity - 03(30%)]]*0.3</f>
        <v>1.5999999999999999</v>
      </c>
      <c r="AK84" s="12">
        <f>Table15[[#This Row],[Aggregation(Q1) 30%]]*0.3+Table15[[#This Row],[Aggregation(Q2) 40%]]*0.4+Table15[[#This Row],[Aggregation(Q3) 30%]]*0.3</f>
        <v>2.1999999999999997</v>
      </c>
      <c r="AL84" s="12">
        <f>Table15[[#This Row],[Exposure Rate]]+Table15[[#This Row],[Proximity Rate]]+Table15[[#This Row],[Aggregation Rate]]</f>
        <v>5.7999999999999989</v>
      </c>
      <c r="AM84" s="10" t="s">
        <v>1934</v>
      </c>
    </row>
    <row r="85" spans="1:39" x14ac:dyDescent="0.3">
      <c r="A85" s="20">
        <v>2297</v>
      </c>
      <c r="B85" s="2" t="s">
        <v>803</v>
      </c>
      <c r="C85" s="2" t="str">
        <f>VLOOKUP(A85,'emp master'!$A$1:$G$5000,5,FALSE)</f>
        <v>Plant Maintenance - SI</v>
      </c>
      <c r="D85" s="1" t="s">
        <v>1758</v>
      </c>
      <c r="E85" s="6" t="str">
        <f>VLOOKUP(A85,'emp master'!$A$1:$G$5000,7,FALSE)</f>
        <v>Male</v>
      </c>
      <c r="F85" s="7">
        <v>37</v>
      </c>
      <c r="G85" s="6" t="s">
        <v>1566</v>
      </c>
      <c r="H85" s="6" t="s">
        <v>1753</v>
      </c>
      <c r="I85" s="6" t="s">
        <v>804</v>
      </c>
      <c r="J85" s="7" t="s">
        <v>17</v>
      </c>
      <c r="K85" s="6" t="s">
        <v>14</v>
      </c>
      <c r="L85" s="6"/>
      <c r="M85" s="6" t="s">
        <v>14</v>
      </c>
      <c r="N85" s="6"/>
      <c r="O85" s="6" t="s">
        <v>14</v>
      </c>
      <c r="P85" s="6"/>
      <c r="Q85" s="6" t="s">
        <v>14</v>
      </c>
      <c r="R85" s="6" t="s">
        <v>14</v>
      </c>
      <c r="S85" s="6" t="s">
        <v>1754</v>
      </c>
      <c r="T85" s="6" t="s">
        <v>14</v>
      </c>
      <c r="U85" s="6" t="s">
        <v>14</v>
      </c>
      <c r="V85" s="8">
        <f>IF(Table15[[#This Row],[Age - වයස]]&lt;30,1,IF(Table15[[#This Row],[Age - වයස]]&lt;40,2,IF(Table15[[#This Row],[Age - වයස]]&lt;50,3,IF(Table15[[#This Row],[Age - වයස]]&lt;=55,4,5))))</f>
        <v>2</v>
      </c>
      <c r="W85" s="11">
        <f>IF(Table15[[#This Row],[Vaccinated? - කොවිඩ් එන්නත ලබා ගෙන තිබේද?]]= "yes",1,5)</f>
        <v>1</v>
      </c>
      <c r="X8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" s="8">
        <f>IF(Table15[[#This Row],[Having any hereditary diseases - ඔබට පාරම්පරික රෝග තිබෙනවාද?]]="yes",5,1)</f>
        <v>1</v>
      </c>
      <c r="Z85" s="11">
        <f>IF(Table15[[#This Row],[Do you have been suffering from any of these diseases? - පහත රෝග ඔබට තිබෙනවද?]]="None - නැත",1,5)</f>
        <v>1</v>
      </c>
      <c r="AA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" s="11">
        <f>IF(Table15[[#This Row],[Have you been infected by COVID-19 in the past few months - ඔබට COVID 19 මිට පෙර වැළදී  තිබෙනවද?]]="Yes",1,5)</f>
        <v>5</v>
      </c>
      <c r="AC85" s="11">
        <f>IF(Table15[[#This Row],[Grade - ශ්‍රේණිය]]="Team Member",5,IF(Table15[[#This Row],[Grade - ශ්‍රේණිය]]="Manager",1,3))</f>
        <v>3</v>
      </c>
      <c r="AD85" s="11">
        <f>IF(Table15[[#This Row],[Do you have any COVID symptoms? - ඔබට COVID ලක්ෂණ තිබෙනවද?]]="Yes",5,1)</f>
        <v>1</v>
      </c>
      <c r="AE85" s="11">
        <f>IF(Table15[[#This Row],[Was quarantined  before? - නිරොධානය වී තිබේද?]]="Yes",5,1)</f>
        <v>1</v>
      </c>
      <c r="AF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" s="8">
        <f>IF(Table15[[#This Row],[Any family members are working at Hospitals - රෝහල් වල සේවය කරන සාමාජිකයන් සිටීද?]]="No",1,5)</f>
        <v>1</v>
      </c>
      <c r="AH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5" s="12">
        <f>Table15[[#This Row],[Proximity 01 (30%)]]*0.3+Table15[[#This Row],[Proximity - 02(40%)]]*0.4+Table15[[#This Row],[Proximity - 03(30%)]]*0.3</f>
        <v>1.5999999999999999</v>
      </c>
      <c r="AK85" s="12">
        <f>Table15[[#This Row],[Aggregation(Q1) 30%]]*0.3+Table15[[#This Row],[Aggregation(Q2) 40%]]*0.4+Table15[[#This Row],[Aggregation(Q3) 30%]]*0.3</f>
        <v>2.1999999999999997</v>
      </c>
      <c r="AL85" s="12">
        <f>Table15[[#This Row],[Exposure Rate]]+Table15[[#This Row],[Proximity Rate]]+Table15[[#This Row],[Aggregation Rate]]</f>
        <v>5.7999999999999989</v>
      </c>
      <c r="AM85" s="10" t="s">
        <v>1934</v>
      </c>
    </row>
    <row r="86" spans="1:39" x14ac:dyDescent="0.3">
      <c r="A86" s="20">
        <v>14944</v>
      </c>
      <c r="B86" s="2" t="s">
        <v>722</v>
      </c>
      <c r="C86" s="2" t="str">
        <f>VLOOKUP(A86,'emp master'!$A$1:$G$5000,5,FALSE)</f>
        <v>Sourcing &amp; Supply chain - SI</v>
      </c>
      <c r="D86" s="1" t="s">
        <v>1755</v>
      </c>
      <c r="E86" s="6" t="str">
        <f>VLOOKUP(A86,'emp master'!$A$1:$G$5000,7,FALSE)</f>
        <v>Male</v>
      </c>
      <c r="F86" s="7">
        <v>31</v>
      </c>
      <c r="G86" s="6" t="s">
        <v>1566</v>
      </c>
      <c r="H86" s="6" t="s">
        <v>1753</v>
      </c>
      <c r="I86" s="6" t="s">
        <v>723</v>
      </c>
      <c r="J86" s="7" t="s">
        <v>23</v>
      </c>
      <c r="K86" s="6" t="s">
        <v>14</v>
      </c>
      <c r="L86" s="6"/>
      <c r="M86" s="6" t="s">
        <v>14</v>
      </c>
      <c r="N86" s="6"/>
      <c r="O86" s="6" t="s">
        <v>14</v>
      </c>
      <c r="P86" s="6"/>
      <c r="Q86" s="6" t="s">
        <v>14</v>
      </c>
      <c r="R86" s="6" t="s">
        <v>14</v>
      </c>
      <c r="S86" s="6" t="s">
        <v>1754</v>
      </c>
      <c r="T86" s="6" t="s">
        <v>14</v>
      </c>
      <c r="U86" s="6" t="s">
        <v>14</v>
      </c>
      <c r="V86" s="8">
        <f>IF(Table15[[#This Row],[Age - වයස]]&lt;30,1,IF(Table15[[#This Row],[Age - වයස]]&lt;40,2,IF(Table15[[#This Row],[Age - වයස]]&lt;50,3,IF(Table15[[#This Row],[Age - වයස]]&lt;=55,4,5))))</f>
        <v>2</v>
      </c>
      <c r="W86" s="11">
        <f>IF(Table15[[#This Row],[Vaccinated? - කොවිඩ් එන්නත ලබා ගෙන තිබේද?]]= "yes",1,5)</f>
        <v>1</v>
      </c>
      <c r="X8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6" s="8">
        <f>IF(Table15[[#This Row],[Having any hereditary diseases - ඔබට පාරම්පරික රෝග තිබෙනවාද?]]="yes",5,1)</f>
        <v>1</v>
      </c>
      <c r="Z86" s="11">
        <f>IF(Table15[[#This Row],[Do you have been suffering from any of these diseases? - පහත රෝග ඔබට තිබෙනවද?]]="None - නැත",1,5)</f>
        <v>1</v>
      </c>
      <c r="AA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" s="11">
        <f>IF(Table15[[#This Row],[Have you been infected by COVID-19 in the past few months - ඔබට COVID 19 මිට පෙර වැළදී  තිබෙනවද?]]="Yes",1,5)</f>
        <v>5</v>
      </c>
      <c r="AC86" s="11">
        <f>IF(Table15[[#This Row],[Grade - ශ්‍රේණිය]]="Team Member",5,IF(Table15[[#This Row],[Grade - ශ්‍රේණිය]]="Manager",1,3))</f>
        <v>3</v>
      </c>
      <c r="AD86" s="11">
        <f>IF(Table15[[#This Row],[Do you have any COVID symptoms? - ඔබට COVID ලක්ෂණ තිබෙනවද?]]="Yes",5,1)</f>
        <v>1</v>
      </c>
      <c r="AE86" s="11">
        <f>IF(Table15[[#This Row],[Was quarantined  before? - නිරොධානය වී තිබේද?]]="Yes",5,1)</f>
        <v>1</v>
      </c>
      <c r="AF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" s="8">
        <f>IF(Table15[[#This Row],[Any family members are working at Hospitals - රෝහල් වල සේවය කරන සාමාජිකයන් සිටීද?]]="No",1,5)</f>
        <v>1</v>
      </c>
      <c r="AH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6" s="12">
        <f>Table15[[#This Row],[Proximity 01 (30%)]]*0.3+Table15[[#This Row],[Proximity - 02(40%)]]*0.4+Table15[[#This Row],[Proximity - 03(30%)]]*0.3</f>
        <v>1.5999999999999999</v>
      </c>
      <c r="AK86" s="12">
        <f>Table15[[#This Row],[Aggregation(Q1) 30%]]*0.3+Table15[[#This Row],[Aggregation(Q2) 40%]]*0.4+Table15[[#This Row],[Aggregation(Q3) 30%]]*0.3</f>
        <v>2.1999999999999997</v>
      </c>
      <c r="AL86" s="12">
        <f>Table15[[#This Row],[Exposure Rate]]+Table15[[#This Row],[Proximity Rate]]+Table15[[#This Row],[Aggregation Rate]]</f>
        <v>5.7999999999999989</v>
      </c>
      <c r="AM86" s="10" t="s">
        <v>1934</v>
      </c>
    </row>
    <row r="87" spans="1:39" x14ac:dyDescent="0.3">
      <c r="A87" s="20">
        <v>816</v>
      </c>
      <c r="B87" s="2" t="s">
        <v>355</v>
      </c>
      <c r="C87" s="2" t="str">
        <f>VLOOKUP(A87,'emp master'!$A$1:$G$5000,5,FALSE)</f>
        <v>Sourcing &amp; Supply chain - SI</v>
      </c>
      <c r="D87" s="1" t="s">
        <v>1755</v>
      </c>
      <c r="E87" s="6" t="str">
        <f>VLOOKUP(A87,'emp master'!$A$1:$G$5000,7,FALSE)</f>
        <v>Male</v>
      </c>
      <c r="F87" s="7">
        <v>36</v>
      </c>
      <c r="G87" s="6" t="s">
        <v>1566</v>
      </c>
      <c r="H87" s="6" t="s">
        <v>1753</v>
      </c>
      <c r="I87" s="6" t="s">
        <v>356</v>
      </c>
      <c r="J87" s="7" t="s">
        <v>17</v>
      </c>
      <c r="K87" s="6" t="s">
        <v>14</v>
      </c>
      <c r="L87" s="6"/>
      <c r="M87" s="6" t="s">
        <v>14</v>
      </c>
      <c r="N87" s="6"/>
      <c r="O87" s="6" t="s">
        <v>14</v>
      </c>
      <c r="P87" s="6"/>
      <c r="Q87" s="6" t="s">
        <v>14</v>
      </c>
      <c r="R87" s="6" t="s">
        <v>14</v>
      </c>
      <c r="S87" s="6" t="s">
        <v>1754</v>
      </c>
      <c r="T87" s="6" t="s">
        <v>14</v>
      </c>
      <c r="U87" s="6" t="s">
        <v>14</v>
      </c>
      <c r="V87" s="8">
        <f>IF(Table15[[#This Row],[Age - වයස]]&lt;30,1,IF(Table15[[#This Row],[Age - වයස]]&lt;40,2,IF(Table15[[#This Row],[Age - වයස]]&lt;50,3,IF(Table15[[#This Row],[Age - වයස]]&lt;=55,4,5))))</f>
        <v>2</v>
      </c>
      <c r="W87" s="11">
        <f>IF(Table15[[#This Row],[Vaccinated? - කොවිඩ් එන්නත ලබා ගෙන තිබේද?]]= "yes",1,5)</f>
        <v>1</v>
      </c>
      <c r="X8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7" s="8">
        <f>IF(Table15[[#This Row],[Having any hereditary diseases - ඔබට පාරම්පරික රෝග තිබෙනවාද?]]="yes",5,1)</f>
        <v>1</v>
      </c>
      <c r="Z87" s="11">
        <f>IF(Table15[[#This Row],[Do you have been suffering from any of these diseases? - පහත රෝග ඔබට තිබෙනවද?]]="None - නැත",1,5)</f>
        <v>1</v>
      </c>
      <c r="AA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" s="11">
        <f>IF(Table15[[#This Row],[Have you been infected by COVID-19 in the past few months - ඔබට COVID 19 මිට පෙර වැළදී  තිබෙනවද?]]="Yes",1,5)</f>
        <v>5</v>
      </c>
      <c r="AC87" s="11">
        <f>IF(Table15[[#This Row],[Grade - ශ්‍රේණිය]]="Team Member",5,IF(Table15[[#This Row],[Grade - ශ්‍රේණිය]]="Manager",1,3))</f>
        <v>3</v>
      </c>
      <c r="AD87" s="11">
        <f>IF(Table15[[#This Row],[Do you have any COVID symptoms? - ඔබට COVID ලක්ෂණ තිබෙනවද?]]="Yes",5,1)</f>
        <v>1</v>
      </c>
      <c r="AE87" s="11">
        <f>IF(Table15[[#This Row],[Was quarantined  before? - නිරොධානය වී තිබේද?]]="Yes",5,1)</f>
        <v>1</v>
      </c>
      <c r="AF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" s="8">
        <f>IF(Table15[[#This Row],[Any family members are working at Hospitals - රෝහල් වල සේවය කරන සාමාජිකයන් සිටීද?]]="No",1,5)</f>
        <v>1</v>
      </c>
      <c r="AH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7" s="12">
        <f>Table15[[#This Row],[Proximity 01 (30%)]]*0.3+Table15[[#This Row],[Proximity - 02(40%)]]*0.4+Table15[[#This Row],[Proximity - 03(30%)]]*0.3</f>
        <v>1.5999999999999999</v>
      </c>
      <c r="AK87" s="12">
        <f>Table15[[#This Row],[Aggregation(Q1) 30%]]*0.3+Table15[[#This Row],[Aggregation(Q2) 40%]]*0.4+Table15[[#This Row],[Aggregation(Q3) 30%]]*0.3</f>
        <v>2.1999999999999997</v>
      </c>
      <c r="AL87" s="12">
        <f>Table15[[#This Row],[Exposure Rate]]+Table15[[#This Row],[Proximity Rate]]+Table15[[#This Row],[Aggregation Rate]]</f>
        <v>5.7999999999999989</v>
      </c>
      <c r="AM87" s="10" t="s">
        <v>1934</v>
      </c>
    </row>
    <row r="88" spans="1:39" x14ac:dyDescent="0.3">
      <c r="A88" s="20">
        <v>15033</v>
      </c>
      <c r="B88" s="2" t="s">
        <v>797</v>
      </c>
      <c r="C88" s="2" t="str">
        <f>VLOOKUP(A88,'emp master'!$A$1:$G$5000,5,FALSE)</f>
        <v>Close Comfort Program - Production - SI</v>
      </c>
      <c r="D88" s="1" t="s">
        <v>1755</v>
      </c>
      <c r="E88" s="6" t="str">
        <f>VLOOKUP(A88,'emp master'!$A$1:$G$5000,7,FALSE)</f>
        <v>Male</v>
      </c>
      <c r="F88" s="6">
        <v>41</v>
      </c>
      <c r="G88" s="6" t="s">
        <v>1566</v>
      </c>
      <c r="H88" s="6" t="s">
        <v>1753</v>
      </c>
      <c r="I88" s="6" t="s">
        <v>798</v>
      </c>
      <c r="J88" s="6" t="s">
        <v>28</v>
      </c>
      <c r="K88" s="6" t="s">
        <v>14</v>
      </c>
      <c r="L88" s="6"/>
      <c r="M88" s="6" t="s">
        <v>14</v>
      </c>
      <c r="N88" s="6"/>
      <c r="O88" s="6" t="s">
        <v>14</v>
      </c>
      <c r="P88" s="6"/>
      <c r="Q88" s="6" t="s">
        <v>14</v>
      </c>
      <c r="R88" s="6" t="s">
        <v>14</v>
      </c>
      <c r="S88" s="6" t="s">
        <v>1754</v>
      </c>
      <c r="T88" s="6" t="s">
        <v>14</v>
      </c>
      <c r="U88" s="6" t="s">
        <v>14</v>
      </c>
      <c r="V88" s="8">
        <f>IF(Table15[[#This Row],[Age - වයස]]&lt;30,1,IF(Table15[[#This Row],[Age - වයස]]&lt;40,2,IF(Table15[[#This Row],[Age - වයස]]&lt;50,3,IF(Table15[[#This Row],[Age - වයස]]&lt;=55,4,5))))</f>
        <v>3</v>
      </c>
      <c r="W88" s="11">
        <f>IF(Table15[[#This Row],[Vaccinated? - කොවිඩ් එන්නත ලබා ගෙන තිබේද?]]= "yes",1,5)</f>
        <v>1</v>
      </c>
      <c r="X8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8" s="8">
        <f>IF(Table15[[#This Row],[Having any hereditary diseases - ඔබට පාරම්පරික රෝග තිබෙනවාද?]]="yes",5,1)</f>
        <v>1</v>
      </c>
      <c r="Z88" s="11">
        <f>IF(Table15[[#This Row],[Do you have been suffering from any of these diseases? - පහත රෝග ඔබට තිබෙනවද?]]="None - නැත",1,5)</f>
        <v>1</v>
      </c>
      <c r="AA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" s="11">
        <f>IF(Table15[[#This Row],[Have you been infected by COVID-19 in the past few months - ඔබට COVID 19 මිට පෙර වැළදී  තිබෙනවද?]]="Yes",1,5)</f>
        <v>5</v>
      </c>
      <c r="AC88" s="11">
        <f>IF(Table15[[#This Row],[Grade - ශ්‍රේණිය]]="Team Member",5,IF(Table15[[#This Row],[Grade - ශ්‍රේණිය]]="Manager",1,3))</f>
        <v>3</v>
      </c>
      <c r="AD88" s="11">
        <f>IF(Table15[[#This Row],[Do you have any COVID symptoms? - ඔබට COVID ලක්ෂණ තිබෙනවද?]]="Yes",5,1)</f>
        <v>1</v>
      </c>
      <c r="AE88" s="11">
        <f>IF(Table15[[#This Row],[Was quarantined  before? - නිරොධානය වී තිබේද?]]="Yes",5,1)</f>
        <v>1</v>
      </c>
      <c r="AF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" s="8">
        <f>IF(Table15[[#This Row],[Any family members are working at Hospitals - රෝහල් වල සේවය කරන සාමාජිකයන් සිටීද?]]="No",1,5)</f>
        <v>1</v>
      </c>
      <c r="AH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88" s="12">
        <f>Table15[[#This Row],[Proximity 01 (30%)]]*0.3+Table15[[#This Row],[Proximity - 02(40%)]]*0.4+Table15[[#This Row],[Proximity - 03(30%)]]*0.3</f>
        <v>1.5999999999999999</v>
      </c>
      <c r="AK88" s="12">
        <f>Table15[[#This Row],[Aggregation(Q1) 30%]]*0.3+Table15[[#This Row],[Aggregation(Q2) 40%]]*0.4+Table15[[#This Row],[Aggregation(Q3) 30%]]*0.3</f>
        <v>2.1999999999999997</v>
      </c>
      <c r="AL88" s="12">
        <f>Table15[[#This Row],[Exposure Rate]]+Table15[[#This Row],[Proximity Rate]]+Table15[[#This Row],[Aggregation Rate]]</f>
        <v>5.8999999999999986</v>
      </c>
      <c r="AM88" s="10" t="s">
        <v>1934</v>
      </c>
    </row>
    <row r="89" spans="1:39" x14ac:dyDescent="0.3">
      <c r="A89" s="20">
        <v>15073</v>
      </c>
      <c r="B89" s="2" t="s">
        <v>110</v>
      </c>
      <c r="C89" s="2" t="str">
        <f>VLOOKUP(A89,'emp master'!$A$1:$G$5000,5,FALSE)</f>
        <v>Close Comfort Program - Production - SI</v>
      </c>
      <c r="D89" s="1" t="s">
        <v>1755</v>
      </c>
      <c r="E89" s="6" t="str">
        <f>VLOOKUP(A89,'emp master'!$A$1:$G$5000,7,FALSE)</f>
        <v>Male</v>
      </c>
      <c r="F89" s="7">
        <v>43</v>
      </c>
      <c r="G89" s="6" t="s">
        <v>1566</v>
      </c>
      <c r="H89" s="6" t="s">
        <v>1753</v>
      </c>
      <c r="I89" s="6" t="s">
        <v>111</v>
      </c>
      <c r="J89" s="7" t="s">
        <v>20</v>
      </c>
      <c r="K89" s="6" t="s">
        <v>14</v>
      </c>
      <c r="L89" s="6"/>
      <c r="M89" s="6" t="s">
        <v>14</v>
      </c>
      <c r="N89" s="6"/>
      <c r="O89" s="6" t="s">
        <v>14</v>
      </c>
      <c r="P89" s="6"/>
      <c r="Q89" s="6" t="s">
        <v>14</v>
      </c>
      <c r="R89" s="6" t="s">
        <v>14</v>
      </c>
      <c r="S89" s="6" t="s">
        <v>1754</v>
      </c>
      <c r="T89" s="6" t="s">
        <v>14</v>
      </c>
      <c r="U89" s="6" t="s">
        <v>14</v>
      </c>
      <c r="V89" s="8">
        <f>IF(Table15[[#This Row],[Age - වයස]]&lt;30,1,IF(Table15[[#This Row],[Age - වයස]]&lt;40,2,IF(Table15[[#This Row],[Age - වයස]]&lt;50,3,IF(Table15[[#This Row],[Age - වයස]]&lt;=55,4,5))))</f>
        <v>3</v>
      </c>
      <c r="W89" s="11">
        <f>IF(Table15[[#This Row],[Vaccinated? - කොවිඩ් එන්නත ලබා ගෙන තිබේද?]]= "yes",1,5)</f>
        <v>1</v>
      </c>
      <c r="X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" s="8">
        <f>IF(Table15[[#This Row],[Having any hereditary diseases - ඔබට පාරම්පරික රෝග තිබෙනවාද?]]="yes",5,1)</f>
        <v>1</v>
      </c>
      <c r="Z89" s="11">
        <f>IF(Table15[[#This Row],[Do you have been suffering from any of these diseases? - පහත රෝග ඔබට තිබෙනවද?]]="None - නැත",1,5)</f>
        <v>1</v>
      </c>
      <c r="AA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" s="11">
        <f>IF(Table15[[#This Row],[Have you been infected by COVID-19 in the past few months - ඔබට COVID 19 මිට පෙර වැළදී  තිබෙනවද?]]="Yes",1,5)</f>
        <v>5</v>
      </c>
      <c r="AC89" s="11">
        <f>IF(Table15[[#This Row],[Grade - ශ්‍රේණිය]]="Team Member",5,IF(Table15[[#This Row],[Grade - ශ්‍රේණිය]]="Manager",1,3))</f>
        <v>3</v>
      </c>
      <c r="AD89" s="11">
        <f>IF(Table15[[#This Row],[Do you have any COVID symptoms? - ඔබට COVID ලක්ෂණ තිබෙනවද?]]="Yes",5,1)</f>
        <v>1</v>
      </c>
      <c r="AE89" s="11">
        <f>IF(Table15[[#This Row],[Was quarantined  before? - නිරොධානය වී තිබේද?]]="Yes",5,1)</f>
        <v>1</v>
      </c>
      <c r="AF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" s="8">
        <f>IF(Table15[[#This Row],[Any family members are working at Hospitals - රෝහල් වල සේවය කරන සාමාජිකයන් සිටීද?]]="No",1,5)</f>
        <v>1</v>
      </c>
      <c r="AH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89" s="12">
        <f>Table15[[#This Row],[Proximity 01 (30%)]]*0.3+Table15[[#This Row],[Proximity - 02(40%)]]*0.4+Table15[[#This Row],[Proximity - 03(30%)]]*0.3</f>
        <v>1.5999999999999999</v>
      </c>
      <c r="AK89" s="12">
        <f>Table15[[#This Row],[Aggregation(Q1) 30%]]*0.3+Table15[[#This Row],[Aggregation(Q2) 40%]]*0.4+Table15[[#This Row],[Aggregation(Q3) 30%]]*0.3</f>
        <v>2.1999999999999997</v>
      </c>
      <c r="AL89" s="12">
        <f>Table15[[#This Row],[Exposure Rate]]+Table15[[#This Row],[Proximity Rate]]+Table15[[#This Row],[Aggregation Rate]]</f>
        <v>5.8999999999999986</v>
      </c>
      <c r="AM89" s="10" t="s">
        <v>1934</v>
      </c>
    </row>
    <row r="90" spans="1:39" x14ac:dyDescent="0.3">
      <c r="A90" s="20">
        <v>26524</v>
      </c>
      <c r="B90" s="2" t="s">
        <v>668</v>
      </c>
      <c r="C90" s="2" t="str">
        <f>VLOOKUP(A90,'emp master'!$A$1:$G$5000,5,FALSE)</f>
        <v>Close Comfort Program - Production - SI</v>
      </c>
      <c r="D90" s="1" t="s">
        <v>1755</v>
      </c>
      <c r="E90" s="6" t="str">
        <f>VLOOKUP(A90,'emp master'!$A$1:$G$5000,7,FALSE)</f>
        <v>Male</v>
      </c>
      <c r="F90" s="7">
        <v>43</v>
      </c>
      <c r="G90" s="6" t="s">
        <v>1566</v>
      </c>
      <c r="H90" s="6" t="s">
        <v>1753</v>
      </c>
      <c r="I90" s="6" t="s">
        <v>669</v>
      </c>
      <c r="J90" s="7" t="s">
        <v>23</v>
      </c>
      <c r="K90" s="6" t="s">
        <v>14</v>
      </c>
      <c r="L90" s="6"/>
      <c r="M90" s="6" t="s">
        <v>14</v>
      </c>
      <c r="N90" s="6"/>
      <c r="O90" s="6" t="s">
        <v>14</v>
      </c>
      <c r="P90" s="6"/>
      <c r="Q90" s="6" t="s">
        <v>14</v>
      </c>
      <c r="R90" s="6" t="s">
        <v>14</v>
      </c>
      <c r="S90" s="6" t="s">
        <v>1754</v>
      </c>
      <c r="T90" s="6" t="s">
        <v>14</v>
      </c>
      <c r="U90" s="6" t="s">
        <v>14</v>
      </c>
      <c r="V90" s="8">
        <f>IF(Table15[[#This Row],[Age - වයස]]&lt;30,1,IF(Table15[[#This Row],[Age - වයස]]&lt;40,2,IF(Table15[[#This Row],[Age - වයස]]&lt;50,3,IF(Table15[[#This Row],[Age - වයස]]&lt;=55,4,5))))</f>
        <v>3</v>
      </c>
      <c r="W90" s="11">
        <f>IF(Table15[[#This Row],[Vaccinated? - කොවිඩ් එන්නත ලබා ගෙන තිබේද?]]= "yes",1,5)</f>
        <v>1</v>
      </c>
      <c r="X9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" s="8">
        <f>IF(Table15[[#This Row],[Having any hereditary diseases - ඔබට පාරම්පරික රෝග තිබෙනවාද?]]="yes",5,1)</f>
        <v>1</v>
      </c>
      <c r="Z90" s="11">
        <f>IF(Table15[[#This Row],[Do you have been suffering from any of these diseases? - පහත රෝග ඔබට තිබෙනවද?]]="None - නැත",1,5)</f>
        <v>1</v>
      </c>
      <c r="AA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" s="11">
        <f>IF(Table15[[#This Row],[Have you been infected by COVID-19 in the past few months - ඔබට COVID 19 මිට පෙර වැළදී  තිබෙනවද?]]="Yes",1,5)</f>
        <v>5</v>
      </c>
      <c r="AC90" s="11">
        <f>IF(Table15[[#This Row],[Grade - ශ්‍රේණිය]]="Team Member",5,IF(Table15[[#This Row],[Grade - ශ්‍රේණිය]]="Manager",1,3))</f>
        <v>3</v>
      </c>
      <c r="AD90" s="11">
        <f>IF(Table15[[#This Row],[Do you have any COVID symptoms? - ඔබට COVID ලක්ෂණ තිබෙනවද?]]="Yes",5,1)</f>
        <v>1</v>
      </c>
      <c r="AE90" s="11">
        <f>IF(Table15[[#This Row],[Was quarantined  before? - නිරොධානය වී තිබේද?]]="Yes",5,1)</f>
        <v>1</v>
      </c>
      <c r="AF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" s="8">
        <f>IF(Table15[[#This Row],[Any family members are working at Hospitals - රෝහල් වල සේවය කරන සාමාජිකයන් සිටීද?]]="No",1,5)</f>
        <v>1</v>
      </c>
      <c r="AH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0" s="12">
        <f>Table15[[#This Row],[Proximity 01 (30%)]]*0.3+Table15[[#This Row],[Proximity - 02(40%)]]*0.4+Table15[[#This Row],[Proximity - 03(30%)]]*0.3</f>
        <v>1.5999999999999999</v>
      </c>
      <c r="AK90" s="12">
        <f>Table15[[#This Row],[Aggregation(Q1) 30%]]*0.3+Table15[[#This Row],[Aggregation(Q2) 40%]]*0.4+Table15[[#This Row],[Aggregation(Q3) 30%]]*0.3</f>
        <v>2.1999999999999997</v>
      </c>
      <c r="AL90" s="12">
        <f>Table15[[#This Row],[Exposure Rate]]+Table15[[#This Row],[Proximity Rate]]+Table15[[#This Row],[Aggregation Rate]]</f>
        <v>5.8999999999999986</v>
      </c>
      <c r="AM90" s="10" t="s">
        <v>1934</v>
      </c>
    </row>
    <row r="91" spans="1:39" x14ac:dyDescent="0.3">
      <c r="A91" s="20">
        <v>1024</v>
      </c>
      <c r="B91" s="2" t="s">
        <v>1241</v>
      </c>
      <c r="C91" s="2" t="str">
        <f>VLOOKUP(A91,'emp master'!$A$1:$G$5000,5,FALSE)</f>
        <v>Close Comfort Program - Quality Assurance - SI</v>
      </c>
      <c r="D91" s="1" t="s">
        <v>1755</v>
      </c>
      <c r="E91" s="6" t="str">
        <f>VLOOKUP(A91,'emp master'!$A$1:$G$5000,7,FALSE)</f>
        <v>Female</v>
      </c>
      <c r="F91" s="7">
        <v>40</v>
      </c>
      <c r="G91" s="6" t="s">
        <v>1566</v>
      </c>
      <c r="H91" s="6" t="s">
        <v>1753</v>
      </c>
      <c r="I91" s="6" t="s">
        <v>36</v>
      </c>
      <c r="J91" s="7" t="s">
        <v>17</v>
      </c>
      <c r="K91" s="6" t="s">
        <v>14</v>
      </c>
      <c r="L91" s="6"/>
      <c r="M91" s="6" t="s">
        <v>14</v>
      </c>
      <c r="N91" s="6"/>
      <c r="O91" s="6" t="s">
        <v>14</v>
      </c>
      <c r="P91" s="6"/>
      <c r="Q91" s="6" t="s">
        <v>14</v>
      </c>
      <c r="R91" s="6" t="s">
        <v>14</v>
      </c>
      <c r="S91" s="6" t="s">
        <v>1754</v>
      </c>
      <c r="T91" s="6" t="s">
        <v>14</v>
      </c>
      <c r="U91" s="6" t="s">
        <v>14</v>
      </c>
      <c r="V91" s="8">
        <f>IF(Table15[[#This Row],[Age - වයස]]&lt;30,1,IF(Table15[[#This Row],[Age - වයස]]&lt;40,2,IF(Table15[[#This Row],[Age - වයස]]&lt;50,3,IF(Table15[[#This Row],[Age - වයස]]&lt;=55,4,5))))</f>
        <v>3</v>
      </c>
      <c r="W91" s="11">
        <f>IF(Table15[[#This Row],[Vaccinated? - කොවිඩ් එන්නත ලබා ගෙන තිබේද?]]= "yes",1,5)</f>
        <v>1</v>
      </c>
      <c r="X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" s="8">
        <f>IF(Table15[[#This Row],[Having any hereditary diseases - ඔබට පාරම්පරික රෝග තිබෙනවාද?]]="yes",5,1)</f>
        <v>1</v>
      </c>
      <c r="Z91" s="11">
        <f>IF(Table15[[#This Row],[Do you have been suffering from any of these diseases? - පහත රෝග ඔබට තිබෙනවද?]]="None - නැත",1,5)</f>
        <v>1</v>
      </c>
      <c r="AA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" s="11">
        <f>IF(Table15[[#This Row],[Have you been infected by COVID-19 in the past few months - ඔබට COVID 19 මිට පෙර වැළදී  තිබෙනවද?]]="Yes",1,5)</f>
        <v>5</v>
      </c>
      <c r="AC91" s="11">
        <f>IF(Table15[[#This Row],[Grade - ශ්‍රේණිය]]="Team Member",5,IF(Table15[[#This Row],[Grade - ශ්‍රේණිය]]="Manager",1,3))</f>
        <v>3</v>
      </c>
      <c r="AD91" s="11">
        <f>IF(Table15[[#This Row],[Do you have any COVID symptoms? - ඔබට COVID ලක්ෂණ තිබෙනවද?]]="Yes",5,1)</f>
        <v>1</v>
      </c>
      <c r="AE91" s="11">
        <f>IF(Table15[[#This Row],[Was quarantined  before? - නිරොධානය වී තිබේද?]]="Yes",5,1)</f>
        <v>1</v>
      </c>
      <c r="AF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" s="8">
        <f>IF(Table15[[#This Row],[Any family members are working at Hospitals - රෝහල් වල සේවය කරන සාමාජිකයන් සිටීද?]]="No",1,5)</f>
        <v>1</v>
      </c>
      <c r="AH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1" s="12">
        <f>Table15[[#This Row],[Proximity 01 (30%)]]*0.3+Table15[[#This Row],[Proximity - 02(40%)]]*0.4+Table15[[#This Row],[Proximity - 03(30%)]]*0.3</f>
        <v>1.5999999999999999</v>
      </c>
      <c r="AK91" s="12">
        <f>Table15[[#This Row],[Aggregation(Q1) 30%]]*0.3+Table15[[#This Row],[Aggregation(Q2) 40%]]*0.4+Table15[[#This Row],[Aggregation(Q3) 30%]]*0.3</f>
        <v>2.1999999999999997</v>
      </c>
      <c r="AL91" s="12">
        <f>Table15[[#This Row],[Exposure Rate]]+Table15[[#This Row],[Proximity Rate]]+Table15[[#This Row],[Aggregation Rate]]</f>
        <v>5.8999999999999986</v>
      </c>
      <c r="AM91" s="10" t="s">
        <v>1934</v>
      </c>
    </row>
    <row r="92" spans="1:39" x14ac:dyDescent="0.3">
      <c r="A92" s="20">
        <v>4694</v>
      </c>
      <c r="B92" s="2" t="s">
        <v>131</v>
      </c>
      <c r="C92" s="2" t="str">
        <f>VLOOKUP(A92,'emp master'!$A$1:$G$5000,5,FALSE)</f>
        <v>Close Comfort Program - Technical - SI</v>
      </c>
      <c r="D92" s="1" t="s">
        <v>1758</v>
      </c>
      <c r="E92" s="6" t="str">
        <f>VLOOKUP(A92,'emp master'!$A$1:$G$5000,7,FALSE)</f>
        <v>Male</v>
      </c>
      <c r="F92" s="7">
        <v>44</v>
      </c>
      <c r="G92" s="6" t="s">
        <v>1566</v>
      </c>
      <c r="H92" s="6" t="s">
        <v>1753</v>
      </c>
      <c r="I92" s="6" t="s">
        <v>132</v>
      </c>
      <c r="J92" s="7" t="s">
        <v>13</v>
      </c>
      <c r="K92" s="6" t="s">
        <v>14</v>
      </c>
      <c r="L92" s="6"/>
      <c r="M92" s="6" t="s">
        <v>14</v>
      </c>
      <c r="N92" s="6"/>
      <c r="O92" s="6" t="s">
        <v>14</v>
      </c>
      <c r="P92" s="6"/>
      <c r="Q92" s="6" t="s">
        <v>14</v>
      </c>
      <c r="R92" s="6" t="s">
        <v>14</v>
      </c>
      <c r="S92" s="6" t="s">
        <v>1754</v>
      </c>
      <c r="T92" s="6" t="s">
        <v>14</v>
      </c>
      <c r="U92" s="6" t="s">
        <v>14</v>
      </c>
      <c r="V92" s="8">
        <f>IF(Table15[[#This Row],[Age - වයස]]&lt;30,1,IF(Table15[[#This Row],[Age - වයස]]&lt;40,2,IF(Table15[[#This Row],[Age - වයස]]&lt;50,3,IF(Table15[[#This Row],[Age - වයස]]&lt;=55,4,5))))</f>
        <v>3</v>
      </c>
      <c r="W92" s="11">
        <f>IF(Table15[[#This Row],[Vaccinated? - කොවිඩ් එන්නත ලබා ගෙන තිබේද?]]= "yes",1,5)</f>
        <v>1</v>
      </c>
      <c r="X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" s="8">
        <f>IF(Table15[[#This Row],[Having any hereditary diseases - ඔබට පාරම්පරික රෝග තිබෙනවාද?]]="yes",5,1)</f>
        <v>1</v>
      </c>
      <c r="Z92" s="11">
        <f>IF(Table15[[#This Row],[Do you have been suffering from any of these diseases? - පහත රෝග ඔබට තිබෙනවද?]]="None - නැත",1,5)</f>
        <v>1</v>
      </c>
      <c r="AA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" s="11">
        <f>IF(Table15[[#This Row],[Have you been infected by COVID-19 in the past few months - ඔබට COVID 19 මිට පෙර වැළදී  තිබෙනවද?]]="Yes",1,5)</f>
        <v>5</v>
      </c>
      <c r="AC92" s="11">
        <f>IF(Table15[[#This Row],[Grade - ශ්‍රේණිය]]="Team Member",5,IF(Table15[[#This Row],[Grade - ශ්‍රේණිය]]="Manager",1,3))</f>
        <v>3</v>
      </c>
      <c r="AD92" s="11">
        <f>IF(Table15[[#This Row],[Do you have any COVID symptoms? - ඔබට COVID ලක්ෂණ තිබෙනවද?]]="Yes",5,1)</f>
        <v>1</v>
      </c>
      <c r="AE92" s="11">
        <f>IF(Table15[[#This Row],[Was quarantined  before? - නිරොධානය වී තිබේද?]]="Yes",5,1)</f>
        <v>1</v>
      </c>
      <c r="AF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" s="8">
        <f>IF(Table15[[#This Row],[Any family members are working at Hospitals - රෝහල් වල සේවය කරන සාමාජිකයන් සිටීද?]]="No",1,5)</f>
        <v>1</v>
      </c>
      <c r="AH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2" s="12">
        <f>Table15[[#This Row],[Proximity 01 (30%)]]*0.3+Table15[[#This Row],[Proximity - 02(40%)]]*0.4+Table15[[#This Row],[Proximity - 03(30%)]]*0.3</f>
        <v>1.5999999999999999</v>
      </c>
      <c r="AK92" s="12">
        <f>Table15[[#This Row],[Aggregation(Q1) 30%]]*0.3+Table15[[#This Row],[Aggregation(Q2) 40%]]*0.4+Table15[[#This Row],[Aggregation(Q3) 30%]]*0.3</f>
        <v>2.1999999999999997</v>
      </c>
      <c r="AL92" s="12">
        <f>Table15[[#This Row],[Exposure Rate]]+Table15[[#This Row],[Proximity Rate]]+Table15[[#This Row],[Aggregation Rate]]</f>
        <v>5.8999999999999986</v>
      </c>
      <c r="AM92" s="10" t="s">
        <v>1934</v>
      </c>
    </row>
    <row r="93" spans="1:39" x14ac:dyDescent="0.3">
      <c r="A93" s="20">
        <v>2709</v>
      </c>
      <c r="B93" s="2" t="s">
        <v>224</v>
      </c>
      <c r="C93" s="2" t="str">
        <f>VLOOKUP(A93,'emp master'!$A$1:$G$5000,5,FALSE)</f>
        <v>Commercial &amp; Logistics - SI</v>
      </c>
      <c r="D93" s="1" t="s">
        <v>1755</v>
      </c>
      <c r="E93" s="6" t="str">
        <f>VLOOKUP(A93,'emp master'!$A$1:$G$5000,7,FALSE)</f>
        <v>Male</v>
      </c>
      <c r="F93" s="7">
        <v>49</v>
      </c>
      <c r="G93" s="6" t="s">
        <v>1566</v>
      </c>
      <c r="H93" s="6" t="s">
        <v>1753</v>
      </c>
      <c r="I93" s="6" t="s">
        <v>109</v>
      </c>
      <c r="J93" s="7" t="s">
        <v>13</v>
      </c>
      <c r="K93" s="6" t="s">
        <v>14</v>
      </c>
      <c r="L93" s="6"/>
      <c r="M93" s="6" t="s">
        <v>14</v>
      </c>
      <c r="N93" s="6"/>
      <c r="O93" s="6" t="s">
        <v>14</v>
      </c>
      <c r="P93" s="6"/>
      <c r="Q93" s="6" t="s">
        <v>14</v>
      </c>
      <c r="R93" s="6" t="s">
        <v>14</v>
      </c>
      <c r="S93" s="6" t="s">
        <v>1754</v>
      </c>
      <c r="T93" s="6" t="s">
        <v>14</v>
      </c>
      <c r="U93" s="6" t="s">
        <v>14</v>
      </c>
      <c r="V93" s="8">
        <f>IF(Table15[[#This Row],[Age - වයස]]&lt;30,1,IF(Table15[[#This Row],[Age - වයස]]&lt;40,2,IF(Table15[[#This Row],[Age - වයස]]&lt;50,3,IF(Table15[[#This Row],[Age - වයස]]&lt;=55,4,5))))</f>
        <v>3</v>
      </c>
      <c r="W93" s="11">
        <f>IF(Table15[[#This Row],[Vaccinated? - කොවිඩ් එන්නත ලබා ගෙන තිබේද?]]= "yes",1,5)</f>
        <v>1</v>
      </c>
      <c r="X9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" s="8">
        <f>IF(Table15[[#This Row],[Having any hereditary diseases - ඔබට පාරම්පරික රෝග තිබෙනවාද?]]="yes",5,1)</f>
        <v>1</v>
      </c>
      <c r="Z93" s="11">
        <f>IF(Table15[[#This Row],[Do you have been suffering from any of these diseases? - පහත රෝග ඔබට තිබෙනවද?]]="None - නැත",1,5)</f>
        <v>1</v>
      </c>
      <c r="AA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" s="11">
        <f>IF(Table15[[#This Row],[Have you been infected by COVID-19 in the past few months - ඔබට COVID 19 මිට පෙර වැළදී  තිබෙනවද?]]="Yes",1,5)</f>
        <v>5</v>
      </c>
      <c r="AC93" s="11">
        <f>IF(Table15[[#This Row],[Grade - ශ්‍රේණිය]]="Team Member",5,IF(Table15[[#This Row],[Grade - ශ්‍රේණිය]]="Manager",1,3))</f>
        <v>3</v>
      </c>
      <c r="AD93" s="11">
        <f>IF(Table15[[#This Row],[Do you have any COVID symptoms? - ඔබට COVID ලක්ෂණ තිබෙනවද?]]="Yes",5,1)</f>
        <v>1</v>
      </c>
      <c r="AE93" s="11">
        <f>IF(Table15[[#This Row],[Was quarantined  before? - නිරොධානය වී තිබේද?]]="Yes",5,1)</f>
        <v>1</v>
      </c>
      <c r="AF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" s="8">
        <f>IF(Table15[[#This Row],[Any family members are working at Hospitals - රෝහල් වල සේවය කරන සාමාජිකයන් සිටීද?]]="No",1,5)</f>
        <v>1</v>
      </c>
      <c r="AH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3" s="12">
        <f>Table15[[#This Row],[Proximity 01 (30%)]]*0.3+Table15[[#This Row],[Proximity - 02(40%)]]*0.4+Table15[[#This Row],[Proximity - 03(30%)]]*0.3</f>
        <v>1.5999999999999999</v>
      </c>
      <c r="AK93" s="12">
        <f>Table15[[#This Row],[Aggregation(Q1) 30%]]*0.3+Table15[[#This Row],[Aggregation(Q2) 40%]]*0.4+Table15[[#This Row],[Aggregation(Q3) 30%]]*0.3</f>
        <v>2.1999999999999997</v>
      </c>
      <c r="AL93" s="12">
        <f>Table15[[#This Row],[Exposure Rate]]+Table15[[#This Row],[Proximity Rate]]+Table15[[#This Row],[Aggregation Rate]]</f>
        <v>5.8999999999999986</v>
      </c>
      <c r="AM93" s="10" t="s">
        <v>1934</v>
      </c>
    </row>
    <row r="94" spans="1:39" x14ac:dyDescent="0.3">
      <c r="A94" s="20">
        <v>26</v>
      </c>
      <c r="B94" s="2" t="s">
        <v>1059</v>
      </c>
      <c r="C94" s="2" t="str">
        <f>VLOOKUP(A94,'emp master'!$A$1:$G$5000,5,FALSE)</f>
        <v>Impact Protection - SI</v>
      </c>
      <c r="D94" s="1" t="s">
        <v>1755</v>
      </c>
      <c r="E94" s="6" t="str">
        <f>VLOOKUP(A94,'emp master'!$A$1:$G$5000,7,FALSE)</f>
        <v>Male</v>
      </c>
      <c r="F94" s="7">
        <v>40</v>
      </c>
      <c r="G94" s="6" t="s">
        <v>1566</v>
      </c>
      <c r="H94" s="6" t="s">
        <v>1753</v>
      </c>
      <c r="I94" s="6" t="s">
        <v>1060</v>
      </c>
      <c r="J94" s="6" t="s">
        <v>28</v>
      </c>
      <c r="K94" s="6" t="s">
        <v>14</v>
      </c>
      <c r="L94" s="6"/>
      <c r="M94" s="6" t="s">
        <v>14</v>
      </c>
      <c r="N94" s="6"/>
      <c r="O94" s="6" t="s">
        <v>14</v>
      </c>
      <c r="P94" s="6"/>
      <c r="Q94" s="6" t="s">
        <v>14</v>
      </c>
      <c r="R94" s="6" t="s">
        <v>14</v>
      </c>
      <c r="S94" s="6" t="s">
        <v>1754</v>
      </c>
      <c r="T94" s="6" t="s">
        <v>14</v>
      </c>
      <c r="U94" s="6" t="s">
        <v>14</v>
      </c>
      <c r="V94" s="8">
        <f>IF(Table15[[#This Row],[Age - වයස]]&lt;30,1,IF(Table15[[#This Row],[Age - වයස]]&lt;40,2,IF(Table15[[#This Row],[Age - වයස]]&lt;50,3,IF(Table15[[#This Row],[Age - වයස]]&lt;=55,4,5))))</f>
        <v>3</v>
      </c>
      <c r="W94" s="11">
        <f>IF(Table15[[#This Row],[Vaccinated? - කොවිඩ් එන්නත ලබා ගෙන තිබේද?]]= "yes",1,5)</f>
        <v>1</v>
      </c>
      <c r="X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" s="8">
        <f>IF(Table15[[#This Row],[Having any hereditary diseases - ඔබට පාරම්පරික රෝග තිබෙනවාද?]]="yes",5,1)</f>
        <v>1</v>
      </c>
      <c r="Z94" s="11">
        <f>IF(Table15[[#This Row],[Do you have been suffering from any of these diseases? - පහත රෝග ඔබට තිබෙනවද?]]="None - නැත",1,5)</f>
        <v>1</v>
      </c>
      <c r="AA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" s="11">
        <f>IF(Table15[[#This Row],[Have you been infected by COVID-19 in the past few months - ඔබට COVID 19 මිට පෙර වැළදී  තිබෙනවද?]]="Yes",1,5)</f>
        <v>5</v>
      </c>
      <c r="AC94" s="11">
        <f>IF(Table15[[#This Row],[Grade - ශ්‍රේණිය]]="Team Member",5,IF(Table15[[#This Row],[Grade - ශ්‍රේණිය]]="Manager",1,3))</f>
        <v>3</v>
      </c>
      <c r="AD94" s="11">
        <f>IF(Table15[[#This Row],[Do you have any COVID symptoms? - ඔබට COVID ලක්ෂණ තිබෙනවද?]]="Yes",5,1)</f>
        <v>1</v>
      </c>
      <c r="AE94" s="11">
        <f>IF(Table15[[#This Row],[Was quarantined  before? - නිරොධානය වී තිබේද?]]="Yes",5,1)</f>
        <v>1</v>
      </c>
      <c r="AF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" s="8">
        <f>IF(Table15[[#This Row],[Any family members are working at Hospitals - රෝහල් වල සේවය කරන සාමාජිකයන් සිටීද?]]="No",1,5)</f>
        <v>1</v>
      </c>
      <c r="AH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4" s="12">
        <f>Table15[[#This Row],[Proximity 01 (30%)]]*0.3+Table15[[#This Row],[Proximity - 02(40%)]]*0.4+Table15[[#This Row],[Proximity - 03(30%)]]*0.3</f>
        <v>1.5999999999999999</v>
      </c>
      <c r="AK94" s="12">
        <f>Table15[[#This Row],[Aggregation(Q1) 30%]]*0.3+Table15[[#This Row],[Aggregation(Q2) 40%]]*0.4+Table15[[#This Row],[Aggregation(Q3) 30%]]*0.3</f>
        <v>2.1999999999999997</v>
      </c>
      <c r="AL94" s="12">
        <f>Table15[[#This Row],[Exposure Rate]]+Table15[[#This Row],[Proximity Rate]]+Table15[[#This Row],[Aggregation Rate]]</f>
        <v>5.8999999999999986</v>
      </c>
      <c r="AM94" s="10" t="s">
        <v>1934</v>
      </c>
    </row>
    <row r="95" spans="1:39" x14ac:dyDescent="0.3">
      <c r="A95" s="20">
        <v>11902</v>
      </c>
      <c r="B95" s="2" t="s">
        <v>1026</v>
      </c>
      <c r="C95" s="2" t="str">
        <f>VLOOKUP(A95,'emp master'!$A$1:$G$5000,5,FALSE)</f>
        <v>MAS Department</v>
      </c>
      <c r="D95" s="1" t="s">
        <v>1758</v>
      </c>
      <c r="E95" s="6" t="str">
        <f>VLOOKUP(A95,'emp master'!$A$1:$G$5000,7,FALSE)</f>
        <v>Male</v>
      </c>
      <c r="F95" s="7">
        <v>41</v>
      </c>
      <c r="G95" s="6" t="s">
        <v>1566</v>
      </c>
      <c r="H95" s="6" t="s">
        <v>1753</v>
      </c>
      <c r="I95" s="6" t="s">
        <v>1027</v>
      </c>
      <c r="J95" s="7" t="s">
        <v>23</v>
      </c>
      <c r="K95" s="6" t="s">
        <v>14</v>
      </c>
      <c r="L95" s="6"/>
      <c r="M95" s="6" t="s">
        <v>14</v>
      </c>
      <c r="N95" s="6"/>
      <c r="O95" s="6" t="s">
        <v>14</v>
      </c>
      <c r="P95" s="6"/>
      <c r="Q95" s="6" t="s">
        <v>14</v>
      </c>
      <c r="R95" s="6" t="s">
        <v>14</v>
      </c>
      <c r="S95" s="6" t="s">
        <v>1754</v>
      </c>
      <c r="T95" s="6" t="s">
        <v>14</v>
      </c>
      <c r="U95" s="6" t="s">
        <v>14</v>
      </c>
      <c r="V95" s="8">
        <f>IF(Table15[[#This Row],[Age - වයස]]&lt;30,1,IF(Table15[[#This Row],[Age - වයස]]&lt;40,2,IF(Table15[[#This Row],[Age - වයස]]&lt;50,3,IF(Table15[[#This Row],[Age - වයස]]&lt;=55,4,5))))</f>
        <v>3</v>
      </c>
      <c r="W95" s="11">
        <f>IF(Table15[[#This Row],[Vaccinated? - කොවිඩ් එන්නත ලබා ගෙන තිබේද?]]= "yes",1,5)</f>
        <v>1</v>
      </c>
      <c r="X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" s="8">
        <f>IF(Table15[[#This Row],[Having any hereditary diseases - ඔබට පාරම්පරික රෝග තිබෙනවාද?]]="yes",5,1)</f>
        <v>1</v>
      </c>
      <c r="Z95" s="11">
        <f>IF(Table15[[#This Row],[Do you have been suffering from any of these diseases? - පහත රෝග ඔබට තිබෙනවද?]]="None - නැත",1,5)</f>
        <v>1</v>
      </c>
      <c r="AA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" s="11">
        <f>IF(Table15[[#This Row],[Have you been infected by COVID-19 in the past few months - ඔබට COVID 19 මිට පෙර වැළදී  තිබෙනවද?]]="Yes",1,5)</f>
        <v>5</v>
      </c>
      <c r="AC95" s="11">
        <f>IF(Table15[[#This Row],[Grade - ශ්‍රේණිය]]="Team Member",5,IF(Table15[[#This Row],[Grade - ශ්‍රේණිය]]="Manager",1,3))</f>
        <v>3</v>
      </c>
      <c r="AD95" s="11">
        <f>IF(Table15[[#This Row],[Do you have any COVID symptoms? - ඔබට COVID ලක්ෂණ තිබෙනවද?]]="Yes",5,1)</f>
        <v>1</v>
      </c>
      <c r="AE95" s="11">
        <f>IF(Table15[[#This Row],[Was quarantined  before? - නිරොධානය වී තිබේද?]]="Yes",5,1)</f>
        <v>1</v>
      </c>
      <c r="AF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" s="8">
        <f>IF(Table15[[#This Row],[Any family members are working at Hospitals - රෝහල් වල සේවය කරන සාමාජිකයන් සිටීද?]]="No",1,5)</f>
        <v>1</v>
      </c>
      <c r="AH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5" s="12">
        <f>Table15[[#This Row],[Proximity 01 (30%)]]*0.3+Table15[[#This Row],[Proximity - 02(40%)]]*0.4+Table15[[#This Row],[Proximity - 03(30%)]]*0.3</f>
        <v>1.5999999999999999</v>
      </c>
      <c r="AK95" s="12">
        <f>Table15[[#This Row],[Aggregation(Q1) 30%]]*0.3+Table15[[#This Row],[Aggregation(Q2) 40%]]*0.4+Table15[[#This Row],[Aggregation(Q3) 30%]]*0.3</f>
        <v>2.1999999999999997</v>
      </c>
      <c r="AL95" s="12">
        <f>Table15[[#This Row],[Exposure Rate]]+Table15[[#This Row],[Proximity Rate]]+Table15[[#This Row],[Aggregation Rate]]</f>
        <v>5.8999999999999986</v>
      </c>
      <c r="AM95" s="10" t="s">
        <v>1934</v>
      </c>
    </row>
    <row r="96" spans="1:39" x14ac:dyDescent="0.3">
      <c r="A96" s="20">
        <v>3395</v>
      </c>
      <c r="B96" s="2" t="s">
        <v>604</v>
      </c>
      <c r="C96" s="2" t="str">
        <f>VLOOKUP(A96,'emp master'!$A$1:$G$5000,5,FALSE)</f>
        <v>Moulded Bra Cup - Industrial Engineering - SI</v>
      </c>
      <c r="D96" s="1" t="s">
        <v>1755</v>
      </c>
      <c r="E96" s="6" t="str">
        <f>VLOOKUP(A96,'emp master'!$A$1:$G$5000,7,FALSE)</f>
        <v>Female</v>
      </c>
      <c r="F96" s="7">
        <v>46</v>
      </c>
      <c r="G96" s="6" t="s">
        <v>1566</v>
      </c>
      <c r="H96" s="6" t="s">
        <v>1753</v>
      </c>
      <c r="I96" s="6" t="s">
        <v>605</v>
      </c>
      <c r="J96" s="7" t="s">
        <v>17</v>
      </c>
      <c r="K96" s="6" t="s">
        <v>14</v>
      </c>
      <c r="L96" s="6"/>
      <c r="M96" s="6" t="s">
        <v>14</v>
      </c>
      <c r="N96" s="6"/>
      <c r="O96" s="6" t="s">
        <v>14</v>
      </c>
      <c r="P96" s="6"/>
      <c r="Q96" s="6" t="s">
        <v>14</v>
      </c>
      <c r="R96" s="6" t="s">
        <v>14</v>
      </c>
      <c r="S96" s="6" t="s">
        <v>1754</v>
      </c>
      <c r="T96" s="6" t="s">
        <v>14</v>
      </c>
      <c r="U96" s="6" t="s">
        <v>14</v>
      </c>
      <c r="V96" s="8">
        <f>IF(Table15[[#This Row],[Age - වයස]]&lt;30,1,IF(Table15[[#This Row],[Age - වයස]]&lt;40,2,IF(Table15[[#This Row],[Age - වයස]]&lt;50,3,IF(Table15[[#This Row],[Age - වයස]]&lt;=55,4,5))))</f>
        <v>3</v>
      </c>
      <c r="W96" s="11">
        <f>IF(Table15[[#This Row],[Vaccinated? - කොවිඩ් එන්නත ලබා ගෙන තිබේද?]]= "yes",1,5)</f>
        <v>1</v>
      </c>
      <c r="X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" s="8">
        <f>IF(Table15[[#This Row],[Having any hereditary diseases - ඔබට පාරම්පරික රෝග තිබෙනවාද?]]="yes",5,1)</f>
        <v>1</v>
      </c>
      <c r="Z96" s="11">
        <f>IF(Table15[[#This Row],[Do you have been suffering from any of these diseases? - පහත රෝග ඔබට තිබෙනවද?]]="None - නැත",1,5)</f>
        <v>1</v>
      </c>
      <c r="AA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" s="11">
        <f>IF(Table15[[#This Row],[Have you been infected by COVID-19 in the past few months - ඔබට COVID 19 මිට පෙර වැළදී  තිබෙනවද?]]="Yes",1,5)</f>
        <v>5</v>
      </c>
      <c r="AC96" s="11">
        <f>IF(Table15[[#This Row],[Grade - ශ්‍රේණිය]]="Team Member",5,IF(Table15[[#This Row],[Grade - ශ්‍රේණිය]]="Manager",1,3))</f>
        <v>3</v>
      </c>
      <c r="AD96" s="11">
        <f>IF(Table15[[#This Row],[Do you have any COVID symptoms? - ඔබට COVID ලක්ෂණ තිබෙනවද?]]="Yes",5,1)</f>
        <v>1</v>
      </c>
      <c r="AE96" s="11">
        <f>IF(Table15[[#This Row],[Was quarantined  before? - නිරොධානය වී තිබේද?]]="Yes",5,1)</f>
        <v>1</v>
      </c>
      <c r="AF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" s="8">
        <f>IF(Table15[[#This Row],[Any family members are working at Hospitals - රෝහල් වල සේවය කරන සාමාජිකයන් සිටීද?]]="No",1,5)</f>
        <v>1</v>
      </c>
      <c r="AH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6" s="12">
        <f>Table15[[#This Row],[Proximity 01 (30%)]]*0.3+Table15[[#This Row],[Proximity - 02(40%)]]*0.4+Table15[[#This Row],[Proximity - 03(30%)]]*0.3</f>
        <v>1.5999999999999999</v>
      </c>
      <c r="AK96" s="12">
        <f>Table15[[#This Row],[Aggregation(Q1) 30%]]*0.3+Table15[[#This Row],[Aggregation(Q2) 40%]]*0.4+Table15[[#This Row],[Aggregation(Q3) 30%]]*0.3</f>
        <v>2.1999999999999997</v>
      </c>
      <c r="AL96" s="12">
        <f>Table15[[#This Row],[Exposure Rate]]+Table15[[#This Row],[Proximity Rate]]+Table15[[#This Row],[Aggregation Rate]]</f>
        <v>5.8999999999999986</v>
      </c>
      <c r="AM96" s="10" t="s">
        <v>1934</v>
      </c>
    </row>
    <row r="97" spans="1:39" x14ac:dyDescent="0.3">
      <c r="A97" s="20">
        <v>17</v>
      </c>
      <c r="B97" s="2" t="s">
        <v>265</v>
      </c>
      <c r="C97" s="2" t="str">
        <f>VLOOKUP(A97,'emp master'!$A$1:$G$5000,5,FALSE)</f>
        <v>Moulded Bra Cup - Machine Maintenance - SI</v>
      </c>
      <c r="D97" s="1" t="s">
        <v>1758</v>
      </c>
      <c r="E97" s="6" t="str">
        <f>VLOOKUP(A97,'emp master'!$A$1:$G$5000,7,FALSE)</f>
        <v>Male</v>
      </c>
      <c r="F97" s="7">
        <v>47</v>
      </c>
      <c r="G97" s="6" t="s">
        <v>1566</v>
      </c>
      <c r="H97" s="6" t="s">
        <v>1753</v>
      </c>
      <c r="I97" s="6" t="s">
        <v>266</v>
      </c>
      <c r="J97" s="7" t="s">
        <v>23</v>
      </c>
      <c r="K97" s="6" t="s">
        <v>14</v>
      </c>
      <c r="L97" s="6"/>
      <c r="M97" s="6" t="s">
        <v>14</v>
      </c>
      <c r="N97" s="6"/>
      <c r="O97" s="6" t="s">
        <v>14</v>
      </c>
      <c r="P97" s="6"/>
      <c r="Q97" s="6" t="s">
        <v>14</v>
      </c>
      <c r="R97" s="6" t="s">
        <v>14</v>
      </c>
      <c r="S97" s="6" t="s">
        <v>1754</v>
      </c>
      <c r="T97" s="6" t="s">
        <v>14</v>
      </c>
      <c r="U97" s="6" t="s">
        <v>14</v>
      </c>
      <c r="V97" s="8">
        <f>IF(Table15[[#This Row],[Age - වයස]]&lt;30,1,IF(Table15[[#This Row],[Age - වයස]]&lt;40,2,IF(Table15[[#This Row],[Age - වයස]]&lt;50,3,IF(Table15[[#This Row],[Age - වයස]]&lt;=55,4,5))))</f>
        <v>3</v>
      </c>
      <c r="W97" s="11">
        <f>IF(Table15[[#This Row],[Vaccinated? - කොවිඩ් එන්නත ලබා ගෙන තිබේද?]]= "yes",1,5)</f>
        <v>1</v>
      </c>
      <c r="X9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7" s="8">
        <f>IF(Table15[[#This Row],[Having any hereditary diseases - ඔබට පාරම්පරික රෝග තිබෙනවාද?]]="yes",5,1)</f>
        <v>1</v>
      </c>
      <c r="Z97" s="11">
        <f>IF(Table15[[#This Row],[Do you have been suffering from any of these diseases? - පහත රෝග ඔබට තිබෙනවද?]]="None - නැත",1,5)</f>
        <v>1</v>
      </c>
      <c r="AA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" s="11">
        <f>IF(Table15[[#This Row],[Have you been infected by COVID-19 in the past few months - ඔබට COVID 19 මිට පෙර වැළදී  තිබෙනවද?]]="Yes",1,5)</f>
        <v>5</v>
      </c>
      <c r="AC97" s="11">
        <f>IF(Table15[[#This Row],[Grade - ශ්‍රේණිය]]="Team Member",5,IF(Table15[[#This Row],[Grade - ශ්‍රේණිය]]="Manager",1,3))</f>
        <v>3</v>
      </c>
      <c r="AD97" s="11">
        <f>IF(Table15[[#This Row],[Do you have any COVID symptoms? - ඔබට COVID ලක්ෂණ තිබෙනවද?]]="Yes",5,1)</f>
        <v>1</v>
      </c>
      <c r="AE97" s="11">
        <f>IF(Table15[[#This Row],[Was quarantined  before? - නිරොධානය වී තිබේද?]]="Yes",5,1)</f>
        <v>1</v>
      </c>
      <c r="AF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" s="8">
        <f>IF(Table15[[#This Row],[Any family members are working at Hospitals - රෝහල් වල සේවය කරන සාමාජිකයන් සිටීද?]]="No",1,5)</f>
        <v>1</v>
      </c>
      <c r="AH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7" s="12">
        <f>Table15[[#This Row],[Proximity 01 (30%)]]*0.3+Table15[[#This Row],[Proximity - 02(40%)]]*0.4+Table15[[#This Row],[Proximity - 03(30%)]]*0.3</f>
        <v>1.5999999999999999</v>
      </c>
      <c r="AK97" s="12">
        <f>Table15[[#This Row],[Aggregation(Q1) 30%]]*0.3+Table15[[#This Row],[Aggregation(Q2) 40%]]*0.4+Table15[[#This Row],[Aggregation(Q3) 30%]]*0.3</f>
        <v>2.1999999999999997</v>
      </c>
      <c r="AL97" s="12">
        <f>Table15[[#This Row],[Exposure Rate]]+Table15[[#This Row],[Proximity Rate]]+Table15[[#This Row],[Aggregation Rate]]</f>
        <v>5.8999999999999986</v>
      </c>
      <c r="AM97" s="10" t="s">
        <v>1934</v>
      </c>
    </row>
    <row r="98" spans="1:39" x14ac:dyDescent="0.3">
      <c r="A98" s="20">
        <v>2515</v>
      </c>
      <c r="B98" s="2" t="s">
        <v>295</v>
      </c>
      <c r="C98" s="2" t="str">
        <f>VLOOKUP(A98,'emp master'!$A$1:$G$5000,5,FALSE)</f>
        <v>Moulded Bra Cup - Machine Maintenance - SI</v>
      </c>
      <c r="D98" s="1" t="s">
        <v>1758</v>
      </c>
      <c r="E98" s="6" t="str">
        <f>VLOOKUP(A98,'emp master'!$A$1:$G$5000,7,FALSE)</f>
        <v>Male</v>
      </c>
      <c r="F98" s="7">
        <v>42</v>
      </c>
      <c r="G98" s="6" t="s">
        <v>1566</v>
      </c>
      <c r="H98" s="6" t="s">
        <v>1753</v>
      </c>
      <c r="I98" s="6" t="s">
        <v>296</v>
      </c>
      <c r="J98" s="7" t="s">
        <v>17</v>
      </c>
      <c r="K98" s="6" t="s">
        <v>14</v>
      </c>
      <c r="L98" s="6"/>
      <c r="M98" s="6" t="s">
        <v>14</v>
      </c>
      <c r="N98" s="6"/>
      <c r="O98" s="6" t="s">
        <v>14</v>
      </c>
      <c r="P98" s="6"/>
      <c r="Q98" s="6" t="s">
        <v>14</v>
      </c>
      <c r="R98" s="6" t="s">
        <v>14</v>
      </c>
      <c r="S98" s="6" t="s">
        <v>1754</v>
      </c>
      <c r="T98" s="6" t="s">
        <v>14</v>
      </c>
      <c r="U98" s="6" t="s">
        <v>14</v>
      </c>
      <c r="V98" s="8">
        <f>IF(Table15[[#This Row],[Age - වයස]]&lt;30,1,IF(Table15[[#This Row],[Age - වයස]]&lt;40,2,IF(Table15[[#This Row],[Age - වයස]]&lt;50,3,IF(Table15[[#This Row],[Age - වයස]]&lt;=55,4,5))))</f>
        <v>3</v>
      </c>
      <c r="W98" s="11">
        <f>IF(Table15[[#This Row],[Vaccinated? - කොවිඩ් එන්නත ලබා ගෙන තිබේද?]]= "yes",1,5)</f>
        <v>1</v>
      </c>
      <c r="X9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8" s="8">
        <f>IF(Table15[[#This Row],[Having any hereditary diseases - ඔබට පාරම්පරික රෝග තිබෙනවාද?]]="yes",5,1)</f>
        <v>1</v>
      </c>
      <c r="Z98" s="11">
        <f>IF(Table15[[#This Row],[Do you have been suffering from any of these diseases? - පහත රෝග ඔබට තිබෙනවද?]]="None - නැත",1,5)</f>
        <v>1</v>
      </c>
      <c r="AA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8" s="11">
        <f>IF(Table15[[#This Row],[Have you been infected by COVID-19 in the past few months - ඔබට COVID 19 මිට පෙර වැළදී  තිබෙනවද?]]="Yes",1,5)</f>
        <v>5</v>
      </c>
      <c r="AC98" s="11">
        <f>IF(Table15[[#This Row],[Grade - ශ්‍රේණිය]]="Team Member",5,IF(Table15[[#This Row],[Grade - ශ්‍රේණිය]]="Manager",1,3))</f>
        <v>3</v>
      </c>
      <c r="AD98" s="11">
        <f>IF(Table15[[#This Row],[Do you have any COVID symptoms? - ඔබට COVID ලක්ෂණ තිබෙනවද?]]="Yes",5,1)</f>
        <v>1</v>
      </c>
      <c r="AE98" s="11">
        <f>IF(Table15[[#This Row],[Was quarantined  before? - නිරොධානය වී තිබේද?]]="Yes",5,1)</f>
        <v>1</v>
      </c>
      <c r="AF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8" s="8">
        <f>IF(Table15[[#This Row],[Any family members are working at Hospitals - රෝහල් වල සේවය කරන සාමාජිකයන් සිටීද?]]="No",1,5)</f>
        <v>1</v>
      </c>
      <c r="AH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8" s="12">
        <f>Table15[[#This Row],[Proximity 01 (30%)]]*0.3+Table15[[#This Row],[Proximity - 02(40%)]]*0.4+Table15[[#This Row],[Proximity - 03(30%)]]*0.3</f>
        <v>1.5999999999999999</v>
      </c>
      <c r="AK98" s="12">
        <f>Table15[[#This Row],[Aggregation(Q1) 30%]]*0.3+Table15[[#This Row],[Aggregation(Q2) 40%]]*0.4+Table15[[#This Row],[Aggregation(Q3) 30%]]*0.3</f>
        <v>2.1999999999999997</v>
      </c>
      <c r="AL98" s="12">
        <f>Table15[[#This Row],[Exposure Rate]]+Table15[[#This Row],[Proximity Rate]]+Table15[[#This Row],[Aggregation Rate]]</f>
        <v>5.8999999999999986</v>
      </c>
      <c r="AM98" s="10" t="s">
        <v>1934</v>
      </c>
    </row>
    <row r="99" spans="1:39" x14ac:dyDescent="0.3">
      <c r="A99" s="20">
        <v>3404</v>
      </c>
      <c r="B99" s="2" t="s">
        <v>287</v>
      </c>
      <c r="C99" s="2" t="str">
        <f>VLOOKUP(A99,'emp master'!$A$1:$G$5000,5,FALSE)</f>
        <v>Moulded Bra Cup - Machine Maintenance - SI</v>
      </c>
      <c r="D99" s="1" t="s">
        <v>1758</v>
      </c>
      <c r="E99" s="6" t="str">
        <f>VLOOKUP(A99,'emp master'!$A$1:$G$5000,7,FALSE)</f>
        <v>Male</v>
      </c>
      <c r="F99" s="7">
        <v>42</v>
      </c>
      <c r="G99" s="6" t="s">
        <v>1566</v>
      </c>
      <c r="H99" s="6" t="s">
        <v>1753</v>
      </c>
      <c r="I99" s="6" t="s">
        <v>288</v>
      </c>
      <c r="J99" s="7" t="s">
        <v>13</v>
      </c>
      <c r="K99" s="6" t="s">
        <v>14</v>
      </c>
      <c r="L99" s="6"/>
      <c r="M99" s="6" t="s">
        <v>14</v>
      </c>
      <c r="N99" s="6"/>
      <c r="O99" s="6" t="s">
        <v>14</v>
      </c>
      <c r="P99" s="6"/>
      <c r="Q99" s="6" t="s">
        <v>14</v>
      </c>
      <c r="R99" s="6" t="s">
        <v>14</v>
      </c>
      <c r="S99" s="6" t="s">
        <v>1754</v>
      </c>
      <c r="T99" s="6" t="s">
        <v>14</v>
      </c>
      <c r="U99" s="6" t="s">
        <v>14</v>
      </c>
      <c r="V99" s="8">
        <f>IF(Table15[[#This Row],[Age - වයස]]&lt;30,1,IF(Table15[[#This Row],[Age - වයස]]&lt;40,2,IF(Table15[[#This Row],[Age - වයස]]&lt;50,3,IF(Table15[[#This Row],[Age - වයස]]&lt;=55,4,5))))</f>
        <v>3</v>
      </c>
      <c r="W99" s="11">
        <f>IF(Table15[[#This Row],[Vaccinated? - කොවිඩ් එන්නත ලබා ගෙන තිබේද?]]= "yes",1,5)</f>
        <v>1</v>
      </c>
      <c r="X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9" s="8">
        <f>IF(Table15[[#This Row],[Having any hereditary diseases - ඔබට පාරම්පරික රෝග තිබෙනවාද?]]="yes",5,1)</f>
        <v>1</v>
      </c>
      <c r="Z99" s="11">
        <f>IF(Table15[[#This Row],[Do you have been suffering from any of these diseases? - පහත රෝග ඔබට තිබෙනවද?]]="None - නැත",1,5)</f>
        <v>1</v>
      </c>
      <c r="AA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9" s="11">
        <f>IF(Table15[[#This Row],[Have you been infected by COVID-19 in the past few months - ඔබට COVID 19 මිට පෙර වැළදී  තිබෙනවද?]]="Yes",1,5)</f>
        <v>5</v>
      </c>
      <c r="AC99" s="11">
        <f>IF(Table15[[#This Row],[Grade - ශ්‍රේණිය]]="Team Member",5,IF(Table15[[#This Row],[Grade - ශ්‍රේණිය]]="Manager",1,3))</f>
        <v>3</v>
      </c>
      <c r="AD99" s="11">
        <f>IF(Table15[[#This Row],[Do you have any COVID symptoms? - ඔබට COVID ලක්ෂණ තිබෙනවද?]]="Yes",5,1)</f>
        <v>1</v>
      </c>
      <c r="AE99" s="11">
        <f>IF(Table15[[#This Row],[Was quarantined  before? - නිරොධානය වී තිබේද?]]="Yes",5,1)</f>
        <v>1</v>
      </c>
      <c r="AF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9" s="8">
        <f>IF(Table15[[#This Row],[Any family members are working at Hospitals - රෝහල් වල සේවය කරන සාමාජිකයන් සිටීද?]]="No",1,5)</f>
        <v>1</v>
      </c>
      <c r="AH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9" s="12">
        <f>Table15[[#This Row],[Proximity 01 (30%)]]*0.3+Table15[[#This Row],[Proximity - 02(40%)]]*0.4+Table15[[#This Row],[Proximity - 03(30%)]]*0.3</f>
        <v>1.5999999999999999</v>
      </c>
      <c r="AK99" s="12">
        <f>Table15[[#This Row],[Aggregation(Q1) 30%]]*0.3+Table15[[#This Row],[Aggregation(Q2) 40%]]*0.4+Table15[[#This Row],[Aggregation(Q3) 30%]]*0.3</f>
        <v>2.1999999999999997</v>
      </c>
      <c r="AL99" s="12">
        <f>Table15[[#This Row],[Exposure Rate]]+Table15[[#This Row],[Proximity Rate]]+Table15[[#This Row],[Aggregation Rate]]</f>
        <v>5.8999999999999986</v>
      </c>
      <c r="AM99" s="10" t="s">
        <v>1934</v>
      </c>
    </row>
    <row r="100" spans="1:39" x14ac:dyDescent="0.3">
      <c r="A100" s="20">
        <v>4489</v>
      </c>
      <c r="B100" s="2" t="s">
        <v>316</v>
      </c>
      <c r="C100" s="2" t="str">
        <f>VLOOKUP(A100,'emp master'!$A$1:$G$5000,5,FALSE)</f>
        <v>Moulded Bra Cup - Machine Maintenance - SI</v>
      </c>
      <c r="D100" s="1" t="s">
        <v>1758</v>
      </c>
      <c r="E100" s="6" t="str">
        <f>VLOOKUP(A100,'emp master'!$A$1:$G$5000,7,FALSE)</f>
        <v>Male</v>
      </c>
      <c r="F100" s="7">
        <v>45</v>
      </c>
      <c r="G100" s="6" t="s">
        <v>1566</v>
      </c>
      <c r="H100" s="6" t="s">
        <v>1753</v>
      </c>
      <c r="I100" s="6" t="s">
        <v>317</v>
      </c>
      <c r="J100" s="6" t="s">
        <v>28</v>
      </c>
      <c r="K100" s="6" t="s">
        <v>14</v>
      </c>
      <c r="L100" s="6"/>
      <c r="M100" s="6" t="s">
        <v>14</v>
      </c>
      <c r="N100" s="6"/>
      <c r="O100" s="6" t="s">
        <v>14</v>
      </c>
      <c r="P100" s="6"/>
      <c r="Q100" s="6" t="s">
        <v>14</v>
      </c>
      <c r="R100" s="6" t="s">
        <v>14</v>
      </c>
      <c r="S100" s="6" t="s">
        <v>1754</v>
      </c>
      <c r="T100" s="6" t="s">
        <v>14</v>
      </c>
      <c r="U100" s="6" t="s">
        <v>14</v>
      </c>
      <c r="V100" s="8">
        <f>IF(Table15[[#This Row],[Age - වයස]]&lt;30,1,IF(Table15[[#This Row],[Age - වයස]]&lt;40,2,IF(Table15[[#This Row],[Age - වයස]]&lt;50,3,IF(Table15[[#This Row],[Age - වයස]]&lt;=55,4,5))))</f>
        <v>3</v>
      </c>
      <c r="W100" s="11">
        <f>IF(Table15[[#This Row],[Vaccinated? - කොවිඩ් එන්නත ලබා ගෙන තිබේද?]]= "yes",1,5)</f>
        <v>1</v>
      </c>
      <c r="X10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00" s="8">
        <f>IF(Table15[[#This Row],[Having any hereditary diseases - ඔබට පාරම්පරික රෝග තිබෙනවාද?]]="yes",5,1)</f>
        <v>1</v>
      </c>
      <c r="Z100" s="11">
        <f>IF(Table15[[#This Row],[Do you have been suffering from any of these diseases? - පහත රෝග ඔබට තිබෙනවද?]]="None - නැත",1,5)</f>
        <v>1</v>
      </c>
      <c r="AA1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0" s="11">
        <f>IF(Table15[[#This Row],[Have you been infected by COVID-19 in the past few months - ඔබට COVID 19 මිට පෙර වැළදී  තිබෙනවද?]]="Yes",1,5)</f>
        <v>5</v>
      </c>
      <c r="AC100" s="11">
        <f>IF(Table15[[#This Row],[Grade - ශ්‍රේණිය]]="Team Member",5,IF(Table15[[#This Row],[Grade - ශ්‍රේණිය]]="Manager",1,3))</f>
        <v>3</v>
      </c>
      <c r="AD100" s="11">
        <f>IF(Table15[[#This Row],[Do you have any COVID symptoms? - ඔබට COVID ලක්ෂණ තිබෙනවද?]]="Yes",5,1)</f>
        <v>1</v>
      </c>
      <c r="AE100" s="11">
        <f>IF(Table15[[#This Row],[Was quarantined  before? - නිරොධානය වී තිබේද?]]="Yes",5,1)</f>
        <v>1</v>
      </c>
      <c r="AF1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0" s="8">
        <f>IF(Table15[[#This Row],[Any family members are working at Hospitals - රෝහල් වල සේවය කරන සාමාජිකයන් සිටීද?]]="No",1,5)</f>
        <v>1</v>
      </c>
      <c r="AH1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00" s="12">
        <f>Table15[[#This Row],[Proximity 01 (30%)]]*0.3+Table15[[#This Row],[Proximity - 02(40%)]]*0.4+Table15[[#This Row],[Proximity - 03(30%)]]*0.3</f>
        <v>1.5999999999999999</v>
      </c>
      <c r="AK100" s="12">
        <f>Table15[[#This Row],[Aggregation(Q1) 30%]]*0.3+Table15[[#This Row],[Aggregation(Q2) 40%]]*0.4+Table15[[#This Row],[Aggregation(Q3) 30%]]*0.3</f>
        <v>2.1999999999999997</v>
      </c>
      <c r="AL100" s="12">
        <f>Table15[[#This Row],[Exposure Rate]]+Table15[[#This Row],[Proximity Rate]]+Table15[[#This Row],[Aggregation Rate]]</f>
        <v>5.8999999999999986</v>
      </c>
      <c r="AM100" s="10" t="s">
        <v>1934</v>
      </c>
    </row>
    <row r="101" spans="1:39" x14ac:dyDescent="0.3">
      <c r="A101" s="20">
        <v>6092</v>
      </c>
      <c r="B101" s="2" t="s">
        <v>1390</v>
      </c>
      <c r="C101" s="2" t="str">
        <f>VLOOKUP(A101,'emp master'!$A$1:$G$5000,5,FALSE)</f>
        <v>Overseas - SI</v>
      </c>
      <c r="D101" s="1" t="s">
        <v>1755</v>
      </c>
      <c r="E101" s="6" t="str">
        <f>VLOOKUP(A101,'emp master'!$A$1:$G$5000,7,FALSE)</f>
        <v>Male</v>
      </c>
      <c r="F101" s="7">
        <v>41</v>
      </c>
      <c r="G101" s="6" t="s">
        <v>1566</v>
      </c>
      <c r="H101" s="6" t="s">
        <v>1753</v>
      </c>
      <c r="I101" s="6" t="s">
        <v>1391</v>
      </c>
      <c r="J101" s="7" t="s">
        <v>13</v>
      </c>
      <c r="K101" s="6" t="s">
        <v>14</v>
      </c>
      <c r="L101" s="6"/>
      <c r="M101" s="6" t="s">
        <v>14</v>
      </c>
      <c r="N101" s="6"/>
      <c r="O101" s="6" t="s">
        <v>14</v>
      </c>
      <c r="P101" s="6"/>
      <c r="Q101" s="6" t="s">
        <v>14</v>
      </c>
      <c r="R101" s="6" t="s">
        <v>14</v>
      </c>
      <c r="S101" s="6" t="s">
        <v>1754</v>
      </c>
      <c r="T101" s="6" t="s">
        <v>14</v>
      </c>
      <c r="U101" s="6" t="s">
        <v>14</v>
      </c>
      <c r="V101" s="8">
        <f>IF(Table15[[#This Row],[Age - වයස]]&lt;30,1,IF(Table15[[#This Row],[Age - වයස]]&lt;40,2,IF(Table15[[#This Row],[Age - වයස]]&lt;50,3,IF(Table15[[#This Row],[Age - වයස]]&lt;=55,4,5))))</f>
        <v>3</v>
      </c>
      <c r="W101" s="11">
        <f>IF(Table15[[#This Row],[Vaccinated? - කොවිඩ් එන්නත ලබා ගෙන තිබේද?]]= "yes",1,5)</f>
        <v>1</v>
      </c>
      <c r="X10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01" s="8">
        <f>IF(Table15[[#This Row],[Having any hereditary diseases - ඔබට පාරම්පරික රෝග තිබෙනවාද?]]="yes",5,1)</f>
        <v>1</v>
      </c>
      <c r="Z101" s="11">
        <f>IF(Table15[[#This Row],[Do you have been suffering from any of these diseases? - පහත රෝග ඔබට තිබෙනවද?]]="None - නැත",1,5)</f>
        <v>1</v>
      </c>
      <c r="AA1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1" s="11">
        <f>IF(Table15[[#This Row],[Have you been infected by COVID-19 in the past few months - ඔබට COVID 19 මිට පෙර වැළදී  තිබෙනවද?]]="Yes",1,5)</f>
        <v>5</v>
      </c>
      <c r="AC101" s="11">
        <f>IF(Table15[[#This Row],[Grade - ශ්‍රේණිය]]="Team Member",5,IF(Table15[[#This Row],[Grade - ශ්‍රේණිය]]="Manager",1,3))</f>
        <v>3</v>
      </c>
      <c r="AD101" s="11">
        <f>IF(Table15[[#This Row],[Do you have any COVID symptoms? - ඔබට COVID ලක්ෂණ තිබෙනවද?]]="Yes",5,1)</f>
        <v>1</v>
      </c>
      <c r="AE101" s="11">
        <f>IF(Table15[[#This Row],[Was quarantined  before? - නිරොධානය වී තිබේද?]]="Yes",5,1)</f>
        <v>1</v>
      </c>
      <c r="AF1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1" s="8">
        <f>IF(Table15[[#This Row],[Any family members are working at Hospitals - රෝහල් වල සේවය කරන සාමාජිකයන් සිටීද?]]="No",1,5)</f>
        <v>1</v>
      </c>
      <c r="AH1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01" s="12">
        <f>Table15[[#This Row],[Proximity 01 (30%)]]*0.3+Table15[[#This Row],[Proximity - 02(40%)]]*0.4+Table15[[#This Row],[Proximity - 03(30%)]]*0.3</f>
        <v>1.5999999999999999</v>
      </c>
      <c r="AK101" s="12">
        <f>Table15[[#This Row],[Aggregation(Q1) 30%]]*0.3+Table15[[#This Row],[Aggregation(Q2) 40%]]*0.4+Table15[[#This Row],[Aggregation(Q3) 30%]]*0.3</f>
        <v>2.1999999999999997</v>
      </c>
      <c r="AL101" s="12">
        <f>Table15[[#This Row],[Exposure Rate]]+Table15[[#This Row],[Proximity Rate]]+Table15[[#This Row],[Aggregation Rate]]</f>
        <v>5.8999999999999986</v>
      </c>
      <c r="AM101" s="10" t="s">
        <v>1934</v>
      </c>
    </row>
    <row r="102" spans="1:39" x14ac:dyDescent="0.3">
      <c r="A102" s="20">
        <v>3515</v>
      </c>
      <c r="B102" s="2" t="s">
        <v>973</v>
      </c>
      <c r="C102" s="2" t="str">
        <f>VLOOKUP(A102,'emp master'!$A$1:$G$5000,5,FALSE)</f>
        <v>Plant Maintenance - SI</v>
      </c>
      <c r="D102" s="1" t="s">
        <v>1758</v>
      </c>
      <c r="E102" s="6" t="str">
        <f>VLOOKUP(A102,'emp master'!$A$1:$G$5000,7,FALSE)</f>
        <v>Male</v>
      </c>
      <c r="F102" s="7">
        <v>43</v>
      </c>
      <c r="G102" s="6" t="s">
        <v>1566</v>
      </c>
      <c r="H102" s="6" t="s">
        <v>1753</v>
      </c>
      <c r="I102" s="6" t="s">
        <v>974</v>
      </c>
      <c r="J102" s="7" t="s">
        <v>17</v>
      </c>
      <c r="K102" s="6" t="s">
        <v>14</v>
      </c>
      <c r="L102" s="6"/>
      <c r="M102" s="6" t="s">
        <v>14</v>
      </c>
      <c r="N102" s="6"/>
      <c r="O102" s="6" t="s">
        <v>14</v>
      </c>
      <c r="P102" s="6"/>
      <c r="Q102" s="6" t="s">
        <v>14</v>
      </c>
      <c r="R102" s="6" t="s">
        <v>14</v>
      </c>
      <c r="S102" s="6" t="s">
        <v>1754</v>
      </c>
      <c r="T102" s="6" t="s">
        <v>14</v>
      </c>
      <c r="U102" s="6" t="s">
        <v>14</v>
      </c>
      <c r="V102" s="8">
        <f>IF(Table15[[#This Row],[Age - වයස]]&lt;30,1,IF(Table15[[#This Row],[Age - වයස]]&lt;40,2,IF(Table15[[#This Row],[Age - වයස]]&lt;50,3,IF(Table15[[#This Row],[Age - වයස]]&lt;=55,4,5))))</f>
        <v>3</v>
      </c>
      <c r="W102" s="11">
        <f>IF(Table15[[#This Row],[Vaccinated? - කොවිඩ් එන්නත ලබා ගෙන තිබේද?]]= "yes",1,5)</f>
        <v>1</v>
      </c>
      <c r="X10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02" s="8">
        <f>IF(Table15[[#This Row],[Having any hereditary diseases - ඔබට පාරම්පරික රෝග තිබෙනවාද?]]="yes",5,1)</f>
        <v>1</v>
      </c>
      <c r="Z102" s="11">
        <f>IF(Table15[[#This Row],[Do you have been suffering from any of these diseases? - පහත රෝග ඔබට තිබෙනවද?]]="None - නැත",1,5)</f>
        <v>1</v>
      </c>
      <c r="AA1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2" s="11">
        <f>IF(Table15[[#This Row],[Have you been infected by COVID-19 in the past few months - ඔබට COVID 19 මිට පෙර වැළදී  තිබෙනවද?]]="Yes",1,5)</f>
        <v>5</v>
      </c>
      <c r="AC102" s="11">
        <f>IF(Table15[[#This Row],[Grade - ශ්‍රේණිය]]="Team Member",5,IF(Table15[[#This Row],[Grade - ශ්‍රේණිය]]="Manager",1,3))</f>
        <v>3</v>
      </c>
      <c r="AD102" s="11">
        <f>IF(Table15[[#This Row],[Do you have any COVID symptoms? - ඔබට COVID ලක්ෂණ තිබෙනවද?]]="Yes",5,1)</f>
        <v>1</v>
      </c>
      <c r="AE102" s="11">
        <f>IF(Table15[[#This Row],[Was quarantined  before? - නිරොධානය වී තිබේද?]]="Yes",5,1)</f>
        <v>1</v>
      </c>
      <c r="AF1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2" s="8">
        <f>IF(Table15[[#This Row],[Any family members are working at Hospitals - රෝහල් වල සේවය කරන සාමාජිකයන් සිටීද?]]="No",1,5)</f>
        <v>1</v>
      </c>
      <c r="AH1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02" s="12">
        <f>Table15[[#This Row],[Proximity 01 (30%)]]*0.3+Table15[[#This Row],[Proximity - 02(40%)]]*0.4+Table15[[#This Row],[Proximity - 03(30%)]]*0.3</f>
        <v>1.5999999999999999</v>
      </c>
      <c r="AK102" s="12">
        <f>Table15[[#This Row],[Aggregation(Q1) 30%]]*0.3+Table15[[#This Row],[Aggregation(Q2) 40%]]*0.4+Table15[[#This Row],[Aggregation(Q3) 30%]]*0.3</f>
        <v>2.1999999999999997</v>
      </c>
      <c r="AL102" s="12">
        <f>Table15[[#This Row],[Exposure Rate]]+Table15[[#This Row],[Proximity Rate]]+Table15[[#This Row],[Aggregation Rate]]</f>
        <v>5.8999999999999986</v>
      </c>
      <c r="AM102" s="10" t="s">
        <v>1934</v>
      </c>
    </row>
    <row r="103" spans="1:39" x14ac:dyDescent="0.3">
      <c r="A103" s="20">
        <v>3515</v>
      </c>
      <c r="B103" s="2" t="s">
        <v>706</v>
      </c>
      <c r="C103" s="2" t="str">
        <f>VLOOKUP(A103,'emp master'!$A$1:$G$5000,5,FALSE)</f>
        <v>Plant Maintenance - SI</v>
      </c>
      <c r="D103" s="1" t="s">
        <v>1758</v>
      </c>
      <c r="E103" s="6" t="str">
        <f>VLOOKUP(A103,'emp master'!$A$1:$G$5000,7,FALSE)</f>
        <v>Male</v>
      </c>
      <c r="F103" s="7">
        <v>43</v>
      </c>
      <c r="G103" s="6" t="s">
        <v>1566</v>
      </c>
      <c r="H103" s="6" t="s">
        <v>1753</v>
      </c>
      <c r="I103" s="6" t="s">
        <v>707</v>
      </c>
      <c r="J103" s="7" t="s">
        <v>17</v>
      </c>
      <c r="K103" s="6" t="s">
        <v>14</v>
      </c>
      <c r="L103" s="6"/>
      <c r="M103" s="6" t="s">
        <v>14</v>
      </c>
      <c r="N103" s="6"/>
      <c r="O103" s="6" t="s">
        <v>14</v>
      </c>
      <c r="P103" s="6"/>
      <c r="Q103" s="6" t="s">
        <v>14</v>
      </c>
      <c r="R103" s="6" t="s">
        <v>14</v>
      </c>
      <c r="S103" s="6" t="s">
        <v>1754</v>
      </c>
      <c r="T103" s="6" t="s">
        <v>14</v>
      </c>
      <c r="U103" s="6" t="s">
        <v>14</v>
      </c>
      <c r="V103" s="8">
        <f>IF(Table15[[#This Row],[Age - වයස]]&lt;30,1,IF(Table15[[#This Row],[Age - වයස]]&lt;40,2,IF(Table15[[#This Row],[Age - වයස]]&lt;50,3,IF(Table15[[#This Row],[Age - වයස]]&lt;=55,4,5))))</f>
        <v>3</v>
      </c>
      <c r="W103" s="11">
        <f>IF(Table15[[#This Row],[Vaccinated? - කොවිඩ් එන්නත ලබා ගෙන තිබේද?]]= "yes",1,5)</f>
        <v>1</v>
      </c>
      <c r="X1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03" s="8">
        <f>IF(Table15[[#This Row],[Having any hereditary diseases - ඔබට පාරම්පරික රෝග තිබෙනවාද?]]="yes",5,1)</f>
        <v>1</v>
      </c>
      <c r="Z103" s="11">
        <f>IF(Table15[[#This Row],[Do you have been suffering from any of these diseases? - පහත රෝග ඔබට තිබෙනවද?]]="None - නැත",1,5)</f>
        <v>1</v>
      </c>
      <c r="AA1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3" s="11">
        <f>IF(Table15[[#This Row],[Have you been infected by COVID-19 in the past few months - ඔබට COVID 19 මිට පෙර වැළදී  තිබෙනවද?]]="Yes",1,5)</f>
        <v>5</v>
      </c>
      <c r="AC103" s="11">
        <f>IF(Table15[[#This Row],[Grade - ශ්‍රේණිය]]="Team Member",5,IF(Table15[[#This Row],[Grade - ශ්‍රේණිය]]="Manager",1,3))</f>
        <v>3</v>
      </c>
      <c r="AD103" s="11">
        <f>IF(Table15[[#This Row],[Do you have any COVID symptoms? - ඔබට COVID ලක්ෂණ තිබෙනවද?]]="Yes",5,1)</f>
        <v>1</v>
      </c>
      <c r="AE103" s="11">
        <f>IF(Table15[[#This Row],[Was quarantined  before? - නිරොධානය වී තිබේද?]]="Yes",5,1)</f>
        <v>1</v>
      </c>
      <c r="AF1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3" s="8">
        <f>IF(Table15[[#This Row],[Any family members are working at Hospitals - රෝහල් වල සේවය කරන සාමාජිකයන් සිටීද?]]="No",1,5)</f>
        <v>1</v>
      </c>
      <c r="AH1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103" s="12">
        <f>Table15[[#This Row],[Proximity 01 (30%)]]*0.3+Table15[[#This Row],[Proximity - 02(40%)]]*0.4+Table15[[#This Row],[Proximity - 03(30%)]]*0.3</f>
        <v>1.5999999999999999</v>
      </c>
      <c r="AK103" s="12">
        <f>Table15[[#This Row],[Aggregation(Q1) 30%]]*0.3+Table15[[#This Row],[Aggregation(Q2) 40%]]*0.4+Table15[[#This Row],[Aggregation(Q3) 30%]]*0.3</f>
        <v>2.1999999999999997</v>
      </c>
      <c r="AL103" s="12">
        <f>Table15[[#This Row],[Exposure Rate]]+Table15[[#This Row],[Proximity Rate]]+Table15[[#This Row],[Aggregation Rate]]</f>
        <v>5.8999999999999986</v>
      </c>
      <c r="AM103" s="10" t="s">
        <v>1934</v>
      </c>
    </row>
    <row r="104" spans="1:39" x14ac:dyDescent="0.3">
      <c r="A104" s="20">
        <v>12889</v>
      </c>
      <c r="B104" s="2" t="s">
        <v>112</v>
      </c>
      <c r="C104" s="2" t="str">
        <f>VLOOKUP(A104,'emp master'!$A$1:$G$5000,5,FALSE)</f>
        <v>Close Comfort Program - Product Development Centre - SI</v>
      </c>
      <c r="D104" s="1" t="s">
        <v>1755</v>
      </c>
      <c r="E104" s="6" t="str">
        <f>VLOOKUP(A104,'emp master'!$A$1:$G$5000,7,FALSE)</f>
        <v>Male</v>
      </c>
      <c r="F104" s="7">
        <v>52</v>
      </c>
      <c r="G104" s="6" t="s">
        <v>1566</v>
      </c>
      <c r="H104" s="6" t="s">
        <v>1753</v>
      </c>
      <c r="I104" s="6" t="s">
        <v>113</v>
      </c>
      <c r="J104" s="7" t="s">
        <v>20</v>
      </c>
      <c r="K104" s="6" t="s">
        <v>14</v>
      </c>
      <c r="L104" s="6"/>
      <c r="M104" s="6" t="s">
        <v>14</v>
      </c>
      <c r="N104" s="6"/>
      <c r="O104" s="6" t="s">
        <v>14</v>
      </c>
      <c r="P104" s="6"/>
      <c r="Q104" s="6" t="s">
        <v>14</v>
      </c>
      <c r="R104" s="6" t="s">
        <v>14</v>
      </c>
      <c r="S104" s="6" t="s">
        <v>1754</v>
      </c>
      <c r="T104" s="6" t="s">
        <v>14</v>
      </c>
      <c r="U104" s="6" t="s">
        <v>14</v>
      </c>
      <c r="V104" s="8">
        <f>IF(Table15[[#This Row],[Age - වයස]]&lt;30,1,IF(Table15[[#This Row],[Age - වයස]]&lt;40,2,IF(Table15[[#This Row],[Age - වයස]]&lt;50,3,IF(Table15[[#This Row],[Age - වයස]]&lt;=55,4,5))))</f>
        <v>4</v>
      </c>
      <c r="W104" s="11">
        <f>IF(Table15[[#This Row],[Vaccinated? - කොවිඩ් එන්නත ලබා ගෙන තිබේද?]]= "yes",1,5)</f>
        <v>1</v>
      </c>
      <c r="X1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04" s="8">
        <f>IF(Table15[[#This Row],[Having any hereditary diseases - ඔබට පාරම්පරික රෝග තිබෙනවාද?]]="yes",5,1)</f>
        <v>1</v>
      </c>
      <c r="Z104" s="11">
        <f>IF(Table15[[#This Row],[Do you have been suffering from any of these diseases? - පහත රෝග ඔබට තිබෙනවද?]]="None - නැත",1,5)</f>
        <v>1</v>
      </c>
      <c r="AA1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4" s="11">
        <f>IF(Table15[[#This Row],[Have you been infected by COVID-19 in the past few months - ඔබට COVID 19 මිට පෙර වැළදී  තිබෙනවද?]]="Yes",1,5)</f>
        <v>5</v>
      </c>
      <c r="AC104" s="11">
        <f>IF(Table15[[#This Row],[Grade - ශ්‍රේණිය]]="Team Member",5,IF(Table15[[#This Row],[Grade - ශ්‍රේණිය]]="Manager",1,3))</f>
        <v>3</v>
      </c>
      <c r="AD104" s="11">
        <f>IF(Table15[[#This Row],[Do you have any COVID symptoms? - ඔබට COVID ලක්ෂණ තිබෙනවද?]]="Yes",5,1)</f>
        <v>1</v>
      </c>
      <c r="AE104" s="11">
        <f>IF(Table15[[#This Row],[Was quarantined  before? - නිරොධානය වී තිබේද?]]="Yes",5,1)</f>
        <v>1</v>
      </c>
      <c r="AF1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4" s="8">
        <f>IF(Table15[[#This Row],[Any family members are working at Hospitals - රෝහල් වල සේවය කරන සාමාජිකයන් සිටීද?]]="No",1,5)</f>
        <v>1</v>
      </c>
      <c r="AH1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104" s="12">
        <f>Table15[[#This Row],[Proximity 01 (30%)]]*0.3+Table15[[#This Row],[Proximity - 02(40%)]]*0.4+Table15[[#This Row],[Proximity - 03(30%)]]*0.3</f>
        <v>1.5999999999999999</v>
      </c>
      <c r="AK104" s="12">
        <f>Table15[[#This Row],[Aggregation(Q1) 30%]]*0.3+Table15[[#This Row],[Aggregation(Q2) 40%]]*0.4+Table15[[#This Row],[Aggregation(Q3) 30%]]*0.3</f>
        <v>2.1999999999999997</v>
      </c>
      <c r="AL104" s="12">
        <f>Table15[[#This Row],[Exposure Rate]]+Table15[[#This Row],[Proximity Rate]]+Table15[[#This Row],[Aggregation Rate]]</f>
        <v>6</v>
      </c>
      <c r="AM104" s="10" t="s">
        <v>1934</v>
      </c>
    </row>
    <row r="105" spans="1:39" x14ac:dyDescent="0.3">
      <c r="A105" s="20">
        <v>8728</v>
      </c>
      <c r="B105" s="2" t="s">
        <v>846</v>
      </c>
      <c r="C105" s="2" t="str">
        <f>VLOOKUP(A105,'emp master'!$A$1:$G$5000,5,FALSE)</f>
        <v>Common - SI</v>
      </c>
      <c r="D105" s="1" t="s">
        <v>1755</v>
      </c>
      <c r="E105" s="6" t="str">
        <f>VLOOKUP(A105,'emp master'!$A$1:$G$5000,7,FALSE)</f>
        <v>Female</v>
      </c>
      <c r="F105" s="6">
        <v>54</v>
      </c>
      <c r="G105" s="6" t="s">
        <v>1566</v>
      </c>
      <c r="H105" s="6" t="s">
        <v>1753</v>
      </c>
      <c r="I105" s="6" t="s">
        <v>847</v>
      </c>
      <c r="J105" s="7" t="s">
        <v>39</v>
      </c>
      <c r="K105" s="6" t="s">
        <v>14</v>
      </c>
      <c r="L105" s="6"/>
      <c r="M105" s="6" t="s">
        <v>14</v>
      </c>
      <c r="N105" s="6"/>
      <c r="O105" s="6" t="s">
        <v>14</v>
      </c>
      <c r="P105" s="6"/>
      <c r="Q105" s="6" t="s">
        <v>14</v>
      </c>
      <c r="R105" s="6" t="s">
        <v>14</v>
      </c>
      <c r="S105" s="6" t="s">
        <v>1754</v>
      </c>
      <c r="T105" s="6" t="s">
        <v>14</v>
      </c>
      <c r="U105" s="6" t="s">
        <v>14</v>
      </c>
      <c r="V105" s="8">
        <f>IF(Table15[[#This Row],[Age - වයස]]&lt;30,1,IF(Table15[[#This Row],[Age - වයස]]&lt;40,2,IF(Table15[[#This Row],[Age - වයස]]&lt;50,3,IF(Table15[[#This Row],[Age - වයස]]&lt;=55,4,5))))</f>
        <v>4</v>
      </c>
      <c r="W105" s="11">
        <f>IF(Table15[[#This Row],[Vaccinated? - කොවිඩ් එන්නත ලබා ගෙන තිබේද?]]= "yes",1,5)</f>
        <v>1</v>
      </c>
      <c r="X1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05" s="8">
        <f>IF(Table15[[#This Row],[Having any hereditary diseases - ඔබට පාරම්පරික රෝග තිබෙනවාද?]]="yes",5,1)</f>
        <v>1</v>
      </c>
      <c r="Z105" s="11">
        <f>IF(Table15[[#This Row],[Do you have been suffering from any of these diseases? - පහත රෝග ඔබට තිබෙනවද?]]="None - නැත",1,5)</f>
        <v>1</v>
      </c>
      <c r="AA1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5" s="11">
        <f>IF(Table15[[#This Row],[Have you been infected by COVID-19 in the past few months - ඔබට COVID 19 මිට පෙර වැළදී  තිබෙනවද?]]="Yes",1,5)</f>
        <v>5</v>
      </c>
      <c r="AC105" s="11">
        <f>IF(Table15[[#This Row],[Grade - ශ්‍රේණිය]]="Team Member",5,IF(Table15[[#This Row],[Grade - ශ්‍රේණිය]]="Manager",1,3))</f>
        <v>3</v>
      </c>
      <c r="AD105" s="11">
        <f>IF(Table15[[#This Row],[Do you have any COVID symptoms? - ඔබට COVID ලක්ෂණ තිබෙනවද?]]="Yes",5,1)</f>
        <v>1</v>
      </c>
      <c r="AE105" s="11">
        <f>IF(Table15[[#This Row],[Was quarantined  before? - නිරොධානය වී තිබේද?]]="Yes",5,1)</f>
        <v>1</v>
      </c>
      <c r="AF1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5" s="8">
        <f>IF(Table15[[#This Row],[Any family members are working at Hospitals - රෝහල් වල සේවය කරන සාමාජිකයන් සිටීද?]]="No",1,5)</f>
        <v>1</v>
      </c>
      <c r="AH1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105" s="12">
        <f>Table15[[#This Row],[Proximity 01 (30%)]]*0.3+Table15[[#This Row],[Proximity - 02(40%)]]*0.4+Table15[[#This Row],[Proximity - 03(30%)]]*0.3</f>
        <v>1.5999999999999999</v>
      </c>
      <c r="AK105" s="12">
        <f>Table15[[#This Row],[Aggregation(Q1) 30%]]*0.3+Table15[[#This Row],[Aggregation(Q2) 40%]]*0.4+Table15[[#This Row],[Aggregation(Q3) 30%]]*0.3</f>
        <v>2.1999999999999997</v>
      </c>
      <c r="AL105" s="12">
        <f>Table15[[#This Row],[Exposure Rate]]+Table15[[#This Row],[Proximity Rate]]+Table15[[#This Row],[Aggregation Rate]]</f>
        <v>6</v>
      </c>
      <c r="AM105" s="10" t="s">
        <v>1934</v>
      </c>
    </row>
    <row r="106" spans="1:39" x14ac:dyDescent="0.3">
      <c r="A106" s="20">
        <v>25592</v>
      </c>
      <c r="B106" s="2" t="s">
        <v>1242</v>
      </c>
      <c r="C106" s="2" t="str">
        <f>VLOOKUP(A106,'emp master'!$A$1:$G$5000,5,FALSE)</f>
        <v>Moulded Bra Cup - Product Development Centre - SI</v>
      </c>
      <c r="D106" s="1" t="s">
        <v>1755</v>
      </c>
      <c r="E106" s="6" t="str">
        <f>VLOOKUP(A106,'emp master'!$A$1:$G$5000,7,FALSE)</f>
        <v>Male</v>
      </c>
      <c r="F106" s="7">
        <v>29</v>
      </c>
      <c r="G106" s="6" t="s">
        <v>1566</v>
      </c>
      <c r="H106" s="6" t="s">
        <v>1756</v>
      </c>
      <c r="I106" s="6" t="s">
        <v>1243</v>
      </c>
      <c r="J106" s="7" t="s">
        <v>63</v>
      </c>
      <c r="K106" s="6" t="s">
        <v>14</v>
      </c>
      <c r="L106" s="6"/>
      <c r="M106" s="6" t="s">
        <v>14</v>
      </c>
      <c r="N106" s="6"/>
      <c r="O106" s="6" t="s">
        <v>14</v>
      </c>
      <c r="P106" s="6"/>
      <c r="Q106" s="6" t="s">
        <v>14</v>
      </c>
      <c r="R106" s="6" t="s">
        <v>14</v>
      </c>
      <c r="S106" s="6" t="s">
        <v>1754</v>
      </c>
      <c r="T106" s="6" t="s">
        <v>14</v>
      </c>
      <c r="U106" s="6" t="s">
        <v>14</v>
      </c>
      <c r="V106" s="8">
        <f>IF(Table15[[#This Row],[Age - වයස]]&lt;30,1,IF(Table15[[#This Row],[Age - වයස]]&lt;40,2,IF(Table15[[#This Row],[Age - වයස]]&lt;50,3,IF(Table15[[#This Row],[Age - වයස]]&lt;=55,4,5))))</f>
        <v>1</v>
      </c>
      <c r="W106" s="11">
        <f>IF(Table15[[#This Row],[Vaccinated? - කොවිඩ් එන්නත ලබා ගෙන තිබේද?]]= "yes",1,5)</f>
        <v>1</v>
      </c>
      <c r="X10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06" s="8">
        <f>IF(Table15[[#This Row],[Having any hereditary diseases - ඔබට පාරම්පරික රෝග තිබෙනවාද?]]="yes",5,1)</f>
        <v>1</v>
      </c>
      <c r="Z106" s="11">
        <f>IF(Table15[[#This Row],[Do you have been suffering from any of these diseases? - පහත රෝග ඔබට තිබෙනවද?]]="None - නැත",1,5)</f>
        <v>1</v>
      </c>
      <c r="AA1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6" s="11">
        <f>IF(Table15[[#This Row],[Have you been infected by COVID-19 in the past few months - ඔබට COVID 19 මිට පෙර වැළදී  තිබෙනවද?]]="Yes",1,5)</f>
        <v>5</v>
      </c>
      <c r="AC106" s="11">
        <f>IF(Table15[[#This Row],[Grade - ශ්‍රේණිය]]="Team Member",5,IF(Table15[[#This Row],[Grade - ශ්‍රේණිය]]="Manager",1,3))</f>
        <v>3</v>
      </c>
      <c r="AD106" s="11">
        <f>IF(Table15[[#This Row],[Do you have any COVID symptoms? - ඔබට COVID ලක්ෂණ තිබෙනවද?]]="Yes",5,1)</f>
        <v>1</v>
      </c>
      <c r="AE106" s="11">
        <f>IF(Table15[[#This Row],[Was quarantined  before? - නිරොධානය වී තිබේද?]]="Yes",5,1)</f>
        <v>1</v>
      </c>
      <c r="AF1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6" s="8">
        <f>IF(Table15[[#This Row],[Any family members are working at Hospitals - රෝහල් වල සේවය කරන සාමාජිකයන් සිටීද?]]="No",1,5)</f>
        <v>1</v>
      </c>
      <c r="AH1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106" s="12">
        <f>Table15[[#This Row],[Proximity 01 (30%)]]*0.3+Table15[[#This Row],[Proximity - 02(40%)]]*0.4+Table15[[#This Row],[Proximity - 03(30%)]]*0.3</f>
        <v>1.5999999999999999</v>
      </c>
      <c r="AK106" s="12">
        <f>Table15[[#This Row],[Aggregation(Q1) 30%]]*0.3+Table15[[#This Row],[Aggregation(Q2) 40%]]*0.4+Table15[[#This Row],[Aggregation(Q3) 30%]]*0.3</f>
        <v>2.1999999999999997</v>
      </c>
      <c r="AL106" s="12">
        <f>Table15[[#This Row],[Exposure Rate]]+Table15[[#This Row],[Proximity Rate]]+Table15[[#This Row],[Aggregation Rate]]</f>
        <v>6</v>
      </c>
      <c r="AM106" s="10" t="s">
        <v>1934</v>
      </c>
    </row>
    <row r="107" spans="1:39" x14ac:dyDescent="0.3">
      <c r="A107" s="3">
        <v>1050</v>
      </c>
      <c r="B107" s="2" t="s">
        <v>872</v>
      </c>
      <c r="C107" s="2" t="str">
        <f>VLOOKUP(A107,'emp master'!$A$1:$G$5000,5,FALSE)</f>
        <v>Close Comfort Program - Finishing - SI</v>
      </c>
      <c r="D107" s="1" t="s">
        <v>1758</v>
      </c>
      <c r="E107" s="6" t="str">
        <f>VLOOKUP(A107,'emp master'!$A$1:$G$5000,7,FALSE)</f>
        <v>Male</v>
      </c>
      <c r="F107" s="7">
        <v>35</v>
      </c>
      <c r="G107" s="6" t="s">
        <v>1566</v>
      </c>
      <c r="H107" s="6" t="s">
        <v>1756</v>
      </c>
      <c r="I107" s="6" t="s">
        <v>274</v>
      </c>
      <c r="J107" s="7" t="s">
        <v>39</v>
      </c>
      <c r="K107" s="6" t="s">
        <v>14</v>
      </c>
      <c r="L107" s="6"/>
      <c r="M107" s="6" t="s">
        <v>14</v>
      </c>
      <c r="N107" s="6"/>
      <c r="O107" s="6" t="s">
        <v>14</v>
      </c>
      <c r="P107" s="6"/>
      <c r="Q107" s="6" t="s">
        <v>14</v>
      </c>
      <c r="R107" s="6" t="s">
        <v>14</v>
      </c>
      <c r="S107" s="6" t="s">
        <v>1754</v>
      </c>
      <c r="T107" s="6" t="s">
        <v>14</v>
      </c>
      <c r="U107" s="6" t="s">
        <v>14</v>
      </c>
      <c r="V107" s="8">
        <f>IF(Table15[[#This Row],[Age - වයස]]&lt;30,1,IF(Table15[[#This Row],[Age - වයස]]&lt;40,2,IF(Table15[[#This Row],[Age - වයස]]&lt;50,3,IF(Table15[[#This Row],[Age - වයස]]&lt;=55,4,5))))</f>
        <v>2</v>
      </c>
      <c r="W107" s="11">
        <f>IF(Table15[[#This Row],[Vaccinated? - කොවිඩ් එන්නත ලබා ගෙන තිබේද?]]= "yes",1,5)</f>
        <v>1</v>
      </c>
      <c r="X10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07" s="8">
        <f>IF(Table15[[#This Row],[Having any hereditary diseases - ඔබට පාරම්පරික රෝග තිබෙනවාද?]]="yes",5,1)</f>
        <v>1</v>
      </c>
      <c r="Z107" s="11">
        <f>IF(Table15[[#This Row],[Do you have been suffering from any of these diseases? - පහත රෝග ඔබට තිබෙනවද?]]="None - නැත",1,5)</f>
        <v>1</v>
      </c>
      <c r="AA1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7" s="11">
        <f>IF(Table15[[#This Row],[Have you been infected by COVID-19 in the past few months - ඔබට COVID 19 මිට පෙර වැළදී  තිබෙනවද?]]="Yes",1,5)</f>
        <v>5</v>
      </c>
      <c r="AC107" s="11">
        <f>IF(Table15[[#This Row],[Grade - ශ්‍රේණිය]]="Team Member",5,IF(Table15[[#This Row],[Grade - ශ්‍රේණිය]]="Manager",1,3))</f>
        <v>3</v>
      </c>
      <c r="AD107" s="11">
        <f>IF(Table15[[#This Row],[Do you have any COVID symptoms? - ඔබට COVID ලක්ෂණ තිබෙනවද?]]="Yes",5,1)</f>
        <v>1</v>
      </c>
      <c r="AE107" s="11">
        <f>IF(Table15[[#This Row],[Was quarantined  before? - නිරොධානය වී තිබේද?]]="Yes",5,1)</f>
        <v>1</v>
      </c>
      <c r="AF1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7" s="8">
        <f>IF(Table15[[#This Row],[Any family members are working at Hospitals - රෝහල් වල සේවය කරන සාමාජිකයන් සිටීද?]]="No",1,5)</f>
        <v>1</v>
      </c>
      <c r="AH1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107" s="12">
        <f>Table15[[#This Row],[Proximity 01 (30%)]]*0.3+Table15[[#This Row],[Proximity - 02(40%)]]*0.4+Table15[[#This Row],[Proximity - 03(30%)]]*0.3</f>
        <v>1.5999999999999999</v>
      </c>
      <c r="AK107" s="12">
        <f>Table15[[#This Row],[Aggregation(Q1) 30%]]*0.3+Table15[[#This Row],[Aggregation(Q2) 40%]]*0.4+Table15[[#This Row],[Aggregation(Q3) 30%]]*0.3</f>
        <v>2.1999999999999997</v>
      </c>
      <c r="AL107" s="12">
        <f>Table15[[#This Row],[Exposure Rate]]+Table15[[#This Row],[Proximity Rate]]+Table15[[#This Row],[Aggregation Rate]]</f>
        <v>6.1</v>
      </c>
      <c r="AM107" s="10" t="s">
        <v>1934</v>
      </c>
    </row>
    <row r="108" spans="1:39" x14ac:dyDescent="0.3">
      <c r="A108" s="20">
        <v>21186</v>
      </c>
      <c r="B108" s="2" t="s">
        <v>967</v>
      </c>
      <c r="C108" s="2" t="str">
        <f>VLOOKUP(A108,'emp master'!$A$1:$G$5000,5,FALSE)</f>
        <v>Close Comfort Program - Finishing - SI</v>
      </c>
      <c r="D108" s="1" t="s">
        <v>1758</v>
      </c>
      <c r="E108" s="6" t="str">
        <f>VLOOKUP(A108,'emp master'!$A$1:$G$5000,7,FALSE)</f>
        <v>Male</v>
      </c>
      <c r="F108" s="7">
        <v>33</v>
      </c>
      <c r="G108" s="6" t="s">
        <v>1566</v>
      </c>
      <c r="H108" s="6" t="s">
        <v>1756</v>
      </c>
      <c r="I108" s="6" t="s">
        <v>109</v>
      </c>
      <c r="J108" s="7" t="s">
        <v>17</v>
      </c>
      <c r="K108" s="6" t="s">
        <v>14</v>
      </c>
      <c r="L108" s="6"/>
      <c r="M108" s="6" t="s">
        <v>14</v>
      </c>
      <c r="N108" s="6"/>
      <c r="O108" s="6" t="s">
        <v>14</v>
      </c>
      <c r="P108" s="6"/>
      <c r="Q108" s="6" t="s">
        <v>14</v>
      </c>
      <c r="R108" s="6" t="s">
        <v>14</v>
      </c>
      <c r="S108" s="6" t="s">
        <v>1754</v>
      </c>
      <c r="T108" s="6" t="s">
        <v>14</v>
      </c>
      <c r="U108" s="6" t="s">
        <v>14</v>
      </c>
      <c r="V108" s="8">
        <f>IF(Table15[[#This Row],[Age - වයස]]&lt;30,1,IF(Table15[[#This Row],[Age - වයස]]&lt;40,2,IF(Table15[[#This Row],[Age - වයස]]&lt;50,3,IF(Table15[[#This Row],[Age - වයස]]&lt;=55,4,5))))</f>
        <v>2</v>
      </c>
      <c r="W108" s="11">
        <f>IF(Table15[[#This Row],[Vaccinated? - කොවිඩ් එන්නත ලබා ගෙන තිබේද?]]= "yes",1,5)</f>
        <v>1</v>
      </c>
      <c r="X10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08" s="8">
        <f>IF(Table15[[#This Row],[Having any hereditary diseases - ඔබට පාරම්පරික රෝග තිබෙනවාද?]]="yes",5,1)</f>
        <v>1</v>
      </c>
      <c r="Z108" s="11">
        <f>IF(Table15[[#This Row],[Do you have been suffering from any of these diseases? - පහත රෝග ඔබට තිබෙනවද?]]="None - නැත",1,5)</f>
        <v>1</v>
      </c>
      <c r="AA1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8" s="11">
        <f>IF(Table15[[#This Row],[Have you been infected by COVID-19 in the past few months - ඔබට COVID 19 මිට පෙර වැළදී  තිබෙනවද?]]="Yes",1,5)</f>
        <v>5</v>
      </c>
      <c r="AC108" s="11">
        <f>IF(Table15[[#This Row],[Grade - ශ්‍රේණිය]]="Team Member",5,IF(Table15[[#This Row],[Grade - ශ්‍රේණිය]]="Manager",1,3))</f>
        <v>3</v>
      </c>
      <c r="AD108" s="11">
        <f>IF(Table15[[#This Row],[Do you have any COVID symptoms? - ඔබට COVID ලක්ෂණ තිබෙනවද?]]="Yes",5,1)</f>
        <v>1</v>
      </c>
      <c r="AE108" s="11">
        <f>IF(Table15[[#This Row],[Was quarantined  before? - නිරොධානය වී තිබේද?]]="Yes",5,1)</f>
        <v>1</v>
      </c>
      <c r="AF1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8" s="8">
        <f>IF(Table15[[#This Row],[Any family members are working at Hospitals - රෝහල් වල සේවය කරන සාමාජිකයන් සිටීද?]]="No",1,5)</f>
        <v>1</v>
      </c>
      <c r="AH1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108" s="12">
        <f>Table15[[#This Row],[Proximity 01 (30%)]]*0.3+Table15[[#This Row],[Proximity - 02(40%)]]*0.4+Table15[[#This Row],[Proximity - 03(30%)]]*0.3</f>
        <v>1.5999999999999999</v>
      </c>
      <c r="AK108" s="12">
        <f>Table15[[#This Row],[Aggregation(Q1) 30%]]*0.3+Table15[[#This Row],[Aggregation(Q2) 40%]]*0.4+Table15[[#This Row],[Aggregation(Q3) 30%]]*0.3</f>
        <v>2.1999999999999997</v>
      </c>
      <c r="AL108" s="12">
        <f>Table15[[#This Row],[Exposure Rate]]+Table15[[#This Row],[Proximity Rate]]+Table15[[#This Row],[Aggregation Rate]]</f>
        <v>6.1</v>
      </c>
      <c r="AM108" s="10" t="s">
        <v>1934</v>
      </c>
    </row>
    <row r="109" spans="1:39" x14ac:dyDescent="0.3">
      <c r="A109" s="20">
        <v>21050</v>
      </c>
      <c r="B109" s="2" t="s">
        <v>1299</v>
      </c>
      <c r="C109" s="2" t="str">
        <f>VLOOKUP(A109,'emp master'!$A$1:$G$5000,5,FALSE)</f>
        <v>Close Comfort Program - Industrial Engineering - SI</v>
      </c>
      <c r="D109" s="1" t="s">
        <v>1755</v>
      </c>
      <c r="E109" s="6" t="str">
        <f>VLOOKUP(A109,'emp master'!$A$1:$G$5000,7,FALSE)</f>
        <v>Male</v>
      </c>
      <c r="F109" s="7">
        <v>30</v>
      </c>
      <c r="G109" s="6" t="s">
        <v>1566</v>
      </c>
      <c r="H109" s="6" t="s">
        <v>1756</v>
      </c>
      <c r="I109" s="6" t="s">
        <v>1300</v>
      </c>
      <c r="J109" s="7" t="s">
        <v>39</v>
      </c>
      <c r="K109" s="6" t="s">
        <v>14</v>
      </c>
      <c r="L109" s="6"/>
      <c r="M109" s="6" t="s">
        <v>14</v>
      </c>
      <c r="N109" s="6"/>
      <c r="O109" s="6" t="s">
        <v>14</v>
      </c>
      <c r="P109" s="6"/>
      <c r="Q109" s="6" t="s">
        <v>14</v>
      </c>
      <c r="R109" s="6" t="s">
        <v>14</v>
      </c>
      <c r="S109" s="6" t="s">
        <v>1754</v>
      </c>
      <c r="T109" s="6" t="s">
        <v>14</v>
      </c>
      <c r="U109" s="6" t="s">
        <v>14</v>
      </c>
      <c r="V109" s="8">
        <f>IF(Table15[[#This Row],[Age - වයස]]&lt;30,1,IF(Table15[[#This Row],[Age - වයස]]&lt;40,2,IF(Table15[[#This Row],[Age - වයස]]&lt;50,3,IF(Table15[[#This Row],[Age - වයස]]&lt;=55,4,5))))</f>
        <v>2</v>
      </c>
      <c r="W109" s="11">
        <f>IF(Table15[[#This Row],[Vaccinated? - කොවිඩ් එන්නත ලබා ගෙන තිබේද?]]= "yes",1,5)</f>
        <v>1</v>
      </c>
      <c r="X10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09" s="8">
        <f>IF(Table15[[#This Row],[Having any hereditary diseases - ඔබට පාරම්පරික රෝග තිබෙනවාද?]]="yes",5,1)</f>
        <v>1</v>
      </c>
      <c r="Z109" s="11">
        <f>IF(Table15[[#This Row],[Do you have been suffering from any of these diseases? - පහත රෝග ඔබට තිබෙනවද?]]="None - නැත",1,5)</f>
        <v>1</v>
      </c>
      <c r="AA1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09" s="11">
        <f>IF(Table15[[#This Row],[Have you been infected by COVID-19 in the past few months - ඔබට COVID 19 මිට පෙර වැළදී  තිබෙනවද?]]="Yes",1,5)</f>
        <v>5</v>
      </c>
      <c r="AC109" s="11">
        <f>IF(Table15[[#This Row],[Grade - ශ්‍රේණිය]]="Team Member",5,IF(Table15[[#This Row],[Grade - ශ්‍රේණිය]]="Manager",1,3))</f>
        <v>3</v>
      </c>
      <c r="AD109" s="11">
        <f>IF(Table15[[#This Row],[Do you have any COVID symptoms? - ඔබට COVID ලක්ෂණ තිබෙනවද?]]="Yes",5,1)</f>
        <v>1</v>
      </c>
      <c r="AE109" s="11">
        <f>IF(Table15[[#This Row],[Was quarantined  before? - නිරොධානය වී තිබේද?]]="Yes",5,1)</f>
        <v>1</v>
      </c>
      <c r="AF1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09" s="8">
        <f>IF(Table15[[#This Row],[Any family members are working at Hospitals - රෝහල් වල සේවය කරන සාමාජිකයන් සිටීද?]]="No",1,5)</f>
        <v>1</v>
      </c>
      <c r="AH1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0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109" s="12">
        <f>Table15[[#This Row],[Proximity 01 (30%)]]*0.3+Table15[[#This Row],[Proximity - 02(40%)]]*0.4+Table15[[#This Row],[Proximity - 03(30%)]]*0.3</f>
        <v>1.5999999999999999</v>
      </c>
      <c r="AK109" s="12">
        <f>Table15[[#This Row],[Aggregation(Q1) 30%]]*0.3+Table15[[#This Row],[Aggregation(Q2) 40%]]*0.4+Table15[[#This Row],[Aggregation(Q3) 30%]]*0.3</f>
        <v>2.1999999999999997</v>
      </c>
      <c r="AL109" s="12">
        <f>Table15[[#This Row],[Exposure Rate]]+Table15[[#This Row],[Proximity Rate]]+Table15[[#This Row],[Aggregation Rate]]</f>
        <v>6.1</v>
      </c>
      <c r="AM109" s="10" t="s">
        <v>1934</v>
      </c>
    </row>
    <row r="110" spans="1:39" x14ac:dyDescent="0.3">
      <c r="A110" s="20">
        <v>17733</v>
      </c>
      <c r="B110" s="2" t="s">
        <v>49</v>
      </c>
      <c r="C110" s="2" t="str">
        <f>VLOOKUP(A110,'emp master'!$A$1:$G$5000,5,FALSE)</f>
        <v>Close Comfort Program - MM - Finishing - SI</v>
      </c>
      <c r="D110" s="1" t="s">
        <v>1758</v>
      </c>
      <c r="E110" s="6" t="str">
        <f>VLOOKUP(A110,'emp master'!$A$1:$G$5000,7,FALSE)</f>
        <v>Male</v>
      </c>
      <c r="F110" s="7">
        <v>39</v>
      </c>
      <c r="G110" s="6" t="s">
        <v>14</v>
      </c>
      <c r="H110" s="6" t="s">
        <v>1756</v>
      </c>
      <c r="I110" s="6" t="s">
        <v>50</v>
      </c>
      <c r="J110" s="7" t="s">
        <v>23</v>
      </c>
      <c r="K110" s="6" t="s">
        <v>14</v>
      </c>
      <c r="L110" s="6"/>
      <c r="M110" s="6" t="s">
        <v>14</v>
      </c>
      <c r="N110" s="6"/>
      <c r="O110" s="6" t="s">
        <v>14</v>
      </c>
      <c r="P110" s="6"/>
      <c r="Q110" s="6" t="s">
        <v>14</v>
      </c>
      <c r="R110" s="6" t="s">
        <v>14</v>
      </c>
      <c r="S110" s="6" t="s">
        <v>1754</v>
      </c>
      <c r="T110" s="6" t="s">
        <v>14</v>
      </c>
      <c r="U110" s="6" t="s">
        <v>1566</v>
      </c>
      <c r="V110" s="8">
        <f>IF(Table15[[#This Row],[Age - වයස]]&lt;30,1,IF(Table15[[#This Row],[Age - වයස]]&lt;40,2,IF(Table15[[#This Row],[Age - වයස]]&lt;50,3,IF(Table15[[#This Row],[Age - වයස]]&lt;=55,4,5))))</f>
        <v>2</v>
      </c>
      <c r="W110" s="11">
        <f>IF(Table15[[#This Row],[Vaccinated? - කොවිඩ් එන්නත ලබා ගෙන තිබේද?]]= "yes",1,5)</f>
        <v>5</v>
      </c>
      <c r="X11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10" s="8">
        <f>IF(Table15[[#This Row],[Having any hereditary diseases - ඔබට පාරම්පරික රෝග තිබෙනවාද?]]="yes",5,1)</f>
        <v>1</v>
      </c>
      <c r="Z110" s="11">
        <f>IF(Table15[[#This Row],[Do you have been suffering from any of these diseases? - පහත රෝග ඔබට තිබෙනවද?]]="None - නැත",1,5)</f>
        <v>1</v>
      </c>
      <c r="AA1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0" s="11">
        <f>IF(Table15[[#This Row],[Have you been infected by COVID-19 in the past few months - ඔබට COVID 19 මිට පෙර වැළදී  තිබෙනවද?]]="Yes",1,5)</f>
        <v>1</v>
      </c>
      <c r="AC110" s="11">
        <f>IF(Table15[[#This Row],[Grade - ශ්‍රේණිය]]="Team Member",5,IF(Table15[[#This Row],[Grade - ශ්‍රේණිය]]="Manager",1,3))</f>
        <v>3</v>
      </c>
      <c r="AD110" s="11">
        <f>IF(Table15[[#This Row],[Do you have any COVID symptoms? - ඔබට COVID ලක්ෂණ තිබෙනවද?]]="Yes",5,1)</f>
        <v>1</v>
      </c>
      <c r="AE110" s="11">
        <f>IF(Table15[[#This Row],[Was quarantined  before? - නිරොධානය වී තිබේද?]]="Yes",5,1)</f>
        <v>1</v>
      </c>
      <c r="AF1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0" s="8">
        <f>IF(Table15[[#This Row],[Any family members are working at Hospitals - රෝහල් වල සේවය කරන සාමාජිකයන් සිටීද?]]="No",1,5)</f>
        <v>1</v>
      </c>
      <c r="AH1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110" s="12">
        <f>Table15[[#This Row],[Proximity 01 (30%)]]*0.3+Table15[[#This Row],[Proximity - 02(40%)]]*0.4+Table15[[#This Row],[Proximity - 03(30%)]]*0.3</f>
        <v>1.5999999999999999</v>
      </c>
      <c r="AK110" s="12">
        <f>Table15[[#This Row],[Aggregation(Q1) 30%]]*0.3+Table15[[#This Row],[Aggregation(Q2) 40%]]*0.4+Table15[[#This Row],[Aggregation(Q3) 30%]]*0.3</f>
        <v>2.1999999999999997</v>
      </c>
      <c r="AL110" s="12">
        <f>Table15[[#This Row],[Exposure Rate]]+Table15[[#This Row],[Proximity Rate]]+Table15[[#This Row],[Aggregation Rate]]</f>
        <v>6.1</v>
      </c>
      <c r="AM110" s="10" t="s">
        <v>1934</v>
      </c>
    </row>
    <row r="111" spans="1:39" x14ac:dyDescent="0.3">
      <c r="A111" s="20">
        <v>14559</v>
      </c>
      <c r="B111" s="2" t="s">
        <v>402</v>
      </c>
      <c r="C111" s="2" t="str">
        <f>VLOOKUP(A111,'emp master'!$A$1:$G$5000,5,FALSE)</f>
        <v>Close Comfort Program - Product Development Centre - SI</v>
      </c>
      <c r="D111" s="1" t="s">
        <v>1755</v>
      </c>
      <c r="E111" s="6" t="str">
        <f>VLOOKUP(A111,'emp master'!$A$1:$G$5000,7,FALSE)</f>
        <v>Male</v>
      </c>
      <c r="F111" s="7">
        <v>32</v>
      </c>
      <c r="G111" s="6" t="s">
        <v>1566</v>
      </c>
      <c r="H111" s="6" t="s">
        <v>1756</v>
      </c>
      <c r="I111" s="6" t="s">
        <v>403</v>
      </c>
      <c r="J111" s="7" t="s">
        <v>23</v>
      </c>
      <c r="K111" s="6" t="s">
        <v>14</v>
      </c>
      <c r="L111" s="6"/>
      <c r="M111" s="6" t="s">
        <v>14</v>
      </c>
      <c r="N111" s="6"/>
      <c r="O111" s="6" t="s">
        <v>14</v>
      </c>
      <c r="P111" s="6"/>
      <c r="Q111" s="6" t="s">
        <v>14</v>
      </c>
      <c r="R111" s="6" t="s">
        <v>14</v>
      </c>
      <c r="S111" s="6" t="s">
        <v>1754</v>
      </c>
      <c r="T111" s="6" t="s">
        <v>14</v>
      </c>
      <c r="U111" s="6" t="s">
        <v>14</v>
      </c>
      <c r="V111" s="8">
        <f>IF(Table15[[#This Row],[Age - වයස]]&lt;30,1,IF(Table15[[#This Row],[Age - වයස]]&lt;40,2,IF(Table15[[#This Row],[Age - වයස]]&lt;50,3,IF(Table15[[#This Row],[Age - වයස]]&lt;=55,4,5))))</f>
        <v>2</v>
      </c>
      <c r="W111" s="11">
        <f>IF(Table15[[#This Row],[Vaccinated? - කොවිඩ් එන්නත ලබා ගෙන තිබේද?]]= "yes",1,5)</f>
        <v>1</v>
      </c>
      <c r="X11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11" s="8">
        <f>IF(Table15[[#This Row],[Having any hereditary diseases - ඔබට පාරම්පරික රෝග තිබෙනවාද?]]="yes",5,1)</f>
        <v>1</v>
      </c>
      <c r="Z111" s="11">
        <f>IF(Table15[[#This Row],[Do you have been suffering from any of these diseases? - පහත රෝග ඔබට තිබෙනවද?]]="None - නැත",1,5)</f>
        <v>1</v>
      </c>
      <c r="AA1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1" s="11">
        <f>IF(Table15[[#This Row],[Have you been infected by COVID-19 in the past few months - ඔබට COVID 19 මිට පෙර වැළදී  තිබෙනවද?]]="Yes",1,5)</f>
        <v>5</v>
      </c>
      <c r="AC111" s="11">
        <f>IF(Table15[[#This Row],[Grade - ශ්‍රේණිය]]="Team Member",5,IF(Table15[[#This Row],[Grade - ශ්‍රේණිය]]="Manager",1,3))</f>
        <v>3</v>
      </c>
      <c r="AD111" s="11">
        <f>IF(Table15[[#This Row],[Do you have any COVID symptoms? - ඔබට COVID ලක්ෂණ තිබෙනවද?]]="Yes",5,1)</f>
        <v>1</v>
      </c>
      <c r="AE111" s="11">
        <f>IF(Table15[[#This Row],[Was quarantined  before? - නිරොධානය වී තිබේද?]]="Yes",5,1)</f>
        <v>1</v>
      </c>
      <c r="AF1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1" s="8">
        <f>IF(Table15[[#This Row],[Any family members are working at Hospitals - රෝහල් වල සේවය කරන සාමාජිකයන් සිටීද?]]="No",1,5)</f>
        <v>1</v>
      </c>
      <c r="AH1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111" s="12">
        <f>Table15[[#This Row],[Proximity 01 (30%)]]*0.3+Table15[[#This Row],[Proximity - 02(40%)]]*0.4+Table15[[#This Row],[Proximity - 03(30%)]]*0.3</f>
        <v>1.5999999999999999</v>
      </c>
      <c r="AK111" s="12">
        <f>Table15[[#This Row],[Aggregation(Q1) 30%]]*0.3+Table15[[#This Row],[Aggregation(Q2) 40%]]*0.4+Table15[[#This Row],[Aggregation(Q3) 30%]]*0.3</f>
        <v>2.1999999999999997</v>
      </c>
      <c r="AL111" s="12">
        <f>Table15[[#This Row],[Exposure Rate]]+Table15[[#This Row],[Proximity Rate]]+Table15[[#This Row],[Aggregation Rate]]</f>
        <v>6.1</v>
      </c>
      <c r="AM111" s="10" t="s">
        <v>1934</v>
      </c>
    </row>
    <row r="112" spans="1:39" x14ac:dyDescent="0.3">
      <c r="A112" s="20">
        <v>18089</v>
      </c>
      <c r="B112" s="2" t="s">
        <v>694</v>
      </c>
      <c r="C112" s="2" t="str">
        <f>VLOOKUP(A112,'emp master'!$A$1:$G$5000,5,FALSE)</f>
        <v>Impact Protection - SI</v>
      </c>
      <c r="D112" s="1" t="s">
        <v>1755</v>
      </c>
      <c r="E112" s="6" t="str">
        <f>VLOOKUP(A112,'emp master'!$A$1:$G$5000,7,FALSE)</f>
        <v>Male</v>
      </c>
      <c r="F112" s="7">
        <v>30</v>
      </c>
      <c r="G112" s="6" t="s">
        <v>1566</v>
      </c>
      <c r="H112" s="6" t="s">
        <v>1756</v>
      </c>
      <c r="I112" s="6" t="s">
        <v>695</v>
      </c>
      <c r="J112" s="7" t="s">
        <v>17</v>
      </c>
      <c r="K112" s="6" t="s">
        <v>14</v>
      </c>
      <c r="L112" s="6"/>
      <c r="M112" s="6" t="s">
        <v>14</v>
      </c>
      <c r="N112" s="6"/>
      <c r="O112" s="6" t="s">
        <v>14</v>
      </c>
      <c r="P112" s="6"/>
      <c r="Q112" s="6" t="s">
        <v>14</v>
      </c>
      <c r="R112" s="6" t="s">
        <v>14</v>
      </c>
      <c r="S112" s="6" t="s">
        <v>1754</v>
      </c>
      <c r="T112" s="6" t="s">
        <v>14</v>
      </c>
      <c r="U112" s="6" t="s">
        <v>14</v>
      </c>
      <c r="V112" s="8">
        <f>IF(Table15[[#This Row],[Age - වයස]]&lt;30,1,IF(Table15[[#This Row],[Age - වයස]]&lt;40,2,IF(Table15[[#This Row],[Age - වයස]]&lt;50,3,IF(Table15[[#This Row],[Age - වයස]]&lt;=55,4,5))))</f>
        <v>2</v>
      </c>
      <c r="W112" s="11">
        <f>IF(Table15[[#This Row],[Vaccinated? - කොවිඩ් එන්නත ලබා ගෙන තිබේද?]]= "yes",1,5)</f>
        <v>1</v>
      </c>
      <c r="X11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12" s="8">
        <f>IF(Table15[[#This Row],[Having any hereditary diseases - ඔබට පාරම්පරික රෝග තිබෙනවාද?]]="yes",5,1)</f>
        <v>1</v>
      </c>
      <c r="Z112" s="11">
        <f>IF(Table15[[#This Row],[Do you have been suffering from any of these diseases? - පහත රෝග ඔබට තිබෙනවද?]]="None - නැත",1,5)</f>
        <v>1</v>
      </c>
      <c r="AA1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2" s="11">
        <f>IF(Table15[[#This Row],[Have you been infected by COVID-19 in the past few months - ඔබට COVID 19 මිට පෙර වැළදී  තිබෙනවද?]]="Yes",1,5)</f>
        <v>5</v>
      </c>
      <c r="AC112" s="11">
        <f>IF(Table15[[#This Row],[Grade - ශ්‍රේණිය]]="Team Member",5,IF(Table15[[#This Row],[Grade - ශ්‍රේණිය]]="Manager",1,3))</f>
        <v>3</v>
      </c>
      <c r="AD112" s="11">
        <f>IF(Table15[[#This Row],[Do you have any COVID symptoms? - ඔබට COVID ලක්ෂණ තිබෙනවද?]]="Yes",5,1)</f>
        <v>1</v>
      </c>
      <c r="AE112" s="11">
        <f>IF(Table15[[#This Row],[Was quarantined  before? - නිරොධානය වී තිබේද?]]="Yes",5,1)</f>
        <v>1</v>
      </c>
      <c r="AF1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2" s="8">
        <f>IF(Table15[[#This Row],[Any family members are working at Hospitals - රෝහල් වල සේවය කරන සාමාජිකයන් සිටීද?]]="No",1,5)</f>
        <v>1</v>
      </c>
      <c r="AH1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112" s="12">
        <f>Table15[[#This Row],[Proximity 01 (30%)]]*0.3+Table15[[#This Row],[Proximity - 02(40%)]]*0.4+Table15[[#This Row],[Proximity - 03(30%)]]*0.3</f>
        <v>1.5999999999999999</v>
      </c>
      <c r="AK112" s="12">
        <f>Table15[[#This Row],[Aggregation(Q1) 30%]]*0.3+Table15[[#This Row],[Aggregation(Q2) 40%]]*0.4+Table15[[#This Row],[Aggregation(Q3) 30%]]*0.3</f>
        <v>2.1999999999999997</v>
      </c>
      <c r="AL112" s="12">
        <f>Table15[[#This Row],[Exposure Rate]]+Table15[[#This Row],[Proximity Rate]]+Table15[[#This Row],[Aggregation Rate]]</f>
        <v>6.1</v>
      </c>
      <c r="AM112" s="10" t="s">
        <v>1934</v>
      </c>
    </row>
    <row r="113" spans="1:39" x14ac:dyDescent="0.3">
      <c r="A113" s="20">
        <v>11566</v>
      </c>
      <c r="B113" s="2" t="s">
        <v>1254</v>
      </c>
      <c r="C113" s="2" t="str">
        <f>VLOOKUP(A113,'emp master'!$A$1:$G$5000,5,FALSE)</f>
        <v>Moulded Bra Cup - Machine Maintenance - SI</v>
      </c>
      <c r="D113" s="1" t="s">
        <v>1758</v>
      </c>
      <c r="E113" s="6" t="str">
        <f>VLOOKUP(A113,'emp master'!$A$1:$G$5000,7,FALSE)</f>
        <v>Male</v>
      </c>
      <c r="F113" s="7">
        <v>32</v>
      </c>
      <c r="G113" s="6" t="s">
        <v>1566</v>
      </c>
      <c r="H113" s="6" t="s">
        <v>1753</v>
      </c>
      <c r="I113" s="6" t="s">
        <v>1255</v>
      </c>
      <c r="J113" s="7" t="s">
        <v>13</v>
      </c>
      <c r="K113" s="6" t="s">
        <v>14</v>
      </c>
      <c r="L113" s="6"/>
      <c r="M113" s="6" t="s">
        <v>14</v>
      </c>
      <c r="N113" s="6"/>
      <c r="O113" s="6" t="s">
        <v>14</v>
      </c>
      <c r="P113" s="6"/>
      <c r="Q113" s="6" t="s">
        <v>14</v>
      </c>
      <c r="R113" s="6" t="s">
        <v>14</v>
      </c>
      <c r="S113" s="6" t="s">
        <v>1754</v>
      </c>
      <c r="T113" s="6" t="s">
        <v>1566</v>
      </c>
      <c r="U113" s="6" t="s">
        <v>14</v>
      </c>
      <c r="V113" s="8">
        <f>IF(Table15[[#This Row],[Age - වයස]]&lt;30,1,IF(Table15[[#This Row],[Age - වයස]]&lt;40,2,IF(Table15[[#This Row],[Age - වයස]]&lt;50,3,IF(Table15[[#This Row],[Age - වයස]]&lt;=55,4,5))))</f>
        <v>2</v>
      </c>
      <c r="W113" s="11">
        <f>IF(Table15[[#This Row],[Vaccinated? - කොවිඩ් එන්නත ලබා ගෙන තිබේද?]]= "yes",1,5)</f>
        <v>1</v>
      </c>
      <c r="X1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3" s="8">
        <f>IF(Table15[[#This Row],[Having any hereditary diseases - ඔබට පාරම්පරික රෝග තිබෙනවාද?]]="yes",5,1)</f>
        <v>1</v>
      </c>
      <c r="Z113" s="11">
        <f>IF(Table15[[#This Row],[Do you have been suffering from any of these diseases? - පහත රෝග ඔබට තිබෙනවද?]]="None - නැත",1,5)</f>
        <v>1</v>
      </c>
      <c r="AA1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113" s="11">
        <f>IF(Table15[[#This Row],[Have you been infected by COVID-19 in the past few months - ඔබට COVID 19 මිට පෙර වැළදී  තිබෙනවද?]]="Yes",1,5)</f>
        <v>5</v>
      </c>
      <c r="AC113" s="11">
        <f>IF(Table15[[#This Row],[Grade - ශ්‍රේණිය]]="Team Member",5,IF(Table15[[#This Row],[Grade - ශ්‍රේණිය]]="Manager",1,3))</f>
        <v>3</v>
      </c>
      <c r="AD113" s="11">
        <f>IF(Table15[[#This Row],[Do you have any COVID symptoms? - ඔබට COVID ලක්ෂණ තිබෙනවද?]]="Yes",5,1)</f>
        <v>1</v>
      </c>
      <c r="AE113" s="11">
        <f>IF(Table15[[#This Row],[Was quarantined  before? - නිරොධානය වී තිබේද?]]="Yes",5,1)</f>
        <v>1</v>
      </c>
      <c r="AF1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3" s="8">
        <f>IF(Table15[[#This Row],[Any family members are working at Hospitals - රෝහල් වල සේවය කරන සාමාජිකයන් සිටීද?]]="No",1,5)</f>
        <v>1</v>
      </c>
      <c r="AH1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</v>
      </c>
      <c r="AJ113" s="12">
        <f>Table15[[#This Row],[Proximity 01 (30%)]]*0.3+Table15[[#This Row],[Proximity - 02(40%)]]*0.4+Table15[[#This Row],[Proximity - 03(30%)]]*0.3</f>
        <v>1.5999999999999999</v>
      </c>
      <c r="AK113" s="12">
        <f>Table15[[#This Row],[Aggregation(Q1) 30%]]*0.3+Table15[[#This Row],[Aggregation(Q2) 40%]]*0.4+Table15[[#This Row],[Aggregation(Q3) 30%]]*0.3</f>
        <v>2.1999999999999997</v>
      </c>
      <c r="AL113" s="12">
        <f>Table15[[#This Row],[Exposure Rate]]+Table15[[#This Row],[Proximity Rate]]+Table15[[#This Row],[Aggregation Rate]]</f>
        <v>6.1999999999999993</v>
      </c>
      <c r="AM113" s="10" t="s">
        <v>1934</v>
      </c>
    </row>
    <row r="114" spans="1:39" x14ac:dyDescent="0.3">
      <c r="A114" s="20">
        <v>6484</v>
      </c>
      <c r="B114" s="2" t="s">
        <v>1429</v>
      </c>
      <c r="C114" s="2" t="str">
        <f>VLOOKUP(A114,'emp master'!$A$1:$G$5000,5,FALSE)</f>
        <v>Moulded Bra Cup - Cutting - SI</v>
      </c>
      <c r="D114" s="1" t="s">
        <v>1758</v>
      </c>
      <c r="E114" s="6" t="str">
        <f>VLOOKUP(A114,'emp master'!$A$1:$G$5000,7,FALSE)</f>
        <v>Male</v>
      </c>
      <c r="F114" s="7">
        <v>31</v>
      </c>
      <c r="G114" s="6" t="s">
        <v>1566</v>
      </c>
      <c r="H114" s="6" t="s">
        <v>1753</v>
      </c>
      <c r="I114" s="6" t="s">
        <v>1430</v>
      </c>
      <c r="J114" s="7" t="s">
        <v>13</v>
      </c>
      <c r="K114" s="6" t="s">
        <v>14</v>
      </c>
      <c r="L114" s="6"/>
      <c r="M114" s="6" t="s">
        <v>14</v>
      </c>
      <c r="N114" s="6"/>
      <c r="O114" s="6" t="s">
        <v>14</v>
      </c>
      <c r="P114" s="6"/>
      <c r="Q114" s="6" t="s">
        <v>14</v>
      </c>
      <c r="R114" s="6" t="s">
        <v>14</v>
      </c>
      <c r="S114" s="6" t="s">
        <v>1763</v>
      </c>
      <c r="T114" s="6" t="s">
        <v>14</v>
      </c>
      <c r="U114" s="6" t="s">
        <v>14</v>
      </c>
      <c r="V114" s="8">
        <f>IF(Table15[[#This Row],[Age - වයස]]&lt;30,1,IF(Table15[[#This Row],[Age - වයස]]&lt;40,2,IF(Table15[[#This Row],[Age - වයස]]&lt;50,3,IF(Table15[[#This Row],[Age - වයස]]&lt;=55,4,5))))</f>
        <v>2</v>
      </c>
      <c r="W114" s="11">
        <f>IF(Table15[[#This Row],[Vaccinated? - කොවිඩ් එන්නත ලබා ගෙන තිබේද?]]= "yes",1,5)</f>
        <v>1</v>
      </c>
      <c r="X11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4" s="8">
        <f>IF(Table15[[#This Row],[Having any hereditary diseases - ඔබට පාරම්පරික රෝග තිබෙනවාද?]]="yes",5,1)</f>
        <v>1</v>
      </c>
      <c r="Z114" s="11">
        <f>IF(Table15[[#This Row],[Do you have been suffering from any of these diseases? - පහත රෝග ඔබට තිබෙනවද?]]="None - නැත",1,5)</f>
        <v>5</v>
      </c>
      <c r="AA1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4" s="11">
        <f>IF(Table15[[#This Row],[Have you been infected by COVID-19 in the past few months - ඔබට COVID 19 මිට පෙර වැළදී  තිබෙනවද?]]="Yes",1,5)</f>
        <v>5</v>
      </c>
      <c r="AC114" s="11">
        <f>IF(Table15[[#This Row],[Grade - ශ්‍රේණිය]]="Team Member",5,IF(Table15[[#This Row],[Grade - ශ්‍රේණිය]]="Manager",1,3))</f>
        <v>3</v>
      </c>
      <c r="AD114" s="11">
        <f>IF(Table15[[#This Row],[Do you have any COVID symptoms? - ඔබට COVID ලක්ෂණ තිබෙනවද?]]="Yes",5,1)</f>
        <v>1</v>
      </c>
      <c r="AE114" s="11">
        <f>IF(Table15[[#This Row],[Was quarantined  before? - නිරොධානය වී තිබේද?]]="Yes",5,1)</f>
        <v>1</v>
      </c>
      <c r="AF1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4" s="8">
        <f>IF(Table15[[#This Row],[Any family members are working at Hospitals - රෝහල් වල සේවය කරන සාමාජිකයන් සිටීද?]]="No",1,5)</f>
        <v>1</v>
      </c>
      <c r="AH1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114" s="12">
        <f>Table15[[#This Row],[Proximity 01 (30%)]]*0.3+Table15[[#This Row],[Proximity - 02(40%)]]*0.4+Table15[[#This Row],[Proximity - 03(30%)]]*0.3</f>
        <v>1.5999999999999999</v>
      </c>
      <c r="AK114" s="12">
        <f>Table15[[#This Row],[Aggregation(Q1) 30%]]*0.3+Table15[[#This Row],[Aggregation(Q2) 40%]]*0.4+Table15[[#This Row],[Aggregation(Q3) 30%]]*0.3</f>
        <v>2.1999999999999997</v>
      </c>
      <c r="AL114" s="12">
        <f>Table15[[#This Row],[Exposure Rate]]+Table15[[#This Row],[Proximity Rate]]+Table15[[#This Row],[Aggregation Rate]]</f>
        <v>6.1999999999999993</v>
      </c>
      <c r="AM114" s="10" t="s">
        <v>1934</v>
      </c>
    </row>
    <row r="115" spans="1:39" x14ac:dyDescent="0.3">
      <c r="A115" s="20">
        <v>5200</v>
      </c>
      <c r="B115" s="2" t="s">
        <v>1223</v>
      </c>
      <c r="C115" s="2" t="str">
        <f>VLOOKUP(A115,'emp master'!$A$1:$G$5000,5,FALSE)</f>
        <v>Moulded Bra Cup - Product Development Centre - SI</v>
      </c>
      <c r="D115" s="1" t="s">
        <v>1758</v>
      </c>
      <c r="E115" s="6" t="str">
        <f>VLOOKUP(A115,'emp master'!$A$1:$G$5000,7,FALSE)</f>
        <v>Male</v>
      </c>
      <c r="F115" s="7">
        <v>36</v>
      </c>
      <c r="G115" s="6" t="s">
        <v>1566</v>
      </c>
      <c r="H115" s="6" t="s">
        <v>1753</v>
      </c>
      <c r="I115" s="6" t="s">
        <v>796</v>
      </c>
      <c r="J115" s="7" t="s">
        <v>17</v>
      </c>
      <c r="K115" s="6" t="s">
        <v>14</v>
      </c>
      <c r="L115" s="6"/>
      <c r="M115" s="6" t="s">
        <v>14</v>
      </c>
      <c r="N115" s="6"/>
      <c r="O115" s="6" t="s">
        <v>14</v>
      </c>
      <c r="P115" s="6"/>
      <c r="Q115" s="6" t="s">
        <v>14</v>
      </c>
      <c r="R115" s="6" t="s">
        <v>14</v>
      </c>
      <c r="S115" s="6" t="s">
        <v>1762</v>
      </c>
      <c r="T115" s="6" t="s">
        <v>14</v>
      </c>
      <c r="U115" s="6" t="s">
        <v>14</v>
      </c>
      <c r="V115" s="8">
        <f>IF(Table15[[#This Row],[Age - වයස]]&lt;30,1,IF(Table15[[#This Row],[Age - වයස]]&lt;40,2,IF(Table15[[#This Row],[Age - වයස]]&lt;50,3,IF(Table15[[#This Row],[Age - වයස]]&lt;=55,4,5))))</f>
        <v>2</v>
      </c>
      <c r="W115" s="11">
        <f>IF(Table15[[#This Row],[Vaccinated? - කොවිඩ් එන්නත ලබා ගෙන තිබේද?]]= "yes",1,5)</f>
        <v>1</v>
      </c>
      <c r="X11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5" s="8">
        <f>IF(Table15[[#This Row],[Having any hereditary diseases - ඔබට පාරම්පරික රෝග තිබෙනවාද?]]="yes",5,1)</f>
        <v>1</v>
      </c>
      <c r="Z115" s="11">
        <f>IF(Table15[[#This Row],[Do you have been suffering from any of these diseases? - පහත රෝග ඔබට තිබෙනවද?]]="None - නැත",1,5)</f>
        <v>5</v>
      </c>
      <c r="AA1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5" s="11">
        <f>IF(Table15[[#This Row],[Have you been infected by COVID-19 in the past few months - ඔබට COVID 19 මිට පෙර වැළදී  තිබෙනවද?]]="Yes",1,5)</f>
        <v>5</v>
      </c>
      <c r="AC115" s="11">
        <f>IF(Table15[[#This Row],[Grade - ශ්‍රේණිය]]="Team Member",5,IF(Table15[[#This Row],[Grade - ශ්‍රේණිය]]="Manager",1,3))</f>
        <v>3</v>
      </c>
      <c r="AD115" s="11">
        <f>IF(Table15[[#This Row],[Do you have any COVID symptoms? - ඔබට COVID ලක්ෂණ තිබෙනවද?]]="Yes",5,1)</f>
        <v>1</v>
      </c>
      <c r="AE115" s="11">
        <f>IF(Table15[[#This Row],[Was quarantined  before? - නිරොධානය වී තිබේද?]]="Yes",5,1)</f>
        <v>1</v>
      </c>
      <c r="AF1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5" s="8">
        <f>IF(Table15[[#This Row],[Any family members are working at Hospitals - රෝහල් වල සේවය කරන සාමාජිකයන් සිටීද?]]="No",1,5)</f>
        <v>1</v>
      </c>
      <c r="AH1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115" s="12">
        <f>Table15[[#This Row],[Proximity 01 (30%)]]*0.3+Table15[[#This Row],[Proximity - 02(40%)]]*0.4+Table15[[#This Row],[Proximity - 03(30%)]]*0.3</f>
        <v>1.5999999999999999</v>
      </c>
      <c r="AK115" s="12">
        <f>Table15[[#This Row],[Aggregation(Q1) 30%]]*0.3+Table15[[#This Row],[Aggregation(Q2) 40%]]*0.4+Table15[[#This Row],[Aggregation(Q3) 30%]]*0.3</f>
        <v>2.1999999999999997</v>
      </c>
      <c r="AL115" s="12">
        <f>Table15[[#This Row],[Exposure Rate]]+Table15[[#This Row],[Proximity Rate]]+Table15[[#This Row],[Aggregation Rate]]</f>
        <v>6.1999999999999993</v>
      </c>
      <c r="AM115" s="10" t="s">
        <v>1934</v>
      </c>
    </row>
    <row r="116" spans="1:39" x14ac:dyDescent="0.3">
      <c r="A116" s="20">
        <v>3330</v>
      </c>
      <c r="B116" s="2" t="s">
        <v>307</v>
      </c>
      <c r="C116" s="2" t="str">
        <f>VLOOKUP(A116,'emp master'!$A$1:$G$5000,5,FALSE)</f>
        <v>Moulded Bra Cup - Product Development Centre - SI</v>
      </c>
      <c r="D116" s="1" t="s">
        <v>1755</v>
      </c>
      <c r="E116" s="6" t="str">
        <f>VLOOKUP(A116,'emp master'!$A$1:$G$5000,7,FALSE)</f>
        <v>Male</v>
      </c>
      <c r="F116" s="7">
        <v>42</v>
      </c>
      <c r="G116" s="6" t="s">
        <v>1566</v>
      </c>
      <c r="H116" s="6" t="s">
        <v>1753</v>
      </c>
      <c r="I116" s="6" t="s">
        <v>308</v>
      </c>
      <c r="J116" s="7" t="s">
        <v>17</v>
      </c>
      <c r="K116" s="6" t="s">
        <v>14</v>
      </c>
      <c r="L116" s="6"/>
      <c r="M116" s="6" t="s">
        <v>14</v>
      </c>
      <c r="N116" s="6"/>
      <c r="O116" s="6" t="s">
        <v>14</v>
      </c>
      <c r="P116" s="6"/>
      <c r="Q116" s="6" t="s">
        <v>14</v>
      </c>
      <c r="R116" s="6" t="s">
        <v>14</v>
      </c>
      <c r="S116" s="6" t="s">
        <v>1762</v>
      </c>
      <c r="T116" s="6" t="s">
        <v>14</v>
      </c>
      <c r="U116" s="6" t="s">
        <v>14</v>
      </c>
      <c r="V116" s="8">
        <f>IF(Table15[[#This Row],[Age - වයස]]&lt;30,1,IF(Table15[[#This Row],[Age - වයස]]&lt;40,2,IF(Table15[[#This Row],[Age - වයස]]&lt;50,3,IF(Table15[[#This Row],[Age - වයස]]&lt;=55,4,5))))</f>
        <v>3</v>
      </c>
      <c r="W116" s="11">
        <f>IF(Table15[[#This Row],[Vaccinated? - කොවිඩ් එන්නත ලබා ගෙන තිබේද?]]= "yes",1,5)</f>
        <v>1</v>
      </c>
      <c r="X11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6" s="8">
        <f>IF(Table15[[#This Row],[Having any hereditary diseases - ඔබට පාරම්පරික රෝග තිබෙනවාද?]]="yes",5,1)</f>
        <v>1</v>
      </c>
      <c r="Z116" s="11">
        <f>IF(Table15[[#This Row],[Do you have been suffering from any of these diseases? - පහත රෝග ඔබට තිබෙනවද?]]="None - නැත",1,5)</f>
        <v>5</v>
      </c>
      <c r="AA1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6" s="11">
        <f>IF(Table15[[#This Row],[Have you been infected by COVID-19 in the past few months - ඔබට COVID 19 මිට පෙර වැළදී  තිබෙනවද?]]="Yes",1,5)</f>
        <v>5</v>
      </c>
      <c r="AC116" s="11">
        <f>IF(Table15[[#This Row],[Grade - ශ්‍රේණිය]]="Team Member",5,IF(Table15[[#This Row],[Grade - ශ්‍රේණිය]]="Manager",1,3))</f>
        <v>3</v>
      </c>
      <c r="AD116" s="11">
        <f>IF(Table15[[#This Row],[Do you have any COVID symptoms? - ඔබට COVID ලක්ෂණ තිබෙනවද?]]="Yes",5,1)</f>
        <v>1</v>
      </c>
      <c r="AE116" s="11">
        <f>IF(Table15[[#This Row],[Was quarantined  before? - නිරොධානය වී තිබේද?]]="Yes",5,1)</f>
        <v>1</v>
      </c>
      <c r="AF1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6" s="8">
        <f>IF(Table15[[#This Row],[Any family members are working at Hospitals - රෝහල් වල සේවය කරන සාමාජිකයන් සිටීද?]]="No",1,5)</f>
        <v>1</v>
      </c>
      <c r="AH1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116" s="12">
        <f>Table15[[#This Row],[Proximity 01 (30%)]]*0.3+Table15[[#This Row],[Proximity - 02(40%)]]*0.4+Table15[[#This Row],[Proximity - 03(30%)]]*0.3</f>
        <v>1.5999999999999999</v>
      </c>
      <c r="AK116" s="12">
        <f>Table15[[#This Row],[Aggregation(Q1) 30%]]*0.3+Table15[[#This Row],[Aggregation(Q2) 40%]]*0.4+Table15[[#This Row],[Aggregation(Q3) 30%]]*0.3</f>
        <v>2.1999999999999997</v>
      </c>
      <c r="AL116" s="12">
        <f>Table15[[#This Row],[Exposure Rate]]+Table15[[#This Row],[Proximity Rate]]+Table15[[#This Row],[Aggregation Rate]]</f>
        <v>6.2999999999999989</v>
      </c>
      <c r="AM116" s="10" t="s">
        <v>1934</v>
      </c>
    </row>
    <row r="117" spans="1:39" x14ac:dyDescent="0.3">
      <c r="A117" s="20">
        <v>22</v>
      </c>
      <c r="B117" s="2" t="s">
        <v>664</v>
      </c>
      <c r="C117" s="2" t="str">
        <f>VLOOKUP(A117,'emp master'!$A$1:$G$5000,5,FALSE)</f>
        <v>Moulded Bra Cup - Quality Assurance - SI</v>
      </c>
      <c r="D117" s="1" t="s">
        <v>1755</v>
      </c>
      <c r="E117" s="6" t="str">
        <f>VLOOKUP(A117,'emp master'!$A$1:$G$5000,7,FALSE)</f>
        <v>Male</v>
      </c>
      <c r="F117" s="7">
        <v>40</v>
      </c>
      <c r="G117" s="6" t="s">
        <v>1566</v>
      </c>
      <c r="H117" s="6" t="s">
        <v>1753</v>
      </c>
      <c r="I117" s="6" t="s">
        <v>665</v>
      </c>
      <c r="J117" s="7" t="s">
        <v>13</v>
      </c>
      <c r="K117" s="6" t="s">
        <v>14</v>
      </c>
      <c r="L117" s="6" t="s">
        <v>1780</v>
      </c>
      <c r="M117" s="6" t="s">
        <v>14</v>
      </c>
      <c r="N117" s="6" t="s">
        <v>1780</v>
      </c>
      <c r="O117" s="6" t="s">
        <v>14</v>
      </c>
      <c r="P117" s="6" t="s">
        <v>1780</v>
      </c>
      <c r="Q117" s="6" t="s">
        <v>14</v>
      </c>
      <c r="R117" s="6" t="s">
        <v>14</v>
      </c>
      <c r="S117" s="6" t="s">
        <v>1754</v>
      </c>
      <c r="T117" s="6" t="s">
        <v>1566</v>
      </c>
      <c r="U117" s="6" t="s">
        <v>14</v>
      </c>
      <c r="V117" s="8">
        <f>IF(Table15[[#This Row],[Age - වයස]]&lt;30,1,IF(Table15[[#This Row],[Age - වයස]]&lt;40,2,IF(Table15[[#This Row],[Age - වයස]]&lt;50,3,IF(Table15[[#This Row],[Age - වයස]]&lt;=55,4,5))))</f>
        <v>3</v>
      </c>
      <c r="W117" s="11">
        <f>IF(Table15[[#This Row],[Vaccinated? - කොවිඩ් එන්නත ලබා ගෙන තිබේද?]]= "yes",1,5)</f>
        <v>1</v>
      </c>
      <c r="X1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7" s="8">
        <f>IF(Table15[[#This Row],[Having any hereditary diseases - ඔබට පාරම්පරික රෝග තිබෙනවාද?]]="yes",5,1)</f>
        <v>1</v>
      </c>
      <c r="Z117" s="11">
        <f>IF(Table15[[#This Row],[Do you have been suffering from any of these diseases? - පහත රෝග ඔබට තිබෙනවද?]]="None - නැත",1,5)</f>
        <v>1</v>
      </c>
      <c r="AA1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117" s="11">
        <f>IF(Table15[[#This Row],[Have you been infected by COVID-19 in the past few months - ඔබට COVID 19 මිට පෙර වැළදී  තිබෙනවද?]]="Yes",1,5)</f>
        <v>5</v>
      </c>
      <c r="AC117" s="11">
        <f>IF(Table15[[#This Row],[Grade - ශ්‍රේණිය]]="Team Member",5,IF(Table15[[#This Row],[Grade - ශ්‍රේණිය]]="Manager",1,3))</f>
        <v>3</v>
      </c>
      <c r="AD117" s="11">
        <f>IF(Table15[[#This Row],[Do you have any COVID symptoms? - ඔබට COVID ලක්ෂණ තිබෙනවද?]]="Yes",5,1)</f>
        <v>1</v>
      </c>
      <c r="AE117" s="11">
        <f>IF(Table15[[#This Row],[Was quarantined  before? - නිරොධානය වී තිබේද?]]="Yes",5,1)</f>
        <v>1</v>
      </c>
      <c r="AF1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7" s="8">
        <f>IF(Table15[[#This Row],[Any family members are working at Hospitals - රෝහල් වල සේවය කරන සාමාජිකයන් සිටීද?]]="No",1,5)</f>
        <v>1</v>
      </c>
      <c r="AH1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117" s="12">
        <f>Table15[[#This Row],[Proximity 01 (30%)]]*0.3+Table15[[#This Row],[Proximity - 02(40%)]]*0.4+Table15[[#This Row],[Proximity - 03(30%)]]*0.3</f>
        <v>1.5999999999999999</v>
      </c>
      <c r="AK117" s="12">
        <f>Table15[[#This Row],[Aggregation(Q1) 30%]]*0.3+Table15[[#This Row],[Aggregation(Q2) 40%]]*0.4+Table15[[#This Row],[Aggregation(Q3) 30%]]*0.3</f>
        <v>2.1999999999999997</v>
      </c>
      <c r="AL117" s="12">
        <f>Table15[[#This Row],[Exposure Rate]]+Table15[[#This Row],[Proximity Rate]]+Table15[[#This Row],[Aggregation Rate]]</f>
        <v>6.2999999999999989</v>
      </c>
      <c r="AM117" s="10" t="s">
        <v>1934</v>
      </c>
    </row>
    <row r="118" spans="1:39" x14ac:dyDescent="0.3">
      <c r="A118" s="20">
        <v>12008</v>
      </c>
      <c r="B118" s="2" t="s">
        <v>674</v>
      </c>
      <c r="C118" s="2" t="str">
        <f>VLOOKUP(A118,'emp master'!$A$1:$G$5000,5,FALSE)</f>
        <v>Plant Maintenance - SI</v>
      </c>
      <c r="D118" s="1" t="s">
        <v>1758</v>
      </c>
      <c r="E118" s="6" t="str">
        <f>VLOOKUP(A118,'emp master'!$A$1:$G$5000,7,FALSE)</f>
        <v>Male</v>
      </c>
      <c r="F118" s="7">
        <v>42</v>
      </c>
      <c r="G118" s="6" t="s">
        <v>1566</v>
      </c>
      <c r="H118" s="6" t="s">
        <v>1753</v>
      </c>
      <c r="I118" s="6" t="s">
        <v>675</v>
      </c>
      <c r="J118" s="7" t="s">
        <v>23</v>
      </c>
      <c r="K118" s="6" t="s">
        <v>14</v>
      </c>
      <c r="L118" s="6" t="s">
        <v>14</v>
      </c>
      <c r="M118" s="6" t="s">
        <v>14</v>
      </c>
      <c r="N118" s="6" t="s">
        <v>14</v>
      </c>
      <c r="O118" s="6" t="s">
        <v>14</v>
      </c>
      <c r="P118" s="6" t="s">
        <v>14</v>
      </c>
      <c r="Q118" s="6" t="s">
        <v>14</v>
      </c>
      <c r="R118" s="6" t="s">
        <v>14</v>
      </c>
      <c r="S118" s="6" t="s">
        <v>1763</v>
      </c>
      <c r="T118" s="6" t="s">
        <v>14</v>
      </c>
      <c r="U118" s="6" t="s">
        <v>14</v>
      </c>
      <c r="V118" s="8">
        <f>IF(Table15[[#This Row],[Age - වයස]]&lt;30,1,IF(Table15[[#This Row],[Age - වයස]]&lt;40,2,IF(Table15[[#This Row],[Age - වයස]]&lt;50,3,IF(Table15[[#This Row],[Age - වයස]]&lt;=55,4,5))))</f>
        <v>3</v>
      </c>
      <c r="W118" s="11">
        <f>IF(Table15[[#This Row],[Vaccinated? - කොවිඩ් එන්නත ලබා ගෙන තිබේද?]]= "yes",1,5)</f>
        <v>1</v>
      </c>
      <c r="X11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8" s="8">
        <f>IF(Table15[[#This Row],[Having any hereditary diseases - ඔබට පාරම්පරික රෝග තිබෙනවාද?]]="yes",5,1)</f>
        <v>1</v>
      </c>
      <c r="Z118" s="11">
        <f>IF(Table15[[#This Row],[Do you have been suffering from any of these diseases? - පහත රෝග ඔබට තිබෙනවද?]]="None - නැත",1,5)</f>
        <v>5</v>
      </c>
      <c r="AA1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8" s="11">
        <f>IF(Table15[[#This Row],[Have you been infected by COVID-19 in the past few months - ඔබට COVID 19 මිට පෙර වැළදී  තිබෙනවද?]]="Yes",1,5)</f>
        <v>5</v>
      </c>
      <c r="AC118" s="11">
        <f>IF(Table15[[#This Row],[Grade - ශ්‍රේණිය]]="Team Member",5,IF(Table15[[#This Row],[Grade - ශ්‍රේණිය]]="Manager",1,3))</f>
        <v>3</v>
      </c>
      <c r="AD118" s="11">
        <f>IF(Table15[[#This Row],[Do you have any COVID symptoms? - ඔබට COVID ලක්ෂණ තිබෙනවද?]]="Yes",5,1)</f>
        <v>1</v>
      </c>
      <c r="AE118" s="11">
        <f>IF(Table15[[#This Row],[Was quarantined  before? - නිරොධානය වී තිබේද?]]="Yes",5,1)</f>
        <v>1</v>
      </c>
      <c r="AF1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8" s="8">
        <f>IF(Table15[[#This Row],[Any family members are working at Hospitals - රෝහල් වල සේවය කරන සාමාජිකයන් සිටීද?]]="No",1,5)</f>
        <v>1</v>
      </c>
      <c r="AH1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118" s="12">
        <f>Table15[[#This Row],[Proximity 01 (30%)]]*0.3+Table15[[#This Row],[Proximity - 02(40%)]]*0.4+Table15[[#This Row],[Proximity - 03(30%)]]*0.3</f>
        <v>1.5999999999999999</v>
      </c>
      <c r="AK118" s="12">
        <f>Table15[[#This Row],[Aggregation(Q1) 30%]]*0.3+Table15[[#This Row],[Aggregation(Q2) 40%]]*0.4+Table15[[#This Row],[Aggregation(Q3) 30%]]*0.3</f>
        <v>2.1999999999999997</v>
      </c>
      <c r="AL118" s="12">
        <f>Table15[[#This Row],[Exposure Rate]]+Table15[[#This Row],[Proximity Rate]]+Table15[[#This Row],[Aggregation Rate]]</f>
        <v>6.2999999999999989</v>
      </c>
      <c r="AM118" s="10" t="s">
        <v>1934</v>
      </c>
    </row>
    <row r="119" spans="1:39" x14ac:dyDescent="0.3">
      <c r="A119" s="20">
        <v>15679</v>
      </c>
      <c r="B119" s="2" t="s">
        <v>330</v>
      </c>
      <c r="C119" s="2" t="str">
        <f>VLOOKUP(A119,'emp master'!$A$1:$G$5000,5,FALSE)</f>
        <v>Moulded Bra Cup - Industrial Engineering - SI</v>
      </c>
      <c r="D119" s="1" t="s">
        <v>1755</v>
      </c>
      <c r="E119" s="6" t="str">
        <f>VLOOKUP(A119,'emp master'!$A$1:$G$5000,7,FALSE)</f>
        <v>Male</v>
      </c>
      <c r="F119" s="7">
        <v>50</v>
      </c>
      <c r="G119" s="6" t="s">
        <v>1566</v>
      </c>
      <c r="H119" s="6" t="s">
        <v>1753</v>
      </c>
      <c r="I119" s="6" t="s">
        <v>331</v>
      </c>
      <c r="J119" s="7" t="s">
        <v>13</v>
      </c>
      <c r="K119" s="6" t="s">
        <v>14</v>
      </c>
      <c r="L119" s="6"/>
      <c r="M119" s="6" t="s">
        <v>14</v>
      </c>
      <c r="N119" s="6"/>
      <c r="O119" s="6" t="s">
        <v>14</v>
      </c>
      <c r="P119" s="6"/>
      <c r="Q119" s="6" t="s">
        <v>14</v>
      </c>
      <c r="R119" s="6" t="s">
        <v>14</v>
      </c>
      <c r="S119" s="6" t="s">
        <v>1764</v>
      </c>
      <c r="T119" s="6" t="s">
        <v>14</v>
      </c>
      <c r="U119" s="6" t="s">
        <v>14</v>
      </c>
      <c r="V119" s="8">
        <f>IF(Table15[[#This Row],[Age - වයස]]&lt;30,1,IF(Table15[[#This Row],[Age - වයස]]&lt;40,2,IF(Table15[[#This Row],[Age - වයස]]&lt;50,3,IF(Table15[[#This Row],[Age - වයස]]&lt;=55,4,5))))</f>
        <v>4</v>
      </c>
      <c r="W119" s="11">
        <f>IF(Table15[[#This Row],[Vaccinated? - කොවිඩ් එන්නත ලබා ගෙන තිබේද?]]= "yes",1,5)</f>
        <v>1</v>
      </c>
      <c r="X11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19" s="8">
        <f>IF(Table15[[#This Row],[Having any hereditary diseases - ඔබට පාරම්පරික රෝග තිබෙනවාද?]]="yes",5,1)</f>
        <v>1</v>
      </c>
      <c r="Z119" s="11">
        <f>IF(Table15[[#This Row],[Do you have been suffering from any of these diseases? - පහත රෝග ඔබට තිබෙනවද?]]="None - නැත",1,5)</f>
        <v>5</v>
      </c>
      <c r="AA1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19" s="11">
        <f>IF(Table15[[#This Row],[Have you been infected by COVID-19 in the past few months - ඔබට COVID 19 මිට පෙර වැළදී  තිබෙනවද?]]="Yes",1,5)</f>
        <v>5</v>
      </c>
      <c r="AC119" s="11">
        <f>IF(Table15[[#This Row],[Grade - ශ්‍රේණිය]]="Team Member",5,IF(Table15[[#This Row],[Grade - ශ්‍රේණිය]]="Manager",1,3))</f>
        <v>3</v>
      </c>
      <c r="AD119" s="11">
        <f>IF(Table15[[#This Row],[Do you have any COVID symptoms? - ඔබට COVID ලක්ෂණ තිබෙනවද?]]="Yes",5,1)</f>
        <v>1</v>
      </c>
      <c r="AE119" s="11">
        <f>IF(Table15[[#This Row],[Was quarantined  before? - නිරොධානය වී තිබේද?]]="Yes",5,1)</f>
        <v>1</v>
      </c>
      <c r="AF1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19" s="8">
        <f>IF(Table15[[#This Row],[Any family members are working at Hospitals - රෝහල් වල සේවය කරන සාමාජිකයන් සිටීද?]]="No",1,5)</f>
        <v>1</v>
      </c>
      <c r="AH1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1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</v>
      </c>
      <c r="AJ119" s="12">
        <f>Table15[[#This Row],[Proximity 01 (30%)]]*0.3+Table15[[#This Row],[Proximity - 02(40%)]]*0.4+Table15[[#This Row],[Proximity - 03(30%)]]*0.3</f>
        <v>1.5999999999999999</v>
      </c>
      <c r="AK119" s="12">
        <f>Table15[[#This Row],[Aggregation(Q1) 30%]]*0.3+Table15[[#This Row],[Aggregation(Q2) 40%]]*0.4+Table15[[#This Row],[Aggregation(Q3) 30%]]*0.3</f>
        <v>2.1999999999999997</v>
      </c>
      <c r="AL119" s="12">
        <f>Table15[[#This Row],[Exposure Rate]]+Table15[[#This Row],[Proximity Rate]]+Table15[[#This Row],[Aggregation Rate]]</f>
        <v>6.4</v>
      </c>
      <c r="AM119" s="10" t="s">
        <v>1934</v>
      </c>
    </row>
    <row r="120" spans="1:39" x14ac:dyDescent="0.3">
      <c r="A120" s="20">
        <v>9733</v>
      </c>
      <c r="B120" s="2" t="s">
        <v>1076</v>
      </c>
      <c r="C120" s="2" t="str">
        <f>VLOOKUP(A120,'emp master'!$A$1:$G$5000,5,FALSE)</f>
        <v>Moulded Bra Cup - Product Development Centre - SI</v>
      </c>
      <c r="D120" s="1" t="s">
        <v>1758</v>
      </c>
      <c r="E120" s="6" t="str">
        <f>VLOOKUP(A120,'emp master'!$A$1:$G$5000,7,FALSE)</f>
        <v>Female</v>
      </c>
      <c r="F120" s="7">
        <v>52</v>
      </c>
      <c r="G120" s="6" t="s">
        <v>1566</v>
      </c>
      <c r="H120" s="6" t="s">
        <v>1753</v>
      </c>
      <c r="I120" s="6" t="s">
        <v>1077</v>
      </c>
      <c r="J120" s="7" t="s">
        <v>17</v>
      </c>
      <c r="K120" s="6" t="s">
        <v>14</v>
      </c>
      <c r="L120" s="6"/>
      <c r="M120" s="6" t="s">
        <v>14</v>
      </c>
      <c r="N120" s="6"/>
      <c r="O120" s="6" t="s">
        <v>14</v>
      </c>
      <c r="P120" s="6"/>
      <c r="Q120" s="6" t="s">
        <v>14</v>
      </c>
      <c r="R120" s="6" t="s">
        <v>14</v>
      </c>
      <c r="S120" s="6" t="s">
        <v>1762</v>
      </c>
      <c r="T120" s="6" t="s">
        <v>14</v>
      </c>
      <c r="U120" s="6" t="s">
        <v>14</v>
      </c>
      <c r="V120" s="8">
        <f>IF(Table15[[#This Row],[Age - වයස]]&lt;30,1,IF(Table15[[#This Row],[Age - වයස]]&lt;40,2,IF(Table15[[#This Row],[Age - වයස]]&lt;50,3,IF(Table15[[#This Row],[Age - වයස]]&lt;=55,4,5))))</f>
        <v>4</v>
      </c>
      <c r="W120" s="11">
        <f>IF(Table15[[#This Row],[Vaccinated? - කොවිඩ් එන්නත ලබා ගෙන තිබේද?]]= "yes",1,5)</f>
        <v>1</v>
      </c>
      <c r="X12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20" s="8">
        <f>IF(Table15[[#This Row],[Having any hereditary diseases - ඔබට පාරම්පරික රෝග තිබෙනවාද?]]="yes",5,1)</f>
        <v>1</v>
      </c>
      <c r="Z120" s="11">
        <f>IF(Table15[[#This Row],[Do you have been suffering from any of these diseases? - පහත රෝග ඔබට තිබෙනවද?]]="None - නැත",1,5)</f>
        <v>5</v>
      </c>
      <c r="AA1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0" s="11">
        <f>IF(Table15[[#This Row],[Have you been infected by COVID-19 in the past few months - ඔබට COVID 19 මිට පෙර වැළදී  තිබෙනවද?]]="Yes",1,5)</f>
        <v>5</v>
      </c>
      <c r="AC120" s="11">
        <f>IF(Table15[[#This Row],[Grade - ශ්‍රේණිය]]="Team Member",5,IF(Table15[[#This Row],[Grade - ශ්‍රේණිය]]="Manager",1,3))</f>
        <v>3</v>
      </c>
      <c r="AD120" s="11">
        <f>IF(Table15[[#This Row],[Do you have any COVID symptoms? - ඔබට COVID ලක්ෂණ තිබෙනවද?]]="Yes",5,1)</f>
        <v>1</v>
      </c>
      <c r="AE120" s="11">
        <f>IF(Table15[[#This Row],[Was quarantined  before? - නිරොධානය වී තිබේද?]]="Yes",5,1)</f>
        <v>1</v>
      </c>
      <c r="AF1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0" s="8">
        <f>IF(Table15[[#This Row],[Any family members are working at Hospitals - රෝහල් වල සේවය කරන සාමාජිකයන් සිටීද?]]="No",1,5)</f>
        <v>1</v>
      </c>
      <c r="AH1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</v>
      </c>
      <c r="AJ120" s="12">
        <f>Table15[[#This Row],[Proximity 01 (30%)]]*0.3+Table15[[#This Row],[Proximity - 02(40%)]]*0.4+Table15[[#This Row],[Proximity - 03(30%)]]*0.3</f>
        <v>1.5999999999999999</v>
      </c>
      <c r="AK120" s="12">
        <f>Table15[[#This Row],[Aggregation(Q1) 30%]]*0.3+Table15[[#This Row],[Aggregation(Q2) 40%]]*0.4+Table15[[#This Row],[Aggregation(Q3) 30%]]*0.3</f>
        <v>2.1999999999999997</v>
      </c>
      <c r="AL120" s="12">
        <f>Table15[[#This Row],[Exposure Rate]]+Table15[[#This Row],[Proximity Rate]]+Table15[[#This Row],[Aggregation Rate]]</f>
        <v>6.4</v>
      </c>
      <c r="AM120" s="10" t="s">
        <v>1934</v>
      </c>
    </row>
    <row r="121" spans="1:39" x14ac:dyDescent="0.3">
      <c r="A121" s="20">
        <v>13532</v>
      </c>
      <c r="B121" s="2" t="s">
        <v>1348</v>
      </c>
      <c r="C121" s="2" t="str">
        <f>VLOOKUP(A121,'emp master'!$A$1:$G$5000,5,FALSE)</f>
        <v>Close Comfort Program - Industrial Engineering - SI</v>
      </c>
      <c r="D121" s="1" t="s">
        <v>1758</v>
      </c>
      <c r="E121" s="6" t="str">
        <f>VLOOKUP(A121,'emp master'!$A$1:$G$5000,7,FALSE)</f>
        <v>Male</v>
      </c>
      <c r="F121" s="7">
        <v>24</v>
      </c>
      <c r="G121" s="6" t="s">
        <v>14</v>
      </c>
      <c r="H121" s="6" t="s">
        <v>1759</v>
      </c>
      <c r="I121" s="6" t="s">
        <v>36</v>
      </c>
      <c r="J121" s="7" t="s">
        <v>13</v>
      </c>
      <c r="K121" s="6" t="s">
        <v>14</v>
      </c>
      <c r="L121" s="6"/>
      <c r="M121" s="6" t="s">
        <v>14</v>
      </c>
      <c r="N121" s="6"/>
      <c r="O121" s="6" t="s">
        <v>14</v>
      </c>
      <c r="P121" s="6"/>
      <c r="Q121" s="6" t="s">
        <v>14</v>
      </c>
      <c r="R121" s="6" t="s">
        <v>14</v>
      </c>
      <c r="S121" s="6" t="s">
        <v>1754</v>
      </c>
      <c r="T121" s="6" t="s">
        <v>14</v>
      </c>
      <c r="U121" s="6" t="s">
        <v>14</v>
      </c>
      <c r="V121" s="8">
        <f>IF(Table15[[#This Row],[Age - වයස]]&lt;30,1,IF(Table15[[#This Row],[Age - වයස]]&lt;40,2,IF(Table15[[#This Row],[Age - වයස]]&lt;50,3,IF(Table15[[#This Row],[Age - වයස]]&lt;=55,4,5))))</f>
        <v>1</v>
      </c>
      <c r="W121" s="11">
        <f>IF(Table15[[#This Row],[Vaccinated? - කොවිඩ් එන්නත ලබා ගෙන තිබේද?]]= "yes",1,5)</f>
        <v>5</v>
      </c>
      <c r="X12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121" s="8">
        <f>IF(Table15[[#This Row],[Having any hereditary diseases - ඔබට පාරම්පරික රෝග තිබෙනවාද?]]="yes",5,1)</f>
        <v>1</v>
      </c>
      <c r="Z121" s="11">
        <f>IF(Table15[[#This Row],[Do you have been suffering from any of these diseases? - පහත රෝග ඔබට තිබෙනවද?]]="None - නැත",1,5)</f>
        <v>1</v>
      </c>
      <c r="AA1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1" s="11">
        <f>IF(Table15[[#This Row],[Have you been infected by COVID-19 in the past few months - ඔබට COVID 19 මිට පෙර වැළදී  තිබෙනවද?]]="Yes",1,5)</f>
        <v>5</v>
      </c>
      <c r="AC121" s="11">
        <f>IF(Table15[[#This Row],[Grade - ශ්‍රේණිය]]="Team Member",5,IF(Table15[[#This Row],[Grade - ශ්‍රේණිය]]="Manager",1,3))</f>
        <v>3</v>
      </c>
      <c r="AD121" s="11">
        <f>IF(Table15[[#This Row],[Do you have any COVID symptoms? - ඔබට COVID ලක්ෂණ තිබෙනවද?]]="Yes",5,1)</f>
        <v>1</v>
      </c>
      <c r="AE121" s="11">
        <f>IF(Table15[[#This Row],[Was quarantined  before? - නිරොධානය වී තිබේද?]]="Yes",5,1)</f>
        <v>1</v>
      </c>
      <c r="AF1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1" s="8">
        <f>IF(Table15[[#This Row],[Any family members are working at Hospitals - රෝහල් වල සේවය කරන සාමාජිකයන් සිටීද?]]="No",1,5)</f>
        <v>1</v>
      </c>
      <c r="AH1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121" s="12">
        <f>Table15[[#This Row],[Proximity 01 (30%)]]*0.3+Table15[[#This Row],[Proximity - 02(40%)]]*0.4+Table15[[#This Row],[Proximity - 03(30%)]]*0.3</f>
        <v>1.5999999999999999</v>
      </c>
      <c r="AK121" s="12">
        <f>Table15[[#This Row],[Aggregation(Q1) 30%]]*0.3+Table15[[#This Row],[Aggregation(Q2) 40%]]*0.4+Table15[[#This Row],[Aggregation(Q3) 30%]]*0.3</f>
        <v>2.1999999999999997</v>
      </c>
      <c r="AL121" s="12">
        <f>Table15[[#This Row],[Exposure Rate]]+Table15[[#This Row],[Proximity Rate]]+Table15[[#This Row],[Aggregation Rate]]</f>
        <v>6.4</v>
      </c>
      <c r="AM121" s="10" t="s">
        <v>1934</v>
      </c>
    </row>
    <row r="122" spans="1:39" x14ac:dyDescent="0.3">
      <c r="A122" s="20">
        <v>13967</v>
      </c>
      <c r="B122" s="2" t="s">
        <v>1533</v>
      </c>
      <c r="C122" s="2" t="str">
        <f>VLOOKUP(A122,'emp master'!$A$1:$G$5000,5,FALSE)</f>
        <v>Close Comfort Program - Product Development Centre - SI</v>
      </c>
      <c r="D122" s="1" t="s">
        <v>1758</v>
      </c>
      <c r="E122" s="6" t="str">
        <f>VLOOKUP(A122,'emp master'!$A$1:$G$5000,7,FALSE)</f>
        <v>Female</v>
      </c>
      <c r="F122" s="7">
        <v>28</v>
      </c>
      <c r="G122" s="6" t="s">
        <v>14</v>
      </c>
      <c r="H122" s="6" t="s">
        <v>1759</v>
      </c>
      <c r="I122" s="6" t="s">
        <v>109</v>
      </c>
      <c r="J122" s="7" t="s">
        <v>39</v>
      </c>
      <c r="K122" s="6" t="s">
        <v>14</v>
      </c>
      <c r="L122" s="6"/>
      <c r="M122" s="6" t="s">
        <v>14</v>
      </c>
      <c r="N122" s="6"/>
      <c r="O122" s="6" t="s">
        <v>14</v>
      </c>
      <c r="P122" s="6"/>
      <c r="Q122" s="6" t="s">
        <v>14</v>
      </c>
      <c r="R122" s="6" t="s">
        <v>14</v>
      </c>
      <c r="S122" s="6" t="s">
        <v>1754</v>
      </c>
      <c r="T122" s="6" t="s">
        <v>14</v>
      </c>
      <c r="U122" s="6" t="s">
        <v>14</v>
      </c>
      <c r="V122" s="8">
        <f>IF(Table15[[#This Row],[Age - වයස]]&lt;30,1,IF(Table15[[#This Row],[Age - වයස]]&lt;40,2,IF(Table15[[#This Row],[Age - වයස]]&lt;50,3,IF(Table15[[#This Row],[Age - වයස]]&lt;=55,4,5))))</f>
        <v>1</v>
      </c>
      <c r="W122" s="11">
        <f>IF(Table15[[#This Row],[Vaccinated? - කොවිඩ් එන්නත ලබා ගෙන තිබේද?]]= "yes",1,5)</f>
        <v>5</v>
      </c>
      <c r="X12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122" s="8">
        <f>IF(Table15[[#This Row],[Having any hereditary diseases - ඔබට පාරම්පරික රෝග තිබෙනවාද?]]="yes",5,1)</f>
        <v>1</v>
      </c>
      <c r="Z122" s="11">
        <f>IF(Table15[[#This Row],[Do you have been suffering from any of these diseases? - පහත රෝග ඔබට තිබෙනවද?]]="None - නැත",1,5)</f>
        <v>1</v>
      </c>
      <c r="AA1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2" s="11">
        <f>IF(Table15[[#This Row],[Have you been infected by COVID-19 in the past few months - ඔබට COVID 19 මිට පෙර වැළදී  තිබෙනවද?]]="Yes",1,5)</f>
        <v>5</v>
      </c>
      <c r="AC122" s="11">
        <f>IF(Table15[[#This Row],[Grade - ශ්‍රේණිය]]="Team Member",5,IF(Table15[[#This Row],[Grade - ශ්‍රේණිය]]="Manager",1,3))</f>
        <v>3</v>
      </c>
      <c r="AD122" s="11">
        <f>IF(Table15[[#This Row],[Do you have any COVID symptoms? - ඔබට COVID ලක්ෂණ තිබෙනවද?]]="Yes",5,1)</f>
        <v>1</v>
      </c>
      <c r="AE122" s="11">
        <f>IF(Table15[[#This Row],[Was quarantined  before? - නිරොධානය වී තිබේද?]]="Yes",5,1)</f>
        <v>1</v>
      </c>
      <c r="AF1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2" s="8">
        <f>IF(Table15[[#This Row],[Any family members are working at Hospitals - රෝහල් වල සේවය කරන සාමාජිකයන් සිටීද?]]="No",1,5)</f>
        <v>1</v>
      </c>
      <c r="AH1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122" s="12">
        <f>Table15[[#This Row],[Proximity 01 (30%)]]*0.3+Table15[[#This Row],[Proximity - 02(40%)]]*0.4+Table15[[#This Row],[Proximity - 03(30%)]]*0.3</f>
        <v>1.5999999999999999</v>
      </c>
      <c r="AK122" s="12">
        <f>Table15[[#This Row],[Aggregation(Q1) 30%]]*0.3+Table15[[#This Row],[Aggregation(Q2) 40%]]*0.4+Table15[[#This Row],[Aggregation(Q3) 30%]]*0.3</f>
        <v>2.1999999999999997</v>
      </c>
      <c r="AL122" s="12">
        <f>Table15[[#This Row],[Exposure Rate]]+Table15[[#This Row],[Proximity Rate]]+Table15[[#This Row],[Aggregation Rate]]</f>
        <v>6.4</v>
      </c>
      <c r="AM122" s="10" t="s">
        <v>1934</v>
      </c>
    </row>
    <row r="123" spans="1:39" x14ac:dyDescent="0.3">
      <c r="A123" s="20">
        <v>8913</v>
      </c>
      <c r="B123" s="2" t="s">
        <v>1501</v>
      </c>
      <c r="C123" s="2" t="str">
        <f>VLOOKUP(A123,'emp master'!$A$1:$G$5000,5,FALSE)</f>
        <v>Moulded Bra Cup - Product Development Centre - SI</v>
      </c>
      <c r="D123" s="1" t="s">
        <v>1758</v>
      </c>
      <c r="E123" s="6" t="str">
        <f>VLOOKUP(A123,'emp master'!$A$1:$G$5000,7,FALSE)</f>
        <v>Female</v>
      </c>
      <c r="F123" s="7">
        <v>29</v>
      </c>
      <c r="G123" s="6" t="s">
        <v>14</v>
      </c>
      <c r="H123" s="6" t="s">
        <v>1759</v>
      </c>
      <c r="I123" s="6" t="s">
        <v>1502</v>
      </c>
      <c r="J123" s="7" t="s">
        <v>17</v>
      </c>
      <c r="K123" s="6" t="s">
        <v>14</v>
      </c>
      <c r="L123" s="6" t="s">
        <v>14</v>
      </c>
      <c r="M123" s="6" t="s">
        <v>14</v>
      </c>
      <c r="N123" s="6" t="s">
        <v>14</v>
      </c>
      <c r="O123" s="6" t="s">
        <v>14</v>
      </c>
      <c r="P123" s="6" t="s">
        <v>14</v>
      </c>
      <c r="Q123" s="6" t="s">
        <v>14</v>
      </c>
      <c r="R123" s="6" t="s">
        <v>14</v>
      </c>
      <c r="S123" s="6" t="s">
        <v>1754</v>
      </c>
      <c r="T123" s="6" t="s">
        <v>14</v>
      </c>
      <c r="U123" s="6" t="s">
        <v>14</v>
      </c>
      <c r="V123" s="8">
        <f>IF(Table15[[#This Row],[Age - වයස]]&lt;30,1,IF(Table15[[#This Row],[Age - වයස]]&lt;40,2,IF(Table15[[#This Row],[Age - වයස]]&lt;50,3,IF(Table15[[#This Row],[Age - වයස]]&lt;=55,4,5))))</f>
        <v>1</v>
      </c>
      <c r="W123" s="11">
        <f>IF(Table15[[#This Row],[Vaccinated? - කොවිඩ් එන්නත ලබා ගෙන තිබේද?]]= "yes",1,5)</f>
        <v>5</v>
      </c>
      <c r="X12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123" s="8">
        <f>IF(Table15[[#This Row],[Having any hereditary diseases - ඔබට පාරම්පරික රෝග තිබෙනවාද?]]="yes",5,1)</f>
        <v>1</v>
      </c>
      <c r="Z123" s="11">
        <f>IF(Table15[[#This Row],[Do you have been suffering from any of these diseases? - පහත රෝග ඔබට තිබෙනවද?]]="None - නැත",1,5)</f>
        <v>1</v>
      </c>
      <c r="AA1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3" s="11">
        <f>IF(Table15[[#This Row],[Have you been infected by COVID-19 in the past few months - ඔබට COVID 19 මිට පෙර වැළදී  තිබෙනවද?]]="Yes",1,5)</f>
        <v>5</v>
      </c>
      <c r="AC123" s="11">
        <f>IF(Table15[[#This Row],[Grade - ශ්‍රේණිය]]="Team Member",5,IF(Table15[[#This Row],[Grade - ශ්‍රේණිය]]="Manager",1,3))</f>
        <v>3</v>
      </c>
      <c r="AD123" s="11">
        <f>IF(Table15[[#This Row],[Do you have any COVID symptoms? - ඔබට COVID ලක්ෂණ තිබෙනවද?]]="Yes",5,1)</f>
        <v>1</v>
      </c>
      <c r="AE123" s="11">
        <f>IF(Table15[[#This Row],[Was quarantined  before? - නිරොධානය වී තිබේද?]]="Yes",5,1)</f>
        <v>1</v>
      </c>
      <c r="AF1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3" s="8">
        <f>IF(Table15[[#This Row],[Any family members are working at Hospitals - රෝහල් වල සේවය කරන සාමාජිකයන් සිටීද?]]="No",1,5)</f>
        <v>1</v>
      </c>
      <c r="AH1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123" s="12">
        <f>Table15[[#This Row],[Proximity 01 (30%)]]*0.3+Table15[[#This Row],[Proximity - 02(40%)]]*0.4+Table15[[#This Row],[Proximity - 03(30%)]]*0.3</f>
        <v>1.5999999999999999</v>
      </c>
      <c r="AK123" s="12">
        <f>Table15[[#This Row],[Aggregation(Q1) 30%]]*0.3+Table15[[#This Row],[Aggregation(Q2) 40%]]*0.4+Table15[[#This Row],[Aggregation(Q3) 30%]]*0.3</f>
        <v>2.1999999999999997</v>
      </c>
      <c r="AL123" s="12">
        <f>Table15[[#This Row],[Exposure Rate]]+Table15[[#This Row],[Proximity Rate]]+Table15[[#This Row],[Aggregation Rate]]</f>
        <v>6.4</v>
      </c>
      <c r="AM123" s="10" t="s">
        <v>1934</v>
      </c>
    </row>
    <row r="124" spans="1:39" x14ac:dyDescent="0.3">
      <c r="A124" s="20">
        <v>14005</v>
      </c>
      <c r="B124" s="2" t="s">
        <v>586</v>
      </c>
      <c r="C124" s="2" t="str">
        <f>VLOOKUP(A124,'emp master'!$A$1:$G$5000,5,FALSE)</f>
        <v>Moulded Bra Cup - Quality Assurance - SI</v>
      </c>
      <c r="D124" s="1" t="s">
        <v>1758</v>
      </c>
      <c r="E124" s="6" t="str">
        <f>VLOOKUP(A124,'emp master'!$A$1:$G$5000,7,FALSE)</f>
        <v>Male</v>
      </c>
      <c r="F124" s="7">
        <v>27</v>
      </c>
      <c r="G124" s="6" t="s">
        <v>14</v>
      </c>
      <c r="H124" s="6" t="s">
        <v>1759</v>
      </c>
      <c r="I124" s="6" t="s">
        <v>587</v>
      </c>
      <c r="J124" s="6" t="s">
        <v>28</v>
      </c>
      <c r="K124" s="6" t="s">
        <v>14</v>
      </c>
      <c r="L124" s="6"/>
      <c r="M124" s="6" t="s">
        <v>14</v>
      </c>
      <c r="N124" s="6"/>
      <c r="O124" s="6" t="s">
        <v>14</v>
      </c>
      <c r="P124" s="6"/>
      <c r="Q124" s="6" t="s">
        <v>14</v>
      </c>
      <c r="R124" s="6" t="s">
        <v>14</v>
      </c>
      <c r="S124" s="6" t="s">
        <v>1754</v>
      </c>
      <c r="T124" s="6" t="s">
        <v>14</v>
      </c>
      <c r="U124" s="6" t="s">
        <v>14</v>
      </c>
      <c r="V124" s="8">
        <f>IF(Table15[[#This Row],[Age - වයස]]&lt;30,1,IF(Table15[[#This Row],[Age - වයස]]&lt;40,2,IF(Table15[[#This Row],[Age - වයස]]&lt;50,3,IF(Table15[[#This Row],[Age - වයස]]&lt;=55,4,5))))</f>
        <v>1</v>
      </c>
      <c r="W124" s="11">
        <f>IF(Table15[[#This Row],[Vaccinated? - කොවිඩ් එන්නත ලබා ගෙන තිබේද?]]= "yes",1,5)</f>
        <v>5</v>
      </c>
      <c r="X12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124" s="8">
        <f>IF(Table15[[#This Row],[Having any hereditary diseases - ඔබට පාරම්පරික රෝග තිබෙනවාද?]]="yes",5,1)</f>
        <v>1</v>
      </c>
      <c r="Z124" s="11">
        <f>IF(Table15[[#This Row],[Do you have been suffering from any of these diseases? - පහත රෝග ඔබට තිබෙනවද?]]="None - නැත",1,5)</f>
        <v>1</v>
      </c>
      <c r="AA1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4" s="11">
        <f>IF(Table15[[#This Row],[Have you been infected by COVID-19 in the past few months - ඔබට COVID 19 මිට පෙර වැළදී  තිබෙනවද?]]="Yes",1,5)</f>
        <v>5</v>
      </c>
      <c r="AC124" s="11">
        <f>IF(Table15[[#This Row],[Grade - ශ්‍රේණිය]]="Team Member",5,IF(Table15[[#This Row],[Grade - ශ්‍රේණිය]]="Manager",1,3))</f>
        <v>3</v>
      </c>
      <c r="AD124" s="11">
        <f>IF(Table15[[#This Row],[Do you have any COVID symptoms? - ඔබට COVID ලක්ෂණ තිබෙනවද?]]="Yes",5,1)</f>
        <v>1</v>
      </c>
      <c r="AE124" s="11">
        <f>IF(Table15[[#This Row],[Was quarantined  before? - නිරොධානය වී තිබේද?]]="Yes",5,1)</f>
        <v>1</v>
      </c>
      <c r="AF1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4" s="8">
        <f>IF(Table15[[#This Row],[Any family members are working at Hospitals - රෝහල් වල සේවය කරන සාමාජිකයන් සිටීද?]]="No",1,5)</f>
        <v>1</v>
      </c>
      <c r="AH1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124" s="12">
        <f>Table15[[#This Row],[Proximity 01 (30%)]]*0.3+Table15[[#This Row],[Proximity - 02(40%)]]*0.4+Table15[[#This Row],[Proximity - 03(30%)]]*0.3</f>
        <v>1.5999999999999999</v>
      </c>
      <c r="AK124" s="12">
        <f>Table15[[#This Row],[Aggregation(Q1) 30%]]*0.3+Table15[[#This Row],[Aggregation(Q2) 40%]]*0.4+Table15[[#This Row],[Aggregation(Q3) 30%]]*0.3</f>
        <v>2.1999999999999997</v>
      </c>
      <c r="AL124" s="12">
        <f>Table15[[#This Row],[Exposure Rate]]+Table15[[#This Row],[Proximity Rate]]+Table15[[#This Row],[Aggregation Rate]]</f>
        <v>6.4</v>
      </c>
      <c r="AM124" s="10" t="s">
        <v>1934</v>
      </c>
    </row>
    <row r="125" spans="1:39" x14ac:dyDescent="0.3">
      <c r="A125" s="20">
        <v>13189</v>
      </c>
      <c r="B125" s="2" t="s">
        <v>873</v>
      </c>
      <c r="C125" s="2" t="str">
        <f>VLOOKUP(A125,'emp master'!$A$1:$G$5000,5,FALSE)</f>
        <v>Close Comfort Program - Cutting - SI</v>
      </c>
      <c r="D125" s="1" t="s">
        <v>1758</v>
      </c>
      <c r="E125" s="6" t="str">
        <f>VLOOKUP(A125,'emp master'!$A$1:$G$5000,7,FALSE)</f>
        <v>Male</v>
      </c>
      <c r="F125" s="7">
        <v>27</v>
      </c>
      <c r="G125" s="6" t="s">
        <v>14</v>
      </c>
      <c r="H125" s="6" t="s">
        <v>1753</v>
      </c>
      <c r="I125" s="6" t="s">
        <v>874</v>
      </c>
      <c r="J125" s="6" t="s">
        <v>28</v>
      </c>
      <c r="K125" s="6" t="s">
        <v>14</v>
      </c>
      <c r="L125" s="6"/>
      <c r="M125" s="6" t="s">
        <v>14</v>
      </c>
      <c r="N125" s="6"/>
      <c r="O125" s="6" t="s">
        <v>14</v>
      </c>
      <c r="P125" s="6"/>
      <c r="Q125" s="6" t="s">
        <v>14</v>
      </c>
      <c r="R125" s="6" t="s">
        <v>14</v>
      </c>
      <c r="S125" s="6" t="s">
        <v>1754</v>
      </c>
      <c r="T125" s="6" t="s">
        <v>14</v>
      </c>
      <c r="U125" s="6" t="s">
        <v>14</v>
      </c>
      <c r="V125" s="8">
        <f>IF(Table15[[#This Row],[Age - වයස]]&lt;30,1,IF(Table15[[#This Row],[Age - වයස]]&lt;40,2,IF(Table15[[#This Row],[Age - වයස]]&lt;50,3,IF(Table15[[#This Row],[Age - වයස]]&lt;=55,4,5))))</f>
        <v>1</v>
      </c>
      <c r="W125" s="11">
        <f>IF(Table15[[#This Row],[Vaccinated? - කොවිඩ් එන්නත ලබා ගෙන තිබේද?]]= "yes",1,5)</f>
        <v>5</v>
      </c>
      <c r="X12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25" s="8">
        <f>IF(Table15[[#This Row],[Having any hereditary diseases - ඔබට පාරම්පරික රෝග තිබෙනවාද?]]="yes",5,1)</f>
        <v>1</v>
      </c>
      <c r="Z125" s="11">
        <f>IF(Table15[[#This Row],[Do you have been suffering from any of these diseases? - පහත රෝග ඔබට තිබෙනවද?]]="None - නැත",1,5)</f>
        <v>1</v>
      </c>
      <c r="AA1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5" s="11">
        <f>IF(Table15[[#This Row],[Have you been infected by COVID-19 in the past few months - ඔබට COVID 19 මිට පෙර වැළදී  තිබෙනවද?]]="Yes",1,5)</f>
        <v>5</v>
      </c>
      <c r="AC125" s="11">
        <f>IF(Table15[[#This Row],[Grade - ශ්‍රේණිය]]="Team Member",5,IF(Table15[[#This Row],[Grade - ශ්‍රේණිය]]="Manager",1,3))</f>
        <v>3</v>
      </c>
      <c r="AD125" s="11">
        <f>IF(Table15[[#This Row],[Do you have any COVID symptoms? - ඔබට COVID ලක්ෂණ තිබෙනවද?]]="Yes",5,1)</f>
        <v>1</v>
      </c>
      <c r="AE125" s="11">
        <f>IF(Table15[[#This Row],[Was quarantined  before? - නිරොධානය වී තිබේද?]]="Yes",5,1)</f>
        <v>1</v>
      </c>
      <c r="AF1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5" s="8">
        <f>IF(Table15[[#This Row],[Any family members are working at Hospitals - රෝහල් වල සේවය කරන සාමාජිකයන් සිටීද?]]="No",1,5)</f>
        <v>1</v>
      </c>
      <c r="AH1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25" s="12">
        <f>Table15[[#This Row],[Proximity 01 (30%)]]*0.3+Table15[[#This Row],[Proximity - 02(40%)]]*0.4+Table15[[#This Row],[Proximity - 03(30%)]]*0.3</f>
        <v>1.5999999999999999</v>
      </c>
      <c r="AK125" s="12">
        <f>Table15[[#This Row],[Aggregation(Q1) 30%]]*0.3+Table15[[#This Row],[Aggregation(Q2) 40%]]*0.4+Table15[[#This Row],[Aggregation(Q3) 30%]]*0.3</f>
        <v>2.1999999999999997</v>
      </c>
      <c r="AL125" s="12">
        <f>Table15[[#This Row],[Exposure Rate]]+Table15[[#This Row],[Proximity Rate]]+Table15[[#This Row],[Aggregation Rate]]</f>
        <v>6.5</v>
      </c>
      <c r="AM125" s="10" t="s">
        <v>1934</v>
      </c>
    </row>
    <row r="126" spans="1:39" x14ac:dyDescent="0.3">
      <c r="A126" s="20">
        <v>9584</v>
      </c>
      <c r="B126" s="2" t="s">
        <v>966</v>
      </c>
      <c r="C126" s="2" t="str">
        <f>VLOOKUP(A126,'emp master'!$A$1:$G$5000,5,FALSE)</f>
        <v>Close Comfort Program - Finishing - SI</v>
      </c>
      <c r="D126" s="1" t="s">
        <v>1758</v>
      </c>
      <c r="E126" s="6" t="str">
        <f>VLOOKUP(A126,'emp master'!$A$1:$G$5000,7,FALSE)</f>
        <v>Male</v>
      </c>
      <c r="F126" s="7">
        <v>29</v>
      </c>
      <c r="G126" s="6" t="s">
        <v>14</v>
      </c>
      <c r="H126" s="6" t="s">
        <v>1753</v>
      </c>
      <c r="I126" s="6" t="s">
        <v>965</v>
      </c>
      <c r="J126" s="6" t="s">
        <v>28</v>
      </c>
      <c r="K126" s="6" t="s">
        <v>14</v>
      </c>
      <c r="L126" s="6" t="s">
        <v>14</v>
      </c>
      <c r="M126" s="6" t="s">
        <v>14</v>
      </c>
      <c r="N126" s="6" t="s">
        <v>14</v>
      </c>
      <c r="O126" s="6" t="s">
        <v>14</v>
      </c>
      <c r="P126" s="6" t="s">
        <v>14</v>
      </c>
      <c r="Q126" s="6" t="s">
        <v>14</v>
      </c>
      <c r="R126" s="6" t="s">
        <v>14</v>
      </c>
      <c r="S126" s="6" t="s">
        <v>1754</v>
      </c>
      <c r="T126" s="6" t="s">
        <v>14</v>
      </c>
      <c r="U126" s="6" t="s">
        <v>14</v>
      </c>
      <c r="V126" s="8">
        <f>IF(Table15[[#This Row],[Age - වයස]]&lt;30,1,IF(Table15[[#This Row],[Age - වයස]]&lt;40,2,IF(Table15[[#This Row],[Age - වයස]]&lt;50,3,IF(Table15[[#This Row],[Age - වයස]]&lt;=55,4,5))))</f>
        <v>1</v>
      </c>
      <c r="W126" s="11">
        <f>IF(Table15[[#This Row],[Vaccinated? - කොවිඩ් එන්නත ලබා ගෙන තිබේද?]]= "yes",1,5)</f>
        <v>5</v>
      </c>
      <c r="X12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26" s="8">
        <f>IF(Table15[[#This Row],[Having any hereditary diseases - ඔබට පාරම්පරික රෝග තිබෙනවාද?]]="yes",5,1)</f>
        <v>1</v>
      </c>
      <c r="Z126" s="11">
        <f>IF(Table15[[#This Row],[Do you have been suffering from any of these diseases? - පහත රෝග ඔබට තිබෙනවද?]]="None - නැත",1,5)</f>
        <v>1</v>
      </c>
      <c r="AA1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6" s="11">
        <f>IF(Table15[[#This Row],[Have you been infected by COVID-19 in the past few months - ඔබට COVID 19 මිට පෙර වැළදී  තිබෙනවද?]]="Yes",1,5)</f>
        <v>5</v>
      </c>
      <c r="AC126" s="11">
        <f>IF(Table15[[#This Row],[Grade - ශ්‍රේණිය]]="Team Member",5,IF(Table15[[#This Row],[Grade - ශ්‍රේණිය]]="Manager",1,3))</f>
        <v>3</v>
      </c>
      <c r="AD126" s="11">
        <f>IF(Table15[[#This Row],[Do you have any COVID symptoms? - ඔබට COVID ලක්ෂණ තිබෙනවද?]]="Yes",5,1)</f>
        <v>1</v>
      </c>
      <c r="AE126" s="11">
        <f>IF(Table15[[#This Row],[Was quarantined  before? - නිරොධානය වී තිබේද?]]="Yes",5,1)</f>
        <v>1</v>
      </c>
      <c r="AF1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6" s="8">
        <f>IF(Table15[[#This Row],[Any family members are working at Hospitals - රෝහල් වල සේවය කරන සාමාජිකයන් සිටීද?]]="No",1,5)</f>
        <v>1</v>
      </c>
      <c r="AH1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26" s="12">
        <f>Table15[[#This Row],[Proximity 01 (30%)]]*0.3+Table15[[#This Row],[Proximity - 02(40%)]]*0.4+Table15[[#This Row],[Proximity - 03(30%)]]*0.3</f>
        <v>1.5999999999999999</v>
      </c>
      <c r="AK126" s="12">
        <f>Table15[[#This Row],[Aggregation(Q1) 30%]]*0.3+Table15[[#This Row],[Aggregation(Q2) 40%]]*0.4+Table15[[#This Row],[Aggregation(Q3) 30%]]*0.3</f>
        <v>2.1999999999999997</v>
      </c>
      <c r="AL126" s="12">
        <f>Table15[[#This Row],[Exposure Rate]]+Table15[[#This Row],[Proximity Rate]]+Table15[[#This Row],[Aggregation Rate]]</f>
        <v>6.5</v>
      </c>
      <c r="AM126" s="10" t="s">
        <v>1934</v>
      </c>
    </row>
    <row r="127" spans="1:39" x14ac:dyDescent="0.3">
      <c r="A127" s="20">
        <v>15628</v>
      </c>
      <c r="B127" s="2" t="s">
        <v>1039</v>
      </c>
      <c r="C127" s="2" t="str">
        <f>VLOOKUP(A127,'emp master'!$A$1:$G$5000,5,FALSE)</f>
        <v>Close Comfort Program - Finishing - SI</v>
      </c>
      <c r="D127" s="1" t="s">
        <v>1758</v>
      </c>
      <c r="E127" s="6" t="str">
        <f>VLOOKUP(A127,'emp master'!$A$1:$G$5000,7,FALSE)</f>
        <v>Female</v>
      </c>
      <c r="F127" s="7">
        <v>29</v>
      </c>
      <c r="G127" s="6" t="s">
        <v>14</v>
      </c>
      <c r="H127" s="6" t="s">
        <v>1753</v>
      </c>
      <c r="I127" s="6" t="s">
        <v>1040</v>
      </c>
      <c r="J127" s="7" t="s">
        <v>13</v>
      </c>
      <c r="K127" s="6" t="s">
        <v>14</v>
      </c>
      <c r="L127" s="6"/>
      <c r="M127" s="6" t="s">
        <v>14</v>
      </c>
      <c r="N127" s="6"/>
      <c r="O127" s="6" t="s">
        <v>14</v>
      </c>
      <c r="P127" s="6"/>
      <c r="Q127" s="6" t="s">
        <v>14</v>
      </c>
      <c r="R127" s="6" t="s">
        <v>14</v>
      </c>
      <c r="S127" s="6" t="s">
        <v>1754</v>
      </c>
      <c r="T127" s="6" t="s">
        <v>14</v>
      </c>
      <c r="U127" s="6" t="s">
        <v>14</v>
      </c>
      <c r="V127" s="8">
        <f>IF(Table15[[#This Row],[Age - වයස]]&lt;30,1,IF(Table15[[#This Row],[Age - වයස]]&lt;40,2,IF(Table15[[#This Row],[Age - වයස]]&lt;50,3,IF(Table15[[#This Row],[Age - වයස]]&lt;=55,4,5))))</f>
        <v>1</v>
      </c>
      <c r="W127" s="11">
        <f>IF(Table15[[#This Row],[Vaccinated? - කොවිඩ් එන්නත ලබා ගෙන තිබේද?]]= "yes",1,5)</f>
        <v>5</v>
      </c>
      <c r="X12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27" s="8">
        <f>IF(Table15[[#This Row],[Having any hereditary diseases - ඔබට පාරම්පරික රෝග තිබෙනවාද?]]="yes",5,1)</f>
        <v>1</v>
      </c>
      <c r="Z127" s="11">
        <f>IF(Table15[[#This Row],[Do you have been suffering from any of these diseases? - පහත රෝග ඔබට තිබෙනවද?]]="None - නැත",1,5)</f>
        <v>1</v>
      </c>
      <c r="AA1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7" s="11">
        <f>IF(Table15[[#This Row],[Have you been infected by COVID-19 in the past few months - ඔබට COVID 19 මිට පෙර වැළදී  තිබෙනවද?]]="Yes",1,5)</f>
        <v>5</v>
      </c>
      <c r="AC127" s="11">
        <f>IF(Table15[[#This Row],[Grade - ශ්‍රේණිය]]="Team Member",5,IF(Table15[[#This Row],[Grade - ශ්‍රේණිය]]="Manager",1,3))</f>
        <v>3</v>
      </c>
      <c r="AD127" s="11">
        <f>IF(Table15[[#This Row],[Do you have any COVID symptoms? - ඔබට COVID ලක්ෂණ තිබෙනවද?]]="Yes",5,1)</f>
        <v>1</v>
      </c>
      <c r="AE127" s="11">
        <f>IF(Table15[[#This Row],[Was quarantined  before? - නිරොධානය වී තිබේද?]]="Yes",5,1)</f>
        <v>1</v>
      </c>
      <c r="AF1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7" s="8">
        <f>IF(Table15[[#This Row],[Any family members are working at Hospitals - රෝහල් වල සේවය කරන සාමාජිකයන් සිටීද?]]="No",1,5)</f>
        <v>1</v>
      </c>
      <c r="AH1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27" s="12">
        <f>Table15[[#This Row],[Proximity 01 (30%)]]*0.3+Table15[[#This Row],[Proximity - 02(40%)]]*0.4+Table15[[#This Row],[Proximity - 03(30%)]]*0.3</f>
        <v>1.5999999999999999</v>
      </c>
      <c r="AK127" s="12">
        <f>Table15[[#This Row],[Aggregation(Q1) 30%]]*0.3+Table15[[#This Row],[Aggregation(Q2) 40%]]*0.4+Table15[[#This Row],[Aggregation(Q3) 30%]]*0.3</f>
        <v>2.1999999999999997</v>
      </c>
      <c r="AL127" s="12">
        <f>Table15[[#This Row],[Exposure Rate]]+Table15[[#This Row],[Proximity Rate]]+Table15[[#This Row],[Aggregation Rate]]</f>
        <v>6.5</v>
      </c>
      <c r="AM127" s="10" t="s">
        <v>1934</v>
      </c>
    </row>
    <row r="128" spans="1:39" x14ac:dyDescent="0.3">
      <c r="A128" s="20">
        <v>24008</v>
      </c>
      <c r="B128" s="2" t="s">
        <v>1309</v>
      </c>
      <c r="C128" s="2" t="str">
        <f>VLOOKUP(A128,'emp master'!$A$1:$G$5000,5,FALSE)</f>
        <v>Close Comfort Program - Industrial Engineering - SI</v>
      </c>
      <c r="D128" s="1" t="s">
        <v>1755</v>
      </c>
      <c r="E128" s="6" t="str">
        <f>VLOOKUP(A128,'emp master'!$A$1:$G$5000,7,FALSE)</f>
        <v>Male</v>
      </c>
      <c r="F128" s="7">
        <v>24</v>
      </c>
      <c r="G128" s="6" t="s">
        <v>14</v>
      </c>
      <c r="H128" s="6" t="s">
        <v>1753</v>
      </c>
      <c r="I128" s="6" t="s">
        <v>1310</v>
      </c>
      <c r="J128" s="6" t="s">
        <v>28</v>
      </c>
      <c r="K128" s="6" t="s">
        <v>14</v>
      </c>
      <c r="L128" s="6"/>
      <c r="M128" s="6" t="s">
        <v>14</v>
      </c>
      <c r="N128" s="6"/>
      <c r="O128" s="6" t="s">
        <v>14</v>
      </c>
      <c r="P128" s="6"/>
      <c r="Q128" s="6" t="s">
        <v>14</v>
      </c>
      <c r="R128" s="6" t="s">
        <v>14</v>
      </c>
      <c r="S128" s="6" t="s">
        <v>1754</v>
      </c>
      <c r="T128" s="6" t="s">
        <v>14</v>
      </c>
      <c r="U128" s="6" t="s">
        <v>14</v>
      </c>
      <c r="V128" s="8">
        <f>IF(Table15[[#This Row],[Age - වයස]]&lt;30,1,IF(Table15[[#This Row],[Age - වයස]]&lt;40,2,IF(Table15[[#This Row],[Age - වයස]]&lt;50,3,IF(Table15[[#This Row],[Age - වයස]]&lt;=55,4,5))))</f>
        <v>1</v>
      </c>
      <c r="W128" s="11">
        <f>IF(Table15[[#This Row],[Vaccinated? - කොවිඩ් එන්නත ලබා ගෙන තිබේද?]]= "yes",1,5)</f>
        <v>5</v>
      </c>
      <c r="X1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28" s="8">
        <f>IF(Table15[[#This Row],[Having any hereditary diseases - ඔබට පාරම්පරික රෝග තිබෙනවාද?]]="yes",5,1)</f>
        <v>1</v>
      </c>
      <c r="Z128" s="11">
        <f>IF(Table15[[#This Row],[Do you have been suffering from any of these diseases? - පහත රෝග ඔබට තිබෙනවද?]]="None - නැත",1,5)</f>
        <v>1</v>
      </c>
      <c r="AA1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8" s="11">
        <f>IF(Table15[[#This Row],[Have you been infected by COVID-19 in the past few months - ඔබට COVID 19 මිට පෙර වැළදී  තිබෙනවද?]]="Yes",1,5)</f>
        <v>5</v>
      </c>
      <c r="AC128" s="11">
        <f>IF(Table15[[#This Row],[Grade - ශ්‍රේණිය]]="Team Member",5,IF(Table15[[#This Row],[Grade - ශ්‍රේණිය]]="Manager",1,3))</f>
        <v>3</v>
      </c>
      <c r="AD128" s="11">
        <f>IF(Table15[[#This Row],[Do you have any COVID symptoms? - ඔබට COVID ලක්ෂණ තිබෙනවද?]]="Yes",5,1)</f>
        <v>1</v>
      </c>
      <c r="AE128" s="11">
        <f>IF(Table15[[#This Row],[Was quarantined  before? - නිරොධානය වී තිබේද?]]="Yes",5,1)</f>
        <v>1</v>
      </c>
      <c r="AF1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8" s="8">
        <f>IF(Table15[[#This Row],[Any family members are working at Hospitals - රෝහල් වල සේවය කරන සාමාජිකයන් සිටීද?]]="No",1,5)</f>
        <v>1</v>
      </c>
      <c r="AH1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28" s="12">
        <f>Table15[[#This Row],[Proximity 01 (30%)]]*0.3+Table15[[#This Row],[Proximity - 02(40%)]]*0.4+Table15[[#This Row],[Proximity - 03(30%)]]*0.3</f>
        <v>1.5999999999999999</v>
      </c>
      <c r="AK128" s="12">
        <f>Table15[[#This Row],[Aggregation(Q1) 30%]]*0.3+Table15[[#This Row],[Aggregation(Q2) 40%]]*0.4+Table15[[#This Row],[Aggregation(Q3) 30%]]*0.3</f>
        <v>2.1999999999999997</v>
      </c>
      <c r="AL128" s="12">
        <f>Table15[[#This Row],[Exposure Rate]]+Table15[[#This Row],[Proximity Rate]]+Table15[[#This Row],[Aggregation Rate]]</f>
        <v>6.5</v>
      </c>
      <c r="AM128" s="10" t="s">
        <v>1934</v>
      </c>
    </row>
    <row r="129" spans="1:39" x14ac:dyDescent="0.3">
      <c r="A129" s="20">
        <v>24276</v>
      </c>
      <c r="B129" s="2" t="s">
        <v>1236</v>
      </c>
      <c r="C129" s="2" t="str">
        <f>VLOOKUP(A129,'emp master'!$A$1:$G$5000,5,FALSE)</f>
        <v>Close Comfort Program - Industrial Engineering - SI</v>
      </c>
      <c r="D129" s="1" t="s">
        <v>1755</v>
      </c>
      <c r="E129" s="6" t="str">
        <f>VLOOKUP(A129,'emp master'!$A$1:$G$5000,7,FALSE)</f>
        <v>Male</v>
      </c>
      <c r="F129" s="7">
        <v>25</v>
      </c>
      <c r="G129" s="6" t="s">
        <v>14</v>
      </c>
      <c r="H129" s="6" t="s">
        <v>1753</v>
      </c>
      <c r="I129" s="6" t="s">
        <v>414</v>
      </c>
      <c r="J129" s="7" t="s">
        <v>17</v>
      </c>
      <c r="K129" s="6" t="s">
        <v>14</v>
      </c>
      <c r="L129" s="6"/>
      <c r="M129" s="6" t="s">
        <v>14</v>
      </c>
      <c r="N129" s="6"/>
      <c r="O129" s="6" t="s">
        <v>14</v>
      </c>
      <c r="P129" s="6"/>
      <c r="Q129" s="6" t="s">
        <v>14</v>
      </c>
      <c r="R129" s="6" t="s">
        <v>14</v>
      </c>
      <c r="S129" s="6" t="s">
        <v>1754</v>
      </c>
      <c r="T129" s="6" t="s">
        <v>14</v>
      </c>
      <c r="U129" s="6" t="s">
        <v>14</v>
      </c>
      <c r="V129" s="8">
        <f>IF(Table15[[#This Row],[Age - වයස]]&lt;30,1,IF(Table15[[#This Row],[Age - වයස]]&lt;40,2,IF(Table15[[#This Row],[Age - වයස]]&lt;50,3,IF(Table15[[#This Row],[Age - වයස]]&lt;=55,4,5))))</f>
        <v>1</v>
      </c>
      <c r="W129" s="11">
        <f>IF(Table15[[#This Row],[Vaccinated? - කොවිඩ් එන්නත ලබා ගෙන තිබේද?]]= "yes",1,5)</f>
        <v>5</v>
      </c>
      <c r="X1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29" s="8">
        <f>IF(Table15[[#This Row],[Having any hereditary diseases - ඔබට පාරම්පරික රෝග තිබෙනවාද?]]="yes",5,1)</f>
        <v>1</v>
      </c>
      <c r="Z129" s="11">
        <f>IF(Table15[[#This Row],[Do you have been suffering from any of these diseases? - පහත රෝග ඔබට තිබෙනවද?]]="None - නැත",1,5)</f>
        <v>1</v>
      </c>
      <c r="AA1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29" s="11">
        <f>IF(Table15[[#This Row],[Have you been infected by COVID-19 in the past few months - ඔබට COVID 19 මිට පෙර වැළදී  තිබෙනවද?]]="Yes",1,5)</f>
        <v>5</v>
      </c>
      <c r="AC129" s="11">
        <f>IF(Table15[[#This Row],[Grade - ශ්‍රේණිය]]="Team Member",5,IF(Table15[[#This Row],[Grade - ශ්‍රේණිය]]="Manager",1,3))</f>
        <v>3</v>
      </c>
      <c r="AD129" s="11">
        <f>IF(Table15[[#This Row],[Do you have any COVID symptoms? - ඔබට COVID ලක්ෂණ තිබෙනවද?]]="Yes",5,1)</f>
        <v>1</v>
      </c>
      <c r="AE129" s="11">
        <f>IF(Table15[[#This Row],[Was quarantined  before? - නිරොධානය වී තිබේද?]]="Yes",5,1)</f>
        <v>1</v>
      </c>
      <c r="AF1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29" s="8">
        <f>IF(Table15[[#This Row],[Any family members are working at Hospitals - රෝහල් වල සේවය කරන සාමාජිකයන් සිටීද?]]="No",1,5)</f>
        <v>1</v>
      </c>
      <c r="AH1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2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29" s="12">
        <f>Table15[[#This Row],[Proximity 01 (30%)]]*0.3+Table15[[#This Row],[Proximity - 02(40%)]]*0.4+Table15[[#This Row],[Proximity - 03(30%)]]*0.3</f>
        <v>1.5999999999999999</v>
      </c>
      <c r="AK129" s="12">
        <f>Table15[[#This Row],[Aggregation(Q1) 30%]]*0.3+Table15[[#This Row],[Aggregation(Q2) 40%]]*0.4+Table15[[#This Row],[Aggregation(Q3) 30%]]*0.3</f>
        <v>2.1999999999999997</v>
      </c>
      <c r="AL129" s="12">
        <f>Table15[[#This Row],[Exposure Rate]]+Table15[[#This Row],[Proximity Rate]]+Table15[[#This Row],[Aggregation Rate]]</f>
        <v>6.5</v>
      </c>
      <c r="AM129" s="10" t="s">
        <v>1934</v>
      </c>
    </row>
    <row r="130" spans="1:39" x14ac:dyDescent="0.3">
      <c r="A130" s="20">
        <v>17777</v>
      </c>
      <c r="B130" s="2" t="s">
        <v>898</v>
      </c>
      <c r="C130" s="2" t="str">
        <f>VLOOKUP(A130,'emp master'!$A$1:$G$5000,5,FALSE)</f>
        <v>Close Comfort Program - Marketing - SI</v>
      </c>
      <c r="D130" s="1" t="s">
        <v>1755</v>
      </c>
      <c r="E130" s="6" t="str">
        <f>VLOOKUP(A130,'emp master'!$A$1:$G$5000,7,FALSE)</f>
        <v>Male</v>
      </c>
      <c r="F130" s="7">
        <v>28</v>
      </c>
      <c r="G130" s="6" t="s">
        <v>14</v>
      </c>
      <c r="H130" s="6" t="s">
        <v>1753</v>
      </c>
      <c r="I130" s="6" t="s">
        <v>899</v>
      </c>
      <c r="J130" s="7" t="s">
        <v>13</v>
      </c>
      <c r="K130" s="6" t="s">
        <v>14</v>
      </c>
      <c r="L130" s="6" t="s">
        <v>1780</v>
      </c>
      <c r="M130" s="6" t="s">
        <v>14</v>
      </c>
      <c r="N130" s="6" t="s">
        <v>1780</v>
      </c>
      <c r="O130" s="6" t="s">
        <v>14</v>
      </c>
      <c r="P130" s="6" t="s">
        <v>1780</v>
      </c>
      <c r="Q130" s="6" t="s">
        <v>14</v>
      </c>
      <c r="R130" s="6" t="s">
        <v>14</v>
      </c>
      <c r="S130" s="6" t="s">
        <v>1754</v>
      </c>
      <c r="T130" s="6" t="s">
        <v>14</v>
      </c>
      <c r="U130" s="6" t="s">
        <v>14</v>
      </c>
      <c r="V130" s="8">
        <f>IF(Table15[[#This Row],[Age - වයස]]&lt;30,1,IF(Table15[[#This Row],[Age - වයස]]&lt;40,2,IF(Table15[[#This Row],[Age - වයස]]&lt;50,3,IF(Table15[[#This Row],[Age - වයස]]&lt;=55,4,5))))</f>
        <v>1</v>
      </c>
      <c r="W130" s="11">
        <f>IF(Table15[[#This Row],[Vaccinated? - කොවිඩ් එන්නත ලබා ගෙන තිබේද?]]= "yes",1,5)</f>
        <v>5</v>
      </c>
      <c r="X13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0" s="8">
        <f>IF(Table15[[#This Row],[Having any hereditary diseases - ඔබට පාරම්පරික රෝග තිබෙනවාද?]]="yes",5,1)</f>
        <v>1</v>
      </c>
      <c r="Z130" s="11">
        <f>IF(Table15[[#This Row],[Do you have been suffering from any of these diseases? - පහත රෝග ඔබට තිබෙනවද?]]="None - නැත",1,5)</f>
        <v>1</v>
      </c>
      <c r="AA1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0" s="11">
        <f>IF(Table15[[#This Row],[Have you been infected by COVID-19 in the past few months - ඔබට COVID 19 මිට පෙර වැළදී  තිබෙනවද?]]="Yes",1,5)</f>
        <v>5</v>
      </c>
      <c r="AC130" s="11">
        <f>IF(Table15[[#This Row],[Grade - ශ්‍රේණිය]]="Team Member",5,IF(Table15[[#This Row],[Grade - ශ්‍රේණිය]]="Manager",1,3))</f>
        <v>3</v>
      </c>
      <c r="AD130" s="11">
        <f>IF(Table15[[#This Row],[Do you have any COVID symptoms? - ඔබට COVID ලක්ෂණ තිබෙනවද?]]="Yes",5,1)</f>
        <v>1</v>
      </c>
      <c r="AE130" s="11">
        <f>IF(Table15[[#This Row],[Was quarantined  before? - නිරොධානය වී තිබේද?]]="Yes",5,1)</f>
        <v>1</v>
      </c>
      <c r="AF1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0" s="8">
        <f>IF(Table15[[#This Row],[Any family members are working at Hospitals - රෝහල් වල සේවය කරන සාමාජිකයන් සිටීද?]]="No",1,5)</f>
        <v>1</v>
      </c>
      <c r="AH1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0" s="12">
        <f>Table15[[#This Row],[Proximity 01 (30%)]]*0.3+Table15[[#This Row],[Proximity - 02(40%)]]*0.4+Table15[[#This Row],[Proximity - 03(30%)]]*0.3</f>
        <v>1.5999999999999999</v>
      </c>
      <c r="AK130" s="12">
        <f>Table15[[#This Row],[Aggregation(Q1) 30%]]*0.3+Table15[[#This Row],[Aggregation(Q2) 40%]]*0.4+Table15[[#This Row],[Aggregation(Q3) 30%]]*0.3</f>
        <v>2.1999999999999997</v>
      </c>
      <c r="AL130" s="12">
        <f>Table15[[#This Row],[Exposure Rate]]+Table15[[#This Row],[Proximity Rate]]+Table15[[#This Row],[Aggregation Rate]]</f>
        <v>6.5</v>
      </c>
      <c r="AM130" s="10" t="s">
        <v>1934</v>
      </c>
    </row>
    <row r="131" spans="1:39" x14ac:dyDescent="0.3">
      <c r="A131" s="20">
        <v>19244</v>
      </c>
      <c r="B131" s="2" t="s">
        <v>519</v>
      </c>
      <c r="C131" s="2" t="str">
        <f>VLOOKUP(A131,'emp master'!$A$1:$G$5000,5,FALSE)</f>
        <v>Close Comfort Program - Marketing - SI</v>
      </c>
      <c r="D131" s="1" t="s">
        <v>1755</v>
      </c>
      <c r="E131" s="6" t="str">
        <f>VLOOKUP(A131,'emp master'!$A$1:$G$5000,7,FALSE)</f>
        <v>Male</v>
      </c>
      <c r="F131" s="7">
        <v>27</v>
      </c>
      <c r="G131" s="6" t="s">
        <v>14</v>
      </c>
      <c r="H131" s="6" t="s">
        <v>1753</v>
      </c>
      <c r="I131" s="6" t="s">
        <v>520</v>
      </c>
      <c r="J131" s="7" t="s">
        <v>23</v>
      </c>
      <c r="K131" s="6" t="s">
        <v>14</v>
      </c>
      <c r="L131" s="6"/>
      <c r="M131" s="6" t="s">
        <v>14</v>
      </c>
      <c r="N131" s="6"/>
      <c r="O131" s="6" t="s">
        <v>14</v>
      </c>
      <c r="P131" s="6"/>
      <c r="Q131" s="6" t="s">
        <v>14</v>
      </c>
      <c r="R131" s="6" t="s">
        <v>14</v>
      </c>
      <c r="S131" s="6" t="s">
        <v>1754</v>
      </c>
      <c r="T131" s="6" t="s">
        <v>14</v>
      </c>
      <c r="U131" s="6" t="s">
        <v>14</v>
      </c>
      <c r="V131" s="8">
        <f>IF(Table15[[#This Row],[Age - වයස]]&lt;30,1,IF(Table15[[#This Row],[Age - වයස]]&lt;40,2,IF(Table15[[#This Row],[Age - වයස]]&lt;50,3,IF(Table15[[#This Row],[Age - වයස]]&lt;=55,4,5))))</f>
        <v>1</v>
      </c>
      <c r="W131" s="11">
        <f>IF(Table15[[#This Row],[Vaccinated? - කොවිඩ් එන්නත ලබා ගෙන තිබේද?]]= "yes",1,5)</f>
        <v>5</v>
      </c>
      <c r="X13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1" s="8">
        <f>IF(Table15[[#This Row],[Having any hereditary diseases - ඔබට පාරම්පරික රෝග තිබෙනවාද?]]="yes",5,1)</f>
        <v>1</v>
      </c>
      <c r="Z131" s="11">
        <f>IF(Table15[[#This Row],[Do you have been suffering from any of these diseases? - පහත රෝග ඔබට තිබෙනවද?]]="None - නැත",1,5)</f>
        <v>1</v>
      </c>
      <c r="AA1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1" s="11">
        <f>IF(Table15[[#This Row],[Have you been infected by COVID-19 in the past few months - ඔබට COVID 19 මිට පෙර වැළදී  තිබෙනවද?]]="Yes",1,5)</f>
        <v>5</v>
      </c>
      <c r="AC131" s="11">
        <f>IF(Table15[[#This Row],[Grade - ශ්‍රේණිය]]="Team Member",5,IF(Table15[[#This Row],[Grade - ශ්‍රේණිය]]="Manager",1,3))</f>
        <v>3</v>
      </c>
      <c r="AD131" s="11">
        <f>IF(Table15[[#This Row],[Do you have any COVID symptoms? - ඔබට COVID ලක්ෂණ තිබෙනවද?]]="Yes",5,1)</f>
        <v>1</v>
      </c>
      <c r="AE131" s="11">
        <f>IF(Table15[[#This Row],[Was quarantined  before? - නිරොධානය වී තිබේද?]]="Yes",5,1)</f>
        <v>1</v>
      </c>
      <c r="AF1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1" s="8">
        <f>IF(Table15[[#This Row],[Any family members are working at Hospitals - රෝහල් වල සේවය කරන සාමාජිකයන් සිටීද?]]="No",1,5)</f>
        <v>1</v>
      </c>
      <c r="AH1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1" s="12">
        <f>Table15[[#This Row],[Proximity 01 (30%)]]*0.3+Table15[[#This Row],[Proximity - 02(40%)]]*0.4+Table15[[#This Row],[Proximity - 03(30%)]]*0.3</f>
        <v>1.5999999999999999</v>
      </c>
      <c r="AK131" s="12">
        <f>Table15[[#This Row],[Aggregation(Q1) 30%]]*0.3+Table15[[#This Row],[Aggregation(Q2) 40%]]*0.4+Table15[[#This Row],[Aggregation(Q3) 30%]]*0.3</f>
        <v>2.1999999999999997</v>
      </c>
      <c r="AL131" s="12">
        <f>Table15[[#This Row],[Exposure Rate]]+Table15[[#This Row],[Proximity Rate]]+Table15[[#This Row],[Aggregation Rate]]</f>
        <v>6.5</v>
      </c>
      <c r="AM131" s="10" t="s">
        <v>1934</v>
      </c>
    </row>
    <row r="132" spans="1:39" x14ac:dyDescent="0.3">
      <c r="A132" s="20">
        <v>26061</v>
      </c>
      <c r="B132" s="2" t="s">
        <v>1562</v>
      </c>
      <c r="C132" s="2" t="str">
        <f>VLOOKUP(A132,'emp master'!$A$1:$G$5000,5,FALSE)</f>
        <v>Close Comfort Program - Marketing - SI</v>
      </c>
      <c r="D132" s="1" t="s">
        <v>1758</v>
      </c>
      <c r="E132" s="6" t="str">
        <f>VLOOKUP(A132,'emp master'!$A$1:$G$5000,7,FALSE)</f>
        <v>Male</v>
      </c>
      <c r="F132" s="7">
        <v>26</v>
      </c>
      <c r="G132" s="6" t="s">
        <v>14</v>
      </c>
      <c r="H132" s="6" t="s">
        <v>1753</v>
      </c>
      <c r="I132" s="6" t="s">
        <v>503</v>
      </c>
      <c r="J132" s="7" t="s">
        <v>23</v>
      </c>
      <c r="K132" s="6" t="s">
        <v>14</v>
      </c>
      <c r="L132" s="6" t="s">
        <v>14</v>
      </c>
      <c r="M132" s="6" t="s">
        <v>14</v>
      </c>
      <c r="N132" s="6" t="s">
        <v>14</v>
      </c>
      <c r="O132" s="6" t="s">
        <v>14</v>
      </c>
      <c r="P132" s="6" t="s">
        <v>14</v>
      </c>
      <c r="Q132" s="6" t="s">
        <v>14</v>
      </c>
      <c r="R132" s="6" t="s">
        <v>14</v>
      </c>
      <c r="S132" s="6" t="s">
        <v>1754</v>
      </c>
      <c r="T132" s="6" t="s">
        <v>14</v>
      </c>
      <c r="U132" s="6" t="s">
        <v>14</v>
      </c>
      <c r="V132" s="8">
        <f>IF(Table15[[#This Row],[Age - වයස]]&lt;30,1,IF(Table15[[#This Row],[Age - වයස]]&lt;40,2,IF(Table15[[#This Row],[Age - වයස]]&lt;50,3,IF(Table15[[#This Row],[Age - වයස]]&lt;=55,4,5))))</f>
        <v>1</v>
      </c>
      <c r="W132" s="11">
        <f>IF(Table15[[#This Row],[Vaccinated? - කොවිඩ් එන්නත ලබා ගෙන තිබේද?]]= "yes",1,5)</f>
        <v>5</v>
      </c>
      <c r="X13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2" s="8">
        <f>IF(Table15[[#This Row],[Having any hereditary diseases - ඔබට පාරම්පරික රෝග තිබෙනවාද?]]="yes",5,1)</f>
        <v>1</v>
      </c>
      <c r="Z132" s="11">
        <f>IF(Table15[[#This Row],[Do you have been suffering from any of these diseases? - පහත රෝග ඔබට තිබෙනවද?]]="None - නැත",1,5)</f>
        <v>1</v>
      </c>
      <c r="AA1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2" s="11">
        <f>IF(Table15[[#This Row],[Have you been infected by COVID-19 in the past few months - ඔබට COVID 19 මිට පෙර වැළදී  තිබෙනවද?]]="Yes",1,5)</f>
        <v>5</v>
      </c>
      <c r="AC132" s="11">
        <f>IF(Table15[[#This Row],[Grade - ශ්‍රේණිය]]="Team Member",5,IF(Table15[[#This Row],[Grade - ශ්‍රේණිය]]="Manager",1,3))</f>
        <v>3</v>
      </c>
      <c r="AD132" s="11">
        <f>IF(Table15[[#This Row],[Do you have any COVID symptoms? - ඔබට COVID ලක්ෂණ තිබෙනවද?]]="Yes",5,1)</f>
        <v>1</v>
      </c>
      <c r="AE132" s="11">
        <f>IF(Table15[[#This Row],[Was quarantined  before? - නිරොධානය වී තිබේද?]]="Yes",5,1)</f>
        <v>1</v>
      </c>
      <c r="AF1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2" s="8">
        <f>IF(Table15[[#This Row],[Any family members are working at Hospitals - රෝහල් වල සේවය කරන සාමාජිකයන් සිටීද?]]="No",1,5)</f>
        <v>1</v>
      </c>
      <c r="AH1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2" s="12">
        <f>Table15[[#This Row],[Proximity 01 (30%)]]*0.3+Table15[[#This Row],[Proximity - 02(40%)]]*0.4+Table15[[#This Row],[Proximity - 03(30%)]]*0.3</f>
        <v>1.5999999999999999</v>
      </c>
      <c r="AK132" s="12">
        <f>Table15[[#This Row],[Aggregation(Q1) 30%]]*0.3+Table15[[#This Row],[Aggregation(Q2) 40%]]*0.4+Table15[[#This Row],[Aggregation(Q3) 30%]]*0.3</f>
        <v>2.1999999999999997</v>
      </c>
      <c r="AL132" s="12">
        <f>Table15[[#This Row],[Exposure Rate]]+Table15[[#This Row],[Proximity Rate]]+Table15[[#This Row],[Aggregation Rate]]</f>
        <v>6.5</v>
      </c>
      <c r="AM132" s="10" t="s">
        <v>1934</v>
      </c>
    </row>
    <row r="133" spans="1:39" x14ac:dyDescent="0.3">
      <c r="A133" s="20">
        <v>26267</v>
      </c>
      <c r="B133" s="2" t="s">
        <v>779</v>
      </c>
      <c r="C133" s="2" t="str">
        <f>VLOOKUP(A133,'emp master'!$A$1:$G$5000,5,FALSE)</f>
        <v>Close Comfort Program - Marketing - SI</v>
      </c>
      <c r="D133" s="1" t="s">
        <v>1755</v>
      </c>
      <c r="E133" s="6" t="str">
        <f>VLOOKUP(A133,'emp master'!$A$1:$G$5000,7,FALSE)</f>
        <v>Male</v>
      </c>
      <c r="F133" s="7">
        <v>23</v>
      </c>
      <c r="G133" s="6" t="s">
        <v>14</v>
      </c>
      <c r="H133" s="6" t="s">
        <v>1753</v>
      </c>
      <c r="I133" s="6" t="s">
        <v>780</v>
      </c>
      <c r="J133" s="7" t="s">
        <v>17</v>
      </c>
      <c r="K133" s="6" t="s">
        <v>14</v>
      </c>
      <c r="L133" s="6"/>
      <c r="M133" s="6" t="s">
        <v>14</v>
      </c>
      <c r="N133" s="6"/>
      <c r="O133" s="6" t="s">
        <v>14</v>
      </c>
      <c r="P133" s="6"/>
      <c r="Q133" s="6" t="s">
        <v>14</v>
      </c>
      <c r="R133" s="6" t="s">
        <v>14</v>
      </c>
      <c r="S133" s="6" t="s">
        <v>1754</v>
      </c>
      <c r="T133" s="6" t="s">
        <v>14</v>
      </c>
      <c r="U133" s="6" t="s">
        <v>14</v>
      </c>
      <c r="V133" s="8">
        <f>IF(Table15[[#This Row],[Age - වයස]]&lt;30,1,IF(Table15[[#This Row],[Age - වයස]]&lt;40,2,IF(Table15[[#This Row],[Age - වයස]]&lt;50,3,IF(Table15[[#This Row],[Age - වයස]]&lt;=55,4,5))))</f>
        <v>1</v>
      </c>
      <c r="W133" s="11">
        <f>IF(Table15[[#This Row],[Vaccinated? - කොවිඩ් එන්නත ලබා ගෙන තිබේද?]]= "yes",1,5)</f>
        <v>5</v>
      </c>
      <c r="X13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3" s="8">
        <f>IF(Table15[[#This Row],[Having any hereditary diseases - ඔබට පාරම්පරික රෝග තිබෙනවාද?]]="yes",5,1)</f>
        <v>1</v>
      </c>
      <c r="Z133" s="11">
        <f>IF(Table15[[#This Row],[Do you have been suffering from any of these diseases? - පහත රෝග ඔබට තිබෙනවද?]]="None - නැත",1,5)</f>
        <v>1</v>
      </c>
      <c r="AA1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3" s="11">
        <f>IF(Table15[[#This Row],[Have you been infected by COVID-19 in the past few months - ඔබට COVID 19 මිට පෙර වැළදී  තිබෙනවද?]]="Yes",1,5)</f>
        <v>5</v>
      </c>
      <c r="AC133" s="11">
        <f>IF(Table15[[#This Row],[Grade - ශ්‍රේණිය]]="Team Member",5,IF(Table15[[#This Row],[Grade - ශ්‍රේණිය]]="Manager",1,3))</f>
        <v>3</v>
      </c>
      <c r="AD133" s="11">
        <f>IF(Table15[[#This Row],[Do you have any COVID symptoms? - ඔබට COVID ලක්ෂණ තිබෙනවද?]]="Yes",5,1)</f>
        <v>1</v>
      </c>
      <c r="AE133" s="11">
        <f>IF(Table15[[#This Row],[Was quarantined  before? - නිරොධානය වී තිබේද?]]="Yes",5,1)</f>
        <v>1</v>
      </c>
      <c r="AF1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3" s="8">
        <f>IF(Table15[[#This Row],[Any family members are working at Hospitals - රෝහල් වල සේවය කරන සාමාජිකයන් සිටීද?]]="No",1,5)</f>
        <v>1</v>
      </c>
      <c r="AH1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3" s="12">
        <f>Table15[[#This Row],[Proximity 01 (30%)]]*0.3+Table15[[#This Row],[Proximity - 02(40%)]]*0.4+Table15[[#This Row],[Proximity - 03(30%)]]*0.3</f>
        <v>1.5999999999999999</v>
      </c>
      <c r="AK133" s="12">
        <f>Table15[[#This Row],[Aggregation(Q1) 30%]]*0.3+Table15[[#This Row],[Aggregation(Q2) 40%]]*0.4+Table15[[#This Row],[Aggregation(Q3) 30%]]*0.3</f>
        <v>2.1999999999999997</v>
      </c>
      <c r="AL133" s="12">
        <f>Table15[[#This Row],[Exposure Rate]]+Table15[[#This Row],[Proximity Rate]]+Table15[[#This Row],[Aggregation Rate]]</f>
        <v>6.5</v>
      </c>
      <c r="AM133" s="10" t="s">
        <v>1934</v>
      </c>
    </row>
    <row r="134" spans="1:39" x14ac:dyDescent="0.3">
      <c r="A134" s="20">
        <v>18090</v>
      </c>
      <c r="B134" s="2" t="s">
        <v>1130</v>
      </c>
      <c r="C134" s="2" t="str">
        <f>VLOOKUP(A134,'emp master'!$A$1:$G$5000,5,FALSE)</f>
        <v>Close Comfort Program - Marketing - SI</v>
      </c>
      <c r="D134" s="1" t="s">
        <v>1755</v>
      </c>
      <c r="E134" s="6" t="str">
        <f>VLOOKUP(A134,'emp master'!$A$1:$G$5000,7,FALSE)</f>
        <v>Female</v>
      </c>
      <c r="F134" s="7">
        <v>24</v>
      </c>
      <c r="G134" s="6" t="s">
        <v>14</v>
      </c>
      <c r="H134" s="6" t="s">
        <v>1753</v>
      </c>
      <c r="I134" s="6" t="s">
        <v>1131</v>
      </c>
      <c r="J134" s="7" t="s">
        <v>17</v>
      </c>
      <c r="K134" s="6" t="s">
        <v>14</v>
      </c>
      <c r="L134" s="6"/>
      <c r="M134" s="6" t="s">
        <v>14</v>
      </c>
      <c r="N134" s="6"/>
      <c r="O134" s="6" t="s">
        <v>14</v>
      </c>
      <c r="P134" s="6"/>
      <c r="Q134" s="6" t="s">
        <v>14</v>
      </c>
      <c r="R134" s="6" t="s">
        <v>14</v>
      </c>
      <c r="S134" s="6" t="s">
        <v>1754</v>
      </c>
      <c r="T134" s="6" t="s">
        <v>14</v>
      </c>
      <c r="U134" s="6" t="s">
        <v>14</v>
      </c>
      <c r="V134" s="8">
        <f>IF(Table15[[#This Row],[Age - වයස]]&lt;30,1,IF(Table15[[#This Row],[Age - වයස]]&lt;40,2,IF(Table15[[#This Row],[Age - වයස]]&lt;50,3,IF(Table15[[#This Row],[Age - වයස]]&lt;=55,4,5))))</f>
        <v>1</v>
      </c>
      <c r="W134" s="11">
        <f>IF(Table15[[#This Row],[Vaccinated? - කොවිඩ් එන්නත ලබා ගෙන තිබේද?]]= "yes",1,5)</f>
        <v>5</v>
      </c>
      <c r="X13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4" s="8">
        <f>IF(Table15[[#This Row],[Having any hereditary diseases - ඔබට පාරම්පරික රෝග තිබෙනවාද?]]="yes",5,1)</f>
        <v>1</v>
      </c>
      <c r="Z134" s="11">
        <f>IF(Table15[[#This Row],[Do you have been suffering from any of these diseases? - පහත රෝග ඔබට තිබෙනවද?]]="None - නැත",1,5)</f>
        <v>1</v>
      </c>
      <c r="AA1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4" s="11">
        <f>IF(Table15[[#This Row],[Have you been infected by COVID-19 in the past few months - ඔබට COVID 19 මිට පෙර වැළදී  තිබෙනවද?]]="Yes",1,5)</f>
        <v>5</v>
      </c>
      <c r="AC134" s="11">
        <f>IF(Table15[[#This Row],[Grade - ශ්‍රේණිය]]="Team Member",5,IF(Table15[[#This Row],[Grade - ශ්‍රේණිය]]="Manager",1,3))</f>
        <v>3</v>
      </c>
      <c r="AD134" s="11">
        <f>IF(Table15[[#This Row],[Do you have any COVID symptoms? - ඔබට COVID ලක්ෂණ තිබෙනවද?]]="Yes",5,1)</f>
        <v>1</v>
      </c>
      <c r="AE134" s="11">
        <f>IF(Table15[[#This Row],[Was quarantined  before? - නිරොධානය වී තිබේද?]]="Yes",5,1)</f>
        <v>1</v>
      </c>
      <c r="AF1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4" s="8">
        <f>IF(Table15[[#This Row],[Any family members are working at Hospitals - රෝහල් වල සේවය කරන සාමාජිකයන් සිටීද?]]="No",1,5)</f>
        <v>1</v>
      </c>
      <c r="AH1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4" s="12">
        <f>Table15[[#This Row],[Proximity 01 (30%)]]*0.3+Table15[[#This Row],[Proximity - 02(40%)]]*0.4+Table15[[#This Row],[Proximity - 03(30%)]]*0.3</f>
        <v>1.5999999999999999</v>
      </c>
      <c r="AK134" s="12">
        <f>Table15[[#This Row],[Aggregation(Q1) 30%]]*0.3+Table15[[#This Row],[Aggregation(Q2) 40%]]*0.4+Table15[[#This Row],[Aggregation(Q3) 30%]]*0.3</f>
        <v>2.1999999999999997</v>
      </c>
      <c r="AL134" s="12">
        <f>Table15[[#This Row],[Exposure Rate]]+Table15[[#This Row],[Proximity Rate]]+Table15[[#This Row],[Aggregation Rate]]</f>
        <v>6.5</v>
      </c>
      <c r="AM134" s="10" t="s">
        <v>1934</v>
      </c>
    </row>
    <row r="135" spans="1:39" x14ac:dyDescent="0.3">
      <c r="A135" s="20">
        <v>19934</v>
      </c>
      <c r="B135" s="2" t="s">
        <v>703</v>
      </c>
      <c r="C135" s="2" t="str">
        <f>VLOOKUP(A135,'emp master'!$A$1:$G$5000,5,FALSE)</f>
        <v>Close Comfort Program - Marketing - SI</v>
      </c>
      <c r="D135" s="1" t="s">
        <v>1755</v>
      </c>
      <c r="E135" s="6" t="str">
        <f>VLOOKUP(A135,'emp master'!$A$1:$G$5000,7,FALSE)</f>
        <v>Female</v>
      </c>
      <c r="F135" s="7">
        <v>28</v>
      </c>
      <c r="G135" s="6" t="s">
        <v>14</v>
      </c>
      <c r="H135" s="6" t="s">
        <v>1753</v>
      </c>
      <c r="I135" s="6" t="s">
        <v>704</v>
      </c>
      <c r="J135" s="7" t="s">
        <v>13</v>
      </c>
      <c r="K135" s="6" t="s">
        <v>14</v>
      </c>
      <c r="L135" s="6" t="s">
        <v>1840</v>
      </c>
      <c r="M135" s="6" t="s">
        <v>14</v>
      </c>
      <c r="N135" s="6" t="s">
        <v>1840</v>
      </c>
      <c r="O135" s="6" t="s">
        <v>14</v>
      </c>
      <c r="P135" s="6" t="s">
        <v>1840</v>
      </c>
      <c r="Q135" s="6" t="s">
        <v>14</v>
      </c>
      <c r="R135" s="6" t="s">
        <v>14</v>
      </c>
      <c r="S135" s="6" t="s">
        <v>1754</v>
      </c>
      <c r="T135" s="6" t="s">
        <v>14</v>
      </c>
      <c r="U135" s="6" t="s">
        <v>14</v>
      </c>
      <c r="V135" s="8">
        <f>IF(Table15[[#This Row],[Age - වයස]]&lt;30,1,IF(Table15[[#This Row],[Age - වයස]]&lt;40,2,IF(Table15[[#This Row],[Age - වයස]]&lt;50,3,IF(Table15[[#This Row],[Age - වයස]]&lt;=55,4,5))))</f>
        <v>1</v>
      </c>
      <c r="W135" s="11">
        <f>IF(Table15[[#This Row],[Vaccinated? - කොවිඩ් එන්නත ලබා ගෙන තිබේද?]]= "yes",1,5)</f>
        <v>5</v>
      </c>
      <c r="X13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5" s="8">
        <f>IF(Table15[[#This Row],[Having any hereditary diseases - ඔබට පාරම්පරික රෝග තිබෙනවාද?]]="yes",5,1)</f>
        <v>1</v>
      </c>
      <c r="Z135" s="11">
        <f>IF(Table15[[#This Row],[Do you have been suffering from any of these diseases? - පහත රෝග ඔබට තිබෙනවද?]]="None - නැත",1,5)</f>
        <v>1</v>
      </c>
      <c r="AA1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5" s="11">
        <f>IF(Table15[[#This Row],[Have you been infected by COVID-19 in the past few months - ඔබට COVID 19 මිට පෙර වැළදී  තිබෙනවද?]]="Yes",1,5)</f>
        <v>5</v>
      </c>
      <c r="AC135" s="11">
        <f>IF(Table15[[#This Row],[Grade - ශ්‍රේණිය]]="Team Member",5,IF(Table15[[#This Row],[Grade - ශ්‍රේණිය]]="Manager",1,3))</f>
        <v>3</v>
      </c>
      <c r="AD135" s="11">
        <f>IF(Table15[[#This Row],[Do you have any COVID symptoms? - ඔබට COVID ලක්ෂණ තිබෙනවද?]]="Yes",5,1)</f>
        <v>1</v>
      </c>
      <c r="AE135" s="11">
        <f>IF(Table15[[#This Row],[Was quarantined  before? - නිරොධානය වී තිබේද?]]="Yes",5,1)</f>
        <v>1</v>
      </c>
      <c r="AF1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5" s="8">
        <f>IF(Table15[[#This Row],[Any family members are working at Hospitals - රෝහල් වල සේවය කරන සාමාජිකයන් සිටීද?]]="No",1,5)</f>
        <v>1</v>
      </c>
      <c r="AH1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5" s="12">
        <f>Table15[[#This Row],[Proximity 01 (30%)]]*0.3+Table15[[#This Row],[Proximity - 02(40%)]]*0.4+Table15[[#This Row],[Proximity - 03(30%)]]*0.3</f>
        <v>1.5999999999999999</v>
      </c>
      <c r="AK135" s="12">
        <f>Table15[[#This Row],[Aggregation(Q1) 30%]]*0.3+Table15[[#This Row],[Aggregation(Q2) 40%]]*0.4+Table15[[#This Row],[Aggregation(Q3) 30%]]*0.3</f>
        <v>2.1999999999999997</v>
      </c>
      <c r="AL135" s="12">
        <f>Table15[[#This Row],[Exposure Rate]]+Table15[[#This Row],[Proximity Rate]]+Table15[[#This Row],[Aggregation Rate]]</f>
        <v>6.5</v>
      </c>
      <c r="AM135" s="10" t="s">
        <v>1934</v>
      </c>
    </row>
    <row r="136" spans="1:39" x14ac:dyDescent="0.3">
      <c r="A136" s="20">
        <v>14711</v>
      </c>
      <c r="B136" s="2" t="s">
        <v>996</v>
      </c>
      <c r="C136" s="2" t="str">
        <f>VLOOKUP(A136,'emp master'!$A$1:$G$5000,5,FALSE)</f>
        <v>Close Comfort Program - Product Development Centre - SI</v>
      </c>
      <c r="D136" s="1" t="s">
        <v>1758</v>
      </c>
      <c r="E136" s="6" t="str">
        <f>VLOOKUP(A136,'emp master'!$A$1:$G$5000,7,FALSE)</f>
        <v>Male</v>
      </c>
      <c r="F136" s="7">
        <v>26</v>
      </c>
      <c r="G136" s="6" t="s">
        <v>14</v>
      </c>
      <c r="H136" s="6" t="s">
        <v>1753</v>
      </c>
      <c r="I136" s="6" t="s">
        <v>997</v>
      </c>
      <c r="J136" s="7" t="s">
        <v>13</v>
      </c>
      <c r="K136" s="6" t="s">
        <v>14</v>
      </c>
      <c r="L136" s="6"/>
      <c r="M136" s="6" t="s">
        <v>14</v>
      </c>
      <c r="N136" s="6"/>
      <c r="O136" s="6" t="s">
        <v>14</v>
      </c>
      <c r="P136" s="6"/>
      <c r="Q136" s="6" t="s">
        <v>14</v>
      </c>
      <c r="R136" s="6" t="s">
        <v>14</v>
      </c>
      <c r="S136" s="6" t="s">
        <v>1754</v>
      </c>
      <c r="T136" s="6" t="s">
        <v>14</v>
      </c>
      <c r="U136" s="6" t="s">
        <v>14</v>
      </c>
      <c r="V136" s="8">
        <f>IF(Table15[[#This Row],[Age - වයස]]&lt;30,1,IF(Table15[[#This Row],[Age - වයස]]&lt;40,2,IF(Table15[[#This Row],[Age - වයස]]&lt;50,3,IF(Table15[[#This Row],[Age - වයස]]&lt;=55,4,5))))</f>
        <v>1</v>
      </c>
      <c r="W136" s="11">
        <f>IF(Table15[[#This Row],[Vaccinated? - කොවිඩ් එන්නත ලබා ගෙන තිබේද?]]= "yes",1,5)</f>
        <v>5</v>
      </c>
      <c r="X13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6" s="8">
        <f>IF(Table15[[#This Row],[Having any hereditary diseases - ඔබට පාරම්පරික රෝග තිබෙනවාද?]]="yes",5,1)</f>
        <v>1</v>
      </c>
      <c r="Z136" s="11">
        <f>IF(Table15[[#This Row],[Do you have been suffering from any of these diseases? - පහත රෝග ඔබට තිබෙනවද?]]="None - නැත",1,5)</f>
        <v>1</v>
      </c>
      <c r="AA1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6" s="11">
        <f>IF(Table15[[#This Row],[Have you been infected by COVID-19 in the past few months - ඔබට COVID 19 මිට පෙර වැළදී  තිබෙනවද?]]="Yes",1,5)</f>
        <v>5</v>
      </c>
      <c r="AC136" s="11">
        <f>IF(Table15[[#This Row],[Grade - ශ්‍රේණිය]]="Team Member",5,IF(Table15[[#This Row],[Grade - ශ්‍රේණිය]]="Manager",1,3))</f>
        <v>3</v>
      </c>
      <c r="AD136" s="11">
        <f>IF(Table15[[#This Row],[Do you have any COVID symptoms? - ඔබට COVID ලක්ෂණ තිබෙනවද?]]="Yes",5,1)</f>
        <v>1</v>
      </c>
      <c r="AE136" s="11">
        <f>IF(Table15[[#This Row],[Was quarantined  before? - නිරොධානය වී තිබේද?]]="Yes",5,1)</f>
        <v>1</v>
      </c>
      <c r="AF1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6" s="8">
        <f>IF(Table15[[#This Row],[Any family members are working at Hospitals - රෝහල් වල සේවය කරන සාමාජිකයන් සිටීද?]]="No",1,5)</f>
        <v>1</v>
      </c>
      <c r="AH1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6" s="12">
        <f>Table15[[#This Row],[Proximity 01 (30%)]]*0.3+Table15[[#This Row],[Proximity - 02(40%)]]*0.4+Table15[[#This Row],[Proximity - 03(30%)]]*0.3</f>
        <v>1.5999999999999999</v>
      </c>
      <c r="AK136" s="12">
        <f>Table15[[#This Row],[Aggregation(Q1) 30%]]*0.3+Table15[[#This Row],[Aggregation(Q2) 40%]]*0.4+Table15[[#This Row],[Aggregation(Q3) 30%]]*0.3</f>
        <v>2.1999999999999997</v>
      </c>
      <c r="AL136" s="12">
        <f>Table15[[#This Row],[Exposure Rate]]+Table15[[#This Row],[Proximity Rate]]+Table15[[#This Row],[Aggregation Rate]]</f>
        <v>6.5</v>
      </c>
      <c r="AM136" s="10" t="s">
        <v>1934</v>
      </c>
    </row>
    <row r="137" spans="1:39" x14ac:dyDescent="0.3">
      <c r="A137" s="20">
        <v>14941</v>
      </c>
      <c r="B137" s="2" t="s">
        <v>1548</v>
      </c>
      <c r="C137" s="2" t="str">
        <f>VLOOKUP(A137,'emp master'!$A$1:$G$5000,5,FALSE)</f>
        <v>Close Comfort Program - Product Development Centre - SI</v>
      </c>
      <c r="D137" s="1" t="s">
        <v>1758</v>
      </c>
      <c r="E137" s="6" t="str">
        <f>VLOOKUP(A137,'emp master'!$A$1:$G$5000,7,FALSE)</f>
        <v>Male</v>
      </c>
      <c r="F137" s="7">
        <v>29</v>
      </c>
      <c r="G137" s="6" t="s">
        <v>14</v>
      </c>
      <c r="H137" s="6" t="s">
        <v>1753</v>
      </c>
      <c r="I137" s="6" t="s">
        <v>1549</v>
      </c>
      <c r="J137" s="7" t="s">
        <v>23</v>
      </c>
      <c r="K137" s="6" t="s">
        <v>14</v>
      </c>
      <c r="L137" s="6"/>
      <c r="M137" s="6" t="s">
        <v>14</v>
      </c>
      <c r="N137" s="6"/>
      <c r="O137" s="6" t="s">
        <v>14</v>
      </c>
      <c r="P137" s="6"/>
      <c r="Q137" s="6" t="s">
        <v>14</v>
      </c>
      <c r="R137" s="6" t="s">
        <v>14</v>
      </c>
      <c r="S137" s="6" t="s">
        <v>1754</v>
      </c>
      <c r="T137" s="6" t="s">
        <v>14</v>
      </c>
      <c r="U137" s="6" t="s">
        <v>14</v>
      </c>
      <c r="V137" s="8">
        <f>IF(Table15[[#This Row],[Age - වයස]]&lt;30,1,IF(Table15[[#This Row],[Age - වයස]]&lt;40,2,IF(Table15[[#This Row],[Age - වයස]]&lt;50,3,IF(Table15[[#This Row],[Age - වයස]]&lt;=55,4,5))))</f>
        <v>1</v>
      </c>
      <c r="W137" s="11">
        <f>IF(Table15[[#This Row],[Vaccinated? - කොවිඩ් එන්නත ලබා ගෙන තිබේද?]]= "yes",1,5)</f>
        <v>5</v>
      </c>
      <c r="X13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7" s="8">
        <f>IF(Table15[[#This Row],[Having any hereditary diseases - ඔබට පාරම්පරික රෝග තිබෙනවාද?]]="yes",5,1)</f>
        <v>1</v>
      </c>
      <c r="Z137" s="11">
        <f>IF(Table15[[#This Row],[Do you have been suffering from any of these diseases? - පහත රෝග ඔබට තිබෙනවද?]]="None - නැත",1,5)</f>
        <v>1</v>
      </c>
      <c r="AA1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7" s="11">
        <f>IF(Table15[[#This Row],[Have you been infected by COVID-19 in the past few months - ඔබට COVID 19 මිට පෙර වැළදී  තිබෙනවද?]]="Yes",1,5)</f>
        <v>5</v>
      </c>
      <c r="AC137" s="11">
        <f>IF(Table15[[#This Row],[Grade - ශ්‍රේණිය]]="Team Member",5,IF(Table15[[#This Row],[Grade - ශ්‍රේණිය]]="Manager",1,3))</f>
        <v>3</v>
      </c>
      <c r="AD137" s="11">
        <f>IF(Table15[[#This Row],[Do you have any COVID symptoms? - ඔබට COVID ලක්ෂණ තිබෙනවද?]]="Yes",5,1)</f>
        <v>1</v>
      </c>
      <c r="AE137" s="11">
        <f>IF(Table15[[#This Row],[Was quarantined  before? - නිරොධානය වී තිබේද?]]="Yes",5,1)</f>
        <v>1</v>
      </c>
      <c r="AF1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7" s="8">
        <f>IF(Table15[[#This Row],[Any family members are working at Hospitals - රෝහල් වල සේවය කරන සාමාජිකයන් සිටීද?]]="No",1,5)</f>
        <v>1</v>
      </c>
      <c r="AH1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7" s="12">
        <f>Table15[[#This Row],[Proximity 01 (30%)]]*0.3+Table15[[#This Row],[Proximity - 02(40%)]]*0.4+Table15[[#This Row],[Proximity - 03(30%)]]*0.3</f>
        <v>1.5999999999999999</v>
      </c>
      <c r="AK137" s="12">
        <f>Table15[[#This Row],[Aggregation(Q1) 30%]]*0.3+Table15[[#This Row],[Aggregation(Q2) 40%]]*0.4+Table15[[#This Row],[Aggregation(Q3) 30%]]*0.3</f>
        <v>2.1999999999999997</v>
      </c>
      <c r="AL137" s="12">
        <f>Table15[[#This Row],[Exposure Rate]]+Table15[[#This Row],[Proximity Rate]]+Table15[[#This Row],[Aggregation Rate]]</f>
        <v>6.5</v>
      </c>
      <c r="AM137" s="10" t="s">
        <v>1934</v>
      </c>
    </row>
    <row r="138" spans="1:39" x14ac:dyDescent="0.3">
      <c r="A138" s="20">
        <v>26526</v>
      </c>
      <c r="B138" s="2" t="s">
        <v>775</v>
      </c>
      <c r="C138" s="2" t="str">
        <f>VLOOKUP(A138,'emp master'!$A$1:$G$5000,5,FALSE)</f>
        <v>Close Comfort Program - Production - SI</v>
      </c>
      <c r="D138" s="1" t="s">
        <v>1755</v>
      </c>
      <c r="E138" s="6" t="str">
        <f>VLOOKUP(A138,'emp master'!$A$1:$G$5000,7,FALSE)</f>
        <v>Male</v>
      </c>
      <c r="F138" s="7">
        <v>23</v>
      </c>
      <c r="G138" s="6" t="s">
        <v>14</v>
      </c>
      <c r="H138" s="6" t="s">
        <v>1753</v>
      </c>
      <c r="I138" s="6" t="s">
        <v>776</v>
      </c>
      <c r="J138" s="7" t="s">
        <v>13</v>
      </c>
      <c r="K138" s="6" t="s">
        <v>14</v>
      </c>
      <c r="L138" s="6"/>
      <c r="M138" s="6" t="s">
        <v>14</v>
      </c>
      <c r="N138" s="6"/>
      <c r="O138" s="6" t="s">
        <v>14</v>
      </c>
      <c r="P138" s="6"/>
      <c r="Q138" s="6" t="s">
        <v>14</v>
      </c>
      <c r="R138" s="6" t="s">
        <v>14</v>
      </c>
      <c r="S138" s="6" t="s">
        <v>1754</v>
      </c>
      <c r="T138" s="6" t="s">
        <v>14</v>
      </c>
      <c r="U138" s="6" t="s">
        <v>14</v>
      </c>
      <c r="V138" s="8">
        <f>IF(Table15[[#This Row],[Age - වයස]]&lt;30,1,IF(Table15[[#This Row],[Age - වයස]]&lt;40,2,IF(Table15[[#This Row],[Age - වයස]]&lt;50,3,IF(Table15[[#This Row],[Age - වයස]]&lt;=55,4,5))))</f>
        <v>1</v>
      </c>
      <c r="W138" s="11">
        <f>IF(Table15[[#This Row],[Vaccinated? - කොවිඩ් එන්නත ලබා ගෙන තිබේද?]]= "yes",1,5)</f>
        <v>5</v>
      </c>
      <c r="X13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8" s="8">
        <f>IF(Table15[[#This Row],[Having any hereditary diseases - ඔබට පාරම්පරික රෝග තිබෙනවාද?]]="yes",5,1)</f>
        <v>1</v>
      </c>
      <c r="Z138" s="11">
        <f>IF(Table15[[#This Row],[Do you have been suffering from any of these diseases? - පහත රෝග ඔබට තිබෙනවද?]]="None - නැත",1,5)</f>
        <v>1</v>
      </c>
      <c r="AA1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8" s="11">
        <f>IF(Table15[[#This Row],[Have you been infected by COVID-19 in the past few months - ඔබට COVID 19 මිට පෙර වැළදී  තිබෙනවද?]]="Yes",1,5)</f>
        <v>5</v>
      </c>
      <c r="AC138" s="11">
        <f>IF(Table15[[#This Row],[Grade - ශ්‍රේණිය]]="Team Member",5,IF(Table15[[#This Row],[Grade - ශ්‍රේණිය]]="Manager",1,3))</f>
        <v>3</v>
      </c>
      <c r="AD138" s="11">
        <f>IF(Table15[[#This Row],[Do you have any COVID symptoms? - ඔබට COVID ලක්ෂණ තිබෙනවද?]]="Yes",5,1)</f>
        <v>1</v>
      </c>
      <c r="AE138" s="11">
        <f>IF(Table15[[#This Row],[Was quarantined  before? - නිරොධානය වී තිබේද?]]="Yes",5,1)</f>
        <v>1</v>
      </c>
      <c r="AF1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8" s="8">
        <f>IF(Table15[[#This Row],[Any family members are working at Hospitals - රෝහල් වල සේවය කරන සාමාජිකයන් සිටීද?]]="No",1,5)</f>
        <v>1</v>
      </c>
      <c r="AH1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8" s="12">
        <f>Table15[[#This Row],[Proximity 01 (30%)]]*0.3+Table15[[#This Row],[Proximity - 02(40%)]]*0.4+Table15[[#This Row],[Proximity - 03(30%)]]*0.3</f>
        <v>1.5999999999999999</v>
      </c>
      <c r="AK138" s="12">
        <f>Table15[[#This Row],[Aggregation(Q1) 30%]]*0.3+Table15[[#This Row],[Aggregation(Q2) 40%]]*0.4+Table15[[#This Row],[Aggregation(Q3) 30%]]*0.3</f>
        <v>2.1999999999999997</v>
      </c>
      <c r="AL138" s="12">
        <f>Table15[[#This Row],[Exposure Rate]]+Table15[[#This Row],[Proximity Rate]]+Table15[[#This Row],[Aggregation Rate]]</f>
        <v>6.5</v>
      </c>
      <c r="AM138" s="10" t="s">
        <v>1934</v>
      </c>
    </row>
    <row r="139" spans="1:39" x14ac:dyDescent="0.3">
      <c r="A139" s="20">
        <v>24442</v>
      </c>
      <c r="B139" s="2" t="s">
        <v>929</v>
      </c>
      <c r="C139" s="2" t="str">
        <f>VLOOKUP(A139,'emp master'!$A$1:$G$5000,5,FALSE)</f>
        <v>Close Comfort Program - Quality Assurance - SI</v>
      </c>
      <c r="D139" s="1" t="s">
        <v>1755</v>
      </c>
      <c r="E139" s="6" t="str">
        <f>VLOOKUP(A139,'emp master'!$A$1:$G$5000,7,FALSE)</f>
        <v>Male</v>
      </c>
      <c r="F139" s="7">
        <v>28</v>
      </c>
      <c r="G139" s="6" t="s">
        <v>14</v>
      </c>
      <c r="H139" s="6" t="s">
        <v>1753</v>
      </c>
      <c r="I139" s="6" t="s">
        <v>930</v>
      </c>
      <c r="J139" s="7" t="s">
        <v>20</v>
      </c>
      <c r="K139" s="6" t="s">
        <v>14</v>
      </c>
      <c r="L139" s="6"/>
      <c r="M139" s="6" t="s">
        <v>14</v>
      </c>
      <c r="N139" s="6"/>
      <c r="O139" s="6" t="s">
        <v>14</v>
      </c>
      <c r="P139" s="6"/>
      <c r="Q139" s="6" t="s">
        <v>14</v>
      </c>
      <c r="R139" s="6" t="s">
        <v>14</v>
      </c>
      <c r="S139" s="6" t="s">
        <v>1754</v>
      </c>
      <c r="T139" s="6" t="s">
        <v>14</v>
      </c>
      <c r="U139" s="6" t="s">
        <v>14</v>
      </c>
      <c r="V139" s="8">
        <f>IF(Table15[[#This Row],[Age - වයස]]&lt;30,1,IF(Table15[[#This Row],[Age - වයස]]&lt;40,2,IF(Table15[[#This Row],[Age - වයස]]&lt;50,3,IF(Table15[[#This Row],[Age - වයස]]&lt;=55,4,5))))</f>
        <v>1</v>
      </c>
      <c r="W139" s="11">
        <f>IF(Table15[[#This Row],[Vaccinated? - කොවිඩ් එන්නත ලබා ගෙන තිබේද?]]= "yes",1,5)</f>
        <v>5</v>
      </c>
      <c r="X1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39" s="8">
        <f>IF(Table15[[#This Row],[Having any hereditary diseases - ඔබට පාරම්පරික රෝග තිබෙනවාද?]]="yes",5,1)</f>
        <v>1</v>
      </c>
      <c r="Z139" s="11">
        <f>IF(Table15[[#This Row],[Do you have been suffering from any of these diseases? - පහත රෝග ඔබට තිබෙනවද?]]="None - නැත",1,5)</f>
        <v>1</v>
      </c>
      <c r="AA1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39" s="11">
        <f>IF(Table15[[#This Row],[Have you been infected by COVID-19 in the past few months - ඔබට COVID 19 මිට පෙර වැළදී  තිබෙනවද?]]="Yes",1,5)</f>
        <v>5</v>
      </c>
      <c r="AC139" s="11">
        <f>IF(Table15[[#This Row],[Grade - ශ්‍රේණිය]]="Team Member",5,IF(Table15[[#This Row],[Grade - ශ්‍රේණිය]]="Manager",1,3))</f>
        <v>3</v>
      </c>
      <c r="AD139" s="11">
        <f>IF(Table15[[#This Row],[Do you have any COVID symptoms? - ඔබට COVID ලක්ෂණ තිබෙනවද?]]="Yes",5,1)</f>
        <v>1</v>
      </c>
      <c r="AE139" s="11">
        <f>IF(Table15[[#This Row],[Was quarantined  before? - නිරොධානය වී තිබේද?]]="Yes",5,1)</f>
        <v>1</v>
      </c>
      <c r="AF1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39" s="8">
        <f>IF(Table15[[#This Row],[Any family members are working at Hospitals - රෝහල් වල සේවය කරන සාමාජිකයන් සිටීද?]]="No",1,5)</f>
        <v>1</v>
      </c>
      <c r="AH1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3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39" s="12">
        <f>Table15[[#This Row],[Proximity 01 (30%)]]*0.3+Table15[[#This Row],[Proximity - 02(40%)]]*0.4+Table15[[#This Row],[Proximity - 03(30%)]]*0.3</f>
        <v>1.5999999999999999</v>
      </c>
      <c r="AK139" s="12">
        <f>Table15[[#This Row],[Aggregation(Q1) 30%]]*0.3+Table15[[#This Row],[Aggregation(Q2) 40%]]*0.4+Table15[[#This Row],[Aggregation(Q3) 30%]]*0.3</f>
        <v>2.1999999999999997</v>
      </c>
      <c r="AL139" s="12">
        <f>Table15[[#This Row],[Exposure Rate]]+Table15[[#This Row],[Proximity Rate]]+Table15[[#This Row],[Aggregation Rate]]</f>
        <v>6.5</v>
      </c>
      <c r="AM139" s="10" t="s">
        <v>1934</v>
      </c>
    </row>
    <row r="140" spans="1:39" x14ac:dyDescent="0.3">
      <c r="A140" s="20">
        <v>25501</v>
      </c>
      <c r="B140" s="2" t="s">
        <v>606</v>
      </c>
      <c r="C140" s="2" t="str">
        <f>VLOOKUP(A140,'emp master'!$A$1:$G$5000,5,FALSE)</f>
        <v>Common - SI</v>
      </c>
      <c r="D140" s="1" t="s">
        <v>1755</v>
      </c>
      <c r="E140" s="6" t="str">
        <f>VLOOKUP(A140,'emp master'!$A$1:$G$5000,7,FALSE)</f>
        <v>Female</v>
      </c>
      <c r="F140" s="7">
        <v>28</v>
      </c>
      <c r="G140" s="6" t="s">
        <v>14</v>
      </c>
      <c r="H140" s="6" t="s">
        <v>1753</v>
      </c>
      <c r="I140" s="6" t="s">
        <v>607</v>
      </c>
      <c r="J140" s="6" t="s">
        <v>28</v>
      </c>
      <c r="K140" s="6" t="s">
        <v>14</v>
      </c>
      <c r="L140" s="6" t="s">
        <v>1780</v>
      </c>
      <c r="M140" s="6" t="s">
        <v>14</v>
      </c>
      <c r="N140" s="6" t="s">
        <v>1780</v>
      </c>
      <c r="O140" s="6" t="s">
        <v>14</v>
      </c>
      <c r="P140" s="6" t="s">
        <v>1780</v>
      </c>
      <c r="Q140" s="6" t="s">
        <v>14</v>
      </c>
      <c r="R140" s="6" t="s">
        <v>14</v>
      </c>
      <c r="S140" s="6" t="s">
        <v>1754</v>
      </c>
      <c r="T140" s="6" t="s">
        <v>14</v>
      </c>
      <c r="U140" s="6" t="s">
        <v>14</v>
      </c>
      <c r="V140" s="8">
        <f>IF(Table15[[#This Row],[Age - වයස]]&lt;30,1,IF(Table15[[#This Row],[Age - වයස]]&lt;40,2,IF(Table15[[#This Row],[Age - වයස]]&lt;50,3,IF(Table15[[#This Row],[Age - වයස]]&lt;=55,4,5))))</f>
        <v>1</v>
      </c>
      <c r="W140" s="11">
        <f>IF(Table15[[#This Row],[Vaccinated? - කොවිඩ් එන්නත ලබා ගෙන තිබේද?]]= "yes",1,5)</f>
        <v>5</v>
      </c>
      <c r="X14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0" s="8">
        <f>IF(Table15[[#This Row],[Having any hereditary diseases - ඔබට පාරම්පරික රෝග තිබෙනවාද?]]="yes",5,1)</f>
        <v>1</v>
      </c>
      <c r="Z140" s="11">
        <f>IF(Table15[[#This Row],[Do you have been suffering from any of these diseases? - පහත රෝග ඔබට තිබෙනවද?]]="None - නැත",1,5)</f>
        <v>1</v>
      </c>
      <c r="AA1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0" s="11">
        <f>IF(Table15[[#This Row],[Have you been infected by COVID-19 in the past few months - ඔබට COVID 19 මිට පෙර වැළදී  තිබෙනවද?]]="Yes",1,5)</f>
        <v>5</v>
      </c>
      <c r="AC140" s="11">
        <f>IF(Table15[[#This Row],[Grade - ශ්‍රේණිය]]="Team Member",5,IF(Table15[[#This Row],[Grade - ශ්‍රේණිය]]="Manager",1,3))</f>
        <v>3</v>
      </c>
      <c r="AD140" s="11">
        <f>IF(Table15[[#This Row],[Do you have any COVID symptoms? - ඔබට COVID ලක්ෂණ තිබෙනවද?]]="Yes",5,1)</f>
        <v>1</v>
      </c>
      <c r="AE140" s="11">
        <f>IF(Table15[[#This Row],[Was quarantined  before? - නිරොධානය වී තිබේද?]]="Yes",5,1)</f>
        <v>1</v>
      </c>
      <c r="AF1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0" s="8">
        <f>IF(Table15[[#This Row],[Any family members are working at Hospitals - රෝහල් වල සේවය කරන සාමාජිකයන් සිටීද?]]="No",1,5)</f>
        <v>1</v>
      </c>
      <c r="AH1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0" s="12">
        <f>Table15[[#This Row],[Proximity 01 (30%)]]*0.3+Table15[[#This Row],[Proximity - 02(40%)]]*0.4+Table15[[#This Row],[Proximity - 03(30%)]]*0.3</f>
        <v>1.5999999999999999</v>
      </c>
      <c r="AK140" s="12">
        <f>Table15[[#This Row],[Aggregation(Q1) 30%]]*0.3+Table15[[#This Row],[Aggregation(Q2) 40%]]*0.4+Table15[[#This Row],[Aggregation(Q3) 30%]]*0.3</f>
        <v>2.1999999999999997</v>
      </c>
      <c r="AL140" s="12">
        <f>Table15[[#This Row],[Exposure Rate]]+Table15[[#This Row],[Proximity Rate]]+Table15[[#This Row],[Aggregation Rate]]</f>
        <v>6.5</v>
      </c>
      <c r="AM140" s="10" t="s">
        <v>1934</v>
      </c>
    </row>
    <row r="141" spans="1:39" x14ac:dyDescent="0.3">
      <c r="A141" s="20">
        <v>24633</v>
      </c>
      <c r="B141" s="2" t="s">
        <v>1116</v>
      </c>
      <c r="C141" s="2" t="str">
        <f>VLOOKUP(A141,'emp master'!$A$1:$G$5000,5,FALSE)</f>
        <v>Human Resources &amp; Administration - SI</v>
      </c>
      <c r="D141" s="1" t="s">
        <v>1758</v>
      </c>
      <c r="E141" s="6" t="str">
        <f>VLOOKUP(A141,'emp master'!$A$1:$G$5000,7,FALSE)</f>
        <v>Male</v>
      </c>
      <c r="F141" s="7">
        <v>21</v>
      </c>
      <c r="G141" s="6" t="s">
        <v>14</v>
      </c>
      <c r="H141" s="6" t="s">
        <v>1753</v>
      </c>
      <c r="I141" s="6" t="s">
        <v>1117</v>
      </c>
      <c r="J141" s="7" t="s">
        <v>17</v>
      </c>
      <c r="K141" s="6" t="s">
        <v>14</v>
      </c>
      <c r="L141" s="6"/>
      <c r="M141" s="6" t="s">
        <v>14</v>
      </c>
      <c r="N141" s="6"/>
      <c r="O141" s="6" t="s">
        <v>14</v>
      </c>
      <c r="P141" s="6"/>
      <c r="Q141" s="6" t="s">
        <v>14</v>
      </c>
      <c r="R141" s="6" t="s">
        <v>14</v>
      </c>
      <c r="S141" s="6" t="s">
        <v>1754</v>
      </c>
      <c r="T141" s="6" t="s">
        <v>14</v>
      </c>
      <c r="U141" s="6" t="s">
        <v>14</v>
      </c>
      <c r="V141" s="8">
        <f>IF(Table15[[#This Row],[Age - වයස]]&lt;30,1,IF(Table15[[#This Row],[Age - වයස]]&lt;40,2,IF(Table15[[#This Row],[Age - වයස]]&lt;50,3,IF(Table15[[#This Row],[Age - වයස]]&lt;=55,4,5))))</f>
        <v>1</v>
      </c>
      <c r="W141" s="11">
        <f>IF(Table15[[#This Row],[Vaccinated? - කොවිඩ් එන්නත ලබා ගෙන තිබේද?]]= "yes",1,5)</f>
        <v>5</v>
      </c>
      <c r="X14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1" s="8">
        <f>IF(Table15[[#This Row],[Having any hereditary diseases - ඔබට පාරම්පරික රෝග තිබෙනවාද?]]="yes",5,1)</f>
        <v>1</v>
      </c>
      <c r="Z141" s="11">
        <f>IF(Table15[[#This Row],[Do you have been suffering from any of these diseases? - පහත රෝග ඔබට තිබෙනවද?]]="None - නැත",1,5)</f>
        <v>1</v>
      </c>
      <c r="AA1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1" s="11">
        <f>IF(Table15[[#This Row],[Have you been infected by COVID-19 in the past few months - ඔබට COVID 19 මිට පෙර වැළදී  තිබෙනවද?]]="Yes",1,5)</f>
        <v>5</v>
      </c>
      <c r="AC141" s="11">
        <f>IF(Table15[[#This Row],[Grade - ශ්‍රේණිය]]="Team Member",5,IF(Table15[[#This Row],[Grade - ශ්‍රේණිය]]="Manager",1,3))</f>
        <v>3</v>
      </c>
      <c r="AD141" s="11">
        <f>IF(Table15[[#This Row],[Do you have any COVID symptoms? - ඔබට COVID ලක්ෂණ තිබෙනවද?]]="Yes",5,1)</f>
        <v>1</v>
      </c>
      <c r="AE141" s="11">
        <f>IF(Table15[[#This Row],[Was quarantined  before? - නිරොධානය වී තිබේද?]]="Yes",5,1)</f>
        <v>1</v>
      </c>
      <c r="AF1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1" s="8">
        <f>IF(Table15[[#This Row],[Any family members are working at Hospitals - රෝහල් වල සේවය කරන සාමාජිකයන් සිටීද?]]="No",1,5)</f>
        <v>1</v>
      </c>
      <c r="AH1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1" s="12">
        <f>Table15[[#This Row],[Proximity 01 (30%)]]*0.3+Table15[[#This Row],[Proximity - 02(40%)]]*0.4+Table15[[#This Row],[Proximity - 03(30%)]]*0.3</f>
        <v>1.5999999999999999</v>
      </c>
      <c r="AK141" s="12">
        <f>Table15[[#This Row],[Aggregation(Q1) 30%]]*0.3+Table15[[#This Row],[Aggregation(Q2) 40%]]*0.4+Table15[[#This Row],[Aggregation(Q3) 30%]]*0.3</f>
        <v>2.1999999999999997</v>
      </c>
      <c r="AL141" s="12">
        <f>Table15[[#This Row],[Exposure Rate]]+Table15[[#This Row],[Proximity Rate]]+Table15[[#This Row],[Aggregation Rate]]</f>
        <v>6.5</v>
      </c>
      <c r="AM141" s="10" t="s">
        <v>1934</v>
      </c>
    </row>
    <row r="142" spans="1:39" x14ac:dyDescent="0.3">
      <c r="A142" s="20">
        <v>24309</v>
      </c>
      <c r="B142" s="2" t="s">
        <v>953</v>
      </c>
      <c r="C142" s="2" t="str">
        <f>VLOOKUP(A142,'emp master'!$A$1:$G$5000,5,FALSE)</f>
        <v>Human Resources &amp; Administration - SI</v>
      </c>
      <c r="D142" s="1" t="s">
        <v>1755</v>
      </c>
      <c r="E142" s="6" t="str">
        <f>VLOOKUP(A142,'emp master'!$A$1:$G$5000,7,FALSE)</f>
        <v>Female</v>
      </c>
      <c r="F142" s="7">
        <v>25</v>
      </c>
      <c r="G142" s="6" t="s">
        <v>14</v>
      </c>
      <c r="H142" s="6" t="s">
        <v>1753</v>
      </c>
      <c r="I142" s="6" t="s">
        <v>954</v>
      </c>
      <c r="J142" s="7" t="s">
        <v>23</v>
      </c>
      <c r="K142" s="6" t="s">
        <v>14</v>
      </c>
      <c r="L142" s="6"/>
      <c r="M142" s="6" t="s">
        <v>14</v>
      </c>
      <c r="N142" s="6"/>
      <c r="O142" s="6" t="s">
        <v>14</v>
      </c>
      <c r="P142" s="6"/>
      <c r="Q142" s="6" t="s">
        <v>14</v>
      </c>
      <c r="R142" s="6" t="s">
        <v>14</v>
      </c>
      <c r="S142" s="6" t="s">
        <v>1754</v>
      </c>
      <c r="T142" s="6" t="s">
        <v>14</v>
      </c>
      <c r="U142" s="6" t="s">
        <v>14</v>
      </c>
      <c r="V142" s="8">
        <f>IF(Table15[[#This Row],[Age - වයස]]&lt;30,1,IF(Table15[[#This Row],[Age - වයස]]&lt;40,2,IF(Table15[[#This Row],[Age - වයස]]&lt;50,3,IF(Table15[[#This Row],[Age - වයස]]&lt;=55,4,5))))</f>
        <v>1</v>
      </c>
      <c r="W142" s="11">
        <f>IF(Table15[[#This Row],[Vaccinated? - කොවිඩ් එන්නත ලබා ගෙන තිබේද?]]= "yes",1,5)</f>
        <v>5</v>
      </c>
      <c r="X14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2" s="8">
        <f>IF(Table15[[#This Row],[Having any hereditary diseases - ඔබට පාරම්පරික රෝග තිබෙනවාද?]]="yes",5,1)</f>
        <v>1</v>
      </c>
      <c r="Z142" s="11">
        <f>IF(Table15[[#This Row],[Do you have been suffering from any of these diseases? - පහත රෝග ඔබට තිබෙනවද?]]="None - නැත",1,5)</f>
        <v>1</v>
      </c>
      <c r="AA1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2" s="11">
        <f>IF(Table15[[#This Row],[Have you been infected by COVID-19 in the past few months - ඔබට COVID 19 මිට පෙර වැළදී  තිබෙනවද?]]="Yes",1,5)</f>
        <v>5</v>
      </c>
      <c r="AC142" s="11">
        <f>IF(Table15[[#This Row],[Grade - ශ්‍රේණිය]]="Team Member",5,IF(Table15[[#This Row],[Grade - ශ්‍රේණිය]]="Manager",1,3))</f>
        <v>3</v>
      </c>
      <c r="AD142" s="11">
        <f>IF(Table15[[#This Row],[Do you have any COVID symptoms? - ඔබට COVID ලක්ෂණ තිබෙනවද?]]="Yes",5,1)</f>
        <v>1</v>
      </c>
      <c r="AE142" s="11">
        <f>IF(Table15[[#This Row],[Was quarantined  before? - නිරොධානය වී තිබේද?]]="Yes",5,1)</f>
        <v>1</v>
      </c>
      <c r="AF1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2" s="8">
        <f>IF(Table15[[#This Row],[Any family members are working at Hospitals - රෝහල් වල සේවය කරන සාමාජිකයන් සිටීද?]]="No",1,5)</f>
        <v>1</v>
      </c>
      <c r="AH1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2" s="12">
        <f>Table15[[#This Row],[Proximity 01 (30%)]]*0.3+Table15[[#This Row],[Proximity - 02(40%)]]*0.4+Table15[[#This Row],[Proximity - 03(30%)]]*0.3</f>
        <v>1.5999999999999999</v>
      </c>
      <c r="AK142" s="12">
        <f>Table15[[#This Row],[Aggregation(Q1) 30%]]*0.3+Table15[[#This Row],[Aggregation(Q2) 40%]]*0.4+Table15[[#This Row],[Aggregation(Q3) 30%]]*0.3</f>
        <v>2.1999999999999997</v>
      </c>
      <c r="AL142" s="12">
        <f>Table15[[#This Row],[Exposure Rate]]+Table15[[#This Row],[Proximity Rate]]+Table15[[#This Row],[Aggregation Rate]]</f>
        <v>6.5</v>
      </c>
      <c r="AM142" s="10" t="s">
        <v>1934</v>
      </c>
    </row>
    <row r="143" spans="1:39" x14ac:dyDescent="0.3">
      <c r="A143" s="20">
        <v>16391</v>
      </c>
      <c r="B143" s="2" t="s">
        <v>783</v>
      </c>
      <c r="C143" s="2" t="str">
        <f>VLOOKUP(A143,'emp master'!$A$1:$G$5000,5,FALSE)</f>
        <v>Impact Protection - SI</v>
      </c>
      <c r="D143" s="1" t="s">
        <v>1755</v>
      </c>
      <c r="E143" s="6" t="str">
        <f>VLOOKUP(A143,'emp master'!$A$1:$G$5000,7,FALSE)</f>
        <v>Male</v>
      </c>
      <c r="F143" s="6">
        <v>37</v>
      </c>
      <c r="G143" s="6" t="s">
        <v>1566</v>
      </c>
      <c r="H143" s="6" t="s">
        <v>1756</v>
      </c>
      <c r="I143" s="6" t="s">
        <v>784</v>
      </c>
      <c r="J143" s="7" t="s">
        <v>39</v>
      </c>
      <c r="K143" s="6" t="s">
        <v>14</v>
      </c>
      <c r="L143" s="6"/>
      <c r="M143" s="6" t="s">
        <v>14</v>
      </c>
      <c r="N143" s="6"/>
      <c r="O143" s="6" t="s">
        <v>14</v>
      </c>
      <c r="P143" s="6"/>
      <c r="Q143" s="6" t="s">
        <v>14</v>
      </c>
      <c r="R143" s="6" t="s">
        <v>14</v>
      </c>
      <c r="S143" s="6" t="s">
        <v>1754</v>
      </c>
      <c r="T143" s="6" t="s">
        <v>1566</v>
      </c>
      <c r="U143" s="6" t="s">
        <v>14</v>
      </c>
      <c r="V143" s="8">
        <f>IF(Table15[[#This Row],[Age - වයස]]&lt;30,1,IF(Table15[[#This Row],[Age - වයස]]&lt;40,2,IF(Table15[[#This Row],[Age - වයස]]&lt;50,3,IF(Table15[[#This Row],[Age - වයස]]&lt;=55,4,5))))</f>
        <v>2</v>
      </c>
      <c r="W143" s="11">
        <f>IF(Table15[[#This Row],[Vaccinated? - කොවිඩ් එන්නත ලබා ගෙන තිබේද?]]= "yes",1,5)</f>
        <v>1</v>
      </c>
      <c r="X14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143" s="8">
        <f>IF(Table15[[#This Row],[Having any hereditary diseases - ඔබට පාරම්පරික රෝග තිබෙනවාද?]]="yes",5,1)</f>
        <v>1</v>
      </c>
      <c r="Z143" s="11">
        <f>IF(Table15[[#This Row],[Do you have been suffering from any of these diseases? - පහත රෝග ඔබට තිබෙනවද?]]="None - නැත",1,5)</f>
        <v>1</v>
      </c>
      <c r="AA1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143" s="11">
        <f>IF(Table15[[#This Row],[Have you been infected by COVID-19 in the past few months - ඔබට COVID 19 මිට පෙර වැළදී  තිබෙනවද?]]="Yes",1,5)</f>
        <v>5</v>
      </c>
      <c r="AC143" s="11">
        <f>IF(Table15[[#This Row],[Grade - ශ්‍රේණිය]]="Team Member",5,IF(Table15[[#This Row],[Grade - ශ්‍රේණිය]]="Manager",1,3))</f>
        <v>3</v>
      </c>
      <c r="AD143" s="11">
        <f>IF(Table15[[#This Row],[Do you have any COVID symptoms? - ඔබට COVID ලක්ෂණ තිබෙනවද?]]="Yes",5,1)</f>
        <v>1</v>
      </c>
      <c r="AE143" s="11">
        <f>IF(Table15[[#This Row],[Was quarantined  before? - නිරොධානය වී තිබේද?]]="Yes",5,1)</f>
        <v>1</v>
      </c>
      <c r="AF1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3" s="8">
        <f>IF(Table15[[#This Row],[Any family members are working at Hospitals - රෝහල් වල සේවය කරන සාමාජිකයන් සිටීද?]]="No",1,5)</f>
        <v>1</v>
      </c>
      <c r="AH1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3" s="12">
        <f>Table15[[#This Row],[Proximity 01 (30%)]]*0.3+Table15[[#This Row],[Proximity - 02(40%)]]*0.4+Table15[[#This Row],[Proximity - 03(30%)]]*0.3</f>
        <v>1.5999999999999999</v>
      </c>
      <c r="AK143" s="12">
        <f>Table15[[#This Row],[Aggregation(Q1) 30%]]*0.3+Table15[[#This Row],[Aggregation(Q2) 40%]]*0.4+Table15[[#This Row],[Aggregation(Q3) 30%]]*0.3</f>
        <v>2.1999999999999997</v>
      </c>
      <c r="AL143" s="12">
        <f>Table15[[#This Row],[Exposure Rate]]+Table15[[#This Row],[Proximity Rate]]+Table15[[#This Row],[Aggregation Rate]]</f>
        <v>6.5</v>
      </c>
      <c r="AM143" s="10" t="s">
        <v>1934</v>
      </c>
    </row>
    <row r="144" spans="1:39" x14ac:dyDescent="0.3">
      <c r="A144" s="20">
        <v>17210</v>
      </c>
      <c r="B144" s="2" t="s">
        <v>502</v>
      </c>
      <c r="C144" s="2" t="str">
        <f>VLOOKUP(A144,'emp master'!$A$1:$G$5000,5,FALSE)</f>
        <v>Impact Protection - SI</v>
      </c>
      <c r="D144" s="1" t="s">
        <v>1755</v>
      </c>
      <c r="E144" s="6" t="str">
        <f>VLOOKUP(A144,'emp master'!$A$1:$G$5000,7,FALSE)</f>
        <v>Male</v>
      </c>
      <c r="F144" s="7">
        <v>27</v>
      </c>
      <c r="G144" s="6" t="s">
        <v>14</v>
      </c>
      <c r="H144" s="6" t="s">
        <v>1753</v>
      </c>
      <c r="I144" s="6" t="s">
        <v>503</v>
      </c>
      <c r="J144" s="7" t="s">
        <v>23</v>
      </c>
      <c r="K144" s="6" t="s">
        <v>14</v>
      </c>
      <c r="L144" s="6"/>
      <c r="M144" s="6" t="s">
        <v>14</v>
      </c>
      <c r="N144" s="6"/>
      <c r="O144" s="6" t="s">
        <v>14</v>
      </c>
      <c r="P144" s="6"/>
      <c r="Q144" s="6" t="s">
        <v>14</v>
      </c>
      <c r="R144" s="6" t="s">
        <v>14</v>
      </c>
      <c r="S144" s="6" t="s">
        <v>1754</v>
      </c>
      <c r="T144" s="6" t="s">
        <v>14</v>
      </c>
      <c r="U144" s="6" t="s">
        <v>14</v>
      </c>
      <c r="V144" s="8">
        <f>IF(Table15[[#This Row],[Age - වයස]]&lt;30,1,IF(Table15[[#This Row],[Age - වයස]]&lt;40,2,IF(Table15[[#This Row],[Age - වයස]]&lt;50,3,IF(Table15[[#This Row],[Age - වයස]]&lt;=55,4,5))))</f>
        <v>1</v>
      </c>
      <c r="W144" s="11">
        <f>IF(Table15[[#This Row],[Vaccinated? - කොවිඩ් එන්නත ලබා ගෙන තිබේද?]]= "yes",1,5)</f>
        <v>5</v>
      </c>
      <c r="X14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4" s="8">
        <f>IF(Table15[[#This Row],[Having any hereditary diseases - ඔබට පාරම්පරික රෝග තිබෙනවාද?]]="yes",5,1)</f>
        <v>1</v>
      </c>
      <c r="Z144" s="11">
        <f>IF(Table15[[#This Row],[Do you have been suffering from any of these diseases? - පහත රෝග ඔබට තිබෙනවද?]]="None - නැත",1,5)</f>
        <v>1</v>
      </c>
      <c r="AA1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4" s="11">
        <f>IF(Table15[[#This Row],[Have you been infected by COVID-19 in the past few months - ඔබට COVID 19 මිට පෙර වැළදී  තිබෙනවද?]]="Yes",1,5)</f>
        <v>5</v>
      </c>
      <c r="AC144" s="11">
        <f>IF(Table15[[#This Row],[Grade - ශ්‍රේණිය]]="Team Member",5,IF(Table15[[#This Row],[Grade - ශ්‍රේණිය]]="Manager",1,3))</f>
        <v>3</v>
      </c>
      <c r="AD144" s="11">
        <f>IF(Table15[[#This Row],[Do you have any COVID symptoms? - ඔබට COVID ලක්ෂණ තිබෙනවද?]]="Yes",5,1)</f>
        <v>1</v>
      </c>
      <c r="AE144" s="11">
        <f>IF(Table15[[#This Row],[Was quarantined  before? - නිරොධානය වී තිබේද?]]="Yes",5,1)</f>
        <v>1</v>
      </c>
      <c r="AF1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4" s="8">
        <f>IF(Table15[[#This Row],[Any family members are working at Hospitals - රෝහල් වල සේවය කරන සාමාජිකයන් සිටීද?]]="No",1,5)</f>
        <v>1</v>
      </c>
      <c r="AH1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4" s="12">
        <f>Table15[[#This Row],[Proximity 01 (30%)]]*0.3+Table15[[#This Row],[Proximity - 02(40%)]]*0.4+Table15[[#This Row],[Proximity - 03(30%)]]*0.3</f>
        <v>1.5999999999999999</v>
      </c>
      <c r="AK144" s="12">
        <f>Table15[[#This Row],[Aggregation(Q1) 30%]]*0.3+Table15[[#This Row],[Aggregation(Q2) 40%]]*0.4+Table15[[#This Row],[Aggregation(Q3) 30%]]*0.3</f>
        <v>2.1999999999999997</v>
      </c>
      <c r="AL144" s="12">
        <f>Table15[[#This Row],[Exposure Rate]]+Table15[[#This Row],[Proximity Rate]]+Table15[[#This Row],[Aggregation Rate]]</f>
        <v>6.5</v>
      </c>
      <c r="AM144" s="10" t="s">
        <v>1934</v>
      </c>
    </row>
    <row r="145" spans="1:39" x14ac:dyDescent="0.3">
      <c r="A145" s="20">
        <v>21165</v>
      </c>
      <c r="B145" s="2" t="s">
        <v>758</v>
      </c>
      <c r="C145" s="2" t="str">
        <f>VLOOKUP(A145,'emp master'!$A$1:$G$5000,5,FALSE)</f>
        <v>Impact Protection - SI</v>
      </c>
      <c r="D145" s="1" t="s">
        <v>1758</v>
      </c>
      <c r="E145" s="6" t="str">
        <f>VLOOKUP(A145,'emp master'!$A$1:$G$5000,7,FALSE)</f>
        <v>Male</v>
      </c>
      <c r="F145" s="7">
        <v>23</v>
      </c>
      <c r="G145" s="6" t="s">
        <v>14</v>
      </c>
      <c r="H145" s="6" t="s">
        <v>1753</v>
      </c>
      <c r="I145" s="6" t="s">
        <v>759</v>
      </c>
      <c r="J145" s="6" t="s">
        <v>28</v>
      </c>
      <c r="K145" s="6" t="s">
        <v>14</v>
      </c>
      <c r="L145" s="6"/>
      <c r="M145" s="6" t="s">
        <v>14</v>
      </c>
      <c r="N145" s="6"/>
      <c r="O145" s="6" t="s">
        <v>14</v>
      </c>
      <c r="P145" s="6"/>
      <c r="Q145" s="6" t="s">
        <v>14</v>
      </c>
      <c r="R145" s="6" t="s">
        <v>14</v>
      </c>
      <c r="S145" s="6" t="s">
        <v>1754</v>
      </c>
      <c r="T145" s="6" t="s">
        <v>14</v>
      </c>
      <c r="U145" s="6" t="s">
        <v>14</v>
      </c>
      <c r="V145" s="8">
        <f>IF(Table15[[#This Row],[Age - වයස]]&lt;30,1,IF(Table15[[#This Row],[Age - වයස]]&lt;40,2,IF(Table15[[#This Row],[Age - වයස]]&lt;50,3,IF(Table15[[#This Row],[Age - වයස]]&lt;=55,4,5))))</f>
        <v>1</v>
      </c>
      <c r="W145" s="11">
        <f>IF(Table15[[#This Row],[Vaccinated? - කොවිඩ් එන්නත ලබා ගෙන තිබේද?]]= "yes",1,5)</f>
        <v>5</v>
      </c>
      <c r="X1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5" s="8">
        <f>IF(Table15[[#This Row],[Having any hereditary diseases - ඔබට පාරම්පරික රෝග තිබෙනවාද?]]="yes",5,1)</f>
        <v>1</v>
      </c>
      <c r="Z145" s="11">
        <f>IF(Table15[[#This Row],[Do you have been suffering from any of these diseases? - පහත රෝග ඔබට තිබෙනවද?]]="None - නැත",1,5)</f>
        <v>1</v>
      </c>
      <c r="AA1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5" s="11">
        <f>IF(Table15[[#This Row],[Have you been infected by COVID-19 in the past few months - ඔබට COVID 19 මිට පෙර වැළදී  තිබෙනවද?]]="Yes",1,5)</f>
        <v>5</v>
      </c>
      <c r="AC145" s="11">
        <f>IF(Table15[[#This Row],[Grade - ශ්‍රේණිය]]="Team Member",5,IF(Table15[[#This Row],[Grade - ශ්‍රේණිය]]="Manager",1,3))</f>
        <v>3</v>
      </c>
      <c r="AD145" s="11">
        <f>IF(Table15[[#This Row],[Do you have any COVID symptoms? - ඔබට COVID ලක්ෂණ තිබෙනවද?]]="Yes",5,1)</f>
        <v>1</v>
      </c>
      <c r="AE145" s="11">
        <f>IF(Table15[[#This Row],[Was quarantined  before? - නිරොධානය වී තිබේද?]]="Yes",5,1)</f>
        <v>1</v>
      </c>
      <c r="AF1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5" s="8">
        <f>IF(Table15[[#This Row],[Any family members are working at Hospitals - රෝහල් වල සේවය කරන සාමාජිකයන් සිටීද?]]="No",1,5)</f>
        <v>1</v>
      </c>
      <c r="AH1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5" s="12">
        <f>Table15[[#This Row],[Proximity 01 (30%)]]*0.3+Table15[[#This Row],[Proximity - 02(40%)]]*0.4+Table15[[#This Row],[Proximity - 03(30%)]]*0.3</f>
        <v>1.5999999999999999</v>
      </c>
      <c r="AK145" s="12">
        <f>Table15[[#This Row],[Aggregation(Q1) 30%]]*0.3+Table15[[#This Row],[Aggregation(Q2) 40%]]*0.4+Table15[[#This Row],[Aggregation(Q3) 30%]]*0.3</f>
        <v>2.1999999999999997</v>
      </c>
      <c r="AL145" s="12">
        <f>Table15[[#This Row],[Exposure Rate]]+Table15[[#This Row],[Proximity Rate]]+Table15[[#This Row],[Aggregation Rate]]</f>
        <v>6.5</v>
      </c>
      <c r="AM145" s="10" t="s">
        <v>1934</v>
      </c>
    </row>
    <row r="146" spans="1:39" x14ac:dyDescent="0.3">
      <c r="A146" s="20">
        <v>24669</v>
      </c>
      <c r="B146" s="2" t="s">
        <v>454</v>
      </c>
      <c r="C146" s="2" t="str">
        <f>VLOOKUP(A146,'emp master'!$A$1:$G$5000,5,FALSE)</f>
        <v>Impact Protection - SI</v>
      </c>
      <c r="D146" s="1" t="s">
        <v>1755</v>
      </c>
      <c r="E146" s="6" t="str">
        <f>VLOOKUP(A146,'emp master'!$A$1:$G$5000,7,FALSE)</f>
        <v>Male</v>
      </c>
      <c r="F146" s="7">
        <v>26</v>
      </c>
      <c r="G146" s="6" t="s">
        <v>14</v>
      </c>
      <c r="H146" s="6" t="s">
        <v>1753</v>
      </c>
      <c r="I146" s="6" t="s">
        <v>455</v>
      </c>
      <c r="J146" s="7" t="s">
        <v>63</v>
      </c>
      <c r="K146" s="6" t="s">
        <v>14</v>
      </c>
      <c r="L146" s="6"/>
      <c r="M146" s="6" t="s">
        <v>14</v>
      </c>
      <c r="N146" s="6"/>
      <c r="O146" s="6" t="s">
        <v>14</v>
      </c>
      <c r="P146" s="6"/>
      <c r="Q146" s="6" t="s">
        <v>14</v>
      </c>
      <c r="R146" s="6" t="s">
        <v>14</v>
      </c>
      <c r="S146" s="6" t="s">
        <v>1754</v>
      </c>
      <c r="T146" s="6" t="s">
        <v>14</v>
      </c>
      <c r="U146" s="6" t="s">
        <v>14</v>
      </c>
      <c r="V146" s="8">
        <f>IF(Table15[[#This Row],[Age - වයස]]&lt;30,1,IF(Table15[[#This Row],[Age - වයස]]&lt;40,2,IF(Table15[[#This Row],[Age - වයස]]&lt;50,3,IF(Table15[[#This Row],[Age - වයස]]&lt;=55,4,5))))</f>
        <v>1</v>
      </c>
      <c r="W146" s="11">
        <f>IF(Table15[[#This Row],[Vaccinated? - කොවිඩ් එන්නත ලබා ගෙන තිබේද?]]= "yes",1,5)</f>
        <v>5</v>
      </c>
      <c r="X1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6" s="8">
        <f>IF(Table15[[#This Row],[Having any hereditary diseases - ඔබට පාරම්පරික රෝග තිබෙනවාද?]]="yes",5,1)</f>
        <v>1</v>
      </c>
      <c r="Z146" s="11">
        <f>IF(Table15[[#This Row],[Do you have been suffering from any of these diseases? - පහත රෝග ඔබට තිබෙනවද?]]="None - නැත",1,5)</f>
        <v>1</v>
      </c>
      <c r="AA1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6" s="11">
        <f>IF(Table15[[#This Row],[Have you been infected by COVID-19 in the past few months - ඔබට COVID 19 මිට පෙර වැළදී  තිබෙනවද?]]="Yes",1,5)</f>
        <v>5</v>
      </c>
      <c r="AC146" s="11">
        <f>IF(Table15[[#This Row],[Grade - ශ්‍රේණිය]]="Team Member",5,IF(Table15[[#This Row],[Grade - ශ්‍රේණිය]]="Manager",1,3))</f>
        <v>3</v>
      </c>
      <c r="AD146" s="11">
        <f>IF(Table15[[#This Row],[Do you have any COVID symptoms? - ඔබට COVID ලක්ෂණ තිබෙනවද?]]="Yes",5,1)</f>
        <v>1</v>
      </c>
      <c r="AE146" s="11">
        <f>IF(Table15[[#This Row],[Was quarantined  before? - නිරොධානය වී තිබේද?]]="Yes",5,1)</f>
        <v>1</v>
      </c>
      <c r="AF1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6" s="8">
        <f>IF(Table15[[#This Row],[Any family members are working at Hospitals - රෝහල් වල සේවය කරන සාමාජිකයන් සිටීද?]]="No",1,5)</f>
        <v>1</v>
      </c>
      <c r="AH1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6" s="12">
        <f>Table15[[#This Row],[Proximity 01 (30%)]]*0.3+Table15[[#This Row],[Proximity - 02(40%)]]*0.4+Table15[[#This Row],[Proximity - 03(30%)]]*0.3</f>
        <v>1.5999999999999999</v>
      </c>
      <c r="AK146" s="12">
        <f>Table15[[#This Row],[Aggregation(Q1) 30%]]*0.3+Table15[[#This Row],[Aggregation(Q2) 40%]]*0.4+Table15[[#This Row],[Aggregation(Q3) 30%]]*0.3</f>
        <v>2.1999999999999997</v>
      </c>
      <c r="AL146" s="12">
        <f>Table15[[#This Row],[Exposure Rate]]+Table15[[#This Row],[Proximity Rate]]+Table15[[#This Row],[Aggregation Rate]]</f>
        <v>6.5</v>
      </c>
      <c r="AM146" s="10" t="s">
        <v>1934</v>
      </c>
    </row>
    <row r="147" spans="1:39" x14ac:dyDescent="0.3">
      <c r="A147" s="20">
        <v>24441</v>
      </c>
      <c r="B147" s="2" t="s">
        <v>447</v>
      </c>
      <c r="C147" s="2" t="str">
        <f>VLOOKUP(A147,'emp master'!$A$1:$G$5000,5,FALSE)</f>
        <v>MAS Department</v>
      </c>
      <c r="D147" s="1" t="s">
        <v>1755</v>
      </c>
      <c r="E147" s="6" t="str">
        <f>VLOOKUP(A147,'emp master'!$A$1:$G$5000,7,FALSE)</f>
        <v>Male</v>
      </c>
      <c r="F147" s="7">
        <v>26</v>
      </c>
      <c r="G147" s="6" t="s">
        <v>14</v>
      </c>
      <c r="H147" s="6" t="s">
        <v>1753</v>
      </c>
      <c r="I147" s="6" t="s">
        <v>448</v>
      </c>
      <c r="J147" s="7" t="s">
        <v>23</v>
      </c>
      <c r="K147" s="6" t="s">
        <v>14</v>
      </c>
      <c r="L147" s="6"/>
      <c r="M147" s="6" t="s">
        <v>14</v>
      </c>
      <c r="N147" s="6"/>
      <c r="O147" s="6" t="s">
        <v>14</v>
      </c>
      <c r="P147" s="6"/>
      <c r="Q147" s="6" t="s">
        <v>14</v>
      </c>
      <c r="R147" s="6" t="s">
        <v>14</v>
      </c>
      <c r="S147" s="6" t="s">
        <v>1754</v>
      </c>
      <c r="T147" s="6" t="s">
        <v>14</v>
      </c>
      <c r="U147" s="6" t="s">
        <v>14</v>
      </c>
      <c r="V147" s="8">
        <f>IF(Table15[[#This Row],[Age - වයස]]&lt;30,1,IF(Table15[[#This Row],[Age - වයස]]&lt;40,2,IF(Table15[[#This Row],[Age - වයස]]&lt;50,3,IF(Table15[[#This Row],[Age - වයස]]&lt;=55,4,5))))</f>
        <v>1</v>
      </c>
      <c r="W147" s="11">
        <f>IF(Table15[[#This Row],[Vaccinated? - කොවිඩ් එන්නත ලබා ගෙන තිබේද?]]= "yes",1,5)</f>
        <v>5</v>
      </c>
      <c r="X1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7" s="8">
        <f>IF(Table15[[#This Row],[Having any hereditary diseases - ඔබට පාරම්පරික රෝග තිබෙනවාද?]]="yes",5,1)</f>
        <v>1</v>
      </c>
      <c r="Z147" s="11">
        <f>IF(Table15[[#This Row],[Do you have been suffering from any of these diseases? - පහත රෝග ඔබට තිබෙනවද?]]="None - නැත",1,5)</f>
        <v>1</v>
      </c>
      <c r="AA1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7" s="11">
        <f>IF(Table15[[#This Row],[Have you been infected by COVID-19 in the past few months - ඔබට COVID 19 මිට පෙර වැළදී  තිබෙනවද?]]="Yes",1,5)</f>
        <v>5</v>
      </c>
      <c r="AC147" s="11">
        <f>IF(Table15[[#This Row],[Grade - ශ්‍රේණිය]]="Team Member",5,IF(Table15[[#This Row],[Grade - ශ්‍රේණිය]]="Manager",1,3))</f>
        <v>3</v>
      </c>
      <c r="AD147" s="11">
        <f>IF(Table15[[#This Row],[Do you have any COVID symptoms? - ඔබට COVID ලක්ෂණ තිබෙනවද?]]="Yes",5,1)</f>
        <v>1</v>
      </c>
      <c r="AE147" s="11">
        <f>IF(Table15[[#This Row],[Was quarantined  before? - නිරොධානය වී තිබේද?]]="Yes",5,1)</f>
        <v>1</v>
      </c>
      <c r="AF1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7" s="8">
        <f>IF(Table15[[#This Row],[Any family members are working at Hospitals - රෝහල් වල සේවය කරන සාමාජිකයන් සිටීද?]]="No",1,5)</f>
        <v>1</v>
      </c>
      <c r="AH1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7" s="12">
        <f>Table15[[#This Row],[Proximity 01 (30%)]]*0.3+Table15[[#This Row],[Proximity - 02(40%)]]*0.4+Table15[[#This Row],[Proximity - 03(30%)]]*0.3</f>
        <v>1.5999999999999999</v>
      </c>
      <c r="AK147" s="12">
        <f>Table15[[#This Row],[Aggregation(Q1) 30%]]*0.3+Table15[[#This Row],[Aggregation(Q2) 40%]]*0.4+Table15[[#This Row],[Aggregation(Q3) 30%]]*0.3</f>
        <v>2.1999999999999997</v>
      </c>
      <c r="AL147" s="12">
        <f>Table15[[#This Row],[Exposure Rate]]+Table15[[#This Row],[Proximity Rate]]+Table15[[#This Row],[Aggregation Rate]]</f>
        <v>6.5</v>
      </c>
      <c r="AM147" s="10" t="s">
        <v>1934</v>
      </c>
    </row>
    <row r="148" spans="1:39" x14ac:dyDescent="0.3">
      <c r="A148" s="20">
        <v>16572</v>
      </c>
      <c r="B148" s="2" t="s">
        <v>1490</v>
      </c>
      <c r="C148" s="2" t="str">
        <f>VLOOKUP(A148,'emp master'!$A$1:$G$5000,5,FALSE)</f>
        <v>MAS Department</v>
      </c>
      <c r="D148" s="1" t="s">
        <v>1758</v>
      </c>
      <c r="E148" s="6" t="str">
        <f>VLOOKUP(A148,'emp master'!$A$1:$G$5000,7,FALSE)</f>
        <v>Female</v>
      </c>
      <c r="F148" s="7">
        <v>25</v>
      </c>
      <c r="G148" s="6" t="s">
        <v>14</v>
      </c>
      <c r="H148" s="6" t="s">
        <v>1753</v>
      </c>
      <c r="I148" s="6" t="s">
        <v>181</v>
      </c>
      <c r="J148" s="7" t="s">
        <v>17</v>
      </c>
      <c r="K148" s="6" t="s">
        <v>14</v>
      </c>
      <c r="L148" s="6"/>
      <c r="M148" s="6" t="s">
        <v>14</v>
      </c>
      <c r="N148" s="6"/>
      <c r="O148" s="6" t="s">
        <v>14</v>
      </c>
      <c r="P148" s="6"/>
      <c r="Q148" s="6" t="s">
        <v>14</v>
      </c>
      <c r="R148" s="6" t="s">
        <v>14</v>
      </c>
      <c r="S148" s="6" t="s">
        <v>1754</v>
      </c>
      <c r="T148" s="6" t="s">
        <v>14</v>
      </c>
      <c r="U148" s="6" t="s">
        <v>14</v>
      </c>
      <c r="V148" s="8">
        <f>IF(Table15[[#This Row],[Age - වයස]]&lt;30,1,IF(Table15[[#This Row],[Age - වයස]]&lt;40,2,IF(Table15[[#This Row],[Age - වයස]]&lt;50,3,IF(Table15[[#This Row],[Age - වයස]]&lt;=55,4,5))))</f>
        <v>1</v>
      </c>
      <c r="W148" s="11">
        <f>IF(Table15[[#This Row],[Vaccinated? - කොවිඩ් එන්නත ලබා ගෙන තිබේද?]]= "yes",1,5)</f>
        <v>5</v>
      </c>
      <c r="X14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8" s="8">
        <f>IF(Table15[[#This Row],[Having any hereditary diseases - ඔබට පාරම්පරික රෝග තිබෙනවාද?]]="yes",5,1)</f>
        <v>1</v>
      </c>
      <c r="Z148" s="11">
        <f>IF(Table15[[#This Row],[Do you have been suffering from any of these diseases? - පහත රෝග ඔබට තිබෙනවද?]]="None - නැත",1,5)</f>
        <v>1</v>
      </c>
      <c r="AA1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8" s="11">
        <f>IF(Table15[[#This Row],[Have you been infected by COVID-19 in the past few months - ඔබට COVID 19 මිට පෙර වැළදී  තිබෙනවද?]]="Yes",1,5)</f>
        <v>5</v>
      </c>
      <c r="AC148" s="11">
        <f>IF(Table15[[#This Row],[Grade - ශ්‍රේණිය]]="Team Member",5,IF(Table15[[#This Row],[Grade - ශ්‍රේණිය]]="Manager",1,3))</f>
        <v>3</v>
      </c>
      <c r="AD148" s="11">
        <f>IF(Table15[[#This Row],[Do you have any COVID symptoms? - ඔබට COVID ලක්ෂණ තිබෙනවද?]]="Yes",5,1)</f>
        <v>1</v>
      </c>
      <c r="AE148" s="11">
        <f>IF(Table15[[#This Row],[Was quarantined  before? - නිරොධානය වී තිබේද?]]="Yes",5,1)</f>
        <v>1</v>
      </c>
      <c r="AF1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8" s="8">
        <f>IF(Table15[[#This Row],[Any family members are working at Hospitals - රෝහල් වල සේවය කරන සාමාජිකයන් සිටීද?]]="No",1,5)</f>
        <v>1</v>
      </c>
      <c r="AH1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8" s="12">
        <f>Table15[[#This Row],[Proximity 01 (30%)]]*0.3+Table15[[#This Row],[Proximity - 02(40%)]]*0.4+Table15[[#This Row],[Proximity - 03(30%)]]*0.3</f>
        <v>1.5999999999999999</v>
      </c>
      <c r="AK148" s="12">
        <f>Table15[[#This Row],[Aggregation(Q1) 30%]]*0.3+Table15[[#This Row],[Aggregation(Q2) 40%]]*0.4+Table15[[#This Row],[Aggregation(Q3) 30%]]*0.3</f>
        <v>2.1999999999999997</v>
      </c>
      <c r="AL148" s="12">
        <f>Table15[[#This Row],[Exposure Rate]]+Table15[[#This Row],[Proximity Rate]]+Table15[[#This Row],[Aggregation Rate]]</f>
        <v>6.5</v>
      </c>
      <c r="AM148" s="10" t="s">
        <v>1934</v>
      </c>
    </row>
    <row r="149" spans="1:39" x14ac:dyDescent="0.3">
      <c r="A149" s="20">
        <v>12753</v>
      </c>
      <c r="B149" s="2" t="s">
        <v>1537</v>
      </c>
      <c r="C149" s="2" t="str">
        <f>VLOOKUP(A149,'emp master'!$A$1:$G$5000,5,FALSE)</f>
        <v>Material Technology &amp; Sourcing - SI</v>
      </c>
      <c r="D149" s="1" t="s">
        <v>1758</v>
      </c>
      <c r="E149" s="6" t="str">
        <f>VLOOKUP(A149,'emp master'!$A$1:$G$5000,7,FALSE)</f>
        <v>Male</v>
      </c>
      <c r="F149" s="7">
        <v>26</v>
      </c>
      <c r="G149" s="6" t="s">
        <v>14</v>
      </c>
      <c r="H149" s="6" t="s">
        <v>1753</v>
      </c>
      <c r="I149" s="6" t="s">
        <v>1538</v>
      </c>
      <c r="J149" s="7" t="s">
        <v>13</v>
      </c>
      <c r="K149" s="6" t="s">
        <v>14</v>
      </c>
      <c r="L149" s="6"/>
      <c r="M149" s="6" t="s">
        <v>14</v>
      </c>
      <c r="N149" s="6"/>
      <c r="O149" s="6" t="s">
        <v>14</v>
      </c>
      <c r="P149" s="6"/>
      <c r="Q149" s="6" t="s">
        <v>14</v>
      </c>
      <c r="R149" s="6" t="s">
        <v>14</v>
      </c>
      <c r="S149" s="6" t="s">
        <v>1754</v>
      </c>
      <c r="T149" s="6" t="s">
        <v>14</v>
      </c>
      <c r="U149" s="6" t="s">
        <v>14</v>
      </c>
      <c r="V149" s="8">
        <f>IF(Table15[[#This Row],[Age - වයස]]&lt;30,1,IF(Table15[[#This Row],[Age - වයස]]&lt;40,2,IF(Table15[[#This Row],[Age - වයස]]&lt;50,3,IF(Table15[[#This Row],[Age - වයස]]&lt;=55,4,5))))</f>
        <v>1</v>
      </c>
      <c r="W149" s="11">
        <f>IF(Table15[[#This Row],[Vaccinated? - කොවිඩ් එන්නත ලබා ගෙන තිබේද?]]= "yes",1,5)</f>
        <v>5</v>
      </c>
      <c r="X14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49" s="8">
        <f>IF(Table15[[#This Row],[Having any hereditary diseases - ඔබට පාරම්පරික රෝග තිබෙනවාද?]]="yes",5,1)</f>
        <v>1</v>
      </c>
      <c r="Z149" s="11">
        <f>IF(Table15[[#This Row],[Do you have been suffering from any of these diseases? - පහත රෝග ඔබට තිබෙනවද?]]="None - නැත",1,5)</f>
        <v>1</v>
      </c>
      <c r="AA1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49" s="11">
        <f>IF(Table15[[#This Row],[Have you been infected by COVID-19 in the past few months - ඔබට COVID 19 මිට පෙර වැළදී  තිබෙනවද?]]="Yes",1,5)</f>
        <v>5</v>
      </c>
      <c r="AC149" s="11">
        <f>IF(Table15[[#This Row],[Grade - ශ්‍රේණිය]]="Team Member",5,IF(Table15[[#This Row],[Grade - ශ්‍රේණිය]]="Manager",1,3))</f>
        <v>3</v>
      </c>
      <c r="AD149" s="11">
        <f>IF(Table15[[#This Row],[Do you have any COVID symptoms? - ඔබට COVID ලක්ෂණ තිබෙනවද?]]="Yes",5,1)</f>
        <v>1</v>
      </c>
      <c r="AE149" s="11">
        <f>IF(Table15[[#This Row],[Was quarantined  before? - නිරොධානය වී තිබේද?]]="Yes",5,1)</f>
        <v>1</v>
      </c>
      <c r="AF1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49" s="8">
        <f>IF(Table15[[#This Row],[Any family members are working at Hospitals - රෝහල් වල සේවය කරන සාමාජිකයන් සිටීද?]]="No",1,5)</f>
        <v>1</v>
      </c>
      <c r="AH1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4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49" s="12">
        <f>Table15[[#This Row],[Proximity 01 (30%)]]*0.3+Table15[[#This Row],[Proximity - 02(40%)]]*0.4+Table15[[#This Row],[Proximity - 03(30%)]]*0.3</f>
        <v>1.5999999999999999</v>
      </c>
      <c r="AK149" s="12">
        <f>Table15[[#This Row],[Aggregation(Q1) 30%]]*0.3+Table15[[#This Row],[Aggregation(Q2) 40%]]*0.4+Table15[[#This Row],[Aggregation(Q3) 30%]]*0.3</f>
        <v>2.1999999999999997</v>
      </c>
      <c r="AL149" s="12">
        <f>Table15[[#This Row],[Exposure Rate]]+Table15[[#This Row],[Proximity Rate]]+Table15[[#This Row],[Aggregation Rate]]</f>
        <v>6.5</v>
      </c>
      <c r="AM149" s="10" t="s">
        <v>1934</v>
      </c>
    </row>
    <row r="150" spans="1:39" x14ac:dyDescent="0.3">
      <c r="A150" s="20">
        <v>12077</v>
      </c>
      <c r="B150" s="2" t="s">
        <v>781</v>
      </c>
      <c r="C150" s="2" t="str">
        <f>VLOOKUP(A150,'emp master'!$A$1:$G$5000,5,FALSE)</f>
        <v>Moulded Bra Cup - Industrial Engineering - SI</v>
      </c>
      <c r="D150" s="1" t="s">
        <v>1758</v>
      </c>
      <c r="E150" s="6" t="str">
        <f>VLOOKUP(A150,'emp master'!$A$1:$G$5000,7,FALSE)</f>
        <v>Male</v>
      </c>
      <c r="F150" s="7">
        <v>27</v>
      </c>
      <c r="G150" s="6" t="s">
        <v>14</v>
      </c>
      <c r="H150" s="6" t="s">
        <v>1753</v>
      </c>
      <c r="I150" s="6" t="s">
        <v>782</v>
      </c>
      <c r="J150" s="7" t="s">
        <v>23</v>
      </c>
      <c r="K150" s="6" t="s">
        <v>14</v>
      </c>
      <c r="L150" s="6"/>
      <c r="M150" s="6" t="s">
        <v>14</v>
      </c>
      <c r="N150" s="6"/>
      <c r="O150" s="6" t="s">
        <v>14</v>
      </c>
      <c r="P150" s="6"/>
      <c r="Q150" s="6" t="s">
        <v>14</v>
      </c>
      <c r="R150" s="6" t="s">
        <v>14</v>
      </c>
      <c r="S150" s="6" t="s">
        <v>1754</v>
      </c>
      <c r="T150" s="6" t="s">
        <v>14</v>
      </c>
      <c r="U150" s="6" t="s">
        <v>14</v>
      </c>
      <c r="V150" s="8">
        <f>IF(Table15[[#This Row],[Age - වයස]]&lt;30,1,IF(Table15[[#This Row],[Age - වයස]]&lt;40,2,IF(Table15[[#This Row],[Age - වයස]]&lt;50,3,IF(Table15[[#This Row],[Age - වයස]]&lt;=55,4,5))))</f>
        <v>1</v>
      </c>
      <c r="W150" s="11">
        <f>IF(Table15[[#This Row],[Vaccinated? - කොවිඩ් එන්නත ලබා ගෙන තිබේද?]]= "yes",1,5)</f>
        <v>5</v>
      </c>
      <c r="X15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0" s="8">
        <f>IF(Table15[[#This Row],[Having any hereditary diseases - ඔබට පාරම්පරික රෝග තිබෙනවාද?]]="yes",5,1)</f>
        <v>1</v>
      </c>
      <c r="Z150" s="11">
        <f>IF(Table15[[#This Row],[Do you have been suffering from any of these diseases? - පහත රෝග ඔබට තිබෙනවද?]]="None - නැත",1,5)</f>
        <v>1</v>
      </c>
      <c r="AA1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0" s="11">
        <f>IF(Table15[[#This Row],[Have you been infected by COVID-19 in the past few months - ඔබට COVID 19 මිට පෙර වැළදී  තිබෙනවද?]]="Yes",1,5)</f>
        <v>5</v>
      </c>
      <c r="AC150" s="11">
        <f>IF(Table15[[#This Row],[Grade - ශ්‍රේණිය]]="Team Member",5,IF(Table15[[#This Row],[Grade - ශ්‍රේණිය]]="Manager",1,3))</f>
        <v>3</v>
      </c>
      <c r="AD150" s="11">
        <f>IF(Table15[[#This Row],[Do you have any COVID symptoms? - ඔබට COVID ලක්ෂණ තිබෙනවද?]]="Yes",5,1)</f>
        <v>1</v>
      </c>
      <c r="AE150" s="11">
        <f>IF(Table15[[#This Row],[Was quarantined  before? - නිරොධානය වී තිබේද?]]="Yes",5,1)</f>
        <v>1</v>
      </c>
      <c r="AF1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0" s="8">
        <f>IF(Table15[[#This Row],[Any family members are working at Hospitals - රෝහල් වල සේවය කරන සාමාජිකයන් සිටීද?]]="No",1,5)</f>
        <v>1</v>
      </c>
      <c r="AH1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0" s="12">
        <f>Table15[[#This Row],[Proximity 01 (30%)]]*0.3+Table15[[#This Row],[Proximity - 02(40%)]]*0.4+Table15[[#This Row],[Proximity - 03(30%)]]*0.3</f>
        <v>1.5999999999999999</v>
      </c>
      <c r="AK150" s="12">
        <f>Table15[[#This Row],[Aggregation(Q1) 30%]]*0.3+Table15[[#This Row],[Aggregation(Q2) 40%]]*0.4+Table15[[#This Row],[Aggregation(Q3) 30%]]*0.3</f>
        <v>2.1999999999999997</v>
      </c>
      <c r="AL150" s="12">
        <f>Table15[[#This Row],[Exposure Rate]]+Table15[[#This Row],[Proximity Rate]]+Table15[[#This Row],[Aggregation Rate]]</f>
        <v>6.5</v>
      </c>
      <c r="AM150" s="10" t="s">
        <v>1934</v>
      </c>
    </row>
    <row r="151" spans="1:39" x14ac:dyDescent="0.3">
      <c r="A151" s="20">
        <v>14657</v>
      </c>
      <c r="B151" s="2" t="s">
        <v>1556</v>
      </c>
      <c r="C151" s="2" t="str">
        <f>VLOOKUP(A151,'emp master'!$A$1:$G$5000,5,FALSE)</f>
        <v>Moulded Bra Cup - Industrial Engineering - SI</v>
      </c>
      <c r="D151" s="1" t="s">
        <v>1758</v>
      </c>
      <c r="E151" s="6" t="str">
        <f>VLOOKUP(A151,'emp master'!$A$1:$G$5000,7,FALSE)</f>
        <v>Male</v>
      </c>
      <c r="F151" s="7">
        <v>28</v>
      </c>
      <c r="G151" s="6" t="s">
        <v>14</v>
      </c>
      <c r="H151" s="6" t="s">
        <v>1753</v>
      </c>
      <c r="I151" s="6" t="s">
        <v>1506</v>
      </c>
      <c r="J151" s="7" t="s">
        <v>13</v>
      </c>
      <c r="K151" s="6" t="s">
        <v>14</v>
      </c>
      <c r="L151" s="6"/>
      <c r="M151" s="6" t="s">
        <v>14</v>
      </c>
      <c r="N151" s="6"/>
      <c r="O151" s="6" t="s">
        <v>14</v>
      </c>
      <c r="P151" s="6"/>
      <c r="Q151" s="6" t="s">
        <v>14</v>
      </c>
      <c r="R151" s="6" t="s">
        <v>14</v>
      </c>
      <c r="S151" s="6" t="s">
        <v>1754</v>
      </c>
      <c r="T151" s="6" t="s">
        <v>14</v>
      </c>
      <c r="U151" s="6" t="s">
        <v>14</v>
      </c>
      <c r="V151" s="8">
        <f>IF(Table15[[#This Row],[Age - වයස]]&lt;30,1,IF(Table15[[#This Row],[Age - වයස]]&lt;40,2,IF(Table15[[#This Row],[Age - වයස]]&lt;50,3,IF(Table15[[#This Row],[Age - වයස]]&lt;=55,4,5))))</f>
        <v>1</v>
      </c>
      <c r="W151" s="11">
        <f>IF(Table15[[#This Row],[Vaccinated? - කොවිඩ් එන්නත ලබා ගෙන තිබේද?]]= "yes",1,5)</f>
        <v>5</v>
      </c>
      <c r="X15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1" s="8">
        <f>IF(Table15[[#This Row],[Having any hereditary diseases - ඔබට පාරම්පරික රෝග තිබෙනවාද?]]="yes",5,1)</f>
        <v>1</v>
      </c>
      <c r="Z151" s="11">
        <f>IF(Table15[[#This Row],[Do you have been suffering from any of these diseases? - පහත රෝග ඔබට තිබෙනවද?]]="None - නැත",1,5)</f>
        <v>1</v>
      </c>
      <c r="AA1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1" s="11">
        <f>IF(Table15[[#This Row],[Have you been infected by COVID-19 in the past few months - ඔබට COVID 19 මිට පෙර වැළදී  තිබෙනවද?]]="Yes",1,5)</f>
        <v>5</v>
      </c>
      <c r="AC151" s="11">
        <f>IF(Table15[[#This Row],[Grade - ශ්‍රේණිය]]="Team Member",5,IF(Table15[[#This Row],[Grade - ශ්‍රේණිය]]="Manager",1,3))</f>
        <v>3</v>
      </c>
      <c r="AD151" s="11">
        <f>IF(Table15[[#This Row],[Do you have any COVID symptoms? - ඔබට COVID ලක්ෂණ තිබෙනවද?]]="Yes",5,1)</f>
        <v>1</v>
      </c>
      <c r="AE151" s="11">
        <f>IF(Table15[[#This Row],[Was quarantined  before? - නිරොධානය වී තිබේද?]]="Yes",5,1)</f>
        <v>1</v>
      </c>
      <c r="AF1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1" s="8">
        <f>IF(Table15[[#This Row],[Any family members are working at Hospitals - රෝහල් වල සේවය කරන සාමාජිකයන් සිටීද?]]="No",1,5)</f>
        <v>1</v>
      </c>
      <c r="AH1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1" s="12">
        <f>Table15[[#This Row],[Proximity 01 (30%)]]*0.3+Table15[[#This Row],[Proximity - 02(40%)]]*0.4+Table15[[#This Row],[Proximity - 03(30%)]]*0.3</f>
        <v>1.5999999999999999</v>
      </c>
      <c r="AK151" s="12">
        <f>Table15[[#This Row],[Aggregation(Q1) 30%]]*0.3+Table15[[#This Row],[Aggregation(Q2) 40%]]*0.4+Table15[[#This Row],[Aggregation(Q3) 30%]]*0.3</f>
        <v>2.1999999999999997</v>
      </c>
      <c r="AL151" s="12">
        <f>Table15[[#This Row],[Exposure Rate]]+Table15[[#This Row],[Proximity Rate]]+Table15[[#This Row],[Aggregation Rate]]</f>
        <v>6.5</v>
      </c>
      <c r="AM151" s="10" t="s">
        <v>1934</v>
      </c>
    </row>
    <row r="152" spans="1:39" x14ac:dyDescent="0.3">
      <c r="A152" s="20">
        <v>17823</v>
      </c>
      <c r="B152" s="2" t="s">
        <v>1073</v>
      </c>
      <c r="C152" s="2" t="str">
        <f>VLOOKUP(A152,'emp master'!$A$1:$G$5000,5,FALSE)</f>
        <v>Moulded Bra Cup - Marketing - SI</v>
      </c>
      <c r="D152" s="1" t="s">
        <v>1755</v>
      </c>
      <c r="E152" s="6" t="str">
        <f>VLOOKUP(A152,'emp master'!$A$1:$G$5000,7,FALSE)</f>
        <v>Male</v>
      </c>
      <c r="F152" s="7">
        <v>27</v>
      </c>
      <c r="G152" s="6" t="s">
        <v>14</v>
      </c>
      <c r="H152" s="6" t="s">
        <v>1753</v>
      </c>
      <c r="I152" s="6" t="s">
        <v>1074</v>
      </c>
      <c r="J152" s="7" t="s">
        <v>17</v>
      </c>
      <c r="K152" s="6" t="s">
        <v>14</v>
      </c>
      <c r="L152" s="6"/>
      <c r="M152" s="6" t="s">
        <v>14</v>
      </c>
      <c r="N152" s="6"/>
      <c r="O152" s="6" t="s">
        <v>14</v>
      </c>
      <c r="P152" s="6"/>
      <c r="Q152" s="6" t="s">
        <v>14</v>
      </c>
      <c r="R152" s="6" t="s">
        <v>14</v>
      </c>
      <c r="S152" s="6" t="s">
        <v>1754</v>
      </c>
      <c r="T152" s="6" t="s">
        <v>14</v>
      </c>
      <c r="U152" s="6" t="s">
        <v>14</v>
      </c>
      <c r="V152" s="8">
        <f>IF(Table15[[#This Row],[Age - වයස]]&lt;30,1,IF(Table15[[#This Row],[Age - වයස]]&lt;40,2,IF(Table15[[#This Row],[Age - වයස]]&lt;50,3,IF(Table15[[#This Row],[Age - වයස]]&lt;=55,4,5))))</f>
        <v>1</v>
      </c>
      <c r="W152" s="11">
        <f>IF(Table15[[#This Row],[Vaccinated? - කොවිඩ් එන්නත ලබා ගෙන තිබේද?]]= "yes",1,5)</f>
        <v>5</v>
      </c>
      <c r="X15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2" s="8">
        <f>IF(Table15[[#This Row],[Having any hereditary diseases - ඔබට පාරම්පරික රෝග තිබෙනවාද?]]="yes",5,1)</f>
        <v>1</v>
      </c>
      <c r="Z152" s="11">
        <f>IF(Table15[[#This Row],[Do you have been suffering from any of these diseases? - පහත රෝග ඔබට තිබෙනවද?]]="None - නැත",1,5)</f>
        <v>1</v>
      </c>
      <c r="AA1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2" s="11">
        <f>IF(Table15[[#This Row],[Have you been infected by COVID-19 in the past few months - ඔබට COVID 19 මිට පෙර වැළදී  තිබෙනවද?]]="Yes",1,5)</f>
        <v>5</v>
      </c>
      <c r="AC152" s="11">
        <f>IF(Table15[[#This Row],[Grade - ශ්‍රේණිය]]="Team Member",5,IF(Table15[[#This Row],[Grade - ශ්‍රේණිය]]="Manager",1,3))</f>
        <v>3</v>
      </c>
      <c r="AD152" s="11">
        <f>IF(Table15[[#This Row],[Do you have any COVID symptoms? - ඔබට COVID ලක්ෂණ තිබෙනවද?]]="Yes",5,1)</f>
        <v>1</v>
      </c>
      <c r="AE152" s="11">
        <f>IF(Table15[[#This Row],[Was quarantined  before? - නිරොධානය වී තිබේද?]]="Yes",5,1)</f>
        <v>1</v>
      </c>
      <c r="AF1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2" s="8">
        <f>IF(Table15[[#This Row],[Any family members are working at Hospitals - රෝහල් වල සේවය කරන සාමාජිකයන් සිටීද?]]="No",1,5)</f>
        <v>1</v>
      </c>
      <c r="AH1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2" s="12">
        <f>Table15[[#This Row],[Proximity 01 (30%)]]*0.3+Table15[[#This Row],[Proximity - 02(40%)]]*0.4+Table15[[#This Row],[Proximity - 03(30%)]]*0.3</f>
        <v>1.5999999999999999</v>
      </c>
      <c r="AK152" s="12">
        <f>Table15[[#This Row],[Aggregation(Q1) 30%]]*0.3+Table15[[#This Row],[Aggregation(Q2) 40%]]*0.4+Table15[[#This Row],[Aggregation(Q3) 30%]]*0.3</f>
        <v>2.1999999999999997</v>
      </c>
      <c r="AL152" s="12">
        <f>Table15[[#This Row],[Exposure Rate]]+Table15[[#This Row],[Proximity Rate]]+Table15[[#This Row],[Aggregation Rate]]</f>
        <v>6.5</v>
      </c>
      <c r="AM152" s="10" t="s">
        <v>1934</v>
      </c>
    </row>
    <row r="153" spans="1:39" x14ac:dyDescent="0.3">
      <c r="A153" s="20">
        <v>25853</v>
      </c>
      <c r="B153" s="2" t="s">
        <v>64</v>
      </c>
      <c r="C153" s="2" t="str">
        <f>VLOOKUP(A153,'emp master'!$A$1:$G$5000,5,FALSE)</f>
        <v>Moulded Bra Cup - Marketing - SI</v>
      </c>
      <c r="D153" s="1" t="s">
        <v>1758</v>
      </c>
      <c r="E153" s="6" t="str">
        <f>VLOOKUP(A153,'emp master'!$A$1:$G$5000,7,FALSE)</f>
        <v>Male</v>
      </c>
      <c r="F153" s="7">
        <v>27</v>
      </c>
      <c r="G153" s="6" t="s">
        <v>14</v>
      </c>
      <c r="H153" s="6" t="s">
        <v>1753</v>
      </c>
      <c r="I153" s="6" t="s">
        <v>65</v>
      </c>
      <c r="J153" s="7" t="s">
        <v>20</v>
      </c>
      <c r="K153" s="6" t="s">
        <v>14</v>
      </c>
      <c r="L153" s="6"/>
      <c r="M153" s="6" t="s">
        <v>14</v>
      </c>
      <c r="N153" s="6"/>
      <c r="O153" s="6" t="s">
        <v>14</v>
      </c>
      <c r="P153" s="6"/>
      <c r="Q153" s="6" t="s">
        <v>14</v>
      </c>
      <c r="R153" s="6" t="s">
        <v>14</v>
      </c>
      <c r="S153" s="6" t="s">
        <v>1754</v>
      </c>
      <c r="T153" s="6" t="s">
        <v>14</v>
      </c>
      <c r="U153" s="6" t="s">
        <v>14</v>
      </c>
      <c r="V153" s="8">
        <f>IF(Table15[[#This Row],[Age - වයස]]&lt;30,1,IF(Table15[[#This Row],[Age - වයස]]&lt;40,2,IF(Table15[[#This Row],[Age - වයස]]&lt;50,3,IF(Table15[[#This Row],[Age - වයස]]&lt;=55,4,5))))</f>
        <v>1</v>
      </c>
      <c r="W153" s="11">
        <f>IF(Table15[[#This Row],[Vaccinated? - කොවිඩ් එන්නත ලබා ගෙන තිබේද?]]= "yes",1,5)</f>
        <v>5</v>
      </c>
      <c r="X15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3" s="8">
        <f>IF(Table15[[#This Row],[Having any hereditary diseases - ඔබට පාරම්පරික රෝග තිබෙනවාද?]]="yes",5,1)</f>
        <v>1</v>
      </c>
      <c r="Z153" s="11">
        <f>IF(Table15[[#This Row],[Do you have been suffering from any of these diseases? - පහත රෝග ඔබට තිබෙනවද?]]="None - නැත",1,5)</f>
        <v>1</v>
      </c>
      <c r="AA1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3" s="11">
        <f>IF(Table15[[#This Row],[Have you been infected by COVID-19 in the past few months - ඔබට COVID 19 මිට පෙර වැළදී  තිබෙනවද?]]="Yes",1,5)</f>
        <v>5</v>
      </c>
      <c r="AC153" s="11">
        <f>IF(Table15[[#This Row],[Grade - ශ්‍රේණිය]]="Team Member",5,IF(Table15[[#This Row],[Grade - ශ්‍රේණිය]]="Manager",1,3))</f>
        <v>3</v>
      </c>
      <c r="AD153" s="11">
        <f>IF(Table15[[#This Row],[Do you have any COVID symptoms? - ඔබට COVID ලක්ෂණ තිබෙනවද?]]="Yes",5,1)</f>
        <v>1</v>
      </c>
      <c r="AE153" s="11">
        <f>IF(Table15[[#This Row],[Was quarantined  before? - නිරොධානය වී තිබේද?]]="Yes",5,1)</f>
        <v>1</v>
      </c>
      <c r="AF1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3" s="8">
        <f>IF(Table15[[#This Row],[Any family members are working at Hospitals - රෝහල් වල සේවය කරන සාමාජිකයන් සිටීද?]]="No",1,5)</f>
        <v>1</v>
      </c>
      <c r="AH1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3" s="12">
        <f>Table15[[#This Row],[Proximity 01 (30%)]]*0.3+Table15[[#This Row],[Proximity - 02(40%)]]*0.4+Table15[[#This Row],[Proximity - 03(30%)]]*0.3</f>
        <v>1.5999999999999999</v>
      </c>
      <c r="AK153" s="12">
        <f>Table15[[#This Row],[Aggregation(Q1) 30%]]*0.3+Table15[[#This Row],[Aggregation(Q2) 40%]]*0.4+Table15[[#This Row],[Aggregation(Q3) 30%]]*0.3</f>
        <v>2.1999999999999997</v>
      </c>
      <c r="AL153" s="12">
        <f>Table15[[#This Row],[Exposure Rate]]+Table15[[#This Row],[Proximity Rate]]+Table15[[#This Row],[Aggregation Rate]]</f>
        <v>6.5</v>
      </c>
      <c r="AM153" s="10" t="s">
        <v>1934</v>
      </c>
    </row>
    <row r="154" spans="1:39" x14ac:dyDescent="0.3">
      <c r="A154" s="20">
        <v>11522</v>
      </c>
      <c r="B154" s="2" t="s">
        <v>1275</v>
      </c>
      <c r="C154" s="2" t="str">
        <f>VLOOKUP(A154,'emp master'!$A$1:$G$5000,5,FALSE)</f>
        <v>Moulded Bra Cup - Product Development Centre - SI</v>
      </c>
      <c r="D154" s="1" t="s">
        <v>1758</v>
      </c>
      <c r="E154" s="6" t="str">
        <f>VLOOKUP(A154,'emp master'!$A$1:$G$5000,7,FALSE)</f>
        <v>Male</v>
      </c>
      <c r="F154" s="7">
        <v>29</v>
      </c>
      <c r="G154" s="6" t="s">
        <v>14</v>
      </c>
      <c r="H154" s="6" t="s">
        <v>1753</v>
      </c>
      <c r="I154" s="6" t="s">
        <v>428</v>
      </c>
      <c r="J154" s="7" t="s">
        <v>13</v>
      </c>
      <c r="K154" s="6" t="s">
        <v>14</v>
      </c>
      <c r="L154" s="6"/>
      <c r="M154" s="6" t="s">
        <v>14</v>
      </c>
      <c r="N154" s="6"/>
      <c r="O154" s="6" t="s">
        <v>14</v>
      </c>
      <c r="P154" s="6"/>
      <c r="Q154" s="6" t="s">
        <v>14</v>
      </c>
      <c r="R154" s="6" t="s">
        <v>14</v>
      </c>
      <c r="S154" s="6" t="s">
        <v>1754</v>
      </c>
      <c r="T154" s="6" t="s">
        <v>14</v>
      </c>
      <c r="U154" s="6" t="s">
        <v>14</v>
      </c>
      <c r="V154" s="8">
        <f>IF(Table15[[#This Row],[Age - වයස]]&lt;30,1,IF(Table15[[#This Row],[Age - වයස]]&lt;40,2,IF(Table15[[#This Row],[Age - වයස]]&lt;50,3,IF(Table15[[#This Row],[Age - වයස]]&lt;=55,4,5))))</f>
        <v>1</v>
      </c>
      <c r="W154" s="11">
        <f>IF(Table15[[#This Row],[Vaccinated? - කොවිඩ් එන්නත ලබා ගෙන තිබේද?]]= "yes",1,5)</f>
        <v>5</v>
      </c>
      <c r="X1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4" s="8">
        <f>IF(Table15[[#This Row],[Having any hereditary diseases - ඔබට පාරම්පරික රෝග තිබෙනවාද?]]="yes",5,1)</f>
        <v>1</v>
      </c>
      <c r="Z154" s="11">
        <f>IF(Table15[[#This Row],[Do you have been suffering from any of these diseases? - පහත රෝග ඔබට තිබෙනවද?]]="None - නැත",1,5)</f>
        <v>1</v>
      </c>
      <c r="AA1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4" s="11">
        <f>IF(Table15[[#This Row],[Have you been infected by COVID-19 in the past few months - ඔබට COVID 19 මිට පෙර වැළදී  තිබෙනවද?]]="Yes",1,5)</f>
        <v>5</v>
      </c>
      <c r="AC154" s="11">
        <f>IF(Table15[[#This Row],[Grade - ශ්‍රේණිය]]="Team Member",5,IF(Table15[[#This Row],[Grade - ශ්‍රේණිය]]="Manager",1,3))</f>
        <v>3</v>
      </c>
      <c r="AD154" s="11">
        <f>IF(Table15[[#This Row],[Do you have any COVID symptoms? - ඔබට COVID ලක්ෂණ තිබෙනවද?]]="Yes",5,1)</f>
        <v>1</v>
      </c>
      <c r="AE154" s="11">
        <f>IF(Table15[[#This Row],[Was quarantined  before? - නිරොධානය වී තිබේද?]]="Yes",5,1)</f>
        <v>1</v>
      </c>
      <c r="AF1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4" s="8">
        <f>IF(Table15[[#This Row],[Any family members are working at Hospitals - රෝහල් වල සේවය කරන සාමාජිකයන් සිටීද?]]="No",1,5)</f>
        <v>1</v>
      </c>
      <c r="AH1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4" s="12">
        <f>Table15[[#This Row],[Proximity 01 (30%)]]*0.3+Table15[[#This Row],[Proximity - 02(40%)]]*0.4+Table15[[#This Row],[Proximity - 03(30%)]]*0.3</f>
        <v>1.5999999999999999</v>
      </c>
      <c r="AK154" s="12">
        <f>Table15[[#This Row],[Aggregation(Q1) 30%]]*0.3+Table15[[#This Row],[Aggregation(Q2) 40%]]*0.4+Table15[[#This Row],[Aggregation(Q3) 30%]]*0.3</f>
        <v>2.1999999999999997</v>
      </c>
      <c r="AL154" s="12">
        <f>Table15[[#This Row],[Exposure Rate]]+Table15[[#This Row],[Proximity Rate]]+Table15[[#This Row],[Aggregation Rate]]</f>
        <v>6.5</v>
      </c>
      <c r="AM154" s="10" t="s">
        <v>1934</v>
      </c>
    </row>
    <row r="155" spans="1:39" x14ac:dyDescent="0.3">
      <c r="A155" s="20">
        <v>25737</v>
      </c>
      <c r="B155" s="2" t="s">
        <v>710</v>
      </c>
      <c r="C155" s="2" t="str">
        <f>VLOOKUP(A155,'emp master'!$A$1:$G$5000,5,FALSE)</f>
        <v>Moulded Bra Cup - Product Development Centre - SI</v>
      </c>
      <c r="D155" s="1" t="s">
        <v>1755</v>
      </c>
      <c r="E155" s="6" t="str">
        <f>VLOOKUP(A155,'emp master'!$A$1:$G$5000,7,FALSE)</f>
        <v>Male</v>
      </c>
      <c r="F155" s="7">
        <v>25</v>
      </c>
      <c r="G155" s="6" t="s">
        <v>14</v>
      </c>
      <c r="H155" s="6" t="s">
        <v>1753</v>
      </c>
      <c r="I155" s="6" t="s">
        <v>711</v>
      </c>
      <c r="J155" s="7" t="s">
        <v>17</v>
      </c>
      <c r="K155" s="6" t="s">
        <v>14</v>
      </c>
      <c r="L155" s="6"/>
      <c r="M155" s="6" t="s">
        <v>14</v>
      </c>
      <c r="N155" s="6"/>
      <c r="O155" s="6" t="s">
        <v>14</v>
      </c>
      <c r="P155" s="6"/>
      <c r="Q155" s="6" t="s">
        <v>14</v>
      </c>
      <c r="R155" s="6" t="s">
        <v>14</v>
      </c>
      <c r="S155" s="6" t="s">
        <v>1754</v>
      </c>
      <c r="T155" s="6" t="s">
        <v>14</v>
      </c>
      <c r="U155" s="6" t="s">
        <v>14</v>
      </c>
      <c r="V155" s="8">
        <f>IF(Table15[[#This Row],[Age - වයස]]&lt;30,1,IF(Table15[[#This Row],[Age - වයස]]&lt;40,2,IF(Table15[[#This Row],[Age - වයස]]&lt;50,3,IF(Table15[[#This Row],[Age - වයස]]&lt;=55,4,5))))</f>
        <v>1</v>
      </c>
      <c r="W155" s="11">
        <f>IF(Table15[[#This Row],[Vaccinated? - කොවිඩ් එන්නත ලබා ගෙන තිබේද?]]= "yes",1,5)</f>
        <v>5</v>
      </c>
      <c r="X15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5" s="8">
        <f>IF(Table15[[#This Row],[Having any hereditary diseases - ඔබට පාරම්පරික රෝග තිබෙනවාද?]]="yes",5,1)</f>
        <v>1</v>
      </c>
      <c r="Z155" s="11">
        <f>IF(Table15[[#This Row],[Do you have been suffering from any of these diseases? - පහත රෝග ඔබට තිබෙනවද?]]="None - නැත",1,5)</f>
        <v>1</v>
      </c>
      <c r="AA1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5" s="11">
        <f>IF(Table15[[#This Row],[Have you been infected by COVID-19 in the past few months - ඔබට COVID 19 මිට පෙර වැළදී  තිබෙනවද?]]="Yes",1,5)</f>
        <v>5</v>
      </c>
      <c r="AC155" s="11">
        <f>IF(Table15[[#This Row],[Grade - ශ්‍රේණිය]]="Team Member",5,IF(Table15[[#This Row],[Grade - ශ්‍රේණිය]]="Manager",1,3))</f>
        <v>3</v>
      </c>
      <c r="AD155" s="11">
        <f>IF(Table15[[#This Row],[Do you have any COVID symptoms? - ඔබට COVID ලක්ෂණ තිබෙනවද?]]="Yes",5,1)</f>
        <v>1</v>
      </c>
      <c r="AE155" s="11">
        <f>IF(Table15[[#This Row],[Was quarantined  before? - නිරොධානය වී තිබේද?]]="Yes",5,1)</f>
        <v>1</v>
      </c>
      <c r="AF1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5" s="8">
        <f>IF(Table15[[#This Row],[Any family members are working at Hospitals - රෝහල් වල සේවය කරන සාමාජිකයන් සිටීද?]]="No",1,5)</f>
        <v>1</v>
      </c>
      <c r="AH1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5" s="12">
        <f>Table15[[#This Row],[Proximity 01 (30%)]]*0.3+Table15[[#This Row],[Proximity - 02(40%)]]*0.4+Table15[[#This Row],[Proximity - 03(30%)]]*0.3</f>
        <v>1.5999999999999999</v>
      </c>
      <c r="AK155" s="12">
        <f>Table15[[#This Row],[Aggregation(Q1) 30%]]*0.3+Table15[[#This Row],[Aggregation(Q2) 40%]]*0.4+Table15[[#This Row],[Aggregation(Q3) 30%]]*0.3</f>
        <v>2.1999999999999997</v>
      </c>
      <c r="AL155" s="12">
        <f>Table15[[#This Row],[Exposure Rate]]+Table15[[#This Row],[Proximity Rate]]+Table15[[#This Row],[Aggregation Rate]]</f>
        <v>6.5</v>
      </c>
      <c r="AM155" s="10" t="s">
        <v>1934</v>
      </c>
    </row>
    <row r="156" spans="1:39" x14ac:dyDescent="0.3">
      <c r="A156" s="20">
        <v>17325</v>
      </c>
      <c r="B156" s="2" t="s">
        <v>1376</v>
      </c>
      <c r="C156" s="2" t="str">
        <f>VLOOKUP(A156,'emp master'!$A$1:$G$5000,5,FALSE)</f>
        <v>Moulded Bra Cup - Product Development Centre - SI</v>
      </c>
      <c r="D156" s="1" t="s">
        <v>1758</v>
      </c>
      <c r="E156" s="6" t="str">
        <f>VLOOKUP(A156,'emp master'!$A$1:$G$5000,7,FALSE)</f>
        <v>Female</v>
      </c>
      <c r="F156" s="7">
        <v>29</v>
      </c>
      <c r="G156" s="6" t="s">
        <v>14</v>
      </c>
      <c r="H156" s="6" t="s">
        <v>1753</v>
      </c>
      <c r="I156" s="6" t="s">
        <v>1377</v>
      </c>
      <c r="J156" s="7" t="s">
        <v>23</v>
      </c>
      <c r="K156" s="6" t="s">
        <v>14</v>
      </c>
      <c r="L156" s="6"/>
      <c r="M156" s="6" t="s">
        <v>14</v>
      </c>
      <c r="N156" s="6"/>
      <c r="O156" s="6" t="s">
        <v>14</v>
      </c>
      <c r="P156" s="6"/>
      <c r="Q156" s="6" t="s">
        <v>14</v>
      </c>
      <c r="R156" s="6" t="s">
        <v>14</v>
      </c>
      <c r="S156" s="6" t="s">
        <v>1754</v>
      </c>
      <c r="T156" s="6" t="s">
        <v>14</v>
      </c>
      <c r="U156" s="6" t="s">
        <v>14</v>
      </c>
      <c r="V156" s="8">
        <f>IF(Table15[[#This Row],[Age - වයස]]&lt;30,1,IF(Table15[[#This Row],[Age - වයස]]&lt;40,2,IF(Table15[[#This Row],[Age - වයස]]&lt;50,3,IF(Table15[[#This Row],[Age - වයස]]&lt;=55,4,5))))</f>
        <v>1</v>
      </c>
      <c r="W156" s="11">
        <f>IF(Table15[[#This Row],[Vaccinated? - කොවිඩ් එන්නත ලබා ගෙන තිබේද?]]= "yes",1,5)</f>
        <v>5</v>
      </c>
      <c r="X1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6" s="8">
        <f>IF(Table15[[#This Row],[Having any hereditary diseases - ඔබට පාරම්පරික රෝග තිබෙනවාද?]]="yes",5,1)</f>
        <v>1</v>
      </c>
      <c r="Z156" s="11">
        <f>IF(Table15[[#This Row],[Do you have been suffering from any of these diseases? - පහත රෝග ඔබට තිබෙනවද?]]="None - නැත",1,5)</f>
        <v>1</v>
      </c>
      <c r="AA1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6" s="11">
        <f>IF(Table15[[#This Row],[Have you been infected by COVID-19 in the past few months - ඔබට COVID 19 මිට පෙර වැළදී  තිබෙනවද?]]="Yes",1,5)</f>
        <v>5</v>
      </c>
      <c r="AC156" s="11">
        <f>IF(Table15[[#This Row],[Grade - ශ්‍රේණිය]]="Team Member",5,IF(Table15[[#This Row],[Grade - ශ්‍රේණිය]]="Manager",1,3))</f>
        <v>3</v>
      </c>
      <c r="AD156" s="11">
        <f>IF(Table15[[#This Row],[Do you have any COVID symptoms? - ඔබට COVID ලක්ෂණ තිබෙනවද?]]="Yes",5,1)</f>
        <v>1</v>
      </c>
      <c r="AE156" s="11">
        <f>IF(Table15[[#This Row],[Was quarantined  before? - නිරොධානය වී තිබේද?]]="Yes",5,1)</f>
        <v>1</v>
      </c>
      <c r="AF1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6" s="8">
        <f>IF(Table15[[#This Row],[Any family members are working at Hospitals - රෝහල් වල සේවය කරන සාමාජිකයන් සිටීද?]]="No",1,5)</f>
        <v>1</v>
      </c>
      <c r="AH1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6" s="12">
        <f>Table15[[#This Row],[Proximity 01 (30%)]]*0.3+Table15[[#This Row],[Proximity - 02(40%)]]*0.4+Table15[[#This Row],[Proximity - 03(30%)]]*0.3</f>
        <v>1.5999999999999999</v>
      </c>
      <c r="AK156" s="12">
        <f>Table15[[#This Row],[Aggregation(Q1) 30%]]*0.3+Table15[[#This Row],[Aggregation(Q2) 40%]]*0.4+Table15[[#This Row],[Aggregation(Q3) 30%]]*0.3</f>
        <v>2.1999999999999997</v>
      </c>
      <c r="AL156" s="12">
        <f>Table15[[#This Row],[Exposure Rate]]+Table15[[#This Row],[Proximity Rate]]+Table15[[#This Row],[Aggregation Rate]]</f>
        <v>6.5</v>
      </c>
      <c r="AM156" s="10" t="s">
        <v>1934</v>
      </c>
    </row>
    <row r="157" spans="1:39" x14ac:dyDescent="0.3">
      <c r="A157" s="20">
        <v>20112</v>
      </c>
      <c r="B157" s="2" t="s">
        <v>744</v>
      </c>
      <c r="C157" s="2" t="str">
        <f>VLOOKUP(A157,'emp master'!$A$1:$G$5000,5,FALSE)</f>
        <v>Planning - SI</v>
      </c>
      <c r="D157" s="1" t="s">
        <v>1755</v>
      </c>
      <c r="E157" s="6" t="str">
        <f>VLOOKUP(A157,'emp master'!$A$1:$G$5000,7,FALSE)</f>
        <v>Male</v>
      </c>
      <c r="F157" s="6">
        <v>28</v>
      </c>
      <c r="G157" s="6" t="s">
        <v>14</v>
      </c>
      <c r="H157" s="6" t="s">
        <v>1753</v>
      </c>
      <c r="I157" s="6" t="s">
        <v>745</v>
      </c>
      <c r="J157" s="7" t="s">
        <v>20</v>
      </c>
      <c r="K157" s="6" t="s">
        <v>14</v>
      </c>
      <c r="L157" s="6"/>
      <c r="M157" s="6" t="s">
        <v>14</v>
      </c>
      <c r="N157" s="6"/>
      <c r="O157" s="6" t="s">
        <v>14</v>
      </c>
      <c r="P157" s="6"/>
      <c r="Q157" s="6" t="s">
        <v>14</v>
      </c>
      <c r="R157" s="6" t="s">
        <v>14</v>
      </c>
      <c r="S157" s="6" t="s">
        <v>1754</v>
      </c>
      <c r="T157" s="6" t="s">
        <v>14</v>
      </c>
      <c r="U157" s="6" t="s">
        <v>14</v>
      </c>
      <c r="V157" s="8">
        <f>IF(Table15[[#This Row],[Age - වයස]]&lt;30,1,IF(Table15[[#This Row],[Age - වයස]]&lt;40,2,IF(Table15[[#This Row],[Age - වයස]]&lt;50,3,IF(Table15[[#This Row],[Age - වයස]]&lt;=55,4,5))))</f>
        <v>1</v>
      </c>
      <c r="W157" s="11">
        <f>IF(Table15[[#This Row],[Vaccinated? - කොවිඩ් එන්නත ලබා ගෙන තිබේද?]]= "yes",1,5)</f>
        <v>5</v>
      </c>
      <c r="X1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7" s="8">
        <f>IF(Table15[[#This Row],[Having any hereditary diseases - ඔබට පාරම්පරික රෝග තිබෙනවාද?]]="yes",5,1)</f>
        <v>1</v>
      </c>
      <c r="Z157" s="11">
        <f>IF(Table15[[#This Row],[Do you have been suffering from any of these diseases? - පහත රෝග ඔබට තිබෙනවද?]]="None - නැත",1,5)</f>
        <v>1</v>
      </c>
      <c r="AA1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7" s="11">
        <f>IF(Table15[[#This Row],[Have you been infected by COVID-19 in the past few months - ඔබට COVID 19 මිට පෙර වැළදී  තිබෙනවද?]]="Yes",1,5)</f>
        <v>5</v>
      </c>
      <c r="AC157" s="11">
        <f>IF(Table15[[#This Row],[Grade - ශ්‍රේණිය]]="Team Member",5,IF(Table15[[#This Row],[Grade - ශ්‍රේණිය]]="Manager",1,3))</f>
        <v>3</v>
      </c>
      <c r="AD157" s="11">
        <f>IF(Table15[[#This Row],[Do you have any COVID symptoms? - ඔබට COVID ලක්ෂණ තිබෙනවද?]]="Yes",5,1)</f>
        <v>1</v>
      </c>
      <c r="AE157" s="11">
        <f>IF(Table15[[#This Row],[Was quarantined  before? - නිරොධානය වී තිබේද?]]="Yes",5,1)</f>
        <v>1</v>
      </c>
      <c r="AF1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7" s="8">
        <f>IF(Table15[[#This Row],[Any family members are working at Hospitals - රෝහල් වල සේවය කරන සාමාජිකයන් සිටීද?]]="No",1,5)</f>
        <v>1</v>
      </c>
      <c r="AH1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7" s="12">
        <f>Table15[[#This Row],[Proximity 01 (30%)]]*0.3+Table15[[#This Row],[Proximity - 02(40%)]]*0.4+Table15[[#This Row],[Proximity - 03(30%)]]*0.3</f>
        <v>1.5999999999999999</v>
      </c>
      <c r="AK157" s="12">
        <f>Table15[[#This Row],[Aggregation(Q1) 30%]]*0.3+Table15[[#This Row],[Aggregation(Q2) 40%]]*0.4+Table15[[#This Row],[Aggregation(Q3) 30%]]*0.3</f>
        <v>2.1999999999999997</v>
      </c>
      <c r="AL157" s="12">
        <f>Table15[[#This Row],[Exposure Rate]]+Table15[[#This Row],[Proximity Rate]]+Table15[[#This Row],[Aggregation Rate]]</f>
        <v>6.5</v>
      </c>
      <c r="AM157" s="10" t="s">
        <v>1934</v>
      </c>
    </row>
    <row r="158" spans="1:39" x14ac:dyDescent="0.3">
      <c r="A158" s="20">
        <v>23080</v>
      </c>
      <c r="B158" s="2" t="s">
        <v>912</v>
      </c>
      <c r="C158" s="2" t="str">
        <f>VLOOKUP(A158,'emp master'!$A$1:$G$5000,5,FALSE)</f>
        <v>Sourcing &amp; Supply chain - SI</v>
      </c>
      <c r="D158" s="1" t="s">
        <v>1755</v>
      </c>
      <c r="E158" s="6" t="str">
        <f>VLOOKUP(A158,'emp master'!$A$1:$G$5000,7,FALSE)</f>
        <v>Male</v>
      </c>
      <c r="F158" s="7">
        <v>26</v>
      </c>
      <c r="G158" s="6" t="s">
        <v>14</v>
      </c>
      <c r="H158" s="6" t="s">
        <v>1753</v>
      </c>
      <c r="I158" s="6" t="s">
        <v>913</v>
      </c>
      <c r="J158" s="7" t="s">
        <v>13</v>
      </c>
      <c r="K158" s="6" t="s">
        <v>14</v>
      </c>
      <c r="L158" s="6"/>
      <c r="M158" s="6" t="s">
        <v>14</v>
      </c>
      <c r="N158" s="6"/>
      <c r="O158" s="6" t="s">
        <v>14</v>
      </c>
      <c r="P158" s="6"/>
      <c r="Q158" s="6" t="s">
        <v>14</v>
      </c>
      <c r="R158" s="6" t="s">
        <v>14</v>
      </c>
      <c r="S158" s="6" t="s">
        <v>1754</v>
      </c>
      <c r="T158" s="6" t="s">
        <v>14</v>
      </c>
      <c r="U158" s="6" t="s">
        <v>14</v>
      </c>
      <c r="V158" s="8">
        <f>IF(Table15[[#This Row],[Age - වයස]]&lt;30,1,IF(Table15[[#This Row],[Age - වයස]]&lt;40,2,IF(Table15[[#This Row],[Age - වයස]]&lt;50,3,IF(Table15[[#This Row],[Age - වයස]]&lt;=55,4,5))))</f>
        <v>1</v>
      </c>
      <c r="W158" s="11">
        <f>IF(Table15[[#This Row],[Vaccinated? - කොවිඩ් එන්නත ලබා ගෙන තිබේද?]]= "yes",1,5)</f>
        <v>5</v>
      </c>
      <c r="X1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8" s="8">
        <f>IF(Table15[[#This Row],[Having any hereditary diseases - ඔබට පාරම්පරික රෝග තිබෙනවාද?]]="yes",5,1)</f>
        <v>1</v>
      </c>
      <c r="Z158" s="11">
        <f>IF(Table15[[#This Row],[Do you have been suffering from any of these diseases? - පහත රෝග ඔබට තිබෙනවද?]]="None - නැත",1,5)</f>
        <v>1</v>
      </c>
      <c r="AA1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8" s="11">
        <f>IF(Table15[[#This Row],[Have you been infected by COVID-19 in the past few months - ඔබට COVID 19 මිට පෙර වැළදී  තිබෙනවද?]]="Yes",1,5)</f>
        <v>5</v>
      </c>
      <c r="AC158" s="11">
        <f>IF(Table15[[#This Row],[Grade - ශ්‍රේණිය]]="Team Member",5,IF(Table15[[#This Row],[Grade - ශ්‍රේණිය]]="Manager",1,3))</f>
        <v>3</v>
      </c>
      <c r="AD158" s="11">
        <f>IF(Table15[[#This Row],[Do you have any COVID symptoms? - ඔබට COVID ලක්ෂණ තිබෙනවද?]]="Yes",5,1)</f>
        <v>1</v>
      </c>
      <c r="AE158" s="11">
        <f>IF(Table15[[#This Row],[Was quarantined  before? - නිරොධානය වී තිබේද?]]="Yes",5,1)</f>
        <v>1</v>
      </c>
      <c r="AF1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8" s="8">
        <f>IF(Table15[[#This Row],[Any family members are working at Hospitals - රෝහල් වල සේවය කරන සාමාජිකයන් සිටීද?]]="No",1,5)</f>
        <v>1</v>
      </c>
      <c r="AH1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8" s="12">
        <f>Table15[[#This Row],[Proximity 01 (30%)]]*0.3+Table15[[#This Row],[Proximity - 02(40%)]]*0.4+Table15[[#This Row],[Proximity - 03(30%)]]*0.3</f>
        <v>1.5999999999999999</v>
      </c>
      <c r="AK158" s="12">
        <f>Table15[[#This Row],[Aggregation(Q1) 30%]]*0.3+Table15[[#This Row],[Aggregation(Q2) 40%]]*0.4+Table15[[#This Row],[Aggregation(Q3) 30%]]*0.3</f>
        <v>2.1999999999999997</v>
      </c>
      <c r="AL158" s="12">
        <f>Table15[[#This Row],[Exposure Rate]]+Table15[[#This Row],[Proximity Rate]]+Table15[[#This Row],[Aggregation Rate]]</f>
        <v>6.5</v>
      </c>
      <c r="AM158" s="10" t="s">
        <v>1934</v>
      </c>
    </row>
    <row r="159" spans="1:39" x14ac:dyDescent="0.3">
      <c r="A159" s="20">
        <v>2000619009834</v>
      </c>
      <c r="B159" s="2" t="s">
        <v>1043</v>
      </c>
      <c r="C159" s="2" t="e">
        <f>VLOOKUP(A159,'emp master'!$A$1:$G$5000,5,FALSE)</f>
        <v>#N/A</v>
      </c>
      <c r="D159" s="1" t="s">
        <v>1758</v>
      </c>
      <c r="E159" s="6" t="e">
        <f>VLOOKUP(A159,'emp master'!$A$1:$G$5000,7,FALSE)</f>
        <v>#N/A</v>
      </c>
      <c r="F159" s="7">
        <v>21</v>
      </c>
      <c r="G159" s="6" t="s">
        <v>14</v>
      </c>
      <c r="H159" s="6" t="s">
        <v>1753</v>
      </c>
      <c r="I159" s="6" t="s">
        <v>75</v>
      </c>
      <c r="J159" s="7" t="s">
        <v>23</v>
      </c>
      <c r="K159" s="6" t="s">
        <v>14</v>
      </c>
      <c r="L159" s="6"/>
      <c r="M159" s="6" t="s">
        <v>14</v>
      </c>
      <c r="N159" s="6"/>
      <c r="O159" s="6" t="s">
        <v>14</v>
      </c>
      <c r="P159" s="6"/>
      <c r="Q159" s="6" t="s">
        <v>14</v>
      </c>
      <c r="R159" s="6" t="s">
        <v>14</v>
      </c>
      <c r="S159" s="6" t="s">
        <v>1754</v>
      </c>
      <c r="T159" s="6" t="s">
        <v>14</v>
      </c>
      <c r="U159" s="6" t="s">
        <v>14</v>
      </c>
      <c r="V159" s="8">
        <f>IF(Table15[[#This Row],[Age - වයස]]&lt;30,1,IF(Table15[[#This Row],[Age - වයස]]&lt;40,2,IF(Table15[[#This Row],[Age - වයස]]&lt;50,3,IF(Table15[[#This Row],[Age - වයස]]&lt;=55,4,5))))</f>
        <v>1</v>
      </c>
      <c r="W159" s="11">
        <f>IF(Table15[[#This Row],[Vaccinated? - කොවිඩ් එන්නත ලබා ගෙන තිබේද?]]= "yes",1,5)</f>
        <v>5</v>
      </c>
      <c r="X15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59" s="8">
        <f>IF(Table15[[#This Row],[Having any hereditary diseases - ඔබට පාරම්පරික රෝග තිබෙනවාද?]]="yes",5,1)</f>
        <v>1</v>
      </c>
      <c r="Z159" s="11">
        <f>IF(Table15[[#This Row],[Do you have been suffering from any of these diseases? - පහත රෝග ඔබට තිබෙනවද?]]="None - නැත",1,5)</f>
        <v>1</v>
      </c>
      <c r="AA1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59" s="11">
        <f>IF(Table15[[#This Row],[Have you been infected by COVID-19 in the past few months - ඔබට COVID 19 මිට පෙර වැළදී  තිබෙනවද?]]="Yes",1,5)</f>
        <v>5</v>
      </c>
      <c r="AC159" s="11">
        <f>IF(Table15[[#This Row],[Grade - ශ්‍රේණිය]]="Team Member",5,IF(Table15[[#This Row],[Grade - ශ්‍රේණිය]]="Manager",1,3))</f>
        <v>3</v>
      </c>
      <c r="AD159" s="11">
        <f>IF(Table15[[#This Row],[Do you have any COVID symptoms? - ඔබට COVID ලක්ෂණ තිබෙනවද?]]="Yes",5,1)</f>
        <v>1</v>
      </c>
      <c r="AE159" s="11">
        <f>IF(Table15[[#This Row],[Was quarantined  before? - නිරොධානය වී තිබේද?]]="Yes",5,1)</f>
        <v>1</v>
      </c>
      <c r="AF1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59" s="8">
        <f>IF(Table15[[#This Row],[Any family members are working at Hospitals - රෝහල් වල සේවය කරන සාමාජිකයන් සිටීද?]]="No",1,5)</f>
        <v>1</v>
      </c>
      <c r="AH1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5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59" s="12">
        <f>Table15[[#This Row],[Proximity 01 (30%)]]*0.3+Table15[[#This Row],[Proximity - 02(40%)]]*0.4+Table15[[#This Row],[Proximity - 03(30%)]]*0.3</f>
        <v>1.5999999999999999</v>
      </c>
      <c r="AK159" s="12">
        <f>Table15[[#This Row],[Aggregation(Q1) 30%]]*0.3+Table15[[#This Row],[Aggregation(Q2) 40%]]*0.4+Table15[[#This Row],[Aggregation(Q3) 30%]]*0.3</f>
        <v>2.1999999999999997</v>
      </c>
      <c r="AL159" s="12">
        <f>Table15[[#This Row],[Exposure Rate]]+Table15[[#This Row],[Proximity Rate]]+Table15[[#This Row],[Aggregation Rate]]</f>
        <v>6.5</v>
      </c>
      <c r="AM159" s="10" t="s">
        <v>1934</v>
      </c>
    </row>
    <row r="160" spans="1:39" x14ac:dyDescent="0.3">
      <c r="A160" s="20">
        <v>6089</v>
      </c>
      <c r="B160" s="2" t="s">
        <v>490</v>
      </c>
      <c r="C160" s="2" t="e">
        <f>VLOOKUP(A160,'emp master'!$A$1:$G$5000,5,FALSE)</f>
        <v>#N/A</v>
      </c>
      <c r="D160" s="1" t="s">
        <v>1755</v>
      </c>
      <c r="E160" s="6" t="e">
        <f>VLOOKUP(A160,'emp master'!$A$1:$G$5000,7,FALSE)</f>
        <v>#N/A</v>
      </c>
      <c r="F160" s="7">
        <v>24</v>
      </c>
      <c r="G160" s="6" t="s">
        <v>14</v>
      </c>
      <c r="H160" s="6" t="s">
        <v>1753</v>
      </c>
      <c r="I160" s="6" t="s">
        <v>491</v>
      </c>
      <c r="J160" s="7" t="s">
        <v>17</v>
      </c>
      <c r="K160" s="6" t="s">
        <v>14</v>
      </c>
      <c r="L160" s="6"/>
      <c r="M160" s="6" t="s">
        <v>14</v>
      </c>
      <c r="N160" s="6"/>
      <c r="O160" s="6" t="s">
        <v>14</v>
      </c>
      <c r="P160" s="6"/>
      <c r="Q160" s="6" t="s">
        <v>14</v>
      </c>
      <c r="R160" s="6" t="s">
        <v>14</v>
      </c>
      <c r="S160" s="6" t="s">
        <v>1754</v>
      </c>
      <c r="T160" s="6" t="s">
        <v>14</v>
      </c>
      <c r="U160" s="6" t="s">
        <v>14</v>
      </c>
      <c r="V160" s="8">
        <f>IF(Table15[[#This Row],[Age - වයස]]&lt;30,1,IF(Table15[[#This Row],[Age - වයස]]&lt;40,2,IF(Table15[[#This Row],[Age - වයස]]&lt;50,3,IF(Table15[[#This Row],[Age - වයස]]&lt;=55,4,5))))</f>
        <v>1</v>
      </c>
      <c r="W160" s="11">
        <f>IF(Table15[[#This Row],[Vaccinated? - කොවිඩ් එන්නත ලබා ගෙන තිබේද?]]= "yes",1,5)</f>
        <v>5</v>
      </c>
      <c r="X16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0" s="8">
        <f>IF(Table15[[#This Row],[Having any hereditary diseases - ඔබට පාරම්පරික රෝග තිබෙනවාද?]]="yes",5,1)</f>
        <v>1</v>
      </c>
      <c r="Z160" s="11">
        <f>IF(Table15[[#This Row],[Do you have been suffering from any of these diseases? - පහත රෝග ඔබට තිබෙනවද?]]="None - නැත",1,5)</f>
        <v>1</v>
      </c>
      <c r="AA1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0" s="11">
        <f>IF(Table15[[#This Row],[Have you been infected by COVID-19 in the past few months - ඔබට COVID 19 මිට පෙර වැළදී  තිබෙනවද?]]="Yes",1,5)</f>
        <v>5</v>
      </c>
      <c r="AC160" s="11">
        <f>IF(Table15[[#This Row],[Grade - ශ්‍රේණිය]]="Team Member",5,IF(Table15[[#This Row],[Grade - ශ්‍රේණිය]]="Manager",1,3))</f>
        <v>3</v>
      </c>
      <c r="AD160" s="11">
        <f>IF(Table15[[#This Row],[Do you have any COVID symptoms? - ඔබට COVID ලක්ෂණ තිබෙනවද?]]="Yes",5,1)</f>
        <v>1</v>
      </c>
      <c r="AE160" s="11">
        <f>IF(Table15[[#This Row],[Was quarantined  before? - නිරොධානය වී තිබේද?]]="Yes",5,1)</f>
        <v>1</v>
      </c>
      <c r="AF1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0" s="8">
        <f>IF(Table15[[#This Row],[Any family members are working at Hospitals - රෝහල් වල සේවය කරන සාමාජිකයන් සිටීද?]]="No",1,5)</f>
        <v>1</v>
      </c>
      <c r="AH1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60" s="12">
        <f>Table15[[#This Row],[Proximity 01 (30%)]]*0.3+Table15[[#This Row],[Proximity - 02(40%)]]*0.4+Table15[[#This Row],[Proximity - 03(30%)]]*0.3</f>
        <v>1.5999999999999999</v>
      </c>
      <c r="AK160" s="12">
        <f>Table15[[#This Row],[Aggregation(Q1) 30%]]*0.3+Table15[[#This Row],[Aggregation(Q2) 40%]]*0.4+Table15[[#This Row],[Aggregation(Q3) 30%]]*0.3</f>
        <v>2.1999999999999997</v>
      </c>
      <c r="AL160" s="12">
        <f>Table15[[#This Row],[Exposure Rate]]+Table15[[#This Row],[Proximity Rate]]+Table15[[#This Row],[Aggregation Rate]]</f>
        <v>6.5</v>
      </c>
      <c r="AM160" s="10" t="s">
        <v>1934</v>
      </c>
    </row>
    <row r="161" spans="1:39" x14ac:dyDescent="0.3">
      <c r="A161" s="3" t="s">
        <v>395</v>
      </c>
      <c r="B161" s="2" t="s">
        <v>396</v>
      </c>
      <c r="C161" s="2" t="e">
        <f>VLOOKUP(A161,'emp master'!$A$1:$G$5000,5,FALSE)</f>
        <v>#N/A</v>
      </c>
      <c r="D161" s="1" t="s">
        <v>1758</v>
      </c>
      <c r="E161" s="6" t="e">
        <f>VLOOKUP(A161,'emp master'!$A$1:$G$5000,7,FALSE)</f>
        <v>#N/A</v>
      </c>
      <c r="F161" s="7">
        <v>24</v>
      </c>
      <c r="G161" s="6" t="s">
        <v>14</v>
      </c>
      <c r="H161" s="6" t="s">
        <v>1753</v>
      </c>
      <c r="I161" s="6" t="s">
        <v>397</v>
      </c>
      <c r="J161" s="7" t="s">
        <v>13</v>
      </c>
      <c r="K161" s="6" t="s">
        <v>14</v>
      </c>
      <c r="L161" s="6"/>
      <c r="M161" s="6" t="s">
        <v>14</v>
      </c>
      <c r="N161" s="6"/>
      <c r="O161" s="6" t="s">
        <v>14</v>
      </c>
      <c r="P161" s="6"/>
      <c r="Q161" s="6" t="s">
        <v>14</v>
      </c>
      <c r="R161" s="6" t="s">
        <v>14</v>
      </c>
      <c r="S161" s="6" t="s">
        <v>1754</v>
      </c>
      <c r="T161" s="6" t="s">
        <v>14</v>
      </c>
      <c r="U161" s="6" t="s">
        <v>14</v>
      </c>
      <c r="V161" s="8">
        <f>IF(Table15[[#This Row],[Age - වයස]]&lt;30,1,IF(Table15[[#This Row],[Age - වයස]]&lt;40,2,IF(Table15[[#This Row],[Age - වයස]]&lt;50,3,IF(Table15[[#This Row],[Age - වයස]]&lt;=55,4,5))))</f>
        <v>1</v>
      </c>
      <c r="W161" s="11">
        <f>IF(Table15[[#This Row],[Vaccinated? - කොවිඩ් එන්නත ලබා ගෙන තිබේද?]]= "yes",1,5)</f>
        <v>5</v>
      </c>
      <c r="X1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1" s="8">
        <f>IF(Table15[[#This Row],[Having any hereditary diseases - ඔබට පාරම්පරික රෝග තිබෙනවාද?]]="yes",5,1)</f>
        <v>1</v>
      </c>
      <c r="Z161" s="11">
        <f>IF(Table15[[#This Row],[Do you have been suffering from any of these diseases? - පහත රෝග ඔබට තිබෙනවද?]]="None - නැත",1,5)</f>
        <v>1</v>
      </c>
      <c r="AA1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1" s="11">
        <f>IF(Table15[[#This Row],[Have you been infected by COVID-19 in the past few months - ඔබට COVID 19 මිට පෙර වැළදී  තිබෙනවද?]]="Yes",1,5)</f>
        <v>5</v>
      </c>
      <c r="AC161" s="11">
        <f>IF(Table15[[#This Row],[Grade - ශ්‍රේණිය]]="Team Member",5,IF(Table15[[#This Row],[Grade - ශ්‍රේණිය]]="Manager",1,3))</f>
        <v>3</v>
      </c>
      <c r="AD161" s="11">
        <f>IF(Table15[[#This Row],[Do you have any COVID symptoms? - ඔබට COVID ලක්ෂණ තිබෙනවද?]]="Yes",5,1)</f>
        <v>1</v>
      </c>
      <c r="AE161" s="11">
        <f>IF(Table15[[#This Row],[Was quarantined  before? - නිරොධානය වී තිබේද?]]="Yes",5,1)</f>
        <v>1</v>
      </c>
      <c r="AF1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1" s="8">
        <f>IF(Table15[[#This Row],[Any family members are working at Hospitals - රෝහල් වල සේවය කරන සාමාජිකයන් සිටීද?]]="No",1,5)</f>
        <v>1</v>
      </c>
      <c r="AH1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161" s="12">
        <f>Table15[[#This Row],[Proximity 01 (30%)]]*0.3+Table15[[#This Row],[Proximity - 02(40%)]]*0.4+Table15[[#This Row],[Proximity - 03(30%)]]*0.3</f>
        <v>1.5999999999999999</v>
      </c>
      <c r="AK161" s="12">
        <f>Table15[[#This Row],[Aggregation(Q1) 30%]]*0.3+Table15[[#This Row],[Aggregation(Q2) 40%]]*0.4+Table15[[#This Row],[Aggregation(Q3) 30%]]*0.3</f>
        <v>2.1999999999999997</v>
      </c>
      <c r="AL161" s="12">
        <f>Table15[[#This Row],[Exposure Rate]]+Table15[[#This Row],[Proximity Rate]]+Table15[[#This Row],[Aggregation Rate]]</f>
        <v>6.5</v>
      </c>
      <c r="AM161" s="10" t="s">
        <v>1934</v>
      </c>
    </row>
    <row r="162" spans="1:39" x14ac:dyDescent="0.3">
      <c r="A162" s="3">
        <v>2804</v>
      </c>
      <c r="B162" s="2" t="s">
        <v>1025</v>
      </c>
      <c r="C162" s="2" t="str">
        <f>VLOOKUP(A162,'emp master'!$A$1:$G$5000,5,FALSE)</f>
        <v>Central Operations - SI</v>
      </c>
      <c r="D162" s="1" t="s">
        <v>1758</v>
      </c>
      <c r="E162" s="6" t="str">
        <f>VLOOKUP(A162,'emp master'!$A$1:$G$5000,7,FALSE)</f>
        <v>Male</v>
      </c>
      <c r="F162" s="7">
        <v>34</v>
      </c>
      <c r="G162" s="6" t="s">
        <v>14</v>
      </c>
      <c r="H162" s="6" t="s">
        <v>1753</v>
      </c>
      <c r="I162" s="6" t="s">
        <v>749</v>
      </c>
      <c r="J162" s="7" t="s">
        <v>23</v>
      </c>
      <c r="K162" s="6" t="s">
        <v>14</v>
      </c>
      <c r="L162" s="6"/>
      <c r="M162" s="6" t="s">
        <v>14</v>
      </c>
      <c r="N162" s="6"/>
      <c r="O162" s="6" t="s">
        <v>14</v>
      </c>
      <c r="P162" s="6"/>
      <c r="Q162" s="6" t="s">
        <v>14</v>
      </c>
      <c r="R162" s="6" t="s">
        <v>14</v>
      </c>
      <c r="S162" s="6" t="s">
        <v>1754</v>
      </c>
      <c r="T162" s="6" t="s">
        <v>14</v>
      </c>
      <c r="U162" s="6" t="s">
        <v>14</v>
      </c>
      <c r="V162" s="8">
        <f>IF(Table15[[#This Row],[Age - වයස]]&lt;30,1,IF(Table15[[#This Row],[Age - වයස]]&lt;40,2,IF(Table15[[#This Row],[Age - වයස]]&lt;50,3,IF(Table15[[#This Row],[Age - වයස]]&lt;=55,4,5))))</f>
        <v>2</v>
      </c>
      <c r="W162" s="11">
        <f>IF(Table15[[#This Row],[Vaccinated? - කොවිඩ් එන්නත ලබා ගෙන තිබේද?]]= "yes",1,5)</f>
        <v>5</v>
      </c>
      <c r="X16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2" s="8">
        <f>IF(Table15[[#This Row],[Having any hereditary diseases - ඔබට පාරම්පරික රෝග තිබෙනවාද?]]="yes",5,1)</f>
        <v>1</v>
      </c>
      <c r="Z162" s="11">
        <f>IF(Table15[[#This Row],[Do you have been suffering from any of these diseases? - පහත රෝග ඔබට තිබෙනවද?]]="None - නැත",1,5)</f>
        <v>1</v>
      </c>
      <c r="AA1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2" s="11">
        <f>IF(Table15[[#This Row],[Have you been infected by COVID-19 in the past few months - ඔබට COVID 19 මිට පෙර වැළදී  තිබෙනවද?]]="Yes",1,5)</f>
        <v>5</v>
      </c>
      <c r="AC162" s="11">
        <f>IF(Table15[[#This Row],[Grade - ශ්‍රේණිය]]="Team Member",5,IF(Table15[[#This Row],[Grade - ශ්‍රේණිය]]="Manager",1,3))</f>
        <v>3</v>
      </c>
      <c r="AD162" s="11">
        <f>IF(Table15[[#This Row],[Do you have any COVID symptoms? - ඔබට COVID ලක්ෂණ තිබෙනවද?]]="Yes",5,1)</f>
        <v>1</v>
      </c>
      <c r="AE162" s="11">
        <f>IF(Table15[[#This Row],[Was quarantined  before? - නිරොධානය වී තිබේද?]]="Yes",5,1)</f>
        <v>1</v>
      </c>
      <c r="AF1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2" s="8">
        <f>IF(Table15[[#This Row],[Any family members are working at Hospitals - රෝහල් වල සේවය කරන සාමාජිකයන් සිටීද?]]="No",1,5)</f>
        <v>1</v>
      </c>
      <c r="AH1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2" s="12">
        <f>Table15[[#This Row],[Proximity 01 (30%)]]*0.3+Table15[[#This Row],[Proximity - 02(40%)]]*0.4+Table15[[#This Row],[Proximity - 03(30%)]]*0.3</f>
        <v>1.5999999999999999</v>
      </c>
      <c r="AK162" s="12">
        <f>Table15[[#This Row],[Aggregation(Q1) 30%]]*0.3+Table15[[#This Row],[Aggregation(Q2) 40%]]*0.4+Table15[[#This Row],[Aggregation(Q3) 30%]]*0.3</f>
        <v>2.1999999999999997</v>
      </c>
      <c r="AL162" s="12">
        <f>Table15[[#This Row],[Exposure Rate]]+Table15[[#This Row],[Proximity Rate]]+Table15[[#This Row],[Aggregation Rate]]</f>
        <v>6.6</v>
      </c>
      <c r="AM162" s="10" t="s">
        <v>1934</v>
      </c>
    </row>
    <row r="163" spans="1:39" x14ac:dyDescent="0.3">
      <c r="A163" s="20">
        <v>7897</v>
      </c>
      <c r="B163" s="2" t="s">
        <v>1158</v>
      </c>
      <c r="C163" s="2" t="str">
        <f>VLOOKUP(A163,'emp master'!$A$1:$G$5000,5,FALSE)</f>
        <v>Close Comfort Program - Finished Goods Warehouse - SI</v>
      </c>
      <c r="D163" s="1" t="s">
        <v>1758</v>
      </c>
      <c r="E163" s="6" t="str">
        <f>VLOOKUP(A163,'emp master'!$A$1:$G$5000,7,FALSE)</f>
        <v>Male</v>
      </c>
      <c r="F163" s="7">
        <v>35</v>
      </c>
      <c r="G163" s="6" t="s">
        <v>14</v>
      </c>
      <c r="H163" s="6" t="s">
        <v>1753</v>
      </c>
      <c r="I163" s="6" t="s">
        <v>1159</v>
      </c>
      <c r="J163" s="7" t="s">
        <v>20</v>
      </c>
      <c r="K163" s="6" t="s">
        <v>14</v>
      </c>
      <c r="L163" s="6"/>
      <c r="M163" s="6" t="s">
        <v>14</v>
      </c>
      <c r="N163" s="6"/>
      <c r="O163" s="6" t="s">
        <v>14</v>
      </c>
      <c r="P163" s="6"/>
      <c r="Q163" s="6" t="s">
        <v>14</v>
      </c>
      <c r="R163" s="6" t="s">
        <v>14</v>
      </c>
      <c r="S163" s="6" t="s">
        <v>1754</v>
      </c>
      <c r="T163" s="6" t="s">
        <v>14</v>
      </c>
      <c r="U163" s="6" t="s">
        <v>14</v>
      </c>
      <c r="V163" s="8">
        <f>IF(Table15[[#This Row],[Age - වයස]]&lt;30,1,IF(Table15[[#This Row],[Age - වයස]]&lt;40,2,IF(Table15[[#This Row],[Age - වයස]]&lt;50,3,IF(Table15[[#This Row],[Age - වයස]]&lt;=55,4,5))))</f>
        <v>2</v>
      </c>
      <c r="W163" s="11">
        <f>IF(Table15[[#This Row],[Vaccinated? - කොවිඩ් එන්නත ලබා ගෙන තිබේද?]]= "yes",1,5)</f>
        <v>5</v>
      </c>
      <c r="X16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3" s="8">
        <f>IF(Table15[[#This Row],[Having any hereditary diseases - ඔබට පාරම්පරික රෝග තිබෙනවාද?]]="yes",5,1)</f>
        <v>1</v>
      </c>
      <c r="Z163" s="11">
        <f>IF(Table15[[#This Row],[Do you have been suffering from any of these diseases? - පහත රෝග ඔබට තිබෙනවද?]]="None - නැත",1,5)</f>
        <v>1</v>
      </c>
      <c r="AA1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3" s="11">
        <f>IF(Table15[[#This Row],[Have you been infected by COVID-19 in the past few months - ඔබට COVID 19 මිට පෙර වැළදී  තිබෙනවද?]]="Yes",1,5)</f>
        <v>5</v>
      </c>
      <c r="AC163" s="11">
        <f>IF(Table15[[#This Row],[Grade - ශ්‍රේණිය]]="Team Member",5,IF(Table15[[#This Row],[Grade - ශ්‍රේණිය]]="Manager",1,3))</f>
        <v>3</v>
      </c>
      <c r="AD163" s="11">
        <f>IF(Table15[[#This Row],[Do you have any COVID symptoms? - ඔබට COVID ලක්ෂණ තිබෙනවද?]]="Yes",5,1)</f>
        <v>1</v>
      </c>
      <c r="AE163" s="11">
        <f>IF(Table15[[#This Row],[Was quarantined  before? - නිරොධානය වී තිබේද?]]="Yes",5,1)</f>
        <v>1</v>
      </c>
      <c r="AF1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3" s="8">
        <f>IF(Table15[[#This Row],[Any family members are working at Hospitals - රෝහල් වල සේවය කරන සාමාජිකයන් සිටීද?]]="No",1,5)</f>
        <v>1</v>
      </c>
      <c r="AH1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3" s="12">
        <f>Table15[[#This Row],[Proximity 01 (30%)]]*0.3+Table15[[#This Row],[Proximity - 02(40%)]]*0.4+Table15[[#This Row],[Proximity - 03(30%)]]*0.3</f>
        <v>1.5999999999999999</v>
      </c>
      <c r="AK163" s="12">
        <f>Table15[[#This Row],[Aggregation(Q1) 30%]]*0.3+Table15[[#This Row],[Aggregation(Q2) 40%]]*0.4+Table15[[#This Row],[Aggregation(Q3) 30%]]*0.3</f>
        <v>2.1999999999999997</v>
      </c>
      <c r="AL163" s="12">
        <f>Table15[[#This Row],[Exposure Rate]]+Table15[[#This Row],[Proximity Rate]]+Table15[[#This Row],[Aggregation Rate]]</f>
        <v>6.6</v>
      </c>
      <c r="AM163" s="10" t="s">
        <v>1934</v>
      </c>
    </row>
    <row r="164" spans="1:39" x14ac:dyDescent="0.3">
      <c r="A164" s="20">
        <v>7830</v>
      </c>
      <c r="B164" s="2" t="s">
        <v>248</v>
      </c>
      <c r="C164" s="2" t="str">
        <f>VLOOKUP(A164,'emp master'!$A$1:$G$5000,5,FALSE)</f>
        <v>Close Comfort Program - Industrial Engineering - SI</v>
      </c>
      <c r="D164" s="1" t="s">
        <v>1755</v>
      </c>
      <c r="E164" s="6" t="str">
        <f>VLOOKUP(A164,'emp master'!$A$1:$G$5000,7,FALSE)</f>
        <v>Male</v>
      </c>
      <c r="F164" s="7">
        <v>32</v>
      </c>
      <c r="G164" s="6" t="s">
        <v>14</v>
      </c>
      <c r="H164" s="6" t="s">
        <v>1753</v>
      </c>
      <c r="I164" s="6" t="s">
        <v>1478</v>
      </c>
      <c r="J164" s="7" t="s">
        <v>23</v>
      </c>
      <c r="K164" s="6" t="s">
        <v>14</v>
      </c>
      <c r="L164" s="6"/>
      <c r="M164" s="6" t="s">
        <v>14</v>
      </c>
      <c r="N164" s="6"/>
      <c r="O164" s="6" t="s">
        <v>14</v>
      </c>
      <c r="P164" s="6"/>
      <c r="Q164" s="6" t="s">
        <v>14</v>
      </c>
      <c r="R164" s="6" t="s">
        <v>14</v>
      </c>
      <c r="S164" s="6" t="s">
        <v>1754</v>
      </c>
      <c r="T164" s="6" t="s">
        <v>14</v>
      </c>
      <c r="U164" s="6" t="s">
        <v>14</v>
      </c>
      <c r="V164" s="8">
        <f>IF(Table15[[#This Row],[Age - වයස]]&lt;30,1,IF(Table15[[#This Row],[Age - වයස]]&lt;40,2,IF(Table15[[#This Row],[Age - වයස]]&lt;50,3,IF(Table15[[#This Row],[Age - වයස]]&lt;=55,4,5))))</f>
        <v>2</v>
      </c>
      <c r="W164" s="11">
        <f>IF(Table15[[#This Row],[Vaccinated? - කොවිඩ් එන්නත ලබා ගෙන තිබේද?]]= "yes",1,5)</f>
        <v>5</v>
      </c>
      <c r="X16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4" s="8">
        <f>IF(Table15[[#This Row],[Having any hereditary diseases - ඔබට පාරම්පරික රෝග තිබෙනවාද?]]="yes",5,1)</f>
        <v>1</v>
      </c>
      <c r="Z164" s="11">
        <f>IF(Table15[[#This Row],[Do you have been suffering from any of these diseases? - පහත රෝග ඔබට තිබෙනවද?]]="None - නැත",1,5)</f>
        <v>1</v>
      </c>
      <c r="AA1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4" s="11">
        <f>IF(Table15[[#This Row],[Have you been infected by COVID-19 in the past few months - ඔබට COVID 19 මිට පෙර වැළදී  තිබෙනවද?]]="Yes",1,5)</f>
        <v>5</v>
      </c>
      <c r="AC164" s="11">
        <f>IF(Table15[[#This Row],[Grade - ශ්‍රේණිය]]="Team Member",5,IF(Table15[[#This Row],[Grade - ශ්‍රේණිය]]="Manager",1,3))</f>
        <v>3</v>
      </c>
      <c r="AD164" s="11">
        <f>IF(Table15[[#This Row],[Do you have any COVID symptoms? - ඔබට COVID ලක්ෂණ තිබෙනවද?]]="Yes",5,1)</f>
        <v>1</v>
      </c>
      <c r="AE164" s="11">
        <f>IF(Table15[[#This Row],[Was quarantined  before? - නිරොධානය වී තිබේද?]]="Yes",5,1)</f>
        <v>1</v>
      </c>
      <c r="AF1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4" s="8">
        <f>IF(Table15[[#This Row],[Any family members are working at Hospitals - රෝහල් වල සේවය කරන සාමාජිකයන් සිටීද?]]="No",1,5)</f>
        <v>1</v>
      </c>
      <c r="AH1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4" s="12">
        <f>Table15[[#This Row],[Proximity 01 (30%)]]*0.3+Table15[[#This Row],[Proximity - 02(40%)]]*0.4+Table15[[#This Row],[Proximity - 03(30%)]]*0.3</f>
        <v>1.5999999999999999</v>
      </c>
      <c r="AK164" s="12">
        <f>Table15[[#This Row],[Aggregation(Q1) 30%]]*0.3+Table15[[#This Row],[Aggregation(Q2) 40%]]*0.4+Table15[[#This Row],[Aggregation(Q3) 30%]]*0.3</f>
        <v>2.1999999999999997</v>
      </c>
      <c r="AL164" s="12">
        <f>Table15[[#This Row],[Exposure Rate]]+Table15[[#This Row],[Proximity Rate]]+Table15[[#This Row],[Aggregation Rate]]</f>
        <v>6.6</v>
      </c>
      <c r="AM164" s="10" t="s">
        <v>1934</v>
      </c>
    </row>
    <row r="165" spans="1:39" x14ac:dyDescent="0.3">
      <c r="A165" s="20">
        <v>8123</v>
      </c>
      <c r="B165" s="2" t="s">
        <v>135</v>
      </c>
      <c r="C165" s="2" t="str">
        <f>VLOOKUP(A165,'emp master'!$A$1:$G$5000,5,FALSE)</f>
        <v>Close Comfort Program - Industrial Engineering - SI</v>
      </c>
      <c r="D165" s="1" t="s">
        <v>1758</v>
      </c>
      <c r="E165" s="6" t="str">
        <f>VLOOKUP(A165,'emp master'!$A$1:$G$5000,7,FALSE)</f>
        <v>Female</v>
      </c>
      <c r="F165" s="7">
        <v>37</v>
      </c>
      <c r="G165" s="6" t="s">
        <v>14</v>
      </c>
      <c r="H165" s="6" t="s">
        <v>1753</v>
      </c>
      <c r="I165" s="6" t="s">
        <v>136</v>
      </c>
      <c r="J165" s="7" t="s">
        <v>23</v>
      </c>
      <c r="K165" s="6" t="s">
        <v>14</v>
      </c>
      <c r="L165" s="6"/>
      <c r="M165" s="6" t="s">
        <v>14</v>
      </c>
      <c r="N165" s="6"/>
      <c r="O165" s="6" t="s">
        <v>14</v>
      </c>
      <c r="P165" s="6"/>
      <c r="Q165" s="6" t="s">
        <v>14</v>
      </c>
      <c r="R165" s="6" t="s">
        <v>14</v>
      </c>
      <c r="S165" s="6" t="s">
        <v>1754</v>
      </c>
      <c r="T165" s="6" t="s">
        <v>14</v>
      </c>
      <c r="U165" s="6" t="s">
        <v>14</v>
      </c>
      <c r="V165" s="8">
        <f>IF(Table15[[#This Row],[Age - වයස]]&lt;30,1,IF(Table15[[#This Row],[Age - වයස]]&lt;40,2,IF(Table15[[#This Row],[Age - වයස]]&lt;50,3,IF(Table15[[#This Row],[Age - වයස]]&lt;=55,4,5))))</f>
        <v>2</v>
      </c>
      <c r="W165" s="11">
        <f>IF(Table15[[#This Row],[Vaccinated? - කොවිඩ් එන්නත ලබා ගෙන තිබේද?]]= "yes",1,5)</f>
        <v>5</v>
      </c>
      <c r="X16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5" s="8">
        <f>IF(Table15[[#This Row],[Having any hereditary diseases - ඔබට පාරම්පරික රෝග තිබෙනවාද?]]="yes",5,1)</f>
        <v>1</v>
      </c>
      <c r="Z165" s="11">
        <f>IF(Table15[[#This Row],[Do you have been suffering from any of these diseases? - පහත රෝග ඔබට තිබෙනවද?]]="None - නැත",1,5)</f>
        <v>1</v>
      </c>
      <c r="AA1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5" s="11">
        <f>IF(Table15[[#This Row],[Have you been infected by COVID-19 in the past few months - ඔබට COVID 19 මිට පෙර වැළදී  තිබෙනවද?]]="Yes",1,5)</f>
        <v>5</v>
      </c>
      <c r="AC165" s="11">
        <f>IF(Table15[[#This Row],[Grade - ශ්‍රේණිය]]="Team Member",5,IF(Table15[[#This Row],[Grade - ශ්‍රේණිය]]="Manager",1,3))</f>
        <v>3</v>
      </c>
      <c r="AD165" s="11">
        <f>IF(Table15[[#This Row],[Do you have any COVID symptoms? - ඔබට COVID ලක්ෂණ තිබෙනවද?]]="Yes",5,1)</f>
        <v>1</v>
      </c>
      <c r="AE165" s="11">
        <f>IF(Table15[[#This Row],[Was quarantined  before? - නිරොධානය වී තිබේද?]]="Yes",5,1)</f>
        <v>1</v>
      </c>
      <c r="AF1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5" s="8">
        <f>IF(Table15[[#This Row],[Any family members are working at Hospitals - රෝහල් වල සේවය කරන සාමාජිකයන් සිටීද?]]="No",1,5)</f>
        <v>1</v>
      </c>
      <c r="AH1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5" s="12">
        <f>Table15[[#This Row],[Proximity 01 (30%)]]*0.3+Table15[[#This Row],[Proximity - 02(40%)]]*0.4+Table15[[#This Row],[Proximity - 03(30%)]]*0.3</f>
        <v>1.5999999999999999</v>
      </c>
      <c r="AK165" s="12">
        <f>Table15[[#This Row],[Aggregation(Q1) 30%]]*0.3+Table15[[#This Row],[Aggregation(Q2) 40%]]*0.4+Table15[[#This Row],[Aggregation(Q3) 30%]]*0.3</f>
        <v>2.1999999999999997</v>
      </c>
      <c r="AL165" s="12">
        <f>Table15[[#This Row],[Exposure Rate]]+Table15[[#This Row],[Proximity Rate]]+Table15[[#This Row],[Aggregation Rate]]</f>
        <v>6.6</v>
      </c>
      <c r="AM165" s="10" t="s">
        <v>1934</v>
      </c>
    </row>
    <row r="166" spans="1:39" x14ac:dyDescent="0.3">
      <c r="A166" s="20">
        <v>17233</v>
      </c>
      <c r="B166" s="2" t="s">
        <v>281</v>
      </c>
      <c r="C166" s="2" t="str">
        <f>VLOOKUP(A166,'emp master'!$A$1:$G$5000,5,FALSE)</f>
        <v>Close Comfort Program - Marketing - SI</v>
      </c>
      <c r="D166" s="1" t="s">
        <v>1755</v>
      </c>
      <c r="E166" s="6" t="str">
        <f>VLOOKUP(A166,'emp master'!$A$1:$G$5000,7,FALSE)</f>
        <v>Male</v>
      </c>
      <c r="F166" s="7">
        <v>30</v>
      </c>
      <c r="G166" s="6" t="s">
        <v>14</v>
      </c>
      <c r="H166" s="6" t="s">
        <v>1753</v>
      </c>
      <c r="I166" s="6" t="s">
        <v>386</v>
      </c>
      <c r="J166" s="7" t="s">
        <v>63</v>
      </c>
      <c r="K166" s="6" t="s">
        <v>14</v>
      </c>
      <c r="L166" s="6"/>
      <c r="M166" s="6" t="s">
        <v>14</v>
      </c>
      <c r="N166" s="6"/>
      <c r="O166" s="6" t="s">
        <v>14</v>
      </c>
      <c r="P166" s="6"/>
      <c r="Q166" s="6" t="s">
        <v>14</v>
      </c>
      <c r="R166" s="6" t="s">
        <v>14</v>
      </c>
      <c r="S166" s="6" t="s">
        <v>1754</v>
      </c>
      <c r="T166" s="6" t="s">
        <v>14</v>
      </c>
      <c r="U166" s="6" t="s">
        <v>14</v>
      </c>
      <c r="V166" s="8">
        <f>IF(Table15[[#This Row],[Age - වයස]]&lt;30,1,IF(Table15[[#This Row],[Age - වයස]]&lt;40,2,IF(Table15[[#This Row],[Age - වයස]]&lt;50,3,IF(Table15[[#This Row],[Age - වයස]]&lt;=55,4,5))))</f>
        <v>2</v>
      </c>
      <c r="W166" s="11">
        <f>IF(Table15[[#This Row],[Vaccinated? - කොවිඩ් එන්නත ලබා ගෙන තිබේද?]]= "yes",1,5)</f>
        <v>5</v>
      </c>
      <c r="X16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6" s="8">
        <f>IF(Table15[[#This Row],[Having any hereditary diseases - ඔබට පාරම්පරික රෝග තිබෙනවාද?]]="yes",5,1)</f>
        <v>1</v>
      </c>
      <c r="Z166" s="11">
        <f>IF(Table15[[#This Row],[Do you have been suffering from any of these diseases? - පහත රෝග ඔබට තිබෙනවද?]]="None - නැත",1,5)</f>
        <v>1</v>
      </c>
      <c r="AA1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6" s="11">
        <f>IF(Table15[[#This Row],[Have you been infected by COVID-19 in the past few months - ඔබට COVID 19 මිට පෙර වැළදී  තිබෙනවද?]]="Yes",1,5)</f>
        <v>5</v>
      </c>
      <c r="AC166" s="11">
        <f>IF(Table15[[#This Row],[Grade - ශ්‍රේණිය]]="Team Member",5,IF(Table15[[#This Row],[Grade - ශ්‍රේණිය]]="Manager",1,3))</f>
        <v>3</v>
      </c>
      <c r="AD166" s="11">
        <f>IF(Table15[[#This Row],[Do you have any COVID symptoms? - ඔබට COVID ලක්ෂණ තිබෙනවද?]]="Yes",5,1)</f>
        <v>1</v>
      </c>
      <c r="AE166" s="11">
        <f>IF(Table15[[#This Row],[Was quarantined  before? - නිරොධානය වී තිබේද?]]="Yes",5,1)</f>
        <v>1</v>
      </c>
      <c r="AF1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6" s="8">
        <f>IF(Table15[[#This Row],[Any family members are working at Hospitals - රෝහල් වල සේවය කරන සාමාජිකයන් සිටීද?]]="No",1,5)</f>
        <v>1</v>
      </c>
      <c r="AH1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6" s="12">
        <f>Table15[[#This Row],[Proximity 01 (30%)]]*0.3+Table15[[#This Row],[Proximity - 02(40%)]]*0.4+Table15[[#This Row],[Proximity - 03(30%)]]*0.3</f>
        <v>1.5999999999999999</v>
      </c>
      <c r="AK166" s="12">
        <f>Table15[[#This Row],[Aggregation(Q1) 30%]]*0.3+Table15[[#This Row],[Aggregation(Q2) 40%]]*0.4+Table15[[#This Row],[Aggregation(Q3) 30%]]*0.3</f>
        <v>2.1999999999999997</v>
      </c>
      <c r="AL166" s="12">
        <f>Table15[[#This Row],[Exposure Rate]]+Table15[[#This Row],[Proximity Rate]]+Table15[[#This Row],[Aggregation Rate]]</f>
        <v>6.6</v>
      </c>
      <c r="AM166" s="10" t="s">
        <v>1934</v>
      </c>
    </row>
    <row r="167" spans="1:39" x14ac:dyDescent="0.3">
      <c r="A167" s="20">
        <v>4851</v>
      </c>
      <c r="B167" s="2" t="s">
        <v>1425</v>
      </c>
      <c r="C167" s="2" t="str">
        <f>VLOOKUP(A167,'emp master'!$A$1:$G$5000,5,FALSE)</f>
        <v>Close Comfort Program - MM - Finishing - SI</v>
      </c>
      <c r="D167" s="1" t="s">
        <v>1758</v>
      </c>
      <c r="E167" s="6" t="str">
        <f>VLOOKUP(A167,'emp master'!$A$1:$G$5000,7,FALSE)</f>
        <v>Male</v>
      </c>
      <c r="F167" s="7">
        <v>30</v>
      </c>
      <c r="G167" s="6" t="s">
        <v>14</v>
      </c>
      <c r="H167" s="6" t="s">
        <v>1753</v>
      </c>
      <c r="I167" s="6" t="s">
        <v>1426</v>
      </c>
      <c r="J167" s="7" t="s">
        <v>13</v>
      </c>
      <c r="K167" s="6" t="s">
        <v>14</v>
      </c>
      <c r="L167" s="6"/>
      <c r="M167" s="6" t="s">
        <v>14</v>
      </c>
      <c r="N167" s="6"/>
      <c r="O167" s="6" t="s">
        <v>14</v>
      </c>
      <c r="P167" s="6"/>
      <c r="Q167" s="6" t="s">
        <v>14</v>
      </c>
      <c r="R167" s="6" t="s">
        <v>14</v>
      </c>
      <c r="S167" s="6" t="s">
        <v>1754</v>
      </c>
      <c r="T167" s="6" t="s">
        <v>14</v>
      </c>
      <c r="U167" s="6" t="s">
        <v>14</v>
      </c>
      <c r="V167" s="8">
        <f>IF(Table15[[#This Row],[Age - වයස]]&lt;30,1,IF(Table15[[#This Row],[Age - වයස]]&lt;40,2,IF(Table15[[#This Row],[Age - වයස]]&lt;50,3,IF(Table15[[#This Row],[Age - වයස]]&lt;=55,4,5))))</f>
        <v>2</v>
      </c>
      <c r="W167" s="11">
        <f>IF(Table15[[#This Row],[Vaccinated? - කොවිඩ් එන්නත ලබා ගෙන තිබේද?]]= "yes",1,5)</f>
        <v>5</v>
      </c>
      <c r="X16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7" s="8">
        <f>IF(Table15[[#This Row],[Having any hereditary diseases - ඔබට පාරම්පරික රෝග තිබෙනවාද?]]="yes",5,1)</f>
        <v>1</v>
      </c>
      <c r="Z167" s="11">
        <f>IF(Table15[[#This Row],[Do you have been suffering from any of these diseases? - පහත රෝග ඔබට තිබෙනවද?]]="None - නැත",1,5)</f>
        <v>1</v>
      </c>
      <c r="AA1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7" s="11">
        <f>IF(Table15[[#This Row],[Have you been infected by COVID-19 in the past few months - ඔබට COVID 19 මිට පෙර වැළදී  තිබෙනවද?]]="Yes",1,5)</f>
        <v>5</v>
      </c>
      <c r="AC167" s="11">
        <f>IF(Table15[[#This Row],[Grade - ශ්‍රේණිය]]="Team Member",5,IF(Table15[[#This Row],[Grade - ශ්‍රේණිය]]="Manager",1,3))</f>
        <v>3</v>
      </c>
      <c r="AD167" s="11">
        <f>IF(Table15[[#This Row],[Do you have any COVID symptoms? - ඔබට COVID ලක්ෂණ තිබෙනවද?]]="Yes",5,1)</f>
        <v>1</v>
      </c>
      <c r="AE167" s="11">
        <f>IF(Table15[[#This Row],[Was quarantined  before? - නිරොධානය වී තිබේද?]]="Yes",5,1)</f>
        <v>1</v>
      </c>
      <c r="AF1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7" s="8">
        <f>IF(Table15[[#This Row],[Any family members are working at Hospitals - රෝහල් වල සේවය කරන සාමාජිකයන් සිටීද?]]="No",1,5)</f>
        <v>1</v>
      </c>
      <c r="AH1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7" s="12">
        <f>Table15[[#This Row],[Proximity 01 (30%)]]*0.3+Table15[[#This Row],[Proximity - 02(40%)]]*0.4+Table15[[#This Row],[Proximity - 03(30%)]]*0.3</f>
        <v>1.5999999999999999</v>
      </c>
      <c r="AK167" s="12">
        <f>Table15[[#This Row],[Aggregation(Q1) 30%]]*0.3+Table15[[#This Row],[Aggregation(Q2) 40%]]*0.4+Table15[[#This Row],[Aggregation(Q3) 30%]]*0.3</f>
        <v>2.1999999999999997</v>
      </c>
      <c r="AL167" s="12">
        <f>Table15[[#This Row],[Exposure Rate]]+Table15[[#This Row],[Proximity Rate]]+Table15[[#This Row],[Aggregation Rate]]</f>
        <v>6.6</v>
      </c>
      <c r="AM167" s="10" t="s">
        <v>1934</v>
      </c>
    </row>
    <row r="168" spans="1:39" x14ac:dyDescent="0.3">
      <c r="A168" s="20">
        <v>301</v>
      </c>
      <c r="B168" s="2" t="s">
        <v>1373</v>
      </c>
      <c r="C168" s="2" t="str">
        <f>VLOOKUP(A168,'emp master'!$A$1:$G$5000,5,FALSE)</f>
        <v>Close Comfort Program - MM - Printing - SI</v>
      </c>
      <c r="D168" s="1" t="s">
        <v>1758</v>
      </c>
      <c r="E168" s="6" t="str">
        <f>VLOOKUP(A168,'emp master'!$A$1:$G$5000,7,FALSE)</f>
        <v>Male</v>
      </c>
      <c r="F168" s="7">
        <v>37</v>
      </c>
      <c r="G168" s="6" t="s">
        <v>14</v>
      </c>
      <c r="H168" s="6" t="s">
        <v>1753</v>
      </c>
      <c r="I168" s="6" t="s">
        <v>1374</v>
      </c>
      <c r="J168" s="7" t="s">
        <v>23</v>
      </c>
      <c r="K168" s="6" t="s">
        <v>14</v>
      </c>
      <c r="L168" s="6" t="s">
        <v>14</v>
      </c>
      <c r="M168" s="6" t="s">
        <v>14</v>
      </c>
      <c r="N168" s="6" t="s">
        <v>14</v>
      </c>
      <c r="O168" s="6" t="s">
        <v>14</v>
      </c>
      <c r="P168" s="6"/>
      <c r="Q168" s="6" t="s">
        <v>14</v>
      </c>
      <c r="R168" s="6" t="s">
        <v>14</v>
      </c>
      <c r="S168" s="6" t="s">
        <v>1754</v>
      </c>
      <c r="T168" s="6" t="s">
        <v>14</v>
      </c>
      <c r="U168" s="6" t="s">
        <v>14</v>
      </c>
      <c r="V168" s="8">
        <f>IF(Table15[[#This Row],[Age - වයස]]&lt;30,1,IF(Table15[[#This Row],[Age - වයස]]&lt;40,2,IF(Table15[[#This Row],[Age - වයස]]&lt;50,3,IF(Table15[[#This Row],[Age - වයස]]&lt;=55,4,5))))</f>
        <v>2</v>
      </c>
      <c r="W168" s="11">
        <f>IF(Table15[[#This Row],[Vaccinated? - කොවිඩ් එන්නත ලබා ගෙන තිබේද?]]= "yes",1,5)</f>
        <v>5</v>
      </c>
      <c r="X16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8" s="8">
        <f>IF(Table15[[#This Row],[Having any hereditary diseases - ඔබට පාරම්පරික රෝග තිබෙනවාද?]]="yes",5,1)</f>
        <v>1</v>
      </c>
      <c r="Z168" s="11">
        <f>IF(Table15[[#This Row],[Do you have been suffering from any of these diseases? - පහත රෝග ඔබට තිබෙනවද?]]="None - නැත",1,5)</f>
        <v>1</v>
      </c>
      <c r="AA1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8" s="11">
        <f>IF(Table15[[#This Row],[Have you been infected by COVID-19 in the past few months - ඔබට COVID 19 මිට පෙර වැළදී  තිබෙනවද?]]="Yes",1,5)</f>
        <v>5</v>
      </c>
      <c r="AC168" s="11">
        <f>IF(Table15[[#This Row],[Grade - ශ්‍රේණිය]]="Team Member",5,IF(Table15[[#This Row],[Grade - ශ්‍රේණිය]]="Manager",1,3))</f>
        <v>3</v>
      </c>
      <c r="AD168" s="11">
        <f>IF(Table15[[#This Row],[Do you have any COVID symptoms? - ඔබට COVID ලක්ෂණ තිබෙනවද?]]="Yes",5,1)</f>
        <v>1</v>
      </c>
      <c r="AE168" s="11">
        <f>IF(Table15[[#This Row],[Was quarantined  before? - නිරොධානය වී තිබේද?]]="Yes",5,1)</f>
        <v>1</v>
      </c>
      <c r="AF1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8" s="8">
        <f>IF(Table15[[#This Row],[Any family members are working at Hospitals - රෝහල් වල සේවය කරන සාමාජිකයන් සිටීද?]]="No",1,5)</f>
        <v>1</v>
      </c>
      <c r="AH1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8" s="12">
        <f>Table15[[#This Row],[Proximity 01 (30%)]]*0.3+Table15[[#This Row],[Proximity - 02(40%)]]*0.4+Table15[[#This Row],[Proximity - 03(30%)]]*0.3</f>
        <v>1.5999999999999999</v>
      </c>
      <c r="AK168" s="12">
        <f>Table15[[#This Row],[Aggregation(Q1) 30%]]*0.3+Table15[[#This Row],[Aggregation(Q2) 40%]]*0.4+Table15[[#This Row],[Aggregation(Q3) 30%]]*0.3</f>
        <v>2.1999999999999997</v>
      </c>
      <c r="AL168" s="12">
        <f>Table15[[#This Row],[Exposure Rate]]+Table15[[#This Row],[Proximity Rate]]+Table15[[#This Row],[Aggregation Rate]]</f>
        <v>6.6</v>
      </c>
      <c r="AM168" s="10" t="s">
        <v>1934</v>
      </c>
    </row>
    <row r="169" spans="1:39" x14ac:dyDescent="0.3">
      <c r="A169" s="20">
        <v>2211</v>
      </c>
      <c r="B169" s="2" t="s">
        <v>742</v>
      </c>
      <c r="C169" s="2" t="str">
        <f>VLOOKUP(A169,'emp master'!$A$1:$G$5000,5,FALSE)</f>
        <v>Close Comfort Program - Printing - SI</v>
      </c>
      <c r="D169" s="1" t="s">
        <v>1758</v>
      </c>
      <c r="E169" s="6" t="str">
        <f>VLOOKUP(A169,'emp master'!$A$1:$G$5000,7,FALSE)</f>
        <v>Male</v>
      </c>
      <c r="F169" s="7">
        <v>34</v>
      </c>
      <c r="G169" s="6" t="s">
        <v>14</v>
      </c>
      <c r="H169" s="6" t="s">
        <v>1753</v>
      </c>
      <c r="I169" s="6" t="s">
        <v>743</v>
      </c>
      <c r="J169" s="7" t="s">
        <v>23</v>
      </c>
      <c r="K169" s="6" t="s">
        <v>14</v>
      </c>
      <c r="L169" s="6"/>
      <c r="M169" s="6" t="s">
        <v>14</v>
      </c>
      <c r="N169" s="6"/>
      <c r="O169" s="6" t="s">
        <v>14</v>
      </c>
      <c r="P169" s="6"/>
      <c r="Q169" s="6" t="s">
        <v>14</v>
      </c>
      <c r="R169" s="6" t="s">
        <v>14</v>
      </c>
      <c r="S169" s="6" t="s">
        <v>1754</v>
      </c>
      <c r="T169" s="6" t="s">
        <v>14</v>
      </c>
      <c r="U169" s="6" t="s">
        <v>14</v>
      </c>
      <c r="V169" s="8">
        <f>IF(Table15[[#This Row],[Age - වයස]]&lt;30,1,IF(Table15[[#This Row],[Age - වයස]]&lt;40,2,IF(Table15[[#This Row],[Age - වයස]]&lt;50,3,IF(Table15[[#This Row],[Age - වයස]]&lt;=55,4,5))))</f>
        <v>2</v>
      </c>
      <c r="W169" s="11">
        <f>IF(Table15[[#This Row],[Vaccinated? - කොවිඩ් එන්නත ලබා ගෙන තිබේද?]]= "yes",1,5)</f>
        <v>5</v>
      </c>
      <c r="X16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69" s="8">
        <f>IF(Table15[[#This Row],[Having any hereditary diseases - ඔබට පාරම්පරික රෝග තිබෙනවාද?]]="yes",5,1)</f>
        <v>1</v>
      </c>
      <c r="Z169" s="11">
        <f>IF(Table15[[#This Row],[Do you have been suffering from any of these diseases? - පහත රෝග ඔබට තිබෙනවද?]]="None - නැත",1,5)</f>
        <v>1</v>
      </c>
      <c r="AA1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69" s="11">
        <f>IF(Table15[[#This Row],[Have you been infected by COVID-19 in the past few months - ඔබට COVID 19 මිට පෙර වැළදී  තිබෙනවද?]]="Yes",1,5)</f>
        <v>5</v>
      </c>
      <c r="AC169" s="11">
        <f>IF(Table15[[#This Row],[Grade - ශ්‍රේණිය]]="Team Member",5,IF(Table15[[#This Row],[Grade - ශ්‍රේණිය]]="Manager",1,3))</f>
        <v>3</v>
      </c>
      <c r="AD169" s="11">
        <f>IF(Table15[[#This Row],[Do you have any COVID symptoms? - ඔබට COVID ලක්ෂණ තිබෙනවද?]]="Yes",5,1)</f>
        <v>1</v>
      </c>
      <c r="AE169" s="11">
        <f>IF(Table15[[#This Row],[Was quarantined  before? - නිරොධානය වී තිබේද?]]="Yes",5,1)</f>
        <v>1</v>
      </c>
      <c r="AF1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69" s="8">
        <f>IF(Table15[[#This Row],[Any family members are working at Hospitals - රෝහල් වල සේවය කරන සාමාජිකයන් සිටීද?]]="No",1,5)</f>
        <v>1</v>
      </c>
      <c r="AH1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6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69" s="12">
        <f>Table15[[#This Row],[Proximity 01 (30%)]]*0.3+Table15[[#This Row],[Proximity - 02(40%)]]*0.4+Table15[[#This Row],[Proximity - 03(30%)]]*0.3</f>
        <v>1.5999999999999999</v>
      </c>
      <c r="AK169" s="12">
        <f>Table15[[#This Row],[Aggregation(Q1) 30%]]*0.3+Table15[[#This Row],[Aggregation(Q2) 40%]]*0.4+Table15[[#This Row],[Aggregation(Q3) 30%]]*0.3</f>
        <v>2.1999999999999997</v>
      </c>
      <c r="AL169" s="12">
        <f>Table15[[#This Row],[Exposure Rate]]+Table15[[#This Row],[Proximity Rate]]+Table15[[#This Row],[Aggregation Rate]]</f>
        <v>6.6</v>
      </c>
      <c r="AM169" s="10" t="s">
        <v>1934</v>
      </c>
    </row>
    <row r="170" spans="1:39" x14ac:dyDescent="0.3">
      <c r="A170" s="20">
        <v>15900</v>
      </c>
      <c r="B170" s="2" t="s">
        <v>57</v>
      </c>
      <c r="C170" s="2" t="str">
        <f>VLOOKUP(A170,'emp master'!$A$1:$G$5000,5,FALSE)</f>
        <v>Close Comfort Program - Product Development Centre - SI</v>
      </c>
      <c r="D170" s="1" t="s">
        <v>1755</v>
      </c>
      <c r="E170" s="6" t="str">
        <f>VLOOKUP(A170,'emp master'!$A$1:$G$5000,7,FALSE)</f>
        <v>Female</v>
      </c>
      <c r="F170" s="7">
        <v>30</v>
      </c>
      <c r="G170" s="6" t="s">
        <v>14</v>
      </c>
      <c r="H170" s="6" t="s">
        <v>1753</v>
      </c>
      <c r="I170" s="6" t="s">
        <v>58</v>
      </c>
      <c r="J170" s="7" t="s">
        <v>20</v>
      </c>
      <c r="K170" s="6" t="s">
        <v>14</v>
      </c>
      <c r="L170" s="6"/>
      <c r="M170" s="6" t="s">
        <v>14</v>
      </c>
      <c r="N170" s="6"/>
      <c r="O170" s="6" t="s">
        <v>14</v>
      </c>
      <c r="P170" s="6"/>
      <c r="Q170" s="6" t="s">
        <v>14</v>
      </c>
      <c r="R170" s="6" t="s">
        <v>14</v>
      </c>
      <c r="S170" s="6" t="s">
        <v>1754</v>
      </c>
      <c r="T170" s="6" t="s">
        <v>14</v>
      </c>
      <c r="U170" s="6" t="s">
        <v>14</v>
      </c>
      <c r="V170" s="8">
        <f>IF(Table15[[#This Row],[Age - වයස]]&lt;30,1,IF(Table15[[#This Row],[Age - වයස]]&lt;40,2,IF(Table15[[#This Row],[Age - වයස]]&lt;50,3,IF(Table15[[#This Row],[Age - වයස]]&lt;=55,4,5))))</f>
        <v>2</v>
      </c>
      <c r="W170" s="11">
        <f>IF(Table15[[#This Row],[Vaccinated? - කොවිඩ් එන්නත ලබා ගෙන තිබේද?]]= "yes",1,5)</f>
        <v>5</v>
      </c>
      <c r="X17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0" s="8">
        <f>IF(Table15[[#This Row],[Having any hereditary diseases - ඔබට පාරම්පරික රෝග තිබෙනවාද?]]="yes",5,1)</f>
        <v>1</v>
      </c>
      <c r="Z170" s="11">
        <f>IF(Table15[[#This Row],[Do you have been suffering from any of these diseases? - පහත රෝග ඔබට තිබෙනවද?]]="None - නැත",1,5)</f>
        <v>1</v>
      </c>
      <c r="AA1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0" s="11">
        <f>IF(Table15[[#This Row],[Have you been infected by COVID-19 in the past few months - ඔබට COVID 19 මිට පෙර වැළදී  තිබෙනවද?]]="Yes",1,5)</f>
        <v>5</v>
      </c>
      <c r="AC170" s="11">
        <f>IF(Table15[[#This Row],[Grade - ශ්‍රේණිය]]="Team Member",5,IF(Table15[[#This Row],[Grade - ශ්‍රේණිය]]="Manager",1,3))</f>
        <v>3</v>
      </c>
      <c r="AD170" s="11">
        <f>IF(Table15[[#This Row],[Do you have any COVID symptoms? - ඔබට COVID ලක්ෂණ තිබෙනවද?]]="Yes",5,1)</f>
        <v>1</v>
      </c>
      <c r="AE170" s="11">
        <f>IF(Table15[[#This Row],[Was quarantined  before? - නිරොධානය වී තිබේද?]]="Yes",5,1)</f>
        <v>1</v>
      </c>
      <c r="AF1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0" s="8">
        <f>IF(Table15[[#This Row],[Any family members are working at Hospitals - රෝහල් වල සේවය කරන සාමාජිකයන් සිටීද?]]="No",1,5)</f>
        <v>1</v>
      </c>
      <c r="AH1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0" s="12">
        <f>Table15[[#This Row],[Proximity 01 (30%)]]*0.3+Table15[[#This Row],[Proximity - 02(40%)]]*0.4+Table15[[#This Row],[Proximity - 03(30%)]]*0.3</f>
        <v>1.5999999999999999</v>
      </c>
      <c r="AK170" s="12">
        <f>Table15[[#This Row],[Aggregation(Q1) 30%]]*0.3+Table15[[#This Row],[Aggregation(Q2) 40%]]*0.4+Table15[[#This Row],[Aggregation(Q3) 30%]]*0.3</f>
        <v>2.1999999999999997</v>
      </c>
      <c r="AL170" s="12">
        <f>Table15[[#This Row],[Exposure Rate]]+Table15[[#This Row],[Proximity Rate]]+Table15[[#This Row],[Aggregation Rate]]</f>
        <v>6.6</v>
      </c>
      <c r="AM170" s="10" t="s">
        <v>1934</v>
      </c>
    </row>
    <row r="171" spans="1:39" x14ac:dyDescent="0.3">
      <c r="A171" s="20">
        <v>24069</v>
      </c>
      <c r="B171" s="2" t="s">
        <v>405</v>
      </c>
      <c r="C171" s="2" t="str">
        <f>VLOOKUP(A171,'emp master'!$A$1:$G$5000,5,FALSE)</f>
        <v>Close Comfort Program - Production - SI</v>
      </c>
      <c r="D171" s="1" t="s">
        <v>1755</v>
      </c>
      <c r="E171" s="6" t="str">
        <f>VLOOKUP(A171,'emp master'!$A$1:$G$5000,7,FALSE)</f>
        <v>Male</v>
      </c>
      <c r="F171" s="7">
        <v>38</v>
      </c>
      <c r="G171" s="6" t="s">
        <v>14</v>
      </c>
      <c r="H171" s="6" t="s">
        <v>1753</v>
      </c>
      <c r="I171" s="6" t="s">
        <v>406</v>
      </c>
      <c r="J171" s="7" t="s">
        <v>23</v>
      </c>
      <c r="K171" s="6" t="s">
        <v>14</v>
      </c>
      <c r="L171" s="6"/>
      <c r="M171" s="6" t="s">
        <v>14</v>
      </c>
      <c r="N171" s="6"/>
      <c r="O171" s="6" t="s">
        <v>14</v>
      </c>
      <c r="P171" s="6"/>
      <c r="Q171" s="6" t="s">
        <v>14</v>
      </c>
      <c r="R171" s="6" t="s">
        <v>14</v>
      </c>
      <c r="S171" s="6" t="s">
        <v>1754</v>
      </c>
      <c r="T171" s="6" t="s">
        <v>14</v>
      </c>
      <c r="U171" s="6" t="s">
        <v>14</v>
      </c>
      <c r="V171" s="8">
        <f>IF(Table15[[#This Row],[Age - වයස]]&lt;30,1,IF(Table15[[#This Row],[Age - වයස]]&lt;40,2,IF(Table15[[#This Row],[Age - වයස]]&lt;50,3,IF(Table15[[#This Row],[Age - වයස]]&lt;=55,4,5))))</f>
        <v>2</v>
      </c>
      <c r="W171" s="11">
        <f>IF(Table15[[#This Row],[Vaccinated? - කොවිඩ් එන්නත ලබා ගෙන තිබේද?]]= "yes",1,5)</f>
        <v>5</v>
      </c>
      <c r="X17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1" s="8">
        <f>IF(Table15[[#This Row],[Having any hereditary diseases - ඔබට පාරම්පරික රෝග තිබෙනවාද?]]="yes",5,1)</f>
        <v>1</v>
      </c>
      <c r="Z171" s="11">
        <f>IF(Table15[[#This Row],[Do you have been suffering from any of these diseases? - පහත රෝග ඔබට තිබෙනවද?]]="None - නැත",1,5)</f>
        <v>1</v>
      </c>
      <c r="AA1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1" s="11">
        <f>IF(Table15[[#This Row],[Have you been infected by COVID-19 in the past few months - ඔබට COVID 19 මිට පෙර වැළදී  තිබෙනවද?]]="Yes",1,5)</f>
        <v>5</v>
      </c>
      <c r="AC171" s="11">
        <f>IF(Table15[[#This Row],[Grade - ශ්‍රේණිය]]="Team Member",5,IF(Table15[[#This Row],[Grade - ශ්‍රේණිය]]="Manager",1,3))</f>
        <v>3</v>
      </c>
      <c r="AD171" s="11">
        <f>IF(Table15[[#This Row],[Do you have any COVID symptoms? - ඔබට COVID ලක්ෂණ තිබෙනවද?]]="Yes",5,1)</f>
        <v>1</v>
      </c>
      <c r="AE171" s="11">
        <f>IF(Table15[[#This Row],[Was quarantined  before? - නිරොධානය වී තිබේද?]]="Yes",5,1)</f>
        <v>1</v>
      </c>
      <c r="AF1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1" s="8">
        <f>IF(Table15[[#This Row],[Any family members are working at Hospitals - රෝහල් වල සේවය කරන සාමාජිකයන් සිටීද?]]="No",1,5)</f>
        <v>1</v>
      </c>
      <c r="AH1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1" s="12">
        <f>Table15[[#This Row],[Proximity 01 (30%)]]*0.3+Table15[[#This Row],[Proximity - 02(40%)]]*0.4+Table15[[#This Row],[Proximity - 03(30%)]]*0.3</f>
        <v>1.5999999999999999</v>
      </c>
      <c r="AK171" s="12">
        <f>Table15[[#This Row],[Aggregation(Q1) 30%]]*0.3+Table15[[#This Row],[Aggregation(Q2) 40%]]*0.4+Table15[[#This Row],[Aggregation(Q3) 30%]]*0.3</f>
        <v>2.1999999999999997</v>
      </c>
      <c r="AL171" s="12">
        <f>Table15[[#This Row],[Exposure Rate]]+Table15[[#This Row],[Proximity Rate]]+Table15[[#This Row],[Aggregation Rate]]</f>
        <v>6.6</v>
      </c>
      <c r="AM171" s="10" t="s">
        <v>1934</v>
      </c>
    </row>
    <row r="172" spans="1:39" x14ac:dyDescent="0.3">
      <c r="A172" s="20">
        <v>24399</v>
      </c>
      <c r="B172" s="2" t="s">
        <v>1488</v>
      </c>
      <c r="C172" s="2" t="str">
        <f>VLOOKUP(A172,'emp master'!$A$1:$G$5000,5,FALSE)</f>
        <v>Close Comfort Program - Production - SI</v>
      </c>
      <c r="D172" s="1" t="s">
        <v>1755</v>
      </c>
      <c r="E172" s="6" t="str">
        <f>VLOOKUP(A172,'emp master'!$A$1:$G$5000,7,FALSE)</f>
        <v>Male</v>
      </c>
      <c r="F172" s="7">
        <v>30</v>
      </c>
      <c r="G172" s="6" t="s">
        <v>14</v>
      </c>
      <c r="H172" s="6" t="s">
        <v>1753</v>
      </c>
      <c r="I172" s="6" t="s">
        <v>1489</v>
      </c>
      <c r="J172" s="7" t="s">
        <v>20</v>
      </c>
      <c r="K172" s="6" t="s">
        <v>14</v>
      </c>
      <c r="L172" s="6"/>
      <c r="M172" s="6" t="s">
        <v>14</v>
      </c>
      <c r="N172" s="6"/>
      <c r="O172" s="6" t="s">
        <v>14</v>
      </c>
      <c r="P172" s="6"/>
      <c r="Q172" s="6" t="s">
        <v>14</v>
      </c>
      <c r="R172" s="6" t="s">
        <v>14</v>
      </c>
      <c r="S172" s="6" t="s">
        <v>1754</v>
      </c>
      <c r="T172" s="6" t="s">
        <v>14</v>
      </c>
      <c r="U172" s="6" t="s">
        <v>14</v>
      </c>
      <c r="V172" s="8">
        <f>IF(Table15[[#This Row],[Age - වයස]]&lt;30,1,IF(Table15[[#This Row],[Age - වයස]]&lt;40,2,IF(Table15[[#This Row],[Age - වයස]]&lt;50,3,IF(Table15[[#This Row],[Age - වයස]]&lt;=55,4,5))))</f>
        <v>2</v>
      </c>
      <c r="W172" s="11">
        <f>IF(Table15[[#This Row],[Vaccinated? - කොවිඩ් එන්නත ලබා ගෙන තිබේද?]]= "yes",1,5)</f>
        <v>5</v>
      </c>
      <c r="X17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2" s="8">
        <f>IF(Table15[[#This Row],[Having any hereditary diseases - ඔබට පාරම්පරික රෝග තිබෙනවාද?]]="yes",5,1)</f>
        <v>1</v>
      </c>
      <c r="Z172" s="11">
        <f>IF(Table15[[#This Row],[Do you have been suffering from any of these diseases? - පහත රෝග ඔබට තිබෙනවද?]]="None - නැත",1,5)</f>
        <v>1</v>
      </c>
      <c r="AA1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2" s="11">
        <f>IF(Table15[[#This Row],[Have you been infected by COVID-19 in the past few months - ඔබට COVID 19 මිට පෙර වැළදී  තිබෙනවද?]]="Yes",1,5)</f>
        <v>5</v>
      </c>
      <c r="AC172" s="11">
        <f>IF(Table15[[#This Row],[Grade - ශ්‍රේණිය]]="Team Member",5,IF(Table15[[#This Row],[Grade - ශ්‍රේණිය]]="Manager",1,3))</f>
        <v>3</v>
      </c>
      <c r="AD172" s="11">
        <f>IF(Table15[[#This Row],[Do you have any COVID symptoms? - ඔබට COVID ලක්ෂණ තිබෙනවද?]]="Yes",5,1)</f>
        <v>1</v>
      </c>
      <c r="AE172" s="11">
        <f>IF(Table15[[#This Row],[Was quarantined  before? - නිරොධානය වී තිබේද?]]="Yes",5,1)</f>
        <v>1</v>
      </c>
      <c r="AF1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2" s="8">
        <f>IF(Table15[[#This Row],[Any family members are working at Hospitals - රෝහල් වල සේවය කරන සාමාජිකයන් සිටීද?]]="No",1,5)</f>
        <v>1</v>
      </c>
      <c r="AH1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2" s="12">
        <f>Table15[[#This Row],[Proximity 01 (30%)]]*0.3+Table15[[#This Row],[Proximity - 02(40%)]]*0.4+Table15[[#This Row],[Proximity - 03(30%)]]*0.3</f>
        <v>1.5999999999999999</v>
      </c>
      <c r="AK172" s="12">
        <f>Table15[[#This Row],[Aggregation(Q1) 30%]]*0.3+Table15[[#This Row],[Aggregation(Q2) 40%]]*0.4+Table15[[#This Row],[Aggregation(Q3) 30%]]*0.3</f>
        <v>2.1999999999999997</v>
      </c>
      <c r="AL172" s="12">
        <f>Table15[[#This Row],[Exposure Rate]]+Table15[[#This Row],[Proximity Rate]]+Table15[[#This Row],[Aggregation Rate]]</f>
        <v>6.6</v>
      </c>
      <c r="AM172" s="10" t="s">
        <v>1934</v>
      </c>
    </row>
    <row r="173" spans="1:39" x14ac:dyDescent="0.3">
      <c r="A173" s="20">
        <v>2002</v>
      </c>
      <c r="B173" s="2" t="s">
        <v>1142</v>
      </c>
      <c r="C173" s="2" t="str">
        <f>VLOOKUP(A173,'emp master'!$A$1:$G$5000,5,FALSE)</f>
        <v>Close Comfort Program - Technical - SI</v>
      </c>
      <c r="D173" s="1" t="s">
        <v>1755</v>
      </c>
      <c r="E173" s="6" t="str">
        <f>VLOOKUP(A173,'emp master'!$A$1:$G$5000,7,FALSE)</f>
        <v>Male</v>
      </c>
      <c r="F173" s="7">
        <v>37</v>
      </c>
      <c r="G173" s="6" t="s">
        <v>14</v>
      </c>
      <c r="H173" s="6" t="s">
        <v>1753</v>
      </c>
      <c r="I173" s="6" t="s">
        <v>1143</v>
      </c>
      <c r="J173" s="7" t="s">
        <v>17</v>
      </c>
      <c r="K173" s="6" t="s">
        <v>14</v>
      </c>
      <c r="L173" s="6"/>
      <c r="M173" s="6" t="s">
        <v>14</v>
      </c>
      <c r="N173" s="6"/>
      <c r="O173" s="6" t="s">
        <v>14</v>
      </c>
      <c r="P173" s="6"/>
      <c r="Q173" s="6" t="s">
        <v>14</v>
      </c>
      <c r="R173" s="6" t="s">
        <v>14</v>
      </c>
      <c r="S173" s="6" t="s">
        <v>1754</v>
      </c>
      <c r="T173" s="6" t="s">
        <v>14</v>
      </c>
      <c r="U173" s="6" t="s">
        <v>14</v>
      </c>
      <c r="V173" s="8">
        <f>IF(Table15[[#This Row],[Age - වයස]]&lt;30,1,IF(Table15[[#This Row],[Age - වයස]]&lt;40,2,IF(Table15[[#This Row],[Age - වයස]]&lt;50,3,IF(Table15[[#This Row],[Age - වයස]]&lt;=55,4,5))))</f>
        <v>2</v>
      </c>
      <c r="W173" s="11">
        <f>IF(Table15[[#This Row],[Vaccinated? - කොවිඩ් එන්නත ලබා ගෙන තිබේද?]]= "yes",1,5)</f>
        <v>5</v>
      </c>
      <c r="X17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3" s="8">
        <f>IF(Table15[[#This Row],[Having any hereditary diseases - ඔබට පාරම්පරික රෝග තිබෙනවාද?]]="yes",5,1)</f>
        <v>1</v>
      </c>
      <c r="Z173" s="11">
        <f>IF(Table15[[#This Row],[Do you have been suffering from any of these diseases? - පහත රෝග ඔබට තිබෙනවද?]]="None - නැත",1,5)</f>
        <v>1</v>
      </c>
      <c r="AA1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3" s="11">
        <f>IF(Table15[[#This Row],[Have you been infected by COVID-19 in the past few months - ඔබට COVID 19 මිට පෙර වැළදී  තිබෙනවද?]]="Yes",1,5)</f>
        <v>5</v>
      </c>
      <c r="AC173" s="11">
        <f>IF(Table15[[#This Row],[Grade - ශ්‍රේණිය]]="Team Member",5,IF(Table15[[#This Row],[Grade - ශ්‍රේණිය]]="Manager",1,3))</f>
        <v>3</v>
      </c>
      <c r="AD173" s="11">
        <f>IF(Table15[[#This Row],[Do you have any COVID symptoms? - ඔබට COVID ලක්ෂණ තිබෙනවද?]]="Yes",5,1)</f>
        <v>1</v>
      </c>
      <c r="AE173" s="11">
        <f>IF(Table15[[#This Row],[Was quarantined  before? - නිරොධානය වී තිබේද?]]="Yes",5,1)</f>
        <v>1</v>
      </c>
      <c r="AF1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3" s="8">
        <f>IF(Table15[[#This Row],[Any family members are working at Hospitals - රෝහල් වල සේවය කරන සාමාජිකයන් සිටීද?]]="No",1,5)</f>
        <v>1</v>
      </c>
      <c r="AH1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3" s="12">
        <f>Table15[[#This Row],[Proximity 01 (30%)]]*0.3+Table15[[#This Row],[Proximity - 02(40%)]]*0.4+Table15[[#This Row],[Proximity - 03(30%)]]*0.3</f>
        <v>1.5999999999999999</v>
      </c>
      <c r="AK173" s="12">
        <f>Table15[[#This Row],[Aggregation(Q1) 30%]]*0.3+Table15[[#This Row],[Aggregation(Q2) 40%]]*0.4+Table15[[#This Row],[Aggregation(Q3) 30%]]*0.3</f>
        <v>2.1999999999999997</v>
      </c>
      <c r="AL173" s="12">
        <f>Table15[[#This Row],[Exposure Rate]]+Table15[[#This Row],[Proximity Rate]]+Table15[[#This Row],[Aggregation Rate]]</f>
        <v>6.6</v>
      </c>
      <c r="AM173" s="10" t="s">
        <v>1934</v>
      </c>
    </row>
    <row r="174" spans="1:39" x14ac:dyDescent="0.3">
      <c r="A174" s="20">
        <v>3872</v>
      </c>
      <c r="B174" s="2" t="s">
        <v>450</v>
      </c>
      <c r="C174" s="2" t="str">
        <f>VLOOKUP(A174,'emp master'!$A$1:$G$5000,5,FALSE)</f>
        <v>Close Comfort Program - Technical - SI</v>
      </c>
      <c r="D174" s="1" t="s">
        <v>1758</v>
      </c>
      <c r="E174" s="6" t="str">
        <f>VLOOKUP(A174,'emp master'!$A$1:$G$5000,7,FALSE)</f>
        <v>Male</v>
      </c>
      <c r="F174" s="7">
        <v>38</v>
      </c>
      <c r="G174" s="6" t="s">
        <v>14</v>
      </c>
      <c r="H174" s="6" t="s">
        <v>1753</v>
      </c>
      <c r="I174" s="6" t="s">
        <v>451</v>
      </c>
      <c r="J174" s="7" t="s">
        <v>23</v>
      </c>
      <c r="K174" s="6" t="s">
        <v>14</v>
      </c>
      <c r="L174" s="6"/>
      <c r="M174" s="6" t="s">
        <v>14</v>
      </c>
      <c r="N174" s="6"/>
      <c r="O174" s="6" t="s">
        <v>14</v>
      </c>
      <c r="P174" s="6"/>
      <c r="Q174" s="6" t="s">
        <v>14</v>
      </c>
      <c r="R174" s="6" t="s">
        <v>14</v>
      </c>
      <c r="S174" s="6" t="s">
        <v>1754</v>
      </c>
      <c r="T174" s="6" t="s">
        <v>14</v>
      </c>
      <c r="U174" s="6" t="s">
        <v>14</v>
      </c>
      <c r="V174" s="8">
        <f>IF(Table15[[#This Row],[Age - වයස]]&lt;30,1,IF(Table15[[#This Row],[Age - වයස]]&lt;40,2,IF(Table15[[#This Row],[Age - වයස]]&lt;50,3,IF(Table15[[#This Row],[Age - වයස]]&lt;=55,4,5))))</f>
        <v>2</v>
      </c>
      <c r="W174" s="11">
        <f>IF(Table15[[#This Row],[Vaccinated? - කොවිඩ් එන්නත ලබා ගෙන තිබේද?]]= "yes",1,5)</f>
        <v>5</v>
      </c>
      <c r="X17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4" s="8">
        <f>IF(Table15[[#This Row],[Having any hereditary diseases - ඔබට පාරම්පරික රෝග තිබෙනවාද?]]="yes",5,1)</f>
        <v>1</v>
      </c>
      <c r="Z174" s="11">
        <f>IF(Table15[[#This Row],[Do you have been suffering from any of these diseases? - පහත රෝග ඔබට තිබෙනවද?]]="None - නැත",1,5)</f>
        <v>1</v>
      </c>
      <c r="AA1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4" s="11">
        <f>IF(Table15[[#This Row],[Have you been infected by COVID-19 in the past few months - ඔබට COVID 19 මිට පෙර වැළදී  තිබෙනවද?]]="Yes",1,5)</f>
        <v>5</v>
      </c>
      <c r="AC174" s="11">
        <f>IF(Table15[[#This Row],[Grade - ශ්‍රේණිය]]="Team Member",5,IF(Table15[[#This Row],[Grade - ශ්‍රේණිය]]="Manager",1,3))</f>
        <v>3</v>
      </c>
      <c r="AD174" s="11">
        <f>IF(Table15[[#This Row],[Do you have any COVID symptoms? - ඔබට COVID ලක්ෂණ තිබෙනවද?]]="Yes",5,1)</f>
        <v>1</v>
      </c>
      <c r="AE174" s="11">
        <f>IF(Table15[[#This Row],[Was quarantined  before? - නිරොධානය වී තිබේද?]]="Yes",5,1)</f>
        <v>1</v>
      </c>
      <c r="AF1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4" s="8">
        <f>IF(Table15[[#This Row],[Any family members are working at Hospitals - රෝහල් වල සේවය කරන සාමාජිකයන් සිටීද?]]="No",1,5)</f>
        <v>1</v>
      </c>
      <c r="AH1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4" s="12">
        <f>Table15[[#This Row],[Proximity 01 (30%)]]*0.3+Table15[[#This Row],[Proximity - 02(40%)]]*0.4+Table15[[#This Row],[Proximity - 03(30%)]]*0.3</f>
        <v>1.5999999999999999</v>
      </c>
      <c r="AK174" s="12">
        <f>Table15[[#This Row],[Aggregation(Q1) 30%]]*0.3+Table15[[#This Row],[Aggregation(Q2) 40%]]*0.4+Table15[[#This Row],[Aggregation(Q3) 30%]]*0.3</f>
        <v>2.1999999999999997</v>
      </c>
      <c r="AL174" s="12">
        <f>Table15[[#This Row],[Exposure Rate]]+Table15[[#This Row],[Proximity Rate]]+Table15[[#This Row],[Aggregation Rate]]</f>
        <v>6.6</v>
      </c>
      <c r="AM174" s="10" t="s">
        <v>1934</v>
      </c>
    </row>
    <row r="175" spans="1:39" x14ac:dyDescent="0.3">
      <c r="A175" s="20">
        <v>7900</v>
      </c>
      <c r="B175" s="2" t="s">
        <v>513</v>
      </c>
      <c r="C175" s="2" t="str">
        <f>VLOOKUP(A175,'emp master'!$A$1:$G$5000,5,FALSE)</f>
        <v>Common - SI</v>
      </c>
      <c r="D175" s="1" t="s">
        <v>1755</v>
      </c>
      <c r="E175" s="6" t="str">
        <f>VLOOKUP(A175,'emp master'!$A$1:$G$5000,7,FALSE)</f>
        <v>Male</v>
      </c>
      <c r="F175" s="7">
        <v>34</v>
      </c>
      <c r="G175" s="6" t="s">
        <v>14</v>
      </c>
      <c r="H175" s="6" t="s">
        <v>1753</v>
      </c>
      <c r="I175" s="6" t="s">
        <v>198</v>
      </c>
      <c r="J175" s="7" t="s">
        <v>63</v>
      </c>
      <c r="K175" s="6" t="s">
        <v>14</v>
      </c>
      <c r="L175" s="6"/>
      <c r="M175" s="6" t="s">
        <v>14</v>
      </c>
      <c r="N175" s="6"/>
      <c r="O175" s="6" t="s">
        <v>14</v>
      </c>
      <c r="P175" s="6"/>
      <c r="Q175" s="6" t="s">
        <v>14</v>
      </c>
      <c r="R175" s="6" t="s">
        <v>14</v>
      </c>
      <c r="S175" s="6" t="s">
        <v>1754</v>
      </c>
      <c r="T175" s="6" t="s">
        <v>14</v>
      </c>
      <c r="U175" s="6" t="s">
        <v>14</v>
      </c>
      <c r="V175" s="8">
        <f>IF(Table15[[#This Row],[Age - වයස]]&lt;30,1,IF(Table15[[#This Row],[Age - වයස]]&lt;40,2,IF(Table15[[#This Row],[Age - වයස]]&lt;50,3,IF(Table15[[#This Row],[Age - වයස]]&lt;=55,4,5))))</f>
        <v>2</v>
      </c>
      <c r="W175" s="11">
        <f>IF(Table15[[#This Row],[Vaccinated? - කොවිඩ් එන්නත ලබා ගෙන තිබේද?]]= "yes",1,5)</f>
        <v>5</v>
      </c>
      <c r="X17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5" s="8">
        <f>IF(Table15[[#This Row],[Having any hereditary diseases - ඔබට පාරම්පරික රෝග තිබෙනවාද?]]="yes",5,1)</f>
        <v>1</v>
      </c>
      <c r="Z175" s="11">
        <f>IF(Table15[[#This Row],[Do you have been suffering from any of these diseases? - පහත රෝග ඔබට තිබෙනවද?]]="None - නැත",1,5)</f>
        <v>1</v>
      </c>
      <c r="AA1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5" s="11">
        <f>IF(Table15[[#This Row],[Have you been infected by COVID-19 in the past few months - ඔබට COVID 19 මිට පෙර වැළදී  තිබෙනවද?]]="Yes",1,5)</f>
        <v>5</v>
      </c>
      <c r="AC175" s="11">
        <f>IF(Table15[[#This Row],[Grade - ශ්‍රේණිය]]="Team Member",5,IF(Table15[[#This Row],[Grade - ශ්‍රේණිය]]="Manager",1,3))</f>
        <v>3</v>
      </c>
      <c r="AD175" s="11">
        <f>IF(Table15[[#This Row],[Do you have any COVID symptoms? - ඔබට COVID ලක්ෂණ තිබෙනවද?]]="Yes",5,1)</f>
        <v>1</v>
      </c>
      <c r="AE175" s="11">
        <f>IF(Table15[[#This Row],[Was quarantined  before? - නිරොධානය වී තිබේද?]]="Yes",5,1)</f>
        <v>1</v>
      </c>
      <c r="AF1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5" s="8">
        <f>IF(Table15[[#This Row],[Any family members are working at Hospitals - රෝහල් වල සේවය කරන සාමාජිකයන් සිටීද?]]="No",1,5)</f>
        <v>1</v>
      </c>
      <c r="AH1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5" s="12">
        <f>Table15[[#This Row],[Proximity 01 (30%)]]*0.3+Table15[[#This Row],[Proximity - 02(40%)]]*0.4+Table15[[#This Row],[Proximity - 03(30%)]]*0.3</f>
        <v>1.5999999999999999</v>
      </c>
      <c r="AK175" s="12">
        <f>Table15[[#This Row],[Aggregation(Q1) 30%]]*0.3+Table15[[#This Row],[Aggregation(Q2) 40%]]*0.4+Table15[[#This Row],[Aggregation(Q3) 30%]]*0.3</f>
        <v>2.1999999999999997</v>
      </c>
      <c r="AL175" s="12">
        <f>Table15[[#This Row],[Exposure Rate]]+Table15[[#This Row],[Proximity Rate]]+Table15[[#This Row],[Aggregation Rate]]</f>
        <v>6.6</v>
      </c>
      <c r="AM175" s="10" t="s">
        <v>1934</v>
      </c>
    </row>
    <row r="176" spans="1:39" x14ac:dyDescent="0.3">
      <c r="A176" s="20">
        <v>16530</v>
      </c>
      <c r="B176" s="2" t="s">
        <v>456</v>
      </c>
      <c r="C176" s="2" t="str">
        <f>VLOOKUP(A176,'emp master'!$A$1:$G$5000,5,FALSE)</f>
        <v>Impact Protection - SI</v>
      </c>
      <c r="D176" s="1" t="s">
        <v>1755</v>
      </c>
      <c r="E176" s="6" t="str">
        <f>VLOOKUP(A176,'emp master'!$A$1:$G$5000,7,FALSE)</f>
        <v>Male</v>
      </c>
      <c r="F176" s="7">
        <v>39</v>
      </c>
      <c r="G176" s="6" t="s">
        <v>14</v>
      </c>
      <c r="H176" s="6" t="s">
        <v>1753</v>
      </c>
      <c r="I176" s="6" t="s">
        <v>457</v>
      </c>
      <c r="J176" s="7" t="s">
        <v>13</v>
      </c>
      <c r="K176" s="6" t="s">
        <v>14</v>
      </c>
      <c r="L176" s="6"/>
      <c r="M176" s="6" t="s">
        <v>14</v>
      </c>
      <c r="N176" s="6"/>
      <c r="O176" s="6" t="s">
        <v>14</v>
      </c>
      <c r="P176" s="6"/>
      <c r="Q176" s="6" t="s">
        <v>14</v>
      </c>
      <c r="R176" s="6" t="s">
        <v>14</v>
      </c>
      <c r="S176" s="6" t="s">
        <v>1754</v>
      </c>
      <c r="T176" s="6" t="s">
        <v>14</v>
      </c>
      <c r="U176" s="6" t="s">
        <v>14</v>
      </c>
      <c r="V176" s="8">
        <f>IF(Table15[[#This Row],[Age - වයස]]&lt;30,1,IF(Table15[[#This Row],[Age - වයස]]&lt;40,2,IF(Table15[[#This Row],[Age - වයස]]&lt;50,3,IF(Table15[[#This Row],[Age - වයස]]&lt;=55,4,5))))</f>
        <v>2</v>
      </c>
      <c r="W176" s="11">
        <f>IF(Table15[[#This Row],[Vaccinated? - කොවිඩ් එන්නත ලබා ගෙන තිබේද?]]= "yes",1,5)</f>
        <v>5</v>
      </c>
      <c r="X17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6" s="8">
        <f>IF(Table15[[#This Row],[Having any hereditary diseases - ඔබට පාරම්පරික රෝග තිබෙනවාද?]]="yes",5,1)</f>
        <v>1</v>
      </c>
      <c r="Z176" s="11">
        <f>IF(Table15[[#This Row],[Do you have been suffering from any of these diseases? - පහත රෝග ඔබට තිබෙනවද?]]="None - නැත",1,5)</f>
        <v>1</v>
      </c>
      <c r="AA1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6" s="11">
        <f>IF(Table15[[#This Row],[Have you been infected by COVID-19 in the past few months - ඔබට COVID 19 මිට පෙර වැළදී  තිබෙනවද?]]="Yes",1,5)</f>
        <v>5</v>
      </c>
      <c r="AC176" s="11">
        <f>IF(Table15[[#This Row],[Grade - ශ්‍රේණිය]]="Team Member",5,IF(Table15[[#This Row],[Grade - ශ්‍රේණිය]]="Manager",1,3))</f>
        <v>3</v>
      </c>
      <c r="AD176" s="11">
        <f>IF(Table15[[#This Row],[Do you have any COVID symptoms? - ඔබට COVID ලක්ෂණ තිබෙනවද?]]="Yes",5,1)</f>
        <v>1</v>
      </c>
      <c r="AE176" s="11">
        <f>IF(Table15[[#This Row],[Was quarantined  before? - නිරොධානය වී තිබේද?]]="Yes",5,1)</f>
        <v>1</v>
      </c>
      <c r="AF1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6" s="8">
        <f>IF(Table15[[#This Row],[Any family members are working at Hospitals - රෝහල් වල සේවය කරන සාමාජිකයන් සිටීද?]]="No",1,5)</f>
        <v>1</v>
      </c>
      <c r="AH1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6" s="12">
        <f>Table15[[#This Row],[Proximity 01 (30%)]]*0.3+Table15[[#This Row],[Proximity - 02(40%)]]*0.4+Table15[[#This Row],[Proximity - 03(30%)]]*0.3</f>
        <v>1.5999999999999999</v>
      </c>
      <c r="AK176" s="12">
        <f>Table15[[#This Row],[Aggregation(Q1) 30%]]*0.3+Table15[[#This Row],[Aggregation(Q2) 40%]]*0.4+Table15[[#This Row],[Aggregation(Q3) 30%]]*0.3</f>
        <v>2.1999999999999997</v>
      </c>
      <c r="AL176" s="12">
        <f>Table15[[#This Row],[Exposure Rate]]+Table15[[#This Row],[Proximity Rate]]+Table15[[#This Row],[Aggregation Rate]]</f>
        <v>6.6</v>
      </c>
      <c r="AM176" s="10" t="s">
        <v>1934</v>
      </c>
    </row>
    <row r="177" spans="1:39" x14ac:dyDescent="0.3">
      <c r="A177" s="20">
        <v>7393</v>
      </c>
      <c r="B177" s="2" t="s">
        <v>933</v>
      </c>
      <c r="C177" s="2" t="str">
        <f>VLOOKUP(A177,'emp master'!$A$1:$G$5000,5,FALSE)</f>
        <v>Impact Protection - SI</v>
      </c>
      <c r="D177" s="1" t="s">
        <v>1755</v>
      </c>
      <c r="E177" s="6" t="str">
        <f>VLOOKUP(A177,'emp master'!$A$1:$G$5000,7,FALSE)</f>
        <v>Male</v>
      </c>
      <c r="F177" s="7">
        <v>36</v>
      </c>
      <c r="G177" s="6" t="s">
        <v>14</v>
      </c>
      <c r="H177" s="6" t="s">
        <v>1753</v>
      </c>
      <c r="I177" s="6" t="s">
        <v>934</v>
      </c>
      <c r="J177" s="6" t="s">
        <v>28</v>
      </c>
      <c r="K177" s="6" t="s">
        <v>14</v>
      </c>
      <c r="L177" s="6"/>
      <c r="M177" s="6" t="s">
        <v>14</v>
      </c>
      <c r="N177" s="6"/>
      <c r="O177" s="6" t="s">
        <v>14</v>
      </c>
      <c r="P177" s="6"/>
      <c r="Q177" s="6" t="s">
        <v>14</v>
      </c>
      <c r="R177" s="6" t="s">
        <v>14</v>
      </c>
      <c r="S177" s="6" t="s">
        <v>1754</v>
      </c>
      <c r="T177" s="6" t="s">
        <v>14</v>
      </c>
      <c r="U177" s="6" t="s">
        <v>14</v>
      </c>
      <c r="V177" s="8">
        <f>IF(Table15[[#This Row],[Age - වයස]]&lt;30,1,IF(Table15[[#This Row],[Age - වයස]]&lt;40,2,IF(Table15[[#This Row],[Age - වයස]]&lt;50,3,IF(Table15[[#This Row],[Age - වයස]]&lt;=55,4,5))))</f>
        <v>2</v>
      </c>
      <c r="W177" s="11">
        <f>IF(Table15[[#This Row],[Vaccinated? - කොවිඩ් එන්නත ලබා ගෙන තිබේද?]]= "yes",1,5)</f>
        <v>5</v>
      </c>
      <c r="X1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7" s="8">
        <f>IF(Table15[[#This Row],[Having any hereditary diseases - ඔබට පාරම්පරික රෝග තිබෙනවාද?]]="yes",5,1)</f>
        <v>1</v>
      </c>
      <c r="Z177" s="11">
        <f>IF(Table15[[#This Row],[Do you have been suffering from any of these diseases? - පහත රෝග ඔබට තිබෙනවද?]]="None - නැත",1,5)</f>
        <v>1</v>
      </c>
      <c r="AA1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7" s="11">
        <f>IF(Table15[[#This Row],[Have you been infected by COVID-19 in the past few months - ඔබට COVID 19 මිට පෙර වැළදී  තිබෙනවද?]]="Yes",1,5)</f>
        <v>5</v>
      </c>
      <c r="AC177" s="11">
        <f>IF(Table15[[#This Row],[Grade - ශ්‍රේණිය]]="Team Member",5,IF(Table15[[#This Row],[Grade - ශ්‍රේණිය]]="Manager",1,3))</f>
        <v>3</v>
      </c>
      <c r="AD177" s="11">
        <f>IF(Table15[[#This Row],[Do you have any COVID symptoms? - ඔබට COVID ලක්ෂණ තිබෙනවද?]]="Yes",5,1)</f>
        <v>1</v>
      </c>
      <c r="AE177" s="11">
        <f>IF(Table15[[#This Row],[Was quarantined  before? - නිරොධානය වී තිබේද?]]="Yes",5,1)</f>
        <v>1</v>
      </c>
      <c r="AF1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7" s="8">
        <f>IF(Table15[[#This Row],[Any family members are working at Hospitals - රෝහල් වල සේවය කරන සාමාජිකයන් සිටීද?]]="No",1,5)</f>
        <v>1</v>
      </c>
      <c r="AH1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7" s="12">
        <f>Table15[[#This Row],[Proximity 01 (30%)]]*0.3+Table15[[#This Row],[Proximity - 02(40%)]]*0.4+Table15[[#This Row],[Proximity - 03(30%)]]*0.3</f>
        <v>1.5999999999999999</v>
      </c>
      <c r="AK177" s="12">
        <f>Table15[[#This Row],[Aggregation(Q1) 30%]]*0.3+Table15[[#This Row],[Aggregation(Q2) 40%]]*0.4+Table15[[#This Row],[Aggregation(Q3) 30%]]*0.3</f>
        <v>2.1999999999999997</v>
      </c>
      <c r="AL177" s="12">
        <f>Table15[[#This Row],[Exposure Rate]]+Table15[[#This Row],[Proximity Rate]]+Table15[[#This Row],[Aggregation Rate]]</f>
        <v>6.6</v>
      </c>
      <c r="AM177" s="10" t="s">
        <v>1934</v>
      </c>
    </row>
    <row r="178" spans="1:39" x14ac:dyDescent="0.3">
      <c r="A178" s="20">
        <v>10025</v>
      </c>
      <c r="B178" s="2" t="s">
        <v>1505</v>
      </c>
      <c r="C178" s="2" t="str">
        <f>VLOOKUP(A178,'emp master'!$A$1:$G$5000,5,FALSE)</f>
        <v>Material Quality Assurance - SI</v>
      </c>
      <c r="D178" s="1" t="s">
        <v>1758</v>
      </c>
      <c r="E178" s="6" t="str">
        <f>VLOOKUP(A178,'emp master'!$A$1:$G$5000,7,FALSE)</f>
        <v>Male</v>
      </c>
      <c r="F178" s="6">
        <v>35</v>
      </c>
      <c r="G178" s="6" t="s">
        <v>14</v>
      </c>
      <c r="H178" s="6" t="s">
        <v>1753</v>
      </c>
      <c r="I178" s="6" t="s">
        <v>1506</v>
      </c>
      <c r="J178" s="7" t="s">
        <v>23</v>
      </c>
      <c r="K178" s="6" t="s">
        <v>14</v>
      </c>
      <c r="L178" s="6"/>
      <c r="M178" s="6" t="s">
        <v>14</v>
      </c>
      <c r="N178" s="6"/>
      <c r="O178" s="6" t="s">
        <v>14</v>
      </c>
      <c r="P178" s="6"/>
      <c r="Q178" s="6" t="s">
        <v>14</v>
      </c>
      <c r="R178" s="6" t="s">
        <v>14</v>
      </c>
      <c r="S178" s="6" t="s">
        <v>1754</v>
      </c>
      <c r="T178" s="6" t="s">
        <v>14</v>
      </c>
      <c r="U178" s="6" t="s">
        <v>14</v>
      </c>
      <c r="V178" s="8">
        <f>IF(Table15[[#This Row],[Age - වයස]]&lt;30,1,IF(Table15[[#This Row],[Age - වයස]]&lt;40,2,IF(Table15[[#This Row],[Age - වයස]]&lt;50,3,IF(Table15[[#This Row],[Age - වයස]]&lt;=55,4,5))))</f>
        <v>2</v>
      </c>
      <c r="W178" s="11">
        <f>IF(Table15[[#This Row],[Vaccinated? - කොවිඩ් එන්නත ලබා ගෙන තිබේද?]]= "yes",1,5)</f>
        <v>5</v>
      </c>
      <c r="X17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8" s="8">
        <f>IF(Table15[[#This Row],[Having any hereditary diseases - ඔබට පාරම්පරික රෝග තිබෙනවාද?]]="yes",5,1)</f>
        <v>1</v>
      </c>
      <c r="Z178" s="11">
        <f>IF(Table15[[#This Row],[Do you have been suffering from any of these diseases? - පහත රෝග ඔබට තිබෙනවද?]]="None - නැත",1,5)</f>
        <v>1</v>
      </c>
      <c r="AA1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8" s="11">
        <f>IF(Table15[[#This Row],[Have you been infected by COVID-19 in the past few months - ඔබට COVID 19 මිට පෙර වැළදී  තිබෙනවද?]]="Yes",1,5)</f>
        <v>5</v>
      </c>
      <c r="AC178" s="11">
        <f>IF(Table15[[#This Row],[Grade - ශ්‍රේණිය]]="Team Member",5,IF(Table15[[#This Row],[Grade - ශ්‍රේණිය]]="Manager",1,3))</f>
        <v>3</v>
      </c>
      <c r="AD178" s="11">
        <f>IF(Table15[[#This Row],[Do you have any COVID symptoms? - ඔබට COVID ලක්ෂණ තිබෙනවද?]]="Yes",5,1)</f>
        <v>1</v>
      </c>
      <c r="AE178" s="11">
        <f>IF(Table15[[#This Row],[Was quarantined  before? - නිරොධානය වී තිබේද?]]="Yes",5,1)</f>
        <v>1</v>
      </c>
      <c r="AF1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8" s="8">
        <f>IF(Table15[[#This Row],[Any family members are working at Hospitals - රෝහල් වල සේවය කරන සාමාජිකයන් සිටීද?]]="No",1,5)</f>
        <v>1</v>
      </c>
      <c r="AH1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8" s="12">
        <f>Table15[[#This Row],[Proximity 01 (30%)]]*0.3+Table15[[#This Row],[Proximity - 02(40%)]]*0.4+Table15[[#This Row],[Proximity - 03(30%)]]*0.3</f>
        <v>1.5999999999999999</v>
      </c>
      <c r="AK178" s="12">
        <f>Table15[[#This Row],[Aggregation(Q1) 30%]]*0.3+Table15[[#This Row],[Aggregation(Q2) 40%]]*0.4+Table15[[#This Row],[Aggregation(Q3) 30%]]*0.3</f>
        <v>2.1999999999999997</v>
      </c>
      <c r="AL178" s="12">
        <f>Table15[[#This Row],[Exposure Rate]]+Table15[[#This Row],[Proximity Rate]]+Table15[[#This Row],[Aggregation Rate]]</f>
        <v>6.6</v>
      </c>
      <c r="AM178" s="10" t="s">
        <v>1934</v>
      </c>
    </row>
    <row r="179" spans="1:39" x14ac:dyDescent="0.3">
      <c r="A179" s="20">
        <v>11245</v>
      </c>
      <c r="B179" s="2" t="s">
        <v>1518</v>
      </c>
      <c r="C179" s="2" t="str">
        <f>VLOOKUP(A179,'emp master'!$A$1:$G$5000,5,FALSE)</f>
        <v>Material Quality Assurance - SI</v>
      </c>
      <c r="D179" s="1" t="s">
        <v>1758</v>
      </c>
      <c r="E179" s="6" t="str">
        <f>VLOOKUP(A179,'emp master'!$A$1:$G$5000,7,FALSE)</f>
        <v>Male</v>
      </c>
      <c r="F179" s="7">
        <v>32</v>
      </c>
      <c r="G179" s="6" t="s">
        <v>14</v>
      </c>
      <c r="H179" s="6" t="s">
        <v>1753</v>
      </c>
      <c r="I179" s="6" t="s">
        <v>1519</v>
      </c>
      <c r="J179" s="7" t="s">
        <v>17</v>
      </c>
      <c r="K179" s="6" t="s">
        <v>14</v>
      </c>
      <c r="L179" s="6"/>
      <c r="M179" s="6" t="s">
        <v>14</v>
      </c>
      <c r="N179" s="6"/>
      <c r="O179" s="6" t="s">
        <v>14</v>
      </c>
      <c r="P179" s="6"/>
      <c r="Q179" s="6" t="s">
        <v>14</v>
      </c>
      <c r="R179" s="6" t="s">
        <v>14</v>
      </c>
      <c r="S179" s="6" t="s">
        <v>1754</v>
      </c>
      <c r="T179" s="6" t="s">
        <v>14</v>
      </c>
      <c r="U179" s="6" t="s">
        <v>14</v>
      </c>
      <c r="V179" s="8">
        <f>IF(Table15[[#This Row],[Age - වයස]]&lt;30,1,IF(Table15[[#This Row],[Age - වයස]]&lt;40,2,IF(Table15[[#This Row],[Age - වයස]]&lt;50,3,IF(Table15[[#This Row],[Age - වයස]]&lt;=55,4,5))))</f>
        <v>2</v>
      </c>
      <c r="W179" s="11">
        <f>IF(Table15[[#This Row],[Vaccinated? - කොවිඩ් එන්නත ලබා ගෙන තිබේද?]]= "yes",1,5)</f>
        <v>5</v>
      </c>
      <c r="X17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79" s="8">
        <f>IF(Table15[[#This Row],[Having any hereditary diseases - ඔබට පාරම්පරික රෝග තිබෙනවාද?]]="yes",5,1)</f>
        <v>1</v>
      </c>
      <c r="Z179" s="11">
        <f>IF(Table15[[#This Row],[Do you have been suffering from any of these diseases? - පහත රෝග ඔබට තිබෙනවද?]]="None - නැත",1,5)</f>
        <v>1</v>
      </c>
      <c r="AA1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79" s="11">
        <f>IF(Table15[[#This Row],[Have you been infected by COVID-19 in the past few months - ඔබට COVID 19 මිට පෙර වැළදී  තිබෙනවද?]]="Yes",1,5)</f>
        <v>5</v>
      </c>
      <c r="AC179" s="11">
        <f>IF(Table15[[#This Row],[Grade - ශ්‍රේණිය]]="Team Member",5,IF(Table15[[#This Row],[Grade - ශ්‍රේණිය]]="Manager",1,3))</f>
        <v>3</v>
      </c>
      <c r="AD179" s="11">
        <f>IF(Table15[[#This Row],[Do you have any COVID symptoms? - ඔබට COVID ලක්ෂණ තිබෙනවද?]]="Yes",5,1)</f>
        <v>1</v>
      </c>
      <c r="AE179" s="11">
        <f>IF(Table15[[#This Row],[Was quarantined  before? - නිරොධානය වී තිබේද?]]="Yes",5,1)</f>
        <v>1</v>
      </c>
      <c r="AF1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79" s="8">
        <f>IF(Table15[[#This Row],[Any family members are working at Hospitals - රෝහල් වල සේවය කරන සාමාජිකයන් සිටීද?]]="No",1,5)</f>
        <v>1</v>
      </c>
      <c r="AH1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7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79" s="12">
        <f>Table15[[#This Row],[Proximity 01 (30%)]]*0.3+Table15[[#This Row],[Proximity - 02(40%)]]*0.4+Table15[[#This Row],[Proximity - 03(30%)]]*0.3</f>
        <v>1.5999999999999999</v>
      </c>
      <c r="AK179" s="12">
        <f>Table15[[#This Row],[Aggregation(Q1) 30%]]*0.3+Table15[[#This Row],[Aggregation(Q2) 40%]]*0.4+Table15[[#This Row],[Aggregation(Q3) 30%]]*0.3</f>
        <v>2.1999999999999997</v>
      </c>
      <c r="AL179" s="12">
        <f>Table15[[#This Row],[Exposure Rate]]+Table15[[#This Row],[Proximity Rate]]+Table15[[#This Row],[Aggregation Rate]]</f>
        <v>6.6</v>
      </c>
      <c r="AM179" s="10" t="s">
        <v>1934</v>
      </c>
    </row>
    <row r="180" spans="1:39" x14ac:dyDescent="0.3">
      <c r="A180" s="20">
        <v>13778</v>
      </c>
      <c r="B180" s="2" t="s">
        <v>1226</v>
      </c>
      <c r="C180" s="2" t="str">
        <f>VLOOKUP(A180,'emp master'!$A$1:$G$5000,5,FALSE)</f>
        <v>Material Quality Assurance - SI</v>
      </c>
      <c r="D180" s="1" t="s">
        <v>1758</v>
      </c>
      <c r="E180" s="6" t="str">
        <f>VLOOKUP(A180,'emp master'!$A$1:$G$5000,7,FALSE)</f>
        <v>Male</v>
      </c>
      <c r="F180" s="7">
        <v>30</v>
      </c>
      <c r="G180" s="6" t="s">
        <v>14</v>
      </c>
      <c r="H180" s="6" t="s">
        <v>1753</v>
      </c>
      <c r="I180" s="6" t="s">
        <v>1227</v>
      </c>
      <c r="J180" s="7" t="s">
        <v>20</v>
      </c>
      <c r="K180" s="6" t="s">
        <v>14</v>
      </c>
      <c r="L180" s="6"/>
      <c r="M180" s="6" t="s">
        <v>14</v>
      </c>
      <c r="N180" s="6"/>
      <c r="O180" s="6" t="s">
        <v>14</v>
      </c>
      <c r="P180" s="6"/>
      <c r="Q180" s="6" t="s">
        <v>14</v>
      </c>
      <c r="R180" s="6" t="s">
        <v>14</v>
      </c>
      <c r="S180" s="6" t="s">
        <v>1754</v>
      </c>
      <c r="T180" s="6" t="s">
        <v>14</v>
      </c>
      <c r="U180" s="6" t="s">
        <v>14</v>
      </c>
      <c r="V180" s="8">
        <f>IF(Table15[[#This Row],[Age - වයස]]&lt;30,1,IF(Table15[[#This Row],[Age - වයස]]&lt;40,2,IF(Table15[[#This Row],[Age - වයස]]&lt;50,3,IF(Table15[[#This Row],[Age - වයස]]&lt;=55,4,5))))</f>
        <v>2</v>
      </c>
      <c r="W180" s="11">
        <f>IF(Table15[[#This Row],[Vaccinated? - කොවිඩ් එන්නත ලබා ගෙන තිබේද?]]= "yes",1,5)</f>
        <v>5</v>
      </c>
      <c r="X1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0" s="8">
        <f>IF(Table15[[#This Row],[Having any hereditary diseases - ඔබට පාරම්පරික රෝග තිබෙනවාද?]]="yes",5,1)</f>
        <v>1</v>
      </c>
      <c r="Z180" s="11">
        <f>IF(Table15[[#This Row],[Do you have been suffering from any of these diseases? - පහත රෝග ඔබට තිබෙනවද?]]="None - නැත",1,5)</f>
        <v>1</v>
      </c>
      <c r="AA1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0" s="11">
        <f>IF(Table15[[#This Row],[Have you been infected by COVID-19 in the past few months - ඔබට COVID 19 මිට පෙර වැළදී  තිබෙනවද?]]="Yes",1,5)</f>
        <v>5</v>
      </c>
      <c r="AC180" s="11">
        <f>IF(Table15[[#This Row],[Grade - ශ්‍රේණිය]]="Team Member",5,IF(Table15[[#This Row],[Grade - ශ්‍රේණිය]]="Manager",1,3))</f>
        <v>3</v>
      </c>
      <c r="AD180" s="11">
        <f>IF(Table15[[#This Row],[Do you have any COVID symptoms? - ඔබට COVID ලක්ෂණ තිබෙනවද?]]="Yes",5,1)</f>
        <v>1</v>
      </c>
      <c r="AE180" s="11">
        <f>IF(Table15[[#This Row],[Was quarantined  before? - නිරොධානය වී තිබේද?]]="Yes",5,1)</f>
        <v>1</v>
      </c>
      <c r="AF1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0" s="8">
        <f>IF(Table15[[#This Row],[Any family members are working at Hospitals - රෝහල් වල සේවය කරන සාමාජිකයන් සිටීද?]]="No",1,5)</f>
        <v>1</v>
      </c>
      <c r="AH1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0" s="12">
        <f>Table15[[#This Row],[Proximity 01 (30%)]]*0.3+Table15[[#This Row],[Proximity - 02(40%)]]*0.4+Table15[[#This Row],[Proximity - 03(30%)]]*0.3</f>
        <v>1.5999999999999999</v>
      </c>
      <c r="AK180" s="12">
        <f>Table15[[#This Row],[Aggregation(Q1) 30%]]*0.3+Table15[[#This Row],[Aggregation(Q2) 40%]]*0.4+Table15[[#This Row],[Aggregation(Q3) 30%]]*0.3</f>
        <v>2.1999999999999997</v>
      </c>
      <c r="AL180" s="12">
        <f>Table15[[#This Row],[Exposure Rate]]+Table15[[#This Row],[Proximity Rate]]+Table15[[#This Row],[Aggregation Rate]]</f>
        <v>6.6</v>
      </c>
      <c r="AM180" s="10" t="s">
        <v>1934</v>
      </c>
    </row>
    <row r="181" spans="1:39" x14ac:dyDescent="0.3">
      <c r="A181" s="20">
        <v>253</v>
      </c>
      <c r="B181" s="2" t="s">
        <v>1124</v>
      </c>
      <c r="C181" s="2" t="str">
        <f>VLOOKUP(A181,'emp master'!$A$1:$G$5000,5,FALSE)</f>
        <v>Material Quality Assurance - SI</v>
      </c>
      <c r="D181" s="1" t="s">
        <v>1758</v>
      </c>
      <c r="E181" s="6" t="str">
        <f>VLOOKUP(A181,'emp master'!$A$1:$G$5000,7,FALSE)</f>
        <v>Male</v>
      </c>
      <c r="F181" s="7">
        <v>37</v>
      </c>
      <c r="G181" s="6" t="s">
        <v>14</v>
      </c>
      <c r="H181" s="6" t="s">
        <v>1753</v>
      </c>
      <c r="I181" s="6" t="s">
        <v>1125</v>
      </c>
      <c r="J181" s="7" t="s">
        <v>17</v>
      </c>
      <c r="K181" s="6" t="s">
        <v>14</v>
      </c>
      <c r="L181" s="6"/>
      <c r="M181" s="6" t="s">
        <v>14</v>
      </c>
      <c r="N181" s="6"/>
      <c r="O181" s="6" t="s">
        <v>14</v>
      </c>
      <c r="P181" s="6"/>
      <c r="Q181" s="6" t="s">
        <v>14</v>
      </c>
      <c r="R181" s="6" t="s">
        <v>14</v>
      </c>
      <c r="S181" s="6" t="s">
        <v>1754</v>
      </c>
      <c r="T181" s="6" t="s">
        <v>14</v>
      </c>
      <c r="U181" s="6" t="s">
        <v>14</v>
      </c>
      <c r="V181" s="8">
        <f>IF(Table15[[#This Row],[Age - වයස]]&lt;30,1,IF(Table15[[#This Row],[Age - වයස]]&lt;40,2,IF(Table15[[#This Row],[Age - වයස]]&lt;50,3,IF(Table15[[#This Row],[Age - වයස]]&lt;=55,4,5))))</f>
        <v>2</v>
      </c>
      <c r="W181" s="11">
        <f>IF(Table15[[#This Row],[Vaccinated? - කොවිඩ් එන්නත ලබා ගෙන තිබේද?]]= "yes",1,5)</f>
        <v>5</v>
      </c>
      <c r="X1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1" s="8">
        <f>IF(Table15[[#This Row],[Having any hereditary diseases - ඔබට පාරම්පරික රෝග තිබෙනවාද?]]="yes",5,1)</f>
        <v>1</v>
      </c>
      <c r="Z181" s="11">
        <f>IF(Table15[[#This Row],[Do you have been suffering from any of these diseases? - පහත රෝග ඔබට තිබෙනවද?]]="None - නැත",1,5)</f>
        <v>1</v>
      </c>
      <c r="AA1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1" s="11">
        <f>IF(Table15[[#This Row],[Have you been infected by COVID-19 in the past few months - ඔබට COVID 19 මිට පෙර වැළදී  තිබෙනවද?]]="Yes",1,5)</f>
        <v>5</v>
      </c>
      <c r="AC181" s="11">
        <f>IF(Table15[[#This Row],[Grade - ශ්‍රේණිය]]="Team Member",5,IF(Table15[[#This Row],[Grade - ශ්‍රේණිය]]="Manager",1,3))</f>
        <v>3</v>
      </c>
      <c r="AD181" s="11">
        <f>IF(Table15[[#This Row],[Do you have any COVID symptoms? - ඔබට COVID ලක්ෂණ තිබෙනවද?]]="Yes",5,1)</f>
        <v>1</v>
      </c>
      <c r="AE181" s="11">
        <f>IF(Table15[[#This Row],[Was quarantined  before? - නිරොධානය වී තිබේද?]]="Yes",5,1)</f>
        <v>1</v>
      </c>
      <c r="AF1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1" s="8">
        <f>IF(Table15[[#This Row],[Any family members are working at Hospitals - රෝහල් වල සේවය කරන සාමාජිකයන් සිටීද?]]="No",1,5)</f>
        <v>1</v>
      </c>
      <c r="AH1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1" s="12">
        <f>Table15[[#This Row],[Proximity 01 (30%)]]*0.3+Table15[[#This Row],[Proximity - 02(40%)]]*0.4+Table15[[#This Row],[Proximity - 03(30%)]]*0.3</f>
        <v>1.5999999999999999</v>
      </c>
      <c r="AK181" s="12">
        <f>Table15[[#This Row],[Aggregation(Q1) 30%]]*0.3+Table15[[#This Row],[Aggregation(Q2) 40%]]*0.4+Table15[[#This Row],[Aggregation(Q3) 30%]]*0.3</f>
        <v>2.1999999999999997</v>
      </c>
      <c r="AL181" s="12">
        <f>Table15[[#This Row],[Exposure Rate]]+Table15[[#This Row],[Proximity Rate]]+Table15[[#This Row],[Aggregation Rate]]</f>
        <v>6.6</v>
      </c>
      <c r="AM181" s="10" t="s">
        <v>1934</v>
      </c>
    </row>
    <row r="182" spans="1:39" x14ac:dyDescent="0.3">
      <c r="A182" s="20">
        <v>804</v>
      </c>
      <c r="B182" s="2" t="s">
        <v>836</v>
      </c>
      <c r="C182" s="2" t="str">
        <f>VLOOKUP(A182,'emp master'!$A$1:$G$5000,5,FALSE)</f>
        <v>Material Quality Assurance - SI</v>
      </c>
      <c r="D182" s="1" t="s">
        <v>1758</v>
      </c>
      <c r="E182" s="6" t="str">
        <f>VLOOKUP(A182,'emp master'!$A$1:$G$5000,7,FALSE)</f>
        <v>Male</v>
      </c>
      <c r="F182" s="7">
        <v>36</v>
      </c>
      <c r="G182" s="6" t="s">
        <v>14</v>
      </c>
      <c r="H182" s="6" t="s">
        <v>1753</v>
      </c>
      <c r="I182" s="6" t="s">
        <v>837</v>
      </c>
      <c r="J182" s="6" t="s">
        <v>28</v>
      </c>
      <c r="K182" s="6" t="s">
        <v>14</v>
      </c>
      <c r="L182" s="6"/>
      <c r="M182" s="6" t="s">
        <v>14</v>
      </c>
      <c r="N182" s="6"/>
      <c r="O182" s="6" t="s">
        <v>14</v>
      </c>
      <c r="P182" s="6"/>
      <c r="Q182" s="6" t="s">
        <v>14</v>
      </c>
      <c r="R182" s="6" t="s">
        <v>14</v>
      </c>
      <c r="S182" s="6" t="s">
        <v>1754</v>
      </c>
      <c r="T182" s="6" t="s">
        <v>14</v>
      </c>
      <c r="U182" s="6" t="s">
        <v>14</v>
      </c>
      <c r="V182" s="8">
        <f>IF(Table15[[#This Row],[Age - වයස]]&lt;30,1,IF(Table15[[#This Row],[Age - වයස]]&lt;40,2,IF(Table15[[#This Row],[Age - වයස]]&lt;50,3,IF(Table15[[#This Row],[Age - වයස]]&lt;=55,4,5))))</f>
        <v>2</v>
      </c>
      <c r="W182" s="11">
        <f>IF(Table15[[#This Row],[Vaccinated? - කොවිඩ් එන්නත ලබා ගෙන තිබේද?]]= "yes",1,5)</f>
        <v>5</v>
      </c>
      <c r="X1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2" s="8">
        <f>IF(Table15[[#This Row],[Having any hereditary diseases - ඔබට පාරම්පරික රෝග තිබෙනවාද?]]="yes",5,1)</f>
        <v>1</v>
      </c>
      <c r="Z182" s="11">
        <f>IF(Table15[[#This Row],[Do you have been suffering from any of these diseases? - පහත රෝග ඔබට තිබෙනවද?]]="None - නැත",1,5)</f>
        <v>1</v>
      </c>
      <c r="AA1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2" s="11">
        <f>IF(Table15[[#This Row],[Have you been infected by COVID-19 in the past few months - ඔබට COVID 19 මිට පෙර වැළදී  තිබෙනවද?]]="Yes",1,5)</f>
        <v>5</v>
      </c>
      <c r="AC182" s="11">
        <f>IF(Table15[[#This Row],[Grade - ශ්‍රේණිය]]="Team Member",5,IF(Table15[[#This Row],[Grade - ශ්‍රේණිය]]="Manager",1,3))</f>
        <v>3</v>
      </c>
      <c r="AD182" s="11">
        <f>IF(Table15[[#This Row],[Do you have any COVID symptoms? - ඔබට COVID ලක්ෂණ තිබෙනවද?]]="Yes",5,1)</f>
        <v>1</v>
      </c>
      <c r="AE182" s="11">
        <f>IF(Table15[[#This Row],[Was quarantined  before? - නිරොධානය වී තිබේද?]]="Yes",5,1)</f>
        <v>1</v>
      </c>
      <c r="AF1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2" s="8">
        <f>IF(Table15[[#This Row],[Any family members are working at Hospitals - රෝහල් වල සේවය කරන සාමාජිකයන් සිටීද?]]="No",1,5)</f>
        <v>1</v>
      </c>
      <c r="AH1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2" s="12">
        <f>Table15[[#This Row],[Proximity 01 (30%)]]*0.3+Table15[[#This Row],[Proximity - 02(40%)]]*0.4+Table15[[#This Row],[Proximity - 03(30%)]]*0.3</f>
        <v>1.5999999999999999</v>
      </c>
      <c r="AK182" s="12">
        <f>Table15[[#This Row],[Aggregation(Q1) 30%]]*0.3+Table15[[#This Row],[Aggregation(Q2) 40%]]*0.4+Table15[[#This Row],[Aggregation(Q3) 30%]]*0.3</f>
        <v>2.1999999999999997</v>
      </c>
      <c r="AL182" s="12">
        <f>Table15[[#This Row],[Exposure Rate]]+Table15[[#This Row],[Proximity Rate]]+Table15[[#This Row],[Aggregation Rate]]</f>
        <v>6.6</v>
      </c>
      <c r="AM182" s="10" t="s">
        <v>1934</v>
      </c>
    </row>
    <row r="183" spans="1:39" x14ac:dyDescent="0.3">
      <c r="A183" s="20">
        <v>1744</v>
      </c>
      <c r="B183" s="2" t="s">
        <v>666</v>
      </c>
      <c r="C183" s="2" t="str">
        <f>VLOOKUP(A183,'emp master'!$A$1:$G$5000,5,FALSE)</f>
        <v>Material Technology &amp; Sourcing - SI</v>
      </c>
      <c r="D183" s="1" t="s">
        <v>1755</v>
      </c>
      <c r="E183" s="6" t="str">
        <f>VLOOKUP(A183,'emp master'!$A$1:$G$5000,7,FALSE)</f>
        <v>Male</v>
      </c>
      <c r="F183" s="7">
        <v>34</v>
      </c>
      <c r="G183" s="6" t="s">
        <v>14</v>
      </c>
      <c r="H183" s="6" t="s">
        <v>1753</v>
      </c>
      <c r="I183" s="6" t="s">
        <v>667</v>
      </c>
      <c r="J183" s="6" t="s">
        <v>28</v>
      </c>
      <c r="K183" s="6" t="s">
        <v>14</v>
      </c>
      <c r="L183" s="6"/>
      <c r="M183" s="6" t="s">
        <v>14</v>
      </c>
      <c r="N183" s="6"/>
      <c r="O183" s="6" t="s">
        <v>14</v>
      </c>
      <c r="P183" s="6"/>
      <c r="Q183" s="6" t="s">
        <v>14</v>
      </c>
      <c r="R183" s="6" t="s">
        <v>14</v>
      </c>
      <c r="S183" s="6" t="s">
        <v>1754</v>
      </c>
      <c r="T183" s="6" t="s">
        <v>14</v>
      </c>
      <c r="U183" s="6" t="s">
        <v>14</v>
      </c>
      <c r="V183" s="8">
        <f>IF(Table15[[#This Row],[Age - වයස]]&lt;30,1,IF(Table15[[#This Row],[Age - වයස]]&lt;40,2,IF(Table15[[#This Row],[Age - වයස]]&lt;50,3,IF(Table15[[#This Row],[Age - වයස]]&lt;=55,4,5))))</f>
        <v>2</v>
      </c>
      <c r="W183" s="11">
        <f>IF(Table15[[#This Row],[Vaccinated? - කොවිඩ් එන්නත ලබා ගෙන තිබේද?]]= "yes",1,5)</f>
        <v>5</v>
      </c>
      <c r="X18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3" s="8">
        <f>IF(Table15[[#This Row],[Having any hereditary diseases - ඔබට පාරම්පරික රෝග තිබෙනවාද?]]="yes",5,1)</f>
        <v>1</v>
      </c>
      <c r="Z183" s="11">
        <f>IF(Table15[[#This Row],[Do you have been suffering from any of these diseases? - පහත රෝග ඔබට තිබෙනවද?]]="None - නැත",1,5)</f>
        <v>1</v>
      </c>
      <c r="AA1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3" s="11">
        <f>IF(Table15[[#This Row],[Have you been infected by COVID-19 in the past few months - ඔබට COVID 19 මිට පෙර වැළදී  තිබෙනවද?]]="Yes",1,5)</f>
        <v>5</v>
      </c>
      <c r="AC183" s="11">
        <f>IF(Table15[[#This Row],[Grade - ශ්‍රේණිය]]="Team Member",5,IF(Table15[[#This Row],[Grade - ශ්‍රේණිය]]="Manager",1,3))</f>
        <v>3</v>
      </c>
      <c r="AD183" s="11">
        <f>IF(Table15[[#This Row],[Do you have any COVID symptoms? - ඔබට COVID ලක්ෂණ තිබෙනවද?]]="Yes",5,1)</f>
        <v>1</v>
      </c>
      <c r="AE183" s="11">
        <f>IF(Table15[[#This Row],[Was quarantined  before? - නිරොධානය වී තිබේද?]]="Yes",5,1)</f>
        <v>1</v>
      </c>
      <c r="AF1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3" s="8">
        <f>IF(Table15[[#This Row],[Any family members are working at Hospitals - රෝහල් වල සේවය කරන සාමාජිකයන් සිටීද?]]="No",1,5)</f>
        <v>1</v>
      </c>
      <c r="AH1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3" s="12">
        <f>Table15[[#This Row],[Proximity 01 (30%)]]*0.3+Table15[[#This Row],[Proximity - 02(40%)]]*0.4+Table15[[#This Row],[Proximity - 03(30%)]]*0.3</f>
        <v>1.5999999999999999</v>
      </c>
      <c r="AK183" s="12">
        <f>Table15[[#This Row],[Aggregation(Q1) 30%]]*0.3+Table15[[#This Row],[Aggregation(Q2) 40%]]*0.4+Table15[[#This Row],[Aggregation(Q3) 30%]]*0.3</f>
        <v>2.1999999999999997</v>
      </c>
      <c r="AL183" s="12">
        <f>Table15[[#This Row],[Exposure Rate]]+Table15[[#This Row],[Proximity Rate]]+Table15[[#This Row],[Aggregation Rate]]</f>
        <v>6.6</v>
      </c>
      <c r="AM183" s="10" t="s">
        <v>1934</v>
      </c>
    </row>
    <row r="184" spans="1:39" x14ac:dyDescent="0.3">
      <c r="A184" s="20">
        <v>13010</v>
      </c>
      <c r="B184" s="2" t="s">
        <v>785</v>
      </c>
      <c r="C184" s="2" t="str">
        <f>VLOOKUP(A184,'emp master'!$A$1:$G$5000,5,FALSE)</f>
        <v>Moulded Bra Cup - Computer Numerical Control - SI</v>
      </c>
      <c r="D184" s="1" t="s">
        <v>1758</v>
      </c>
      <c r="E184" s="6" t="str">
        <f>VLOOKUP(A184,'emp master'!$A$1:$G$5000,7,FALSE)</f>
        <v>Male</v>
      </c>
      <c r="F184" s="7">
        <v>34</v>
      </c>
      <c r="G184" s="6" t="s">
        <v>14</v>
      </c>
      <c r="H184" s="6" t="s">
        <v>1753</v>
      </c>
      <c r="I184" s="6" t="s">
        <v>786</v>
      </c>
      <c r="J184" s="7" t="s">
        <v>17</v>
      </c>
      <c r="K184" s="6" t="s">
        <v>14</v>
      </c>
      <c r="L184" s="6"/>
      <c r="M184" s="6" t="s">
        <v>14</v>
      </c>
      <c r="N184" s="6"/>
      <c r="O184" s="6" t="s">
        <v>14</v>
      </c>
      <c r="P184" s="6"/>
      <c r="Q184" s="6" t="s">
        <v>14</v>
      </c>
      <c r="R184" s="6" t="s">
        <v>14</v>
      </c>
      <c r="S184" s="6" t="s">
        <v>1754</v>
      </c>
      <c r="T184" s="6" t="s">
        <v>14</v>
      </c>
      <c r="U184" s="6" t="s">
        <v>14</v>
      </c>
      <c r="V184" s="8">
        <f>IF(Table15[[#This Row],[Age - වයස]]&lt;30,1,IF(Table15[[#This Row],[Age - වයස]]&lt;40,2,IF(Table15[[#This Row],[Age - වයස]]&lt;50,3,IF(Table15[[#This Row],[Age - වයස]]&lt;=55,4,5))))</f>
        <v>2</v>
      </c>
      <c r="W184" s="11">
        <f>IF(Table15[[#This Row],[Vaccinated? - කොවිඩ් එන්නත ලබා ගෙන තිබේද?]]= "yes",1,5)</f>
        <v>5</v>
      </c>
      <c r="X18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4" s="8">
        <f>IF(Table15[[#This Row],[Having any hereditary diseases - ඔබට පාරම්පරික රෝග තිබෙනවාද?]]="yes",5,1)</f>
        <v>1</v>
      </c>
      <c r="Z184" s="11">
        <f>IF(Table15[[#This Row],[Do you have been suffering from any of these diseases? - පහත රෝග ඔබට තිබෙනවද?]]="None - නැත",1,5)</f>
        <v>1</v>
      </c>
      <c r="AA1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4" s="11">
        <f>IF(Table15[[#This Row],[Have you been infected by COVID-19 in the past few months - ඔබට COVID 19 මිට පෙර වැළදී  තිබෙනවද?]]="Yes",1,5)</f>
        <v>5</v>
      </c>
      <c r="AC184" s="11">
        <f>IF(Table15[[#This Row],[Grade - ශ්‍රේණිය]]="Team Member",5,IF(Table15[[#This Row],[Grade - ශ්‍රේණිය]]="Manager",1,3))</f>
        <v>3</v>
      </c>
      <c r="AD184" s="11">
        <f>IF(Table15[[#This Row],[Do you have any COVID symptoms? - ඔබට COVID ලක්ෂණ තිබෙනවද?]]="Yes",5,1)</f>
        <v>1</v>
      </c>
      <c r="AE184" s="11">
        <f>IF(Table15[[#This Row],[Was quarantined  before? - නිරොධානය වී තිබේද?]]="Yes",5,1)</f>
        <v>1</v>
      </c>
      <c r="AF1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4" s="8">
        <f>IF(Table15[[#This Row],[Any family members are working at Hospitals - රෝහල් වල සේවය කරන සාමාජිකයන් සිටීද?]]="No",1,5)</f>
        <v>1</v>
      </c>
      <c r="AH1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4" s="12">
        <f>Table15[[#This Row],[Proximity 01 (30%)]]*0.3+Table15[[#This Row],[Proximity - 02(40%)]]*0.4+Table15[[#This Row],[Proximity - 03(30%)]]*0.3</f>
        <v>1.5999999999999999</v>
      </c>
      <c r="AK184" s="12">
        <f>Table15[[#This Row],[Aggregation(Q1) 30%]]*0.3+Table15[[#This Row],[Aggregation(Q2) 40%]]*0.4+Table15[[#This Row],[Aggregation(Q3) 30%]]*0.3</f>
        <v>2.1999999999999997</v>
      </c>
      <c r="AL184" s="12">
        <f>Table15[[#This Row],[Exposure Rate]]+Table15[[#This Row],[Proximity Rate]]+Table15[[#This Row],[Aggregation Rate]]</f>
        <v>6.6</v>
      </c>
      <c r="AM184" s="10" t="s">
        <v>1934</v>
      </c>
    </row>
    <row r="185" spans="1:39" x14ac:dyDescent="0.3">
      <c r="A185" s="20">
        <v>13279</v>
      </c>
      <c r="B185" s="2" t="s">
        <v>658</v>
      </c>
      <c r="C185" s="2" t="str">
        <f>VLOOKUP(A185,'emp master'!$A$1:$G$5000,5,FALSE)</f>
        <v>Moulded Bra Cup - Computer Numerical Control - SI</v>
      </c>
      <c r="D185" s="1" t="s">
        <v>1758</v>
      </c>
      <c r="E185" s="6" t="str">
        <f>VLOOKUP(A185,'emp master'!$A$1:$G$5000,7,FALSE)</f>
        <v>Male</v>
      </c>
      <c r="F185" s="6">
        <v>35</v>
      </c>
      <c r="G185" s="6" t="s">
        <v>14</v>
      </c>
      <c r="H185" s="6" t="s">
        <v>1753</v>
      </c>
      <c r="I185" s="6" t="s">
        <v>659</v>
      </c>
      <c r="J185" s="7" t="s">
        <v>20</v>
      </c>
      <c r="K185" s="6" t="s">
        <v>14</v>
      </c>
      <c r="L185" s="6"/>
      <c r="M185" s="6" t="s">
        <v>14</v>
      </c>
      <c r="N185" s="6"/>
      <c r="O185" s="6" t="s">
        <v>14</v>
      </c>
      <c r="P185" s="6"/>
      <c r="Q185" s="6" t="s">
        <v>14</v>
      </c>
      <c r="R185" s="6" t="s">
        <v>14</v>
      </c>
      <c r="S185" s="6" t="s">
        <v>1754</v>
      </c>
      <c r="T185" s="6" t="s">
        <v>14</v>
      </c>
      <c r="U185" s="6" t="s">
        <v>14</v>
      </c>
      <c r="V185" s="8">
        <f>IF(Table15[[#This Row],[Age - වයස]]&lt;30,1,IF(Table15[[#This Row],[Age - වයස]]&lt;40,2,IF(Table15[[#This Row],[Age - වයස]]&lt;50,3,IF(Table15[[#This Row],[Age - වයස]]&lt;=55,4,5))))</f>
        <v>2</v>
      </c>
      <c r="W185" s="11">
        <f>IF(Table15[[#This Row],[Vaccinated? - කොවිඩ් එන්නත ලබා ගෙන තිබේද?]]= "yes",1,5)</f>
        <v>5</v>
      </c>
      <c r="X18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5" s="8">
        <f>IF(Table15[[#This Row],[Having any hereditary diseases - ඔබට පාරම්පරික රෝග තිබෙනවාද?]]="yes",5,1)</f>
        <v>1</v>
      </c>
      <c r="Z185" s="11">
        <f>IF(Table15[[#This Row],[Do you have been suffering from any of these diseases? - පහත රෝග ඔබට තිබෙනවද?]]="None - නැත",1,5)</f>
        <v>1</v>
      </c>
      <c r="AA1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5" s="11">
        <f>IF(Table15[[#This Row],[Have you been infected by COVID-19 in the past few months - ඔබට COVID 19 මිට පෙර වැළදී  තිබෙනවද?]]="Yes",1,5)</f>
        <v>5</v>
      </c>
      <c r="AC185" s="11">
        <f>IF(Table15[[#This Row],[Grade - ශ්‍රේණිය]]="Team Member",5,IF(Table15[[#This Row],[Grade - ශ්‍රේණිය]]="Manager",1,3))</f>
        <v>3</v>
      </c>
      <c r="AD185" s="11">
        <f>IF(Table15[[#This Row],[Do you have any COVID symptoms? - ඔබට COVID ලක්ෂණ තිබෙනවද?]]="Yes",5,1)</f>
        <v>1</v>
      </c>
      <c r="AE185" s="11">
        <f>IF(Table15[[#This Row],[Was quarantined  before? - නිරොධානය වී තිබේද?]]="Yes",5,1)</f>
        <v>1</v>
      </c>
      <c r="AF1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5" s="8">
        <f>IF(Table15[[#This Row],[Any family members are working at Hospitals - රෝහල් වල සේවය කරන සාමාජිකයන් සිටීද?]]="No",1,5)</f>
        <v>1</v>
      </c>
      <c r="AH1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5" s="12">
        <f>Table15[[#This Row],[Proximity 01 (30%)]]*0.3+Table15[[#This Row],[Proximity - 02(40%)]]*0.4+Table15[[#This Row],[Proximity - 03(30%)]]*0.3</f>
        <v>1.5999999999999999</v>
      </c>
      <c r="AK185" s="12">
        <f>Table15[[#This Row],[Aggregation(Q1) 30%]]*0.3+Table15[[#This Row],[Aggregation(Q2) 40%]]*0.4+Table15[[#This Row],[Aggregation(Q3) 30%]]*0.3</f>
        <v>2.1999999999999997</v>
      </c>
      <c r="AL185" s="12">
        <f>Table15[[#This Row],[Exposure Rate]]+Table15[[#This Row],[Proximity Rate]]+Table15[[#This Row],[Aggregation Rate]]</f>
        <v>6.6</v>
      </c>
      <c r="AM185" s="10" t="s">
        <v>1934</v>
      </c>
    </row>
    <row r="186" spans="1:39" x14ac:dyDescent="0.3">
      <c r="A186" s="20">
        <v>14868</v>
      </c>
      <c r="B186" s="2" t="s">
        <v>686</v>
      </c>
      <c r="C186" s="2" t="str">
        <f>VLOOKUP(A186,'emp master'!$A$1:$G$5000,5,FALSE)</f>
        <v>Moulded Bra Cup - Computer Numerical Control - SI</v>
      </c>
      <c r="D186" s="1" t="s">
        <v>1758</v>
      </c>
      <c r="E186" s="6" t="str">
        <f>VLOOKUP(A186,'emp master'!$A$1:$G$5000,7,FALSE)</f>
        <v>Male</v>
      </c>
      <c r="F186" s="7">
        <v>30</v>
      </c>
      <c r="G186" s="6" t="s">
        <v>14</v>
      </c>
      <c r="H186" s="6" t="s">
        <v>1753</v>
      </c>
      <c r="I186" s="6" t="s">
        <v>687</v>
      </c>
      <c r="J186" s="7" t="s">
        <v>17</v>
      </c>
      <c r="K186" s="6" t="s">
        <v>14</v>
      </c>
      <c r="L186" s="6"/>
      <c r="M186" s="6" t="s">
        <v>14</v>
      </c>
      <c r="N186" s="6"/>
      <c r="O186" s="6" t="s">
        <v>14</v>
      </c>
      <c r="P186" s="6"/>
      <c r="Q186" s="6" t="s">
        <v>14</v>
      </c>
      <c r="R186" s="6" t="s">
        <v>14</v>
      </c>
      <c r="S186" s="6" t="s">
        <v>1754</v>
      </c>
      <c r="T186" s="6" t="s">
        <v>14</v>
      </c>
      <c r="U186" s="6" t="s">
        <v>14</v>
      </c>
      <c r="V186" s="8">
        <f>IF(Table15[[#This Row],[Age - වයස]]&lt;30,1,IF(Table15[[#This Row],[Age - වයස]]&lt;40,2,IF(Table15[[#This Row],[Age - වයස]]&lt;50,3,IF(Table15[[#This Row],[Age - වයස]]&lt;=55,4,5))))</f>
        <v>2</v>
      </c>
      <c r="W186" s="11">
        <f>IF(Table15[[#This Row],[Vaccinated? - කොවිඩ් එන්නත ලබා ගෙන තිබේද?]]= "yes",1,5)</f>
        <v>5</v>
      </c>
      <c r="X18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6" s="8">
        <f>IF(Table15[[#This Row],[Having any hereditary diseases - ඔබට පාරම්පරික රෝග තිබෙනවාද?]]="yes",5,1)</f>
        <v>1</v>
      </c>
      <c r="Z186" s="11">
        <f>IF(Table15[[#This Row],[Do you have been suffering from any of these diseases? - පහත රෝග ඔබට තිබෙනවද?]]="None - නැත",1,5)</f>
        <v>1</v>
      </c>
      <c r="AA1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6" s="11">
        <f>IF(Table15[[#This Row],[Have you been infected by COVID-19 in the past few months - ඔබට COVID 19 මිට පෙර වැළදී  තිබෙනවද?]]="Yes",1,5)</f>
        <v>5</v>
      </c>
      <c r="AC186" s="11">
        <f>IF(Table15[[#This Row],[Grade - ශ්‍රේණිය]]="Team Member",5,IF(Table15[[#This Row],[Grade - ශ්‍රේණිය]]="Manager",1,3))</f>
        <v>3</v>
      </c>
      <c r="AD186" s="11">
        <f>IF(Table15[[#This Row],[Do you have any COVID symptoms? - ඔබට COVID ලක්ෂණ තිබෙනවද?]]="Yes",5,1)</f>
        <v>1</v>
      </c>
      <c r="AE186" s="11">
        <f>IF(Table15[[#This Row],[Was quarantined  before? - නිරොධානය වී තිබේද?]]="Yes",5,1)</f>
        <v>1</v>
      </c>
      <c r="AF1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6" s="8">
        <f>IF(Table15[[#This Row],[Any family members are working at Hospitals - රෝහල් වල සේවය කරන සාමාජිකයන් සිටීද?]]="No",1,5)</f>
        <v>1</v>
      </c>
      <c r="AH1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6" s="12">
        <f>Table15[[#This Row],[Proximity 01 (30%)]]*0.3+Table15[[#This Row],[Proximity - 02(40%)]]*0.4+Table15[[#This Row],[Proximity - 03(30%)]]*0.3</f>
        <v>1.5999999999999999</v>
      </c>
      <c r="AK186" s="12">
        <f>Table15[[#This Row],[Aggregation(Q1) 30%]]*0.3+Table15[[#This Row],[Aggregation(Q2) 40%]]*0.4+Table15[[#This Row],[Aggregation(Q3) 30%]]*0.3</f>
        <v>2.1999999999999997</v>
      </c>
      <c r="AL186" s="12">
        <f>Table15[[#This Row],[Exposure Rate]]+Table15[[#This Row],[Proximity Rate]]+Table15[[#This Row],[Aggregation Rate]]</f>
        <v>6.6</v>
      </c>
      <c r="AM186" s="10" t="s">
        <v>1934</v>
      </c>
    </row>
    <row r="187" spans="1:39" x14ac:dyDescent="0.3">
      <c r="A187" s="20">
        <v>15899</v>
      </c>
      <c r="B187" s="2" t="s">
        <v>1522</v>
      </c>
      <c r="C187" s="2" t="str">
        <f>VLOOKUP(A187,'emp master'!$A$1:$G$5000,5,FALSE)</f>
        <v>Moulded Bra Cup - Computer Numerical Control - SI</v>
      </c>
      <c r="D187" s="1" t="s">
        <v>1758</v>
      </c>
      <c r="E187" s="6" t="str">
        <f>VLOOKUP(A187,'emp master'!$A$1:$G$5000,7,FALSE)</f>
        <v>Male</v>
      </c>
      <c r="F187" s="7">
        <v>30</v>
      </c>
      <c r="G187" s="6" t="s">
        <v>14</v>
      </c>
      <c r="H187" s="6" t="s">
        <v>1753</v>
      </c>
      <c r="I187" s="6" t="s">
        <v>581</v>
      </c>
      <c r="J187" s="7" t="s">
        <v>13</v>
      </c>
      <c r="K187" s="6" t="s">
        <v>14</v>
      </c>
      <c r="L187" s="6" t="s">
        <v>14</v>
      </c>
      <c r="M187" s="6" t="s">
        <v>14</v>
      </c>
      <c r="N187" s="6" t="s">
        <v>14</v>
      </c>
      <c r="O187" s="6" t="s">
        <v>14</v>
      </c>
      <c r="P187" s="6" t="s">
        <v>14</v>
      </c>
      <c r="Q187" s="6" t="s">
        <v>14</v>
      </c>
      <c r="R187" s="6" t="s">
        <v>14</v>
      </c>
      <c r="S187" s="6" t="s">
        <v>1754</v>
      </c>
      <c r="T187" s="6" t="s">
        <v>14</v>
      </c>
      <c r="U187" s="6" t="s">
        <v>14</v>
      </c>
      <c r="V187" s="8">
        <f>IF(Table15[[#This Row],[Age - වයස]]&lt;30,1,IF(Table15[[#This Row],[Age - වයස]]&lt;40,2,IF(Table15[[#This Row],[Age - වයස]]&lt;50,3,IF(Table15[[#This Row],[Age - වයස]]&lt;=55,4,5))))</f>
        <v>2</v>
      </c>
      <c r="W187" s="11">
        <f>IF(Table15[[#This Row],[Vaccinated? - කොවිඩ් එන්නත ලබා ගෙන තිබේද?]]= "yes",1,5)</f>
        <v>5</v>
      </c>
      <c r="X18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7" s="8">
        <f>IF(Table15[[#This Row],[Having any hereditary diseases - ඔබට පාරම්පරික රෝග තිබෙනවාද?]]="yes",5,1)</f>
        <v>1</v>
      </c>
      <c r="Z187" s="11">
        <f>IF(Table15[[#This Row],[Do you have been suffering from any of these diseases? - පහත රෝග ඔබට තිබෙනවද?]]="None - නැත",1,5)</f>
        <v>1</v>
      </c>
      <c r="AA1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7" s="11">
        <f>IF(Table15[[#This Row],[Have you been infected by COVID-19 in the past few months - ඔබට COVID 19 මිට පෙර වැළදී  තිබෙනවද?]]="Yes",1,5)</f>
        <v>5</v>
      </c>
      <c r="AC187" s="11">
        <f>IF(Table15[[#This Row],[Grade - ශ්‍රේණිය]]="Team Member",5,IF(Table15[[#This Row],[Grade - ශ්‍රේණිය]]="Manager",1,3))</f>
        <v>3</v>
      </c>
      <c r="AD187" s="11">
        <f>IF(Table15[[#This Row],[Do you have any COVID symptoms? - ඔබට COVID ලක්ෂණ තිබෙනවද?]]="Yes",5,1)</f>
        <v>1</v>
      </c>
      <c r="AE187" s="11">
        <f>IF(Table15[[#This Row],[Was quarantined  before? - නිරොධානය වී තිබේද?]]="Yes",5,1)</f>
        <v>1</v>
      </c>
      <c r="AF1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7" s="8">
        <f>IF(Table15[[#This Row],[Any family members are working at Hospitals - රෝහල් වල සේවය කරන සාමාජිකයන් සිටීද?]]="No",1,5)</f>
        <v>1</v>
      </c>
      <c r="AH1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7" s="12">
        <f>Table15[[#This Row],[Proximity 01 (30%)]]*0.3+Table15[[#This Row],[Proximity - 02(40%)]]*0.4+Table15[[#This Row],[Proximity - 03(30%)]]*0.3</f>
        <v>1.5999999999999999</v>
      </c>
      <c r="AK187" s="12">
        <f>Table15[[#This Row],[Aggregation(Q1) 30%]]*0.3+Table15[[#This Row],[Aggregation(Q2) 40%]]*0.4+Table15[[#This Row],[Aggregation(Q3) 30%]]*0.3</f>
        <v>2.1999999999999997</v>
      </c>
      <c r="AL187" s="12">
        <f>Table15[[#This Row],[Exposure Rate]]+Table15[[#This Row],[Proximity Rate]]+Table15[[#This Row],[Aggregation Rate]]</f>
        <v>6.6</v>
      </c>
      <c r="AM187" s="10" t="s">
        <v>1934</v>
      </c>
    </row>
    <row r="188" spans="1:39" x14ac:dyDescent="0.3">
      <c r="A188" s="20">
        <v>15899</v>
      </c>
      <c r="B188" s="2" t="s">
        <v>580</v>
      </c>
      <c r="C188" s="2" t="str">
        <f>VLOOKUP(A188,'emp master'!$A$1:$G$5000,5,FALSE)</f>
        <v>Moulded Bra Cup - Computer Numerical Control - SI</v>
      </c>
      <c r="D188" s="1" t="s">
        <v>1758</v>
      </c>
      <c r="E188" s="6" t="str">
        <f>VLOOKUP(A188,'emp master'!$A$1:$G$5000,7,FALSE)</f>
        <v>Male</v>
      </c>
      <c r="F188" s="7">
        <v>30</v>
      </c>
      <c r="G188" s="6" t="s">
        <v>14</v>
      </c>
      <c r="H188" s="6" t="s">
        <v>1753</v>
      </c>
      <c r="I188" s="6" t="s">
        <v>581</v>
      </c>
      <c r="J188" s="7" t="s">
        <v>13</v>
      </c>
      <c r="K188" s="6" t="s">
        <v>14</v>
      </c>
      <c r="L188" s="6" t="s">
        <v>14</v>
      </c>
      <c r="M188" s="6" t="s">
        <v>14</v>
      </c>
      <c r="N188" s="6" t="s">
        <v>14</v>
      </c>
      <c r="O188" s="6" t="s">
        <v>14</v>
      </c>
      <c r="P188" s="6" t="s">
        <v>14</v>
      </c>
      <c r="Q188" s="6" t="s">
        <v>14</v>
      </c>
      <c r="R188" s="6" t="s">
        <v>14</v>
      </c>
      <c r="S188" s="6" t="s">
        <v>1754</v>
      </c>
      <c r="T188" s="6" t="s">
        <v>14</v>
      </c>
      <c r="U188" s="6" t="s">
        <v>14</v>
      </c>
      <c r="V188" s="8">
        <f>IF(Table15[[#This Row],[Age - වයස]]&lt;30,1,IF(Table15[[#This Row],[Age - වයස]]&lt;40,2,IF(Table15[[#This Row],[Age - වයස]]&lt;50,3,IF(Table15[[#This Row],[Age - වයස]]&lt;=55,4,5))))</f>
        <v>2</v>
      </c>
      <c r="W188" s="11">
        <f>IF(Table15[[#This Row],[Vaccinated? - කොවිඩ් එන්නත ලබා ගෙන තිබේද?]]= "yes",1,5)</f>
        <v>5</v>
      </c>
      <c r="X18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8" s="8">
        <f>IF(Table15[[#This Row],[Having any hereditary diseases - ඔබට පාරම්පරික රෝග තිබෙනවාද?]]="yes",5,1)</f>
        <v>1</v>
      </c>
      <c r="Z188" s="11">
        <f>IF(Table15[[#This Row],[Do you have been suffering from any of these diseases? - පහත රෝග ඔබට තිබෙනවද?]]="None - නැත",1,5)</f>
        <v>1</v>
      </c>
      <c r="AA1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8" s="11">
        <f>IF(Table15[[#This Row],[Have you been infected by COVID-19 in the past few months - ඔබට COVID 19 මිට පෙර වැළදී  තිබෙනවද?]]="Yes",1,5)</f>
        <v>5</v>
      </c>
      <c r="AC188" s="11">
        <f>IF(Table15[[#This Row],[Grade - ශ්‍රේණිය]]="Team Member",5,IF(Table15[[#This Row],[Grade - ශ්‍රේණිය]]="Manager",1,3))</f>
        <v>3</v>
      </c>
      <c r="AD188" s="11">
        <f>IF(Table15[[#This Row],[Do you have any COVID symptoms? - ඔබට COVID ලක්ෂණ තිබෙනවද?]]="Yes",5,1)</f>
        <v>1</v>
      </c>
      <c r="AE188" s="11">
        <f>IF(Table15[[#This Row],[Was quarantined  before? - නිරොධානය වී තිබේද?]]="Yes",5,1)</f>
        <v>1</v>
      </c>
      <c r="AF1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8" s="8">
        <f>IF(Table15[[#This Row],[Any family members are working at Hospitals - රෝහල් වල සේවය කරන සාමාජිකයන් සිටීද?]]="No",1,5)</f>
        <v>1</v>
      </c>
      <c r="AH1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8" s="12">
        <f>Table15[[#This Row],[Proximity 01 (30%)]]*0.3+Table15[[#This Row],[Proximity - 02(40%)]]*0.4+Table15[[#This Row],[Proximity - 03(30%)]]*0.3</f>
        <v>1.5999999999999999</v>
      </c>
      <c r="AK188" s="12">
        <f>Table15[[#This Row],[Aggregation(Q1) 30%]]*0.3+Table15[[#This Row],[Aggregation(Q2) 40%]]*0.4+Table15[[#This Row],[Aggregation(Q3) 30%]]*0.3</f>
        <v>2.1999999999999997</v>
      </c>
      <c r="AL188" s="12">
        <f>Table15[[#This Row],[Exposure Rate]]+Table15[[#This Row],[Proximity Rate]]+Table15[[#This Row],[Aggregation Rate]]</f>
        <v>6.6</v>
      </c>
      <c r="AM188" s="10" t="s">
        <v>1934</v>
      </c>
    </row>
    <row r="189" spans="1:39" x14ac:dyDescent="0.3">
      <c r="A189" s="20">
        <v>10726</v>
      </c>
      <c r="B189" s="2" t="s">
        <v>31</v>
      </c>
      <c r="C189" s="2" t="str">
        <f>VLOOKUP(A189,'emp master'!$A$1:$G$5000,5,FALSE)</f>
        <v>Moulded Bra Cup - Industrial Engineering - SI</v>
      </c>
      <c r="D189" s="1" t="s">
        <v>1758</v>
      </c>
      <c r="E189" s="6" t="str">
        <f>VLOOKUP(A189,'emp master'!$A$1:$G$5000,7,FALSE)</f>
        <v>Male</v>
      </c>
      <c r="F189" s="7">
        <v>30</v>
      </c>
      <c r="G189" s="6" t="s">
        <v>14</v>
      </c>
      <c r="H189" s="6" t="s">
        <v>1753</v>
      </c>
      <c r="I189" s="6" t="s">
        <v>32</v>
      </c>
      <c r="J189" s="7" t="s">
        <v>20</v>
      </c>
      <c r="K189" s="6" t="s">
        <v>14</v>
      </c>
      <c r="L189" s="6"/>
      <c r="M189" s="6" t="s">
        <v>14</v>
      </c>
      <c r="N189" s="6"/>
      <c r="O189" s="6" t="s">
        <v>14</v>
      </c>
      <c r="P189" s="6"/>
      <c r="Q189" s="6" t="s">
        <v>14</v>
      </c>
      <c r="R189" s="6" t="s">
        <v>14</v>
      </c>
      <c r="S189" s="6" t="s">
        <v>1754</v>
      </c>
      <c r="T189" s="6" t="s">
        <v>14</v>
      </c>
      <c r="U189" s="6" t="s">
        <v>14</v>
      </c>
      <c r="V189" s="8">
        <f>IF(Table15[[#This Row],[Age - වයස]]&lt;30,1,IF(Table15[[#This Row],[Age - වයස]]&lt;40,2,IF(Table15[[#This Row],[Age - වයස]]&lt;50,3,IF(Table15[[#This Row],[Age - වයස]]&lt;=55,4,5))))</f>
        <v>2</v>
      </c>
      <c r="W189" s="11">
        <f>IF(Table15[[#This Row],[Vaccinated? - කොවිඩ් එන්නත ලබා ගෙන තිබේද?]]= "yes",1,5)</f>
        <v>5</v>
      </c>
      <c r="X1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89" s="8">
        <f>IF(Table15[[#This Row],[Having any hereditary diseases - ඔබට පාරම්පරික රෝග තිබෙනවාද?]]="yes",5,1)</f>
        <v>1</v>
      </c>
      <c r="Z189" s="11">
        <f>IF(Table15[[#This Row],[Do you have been suffering from any of these diseases? - පහත රෝග ඔබට තිබෙනවද?]]="None - නැත",1,5)</f>
        <v>1</v>
      </c>
      <c r="AA1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89" s="11">
        <f>IF(Table15[[#This Row],[Have you been infected by COVID-19 in the past few months - ඔබට COVID 19 මිට පෙර වැළදී  තිබෙනවද?]]="Yes",1,5)</f>
        <v>5</v>
      </c>
      <c r="AC189" s="11">
        <f>IF(Table15[[#This Row],[Grade - ශ්‍රේණිය]]="Team Member",5,IF(Table15[[#This Row],[Grade - ශ්‍රේණිය]]="Manager",1,3))</f>
        <v>3</v>
      </c>
      <c r="AD189" s="11">
        <f>IF(Table15[[#This Row],[Do you have any COVID symptoms? - ඔබට COVID ලක්ෂණ තිබෙනවද?]]="Yes",5,1)</f>
        <v>1</v>
      </c>
      <c r="AE189" s="11">
        <f>IF(Table15[[#This Row],[Was quarantined  before? - නිරොධානය වී තිබේද?]]="Yes",5,1)</f>
        <v>1</v>
      </c>
      <c r="AF1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89" s="8">
        <f>IF(Table15[[#This Row],[Any family members are working at Hospitals - රෝහල් වල සේවය කරන සාමාජිකයන් සිටීද?]]="No",1,5)</f>
        <v>1</v>
      </c>
      <c r="AH1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8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89" s="12">
        <f>Table15[[#This Row],[Proximity 01 (30%)]]*0.3+Table15[[#This Row],[Proximity - 02(40%)]]*0.4+Table15[[#This Row],[Proximity - 03(30%)]]*0.3</f>
        <v>1.5999999999999999</v>
      </c>
      <c r="AK189" s="12">
        <f>Table15[[#This Row],[Aggregation(Q1) 30%]]*0.3+Table15[[#This Row],[Aggregation(Q2) 40%]]*0.4+Table15[[#This Row],[Aggregation(Q3) 30%]]*0.3</f>
        <v>2.1999999999999997</v>
      </c>
      <c r="AL189" s="12">
        <f>Table15[[#This Row],[Exposure Rate]]+Table15[[#This Row],[Proximity Rate]]+Table15[[#This Row],[Aggregation Rate]]</f>
        <v>6.6</v>
      </c>
      <c r="AM189" s="10" t="s">
        <v>1934</v>
      </c>
    </row>
    <row r="190" spans="1:39" x14ac:dyDescent="0.3">
      <c r="A190" s="20">
        <v>17067</v>
      </c>
      <c r="B190" s="2" t="s">
        <v>1214</v>
      </c>
      <c r="C190" s="2" t="str">
        <f>VLOOKUP(A190,'emp master'!$A$1:$G$5000,5,FALSE)</f>
        <v>Moulded Bra Cup - Industrial Engineering - SI</v>
      </c>
      <c r="D190" s="1" t="s">
        <v>1755</v>
      </c>
      <c r="E190" s="6" t="str">
        <f>VLOOKUP(A190,'emp master'!$A$1:$G$5000,7,FALSE)</f>
        <v>Male</v>
      </c>
      <c r="F190" s="7">
        <v>32</v>
      </c>
      <c r="G190" s="6" t="s">
        <v>14</v>
      </c>
      <c r="H190" s="6" t="s">
        <v>1753</v>
      </c>
      <c r="I190" s="6" t="s">
        <v>1215</v>
      </c>
      <c r="J190" s="7" t="s">
        <v>20</v>
      </c>
      <c r="K190" s="6" t="s">
        <v>14</v>
      </c>
      <c r="L190" s="6" t="s">
        <v>1789</v>
      </c>
      <c r="M190" s="6" t="s">
        <v>14</v>
      </c>
      <c r="N190" s="6" t="s">
        <v>14</v>
      </c>
      <c r="O190" s="6" t="s">
        <v>14</v>
      </c>
      <c r="P190" s="6" t="s">
        <v>14</v>
      </c>
      <c r="Q190" s="6" t="s">
        <v>14</v>
      </c>
      <c r="R190" s="6" t="s">
        <v>14</v>
      </c>
      <c r="S190" s="6" t="s">
        <v>1754</v>
      </c>
      <c r="T190" s="6" t="s">
        <v>14</v>
      </c>
      <c r="U190" s="6" t="s">
        <v>14</v>
      </c>
      <c r="V190" s="8">
        <f>IF(Table15[[#This Row],[Age - වයස]]&lt;30,1,IF(Table15[[#This Row],[Age - වයස]]&lt;40,2,IF(Table15[[#This Row],[Age - වයස]]&lt;50,3,IF(Table15[[#This Row],[Age - වයස]]&lt;=55,4,5))))</f>
        <v>2</v>
      </c>
      <c r="W190" s="11">
        <f>IF(Table15[[#This Row],[Vaccinated? - කොවිඩ් එන්නත ලබා ගෙන තිබේද?]]= "yes",1,5)</f>
        <v>5</v>
      </c>
      <c r="X19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0" s="8">
        <f>IF(Table15[[#This Row],[Having any hereditary diseases - ඔබට පාරම්පරික රෝග තිබෙනවාද?]]="yes",5,1)</f>
        <v>1</v>
      </c>
      <c r="Z190" s="11">
        <f>IF(Table15[[#This Row],[Do you have been suffering from any of these diseases? - පහත රෝග ඔබට තිබෙනවද?]]="None - නැත",1,5)</f>
        <v>1</v>
      </c>
      <c r="AA1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0" s="11">
        <f>IF(Table15[[#This Row],[Have you been infected by COVID-19 in the past few months - ඔබට COVID 19 මිට පෙර වැළදී  තිබෙනවද?]]="Yes",1,5)</f>
        <v>5</v>
      </c>
      <c r="AC190" s="11">
        <f>IF(Table15[[#This Row],[Grade - ශ්‍රේණිය]]="Team Member",5,IF(Table15[[#This Row],[Grade - ශ්‍රේණිය]]="Manager",1,3))</f>
        <v>3</v>
      </c>
      <c r="AD190" s="11">
        <f>IF(Table15[[#This Row],[Do you have any COVID symptoms? - ඔබට COVID ලක්ෂණ තිබෙනවද?]]="Yes",5,1)</f>
        <v>1</v>
      </c>
      <c r="AE190" s="11">
        <f>IF(Table15[[#This Row],[Was quarantined  before? - නිරොධානය වී තිබේද?]]="Yes",5,1)</f>
        <v>1</v>
      </c>
      <c r="AF1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0" s="8">
        <f>IF(Table15[[#This Row],[Any family members are working at Hospitals - රෝහල් වල සේවය කරන සාමාජිකයන් සිටීද?]]="No",1,5)</f>
        <v>1</v>
      </c>
      <c r="AH1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0" s="12">
        <f>Table15[[#This Row],[Proximity 01 (30%)]]*0.3+Table15[[#This Row],[Proximity - 02(40%)]]*0.4+Table15[[#This Row],[Proximity - 03(30%)]]*0.3</f>
        <v>1.5999999999999999</v>
      </c>
      <c r="AK190" s="12">
        <f>Table15[[#This Row],[Aggregation(Q1) 30%]]*0.3+Table15[[#This Row],[Aggregation(Q2) 40%]]*0.4+Table15[[#This Row],[Aggregation(Q3) 30%]]*0.3</f>
        <v>2.1999999999999997</v>
      </c>
      <c r="AL190" s="12">
        <f>Table15[[#This Row],[Exposure Rate]]+Table15[[#This Row],[Proximity Rate]]+Table15[[#This Row],[Aggregation Rate]]</f>
        <v>6.6</v>
      </c>
      <c r="AM190" s="10" t="s">
        <v>1934</v>
      </c>
    </row>
    <row r="191" spans="1:39" x14ac:dyDescent="0.3">
      <c r="A191" s="20">
        <v>10604</v>
      </c>
      <c r="B191" s="2" t="s">
        <v>1053</v>
      </c>
      <c r="C191" s="2" t="str">
        <f>VLOOKUP(A191,'emp master'!$A$1:$G$5000,5,FALSE)</f>
        <v>Moulded Bra Cup - Industrial Systems Engineering - SI</v>
      </c>
      <c r="D191" s="1" t="s">
        <v>1755</v>
      </c>
      <c r="E191" s="6" t="str">
        <f>VLOOKUP(A191,'emp master'!$A$1:$G$5000,7,FALSE)</f>
        <v>Male</v>
      </c>
      <c r="F191" s="7">
        <v>33</v>
      </c>
      <c r="G191" s="6" t="s">
        <v>14</v>
      </c>
      <c r="H191" s="6" t="s">
        <v>1753</v>
      </c>
      <c r="I191" s="6" t="s">
        <v>1054</v>
      </c>
      <c r="J191" s="7" t="s">
        <v>20</v>
      </c>
      <c r="K191" s="6" t="s">
        <v>14</v>
      </c>
      <c r="L191" s="6"/>
      <c r="M191" s="6" t="s">
        <v>14</v>
      </c>
      <c r="N191" s="6"/>
      <c r="O191" s="6" t="s">
        <v>14</v>
      </c>
      <c r="P191" s="6"/>
      <c r="Q191" s="6" t="s">
        <v>14</v>
      </c>
      <c r="R191" s="6" t="s">
        <v>14</v>
      </c>
      <c r="S191" s="6" t="s">
        <v>1754</v>
      </c>
      <c r="T191" s="6" t="s">
        <v>14</v>
      </c>
      <c r="U191" s="6" t="s">
        <v>14</v>
      </c>
      <c r="V191" s="8">
        <f>IF(Table15[[#This Row],[Age - වයස]]&lt;30,1,IF(Table15[[#This Row],[Age - වයස]]&lt;40,2,IF(Table15[[#This Row],[Age - වයස]]&lt;50,3,IF(Table15[[#This Row],[Age - වයස]]&lt;=55,4,5))))</f>
        <v>2</v>
      </c>
      <c r="W191" s="11">
        <f>IF(Table15[[#This Row],[Vaccinated? - කොවිඩ් එන්නත ලබා ගෙන තිබේද?]]= "yes",1,5)</f>
        <v>5</v>
      </c>
      <c r="X1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1" s="8">
        <f>IF(Table15[[#This Row],[Having any hereditary diseases - ඔබට පාරම්පරික රෝග තිබෙනවාද?]]="yes",5,1)</f>
        <v>1</v>
      </c>
      <c r="Z191" s="11">
        <f>IF(Table15[[#This Row],[Do you have been suffering from any of these diseases? - පහත රෝග ඔබට තිබෙනවද?]]="None - නැත",1,5)</f>
        <v>1</v>
      </c>
      <c r="AA1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1" s="11">
        <f>IF(Table15[[#This Row],[Have you been infected by COVID-19 in the past few months - ඔබට COVID 19 මිට පෙර වැළදී  තිබෙනවද?]]="Yes",1,5)</f>
        <v>5</v>
      </c>
      <c r="AC191" s="11">
        <f>IF(Table15[[#This Row],[Grade - ශ්‍රේණිය]]="Team Member",5,IF(Table15[[#This Row],[Grade - ශ්‍රේණිය]]="Manager",1,3))</f>
        <v>3</v>
      </c>
      <c r="AD191" s="11">
        <f>IF(Table15[[#This Row],[Do you have any COVID symptoms? - ඔබට COVID ලක්ෂණ තිබෙනවද?]]="Yes",5,1)</f>
        <v>1</v>
      </c>
      <c r="AE191" s="11">
        <f>IF(Table15[[#This Row],[Was quarantined  before? - නිරොධානය වී තිබේද?]]="Yes",5,1)</f>
        <v>1</v>
      </c>
      <c r="AF1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1" s="8">
        <f>IF(Table15[[#This Row],[Any family members are working at Hospitals - රෝහල් වල සේවය කරන සාමාජිකයන් සිටීද?]]="No",1,5)</f>
        <v>1</v>
      </c>
      <c r="AH1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1" s="12">
        <f>Table15[[#This Row],[Proximity 01 (30%)]]*0.3+Table15[[#This Row],[Proximity - 02(40%)]]*0.4+Table15[[#This Row],[Proximity - 03(30%)]]*0.3</f>
        <v>1.5999999999999999</v>
      </c>
      <c r="AK191" s="12">
        <f>Table15[[#This Row],[Aggregation(Q1) 30%]]*0.3+Table15[[#This Row],[Aggregation(Q2) 40%]]*0.4+Table15[[#This Row],[Aggregation(Q3) 30%]]*0.3</f>
        <v>2.1999999999999997</v>
      </c>
      <c r="AL191" s="12">
        <f>Table15[[#This Row],[Exposure Rate]]+Table15[[#This Row],[Proximity Rate]]+Table15[[#This Row],[Aggregation Rate]]</f>
        <v>6.6</v>
      </c>
      <c r="AM191" s="10" t="s">
        <v>1934</v>
      </c>
    </row>
    <row r="192" spans="1:39" x14ac:dyDescent="0.3">
      <c r="A192" s="20">
        <v>25851</v>
      </c>
      <c r="B192" s="2" t="s">
        <v>1386</v>
      </c>
      <c r="C192" s="2" t="str">
        <f>VLOOKUP(A192,'emp master'!$A$1:$G$5000,5,FALSE)</f>
        <v>Moulded Bra Cup - Industrial Systems Engineering - SI</v>
      </c>
      <c r="D192" s="1" t="s">
        <v>1755</v>
      </c>
      <c r="E192" s="6" t="str">
        <f>VLOOKUP(A192,'emp master'!$A$1:$G$5000,7,FALSE)</f>
        <v>Male</v>
      </c>
      <c r="F192" s="7">
        <v>31</v>
      </c>
      <c r="G192" s="6" t="s">
        <v>14</v>
      </c>
      <c r="H192" s="6" t="s">
        <v>1753</v>
      </c>
      <c r="I192" s="6" t="s">
        <v>1387</v>
      </c>
      <c r="J192" s="7" t="s">
        <v>13</v>
      </c>
      <c r="K192" s="6" t="s">
        <v>14</v>
      </c>
      <c r="L192" s="7" t="s">
        <v>1805</v>
      </c>
      <c r="M192" s="6" t="s">
        <v>14</v>
      </c>
      <c r="N192" s="7" t="s">
        <v>1805</v>
      </c>
      <c r="O192" s="6" t="s">
        <v>14</v>
      </c>
      <c r="P192" s="7" t="s">
        <v>1805</v>
      </c>
      <c r="Q192" s="6" t="s">
        <v>14</v>
      </c>
      <c r="R192" s="6" t="s">
        <v>14</v>
      </c>
      <c r="S192" s="6" t="s">
        <v>1754</v>
      </c>
      <c r="T192" s="6" t="s">
        <v>14</v>
      </c>
      <c r="U192" s="6" t="s">
        <v>14</v>
      </c>
      <c r="V192" s="8">
        <f>IF(Table15[[#This Row],[Age - වයස]]&lt;30,1,IF(Table15[[#This Row],[Age - වයස]]&lt;40,2,IF(Table15[[#This Row],[Age - වයස]]&lt;50,3,IF(Table15[[#This Row],[Age - වයස]]&lt;=55,4,5))))</f>
        <v>2</v>
      </c>
      <c r="W192" s="11">
        <f>IF(Table15[[#This Row],[Vaccinated? - කොවිඩ් එන්නත ලබා ගෙන තිබේද?]]= "yes",1,5)</f>
        <v>5</v>
      </c>
      <c r="X1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2" s="8">
        <f>IF(Table15[[#This Row],[Having any hereditary diseases - ඔබට පාරම්පරික රෝග තිබෙනවාද?]]="yes",5,1)</f>
        <v>1</v>
      </c>
      <c r="Z192" s="11">
        <f>IF(Table15[[#This Row],[Do you have been suffering from any of these diseases? - පහත රෝග ඔබට තිබෙනවද?]]="None - නැත",1,5)</f>
        <v>1</v>
      </c>
      <c r="AA1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2" s="11">
        <f>IF(Table15[[#This Row],[Have you been infected by COVID-19 in the past few months - ඔබට COVID 19 මිට පෙර වැළදී  තිබෙනවද?]]="Yes",1,5)</f>
        <v>5</v>
      </c>
      <c r="AC192" s="11">
        <f>IF(Table15[[#This Row],[Grade - ශ්‍රේණිය]]="Team Member",5,IF(Table15[[#This Row],[Grade - ශ්‍රේණිය]]="Manager",1,3))</f>
        <v>3</v>
      </c>
      <c r="AD192" s="11">
        <f>IF(Table15[[#This Row],[Do you have any COVID symptoms? - ඔබට COVID ලක්ෂණ තිබෙනවද?]]="Yes",5,1)</f>
        <v>1</v>
      </c>
      <c r="AE192" s="11">
        <f>IF(Table15[[#This Row],[Was quarantined  before? - නිරොධානය වී තිබේද?]]="Yes",5,1)</f>
        <v>1</v>
      </c>
      <c r="AF1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2" s="8">
        <f>IF(Table15[[#This Row],[Any family members are working at Hospitals - රෝහල් වල සේවය කරන සාමාජිකයන් සිටීද?]]="No",1,5)</f>
        <v>1</v>
      </c>
      <c r="AH1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2" s="12">
        <f>Table15[[#This Row],[Proximity 01 (30%)]]*0.3+Table15[[#This Row],[Proximity - 02(40%)]]*0.4+Table15[[#This Row],[Proximity - 03(30%)]]*0.3</f>
        <v>1.5999999999999999</v>
      </c>
      <c r="AK192" s="12">
        <f>Table15[[#This Row],[Aggregation(Q1) 30%]]*0.3+Table15[[#This Row],[Aggregation(Q2) 40%]]*0.4+Table15[[#This Row],[Aggregation(Q3) 30%]]*0.3</f>
        <v>2.1999999999999997</v>
      </c>
      <c r="AL192" s="12">
        <f>Table15[[#This Row],[Exposure Rate]]+Table15[[#This Row],[Proximity Rate]]+Table15[[#This Row],[Aggregation Rate]]</f>
        <v>6.6</v>
      </c>
      <c r="AM192" s="10" t="s">
        <v>1934</v>
      </c>
    </row>
    <row r="193" spans="1:39" x14ac:dyDescent="0.3">
      <c r="A193" s="20">
        <v>23004</v>
      </c>
      <c r="B193" s="2" t="s">
        <v>506</v>
      </c>
      <c r="C193" s="2" t="str">
        <f>VLOOKUP(A193,'emp master'!$A$1:$G$5000,5,FALSE)</f>
        <v>Moulded Bra Cup - Marketing - SI</v>
      </c>
      <c r="D193" s="1" t="s">
        <v>1755</v>
      </c>
      <c r="E193" s="6" t="str">
        <f>VLOOKUP(A193,'emp master'!$A$1:$G$5000,7,FALSE)</f>
        <v>Male</v>
      </c>
      <c r="F193" s="7">
        <v>30</v>
      </c>
      <c r="G193" s="6" t="s">
        <v>14</v>
      </c>
      <c r="H193" s="6" t="s">
        <v>1753</v>
      </c>
      <c r="I193" s="6" t="s">
        <v>507</v>
      </c>
      <c r="J193" s="7" t="s">
        <v>23</v>
      </c>
      <c r="K193" s="6" t="s">
        <v>14</v>
      </c>
      <c r="L193" s="6"/>
      <c r="M193" s="6" t="s">
        <v>14</v>
      </c>
      <c r="N193" s="6"/>
      <c r="O193" s="6" t="s">
        <v>14</v>
      </c>
      <c r="P193" s="6"/>
      <c r="Q193" s="6" t="s">
        <v>14</v>
      </c>
      <c r="R193" s="6" t="s">
        <v>14</v>
      </c>
      <c r="S193" s="6" t="s">
        <v>1754</v>
      </c>
      <c r="T193" s="6" t="s">
        <v>14</v>
      </c>
      <c r="U193" s="6" t="s">
        <v>14</v>
      </c>
      <c r="V193" s="8">
        <f>IF(Table15[[#This Row],[Age - වයස]]&lt;30,1,IF(Table15[[#This Row],[Age - වයස]]&lt;40,2,IF(Table15[[#This Row],[Age - වයස]]&lt;50,3,IF(Table15[[#This Row],[Age - වයස]]&lt;=55,4,5))))</f>
        <v>2</v>
      </c>
      <c r="W193" s="11">
        <f>IF(Table15[[#This Row],[Vaccinated? - කොවිඩ් එන්නත ලබා ගෙන තිබේද?]]= "yes",1,5)</f>
        <v>5</v>
      </c>
      <c r="X19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3" s="8">
        <f>IF(Table15[[#This Row],[Having any hereditary diseases - ඔබට පාරම්පරික රෝග තිබෙනවාද?]]="yes",5,1)</f>
        <v>1</v>
      </c>
      <c r="Z193" s="11">
        <f>IF(Table15[[#This Row],[Do you have been suffering from any of these diseases? - පහත රෝග ඔබට තිබෙනවද?]]="None - නැත",1,5)</f>
        <v>1</v>
      </c>
      <c r="AA1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3" s="11">
        <f>IF(Table15[[#This Row],[Have you been infected by COVID-19 in the past few months - ඔබට COVID 19 මිට පෙර වැළදී  තිබෙනවද?]]="Yes",1,5)</f>
        <v>5</v>
      </c>
      <c r="AC193" s="11">
        <f>IF(Table15[[#This Row],[Grade - ශ්‍රේණිය]]="Team Member",5,IF(Table15[[#This Row],[Grade - ශ්‍රේණිය]]="Manager",1,3))</f>
        <v>3</v>
      </c>
      <c r="AD193" s="11">
        <f>IF(Table15[[#This Row],[Do you have any COVID symptoms? - ඔබට COVID ලක්ෂණ තිබෙනවද?]]="Yes",5,1)</f>
        <v>1</v>
      </c>
      <c r="AE193" s="11">
        <f>IF(Table15[[#This Row],[Was quarantined  before? - නිරොධානය වී තිබේද?]]="Yes",5,1)</f>
        <v>1</v>
      </c>
      <c r="AF1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3" s="8">
        <f>IF(Table15[[#This Row],[Any family members are working at Hospitals - රෝහල් වල සේවය කරන සාමාජිකයන් සිටීද?]]="No",1,5)</f>
        <v>1</v>
      </c>
      <c r="AH1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3" s="12">
        <f>Table15[[#This Row],[Proximity 01 (30%)]]*0.3+Table15[[#This Row],[Proximity - 02(40%)]]*0.4+Table15[[#This Row],[Proximity - 03(30%)]]*0.3</f>
        <v>1.5999999999999999</v>
      </c>
      <c r="AK193" s="12">
        <f>Table15[[#This Row],[Aggregation(Q1) 30%]]*0.3+Table15[[#This Row],[Aggregation(Q2) 40%]]*0.4+Table15[[#This Row],[Aggregation(Q3) 30%]]*0.3</f>
        <v>2.1999999999999997</v>
      </c>
      <c r="AL193" s="12">
        <f>Table15[[#This Row],[Exposure Rate]]+Table15[[#This Row],[Proximity Rate]]+Table15[[#This Row],[Aggregation Rate]]</f>
        <v>6.6</v>
      </c>
      <c r="AM193" s="10" t="s">
        <v>1934</v>
      </c>
    </row>
    <row r="194" spans="1:39" x14ac:dyDescent="0.3">
      <c r="A194" s="20">
        <v>11868</v>
      </c>
      <c r="B194" s="2" t="s">
        <v>977</v>
      </c>
      <c r="C194" s="2" t="str">
        <f>VLOOKUP(A194,'emp master'!$A$1:$G$5000,5,FALSE)</f>
        <v>Moulded Bra Cup - Product Development Centre - SI</v>
      </c>
      <c r="D194" s="1" t="s">
        <v>1758</v>
      </c>
      <c r="E194" s="6" t="str">
        <f>VLOOKUP(A194,'emp master'!$A$1:$G$5000,7,FALSE)</f>
        <v>Male</v>
      </c>
      <c r="F194" s="7">
        <v>36</v>
      </c>
      <c r="G194" s="6" t="s">
        <v>14</v>
      </c>
      <c r="H194" s="6" t="s">
        <v>1753</v>
      </c>
      <c r="I194" s="6" t="s">
        <v>978</v>
      </c>
      <c r="J194" s="7" t="s">
        <v>13</v>
      </c>
      <c r="K194" s="6" t="s">
        <v>14</v>
      </c>
      <c r="L194" s="6"/>
      <c r="M194" s="6" t="s">
        <v>14</v>
      </c>
      <c r="N194" s="6"/>
      <c r="O194" s="6" t="s">
        <v>14</v>
      </c>
      <c r="P194" s="6"/>
      <c r="Q194" s="6" t="s">
        <v>14</v>
      </c>
      <c r="R194" s="6" t="s">
        <v>14</v>
      </c>
      <c r="S194" s="6" t="s">
        <v>1754</v>
      </c>
      <c r="T194" s="6" t="s">
        <v>14</v>
      </c>
      <c r="U194" s="6" t="s">
        <v>14</v>
      </c>
      <c r="V194" s="8">
        <f>IF(Table15[[#This Row],[Age - වයස]]&lt;30,1,IF(Table15[[#This Row],[Age - වයස]]&lt;40,2,IF(Table15[[#This Row],[Age - වයස]]&lt;50,3,IF(Table15[[#This Row],[Age - වයස]]&lt;=55,4,5))))</f>
        <v>2</v>
      </c>
      <c r="W194" s="11">
        <f>IF(Table15[[#This Row],[Vaccinated? - කොවිඩ් එන්නත ලබා ගෙන තිබේද?]]= "yes",1,5)</f>
        <v>5</v>
      </c>
      <c r="X1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4" s="8">
        <f>IF(Table15[[#This Row],[Having any hereditary diseases - ඔබට පාරම්පරික රෝග තිබෙනවාද?]]="yes",5,1)</f>
        <v>1</v>
      </c>
      <c r="Z194" s="11">
        <f>IF(Table15[[#This Row],[Do you have been suffering from any of these diseases? - පහත රෝග ඔබට තිබෙනවද?]]="None - නැත",1,5)</f>
        <v>1</v>
      </c>
      <c r="AA1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4" s="11">
        <f>IF(Table15[[#This Row],[Have you been infected by COVID-19 in the past few months - ඔබට COVID 19 මිට පෙර වැළදී  තිබෙනවද?]]="Yes",1,5)</f>
        <v>5</v>
      </c>
      <c r="AC194" s="11">
        <f>IF(Table15[[#This Row],[Grade - ශ්‍රේණිය]]="Team Member",5,IF(Table15[[#This Row],[Grade - ශ්‍රේණිය]]="Manager",1,3))</f>
        <v>3</v>
      </c>
      <c r="AD194" s="11">
        <f>IF(Table15[[#This Row],[Do you have any COVID symptoms? - ඔබට COVID ලක්ෂණ තිබෙනවද?]]="Yes",5,1)</f>
        <v>1</v>
      </c>
      <c r="AE194" s="11">
        <f>IF(Table15[[#This Row],[Was quarantined  before? - නිරොධානය වී තිබේද?]]="Yes",5,1)</f>
        <v>1</v>
      </c>
      <c r="AF1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4" s="8">
        <f>IF(Table15[[#This Row],[Any family members are working at Hospitals - රෝහල් වල සේවය කරන සාමාජිකයන් සිටීද?]]="No",1,5)</f>
        <v>1</v>
      </c>
      <c r="AH1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4" s="12">
        <f>Table15[[#This Row],[Proximity 01 (30%)]]*0.3+Table15[[#This Row],[Proximity - 02(40%)]]*0.4+Table15[[#This Row],[Proximity - 03(30%)]]*0.3</f>
        <v>1.5999999999999999</v>
      </c>
      <c r="AK194" s="12">
        <f>Table15[[#This Row],[Aggregation(Q1) 30%]]*0.3+Table15[[#This Row],[Aggregation(Q2) 40%]]*0.4+Table15[[#This Row],[Aggregation(Q3) 30%]]*0.3</f>
        <v>2.1999999999999997</v>
      </c>
      <c r="AL194" s="12">
        <f>Table15[[#This Row],[Exposure Rate]]+Table15[[#This Row],[Proximity Rate]]+Table15[[#This Row],[Aggregation Rate]]</f>
        <v>6.6</v>
      </c>
      <c r="AM194" s="10" t="s">
        <v>1934</v>
      </c>
    </row>
    <row r="195" spans="1:39" x14ac:dyDescent="0.3">
      <c r="A195" s="20">
        <v>3101</v>
      </c>
      <c r="B195" s="2" t="s">
        <v>1044</v>
      </c>
      <c r="C195" s="2" t="str">
        <f>VLOOKUP(A195,'emp master'!$A$1:$G$5000,5,FALSE)</f>
        <v>Moulded Bra Cup - Product Development Centre - SI</v>
      </c>
      <c r="D195" s="1" t="s">
        <v>1758</v>
      </c>
      <c r="E195" s="6" t="str">
        <f>VLOOKUP(A195,'emp master'!$A$1:$G$5000,7,FALSE)</f>
        <v>Male</v>
      </c>
      <c r="F195" s="7">
        <v>35</v>
      </c>
      <c r="G195" s="6" t="s">
        <v>14</v>
      </c>
      <c r="H195" s="6" t="s">
        <v>1753</v>
      </c>
      <c r="I195" s="6" t="s">
        <v>1045</v>
      </c>
      <c r="J195" s="7" t="s">
        <v>13</v>
      </c>
      <c r="K195" s="6" t="s">
        <v>14</v>
      </c>
      <c r="L195" s="6"/>
      <c r="M195" s="6" t="s">
        <v>14</v>
      </c>
      <c r="N195" s="6"/>
      <c r="O195" s="6" t="s">
        <v>14</v>
      </c>
      <c r="P195" s="6"/>
      <c r="Q195" s="6" t="s">
        <v>14</v>
      </c>
      <c r="R195" s="6" t="s">
        <v>14</v>
      </c>
      <c r="S195" s="6" t="s">
        <v>1754</v>
      </c>
      <c r="T195" s="6" t="s">
        <v>14</v>
      </c>
      <c r="U195" s="6" t="s">
        <v>14</v>
      </c>
      <c r="V195" s="8">
        <f>IF(Table15[[#This Row],[Age - වයස]]&lt;30,1,IF(Table15[[#This Row],[Age - වයස]]&lt;40,2,IF(Table15[[#This Row],[Age - වයස]]&lt;50,3,IF(Table15[[#This Row],[Age - වයස]]&lt;=55,4,5))))</f>
        <v>2</v>
      </c>
      <c r="W195" s="11">
        <f>IF(Table15[[#This Row],[Vaccinated? - කොවිඩ් එන්නත ලබා ගෙන තිබේද?]]= "yes",1,5)</f>
        <v>5</v>
      </c>
      <c r="X1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5" s="8">
        <f>IF(Table15[[#This Row],[Having any hereditary diseases - ඔබට පාරම්පරික රෝග තිබෙනවාද?]]="yes",5,1)</f>
        <v>1</v>
      </c>
      <c r="Z195" s="11">
        <f>IF(Table15[[#This Row],[Do you have been suffering from any of these diseases? - පහත රෝග ඔබට තිබෙනවද?]]="None - නැත",1,5)</f>
        <v>1</v>
      </c>
      <c r="AA1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5" s="11">
        <f>IF(Table15[[#This Row],[Have you been infected by COVID-19 in the past few months - ඔබට COVID 19 මිට පෙර වැළදී  තිබෙනවද?]]="Yes",1,5)</f>
        <v>5</v>
      </c>
      <c r="AC195" s="11">
        <f>IF(Table15[[#This Row],[Grade - ශ්‍රේණිය]]="Team Member",5,IF(Table15[[#This Row],[Grade - ශ්‍රේණිය]]="Manager",1,3))</f>
        <v>3</v>
      </c>
      <c r="AD195" s="11">
        <f>IF(Table15[[#This Row],[Do you have any COVID symptoms? - ඔබට COVID ලක්ෂණ තිබෙනවද?]]="Yes",5,1)</f>
        <v>1</v>
      </c>
      <c r="AE195" s="11">
        <f>IF(Table15[[#This Row],[Was quarantined  before? - නිරොධානය වී තිබේද?]]="Yes",5,1)</f>
        <v>1</v>
      </c>
      <c r="AF1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5" s="8">
        <f>IF(Table15[[#This Row],[Any family members are working at Hospitals - රෝහල් වල සේවය කරන සාමාජිකයන් සිටීද?]]="No",1,5)</f>
        <v>1</v>
      </c>
      <c r="AH1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5" s="12">
        <f>Table15[[#This Row],[Proximity 01 (30%)]]*0.3+Table15[[#This Row],[Proximity - 02(40%)]]*0.4+Table15[[#This Row],[Proximity - 03(30%)]]*0.3</f>
        <v>1.5999999999999999</v>
      </c>
      <c r="AK195" s="12">
        <f>Table15[[#This Row],[Aggregation(Q1) 30%]]*0.3+Table15[[#This Row],[Aggregation(Q2) 40%]]*0.4+Table15[[#This Row],[Aggregation(Q3) 30%]]*0.3</f>
        <v>2.1999999999999997</v>
      </c>
      <c r="AL195" s="12">
        <f>Table15[[#This Row],[Exposure Rate]]+Table15[[#This Row],[Proximity Rate]]+Table15[[#This Row],[Aggregation Rate]]</f>
        <v>6.6</v>
      </c>
      <c r="AM195" s="10" t="s">
        <v>1934</v>
      </c>
    </row>
    <row r="196" spans="1:39" x14ac:dyDescent="0.3">
      <c r="A196" s="20">
        <v>470</v>
      </c>
      <c r="B196" s="2" t="s">
        <v>1267</v>
      </c>
      <c r="C196" s="2" t="str">
        <f>VLOOKUP(A196,'emp master'!$A$1:$G$5000,5,FALSE)</f>
        <v>Moulded Bra Cup - Product Development Centre - SI</v>
      </c>
      <c r="D196" s="1" t="s">
        <v>1755</v>
      </c>
      <c r="E196" s="6" t="str">
        <f>VLOOKUP(A196,'emp master'!$A$1:$G$5000,7,FALSE)</f>
        <v>Male</v>
      </c>
      <c r="F196" s="7">
        <v>39</v>
      </c>
      <c r="G196" s="6" t="s">
        <v>14</v>
      </c>
      <c r="H196" s="6" t="s">
        <v>1753</v>
      </c>
      <c r="I196" s="6" t="s">
        <v>1268</v>
      </c>
      <c r="J196" s="7" t="s">
        <v>23</v>
      </c>
      <c r="K196" s="6" t="s">
        <v>14</v>
      </c>
      <c r="L196" s="6"/>
      <c r="M196" s="6" t="s">
        <v>14</v>
      </c>
      <c r="N196" s="6"/>
      <c r="O196" s="6" t="s">
        <v>14</v>
      </c>
      <c r="P196" s="6"/>
      <c r="Q196" s="6" t="s">
        <v>14</v>
      </c>
      <c r="R196" s="6" t="s">
        <v>14</v>
      </c>
      <c r="S196" s="6" t="s">
        <v>1754</v>
      </c>
      <c r="T196" s="6" t="s">
        <v>14</v>
      </c>
      <c r="U196" s="6" t="s">
        <v>14</v>
      </c>
      <c r="V196" s="8">
        <f>IF(Table15[[#This Row],[Age - වයස]]&lt;30,1,IF(Table15[[#This Row],[Age - වයස]]&lt;40,2,IF(Table15[[#This Row],[Age - වයස]]&lt;50,3,IF(Table15[[#This Row],[Age - වයස]]&lt;=55,4,5))))</f>
        <v>2</v>
      </c>
      <c r="W196" s="11">
        <f>IF(Table15[[#This Row],[Vaccinated? - කොවිඩ් එන්නත ලබා ගෙන තිබේද?]]= "yes",1,5)</f>
        <v>5</v>
      </c>
      <c r="X1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6" s="8">
        <f>IF(Table15[[#This Row],[Having any hereditary diseases - ඔබට පාරම්පරික රෝග තිබෙනවාද?]]="yes",5,1)</f>
        <v>1</v>
      </c>
      <c r="Z196" s="11">
        <f>IF(Table15[[#This Row],[Do you have been suffering from any of these diseases? - පහත රෝග ඔබට තිබෙනවද?]]="None - නැත",1,5)</f>
        <v>1</v>
      </c>
      <c r="AA1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6" s="11">
        <f>IF(Table15[[#This Row],[Have you been infected by COVID-19 in the past few months - ඔබට COVID 19 මිට පෙර වැළදී  තිබෙනවද?]]="Yes",1,5)</f>
        <v>5</v>
      </c>
      <c r="AC196" s="11">
        <f>IF(Table15[[#This Row],[Grade - ශ්‍රේණිය]]="Team Member",5,IF(Table15[[#This Row],[Grade - ශ්‍රේණිය]]="Manager",1,3))</f>
        <v>3</v>
      </c>
      <c r="AD196" s="11">
        <f>IF(Table15[[#This Row],[Do you have any COVID symptoms? - ඔබට COVID ලක්ෂණ තිබෙනවද?]]="Yes",5,1)</f>
        <v>1</v>
      </c>
      <c r="AE196" s="11">
        <f>IF(Table15[[#This Row],[Was quarantined  before? - නිරොධානය වී තිබේද?]]="Yes",5,1)</f>
        <v>1</v>
      </c>
      <c r="AF1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6" s="8">
        <f>IF(Table15[[#This Row],[Any family members are working at Hospitals - රෝහල් වල සේවය කරන සාමාජිකයන් සිටීද?]]="No",1,5)</f>
        <v>1</v>
      </c>
      <c r="AH1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6" s="12">
        <f>Table15[[#This Row],[Proximity 01 (30%)]]*0.3+Table15[[#This Row],[Proximity - 02(40%)]]*0.4+Table15[[#This Row],[Proximity - 03(30%)]]*0.3</f>
        <v>1.5999999999999999</v>
      </c>
      <c r="AK196" s="12">
        <f>Table15[[#This Row],[Aggregation(Q1) 30%]]*0.3+Table15[[#This Row],[Aggregation(Q2) 40%]]*0.4+Table15[[#This Row],[Aggregation(Q3) 30%]]*0.3</f>
        <v>2.1999999999999997</v>
      </c>
      <c r="AL196" s="12">
        <f>Table15[[#This Row],[Exposure Rate]]+Table15[[#This Row],[Proximity Rate]]+Table15[[#This Row],[Aggregation Rate]]</f>
        <v>6.6</v>
      </c>
      <c r="AM196" s="10" t="s">
        <v>1934</v>
      </c>
    </row>
    <row r="197" spans="1:39" x14ac:dyDescent="0.3">
      <c r="A197" s="20">
        <v>9044</v>
      </c>
      <c r="B197" s="2" t="s">
        <v>1283</v>
      </c>
      <c r="C197" s="2" t="str">
        <f>VLOOKUP(A197,'emp master'!$A$1:$G$5000,5,FALSE)</f>
        <v>Moulded Bra Cup - Product Development Centre - SI</v>
      </c>
      <c r="D197" s="1" t="s">
        <v>1758</v>
      </c>
      <c r="E197" s="6" t="str">
        <f>VLOOKUP(A197,'emp master'!$A$1:$G$5000,7,FALSE)</f>
        <v>Male</v>
      </c>
      <c r="F197" s="7">
        <v>32</v>
      </c>
      <c r="G197" s="6" t="s">
        <v>14</v>
      </c>
      <c r="H197" s="6" t="s">
        <v>1753</v>
      </c>
      <c r="I197" s="6" t="s">
        <v>749</v>
      </c>
      <c r="J197" s="7" t="s">
        <v>23</v>
      </c>
      <c r="K197" s="6" t="s">
        <v>14</v>
      </c>
      <c r="L197" s="6"/>
      <c r="M197" s="6" t="s">
        <v>14</v>
      </c>
      <c r="N197" s="6"/>
      <c r="O197" s="6" t="s">
        <v>14</v>
      </c>
      <c r="P197" s="6"/>
      <c r="Q197" s="6" t="s">
        <v>14</v>
      </c>
      <c r="R197" s="6" t="s">
        <v>14</v>
      </c>
      <c r="S197" s="6" t="s">
        <v>1754</v>
      </c>
      <c r="T197" s="6" t="s">
        <v>14</v>
      </c>
      <c r="U197" s="6" t="s">
        <v>14</v>
      </c>
      <c r="V197" s="8">
        <f>IF(Table15[[#This Row],[Age - වයස]]&lt;30,1,IF(Table15[[#This Row],[Age - වයස]]&lt;40,2,IF(Table15[[#This Row],[Age - වයස]]&lt;50,3,IF(Table15[[#This Row],[Age - වයස]]&lt;=55,4,5))))</f>
        <v>2</v>
      </c>
      <c r="W197" s="11">
        <f>IF(Table15[[#This Row],[Vaccinated? - කොවිඩ් එන්නත ලබා ගෙන තිබේද?]]= "yes",1,5)</f>
        <v>5</v>
      </c>
      <c r="X19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7" s="8">
        <f>IF(Table15[[#This Row],[Having any hereditary diseases - ඔබට පාරම්පරික රෝග තිබෙනවාද?]]="yes",5,1)</f>
        <v>1</v>
      </c>
      <c r="Z197" s="11">
        <f>IF(Table15[[#This Row],[Do you have been suffering from any of these diseases? - පහත රෝග ඔබට තිබෙනවද?]]="None - නැත",1,5)</f>
        <v>1</v>
      </c>
      <c r="AA1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7" s="11">
        <f>IF(Table15[[#This Row],[Have you been infected by COVID-19 in the past few months - ඔබට COVID 19 මිට පෙර වැළදී  තිබෙනවද?]]="Yes",1,5)</f>
        <v>5</v>
      </c>
      <c r="AC197" s="11">
        <f>IF(Table15[[#This Row],[Grade - ශ්‍රේණිය]]="Team Member",5,IF(Table15[[#This Row],[Grade - ශ්‍රේණිය]]="Manager",1,3))</f>
        <v>3</v>
      </c>
      <c r="AD197" s="11">
        <f>IF(Table15[[#This Row],[Do you have any COVID symptoms? - ඔබට COVID ලක්ෂණ තිබෙනවද?]]="Yes",5,1)</f>
        <v>1</v>
      </c>
      <c r="AE197" s="11">
        <f>IF(Table15[[#This Row],[Was quarantined  before? - නිරොධානය වී තිබේද?]]="Yes",5,1)</f>
        <v>1</v>
      </c>
      <c r="AF1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7" s="8">
        <f>IF(Table15[[#This Row],[Any family members are working at Hospitals - රෝහල් වල සේවය කරන සාමාජිකයන් සිටීද?]]="No",1,5)</f>
        <v>1</v>
      </c>
      <c r="AH1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7" s="12">
        <f>Table15[[#This Row],[Proximity 01 (30%)]]*0.3+Table15[[#This Row],[Proximity - 02(40%)]]*0.4+Table15[[#This Row],[Proximity - 03(30%)]]*0.3</f>
        <v>1.5999999999999999</v>
      </c>
      <c r="AK197" s="12">
        <f>Table15[[#This Row],[Aggregation(Q1) 30%]]*0.3+Table15[[#This Row],[Aggregation(Q2) 40%]]*0.4+Table15[[#This Row],[Aggregation(Q3) 30%]]*0.3</f>
        <v>2.1999999999999997</v>
      </c>
      <c r="AL197" s="12">
        <f>Table15[[#This Row],[Exposure Rate]]+Table15[[#This Row],[Proximity Rate]]+Table15[[#This Row],[Aggregation Rate]]</f>
        <v>6.6</v>
      </c>
      <c r="AM197" s="10" t="s">
        <v>1934</v>
      </c>
    </row>
    <row r="198" spans="1:39" x14ac:dyDescent="0.3">
      <c r="A198" s="20">
        <v>10825</v>
      </c>
      <c r="B198" s="2" t="s">
        <v>1201</v>
      </c>
      <c r="C198" s="2" t="str">
        <f>VLOOKUP(A198,'emp master'!$A$1:$G$5000,5,FALSE)</f>
        <v>Moulded Bra Cup - Product Development Centre - SI</v>
      </c>
      <c r="D198" s="1" t="s">
        <v>1758</v>
      </c>
      <c r="E198" s="6" t="str">
        <f>VLOOKUP(A198,'emp master'!$A$1:$G$5000,7,FALSE)</f>
        <v>Female</v>
      </c>
      <c r="F198" s="7">
        <v>31</v>
      </c>
      <c r="G198" s="6" t="s">
        <v>14</v>
      </c>
      <c r="H198" s="6" t="s">
        <v>1753</v>
      </c>
      <c r="I198" s="6" t="s">
        <v>194</v>
      </c>
      <c r="J198" s="7" t="s">
        <v>23</v>
      </c>
      <c r="K198" s="6" t="s">
        <v>14</v>
      </c>
      <c r="L198" s="6"/>
      <c r="M198" s="6" t="s">
        <v>14</v>
      </c>
      <c r="N198" s="6"/>
      <c r="O198" s="6" t="s">
        <v>14</v>
      </c>
      <c r="P198" s="6"/>
      <c r="Q198" s="6" t="s">
        <v>14</v>
      </c>
      <c r="R198" s="6" t="s">
        <v>14</v>
      </c>
      <c r="S198" s="6" t="s">
        <v>1754</v>
      </c>
      <c r="T198" s="6" t="s">
        <v>14</v>
      </c>
      <c r="U198" s="6" t="s">
        <v>14</v>
      </c>
      <c r="V198" s="8">
        <f>IF(Table15[[#This Row],[Age - වයස]]&lt;30,1,IF(Table15[[#This Row],[Age - වයස]]&lt;40,2,IF(Table15[[#This Row],[Age - වයස]]&lt;50,3,IF(Table15[[#This Row],[Age - වයස]]&lt;=55,4,5))))</f>
        <v>2</v>
      </c>
      <c r="W198" s="11">
        <f>IF(Table15[[#This Row],[Vaccinated? - කොවිඩ් එන්නත ලබා ගෙන තිබේද?]]= "yes",1,5)</f>
        <v>5</v>
      </c>
      <c r="X19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8" s="8">
        <f>IF(Table15[[#This Row],[Having any hereditary diseases - ඔබට පාරම්පරික රෝග තිබෙනවාද?]]="yes",5,1)</f>
        <v>1</v>
      </c>
      <c r="Z198" s="11">
        <f>IF(Table15[[#This Row],[Do you have been suffering from any of these diseases? - පහත රෝග ඔබට තිබෙනවද?]]="None - නැත",1,5)</f>
        <v>1</v>
      </c>
      <c r="AA1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8" s="11">
        <f>IF(Table15[[#This Row],[Have you been infected by COVID-19 in the past few months - ඔබට COVID 19 මිට පෙර වැළදී  තිබෙනවද?]]="Yes",1,5)</f>
        <v>5</v>
      </c>
      <c r="AC198" s="11">
        <f>IF(Table15[[#This Row],[Grade - ශ්‍රේණිය]]="Team Member",5,IF(Table15[[#This Row],[Grade - ශ්‍රේණිය]]="Manager",1,3))</f>
        <v>3</v>
      </c>
      <c r="AD198" s="11">
        <f>IF(Table15[[#This Row],[Do you have any COVID symptoms? - ඔබට COVID ලක්ෂණ තිබෙනවද?]]="Yes",5,1)</f>
        <v>1</v>
      </c>
      <c r="AE198" s="11">
        <f>IF(Table15[[#This Row],[Was quarantined  before? - නිරොධානය වී තිබේද?]]="Yes",5,1)</f>
        <v>1</v>
      </c>
      <c r="AF1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8" s="8">
        <f>IF(Table15[[#This Row],[Any family members are working at Hospitals - රෝහල් වල සේවය කරන සාමාජිකයන් සිටීද?]]="No",1,5)</f>
        <v>1</v>
      </c>
      <c r="AH1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8" s="12">
        <f>Table15[[#This Row],[Proximity 01 (30%)]]*0.3+Table15[[#This Row],[Proximity - 02(40%)]]*0.4+Table15[[#This Row],[Proximity - 03(30%)]]*0.3</f>
        <v>1.5999999999999999</v>
      </c>
      <c r="AK198" s="12">
        <f>Table15[[#This Row],[Aggregation(Q1) 30%]]*0.3+Table15[[#This Row],[Aggregation(Q2) 40%]]*0.4+Table15[[#This Row],[Aggregation(Q3) 30%]]*0.3</f>
        <v>2.1999999999999997</v>
      </c>
      <c r="AL198" s="12">
        <f>Table15[[#This Row],[Exposure Rate]]+Table15[[#This Row],[Proximity Rate]]+Table15[[#This Row],[Aggregation Rate]]</f>
        <v>6.6</v>
      </c>
      <c r="AM198" s="10" t="s">
        <v>1934</v>
      </c>
    </row>
    <row r="199" spans="1:39" x14ac:dyDescent="0.3">
      <c r="A199" s="20">
        <v>10846</v>
      </c>
      <c r="B199" s="2" t="s">
        <v>157</v>
      </c>
      <c r="C199" s="2" t="str">
        <f>VLOOKUP(A199,'emp master'!$A$1:$G$5000,5,FALSE)</f>
        <v>Moulded Bra Cup - Product Development Centre - SI</v>
      </c>
      <c r="D199" s="1" t="s">
        <v>1755</v>
      </c>
      <c r="E199" s="6" t="str">
        <f>VLOOKUP(A199,'emp master'!$A$1:$G$5000,7,FALSE)</f>
        <v>Female</v>
      </c>
      <c r="F199" s="7">
        <v>36</v>
      </c>
      <c r="G199" s="6" t="s">
        <v>14</v>
      </c>
      <c r="H199" s="6" t="s">
        <v>1753</v>
      </c>
      <c r="I199" s="6" t="s">
        <v>158</v>
      </c>
      <c r="J199" s="7" t="s">
        <v>17</v>
      </c>
      <c r="K199" s="6" t="s">
        <v>14</v>
      </c>
      <c r="L199" s="6"/>
      <c r="M199" s="6" t="s">
        <v>14</v>
      </c>
      <c r="N199" s="6"/>
      <c r="O199" s="6" t="s">
        <v>14</v>
      </c>
      <c r="P199" s="6"/>
      <c r="Q199" s="6" t="s">
        <v>14</v>
      </c>
      <c r="R199" s="6" t="s">
        <v>14</v>
      </c>
      <c r="S199" s="6" t="s">
        <v>1754</v>
      </c>
      <c r="T199" s="6" t="s">
        <v>14</v>
      </c>
      <c r="U199" s="6" t="s">
        <v>14</v>
      </c>
      <c r="V199" s="8">
        <f>IF(Table15[[#This Row],[Age - වයස]]&lt;30,1,IF(Table15[[#This Row],[Age - වයස]]&lt;40,2,IF(Table15[[#This Row],[Age - වයස]]&lt;50,3,IF(Table15[[#This Row],[Age - වයස]]&lt;=55,4,5))))</f>
        <v>2</v>
      </c>
      <c r="W199" s="11">
        <f>IF(Table15[[#This Row],[Vaccinated? - කොවිඩ් එන්නත ලබා ගෙන තිබේද?]]= "yes",1,5)</f>
        <v>5</v>
      </c>
      <c r="X1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199" s="8">
        <f>IF(Table15[[#This Row],[Having any hereditary diseases - ඔබට පාරම්පරික රෝග තිබෙනවාද?]]="yes",5,1)</f>
        <v>1</v>
      </c>
      <c r="Z199" s="11">
        <f>IF(Table15[[#This Row],[Do you have been suffering from any of these diseases? - පහත රෝග ඔබට තිබෙනවද?]]="None - නැත",1,5)</f>
        <v>1</v>
      </c>
      <c r="AA1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199" s="11">
        <f>IF(Table15[[#This Row],[Have you been infected by COVID-19 in the past few months - ඔබට COVID 19 මිට පෙර වැළදී  තිබෙනවද?]]="Yes",1,5)</f>
        <v>5</v>
      </c>
      <c r="AC199" s="11">
        <f>IF(Table15[[#This Row],[Grade - ශ්‍රේණිය]]="Team Member",5,IF(Table15[[#This Row],[Grade - ශ්‍රේණිය]]="Manager",1,3))</f>
        <v>3</v>
      </c>
      <c r="AD199" s="11">
        <f>IF(Table15[[#This Row],[Do you have any COVID symptoms? - ඔබට COVID ලක්ෂණ තිබෙනවද?]]="Yes",5,1)</f>
        <v>1</v>
      </c>
      <c r="AE199" s="11">
        <f>IF(Table15[[#This Row],[Was quarantined  before? - නිරොධානය වී තිබේද?]]="Yes",5,1)</f>
        <v>1</v>
      </c>
      <c r="AF1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199" s="8">
        <f>IF(Table15[[#This Row],[Any family members are working at Hospitals - රෝහල් වල සේවය කරන සාමාජිකයන් සිටීද?]]="No",1,5)</f>
        <v>1</v>
      </c>
      <c r="AH1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19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199" s="12">
        <f>Table15[[#This Row],[Proximity 01 (30%)]]*0.3+Table15[[#This Row],[Proximity - 02(40%)]]*0.4+Table15[[#This Row],[Proximity - 03(30%)]]*0.3</f>
        <v>1.5999999999999999</v>
      </c>
      <c r="AK199" s="12">
        <f>Table15[[#This Row],[Aggregation(Q1) 30%]]*0.3+Table15[[#This Row],[Aggregation(Q2) 40%]]*0.4+Table15[[#This Row],[Aggregation(Q3) 30%]]*0.3</f>
        <v>2.1999999999999997</v>
      </c>
      <c r="AL199" s="12">
        <f>Table15[[#This Row],[Exposure Rate]]+Table15[[#This Row],[Proximity Rate]]+Table15[[#This Row],[Aggregation Rate]]</f>
        <v>6.6</v>
      </c>
      <c r="AM199" s="10" t="s">
        <v>1934</v>
      </c>
    </row>
    <row r="200" spans="1:39" x14ac:dyDescent="0.3">
      <c r="A200" s="20">
        <v>8368</v>
      </c>
      <c r="B200" s="2" t="s">
        <v>1511</v>
      </c>
      <c r="C200" s="2" t="str">
        <f>VLOOKUP(A200,'emp master'!$A$1:$G$5000,5,FALSE)</f>
        <v>Moulded Bra Cup - Quality Assurance - SI</v>
      </c>
      <c r="D200" s="1" t="s">
        <v>1758</v>
      </c>
      <c r="E200" s="6" t="str">
        <f>VLOOKUP(A200,'emp master'!$A$1:$G$5000,7,FALSE)</f>
        <v>Male</v>
      </c>
      <c r="F200" s="7">
        <v>30</v>
      </c>
      <c r="G200" s="6" t="s">
        <v>14</v>
      </c>
      <c r="H200" s="6" t="s">
        <v>1753</v>
      </c>
      <c r="I200" s="6" t="s">
        <v>1512</v>
      </c>
      <c r="J200" s="7" t="s">
        <v>17</v>
      </c>
      <c r="K200" s="6" t="s">
        <v>14</v>
      </c>
      <c r="L200" s="6" t="s">
        <v>1790</v>
      </c>
      <c r="M200" s="6" t="s">
        <v>14</v>
      </c>
      <c r="N200" s="6" t="s">
        <v>1790</v>
      </c>
      <c r="O200" s="6" t="s">
        <v>14</v>
      </c>
      <c r="P200" s="6" t="s">
        <v>1790</v>
      </c>
      <c r="Q200" s="6" t="s">
        <v>14</v>
      </c>
      <c r="R200" s="6" t="s">
        <v>14</v>
      </c>
      <c r="S200" s="6" t="s">
        <v>1754</v>
      </c>
      <c r="T200" s="6" t="s">
        <v>14</v>
      </c>
      <c r="U200" s="6" t="s">
        <v>14</v>
      </c>
      <c r="V200" s="8">
        <f>IF(Table15[[#This Row],[Age - වයස]]&lt;30,1,IF(Table15[[#This Row],[Age - වයස]]&lt;40,2,IF(Table15[[#This Row],[Age - වයස]]&lt;50,3,IF(Table15[[#This Row],[Age - වයස]]&lt;=55,4,5))))</f>
        <v>2</v>
      </c>
      <c r="W200" s="11">
        <f>IF(Table15[[#This Row],[Vaccinated? - කොවිඩ් එන්නත ලබා ගෙන තිබේද?]]= "yes",1,5)</f>
        <v>5</v>
      </c>
      <c r="X20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0" s="8">
        <f>IF(Table15[[#This Row],[Having any hereditary diseases - ඔබට පාරම්පරික රෝග තිබෙනවාද?]]="yes",5,1)</f>
        <v>1</v>
      </c>
      <c r="Z200" s="11">
        <f>IF(Table15[[#This Row],[Do you have been suffering from any of these diseases? - පහත රෝග ඔබට තිබෙනවද?]]="None - නැත",1,5)</f>
        <v>1</v>
      </c>
      <c r="AA2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0" s="11">
        <f>IF(Table15[[#This Row],[Have you been infected by COVID-19 in the past few months - ඔබට COVID 19 මිට පෙර වැළදී  තිබෙනවද?]]="Yes",1,5)</f>
        <v>5</v>
      </c>
      <c r="AC200" s="11">
        <f>IF(Table15[[#This Row],[Grade - ශ්‍රේණිය]]="Team Member",5,IF(Table15[[#This Row],[Grade - ශ්‍රේණිය]]="Manager",1,3))</f>
        <v>3</v>
      </c>
      <c r="AD200" s="11">
        <f>IF(Table15[[#This Row],[Do you have any COVID symptoms? - ඔබට COVID ලක්ෂණ තිබෙනවද?]]="Yes",5,1)</f>
        <v>1</v>
      </c>
      <c r="AE200" s="11">
        <f>IF(Table15[[#This Row],[Was quarantined  before? - නිරොධානය වී තිබේද?]]="Yes",5,1)</f>
        <v>1</v>
      </c>
      <c r="AF2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0" s="8">
        <f>IF(Table15[[#This Row],[Any family members are working at Hospitals - රෝහල් වල සේවය කරන සාමාජිකයන් සිටීද?]]="No",1,5)</f>
        <v>1</v>
      </c>
      <c r="AH2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00" s="12">
        <f>Table15[[#This Row],[Proximity 01 (30%)]]*0.3+Table15[[#This Row],[Proximity - 02(40%)]]*0.4+Table15[[#This Row],[Proximity - 03(30%)]]*0.3</f>
        <v>1.5999999999999999</v>
      </c>
      <c r="AK200" s="12">
        <f>Table15[[#This Row],[Aggregation(Q1) 30%]]*0.3+Table15[[#This Row],[Aggregation(Q2) 40%]]*0.4+Table15[[#This Row],[Aggregation(Q3) 30%]]*0.3</f>
        <v>2.1999999999999997</v>
      </c>
      <c r="AL200" s="12">
        <f>Table15[[#This Row],[Exposure Rate]]+Table15[[#This Row],[Proximity Rate]]+Table15[[#This Row],[Aggregation Rate]]</f>
        <v>6.6</v>
      </c>
      <c r="AM200" s="10" t="s">
        <v>1934</v>
      </c>
    </row>
    <row r="201" spans="1:39" x14ac:dyDescent="0.3">
      <c r="A201" s="20">
        <v>651</v>
      </c>
      <c r="B201" s="2" t="s">
        <v>670</v>
      </c>
      <c r="C201" s="2" t="str">
        <f>VLOOKUP(A201,'emp master'!$A$1:$G$5000,5,FALSE)</f>
        <v>Moulded Bra Cup - Technical - SI</v>
      </c>
      <c r="D201" s="1" t="s">
        <v>1758</v>
      </c>
      <c r="E201" s="6" t="str">
        <f>VLOOKUP(A201,'emp master'!$A$1:$G$5000,7,FALSE)</f>
        <v>Female</v>
      </c>
      <c r="F201" s="7">
        <v>37</v>
      </c>
      <c r="G201" s="6" t="s">
        <v>14</v>
      </c>
      <c r="H201" s="6" t="s">
        <v>1753</v>
      </c>
      <c r="I201" s="6" t="s">
        <v>671</v>
      </c>
      <c r="J201" s="7" t="s">
        <v>20</v>
      </c>
      <c r="K201" s="6" t="s">
        <v>14</v>
      </c>
      <c r="L201" s="6"/>
      <c r="M201" s="6" t="s">
        <v>14</v>
      </c>
      <c r="N201" s="6"/>
      <c r="O201" s="6" t="s">
        <v>14</v>
      </c>
      <c r="P201" s="6"/>
      <c r="Q201" s="6" t="s">
        <v>14</v>
      </c>
      <c r="R201" s="6" t="s">
        <v>14</v>
      </c>
      <c r="S201" s="6" t="s">
        <v>1754</v>
      </c>
      <c r="T201" s="6" t="s">
        <v>14</v>
      </c>
      <c r="U201" s="6" t="s">
        <v>14</v>
      </c>
      <c r="V201" s="8">
        <f>IF(Table15[[#This Row],[Age - වයස]]&lt;30,1,IF(Table15[[#This Row],[Age - වයස]]&lt;40,2,IF(Table15[[#This Row],[Age - වයස]]&lt;50,3,IF(Table15[[#This Row],[Age - වයස]]&lt;=55,4,5))))</f>
        <v>2</v>
      </c>
      <c r="W201" s="11">
        <f>IF(Table15[[#This Row],[Vaccinated? - කොවිඩ් එන්නත ලබා ගෙන තිබේද?]]= "yes",1,5)</f>
        <v>5</v>
      </c>
      <c r="X20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1" s="8">
        <f>IF(Table15[[#This Row],[Having any hereditary diseases - ඔබට පාරම්පරික රෝග තිබෙනවාද?]]="yes",5,1)</f>
        <v>1</v>
      </c>
      <c r="Z201" s="11">
        <f>IF(Table15[[#This Row],[Do you have been suffering from any of these diseases? - පහත රෝග ඔබට තිබෙනවද?]]="None - නැත",1,5)</f>
        <v>1</v>
      </c>
      <c r="AA2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1" s="11">
        <f>IF(Table15[[#This Row],[Have you been infected by COVID-19 in the past few months - ඔබට COVID 19 මිට පෙර වැළදී  තිබෙනවද?]]="Yes",1,5)</f>
        <v>5</v>
      </c>
      <c r="AC201" s="11">
        <f>IF(Table15[[#This Row],[Grade - ශ්‍රේණිය]]="Team Member",5,IF(Table15[[#This Row],[Grade - ශ්‍රේණිය]]="Manager",1,3))</f>
        <v>3</v>
      </c>
      <c r="AD201" s="11">
        <f>IF(Table15[[#This Row],[Do you have any COVID symptoms? - ඔබට COVID ලක්ෂණ තිබෙනවද?]]="Yes",5,1)</f>
        <v>1</v>
      </c>
      <c r="AE201" s="11">
        <f>IF(Table15[[#This Row],[Was quarantined  before? - නිරොධානය වී තිබේද?]]="Yes",5,1)</f>
        <v>1</v>
      </c>
      <c r="AF2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1" s="8">
        <f>IF(Table15[[#This Row],[Any family members are working at Hospitals - රෝහල් වල සේවය කරන සාමාජිකයන් සිටීද?]]="No",1,5)</f>
        <v>1</v>
      </c>
      <c r="AH2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01" s="12">
        <f>Table15[[#This Row],[Proximity 01 (30%)]]*0.3+Table15[[#This Row],[Proximity - 02(40%)]]*0.4+Table15[[#This Row],[Proximity - 03(30%)]]*0.3</f>
        <v>1.5999999999999999</v>
      </c>
      <c r="AK201" s="12">
        <f>Table15[[#This Row],[Aggregation(Q1) 30%]]*0.3+Table15[[#This Row],[Aggregation(Q2) 40%]]*0.4+Table15[[#This Row],[Aggregation(Q3) 30%]]*0.3</f>
        <v>2.1999999999999997</v>
      </c>
      <c r="AL201" s="12">
        <f>Table15[[#This Row],[Exposure Rate]]+Table15[[#This Row],[Proximity Rate]]+Table15[[#This Row],[Aggregation Rate]]</f>
        <v>6.6</v>
      </c>
      <c r="AM201" s="10" t="s">
        <v>1934</v>
      </c>
    </row>
    <row r="202" spans="1:39" x14ac:dyDescent="0.3">
      <c r="A202" s="20">
        <v>651</v>
      </c>
      <c r="B202" s="2" t="s">
        <v>670</v>
      </c>
      <c r="C202" s="2" t="str">
        <f>VLOOKUP(A202,'emp master'!$A$1:$G$5000,5,FALSE)</f>
        <v>Moulded Bra Cup - Technical - SI</v>
      </c>
      <c r="D202" s="1" t="s">
        <v>1758</v>
      </c>
      <c r="E202" s="6" t="str">
        <f>VLOOKUP(A202,'emp master'!$A$1:$G$5000,7,FALSE)</f>
        <v>Female</v>
      </c>
      <c r="F202" s="7">
        <v>37</v>
      </c>
      <c r="G202" s="6" t="s">
        <v>14</v>
      </c>
      <c r="H202" s="6" t="s">
        <v>1753</v>
      </c>
      <c r="I202" s="6" t="s">
        <v>671</v>
      </c>
      <c r="J202" s="7" t="s">
        <v>23</v>
      </c>
      <c r="K202" s="6" t="s">
        <v>14</v>
      </c>
      <c r="L202" s="6"/>
      <c r="M202" s="6" t="s">
        <v>14</v>
      </c>
      <c r="N202" s="6"/>
      <c r="O202" s="6" t="s">
        <v>14</v>
      </c>
      <c r="P202" s="6"/>
      <c r="Q202" s="6" t="s">
        <v>14</v>
      </c>
      <c r="R202" s="6" t="s">
        <v>14</v>
      </c>
      <c r="S202" s="6" t="s">
        <v>1754</v>
      </c>
      <c r="T202" s="6" t="s">
        <v>14</v>
      </c>
      <c r="U202" s="6" t="s">
        <v>14</v>
      </c>
      <c r="V202" s="8">
        <f>IF(Table15[[#This Row],[Age - වයස]]&lt;30,1,IF(Table15[[#This Row],[Age - වයස]]&lt;40,2,IF(Table15[[#This Row],[Age - වයස]]&lt;50,3,IF(Table15[[#This Row],[Age - වයස]]&lt;=55,4,5))))</f>
        <v>2</v>
      </c>
      <c r="W202" s="11">
        <f>IF(Table15[[#This Row],[Vaccinated? - කොවිඩ් එන්නත ලබා ගෙන තිබේද?]]= "yes",1,5)</f>
        <v>5</v>
      </c>
      <c r="X20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2" s="8">
        <f>IF(Table15[[#This Row],[Having any hereditary diseases - ඔබට පාරම්පරික රෝග තිබෙනවාද?]]="yes",5,1)</f>
        <v>1</v>
      </c>
      <c r="Z202" s="11">
        <f>IF(Table15[[#This Row],[Do you have been suffering from any of these diseases? - පහත රෝග ඔබට තිබෙනවද?]]="None - නැත",1,5)</f>
        <v>1</v>
      </c>
      <c r="AA2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2" s="11">
        <f>IF(Table15[[#This Row],[Have you been infected by COVID-19 in the past few months - ඔබට COVID 19 මිට පෙර වැළදී  තිබෙනවද?]]="Yes",1,5)</f>
        <v>5</v>
      </c>
      <c r="AC202" s="11">
        <f>IF(Table15[[#This Row],[Grade - ශ්‍රේණිය]]="Team Member",5,IF(Table15[[#This Row],[Grade - ශ්‍රේණිය]]="Manager",1,3))</f>
        <v>3</v>
      </c>
      <c r="AD202" s="11">
        <f>IF(Table15[[#This Row],[Do you have any COVID symptoms? - ඔබට COVID ලක්ෂණ තිබෙනවද?]]="Yes",5,1)</f>
        <v>1</v>
      </c>
      <c r="AE202" s="11">
        <f>IF(Table15[[#This Row],[Was quarantined  before? - නිරොධානය වී තිබේද?]]="Yes",5,1)</f>
        <v>1</v>
      </c>
      <c r="AF2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2" s="8">
        <f>IF(Table15[[#This Row],[Any family members are working at Hospitals - රෝහල් වල සේවය කරන සාමාජිකයන් සිටීද?]]="No",1,5)</f>
        <v>1</v>
      </c>
      <c r="AH2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02" s="12">
        <f>Table15[[#This Row],[Proximity 01 (30%)]]*0.3+Table15[[#This Row],[Proximity - 02(40%)]]*0.4+Table15[[#This Row],[Proximity - 03(30%)]]*0.3</f>
        <v>1.5999999999999999</v>
      </c>
      <c r="AK202" s="12">
        <f>Table15[[#This Row],[Aggregation(Q1) 30%]]*0.3+Table15[[#This Row],[Aggregation(Q2) 40%]]*0.4+Table15[[#This Row],[Aggregation(Q3) 30%]]*0.3</f>
        <v>2.1999999999999997</v>
      </c>
      <c r="AL202" s="12">
        <f>Table15[[#This Row],[Exposure Rate]]+Table15[[#This Row],[Proximity Rate]]+Table15[[#This Row],[Aggregation Rate]]</f>
        <v>6.6</v>
      </c>
      <c r="AM202" s="10" t="s">
        <v>1934</v>
      </c>
    </row>
    <row r="203" spans="1:39" x14ac:dyDescent="0.3">
      <c r="A203" s="20">
        <v>832</v>
      </c>
      <c r="B203" s="2" t="s">
        <v>1200</v>
      </c>
      <c r="C203" s="2" t="str">
        <f>VLOOKUP(A203,'emp master'!$A$1:$G$5000,5,FALSE)</f>
        <v>Operations - SI</v>
      </c>
      <c r="D203" s="1" t="s">
        <v>1755</v>
      </c>
      <c r="E203" s="6" t="str">
        <f>VLOOKUP(A203,'emp master'!$A$1:$G$5000,7,FALSE)</f>
        <v>Male</v>
      </c>
      <c r="F203" s="7">
        <v>39</v>
      </c>
      <c r="G203" s="6" t="s">
        <v>14</v>
      </c>
      <c r="H203" s="6" t="s">
        <v>1753</v>
      </c>
      <c r="I203" s="6" t="s">
        <v>115</v>
      </c>
      <c r="J203" s="7" t="s">
        <v>13</v>
      </c>
      <c r="K203" s="6" t="s">
        <v>14</v>
      </c>
      <c r="L203" s="6"/>
      <c r="M203" s="6" t="s">
        <v>14</v>
      </c>
      <c r="N203" s="6"/>
      <c r="O203" s="6" t="s">
        <v>14</v>
      </c>
      <c r="P203" s="6"/>
      <c r="Q203" s="6" t="s">
        <v>14</v>
      </c>
      <c r="R203" s="6" t="s">
        <v>14</v>
      </c>
      <c r="S203" s="6" t="s">
        <v>1754</v>
      </c>
      <c r="T203" s="6" t="s">
        <v>14</v>
      </c>
      <c r="U203" s="6" t="s">
        <v>14</v>
      </c>
      <c r="V203" s="8">
        <f>IF(Table15[[#This Row],[Age - වයස]]&lt;30,1,IF(Table15[[#This Row],[Age - වයස]]&lt;40,2,IF(Table15[[#This Row],[Age - වයස]]&lt;50,3,IF(Table15[[#This Row],[Age - වයස]]&lt;=55,4,5))))</f>
        <v>2</v>
      </c>
      <c r="W203" s="11">
        <f>IF(Table15[[#This Row],[Vaccinated? - කොවිඩ් එන්නත ලබා ගෙන තිබේද?]]= "yes",1,5)</f>
        <v>5</v>
      </c>
      <c r="X2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3" s="8">
        <f>IF(Table15[[#This Row],[Having any hereditary diseases - ඔබට පාරම්පරික රෝග තිබෙනවාද?]]="yes",5,1)</f>
        <v>1</v>
      </c>
      <c r="Z203" s="11">
        <f>IF(Table15[[#This Row],[Do you have been suffering from any of these diseases? - පහත රෝග ඔබට තිබෙනවද?]]="None - නැත",1,5)</f>
        <v>1</v>
      </c>
      <c r="AA2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3" s="11">
        <f>IF(Table15[[#This Row],[Have you been infected by COVID-19 in the past few months - ඔබට COVID 19 මිට පෙර වැළදී  තිබෙනවද?]]="Yes",1,5)</f>
        <v>5</v>
      </c>
      <c r="AC203" s="11">
        <f>IF(Table15[[#This Row],[Grade - ශ්‍රේණිය]]="Team Member",5,IF(Table15[[#This Row],[Grade - ශ්‍රේණිය]]="Manager",1,3))</f>
        <v>3</v>
      </c>
      <c r="AD203" s="11">
        <f>IF(Table15[[#This Row],[Do you have any COVID symptoms? - ඔබට COVID ලක්ෂණ තිබෙනවද?]]="Yes",5,1)</f>
        <v>1</v>
      </c>
      <c r="AE203" s="11">
        <f>IF(Table15[[#This Row],[Was quarantined  before? - නිරොධානය වී තිබේද?]]="Yes",5,1)</f>
        <v>1</v>
      </c>
      <c r="AF2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3" s="8">
        <f>IF(Table15[[#This Row],[Any family members are working at Hospitals - රෝහල් වල සේවය කරන සාමාජිකයන් සිටීද?]]="No",1,5)</f>
        <v>1</v>
      </c>
      <c r="AH2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03" s="12">
        <f>Table15[[#This Row],[Proximity 01 (30%)]]*0.3+Table15[[#This Row],[Proximity - 02(40%)]]*0.4+Table15[[#This Row],[Proximity - 03(30%)]]*0.3</f>
        <v>1.5999999999999999</v>
      </c>
      <c r="AK203" s="12">
        <f>Table15[[#This Row],[Aggregation(Q1) 30%]]*0.3+Table15[[#This Row],[Aggregation(Q2) 40%]]*0.4+Table15[[#This Row],[Aggregation(Q3) 30%]]*0.3</f>
        <v>2.1999999999999997</v>
      </c>
      <c r="AL203" s="12">
        <f>Table15[[#This Row],[Exposure Rate]]+Table15[[#This Row],[Proximity Rate]]+Table15[[#This Row],[Aggregation Rate]]</f>
        <v>6.6</v>
      </c>
      <c r="AM203" s="10" t="s">
        <v>1934</v>
      </c>
    </row>
    <row r="204" spans="1:39" x14ac:dyDescent="0.3">
      <c r="A204" s="20">
        <v>1653</v>
      </c>
      <c r="B204" s="2" t="s">
        <v>1520</v>
      </c>
      <c r="C204" s="2" t="str">
        <f>VLOOKUP(A204,'emp master'!$A$1:$G$5000,5,FALSE)</f>
        <v>Plant Maintenance - SI</v>
      </c>
      <c r="D204" s="1" t="s">
        <v>1758</v>
      </c>
      <c r="E204" s="6" t="str">
        <f>VLOOKUP(A204,'emp master'!$A$1:$G$5000,7,FALSE)</f>
        <v>Male</v>
      </c>
      <c r="F204" s="7">
        <v>36</v>
      </c>
      <c r="G204" s="6" t="s">
        <v>14</v>
      </c>
      <c r="H204" s="6" t="s">
        <v>1753</v>
      </c>
      <c r="I204" s="6" t="s">
        <v>1521</v>
      </c>
      <c r="J204" s="7" t="s">
        <v>13</v>
      </c>
      <c r="K204" s="6" t="s">
        <v>14</v>
      </c>
      <c r="L204" s="6" t="s">
        <v>14</v>
      </c>
      <c r="M204" s="6" t="s">
        <v>14</v>
      </c>
      <c r="N204" s="6" t="s">
        <v>14</v>
      </c>
      <c r="O204" s="6" t="s">
        <v>14</v>
      </c>
      <c r="P204" s="6" t="s">
        <v>14</v>
      </c>
      <c r="Q204" s="6" t="s">
        <v>14</v>
      </c>
      <c r="R204" s="6" t="s">
        <v>14</v>
      </c>
      <c r="S204" s="6" t="s">
        <v>1754</v>
      </c>
      <c r="T204" s="6" t="s">
        <v>14</v>
      </c>
      <c r="U204" s="6" t="s">
        <v>14</v>
      </c>
      <c r="V204" s="8">
        <f>IF(Table15[[#This Row],[Age - වයස]]&lt;30,1,IF(Table15[[#This Row],[Age - වයස]]&lt;40,2,IF(Table15[[#This Row],[Age - වයස]]&lt;50,3,IF(Table15[[#This Row],[Age - වයස]]&lt;=55,4,5))))</f>
        <v>2</v>
      </c>
      <c r="W204" s="11">
        <f>IF(Table15[[#This Row],[Vaccinated? - කොවිඩ් එන්නත ලබා ගෙන තිබේද?]]= "yes",1,5)</f>
        <v>5</v>
      </c>
      <c r="X2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4" s="8">
        <f>IF(Table15[[#This Row],[Having any hereditary diseases - ඔබට පාරම්පරික රෝග තිබෙනවාද?]]="yes",5,1)</f>
        <v>1</v>
      </c>
      <c r="Z204" s="11">
        <f>IF(Table15[[#This Row],[Do you have been suffering from any of these diseases? - පහත රෝග ඔබට තිබෙනවද?]]="None - නැත",1,5)</f>
        <v>1</v>
      </c>
      <c r="AA2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4" s="11">
        <f>IF(Table15[[#This Row],[Have you been infected by COVID-19 in the past few months - ඔබට COVID 19 මිට පෙර වැළදී  තිබෙනවද?]]="Yes",1,5)</f>
        <v>5</v>
      </c>
      <c r="AC204" s="11">
        <f>IF(Table15[[#This Row],[Grade - ශ්‍රේණිය]]="Team Member",5,IF(Table15[[#This Row],[Grade - ශ්‍රේණිය]]="Manager",1,3))</f>
        <v>3</v>
      </c>
      <c r="AD204" s="11">
        <f>IF(Table15[[#This Row],[Do you have any COVID symptoms? - ඔබට COVID ලක්ෂණ තිබෙනවද?]]="Yes",5,1)</f>
        <v>1</v>
      </c>
      <c r="AE204" s="11">
        <f>IF(Table15[[#This Row],[Was quarantined  before? - නිරොධානය වී තිබේද?]]="Yes",5,1)</f>
        <v>1</v>
      </c>
      <c r="AF2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4" s="8">
        <f>IF(Table15[[#This Row],[Any family members are working at Hospitals - රෝහල් වල සේවය කරන සාමාජිකයන් සිටීද?]]="No",1,5)</f>
        <v>1</v>
      </c>
      <c r="AH2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04" s="12">
        <f>Table15[[#This Row],[Proximity 01 (30%)]]*0.3+Table15[[#This Row],[Proximity - 02(40%)]]*0.4+Table15[[#This Row],[Proximity - 03(30%)]]*0.3</f>
        <v>1.5999999999999999</v>
      </c>
      <c r="AK204" s="12">
        <f>Table15[[#This Row],[Aggregation(Q1) 30%]]*0.3+Table15[[#This Row],[Aggregation(Q2) 40%]]*0.4+Table15[[#This Row],[Aggregation(Q3) 30%]]*0.3</f>
        <v>2.1999999999999997</v>
      </c>
      <c r="AL204" s="12">
        <f>Table15[[#This Row],[Exposure Rate]]+Table15[[#This Row],[Proximity Rate]]+Table15[[#This Row],[Aggregation Rate]]</f>
        <v>6.6</v>
      </c>
      <c r="AM204" s="10" t="s">
        <v>1934</v>
      </c>
    </row>
    <row r="205" spans="1:39" x14ac:dyDescent="0.3">
      <c r="A205" s="20">
        <v>8858</v>
      </c>
      <c r="B205" s="2" t="s">
        <v>55</v>
      </c>
      <c r="C205" s="2" t="str">
        <f>VLOOKUP(A205,'emp master'!$A$1:$G$5000,5,FALSE)</f>
        <v>Plant Maintenance - SI</v>
      </c>
      <c r="D205" s="1" t="s">
        <v>1758</v>
      </c>
      <c r="E205" s="6" t="str">
        <f>VLOOKUP(A205,'emp master'!$A$1:$G$5000,7,FALSE)</f>
        <v>Male</v>
      </c>
      <c r="F205" s="7">
        <v>39</v>
      </c>
      <c r="G205" s="6" t="s">
        <v>14</v>
      </c>
      <c r="H205" s="6" t="s">
        <v>1753</v>
      </c>
      <c r="I205" s="6" t="s">
        <v>56</v>
      </c>
      <c r="J205" s="7" t="s">
        <v>17</v>
      </c>
      <c r="K205" s="6" t="s">
        <v>14</v>
      </c>
      <c r="L205" s="6"/>
      <c r="M205" s="6" t="s">
        <v>14</v>
      </c>
      <c r="N205" s="6"/>
      <c r="O205" s="6" t="s">
        <v>14</v>
      </c>
      <c r="P205" s="6"/>
      <c r="Q205" s="6" t="s">
        <v>14</v>
      </c>
      <c r="R205" s="6" t="s">
        <v>14</v>
      </c>
      <c r="S205" s="6" t="s">
        <v>1754</v>
      </c>
      <c r="T205" s="6" t="s">
        <v>14</v>
      </c>
      <c r="U205" s="6" t="s">
        <v>14</v>
      </c>
      <c r="V205" s="8">
        <f>IF(Table15[[#This Row],[Age - වයස]]&lt;30,1,IF(Table15[[#This Row],[Age - වයස]]&lt;40,2,IF(Table15[[#This Row],[Age - වයස]]&lt;50,3,IF(Table15[[#This Row],[Age - වයස]]&lt;=55,4,5))))</f>
        <v>2</v>
      </c>
      <c r="W205" s="11">
        <f>IF(Table15[[#This Row],[Vaccinated? - කොවිඩ් එන්නත ලබා ගෙන තිබේද?]]= "yes",1,5)</f>
        <v>5</v>
      </c>
      <c r="X2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5" s="8">
        <f>IF(Table15[[#This Row],[Having any hereditary diseases - ඔබට පාරම්පරික රෝග තිබෙනවාද?]]="yes",5,1)</f>
        <v>1</v>
      </c>
      <c r="Z205" s="11">
        <f>IF(Table15[[#This Row],[Do you have been suffering from any of these diseases? - පහත රෝග ඔබට තිබෙනවද?]]="None - නැත",1,5)</f>
        <v>1</v>
      </c>
      <c r="AA2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5" s="11">
        <f>IF(Table15[[#This Row],[Have you been infected by COVID-19 in the past few months - ඔබට COVID 19 මිට පෙර වැළදී  තිබෙනවද?]]="Yes",1,5)</f>
        <v>5</v>
      </c>
      <c r="AC205" s="11">
        <f>IF(Table15[[#This Row],[Grade - ශ්‍රේණිය]]="Team Member",5,IF(Table15[[#This Row],[Grade - ශ්‍රේණිය]]="Manager",1,3))</f>
        <v>3</v>
      </c>
      <c r="AD205" s="11">
        <f>IF(Table15[[#This Row],[Do you have any COVID symptoms? - ඔබට COVID ලක්ෂණ තිබෙනවද?]]="Yes",5,1)</f>
        <v>1</v>
      </c>
      <c r="AE205" s="11">
        <f>IF(Table15[[#This Row],[Was quarantined  before? - නිරොධානය වී තිබේද?]]="Yes",5,1)</f>
        <v>1</v>
      </c>
      <c r="AF2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5" s="8">
        <f>IF(Table15[[#This Row],[Any family members are working at Hospitals - රෝහල් වල සේවය කරන සාමාජිකයන් සිටීද?]]="No",1,5)</f>
        <v>1</v>
      </c>
      <c r="AH2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05" s="12">
        <f>Table15[[#This Row],[Proximity 01 (30%)]]*0.3+Table15[[#This Row],[Proximity - 02(40%)]]*0.4+Table15[[#This Row],[Proximity - 03(30%)]]*0.3</f>
        <v>1.5999999999999999</v>
      </c>
      <c r="AK205" s="12">
        <f>Table15[[#This Row],[Aggregation(Q1) 30%]]*0.3+Table15[[#This Row],[Aggregation(Q2) 40%]]*0.4+Table15[[#This Row],[Aggregation(Q3) 30%]]*0.3</f>
        <v>2.1999999999999997</v>
      </c>
      <c r="AL205" s="12">
        <f>Table15[[#This Row],[Exposure Rate]]+Table15[[#This Row],[Proximity Rate]]+Table15[[#This Row],[Aggregation Rate]]</f>
        <v>6.6</v>
      </c>
      <c r="AM205" s="10" t="s">
        <v>1934</v>
      </c>
    </row>
    <row r="206" spans="1:39" x14ac:dyDescent="0.3">
      <c r="A206" s="20">
        <v>6504</v>
      </c>
      <c r="B206" s="2" t="s">
        <v>415</v>
      </c>
      <c r="C206" s="2" t="str">
        <f>VLOOKUP(A206,'emp master'!$A$1:$G$5000,5,FALSE)</f>
        <v>Sourcing &amp; Supply chain - SI</v>
      </c>
      <c r="D206" s="1" t="s">
        <v>1755</v>
      </c>
      <c r="E206" s="6" t="str">
        <f>VLOOKUP(A206,'emp master'!$A$1:$G$5000,7,FALSE)</f>
        <v>Female</v>
      </c>
      <c r="F206" s="6">
        <v>39</v>
      </c>
      <c r="G206" s="6" t="s">
        <v>14</v>
      </c>
      <c r="H206" s="6" t="s">
        <v>1753</v>
      </c>
      <c r="I206" s="6" t="s">
        <v>416</v>
      </c>
      <c r="J206" s="7" t="s">
        <v>13</v>
      </c>
      <c r="K206" s="6" t="s">
        <v>14</v>
      </c>
      <c r="L206" s="6"/>
      <c r="M206" s="6" t="s">
        <v>14</v>
      </c>
      <c r="N206" s="6"/>
      <c r="O206" s="6" t="s">
        <v>14</v>
      </c>
      <c r="P206" s="6"/>
      <c r="Q206" s="6" t="s">
        <v>14</v>
      </c>
      <c r="R206" s="6" t="s">
        <v>14</v>
      </c>
      <c r="S206" s="6" t="s">
        <v>1754</v>
      </c>
      <c r="T206" s="6" t="s">
        <v>14</v>
      </c>
      <c r="U206" s="6" t="s">
        <v>14</v>
      </c>
      <c r="V206" s="8">
        <f>IF(Table15[[#This Row],[Age - වයස]]&lt;30,1,IF(Table15[[#This Row],[Age - වයස]]&lt;40,2,IF(Table15[[#This Row],[Age - වයස]]&lt;50,3,IF(Table15[[#This Row],[Age - වයස]]&lt;=55,4,5))))</f>
        <v>2</v>
      </c>
      <c r="W206" s="11">
        <f>IF(Table15[[#This Row],[Vaccinated? - කොවිඩ් එන්නත ලබා ගෙන තිබේද?]]= "yes",1,5)</f>
        <v>5</v>
      </c>
      <c r="X20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6" s="8">
        <f>IF(Table15[[#This Row],[Having any hereditary diseases - ඔබට පාරම්පරික රෝග තිබෙනවාද?]]="yes",5,1)</f>
        <v>1</v>
      </c>
      <c r="Z206" s="11">
        <f>IF(Table15[[#This Row],[Do you have been suffering from any of these diseases? - පහත රෝග ඔබට තිබෙනවද?]]="None - නැත",1,5)</f>
        <v>1</v>
      </c>
      <c r="AA2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6" s="11">
        <f>IF(Table15[[#This Row],[Have you been infected by COVID-19 in the past few months - ඔබට COVID 19 මිට පෙර වැළදී  තිබෙනවද?]]="Yes",1,5)</f>
        <v>5</v>
      </c>
      <c r="AC206" s="11">
        <f>IF(Table15[[#This Row],[Grade - ශ්‍රේණිය]]="Team Member",5,IF(Table15[[#This Row],[Grade - ශ්‍රේණිය]]="Manager",1,3))</f>
        <v>3</v>
      </c>
      <c r="AD206" s="11">
        <f>IF(Table15[[#This Row],[Do you have any COVID symptoms? - ඔබට COVID ලක්ෂණ තිබෙනවද?]]="Yes",5,1)</f>
        <v>1</v>
      </c>
      <c r="AE206" s="11">
        <f>IF(Table15[[#This Row],[Was quarantined  before? - නිරොධානය වී තිබේද?]]="Yes",5,1)</f>
        <v>1</v>
      </c>
      <c r="AF2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6" s="8">
        <f>IF(Table15[[#This Row],[Any family members are working at Hospitals - රෝහල් වල සේවය කරන සාමාජිකයන් සිටීද?]]="No",1,5)</f>
        <v>1</v>
      </c>
      <c r="AH2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206" s="12">
        <f>Table15[[#This Row],[Proximity 01 (30%)]]*0.3+Table15[[#This Row],[Proximity - 02(40%)]]*0.4+Table15[[#This Row],[Proximity - 03(30%)]]*0.3</f>
        <v>1.5999999999999999</v>
      </c>
      <c r="AK206" s="12">
        <f>Table15[[#This Row],[Aggregation(Q1) 30%]]*0.3+Table15[[#This Row],[Aggregation(Q2) 40%]]*0.4+Table15[[#This Row],[Aggregation(Q3) 30%]]*0.3</f>
        <v>2.1999999999999997</v>
      </c>
      <c r="AL206" s="12">
        <f>Table15[[#This Row],[Exposure Rate]]+Table15[[#This Row],[Proximity Rate]]+Table15[[#This Row],[Aggregation Rate]]</f>
        <v>6.6</v>
      </c>
      <c r="AM206" s="10" t="s">
        <v>1934</v>
      </c>
    </row>
    <row r="207" spans="1:39" x14ac:dyDescent="0.3">
      <c r="A207" s="20">
        <v>6913</v>
      </c>
      <c r="B207" s="2" t="s">
        <v>1177</v>
      </c>
      <c r="C207" s="2" t="str">
        <f>VLOOKUP(A207,'emp master'!$A$1:$G$5000,5,FALSE)</f>
        <v>Moulded Bra Cup - Product Development Centre - SI</v>
      </c>
      <c r="D207" s="1" t="s">
        <v>1755</v>
      </c>
      <c r="E207" s="6" t="str">
        <f>VLOOKUP(A207,'emp master'!$A$1:$G$5000,7,FALSE)</f>
        <v>Female</v>
      </c>
      <c r="F207" s="7">
        <v>36</v>
      </c>
      <c r="G207" s="6" t="s">
        <v>1566</v>
      </c>
      <c r="H207" s="6" t="s">
        <v>1753</v>
      </c>
      <c r="I207" s="6" t="s">
        <v>1178</v>
      </c>
      <c r="J207" s="7" t="s">
        <v>23</v>
      </c>
      <c r="K207" s="6" t="s">
        <v>14</v>
      </c>
      <c r="L207" s="6"/>
      <c r="M207" s="6" t="s">
        <v>14</v>
      </c>
      <c r="N207" s="6"/>
      <c r="O207" s="6" t="s">
        <v>14</v>
      </c>
      <c r="P207" s="6"/>
      <c r="Q207" s="6" t="s">
        <v>14</v>
      </c>
      <c r="R207" s="6" t="s">
        <v>1566</v>
      </c>
      <c r="S207" s="6" t="s">
        <v>1754</v>
      </c>
      <c r="T207" s="6" t="s">
        <v>14</v>
      </c>
      <c r="U207" s="6" t="s">
        <v>14</v>
      </c>
      <c r="V207" s="8">
        <f>IF(Table15[[#This Row],[Age - වයස]]&lt;30,1,IF(Table15[[#This Row],[Age - වයස]]&lt;40,2,IF(Table15[[#This Row],[Age - වයස]]&lt;50,3,IF(Table15[[#This Row],[Age - වයස]]&lt;=55,4,5))))</f>
        <v>2</v>
      </c>
      <c r="W207" s="11">
        <f>IF(Table15[[#This Row],[Vaccinated? - කොවිඩ් එන්නත ලබා ගෙන තිබේද?]]= "yes",1,5)</f>
        <v>1</v>
      </c>
      <c r="X20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7" s="8">
        <f>IF(Table15[[#This Row],[Having any hereditary diseases - ඔබට පාරම්පරික රෝග තිබෙනවාද?]]="yes",5,1)</f>
        <v>5</v>
      </c>
      <c r="Z207" s="11">
        <f>IF(Table15[[#This Row],[Do you have been suffering from any of these diseases? - පහත රෝග ඔබට තිබෙනවද?]]="None - නැත",1,5)</f>
        <v>1</v>
      </c>
      <c r="AA2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7" s="11">
        <f>IF(Table15[[#This Row],[Have you been infected by COVID-19 in the past few months - ඔබට COVID 19 මිට පෙර වැළදී  තිබෙනවද?]]="Yes",1,5)</f>
        <v>5</v>
      </c>
      <c r="AC207" s="11">
        <f>IF(Table15[[#This Row],[Grade - ශ්‍රේණිය]]="Team Member",5,IF(Table15[[#This Row],[Grade - ශ්‍රේණිය]]="Manager",1,3))</f>
        <v>3</v>
      </c>
      <c r="AD207" s="11">
        <f>IF(Table15[[#This Row],[Do you have any COVID symptoms? - ඔබට COVID ලක්ෂණ තිබෙනවද?]]="Yes",5,1)</f>
        <v>1</v>
      </c>
      <c r="AE207" s="11">
        <f>IF(Table15[[#This Row],[Was quarantined  before? - නිරොධානය වී තිබේද?]]="Yes",5,1)</f>
        <v>1</v>
      </c>
      <c r="AF2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7" s="8">
        <f>IF(Table15[[#This Row],[Any family members are working at Hospitals - රෝහල් වල සේවය කරන සාමාජිකයන් සිටීද?]]="No",1,5)</f>
        <v>1</v>
      </c>
      <c r="AH2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2.8000000000000003</v>
      </c>
      <c r="AJ207" s="12">
        <f>Table15[[#This Row],[Proximity 01 (30%)]]*0.3+Table15[[#This Row],[Proximity - 02(40%)]]*0.4+Table15[[#This Row],[Proximity - 03(30%)]]*0.3</f>
        <v>1.5999999999999999</v>
      </c>
      <c r="AK207" s="12">
        <f>Table15[[#This Row],[Aggregation(Q1) 30%]]*0.3+Table15[[#This Row],[Aggregation(Q2) 40%]]*0.4+Table15[[#This Row],[Aggregation(Q3) 30%]]*0.3</f>
        <v>2.1999999999999997</v>
      </c>
      <c r="AL207" s="12">
        <f>Table15[[#This Row],[Exposure Rate]]+Table15[[#This Row],[Proximity Rate]]+Table15[[#This Row],[Aggregation Rate]]</f>
        <v>6.6</v>
      </c>
      <c r="AM207" s="10" t="s">
        <v>1934</v>
      </c>
    </row>
    <row r="208" spans="1:39" x14ac:dyDescent="0.3">
      <c r="A208" s="20">
        <v>15314</v>
      </c>
      <c r="B208" s="2" t="s">
        <v>594</v>
      </c>
      <c r="C208" s="2" t="str">
        <f>VLOOKUP(A208,'emp master'!$A$1:$G$5000,5,FALSE)</f>
        <v>Close Comfort Program - Product Development Centre - SI</v>
      </c>
      <c r="D208" s="1" t="s">
        <v>1755</v>
      </c>
      <c r="E208" s="6" t="str">
        <f>VLOOKUP(A208,'emp master'!$A$1:$G$5000,7,FALSE)</f>
        <v>Female</v>
      </c>
      <c r="F208" s="7">
        <v>40</v>
      </c>
      <c r="G208" s="6" t="s">
        <v>1566</v>
      </c>
      <c r="H208" s="6" t="s">
        <v>1753</v>
      </c>
      <c r="I208" s="6" t="s">
        <v>595</v>
      </c>
      <c r="J208" s="7" t="s">
        <v>17</v>
      </c>
      <c r="K208" s="6" t="s">
        <v>14</v>
      </c>
      <c r="L208" s="6"/>
      <c r="M208" s="6" t="s">
        <v>14</v>
      </c>
      <c r="N208" s="6"/>
      <c r="O208" s="6" t="s">
        <v>14</v>
      </c>
      <c r="P208" s="6"/>
      <c r="Q208" s="6" t="s">
        <v>14</v>
      </c>
      <c r="R208" s="6" t="s">
        <v>14</v>
      </c>
      <c r="S208" s="6" t="s">
        <v>1761</v>
      </c>
      <c r="T208" s="6" t="s">
        <v>1566</v>
      </c>
      <c r="U208" s="6" t="s">
        <v>14</v>
      </c>
      <c r="V208" s="8">
        <f>IF(Table15[[#This Row],[Age - වයස]]&lt;30,1,IF(Table15[[#This Row],[Age - වයස]]&lt;40,2,IF(Table15[[#This Row],[Age - වයස]]&lt;50,3,IF(Table15[[#This Row],[Age - වයස]]&lt;=55,4,5))))</f>
        <v>3</v>
      </c>
      <c r="W208" s="11">
        <f>IF(Table15[[#This Row],[Vaccinated? - කොවිඩ් එන්නත ලබා ගෙන තිබේද?]]= "yes",1,5)</f>
        <v>1</v>
      </c>
      <c r="X20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8" s="8">
        <f>IF(Table15[[#This Row],[Having any hereditary diseases - ඔබට පාරම්පරික රෝග තිබෙනවාද?]]="yes",5,1)</f>
        <v>1</v>
      </c>
      <c r="Z208" s="11">
        <f>IF(Table15[[#This Row],[Do you have been suffering from any of these diseases? - පහත රෝග ඔබට තිබෙනවද?]]="None - නැත",1,5)</f>
        <v>5</v>
      </c>
      <c r="AA2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08" s="11">
        <f>IF(Table15[[#This Row],[Have you been infected by COVID-19 in the past few months - ඔබට COVID 19 මිට පෙර වැළදී  තිබෙනවද?]]="Yes",1,5)</f>
        <v>5</v>
      </c>
      <c r="AC208" s="11">
        <f>IF(Table15[[#This Row],[Grade - ශ්‍රේණිය]]="Team Member",5,IF(Table15[[#This Row],[Grade - ශ්‍රේණිය]]="Manager",1,3))</f>
        <v>3</v>
      </c>
      <c r="AD208" s="11">
        <f>IF(Table15[[#This Row],[Do you have any COVID symptoms? - ඔබට COVID ලක්ෂණ තිබෙනවද?]]="Yes",5,1)</f>
        <v>1</v>
      </c>
      <c r="AE208" s="11">
        <f>IF(Table15[[#This Row],[Was quarantined  before? - නිරොධානය වී තිබේද?]]="Yes",5,1)</f>
        <v>1</v>
      </c>
      <c r="AF2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8" s="8">
        <f>IF(Table15[[#This Row],[Any family members are working at Hospitals - රෝහල් වල සේවය කරන සාමාජිකයන් සිටීද?]]="No",1,5)</f>
        <v>1</v>
      </c>
      <c r="AH2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</v>
      </c>
      <c r="AJ208" s="12">
        <f>Table15[[#This Row],[Proximity 01 (30%)]]*0.3+Table15[[#This Row],[Proximity - 02(40%)]]*0.4+Table15[[#This Row],[Proximity - 03(30%)]]*0.3</f>
        <v>1.5999999999999999</v>
      </c>
      <c r="AK208" s="12">
        <f>Table15[[#This Row],[Aggregation(Q1) 30%]]*0.3+Table15[[#This Row],[Aggregation(Q2) 40%]]*0.4+Table15[[#This Row],[Aggregation(Q3) 30%]]*0.3</f>
        <v>2.1999999999999997</v>
      </c>
      <c r="AL208" s="12">
        <f>Table15[[#This Row],[Exposure Rate]]+Table15[[#This Row],[Proximity Rate]]+Table15[[#This Row],[Aggregation Rate]]</f>
        <v>6.6999999999999993</v>
      </c>
      <c r="AM208" s="10" t="s">
        <v>1934</v>
      </c>
    </row>
    <row r="209" spans="1:39" x14ac:dyDescent="0.3">
      <c r="A209" s="20">
        <v>3456</v>
      </c>
      <c r="B209" s="2" t="s">
        <v>1091</v>
      </c>
      <c r="C209" s="2" t="str">
        <f>VLOOKUP(A209,'emp master'!$A$1:$G$5000,5,FALSE)</f>
        <v>Close Comfort Program - Cutting - SI</v>
      </c>
      <c r="D209" s="1" t="s">
        <v>1758</v>
      </c>
      <c r="E209" s="6" t="str">
        <f>VLOOKUP(A209,'emp master'!$A$1:$G$5000,7,FALSE)</f>
        <v>Male</v>
      </c>
      <c r="F209" s="7">
        <v>41</v>
      </c>
      <c r="G209" s="6" t="s">
        <v>14</v>
      </c>
      <c r="H209" s="6" t="s">
        <v>1753</v>
      </c>
      <c r="I209" s="6" t="s">
        <v>1092</v>
      </c>
      <c r="J209" s="7" t="s">
        <v>23</v>
      </c>
      <c r="K209" s="6" t="s">
        <v>14</v>
      </c>
      <c r="L209" s="6"/>
      <c r="M209" s="6" t="s">
        <v>14</v>
      </c>
      <c r="N209" s="6"/>
      <c r="O209" s="6" t="s">
        <v>14</v>
      </c>
      <c r="P209" s="6"/>
      <c r="Q209" s="6" t="s">
        <v>14</v>
      </c>
      <c r="R209" s="6" t="s">
        <v>14</v>
      </c>
      <c r="S209" s="6" t="s">
        <v>1754</v>
      </c>
      <c r="T209" s="6" t="s">
        <v>14</v>
      </c>
      <c r="U209" s="6" t="s">
        <v>14</v>
      </c>
      <c r="V209" s="8">
        <f>IF(Table15[[#This Row],[Age - වයස]]&lt;30,1,IF(Table15[[#This Row],[Age - වයස]]&lt;40,2,IF(Table15[[#This Row],[Age - වයස]]&lt;50,3,IF(Table15[[#This Row],[Age - වයස]]&lt;=55,4,5))))</f>
        <v>3</v>
      </c>
      <c r="W209" s="11">
        <f>IF(Table15[[#This Row],[Vaccinated? - කොවිඩ් එන්නත ලබා ගෙන තිබේද?]]= "yes",1,5)</f>
        <v>5</v>
      </c>
      <c r="X20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09" s="8">
        <f>IF(Table15[[#This Row],[Having any hereditary diseases - ඔබට පාරම්පරික රෝග තිබෙනවාද?]]="yes",5,1)</f>
        <v>1</v>
      </c>
      <c r="Z209" s="11">
        <f>IF(Table15[[#This Row],[Do you have been suffering from any of these diseases? - පහත රෝග ඔබට තිබෙනවද?]]="None - නැත",1,5)</f>
        <v>1</v>
      </c>
      <c r="AA2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09" s="11">
        <f>IF(Table15[[#This Row],[Have you been infected by COVID-19 in the past few months - ඔබට COVID 19 මිට පෙර වැළදී  තිබෙනවද?]]="Yes",1,5)</f>
        <v>5</v>
      </c>
      <c r="AC209" s="11">
        <f>IF(Table15[[#This Row],[Grade - ශ්‍රේණිය]]="Team Member",5,IF(Table15[[#This Row],[Grade - ශ්‍රේණිය]]="Manager",1,3))</f>
        <v>3</v>
      </c>
      <c r="AD209" s="11">
        <f>IF(Table15[[#This Row],[Do you have any COVID symptoms? - ඔබට COVID ලක්ෂණ තිබෙනවද?]]="Yes",5,1)</f>
        <v>1</v>
      </c>
      <c r="AE209" s="11">
        <f>IF(Table15[[#This Row],[Was quarantined  before? - නිරොධානය වී තිබේද?]]="Yes",5,1)</f>
        <v>1</v>
      </c>
      <c r="AF2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09" s="8">
        <f>IF(Table15[[#This Row],[Any family members are working at Hospitals - රෝහල් වල සේවය කරන සාමාජිකයන් සිටීද?]]="No",1,5)</f>
        <v>1</v>
      </c>
      <c r="AH2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0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09" s="12">
        <f>Table15[[#This Row],[Proximity 01 (30%)]]*0.3+Table15[[#This Row],[Proximity - 02(40%)]]*0.4+Table15[[#This Row],[Proximity - 03(30%)]]*0.3</f>
        <v>1.5999999999999999</v>
      </c>
      <c r="AK209" s="12">
        <f>Table15[[#This Row],[Aggregation(Q1) 30%]]*0.3+Table15[[#This Row],[Aggregation(Q2) 40%]]*0.4+Table15[[#This Row],[Aggregation(Q3) 30%]]*0.3</f>
        <v>2.1999999999999997</v>
      </c>
      <c r="AL209" s="12">
        <f>Table15[[#This Row],[Exposure Rate]]+Table15[[#This Row],[Proximity Rate]]+Table15[[#This Row],[Aggregation Rate]]</f>
        <v>6.6999999999999993</v>
      </c>
      <c r="AM209" s="10" t="s">
        <v>1934</v>
      </c>
    </row>
    <row r="210" spans="1:39" x14ac:dyDescent="0.3">
      <c r="A210" s="20">
        <v>7818</v>
      </c>
      <c r="B210" s="2" t="s">
        <v>712</v>
      </c>
      <c r="C210" s="2" t="str">
        <f>VLOOKUP(A210,'emp master'!$A$1:$G$5000,5,FALSE)</f>
        <v>Close Comfort Program - Cutting - SI</v>
      </c>
      <c r="D210" s="1" t="s">
        <v>1758</v>
      </c>
      <c r="E210" s="6" t="str">
        <f>VLOOKUP(A210,'emp master'!$A$1:$G$5000,7,FALSE)</f>
        <v>Female</v>
      </c>
      <c r="F210" s="7">
        <v>42</v>
      </c>
      <c r="G210" s="6" t="s">
        <v>14</v>
      </c>
      <c r="H210" s="6" t="s">
        <v>1753</v>
      </c>
      <c r="I210" s="6" t="s">
        <v>713</v>
      </c>
      <c r="J210" s="7" t="s">
        <v>17</v>
      </c>
      <c r="K210" s="6" t="s">
        <v>14</v>
      </c>
      <c r="L210" s="6"/>
      <c r="M210" s="6" t="s">
        <v>14</v>
      </c>
      <c r="N210" s="6"/>
      <c r="O210" s="6" t="s">
        <v>14</v>
      </c>
      <c r="P210" s="6"/>
      <c r="Q210" s="6" t="s">
        <v>14</v>
      </c>
      <c r="R210" s="6" t="s">
        <v>14</v>
      </c>
      <c r="S210" s="6" t="s">
        <v>1754</v>
      </c>
      <c r="T210" s="6" t="s">
        <v>14</v>
      </c>
      <c r="U210" s="6" t="s">
        <v>14</v>
      </c>
      <c r="V210" s="8">
        <f>IF(Table15[[#This Row],[Age - වයස]]&lt;30,1,IF(Table15[[#This Row],[Age - වයස]]&lt;40,2,IF(Table15[[#This Row],[Age - වයස]]&lt;50,3,IF(Table15[[#This Row],[Age - වයස]]&lt;=55,4,5))))</f>
        <v>3</v>
      </c>
      <c r="W210" s="11">
        <f>IF(Table15[[#This Row],[Vaccinated? - කොවිඩ් එන්නත ලබා ගෙන තිබේද?]]= "yes",1,5)</f>
        <v>5</v>
      </c>
      <c r="X21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0" s="8">
        <f>IF(Table15[[#This Row],[Having any hereditary diseases - ඔබට පාරම්පරික රෝග තිබෙනවාද?]]="yes",5,1)</f>
        <v>1</v>
      </c>
      <c r="Z210" s="11">
        <f>IF(Table15[[#This Row],[Do you have been suffering from any of these diseases? - පහත රෝග ඔබට තිබෙනවද?]]="None - නැත",1,5)</f>
        <v>1</v>
      </c>
      <c r="AA2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0" s="11">
        <f>IF(Table15[[#This Row],[Have you been infected by COVID-19 in the past few months - ඔබට COVID 19 මිට පෙර වැළදී  තිබෙනවද?]]="Yes",1,5)</f>
        <v>5</v>
      </c>
      <c r="AC210" s="11">
        <f>IF(Table15[[#This Row],[Grade - ශ්‍රේණිය]]="Team Member",5,IF(Table15[[#This Row],[Grade - ශ්‍රේණිය]]="Manager",1,3))</f>
        <v>3</v>
      </c>
      <c r="AD210" s="11">
        <f>IF(Table15[[#This Row],[Do you have any COVID symptoms? - ඔබට COVID ලක්ෂණ තිබෙනවද?]]="Yes",5,1)</f>
        <v>1</v>
      </c>
      <c r="AE210" s="11">
        <f>IF(Table15[[#This Row],[Was quarantined  before? - නිරොධානය වී තිබේද?]]="Yes",5,1)</f>
        <v>1</v>
      </c>
      <c r="AF2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0" s="8">
        <f>IF(Table15[[#This Row],[Any family members are working at Hospitals - රෝහල් වල සේවය කරන සාමාජිකයන් සිටීද?]]="No",1,5)</f>
        <v>1</v>
      </c>
      <c r="AH2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0" s="12">
        <f>Table15[[#This Row],[Proximity 01 (30%)]]*0.3+Table15[[#This Row],[Proximity - 02(40%)]]*0.4+Table15[[#This Row],[Proximity - 03(30%)]]*0.3</f>
        <v>1.5999999999999999</v>
      </c>
      <c r="AK210" s="12">
        <f>Table15[[#This Row],[Aggregation(Q1) 30%]]*0.3+Table15[[#This Row],[Aggregation(Q2) 40%]]*0.4+Table15[[#This Row],[Aggregation(Q3) 30%]]*0.3</f>
        <v>2.1999999999999997</v>
      </c>
      <c r="AL210" s="12">
        <f>Table15[[#This Row],[Exposure Rate]]+Table15[[#This Row],[Proximity Rate]]+Table15[[#This Row],[Aggregation Rate]]</f>
        <v>6.6999999999999993</v>
      </c>
      <c r="AM210" s="10" t="s">
        <v>1934</v>
      </c>
    </row>
    <row r="211" spans="1:39" x14ac:dyDescent="0.3">
      <c r="A211" s="20">
        <v>7960</v>
      </c>
      <c r="B211" s="2" t="s">
        <v>1471</v>
      </c>
      <c r="C211" s="2" t="str">
        <f>VLOOKUP(A211,'emp master'!$A$1:$G$5000,5,FALSE)</f>
        <v>Close Comfort Program - MM - Finishing - SI</v>
      </c>
      <c r="D211" s="1" t="s">
        <v>1755</v>
      </c>
      <c r="E211" s="6" t="str">
        <f>VLOOKUP(A211,'emp master'!$A$1:$G$5000,7,FALSE)</f>
        <v>Male</v>
      </c>
      <c r="F211" s="7">
        <v>40</v>
      </c>
      <c r="G211" s="6" t="s">
        <v>14</v>
      </c>
      <c r="H211" s="6" t="s">
        <v>1753</v>
      </c>
      <c r="I211" s="6" t="s">
        <v>1472</v>
      </c>
      <c r="J211" s="7" t="s">
        <v>17</v>
      </c>
      <c r="K211" s="6" t="s">
        <v>14</v>
      </c>
      <c r="L211" s="6" t="s">
        <v>1780</v>
      </c>
      <c r="M211" s="6" t="s">
        <v>14</v>
      </c>
      <c r="N211" s="6" t="s">
        <v>1780</v>
      </c>
      <c r="O211" s="6" t="s">
        <v>14</v>
      </c>
      <c r="P211" s="6" t="s">
        <v>1780</v>
      </c>
      <c r="Q211" s="6" t="s">
        <v>14</v>
      </c>
      <c r="R211" s="6" t="s">
        <v>14</v>
      </c>
      <c r="S211" s="6" t="s">
        <v>1754</v>
      </c>
      <c r="T211" s="6" t="s">
        <v>14</v>
      </c>
      <c r="U211" s="6" t="s">
        <v>14</v>
      </c>
      <c r="V211" s="8">
        <f>IF(Table15[[#This Row],[Age - වයස]]&lt;30,1,IF(Table15[[#This Row],[Age - වයස]]&lt;40,2,IF(Table15[[#This Row],[Age - වයස]]&lt;50,3,IF(Table15[[#This Row],[Age - වයස]]&lt;=55,4,5))))</f>
        <v>3</v>
      </c>
      <c r="W211" s="11">
        <f>IF(Table15[[#This Row],[Vaccinated? - කොවිඩ් එන්නත ලබා ගෙන තිබේද?]]= "yes",1,5)</f>
        <v>5</v>
      </c>
      <c r="X21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1" s="8">
        <f>IF(Table15[[#This Row],[Having any hereditary diseases - ඔබට පාරම්පරික රෝග තිබෙනවාද?]]="yes",5,1)</f>
        <v>1</v>
      </c>
      <c r="Z211" s="11">
        <f>IF(Table15[[#This Row],[Do you have been suffering from any of these diseases? - පහත රෝග ඔබට තිබෙනවද?]]="None - නැත",1,5)</f>
        <v>1</v>
      </c>
      <c r="AA2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1" s="11">
        <f>IF(Table15[[#This Row],[Have you been infected by COVID-19 in the past few months - ඔබට COVID 19 මිට පෙර වැළදී  තිබෙනවද?]]="Yes",1,5)</f>
        <v>5</v>
      </c>
      <c r="AC211" s="11">
        <f>IF(Table15[[#This Row],[Grade - ශ්‍රේණිය]]="Team Member",5,IF(Table15[[#This Row],[Grade - ශ්‍රේණිය]]="Manager",1,3))</f>
        <v>3</v>
      </c>
      <c r="AD211" s="11">
        <f>IF(Table15[[#This Row],[Do you have any COVID symptoms? - ඔබට COVID ලක්ෂණ තිබෙනවද?]]="Yes",5,1)</f>
        <v>1</v>
      </c>
      <c r="AE211" s="11">
        <f>IF(Table15[[#This Row],[Was quarantined  before? - නිරොධානය වී තිබේද?]]="Yes",5,1)</f>
        <v>1</v>
      </c>
      <c r="AF2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1" s="8">
        <f>IF(Table15[[#This Row],[Any family members are working at Hospitals - රෝහල් වල සේවය කරන සාමාජිකයන් සිටීද?]]="No",1,5)</f>
        <v>1</v>
      </c>
      <c r="AH2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1" s="12">
        <f>Table15[[#This Row],[Proximity 01 (30%)]]*0.3+Table15[[#This Row],[Proximity - 02(40%)]]*0.4+Table15[[#This Row],[Proximity - 03(30%)]]*0.3</f>
        <v>1.5999999999999999</v>
      </c>
      <c r="AK211" s="12">
        <f>Table15[[#This Row],[Aggregation(Q1) 30%]]*0.3+Table15[[#This Row],[Aggregation(Q2) 40%]]*0.4+Table15[[#This Row],[Aggregation(Q3) 30%]]*0.3</f>
        <v>2.1999999999999997</v>
      </c>
      <c r="AL211" s="12">
        <f>Table15[[#This Row],[Exposure Rate]]+Table15[[#This Row],[Proximity Rate]]+Table15[[#This Row],[Aggregation Rate]]</f>
        <v>6.6999999999999993</v>
      </c>
      <c r="AM211" s="10" t="s">
        <v>1934</v>
      </c>
    </row>
    <row r="212" spans="1:39" x14ac:dyDescent="0.3">
      <c r="A212" s="20">
        <v>4518</v>
      </c>
      <c r="B212" s="2" t="s">
        <v>648</v>
      </c>
      <c r="C212" s="2" t="str">
        <f>VLOOKUP(A212,'emp master'!$A$1:$G$5000,5,FALSE)</f>
        <v>Material Technology &amp; Sourcing - SI</v>
      </c>
      <c r="D212" s="1" t="s">
        <v>1758</v>
      </c>
      <c r="E212" s="6" t="str">
        <f>VLOOKUP(A212,'emp master'!$A$1:$G$5000,7,FALSE)</f>
        <v>Female</v>
      </c>
      <c r="F212" s="7">
        <v>43</v>
      </c>
      <c r="G212" s="6" t="s">
        <v>14</v>
      </c>
      <c r="H212" s="6" t="s">
        <v>1753</v>
      </c>
      <c r="I212" s="6" t="s">
        <v>1311</v>
      </c>
      <c r="J212" s="7" t="s">
        <v>17</v>
      </c>
      <c r="K212" s="6" t="s">
        <v>14</v>
      </c>
      <c r="L212" s="6"/>
      <c r="M212" s="6" t="s">
        <v>14</v>
      </c>
      <c r="N212" s="6"/>
      <c r="O212" s="6" t="s">
        <v>14</v>
      </c>
      <c r="P212" s="6"/>
      <c r="Q212" s="6" t="s">
        <v>14</v>
      </c>
      <c r="R212" s="6" t="s">
        <v>14</v>
      </c>
      <c r="S212" s="6" t="s">
        <v>1754</v>
      </c>
      <c r="T212" s="6" t="s">
        <v>14</v>
      </c>
      <c r="U212" s="6" t="s">
        <v>14</v>
      </c>
      <c r="V212" s="8">
        <f>IF(Table15[[#This Row],[Age - වයස]]&lt;30,1,IF(Table15[[#This Row],[Age - වයස]]&lt;40,2,IF(Table15[[#This Row],[Age - වයස]]&lt;50,3,IF(Table15[[#This Row],[Age - වයස]]&lt;=55,4,5))))</f>
        <v>3</v>
      </c>
      <c r="W212" s="11">
        <f>IF(Table15[[#This Row],[Vaccinated? - කොවිඩ් එන්නත ලබා ගෙන තිබේද?]]= "yes",1,5)</f>
        <v>5</v>
      </c>
      <c r="X21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2" s="8">
        <f>IF(Table15[[#This Row],[Having any hereditary diseases - ඔබට පාරම්පරික රෝග තිබෙනවාද?]]="yes",5,1)</f>
        <v>1</v>
      </c>
      <c r="Z212" s="11">
        <f>IF(Table15[[#This Row],[Do you have been suffering from any of these diseases? - පහත රෝග ඔබට තිබෙනවද?]]="None - නැත",1,5)</f>
        <v>1</v>
      </c>
      <c r="AA2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2" s="11">
        <f>IF(Table15[[#This Row],[Have you been infected by COVID-19 in the past few months - ඔබට COVID 19 මිට පෙර වැළදී  තිබෙනවද?]]="Yes",1,5)</f>
        <v>5</v>
      </c>
      <c r="AC212" s="11">
        <f>IF(Table15[[#This Row],[Grade - ශ්‍රේණිය]]="Team Member",5,IF(Table15[[#This Row],[Grade - ශ්‍රේණිය]]="Manager",1,3))</f>
        <v>3</v>
      </c>
      <c r="AD212" s="11">
        <f>IF(Table15[[#This Row],[Do you have any COVID symptoms? - ඔබට COVID ලක්ෂණ තිබෙනවද?]]="Yes",5,1)</f>
        <v>1</v>
      </c>
      <c r="AE212" s="11">
        <f>IF(Table15[[#This Row],[Was quarantined  before? - නිරොධානය වී තිබේද?]]="Yes",5,1)</f>
        <v>1</v>
      </c>
      <c r="AF2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2" s="8">
        <f>IF(Table15[[#This Row],[Any family members are working at Hospitals - රෝහල් වල සේවය කරන සාමාජිකයන් සිටීද?]]="No",1,5)</f>
        <v>1</v>
      </c>
      <c r="AH2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2" s="12">
        <f>Table15[[#This Row],[Proximity 01 (30%)]]*0.3+Table15[[#This Row],[Proximity - 02(40%)]]*0.4+Table15[[#This Row],[Proximity - 03(30%)]]*0.3</f>
        <v>1.5999999999999999</v>
      </c>
      <c r="AK212" s="12">
        <f>Table15[[#This Row],[Aggregation(Q1) 30%]]*0.3+Table15[[#This Row],[Aggregation(Q2) 40%]]*0.4+Table15[[#This Row],[Aggregation(Q3) 30%]]*0.3</f>
        <v>2.1999999999999997</v>
      </c>
      <c r="AL212" s="12">
        <f>Table15[[#This Row],[Exposure Rate]]+Table15[[#This Row],[Proximity Rate]]+Table15[[#This Row],[Aggregation Rate]]</f>
        <v>6.6999999999999993</v>
      </c>
      <c r="AM212" s="10" t="s">
        <v>1934</v>
      </c>
    </row>
    <row r="213" spans="1:39" x14ac:dyDescent="0.3">
      <c r="A213" s="20">
        <v>4518</v>
      </c>
      <c r="B213" s="2" t="s">
        <v>648</v>
      </c>
      <c r="C213" s="2" t="str">
        <f>VLOOKUP(A213,'emp master'!$A$1:$G$5000,5,FALSE)</f>
        <v>Material Technology &amp; Sourcing - SI</v>
      </c>
      <c r="D213" s="1" t="s">
        <v>1758</v>
      </c>
      <c r="E213" s="6" t="str">
        <f>VLOOKUP(A213,'emp master'!$A$1:$G$5000,7,FALSE)</f>
        <v>Female</v>
      </c>
      <c r="F213" s="7">
        <v>43</v>
      </c>
      <c r="G213" s="6" t="s">
        <v>14</v>
      </c>
      <c r="H213" s="6" t="s">
        <v>1753</v>
      </c>
      <c r="I213" s="6" t="s">
        <v>649</v>
      </c>
      <c r="J213" s="7" t="s">
        <v>17</v>
      </c>
      <c r="K213" s="6" t="s">
        <v>14</v>
      </c>
      <c r="L213" s="6"/>
      <c r="M213" s="6" t="s">
        <v>14</v>
      </c>
      <c r="N213" s="6"/>
      <c r="O213" s="6" t="s">
        <v>14</v>
      </c>
      <c r="P213" s="6"/>
      <c r="Q213" s="6" t="s">
        <v>14</v>
      </c>
      <c r="R213" s="6" t="s">
        <v>14</v>
      </c>
      <c r="S213" s="6" t="s">
        <v>1754</v>
      </c>
      <c r="T213" s="6" t="s">
        <v>14</v>
      </c>
      <c r="U213" s="6" t="s">
        <v>14</v>
      </c>
      <c r="V213" s="8">
        <f>IF(Table15[[#This Row],[Age - වයස]]&lt;30,1,IF(Table15[[#This Row],[Age - වයස]]&lt;40,2,IF(Table15[[#This Row],[Age - වයස]]&lt;50,3,IF(Table15[[#This Row],[Age - වයස]]&lt;=55,4,5))))</f>
        <v>3</v>
      </c>
      <c r="W213" s="11">
        <f>IF(Table15[[#This Row],[Vaccinated? - කොවිඩ් එන්නත ලබා ගෙන තිබේද?]]= "yes",1,5)</f>
        <v>5</v>
      </c>
      <c r="X2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3" s="8">
        <f>IF(Table15[[#This Row],[Having any hereditary diseases - ඔබට පාරම්පරික රෝග තිබෙනවාද?]]="yes",5,1)</f>
        <v>1</v>
      </c>
      <c r="Z213" s="11">
        <f>IF(Table15[[#This Row],[Do you have been suffering from any of these diseases? - පහත රෝග ඔබට තිබෙනවද?]]="None - නැත",1,5)</f>
        <v>1</v>
      </c>
      <c r="AA2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3" s="11">
        <f>IF(Table15[[#This Row],[Have you been infected by COVID-19 in the past few months - ඔබට COVID 19 මිට පෙර වැළදී  තිබෙනවද?]]="Yes",1,5)</f>
        <v>5</v>
      </c>
      <c r="AC213" s="11">
        <f>IF(Table15[[#This Row],[Grade - ශ්‍රේණිය]]="Team Member",5,IF(Table15[[#This Row],[Grade - ශ්‍රේණිය]]="Manager",1,3))</f>
        <v>3</v>
      </c>
      <c r="AD213" s="11">
        <f>IF(Table15[[#This Row],[Do you have any COVID symptoms? - ඔබට COVID ලක්ෂණ තිබෙනවද?]]="Yes",5,1)</f>
        <v>1</v>
      </c>
      <c r="AE213" s="11">
        <f>IF(Table15[[#This Row],[Was quarantined  before? - නිරොධානය වී තිබේද?]]="Yes",5,1)</f>
        <v>1</v>
      </c>
      <c r="AF2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3" s="8">
        <f>IF(Table15[[#This Row],[Any family members are working at Hospitals - රෝහල් වල සේවය කරන සාමාජිකයන් සිටීද?]]="No",1,5)</f>
        <v>1</v>
      </c>
      <c r="AH2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3" s="12">
        <f>Table15[[#This Row],[Proximity 01 (30%)]]*0.3+Table15[[#This Row],[Proximity - 02(40%)]]*0.4+Table15[[#This Row],[Proximity - 03(30%)]]*0.3</f>
        <v>1.5999999999999999</v>
      </c>
      <c r="AK213" s="12">
        <f>Table15[[#This Row],[Aggregation(Q1) 30%]]*0.3+Table15[[#This Row],[Aggregation(Q2) 40%]]*0.4+Table15[[#This Row],[Aggregation(Q3) 30%]]*0.3</f>
        <v>2.1999999999999997</v>
      </c>
      <c r="AL213" s="12">
        <f>Table15[[#This Row],[Exposure Rate]]+Table15[[#This Row],[Proximity Rate]]+Table15[[#This Row],[Aggregation Rate]]</f>
        <v>6.6999999999999993</v>
      </c>
      <c r="AM213" s="10" t="s">
        <v>1934</v>
      </c>
    </row>
    <row r="214" spans="1:39" x14ac:dyDescent="0.3">
      <c r="A214" s="20">
        <v>50</v>
      </c>
      <c r="B214" s="2" t="s">
        <v>582</v>
      </c>
      <c r="C214" s="2" t="str">
        <f>VLOOKUP(A214,'emp master'!$A$1:$G$5000,5,FALSE)</f>
        <v>Moulded Bra Cup - Computer Numerical Control - SI</v>
      </c>
      <c r="D214" s="1" t="s">
        <v>1758</v>
      </c>
      <c r="E214" s="6" t="str">
        <f>VLOOKUP(A214,'emp master'!$A$1:$G$5000,7,FALSE)</f>
        <v>Male</v>
      </c>
      <c r="F214" s="7">
        <v>42</v>
      </c>
      <c r="G214" s="6" t="s">
        <v>14</v>
      </c>
      <c r="H214" s="6" t="s">
        <v>1753</v>
      </c>
      <c r="I214" s="6" t="s">
        <v>583</v>
      </c>
      <c r="J214" s="7" t="s">
        <v>17</v>
      </c>
      <c r="K214" s="6" t="s">
        <v>14</v>
      </c>
      <c r="L214" s="6"/>
      <c r="M214" s="6" t="s">
        <v>14</v>
      </c>
      <c r="N214" s="6"/>
      <c r="O214" s="6" t="s">
        <v>14</v>
      </c>
      <c r="P214" s="6"/>
      <c r="Q214" s="6" t="s">
        <v>14</v>
      </c>
      <c r="R214" s="6" t="s">
        <v>14</v>
      </c>
      <c r="S214" s="6" t="s">
        <v>1754</v>
      </c>
      <c r="T214" s="6" t="s">
        <v>14</v>
      </c>
      <c r="U214" s="6" t="s">
        <v>14</v>
      </c>
      <c r="V214" s="8">
        <f>IF(Table15[[#This Row],[Age - වයස]]&lt;30,1,IF(Table15[[#This Row],[Age - වයස]]&lt;40,2,IF(Table15[[#This Row],[Age - වයස]]&lt;50,3,IF(Table15[[#This Row],[Age - වයස]]&lt;=55,4,5))))</f>
        <v>3</v>
      </c>
      <c r="W214" s="11">
        <f>IF(Table15[[#This Row],[Vaccinated? - කොවිඩ් එන්නත ලබා ගෙන තිබේද?]]= "yes",1,5)</f>
        <v>5</v>
      </c>
      <c r="X21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4" s="8">
        <f>IF(Table15[[#This Row],[Having any hereditary diseases - ඔබට පාරම්පරික රෝග තිබෙනවාද?]]="yes",5,1)</f>
        <v>1</v>
      </c>
      <c r="Z214" s="11">
        <f>IF(Table15[[#This Row],[Do you have been suffering from any of these diseases? - පහත රෝග ඔබට තිබෙනවද?]]="None - නැත",1,5)</f>
        <v>1</v>
      </c>
      <c r="AA2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4" s="11">
        <f>IF(Table15[[#This Row],[Have you been infected by COVID-19 in the past few months - ඔබට COVID 19 මිට පෙර වැළදී  තිබෙනවද?]]="Yes",1,5)</f>
        <v>5</v>
      </c>
      <c r="AC214" s="11">
        <f>IF(Table15[[#This Row],[Grade - ශ්‍රේණිය]]="Team Member",5,IF(Table15[[#This Row],[Grade - ශ්‍රේණිය]]="Manager",1,3))</f>
        <v>3</v>
      </c>
      <c r="AD214" s="11">
        <f>IF(Table15[[#This Row],[Do you have any COVID symptoms? - ඔබට COVID ලක්ෂණ තිබෙනවද?]]="Yes",5,1)</f>
        <v>1</v>
      </c>
      <c r="AE214" s="11">
        <f>IF(Table15[[#This Row],[Was quarantined  before? - නිරොධානය වී තිබේද?]]="Yes",5,1)</f>
        <v>1</v>
      </c>
      <c r="AF2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4" s="8">
        <f>IF(Table15[[#This Row],[Any family members are working at Hospitals - රෝහල් වල සේවය කරන සාමාජිකයන් සිටීද?]]="No",1,5)</f>
        <v>1</v>
      </c>
      <c r="AH2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4" s="12">
        <f>Table15[[#This Row],[Proximity 01 (30%)]]*0.3+Table15[[#This Row],[Proximity - 02(40%)]]*0.4+Table15[[#This Row],[Proximity - 03(30%)]]*0.3</f>
        <v>1.5999999999999999</v>
      </c>
      <c r="AK214" s="12">
        <f>Table15[[#This Row],[Aggregation(Q1) 30%]]*0.3+Table15[[#This Row],[Aggregation(Q2) 40%]]*0.4+Table15[[#This Row],[Aggregation(Q3) 30%]]*0.3</f>
        <v>2.1999999999999997</v>
      </c>
      <c r="AL214" s="12">
        <f>Table15[[#This Row],[Exposure Rate]]+Table15[[#This Row],[Proximity Rate]]+Table15[[#This Row],[Aggregation Rate]]</f>
        <v>6.6999999999999993</v>
      </c>
      <c r="AM214" s="10" t="s">
        <v>1934</v>
      </c>
    </row>
    <row r="215" spans="1:39" x14ac:dyDescent="0.3">
      <c r="A215" s="20">
        <v>513</v>
      </c>
      <c r="B215" s="2" t="s">
        <v>919</v>
      </c>
      <c r="C215" s="2" t="str">
        <f>VLOOKUP(A215,'emp master'!$A$1:$G$5000,5,FALSE)</f>
        <v>Moulded Bra Cup - Technical - SI</v>
      </c>
      <c r="D215" s="1" t="s">
        <v>1758</v>
      </c>
      <c r="E215" s="6" t="str">
        <f>VLOOKUP(A215,'emp master'!$A$1:$G$5000,7,FALSE)</f>
        <v>Male</v>
      </c>
      <c r="F215" s="7">
        <v>40</v>
      </c>
      <c r="G215" s="6" t="s">
        <v>14</v>
      </c>
      <c r="H215" s="6" t="s">
        <v>1753</v>
      </c>
      <c r="I215" s="6" t="s">
        <v>920</v>
      </c>
      <c r="J215" s="6" t="s">
        <v>28</v>
      </c>
      <c r="K215" s="6" t="s">
        <v>14</v>
      </c>
      <c r="L215" s="6"/>
      <c r="M215" s="6" t="s">
        <v>14</v>
      </c>
      <c r="N215" s="6"/>
      <c r="O215" s="6" t="s">
        <v>14</v>
      </c>
      <c r="P215" s="6"/>
      <c r="Q215" s="6" t="s">
        <v>14</v>
      </c>
      <c r="R215" s="6" t="s">
        <v>14</v>
      </c>
      <c r="S215" s="6" t="s">
        <v>1754</v>
      </c>
      <c r="T215" s="6" t="s">
        <v>14</v>
      </c>
      <c r="U215" s="6" t="s">
        <v>14</v>
      </c>
      <c r="V215" s="8">
        <f>IF(Table15[[#This Row],[Age - වයස]]&lt;30,1,IF(Table15[[#This Row],[Age - වයස]]&lt;40,2,IF(Table15[[#This Row],[Age - වයස]]&lt;50,3,IF(Table15[[#This Row],[Age - වයස]]&lt;=55,4,5))))</f>
        <v>3</v>
      </c>
      <c r="W215" s="11">
        <f>IF(Table15[[#This Row],[Vaccinated? - කොවිඩ් එන්නත ලබා ගෙන තිබේද?]]= "yes",1,5)</f>
        <v>5</v>
      </c>
      <c r="X21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5" s="8">
        <f>IF(Table15[[#This Row],[Having any hereditary diseases - ඔබට පාරම්පරික රෝග තිබෙනවාද?]]="yes",5,1)</f>
        <v>1</v>
      </c>
      <c r="Z215" s="11">
        <f>IF(Table15[[#This Row],[Do you have been suffering from any of these diseases? - පහත රෝග ඔබට තිබෙනවද?]]="None - නැත",1,5)</f>
        <v>1</v>
      </c>
      <c r="AA2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5" s="11">
        <f>IF(Table15[[#This Row],[Have you been infected by COVID-19 in the past few months - ඔබට COVID 19 මිට පෙර වැළදී  තිබෙනවද?]]="Yes",1,5)</f>
        <v>5</v>
      </c>
      <c r="AC215" s="11">
        <f>IF(Table15[[#This Row],[Grade - ශ්‍රේණිය]]="Team Member",5,IF(Table15[[#This Row],[Grade - ශ්‍රේණිය]]="Manager",1,3))</f>
        <v>3</v>
      </c>
      <c r="AD215" s="11">
        <f>IF(Table15[[#This Row],[Do you have any COVID symptoms? - ඔබට COVID ලක්ෂණ තිබෙනවද?]]="Yes",5,1)</f>
        <v>1</v>
      </c>
      <c r="AE215" s="11">
        <f>IF(Table15[[#This Row],[Was quarantined  before? - නිරොධානය වී තිබේද?]]="Yes",5,1)</f>
        <v>1</v>
      </c>
      <c r="AF2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5" s="8">
        <f>IF(Table15[[#This Row],[Any family members are working at Hospitals - රෝහල් වල සේවය කරන සාමාජිකයන් සිටීද?]]="No",1,5)</f>
        <v>1</v>
      </c>
      <c r="AH2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5" s="12">
        <f>Table15[[#This Row],[Proximity 01 (30%)]]*0.3+Table15[[#This Row],[Proximity - 02(40%)]]*0.4+Table15[[#This Row],[Proximity - 03(30%)]]*0.3</f>
        <v>1.5999999999999999</v>
      </c>
      <c r="AK215" s="12">
        <f>Table15[[#This Row],[Aggregation(Q1) 30%]]*0.3+Table15[[#This Row],[Aggregation(Q2) 40%]]*0.4+Table15[[#This Row],[Aggregation(Q3) 30%]]*0.3</f>
        <v>2.1999999999999997</v>
      </c>
      <c r="AL215" s="12">
        <f>Table15[[#This Row],[Exposure Rate]]+Table15[[#This Row],[Proximity Rate]]+Table15[[#This Row],[Aggregation Rate]]</f>
        <v>6.6999999999999993</v>
      </c>
      <c r="AM215" s="10" t="s">
        <v>1934</v>
      </c>
    </row>
    <row r="216" spans="1:39" x14ac:dyDescent="0.3">
      <c r="A216" s="20">
        <v>517</v>
      </c>
      <c r="B216" s="2" t="s">
        <v>431</v>
      </c>
      <c r="C216" s="2" t="str">
        <f>VLOOKUP(A216,'emp master'!$A$1:$G$5000,5,FALSE)</f>
        <v>Moulded Bra Cup - Technical - SI</v>
      </c>
      <c r="D216" s="1" t="s">
        <v>1755</v>
      </c>
      <c r="E216" s="6" t="str">
        <f>VLOOKUP(A216,'emp master'!$A$1:$G$5000,7,FALSE)</f>
        <v>Male</v>
      </c>
      <c r="F216" s="7">
        <v>41</v>
      </c>
      <c r="G216" s="6" t="s">
        <v>14</v>
      </c>
      <c r="H216" s="6" t="s">
        <v>1753</v>
      </c>
      <c r="I216" s="6" t="s">
        <v>432</v>
      </c>
      <c r="J216" s="7" t="s">
        <v>13</v>
      </c>
      <c r="K216" s="6" t="s">
        <v>14</v>
      </c>
      <c r="L216" s="6"/>
      <c r="M216" s="6" t="s">
        <v>14</v>
      </c>
      <c r="N216" s="6"/>
      <c r="O216" s="6" t="s">
        <v>14</v>
      </c>
      <c r="P216" s="6"/>
      <c r="Q216" s="6" t="s">
        <v>14</v>
      </c>
      <c r="R216" s="6" t="s">
        <v>14</v>
      </c>
      <c r="S216" s="6" t="s">
        <v>1754</v>
      </c>
      <c r="T216" s="6" t="s">
        <v>14</v>
      </c>
      <c r="U216" s="6" t="s">
        <v>14</v>
      </c>
      <c r="V216" s="8">
        <f>IF(Table15[[#This Row],[Age - වයස]]&lt;30,1,IF(Table15[[#This Row],[Age - වයස]]&lt;40,2,IF(Table15[[#This Row],[Age - වයස]]&lt;50,3,IF(Table15[[#This Row],[Age - වයස]]&lt;=55,4,5))))</f>
        <v>3</v>
      </c>
      <c r="W216" s="11">
        <f>IF(Table15[[#This Row],[Vaccinated? - කොවිඩ් එන්නත ලබා ගෙන තිබේද?]]= "yes",1,5)</f>
        <v>5</v>
      </c>
      <c r="X21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6" s="8">
        <f>IF(Table15[[#This Row],[Having any hereditary diseases - ඔබට පාරම්පරික රෝග තිබෙනවාද?]]="yes",5,1)</f>
        <v>1</v>
      </c>
      <c r="Z216" s="11">
        <f>IF(Table15[[#This Row],[Do you have been suffering from any of these diseases? - පහත රෝග ඔබට තිබෙනවද?]]="None - නැත",1,5)</f>
        <v>1</v>
      </c>
      <c r="AA2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6" s="11">
        <f>IF(Table15[[#This Row],[Have you been infected by COVID-19 in the past few months - ඔබට COVID 19 මිට පෙර වැළදී  තිබෙනවද?]]="Yes",1,5)</f>
        <v>5</v>
      </c>
      <c r="AC216" s="11">
        <f>IF(Table15[[#This Row],[Grade - ශ්‍රේණිය]]="Team Member",5,IF(Table15[[#This Row],[Grade - ශ්‍රේණිය]]="Manager",1,3))</f>
        <v>3</v>
      </c>
      <c r="AD216" s="11">
        <f>IF(Table15[[#This Row],[Do you have any COVID symptoms? - ඔබට COVID ලක්ෂණ තිබෙනවද?]]="Yes",5,1)</f>
        <v>1</v>
      </c>
      <c r="AE216" s="11">
        <f>IF(Table15[[#This Row],[Was quarantined  before? - නිරොධානය වී තිබේද?]]="Yes",5,1)</f>
        <v>1</v>
      </c>
      <c r="AF2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6" s="8">
        <f>IF(Table15[[#This Row],[Any family members are working at Hospitals - රෝහල් වල සේවය කරන සාමාජිකයන් සිටීද?]]="No",1,5)</f>
        <v>1</v>
      </c>
      <c r="AH2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6" s="12">
        <f>Table15[[#This Row],[Proximity 01 (30%)]]*0.3+Table15[[#This Row],[Proximity - 02(40%)]]*0.4+Table15[[#This Row],[Proximity - 03(30%)]]*0.3</f>
        <v>1.5999999999999999</v>
      </c>
      <c r="AK216" s="12">
        <f>Table15[[#This Row],[Aggregation(Q1) 30%]]*0.3+Table15[[#This Row],[Aggregation(Q2) 40%]]*0.4+Table15[[#This Row],[Aggregation(Q3) 30%]]*0.3</f>
        <v>2.1999999999999997</v>
      </c>
      <c r="AL216" s="12">
        <f>Table15[[#This Row],[Exposure Rate]]+Table15[[#This Row],[Proximity Rate]]+Table15[[#This Row],[Aggregation Rate]]</f>
        <v>6.6999999999999993</v>
      </c>
      <c r="AM216" s="10" t="s">
        <v>1934</v>
      </c>
    </row>
    <row r="217" spans="1:39" x14ac:dyDescent="0.3">
      <c r="A217" s="20">
        <v>3235</v>
      </c>
      <c r="B217" s="2" t="s">
        <v>793</v>
      </c>
      <c r="C217" s="2" t="str">
        <f>VLOOKUP(A217,'emp master'!$A$1:$G$5000,5,FALSE)</f>
        <v>Operations - SI</v>
      </c>
      <c r="D217" s="1" t="s">
        <v>1758</v>
      </c>
      <c r="E217" s="6" t="str">
        <f>VLOOKUP(A217,'emp master'!$A$1:$G$5000,7,FALSE)</f>
        <v>Male</v>
      </c>
      <c r="F217" s="7">
        <v>43</v>
      </c>
      <c r="G217" s="6" t="s">
        <v>14</v>
      </c>
      <c r="H217" s="6" t="s">
        <v>1753</v>
      </c>
      <c r="I217" s="6" t="s">
        <v>794</v>
      </c>
      <c r="J217" s="7" t="s">
        <v>17</v>
      </c>
      <c r="K217" s="6" t="s">
        <v>14</v>
      </c>
      <c r="L217" s="6"/>
      <c r="M217" s="6" t="s">
        <v>14</v>
      </c>
      <c r="N217" s="6"/>
      <c r="O217" s="6" t="s">
        <v>14</v>
      </c>
      <c r="P217" s="6"/>
      <c r="Q217" s="6" t="s">
        <v>14</v>
      </c>
      <c r="R217" s="6" t="s">
        <v>14</v>
      </c>
      <c r="S217" s="6" t="s">
        <v>1754</v>
      </c>
      <c r="T217" s="6" t="s">
        <v>14</v>
      </c>
      <c r="U217" s="6" t="s">
        <v>14</v>
      </c>
      <c r="V217" s="8">
        <f>IF(Table15[[#This Row],[Age - වයස]]&lt;30,1,IF(Table15[[#This Row],[Age - වයස]]&lt;40,2,IF(Table15[[#This Row],[Age - වයස]]&lt;50,3,IF(Table15[[#This Row],[Age - වයස]]&lt;=55,4,5))))</f>
        <v>3</v>
      </c>
      <c r="W217" s="11">
        <f>IF(Table15[[#This Row],[Vaccinated? - කොවිඩ් එන්නත ලබා ගෙන තිබේද?]]= "yes",1,5)</f>
        <v>5</v>
      </c>
      <c r="X2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17" s="8">
        <f>IF(Table15[[#This Row],[Having any hereditary diseases - ඔබට පාරම්පරික රෝග තිබෙනවාද?]]="yes",5,1)</f>
        <v>1</v>
      </c>
      <c r="Z217" s="11">
        <f>IF(Table15[[#This Row],[Do you have been suffering from any of these diseases? - පහත රෝග ඔබට තිබෙනවද?]]="None - නැත",1,5)</f>
        <v>1</v>
      </c>
      <c r="AA2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7" s="11">
        <f>IF(Table15[[#This Row],[Have you been infected by COVID-19 in the past few months - ඔබට COVID 19 මිට පෙර වැළදී  තිබෙනවද?]]="Yes",1,5)</f>
        <v>5</v>
      </c>
      <c r="AC217" s="11">
        <f>IF(Table15[[#This Row],[Grade - ශ්‍රේණිය]]="Team Member",5,IF(Table15[[#This Row],[Grade - ශ්‍රේණිය]]="Manager",1,3))</f>
        <v>3</v>
      </c>
      <c r="AD217" s="11">
        <f>IF(Table15[[#This Row],[Do you have any COVID symptoms? - ඔබට COVID ලක්ෂණ තිබෙනවද?]]="Yes",5,1)</f>
        <v>1</v>
      </c>
      <c r="AE217" s="11">
        <f>IF(Table15[[#This Row],[Was quarantined  before? - නිරොධානය වී තිබේද?]]="Yes",5,1)</f>
        <v>1</v>
      </c>
      <c r="AF2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7" s="8">
        <f>IF(Table15[[#This Row],[Any family members are working at Hospitals - රෝහල් වල සේවය කරන සාමාජිකයන් සිටීද?]]="No",1,5)</f>
        <v>1</v>
      </c>
      <c r="AH2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217" s="12">
        <f>Table15[[#This Row],[Proximity 01 (30%)]]*0.3+Table15[[#This Row],[Proximity - 02(40%)]]*0.4+Table15[[#This Row],[Proximity - 03(30%)]]*0.3</f>
        <v>1.5999999999999999</v>
      </c>
      <c r="AK217" s="12">
        <f>Table15[[#This Row],[Aggregation(Q1) 30%]]*0.3+Table15[[#This Row],[Aggregation(Q2) 40%]]*0.4+Table15[[#This Row],[Aggregation(Q3) 30%]]*0.3</f>
        <v>2.1999999999999997</v>
      </c>
      <c r="AL217" s="12">
        <f>Table15[[#This Row],[Exposure Rate]]+Table15[[#This Row],[Proximity Rate]]+Table15[[#This Row],[Aggregation Rate]]</f>
        <v>6.6999999999999993</v>
      </c>
      <c r="AM217" s="10" t="s">
        <v>1934</v>
      </c>
    </row>
    <row r="218" spans="1:39" x14ac:dyDescent="0.3">
      <c r="A218" s="20">
        <v>26329</v>
      </c>
      <c r="B218" s="2" t="s">
        <v>1118</v>
      </c>
      <c r="C218" s="2" t="str">
        <f>VLOOKUP(A218,'emp master'!$A$1:$G$5000,5,FALSE)</f>
        <v>Central Operations - SI</v>
      </c>
      <c r="D218" s="1" t="s">
        <v>1758</v>
      </c>
      <c r="E218" s="6" t="str">
        <f>VLOOKUP(A218,'emp master'!$A$1:$G$5000,7,FALSE)</f>
        <v>Male</v>
      </c>
      <c r="F218" s="7">
        <v>25</v>
      </c>
      <c r="G218" s="6" t="s">
        <v>14</v>
      </c>
      <c r="H218" s="6" t="s">
        <v>1756</v>
      </c>
      <c r="I218" s="6" t="s">
        <v>1119</v>
      </c>
      <c r="J218" s="7" t="s">
        <v>23</v>
      </c>
      <c r="K218" s="6" t="s">
        <v>14</v>
      </c>
      <c r="L218" s="6"/>
      <c r="M218" s="6" t="s">
        <v>14</v>
      </c>
      <c r="N218" s="6"/>
      <c r="O218" s="6" t="s">
        <v>14</v>
      </c>
      <c r="P218" s="6"/>
      <c r="Q218" s="6" t="s">
        <v>14</v>
      </c>
      <c r="R218" s="6" t="s">
        <v>14</v>
      </c>
      <c r="S218" s="6" t="s">
        <v>1754</v>
      </c>
      <c r="T218" s="6" t="s">
        <v>14</v>
      </c>
      <c r="U218" s="6" t="s">
        <v>14</v>
      </c>
      <c r="V218" s="8">
        <f>IF(Table15[[#This Row],[Age - වයස]]&lt;30,1,IF(Table15[[#This Row],[Age - වයස]]&lt;40,2,IF(Table15[[#This Row],[Age - වයස]]&lt;50,3,IF(Table15[[#This Row],[Age - වයස]]&lt;=55,4,5))))</f>
        <v>1</v>
      </c>
      <c r="W218" s="11">
        <f>IF(Table15[[#This Row],[Vaccinated? - කොවිඩ් එන්නත ලබා ගෙන තිබේද?]]= "yes",1,5)</f>
        <v>5</v>
      </c>
      <c r="X21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18" s="8">
        <f>IF(Table15[[#This Row],[Having any hereditary diseases - ඔබට පාරම්පරික රෝග තිබෙනවාද?]]="yes",5,1)</f>
        <v>1</v>
      </c>
      <c r="Z218" s="11">
        <f>IF(Table15[[#This Row],[Do you have been suffering from any of these diseases? - පහත රෝග ඔබට තිබෙනවද?]]="None - නැත",1,5)</f>
        <v>1</v>
      </c>
      <c r="AA2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8" s="11">
        <f>IF(Table15[[#This Row],[Have you been infected by COVID-19 in the past few months - ඔබට COVID 19 මිට පෙර වැළදී  තිබෙනවද?]]="Yes",1,5)</f>
        <v>5</v>
      </c>
      <c r="AC218" s="11">
        <f>IF(Table15[[#This Row],[Grade - ශ්‍රේණිය]]="Team Member",5,IF(Table15[[#This Row],[Grade - ශ්‍රේණිය]]="Manager",1,3))</f>
        <v>3</v>
      </c>
      <c r="AD218" s="11">
        <f>IF(Table15[[#This Row],[Do you have any COVID symptoms? - ඔබට COVID ලක්ෂණ තිබෙනවද?]]="Yes",5,1)</f>
        <v>1</v>
      </c>
      <c r="AE218" s="11">
        <f>IF(Table15[[#This Row],[Was quarantined  before? - නිරොධානය වී තිබේද?]]="Yes",5,1)</f>
        <v>1</v>
      </c>
      <c r="AF2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8" s="8">
        <f>IF(Table15[[#This Row],[Any family members are working at Hospitals - රෝහල් වල සේවය කරන සාමාජිකයන් සිටීද?]]="No",1,5)</f>
        <v>1</v>
      </c>
      <c r="AH2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18" s="12">
        <f>Table15[[#This Row],[Proximity 01 (30%)]]*0.3+Table15[[#This Row],[Proximity - 02(40%)]]*0.4+Table15[[#This Row],[Proximity - 03(30%)]]*0.3</f>
        <v>1.5999999999999999</v>
      </c>
      <c r="AK218" s="12">
        <f>Table15[[#This Row],[Aggregation(Q1) 30%]]*0.3+Table15[[#This Row],[Aggregation(Q2) 40%]]*0.4+Table15[[#This Row],[Aggregation(Q3) 30%]]*0.3</f>
        <v>2.1999999999999997</v>
      </c>
      <c r="AL218" s="12">
        <f>Table15[[#This Row],[Exposure Rate]]+Table15[[#This Row],[Proximity Rate]]+Table15[[#This Row],[Aggregation Rate]]</f>
        <v>6.7999999999999989</v>
      </c>
      <c r="AM218" s="10" t="s">
        <v>1934</v>
      </c>
    </row>
    <row r="219" spans="1:39" x14ac:dyDescent="0.3">
      <c r="A219" s="20">
        <v>26390</v>
      </c>
      <c r="B219" s="2" t="s">
        <v>271</v>
      </c>
      <c r="C219" s="2" t="str">
        <f>VLOOKUP(A219,'emp master'!$A$1:$G$5000,5,FALSE)</f>
        <v>Central Operations - SI</v>
      </c>
      <c r="D219" s="1" t="s">
        <v>1758</v>
      </c>
      <c r="E219" s="6" t="str">
        <f>VLOOKUP(A219,'emp master'!$A$1:$G$5000,7,FALSE)</f>
        <v>Male</v>
      </c>
      <c r="F219" s="7">
        <v>16</v>
      </c>
      <c r="G219" s="6" t="s">
        <v>14</v>
      </c>
      <c r="H219" s="6" t="s">
        <v>1756</v>
      </c>
      <c r="I219" s="6" t="s">
        <v>272</v>
      </c>
      <c r="J219" s="7" t="s">
        <v>23</v>
      </c>
      <c r="K219" s="6" t="s">
        <v>14</v>
      </c>
      <c r="L219" s="6"/>
      <c r="M219" s="6" t="s">
        <v>14</v>
      </c>
      <c r="N219" s="6"/>
      <c r="O219" s="6" t="s">
        <v>14</v>
      </c>
      <c r="P219" s="6"/>
      <c r="Q219" s="6" t="s">
        <v>14</v>
      </c>
      <c r="R219" s="6" t="s">
        <v>14</v>
      </c>
      <c r="S219" s="6" t="s">
        <v>1754</v>
      </c>
      <c r="T219" s="6" t="s">
        <v>14</v>
      </c>
      <c r="U219" s="6" t="s">
        <v>14</v>
      </c>
      <c r="V219" s="8">
        <f>IF(Table15[[#This Row],[Age - වයස]]&lt;30,1,IF(Table15[[#This Row],[Age - වයස]]&lt;40,2,IF(Table15[[#This Row],[Age - වයස]]&lt;50,3,IF(Table15[[#This Row],[Age - වයස]]&lt;=55,4,5))))</f>
        <v>1</v>
      </c>
      <c r="W219" s="11">
        <f>IF(Table15[[#This Row],[Vaccinated? - කොවිඩ් එන්නත ලබා ගෙන තිබේද?]]= "yes",1,5)</f>
        <v>5</v>
      </c>
      <c r="X21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19" s="8">
        <f>IF(Table15[[#This Row],[Having any hereditary diseases - ඔබට පාරම්පරික රෝග තිබෙනවාද?]]="yes",5,1)</f>
        <v>1</v>
      </c>
      <c r="Z219" s="11">
        <f>IF(Table15[[#This Row],[Do you have been suffering from any of these diseases? - පහත රෝග ඔබට තිබෙනවද?]]="None - නැත",1,5)</f>
        <v>1</v>
      </c>
      <c r="AA2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19" s="11">
        <f>IF(Table15[[#This Row],[Have you been infected by COVID-19 in the past few months - ඔබට COVID 19 මිට පෙර වැළදී  තිබෙනවද?]]="Yes",1,5)</f>
        <v>5</v>
      </c>
      <c r="AC219" s="11">
        <f>IF(Table15[[#This Row],[Grade - ශ්‍රේණිය]]="Team Member",5,IF(Table15[[#This Row],[Grade - ශ්‍රේණිය]]="Manager",1,3))</f>
        <v>3</v>
      </c>
      <c r="AD219" s="11">
        <f>IF(Table15[[#This Row],[Do you have any COVID symptoms? - ඔබට COVID ලක්ෂණ තිබෙනවද?]]="Yes",5,1)</f>
        <v>1</v>
      </c>
      <c r="AE219" s="11">
        <f>IF(Table15[[#This Row],[Was quarantined  before? - නිරොධානය වී තිබේද?]]="Yes",5,1)</f>
        <v>1</v>
      </c>
      <c r="AF2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19" s="8">
        <f>IF(Table15[[#This Row],[Any family members are working at Hospitals - රෝහල් වල සේවය කරන සාමාජිකයන් සිටීද?]]="No",1,5)</f>
        <v>1</v>
      </c>
      <c r="AH2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1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19" s="12">
        <f>Table15[[#This Row],[Proximity 01 (30%)]]*0.3+Table15[[#This Row],[Proximity - 02(40%)]]*0.4+Table15[[#This Row],[Proximity - 03(30%)]]*0.3</f>
        <v>1.5999999999999999</v>
      </c>
      <c r="AK219" s="12">
        <f>Table15[[#This Row],[Aggregation(Q1) 30%]]*0.3+Table15[[#This Row],[Aggregation(Q2) 40%]]*0.4+Table15[[#This Row],[Aggregation(Q3) 30%]]*0.3</f>
        <v>2.1999999999999997</v>
      </c>
      <c r="AL219" s="12">
        <f>Table15[[#This Row],[Exposure Rate]]+Table15[[#This Row],[Proximity Rate]]+Table15[[#This Row],[Aggregation Rate]]</f>
        <v>6.7999999999999989</v>
      </c>
      <c r="AM219" s="10" t="s">
        <v>1934</v>
      </c>
    </row>
    <row r="220" spans="1:39" x14ac:dyDescent="0.3">
      <c r="A220" s="20">
        <v>8870</v>
      </c>
      <c r="B220" s="2" t="s">
        <v>1513</v>
      </c>
      <c r="C220" s="2" t="str">
        <f>VLOOKUP(A220,'emp master'!$A$1:$G$5000,5,FALSE)</f>
        <v>Material Quality Assurance - SI</v>
      </c>
      <c r="D220" s="1" t="s">
        <v>1758</v>
      </c>
      <c r="E220" s="6" t="str">
        <f>VLOOKUP(A220,'emp master'!$A$1:$G$5000,7,FALSE)</f>
        <v>Male</v>
      </c>
      <c r="F220" s="7">
        <v>29</v>
      </c>
      <c r="G220" s="6" t="s">
        <v>14</v>
      </c>
      <c r="H220" s="6" t="s">
        <v>1756</v>
      </c>
      <c r="I220" s="6" t="s">
        <v>826</v>
      </c>
      <c r="J220" s="7" t="s">
        <v>39</v>
      </c>
      <c r="K220" s="6" t="s">
        <v>14</v>
      </c>
      <c r="L220" s="6" t="s">
        <v>14</v>
      </c>
      <c r="M220" s="6" t="s">
        <v>14</v>
      </c>
      <c r="N220" s="6" t="s">
        <v>14</v>
      </c>
      <c r="O220" s="6" t="s">
        <v>14</v>
      </c>
      <c r="P220" s="6" t="s">
        <v>14</v>
      </c>
      <c r="Q220" s="6" t="s">
        <v>14</v>
      </c>
      <c r="R220" s="6" t="s">
        <v>14</v>
      </c>
      <c r="S220" s="6" t="s">
        <v>1754</v>
      </c>
      <c r="T220" s="6" t="s">
        <v>14</v>
      </c>
      <c r="U220" s="6" t="s">
        <v>14</v>
      </c>
      <c r="V220" s="8">
        <f>IF(Table15[[#This Row],[Age - වයස]]&lt;30,1,IF(Table15[[#This Row],[Age - වයස]]&lt;40,2,IF(Table15[[#This Row],[Age - වයස]]&lt;50,3,IF(Table15[[#This Row],[Age - වයස]]&lt;=55,4,5))))</f>
        <v>1</v>
      </c>
      <c r="W220" s="11">
        <f>IF(Table15[[#This Row],[Vaccinated? - කොවිඩ් එන්නත ලබා ගෙන තිබේද?]]= "yes",1,5)</f>
        <v>5</v>
      </c>
      <c r="X22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0" s="8">
        <f>IF(Table15[[#This Row],[Having any hereditary diseases - ඔබට පාරම්පරික රෝග තිබෙනවාද?]]="yes",5,1)</f>
        <v>1</v>
      </c>
      <c r="Z220" s="11">
        <f>IF(Table15[[#This Row],[Do you have been suffering from any of these diseases? - පහත රෝග ඔබට තිබෙනවද?]]="None - නැත",1,5)</f>
        <v>1</v>
      </c>
      <c r="AA2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0" s="11">
        <f>IF(Table15[[#This Row],[Have you been infected by COVID-19 in the past few months - ඔබට COVID 19 මිට පෙර වැළදී  තිබෙනවද?]]="Yes",1,5)</f>
        <v>5</v>
      </c>
      <c r="AC220" s="11">
        <f>IF(Table15[[#This Row],[Grade - ශ්‍රේණිය]]="Team Member",5,IF(Table15[[#This Row],[Grade - ශ්‍රේණිය]]="Manager",1,3))</f>
        <v>3</v>
      </c>
      <c r="AD220" s="11">
        <f>IF(Table15[[#This Row],[Do you have any COVID symptoms? - ඔබට COVID ලක්ෂණ තිබෙනවද?]]="Yes",5,1)</f>
        <v>1</v>
      </c>
      <c r="AE220" s="11">
        <f>IF(Table15[[#This Row],[Was quarantined  before? - නිරොධානය වී තිබේද?]]="Yes",5,1)</f>
        <v>1</v>
      </c>
      <c r="AF2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0" s="8">
        <f>IF(Table15[[#This Row],[Any family members are working at Hospitals - රෝහල් වල සේවය කරන සාමාජිකයන් සිටීද?]]="No",1,5)</f>
        <v>1</v>
      </c>
      <c r="AH2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20" s="12">
        <f>Table15[[#This Row],[Proximity 01 (30%)]]*0.3+Table15[[#This Row],[Proximity - 02(40%)]]*0.4+Table15[[#This Row],[Proximity - 03(30%)]]*0.3</f>
        <v>1.5999999999999999</v>
      </c>
      <c r="AK220" s="12">
        <f>Table15[[#This Row],[Aggregation(Q1) 30%]]*0.3+Table15[[#This Row],[Aggregation(Q2) 40%]]*0.4+Table15[[#This Row],[Aggregation(Q3) 30%]]*0.3</f>
        <v>2.1999999999999997</v>
      </c>
      <c r="AL220" s="12">
        <f>Table15[[#This Row],[Exposure Rate]]+Table15[[#This Row],[Proximity Rate]]+Table15[[#This Row],[Aggregation Rate]]</f>
        <v>6.7999999999999989</v>
      </c>
      <c r="AM220" s="10" t="s">
        <v>1934</v>
      </c>
    </row>
    <row r="221" spans="1:39" x14ac:dyDescent="0.3">
      <c r="A221" s="20">
        <v>13064</v>
      </c>
      <c r="B221" s="2" t="s">
        <v>809</v>
      </c>
      <c r="C221" s="2" t="str">
        <f>VLOOKUP(A221,'emp master'!$A$1:$G$5000,5,FALSE)</f>
        <v>Moulded Bra Cup - Computer Numerical Control - SI</v>
      </c>
      <c r="D221" s="1" t="s">
        <v>1758</v>
      </c>
      <c r="E221" s="6" t="str">
        <f>VLOOKUP(A221,'emp master'!$A$1:$G$5000,7,FALSE)</f>
        <v>Male</v>
      </c>
      <c r="F221" s="7">
        <v>28</v>
      </c>
      <c r="G221" s="6" t="s">
        <v>14</v>
      </c>
      <c r="H221" s="6" t="s">
        <v>1756</v>
      </c>
      <c r="I221" s="6" t="s">
        <v>810</v>
      </c>
      <c r="J221" s="7" t="s">
        <v>23</v>
      </c>
      <c r="K221" s="6" t="s">
        <v>14</v>
      </c>
      <c r="L221" s="6" t="s">
        <v>14</v>
      </c>
      <c r="M221" s="6" t="s">
        <v>14</v>
      </c>
      <c r="N221" s="6" t="s">
        <v>14</v>
      </c>
      <c r="O221" s="6" t="s">
        <v>14</v>
      </c>
      <c r="P221" s="6" t="s">
        <v>14</v>
      </c>
      <c r="Q221" s="6" t="s">
        <v>14</v>
      </c>
      <c r="R221" s="6" t="s">
        <v>14</v>
      </c>
      <c r="S221" s="6" t="s">
        <v>1754</v>
      </c>
      <c r="T221" s="6" t="s">
        <v>14</v>
      </c>
      <c r="U221" s="6" t="s">
        <v>14</v>
      </c>
      <c r="V221" s="8">
        <f>IF(Table15[[#This Row],[Age - වයස]]&lt;30,1,IF(Table15[[#This Row],[Age - වයස]]&lt;40,2,IF(Table15[[#This Row],[Age - වයස]]&lt;50,3,IF(Table15[[#This Row],[Age - වයස]]&lt;=55,4,5))))</f>
        <v>1</v>
      </c>
      <c r="W221" s="11">
        <f>IF(Table15[[#This Row],[Vaccinated? - කොවිඩ් එන්නත ලබා ගෙන තිබේද?]]= "yes",1,5)</f>
        <v>5</v>
      </c>
      <c r="X22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1" s="8">
        <f>IF(Table15[[#This Row],[Having any hereditary diseases - ඔබට පාරම්පරික රෝග තිබෙනවාද?]]="yes",5,1)</f>
        <v>1</v>
      </c>
      <c r="Z221" s="11">
        <f>IF(Table15[[#This Row],[Do you have been suffering from any of these diseases? - පහත රෝග ඔබට තිබෙනවද?]]="None - නැත",1,5)</f>
        <v>1</v>
      </c>
      <c r="AA2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1" s="11">
        <f>IF(Table15[[#This Row],[Have you been infected by COVID-19 in the past few months - ඔබට COVID 19 මිට පෙර වැළදී  තිබෙනවද?]]="Yes",1,5)</f>
        <v>5</v>
      </c>
      <c r="AC221" s="11">
        <f>IF(Table15[[#This Row],[Grade - ශ්‍රේණිය]]="Team Member",5,IF(Table15[[#This Row],[Grade - ශ්‍රේණිය]]="Manager",1,3))</f>
        <v>3</v>
      </c>
      <c r="AD221" s="11">
        <f>IF(Table15[[#This Row],[Do you have any COVID symptoms? - ඔබට COVID ලක්ෂණ තිබෙනවද?]]="Yes",5,1)</f>
        <v>1</v>
      </c>
      <c r="AE221" s="11">
        <f>IF(Table15[[#This Row],[Was quarantined  before? - නිරොධානය වී තිබේද?]]="Yes",5,1)</f>
        <v>1</v>
      </c>
      <c r="AF2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1" s="8">
        <f>IF(Table15[[#This Row],[Any family members are working at Hospitals - රෝහල් වල සේවය කරන සාමාජිකයන් සිටීද?]]="No",1,5)</f>
        <v>1</v>
      </c>
      <c r="AH2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21" s="12">
        <f>Table15[[#This Row],[Proximity 01 (30%)]]*0.3+Table15[[#This Row],[Proximity - 02(40%)]]*0.4+Table15[[#This Row],[Proximity - 03(30%)]]*0.3</f>
        <v>1.5999999999999999</v>
      </c>
      <c r="AK221" s="12">
        <f>Table15[[#This Row],[Aggregation(Q1) 30%]]*0.3+Table15[[#This Row],[Aggregation(Q2) 40%]]*0.4+Table15[[#This Row],[Aggregation(Q3) 30%]]*0.3</f>
        <v>2.1999999999999997</v>
      </c>
      <c r="AL221" s="12">
        <f>Table15[[#This Row],[Exposure Rate]]+Table15[[#This Row],[Proximity Rate]]+Table15[[#This Row],[Aggregation Rate]]</f>
        <v>6.7999999999999989</v>
      </c>
      <c r="AM221" s="10" t="s">
        <v>1934</v>
      </c>
    </row>
    <row r="222" spans="1:39" x14ac:dyDescent="0.3">
      <c r="A222" s="20">
        <v>17208</v>
      </c>
      <c r="B222" s="2" t="s">
        <v>1360</v>
      </c>
      <c r="C222" s="2" t="str">
        <f>VLOOKUP(A222,'emp master'!$A$1:$G$5000,5,FALSE)</f>
        <v>Moulded Bra Cup - Industrial Systems Engineering - SI</v>
      </c>
      <c r="D222" s="1" t="s">
        <v>1758</v>
      </c>
      <c r="E222" s="6" t="str">
        <f>VLOOKUP(A222,'emp master'!$A$1:$G$5000,7,FALSE)</f>
        <v>Male</v>
      </c>
      <c r="F222" s="7">
        <v>51</v>
      </c>
      <c r="G222" s="6" t="s">
        <v>14</v>
      </c>
      <c r="H222" s="6" t="s">
        <v>1753</v>
      </c>
      <c r="I222" s="6" t="s">
        <v>1361</v>
      </c>
      <c r="J222" s="7" t="s">
        <v>13</v>
      </c>
      <c r="K222" s="6" t="s">
        <v>14</v>
      </c>
      <c r="L222" s="6" t="s">
        <v>1789</v>
      </c>
      <c r="M222" s="6" t="s">
        <v>14</v>
      </c>
      <c r="N222" s="6" t="s">
        <v>1789</v>
      </c>
      <c r="O222" s="6" t="s">
        <v>14</v>
      </c>
      <c r="P222" s="6" t="s">
        <v>1789</v>
      </c>
      <c r="Q222" s="6" t="s">
        <v>14</v>
      </c>
      <c r="R222" s="6" t="s">
        <v>14</v>
      </c>
      <c r="S222" s="6" t="s">
        <v>1754</v>
      </c>
      <c r="T222" s="6" t="s">
        <v>14</v>
      </c>
      <c r="U222" s="6" t="s">
        <v>14</v>
      </c>
      <c r="V222" s="8">
        <f>IF(Table15[[#This Row],[Age - වයස]]&lt;30,1,IF(Table15[[#This Row],[Age - වයස]]&lt;40,2,IF(Table15[[#This Row],[Age - වයස]]&lt;50,3,IF(Table15[[#This Row],[Age - වයස]]&lt;=55,4,5))))</f>
        <v>4</v>
      </c>
      <c r="W222" s="11">
        <f>IF(Table15[[#This Row],[Vaccinated? - කොවිඩ් එන්නත ලබා ගෙන තිබේද?]]= "yes",1,5)</f>
        <v>5</v>
      </c>
      <c r="X22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22" s="8">
        <f>IF(Table15[[#This Row],[Having any hereditary diseases - ඔබට පාරම්පරික රෝග තිබෙනවාද?]]="yes",5,1)</f>
        <v>1</v>
      </c>
      <c r="Z222" s="11">
        <f>IF(Table15[[#This Row],[Do you have been suffering from any of these diseases? - පහත රෝග ඔබට තිබෙනවද?]]="None - නැත",1,5)</f>
        <v>1</v>
      </c>
      <c r="AA2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2" s="11">
        <f>IF(Table15[[#This Row],[Have you been infected by COVID-19 in the past few months - ඔබට COVID 19 මිට පෙර වැළදී  තිබෙනවද?]]="Yes",1,5)</f>
        <v>5</v>
      </c>
      <c r="AC222" s="11">
        <f>IF(Table15[[#This Row],[Grade - ශ්‍රේණිය]]="Team Member",5,IF(Table15[[#This Row],[Grade - ශ්‍රේණිය]]="Manager",1,3))</f>
        <v>3</v>
      </c>
      <c r="AD222" s="11">
        <f>IF(Table15[[#This Row],[Do you have any COVID symptoms? - ඔබට COVID ලක්ෂණ තිබෙනවද?]]="Yes",5,1)</f>
        <v>1</v>
      </c>
      <c r="AE222" s="11">
        <f>IF(Table15[[#This Row],[Was quarantined  before? - නිරොධානය වී තිබේද?]]="Yes",5,1)</f>
        <v>1</v>
      </c>
      <c r="AF2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2" s="8">
        <f>IF(Table15[[#This Row],[Any family members are working at Hospitals - රෝහල් වල සේවය කරන සාමාජිකයන් සිටීද?]]="No",1,5)</f>
        <v>1</v>
      </c>
      <c r="AH2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22" s="12">
        <f>Table15[[#This Row],[Proximity 01 (30%)]]*0.3+Table15[[#This Row],[Proximity - 02(40%)]]*0.4+Table15[[#This Row],[Proximity - 03(30%)]]*0.3</f>
        <v>1.5999999999999999</v>
      </c>
      <c r="AK222" s="12">
        <f>Table15[[#This Row],[Aggregation(Q1) 30%]]*0.3+Table15[[#This Row],[Aggregation(Q2) 40%]]*0.4+Table15[[#This Row],[Aggregation(Q3) 30%]]*0.3</f>
        <v>2.1999999999999997</v>
      </c>
      <c r="AL222" s="12">
        <f>Table15[[#This Row],[Exposure Rate]]+Table15[[#This Row],[Proximity Rate]]+Table15[[#This Row],[Aggregation Rate]]</f>
        <v>6.7999999999999989</v>
      </c>
      <c r="AM222" s="10" t="s">
        <v>1934</v>
      </c>
    </row>
    <row r="223" spans="1:39" x14ac:dyDescent="0.3">
      <c r="A223" s="20">
        <v>12908</v>
      </c>
      <c r="B223" s="2" t="s">
        <v>1097</v>
      </c>
      <c r="C223" s="2" t="str">
        <f>VLOOKUP(A223,'emp master'!$A$1:$G$5000,5,FALSE)</f>
        <v>Moulded Bra Cup - Product Development Centre - SI</v>
      </c>
      <c r="D223" s="1" t="s">
        <v>1758</v>
      </c>
      <c r="E223" s="6" t="str">
        <f>VLOOKUP(A223,'emp master'!$A$1:$G$5000,7,FALSE)</f>
        <v>Male</v>
      </c>
      <c r="F223" s="7">
        <v>28</v>
      </c>
      <c r="G223" s="6" t="s">
        <v>14</v>
      </c>
      <c r="H223" s="6" t="s">
        <v>1756</v>
      </c>
      <c r="I223" s="6" t="s">
        <v>1098</v>
      </c>
      <c r="J223" s="7" t="s">
        <v>39</v>
      </c>
      <c r="K223" s="6" t="s">
        <v>14</v>
      </c>
      <c r="L223" s="6"/>
      <c r="M223" s="6" t="s">
        <v>14</v>
      </c>
      <c r="N223" s="6"/>
      <c r="O223" s="6" t="s">
        <v>14</v>
      </c>
      <c r="P223" s="6"/>
      <c r="Q223" s="6" t="s">
        <v>14</v>
      </c>
      <c r="R223" s="6" t="s">
        <v>14</v>
      </c>
      <c r="S223" s="6" t="s">
        <v>1754</v>
      </c>
      <c r="T223" s="6" t="s">
        <v>14</v>
      </c>
      <c r="U223" s="6" t="s">
        <v>14</v>
      </c>
      <c r="V223" s="8">
        <f>IF(Table15[[#This Row],[Age - වයස]]&lt;30,1,IF(Table15[[#This Row],[Age - වයස]]&lt;40,2,IF(Table15[[#This Row],[Age - වයස]]&lt;50,3,IF(Table15[[#This Row],[Age - වයස]]&lt;=55,4,5))))</f>
        <v>1</v>
      </c>
      <c r="W223" s="11">
        <f>IF(Table15[[#This Row],[Vaccinated? - කොවිඩ් එන්නත ලබා ගෙන තිබේද?]]= "yes",1,5)</f>
        <v>5</v>
      </c>
      <c r="X22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3" s="8">
        <f>IF(Table15[[#This Row],[Having any hereditary diseases - ඔබට පාරම්පරික රෝග තිබෙනවාද?]]="yes",5,1)</f>
        <v>1</v>
      </c>
      <c r="Z223" s="11">
        <f>IF(Table15[[#This Row],[Do you have been suffering from any of these diseases? - පහත රෝග ඔබට තිබෙනවද?]]="None - නැත",1,5)</f>
        <v>1</v>
      </c>
      <c r="AA2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3" s="11">
        <f>IF(Table15[[#This Row],[Have you been infected by COVID-19 in the past few months - ඔබට COVID 19 මිට පෙර වැළදී  තිබෙනවද?]]="Yes",1,5)</f>
        <v>5</v>
      </c>
      <c r="AC223" s="11">
        <f>IF(Table15[[#This Row],[Grade - ශ්‍රේණිය]]="Team Member",5,IF(Table15[[#This Row],[Grade - ශ්‍රේණිය]]="Manager",1,3))</f>
        <v>3</v>
      </c>
      <c r="AD223" s="11">
        <f>IF(Table15[[#This Row],[Do you have any COVID symptoms? - ඔබට COVID ලක්ෂණ තිබෙනවද?]]="Yes",5,1)</f>
        <v>1</v>
      </c>
      <c r="AE223" s="11">
        <f>IF(Table15[[#This Row],[Was quarantined  before? - නිරොධානය වී තිබේද?]]="Yes",5,1)</f>
        <v>1</v>
      </c>
      <c r="AF2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3" s="8">
        <f>IF(Table15[[#This Row],[Any family members are working at Hospitals - රෝහල් වල සේවය කරන සාමාජිකයන් සිටීද?]]="No",1,5)</f>
        <v>1</v>
      </c>
      <c r="AH2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23" s="12">
        <f>Table15[[#This Row],[Proximity 01 (30%)]]*0.3+Table15[[#This Row],[Proximity - 02(40%)]]*0.4+Table15[[#This Row],[Proximity - 03(30%)]]*0.3</f>
        <v>1.5999999999999999</v>
      </c>
      <c r="AK223" s="12">
        <f>Table15[[#This Row],[Aggregation(Q1) 30%]]*0.3+Table15[[#This Row],[Aggregation(Q2) 40%]]*0.4+Table15[[#This Row],[Aggregation(Q3) 30%]]*0.3</f>
        <v>2.1999999999999997</v>
      </c>
      <c r="AL223" s="12">
        <f>Table15[[#This Row],[Exposure Rate]]+Table15[[#This Row],[Proximity Rate]]+Table15[[#This Row],[Aggregation Rate]]</f>
        <v>6.7999999999999989</v>
      </c>
      <c r="AM223" s="10" t="s">
        <v>1934</v>
      </c>
    </row>
    <row r="224" spans="1:39" x14ac:dyDescent="0.3">
      <c r="A224" s="20">
        <v>12908</v>
      </c>
      <c r="B224" s="2" t="s">
        <v>1097</v>
      </c>
      <c r="C224" s="2" t="str">
        <f>VLOOKUP(A224,'emp master'!$A$1:$G$5000,5,FALSE)</f>
        <v>Moulded Bra Cup - Product Development Centre - SI</v>
      </c>
      <c r="D224" s="1" t="s">
        <v>1758</v>
      </c>
      <c r="E224" s="6" t="str">
        <f>VLOOKUP(A224,'emp master'!$A$1:$G$5000,7,FALSE)</f>
        <v>Male</v>
      </c>
      <c r="F224" s="7">
        <v>28</v>
      </c>
      <c r="G224" s="6" t="s">
        <v>14</v>
      </c>
      <c r="H224" s="6" t="s">
        <v>1756</v>
      </c>
      <c r="I224" s="6" t="s">
        <v>1098</v>
      </c>
      <c r="J224" s="7" t="s">
        <v>39</v>
      </c>
      <c r="K224" s="6" t="s">
        <v>14</v>
      </c>
      <c r="L224" s="6"/>
      <c r="M224" s="6" t="s">
        <v>14</v>
      </c>
      <c r="N224" s="6"/>
      <c r="O224" s="6" t="s">
        <v>14</v>
      </c>
      <c r="P224" s="6"/>
      <c r="Q224" s="6" t="s">
        <v>14</v>
      </c>
      <c r="R224" s="6" t="s">
        <v>14</v>
      </c>
      <c r="S224" s="6" t="s">
        <v>1754</v>
      </c>
      <c r="T224" s="6" t="s">
        <v>14</v>
      </c>
      <c r="U224" s="6" t="s">
        <v>14</v>
      </c>
      <c r="V224" s="8">
        <f>IF(Table15[[#This Row],[Age - වයස]]&lt;30,1,IF(Table15[[#This Row],[Age - වයස]]&lt;40,2,IF(Table15[[#This Row],[Age - වයස]]&lt;50,3,IF(Table15[[#This Row],[Age - වයස]]&lt;=55,4,5))))</f>
        <v>1</v>
      </c>
      <c r="W224" s="11">
        <f>IF(Table15[[#This Row],[Vaccinated? - කොවිඩ් එන්නත ලබා ගෙන තිබේද?]]= "yes",1,5)</f>
        <v>5</v>
      </c>
      <c r="X22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4" s="8">
        <f>IF(Table15[[#This Row],[Having any hereditary diseases - ඔබට පාරම්පරික රෝග තිබෙනවාද?]]="yes",5,1)</f>
        <v>1</v>
      </c>
      <c r="Z224" s="11">
        <f>IF(Table15[[#This Row],[Do you have been suffering from any of these diseases? - පහත රෝග ඔබට තිබෙනවද?]]="None - නැත",1,5)</f>
        <v>1</v>
      </c>
      <c r="AA2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4" s="11">
        <f>IF(Table15[[#This Row],[Have you been infected by COVID-19 in the past few months - ඔබට COVID 19 මිට පෙර වැළදී  තිබෙනවද?]]="Yes",1,5)</f>
        <v>5</v>
      </c>
      <c r="AC224" s="11">
        <f>IF(Table15[[#This Row],[Grade - ශ්‍රේණිය]]="Team Member",5,IF(Table15[[#This Row],[Grade - ශ්‍රේණිය]]="Manager",1,3))</f>
        <v>3</v>
      </c>
      <c r="AD224" s="11">
        <f>IF(Table15[[#This Row],[Do you have any COVID symptoms? - ඔබට COVID ලක්ෂණ තිබෙනවද?]]="Yes",5,1)</f>
        <v>1</v>
      </c>
      <c r="AE224" s="11">
        <f>IF(Table15[[#This Row],[Was quarantined  before? - නිරොධානය වී තිබේද?]]="Yes",5,1)</f>
        <v>1</v>
      </c>
      <c r="AF2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4" s="8">
        <f>IF(Table15[[#This Row],[Any family members are working at Hospitals - රෝහල් වල සේවය කරන සාමාජිකයන් සිටීද?]]="No",1,5)</f>
        <v>1</v>
      </c>
      <c r="AH2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24" s="12">
        <f>Table15[[#This Row],[Proximity 01 (30%)]]*0.3+Table15[[#This Row],[Proximity - 02(40%)]]*0.4+Table15[[#This Row],[Proximity - 03(30%)]]*0.3</f>
        <v>1.5999999999999999</v>
      </c>
      <c r="AK224" s="12">
        <f>Table15[[#This Row],[Aggregation(Q1) 30%]]*0.3+Table15[[#This Row],[Aggregation(Q2) 40%]]*0.4+Table15[[#This Row],[Aggregation(Q3) 30%]]*0.3</f>
        <v>2.1999999999999997</v>
      </c>
      <c r="AL224" s="12">
        <f>Table15[[#This Row],[Exposure Rate]]+Table15[[#This Row],[Proximity Rate]]+Table15[[#This Row],[Aggregation Rate]]</f>
        <v>6.7999999999999989</v>
      </c>
      <c r="AM224" s="10" t="s">
        <v>1934</v>
      </c>
    </row>
    <row r="225" spans="1:39" x14ac:dyDescent="0.3">
      <c r="A225" s="20">
        <v>12813</v>
      </c>
      <c r="B225" s="2" t="s">
        <v>705</v>
      </c>
      <c r="C225" s="2" t="str">
        <f>VLOOKUP(A225,'emp master'!$A$1:$G$5000,5,FALSE)</f>
        <v>Moulded Bra Cup - Product Development Centre - SI</v>
      </c>
      <c r="D225" s="1" t="s">
        <v>1758</v>
      </c>
      <c r="E225" s="6" t="str">
        <f>VLOOKUP(A225,'emp master'!$A$1:$G$5000,7,FALSE)</f>
        <v>Female</v>
      </c>
      <c r="F225" s="7">
        <v>28</v>
      </c>
      <c r="G225" s="6" t="s">
        <v>14</v>
      </c>
      <c r="H225" s="6" t="s">
        <v>1759</v>
      </c>
      <c r="I225" s="6" t="s">
        <v>109</v>
      </c>
      <c r="J225" s="7" t="s">
        <v>17</v>
      </c>
      <c r="K225" s="6" t="s">
        <v>14</v>
      </c>
      <c r="L225" s="6" t="s">
        <v>14</v>
      </c>
      <c r="M225" s="6" t="s">
        <v>14</v>
      </c>
      <c r="N225" s="6" t="s">
        <v>14</v>
      </c>
      <c r="O225" s="6" t="s">
        <v>14</v>
      </c>
      <c r="P225" s="6" t="s">
        <v>14</v>
      </c>
      <c r="Q225" s="6" t="s">
        <v>14</v>
      </c>
      <c r="R225" s="6" t="s">
        <v>14</v>
      </c>
      <c r="S225" s="6" t="s">
        <v>1761</v>
      </c>
      <c r="T225" s="6" t="s">
        <v>14</v>
      </c>
      <c r="U225" s="6" t="s">
        <v>14</v>
      </c>
      <c r="V225" s="8">
        <f>IF(Table15[[#This Row],[Age - වයස]]&lt;30,1,IF(Table15[[#This Row],[Age - වයස]]&lt;40,2,IF(Table15[[#This Row],[Age - වයස]]&lt;50,3,IF(Table15[[#This Row],[Age - වයස]]&lt;=55,4,5))))</f>
        <v>1</v>
      </c>
      <c r="W225" s="11">
        <f>IF(Table15[[#This Row],[Vaccinated? - කොවිඩ් එන්නත ලබා ගෙන තිබේද?]]= "yes",1,5)</f>
        <v>5</v>
      </c>
      <c r="X22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225" s="8">
        <f>IF(Table15[[#This Row],[Having any hereditary diseases - ඔබට පාරම්පරික රෝග තිබෙනවාද?]]="yes",5,1)</f>
        <v>1</v>
      </c>
      <c r="Z225" s="11">
        <f>IF(Table15[[#This Row],[Do you have been suffering from any of these diseases? - පහත රෝග ඔබට තිබෙනවද?]]="None - නැත",1,5)</f>
        <v>5</v>
      </c>
      <c r="AA2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5" s="11">
        <f>IF(Table15[[#This Row],[Have you been infected by COVID-19 in the past few months - ඔබට COVID 19 මිට පෙර වැළදී  තිබෙනවද?]]="Yes",1,5)</f>
        <v>5</v>
      </c>
      <c r="AC225" s="11">
        <f>IF(Table15[[#This Row],[Grade - ශ්‍රේණිය]]="Team Member",5,IF(Table15[[#This Row],[Grade - ශ්‍රේණිය]]="Manager",1,3))</f>
        <v>3</v>
      </c>
      <c r="AD225" s="11">
        <f>IF(Table15[[#This Row],[Do you have any COVID symptoms? - ඔබට COVID ලක්ෂණ තිබෙනවද?]]="Yes",5,1)</f>
        <v>1</v>
      </c>
      <c r="AE225" s="11">
        <f>IF(Table15[[#This Row],[Was quarantined  before? - නිරොධානය වී තිබේද?]]="Yes",5,1)</f>
        <v>1</v>
      </c>
      <c r="AF2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5" s="8">
        <f>IF(Table15[[#This Row],[Any family members are working at Hospitals - රෝහල් වල සේවය කරන සාමාජිකයන් සිටීද?]]="No",1,5)</f>
        <v>1</v>
      </c>
      <c r="AH2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25" s="12">
        <f>Table15[[#This Row],[Proximity 01 (30%)]]*0.3+Table15[[#This Row],[Proximity - 02(40%)]]*0.4+Table15[[#This Row],[Proximity - 03(30%)]]*0.3</f>
        <v>1.5999999999999999</v>
      </c>
      <c r="AK225" s="12">
        <f>Table15[[#This Row],[Aggregation(Q1) 30%]]*0.3+Table15[[#This Row],[Aggregation(Q2) 40%]]*0.4+Table15[[#This Row],[Aggregation(Q3) 30%]]*0.3</f>
        <v>2.1999999999999997</v>
      </c>
      <c r="AL225" s="12">
        <f>Table15[[#This Row],[Exposure Rate]]+Table15[[#This Row],[Proximity Rate]]+Table15[[#This Row],[Aggregation Rate]]</f>
        <v>6.7999999999999989</v>
      </c>
      <c r="AM225" s="10" t="s">
        <v>1934</v>
      </c>
    </row>
    <row r="226" spans="1:39" x14ac:dyDescent="0.3">
      <c r="A226" s="3" t="s">
        <v>1160</v>
      </c>
      <c r="B226" s="2" t="s">
        <v>1161</v>
      </c>
      <c r="C226" s="2" t="e">
        <f>VLOOKUP(A226,'emp master'!$A$1:$G$5000,5,FALSE)</f>
        <v>#N/A</v>
      </c>
      <c r="D226" s="1" t="s">
        <v>1755</v>
      </c>
      <c r="E226" s="6" t="e">
        <f>VLOOKUP(A226,'emp master'!$A$1:$G$5000,7,FALSE)</f>
        <v>#N/A</v>
      </c>
      <c r="F226" s="7">
        <v>25</v>
      </c>
      <c r="G226" s="6" t="s">
        <v>14</v>
      </c>
      <c r="H226" s="6" t="s">
        <v>1756</v>
      </c>
      <c r="I226" s="6" t="s">
        <v>1162</v>
      </c>
      <c r="J226" s="7" t="s">
        <v>23</v>
      </c>
      <c r="K226" s="6" t="s">
        <v>14</v>
      </c>
      <c r="L226" s="6"/>
      <c r="M226" s="6" t="s">
        <v>14</v>
      </c>
      <c r="N226" s="6"/>
      <c r="O226" s="6" t="s">
        <v>14</v>
      </c>
      <c r="P226" s="6"/>
      <c r="Q226" s="6" t="s">
        <v>14</v>
      </c>
      <c r="R226" s="6" t="s">
        <v>14</v>
      </c>
      <c r="S226" s="6" t="s">
        <v>1754</v>
      </c>
      <c r="T226" s="6" t="s">
        <v>14</v>
      </c>
      <c r="U226" s="6" t="s">
        <v>14</v>
      </c>
      <c r="V226" s="8">
        <f>IF(Table15[[#This Row],[Age - වයස]]&lt;30,1,IF(Table15[[#This Row],[Age - වයස]]&lt;40,2,IF(Table15[[#This Row],[Age - වයස]]&lt;50,3,IF(Table15[[#This Row],[Age - වයස]]&lt;=55,4,5))))</f>
        <v>1</v>
      </c>
      <c r="W226" s="11">
        <f>IF(Table15[[#This Row],[Vaccinated? - කොවිඩ් එන්නත ලබා ගෙන තිබේද?]]= "yes",1,5)</f>
        <v>5</v>
      </c>
      <c r="X22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6" s="8">
        <f>IF(Table15[[#This Row],[Having any hereditary diseases - ඔබට පාරම්පරික රෝග තිබෙනවාද?]]="yes",5,1)</f>
        <v>1</v>
      </c>
      <c r="Z226" s="11">
        <f>IF(Table15[[#This Row],[Do you have been suffering from any of these diseases? - පහත රෝග ඔබට තිබෙනවද?]]="None - නැත",1,5)</f>
        <v>1</v>
      </c>
      <c r="AA2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6" s="11">
        <f>IF(Table15[[#This Row],[Have you been infected by COVID-19 in the past few months - ඔබට COVID 19 මිට පෙර වැළදී  තිබෙනවද?]]="Yes",1,5)</f>
        <v>5</v>
      </c>
      <c r="AC226" s="11">
        <f>IF(Table15[[#This Row],[Grade - ශ්‍රේණිය]]="Team Member",5,IF(Table15[[#This Row],[Grade - ශ්‍රේණිය]]="Manager",1,3))</f>
        <v>3</v>
      </c>
      <c r="AD226" s="11">
        <f>IF(Table15[[#This Row],[Do you have any COVID symptoms? - ඔබට COVID ලක්ෂණ තිබෙනවද?]]="Yes",5,1)</f>
        <v>1</v>
      </c>
      <c r="AE226" s="11">
        <f>IF(Table15[[#This Row],[Was quarantined  before? - නිරොධානය වී තිබේද?]]="Yes",5,1)</f>
        <v>1</v>
      </c>
      <c r="AF2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6" s="8">
        <f>IF(Table15[[#This Row],[Any family members are working at Hospitals - රෝහල් වල සේවය කරන සාමාජිකයන් සිටීද?]]="No",1,5)</f>
        <v>1</v>
      </c>
      <c r="AH2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226" s="12">
        <f>Table15[[#This Row],[Proximity 01 (30%)]]*0.3+Table15[[#This Row],[Proximity - 02(40%)]]*0.4+Table15[[#This Row],[Proximity - 03(30%)]]*0.3</f>
        <v>1.5999999999999999</v>
      </c>
      <c r="AK226" s="12">
        <f>Table15[[#This Row],[Aggregation(Q1) 30%]]*0.3+Table15[[#This Row],[Aggregation(Q2) 40%]]*0.4+Table15[[#This Row],[Aggregation(Q3) 30%]]*0.3</f>
        <v>2.1999999999999997</v>
      </c>
      <c r="AL226" s="12">
        <f>Table15[[#This Row],[Exposure Rate]]+Table15[[#This Row],[Proximity Rate]]+Table15[[#This Row],[Aggregation Rate]]</f>
        <v>6.7999999999999989</v>
      </c>
      <c r="AM226" s="10" t="s">
        <v>1934</v>
      </c>
    </row>
    <row r="227" spans="1:39" x14ac:dyDescent="0.3">
      <c r="A227" s="20">
        <v>7705</v>
      </c>
      <c r="B227" s="2" t="s">
        <v>461</v>
      </c>
      <c r="C227" s="2" t="str">
        <f>VLOOKUP(A227,'emp master'!$A$1:$G$5000,5,FALSE)</f>
        <v>Close Comfort Program - Cutting - SI</v>
      </c>
      <c r="D227" s="1" t="s">
        <v>1758</v>
      </c>
      <c r="E227" s="6" t="str">
        <f>VLOOKUP(A227,'emp master'!$A$1:$G$5000,7,FALSE)</f>
        <v>Male</v>
      </c>
      <c r="F227" s="7">
        <v>32</v>
      </c>
      <c r="G227" s="6" t="s">
        <v>14</v>
      </c>
      <c r="H227" s="6" t="s">
        <v>1756</v>
      </c>
      <c r="I227" s="6" t="s">
        <v>462</v>
      </c>
      <c r="J227" s="7" t="s">
        <v>39</v>
      </c>
      <c r="K227" s="6" t="s">
        <v>14</v>
      </c>
      <c r="L227" s="6"/>
      <c r="M227" s="6" t="s">
        <v>14</v>
      </c>
      <c r="N227" s="6"/>
      <c r="O227" s="6" t="s">
        <v>14</v>
      </c>
      <c r="P227" s="6"/>
      <c r="Q227" s="6" t="s">
        <v>14</v>
      </c>
      <c r="R227" s="6" t="s">
        <v>14</v>
      </c>
      <c r="S227" s="6" t="s">
        <v>1754</v>
      </c>
      <c r="T227" s="6" t="s">
        <v>14</v>
      </c>
      <c r="U227" s="6" t="s">
        <v>14</v>
      </c>
      <c r="V227" s="8">
        <f>IF(Table15[[#This Row],[Age - වයස]]&lt;30,1,IF(Table15[[#This Row],[Age - වයස]]&lt;40,2,IF(Table15[[#This Row],[Age - වයස]]&lt;50,3,IF(Table15[[#This Row],[Age - වයස]]&lt;=55,4,5))))</f>
        <v>2</v>
      </c>
      <c r="W227" s="11">
        <f>IF(Table15[[#This Row],[Vaccinated? - කොවිඩ් එන්නත ලබා ගෙන තිබේද?]]= "yes",1,5)</f>
        <v>5</v>
      </c>
      <c r="X22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7" s="8">
        <f>IF(Table15[[#This Row],[Having any hereditary diseases - ඔබට පාරම්පරික රෝග තිබෙනවාද?]]="yes",5,1)</f>
        <v>1</v>
      </c>
      <c r="Z227" s="11">
        <f>IF(Table15[[#This Row],[Do you have been suffering from any of these diseases? - පහත රෝග ඔබට තිබෙනවද?]]="None - නැත",1,5)</f>
        <v>1</v>
      </c>
      <c r="AA2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7" s="11">
        <f>IF(Table15[[#This Row],[Have you been infected by COVID-19 in the past few months - ඔබට COVID 19 මිට පෙර වැළදී  තිබෙනවද?]]="Yes",1,5)</f>
        <v>5</v>
      </c>
      <c r="AC227" s="11">
        <f>IF(Table15[[#This Row],[Grade - ශ්‍රේණිය]]="Team Member",5,IF(Table15[[#This Row],[Grade - ශ්‍රේණිය]]="Manager",1,3))</f>
        <v>3</v>
      </c>
      <c r="AD227" s="11">
        <f>IF(Table15[[#This Row],[Do you have any COVID symptoms? - ඔබට COVID ලක්ෂණ තිබෙනවද?]]="Yes",5,1)</f>
        <v>1</v>
      </c>
      <c r="AE227" s="11">
        <f>IF(Table15[[#This Row],[Was quarantined  before? - නිරොධානය වී තිබේද?]]="Yes",5,1)</f>
        <v>1</v>
      </c>
      <c r="AF2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7" s="8">
        <f>IF(Table15[[#This Row],[Any family members are working at Hospitals - රෝහල් වල සේවය කරන සාමාජිකයන් සිටීද?]]="No",1,5)</f>
        <v>1</v>
      </c>
      <c r="AH2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27" s="12">
        <f>Table15[[#This Row],[Proximity 01 (30%)]]*0.3+Table15[[#This Row],[Proximity - 02(40%)]]*0.4+Table15[[#This Row],[Proximity - 03(30%)]]*0.3</f>
        <v>1.5999999999999999</v>
      </c>
      <c r="AK227" s="12">
        <f>Table15[[#This Row],[Aggregation(Q1) 30%]]*0.3+Table15[[#This Row],[Aggregation(Q2) 40%]]*0.4+Table15[[#This Row],[Aggregation(Q3) 30%]]*0.3</f>
        <v>2.1999999999999997</v>
      </c>
      <c r="AL227" s="12">
        <f>Table15[[#This Row],[Exposure Rate]]+Table15[[#This Row],[Proximity Rate]]+Table15[[#This Row],[Aggregation Rate]]</f>
        <v>6.9</v>
      </c>
      <c r="AM227" s="10" t="s">
        <v>1934</v>
      </c>
    </row>
    <row r="228" spans="1:39" x14ac:dyDescent="0.3">
      <c r="A228" s="20">
        <v>7705</v>
      </c>
      <c r="B228" s="2" t="s">
        <v>461</v>
      </c>
      <c r="C228" s="2" t="str">
        <f>VLOOKUP(A228,'emp master'!$A$1:$G$5000,5,FALSE)</f>
        <v>Close Comfort Program - Cutting - SI</v>
      </c>
      <c r="D228" s="1" t="s">
        <v>1758</v>
      </c>
      <c r="E228" s="6" t="str">
        <f>VLOOKUP(A228,'emp master'!$A$1:$G$5000,7,FALSE)</f>
        <v>Male</v>
      </c>
      <c r="F228" s="7">
        <v>32</v>
      </c>
      <c r="G228" s="6" t="s">
        <v>14</v>
      </c>
      <c r="H228" s="6" t="s">
        <v>1756</v>
      </c>
      <c r="I228" s="6" t="s">
        <v>462</v>
      </c>
      <c r="J228" s="7" t="s">
        <v>39</v>
      </c>
      <c r="K228" s="6" t="s">
        <v>14</v>
      </c>
      <c r="L228" s="6"/>
      <c r="M228" s="6" t="s">
        <v>14</v>
      </c>
      <c r="N228" s="6"/>
      <c r="O228" s="6" t="s">
        <v>14</v>
      </c>
      <c r="P228" s="6"/>
      <c r="Q228" s="6" t="s">
        <v>14</v>
      </c>
      <c r="R228" s="6" t="s">
        <v>14</v>
      </c>
      <c r="S228" s="6" t="s">
        <v>1754</v>
      </c>
      <c r="T228" s="6" t="s">
        <v>14</v>
      </c>
      <c r="U228" s="6" t="s">
        <v>14</v>
      </c>
      <c r="V228" s="8">
        <f>IF(Table15[[#This Row],[Age - වයස]]&lt;30,1,IF(Table15[[#This Row],[Age - වයස]]&lt;40,2,IF(Table15[[#This Row],[Age - වයස]]&lt;50,3,IF(Table15[[#This Row],[Age - වයස]]&lt;=55,4,5))))</f>
        <v>2</v>
      </c>
      <c r="W228" s="11">
        <f>IF(Table15[[#This Row],[Vaccinated? - කොවිඩ් එන්නත ලබා ගෙන තිබේද?]]= "yes",1,5)</f>
        <v>5</v>
      </c>
      <c r="X22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8" s="8">
        <f>IF(Table15[[#This Row],[Having any hereditary diseases - ඔබට පාරම්පරික රෝග තිබෙනවාද?]]="yes",5,1)</f>
        <v>1</v>
      </c>
      <c r="Z228" s="11">
        <f>IF(Table15[[#This Row],[Do you have been suffering from any of these diseases? - පහත රෝග ඔබට තිබෙනවද?]]="None - නැත",1,5)</f>
        <v>1</v>
      </c>
      <c r="AA2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8" s="11">
        <f>IF(Table15[[#This Row],[Have you been infected by COVID-19 in the past few months - ඔබට COVID 19 මිට පෙර වැළදී  තිබෙනවද?]]="Yes",1,5)</f>
        <v>5</v>
      </c>
      <c r="AC228" s="11">
        <f>IF(Table15[[#This Row],[Grade - ශ්‍රේණිය]]="Team Member",5,IF(Table15[[#This Row],[Grade - ශ්‍රේණිය]]="Manager",1,3))</f>
        <v>3</v>
      </c>
      <c r="AD228" s="11">
        <f>IF(Table15[[#This Row],[Do you have any COVID symptoms? - ඔබට COVID ලක්ෂණ තිබෙනවද?]]="Yes",5,1)</f>
        <v>1</v>
      </c>
      <c r="AE228" s="11">
        <f>IF(Table15[[#This Row],[Was quarantined  before? - නිරොධානය වී තිබේද?]]="Yes",5,1)</f>
        <v>1</v>
      </c>
      <c r="AF2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8" s="8">
        <f>IF(Table15[[#This Row],[Any family members are working at Hospitals - රෝහල් වල සේවය කරන සාමාජිකයන් සිටීද?]]="No",1,5)</f>
        <v>1</v>
      </c>
      <c r="AH2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28" s="12">
        <f>Table15[[#This Row],[Proximity 01 (30%)]]*0.3+Table15[[#This Row],[Proximity - 02(40%)]]*0.4+Table15[[#This Row],[Proximity - 03(30%)]]*0.3</f>
        <v>1.5999999999999999</v>
      </c>
      <c r="AK228" s="12">
        <f>Table15[[#This Row],[Aggregation(Q1) 30%]]*0.3+Table15[[#This Row],[Aggregation(Q2) 40%]]*0.4+Table15[[#This Row],[Aggregation(Q3) 30%]]*0.3</f>
        <v>2.1999999999999997</v>
      </c>
      <c r="AL228" s="12">
        <f>Table15[[#This Row],[Exposure Rate]]+Table15[[#This Row],[Proximity Rate]]+Table15[[#This Row],[Aggregation Rate]]</f>
        <v>6.9</v>
      </c>
      <c r="AM228" s="10" t="s">
        <v>1934</v>
      </c>
    </row>
    <row r="229" spans="1:39" x14ac:dyDescent="0.3">
      <c r="A229" s="20">
        <v>7744</v>
      </c>
      <c r="B229" s="2" t="s">
        <v>44</v>
      </c>
      <c r="C229" s="2" t="str">
        <f>VLOOKUP(A229,'emp master'!$A$1:$G$5000,5,FALSE)</f>
        <v>Close Comfort Program - MM - Finishing - SI</v>
      </c>
      <c r="D229" s="1" t="s">
        <v>1758</v>
      </c>
      <c r="E229" s="6" t="str">
        <f>VLOOKUP(A229,'emp master'!$A$1:$G$5000,7,FALSE)</f>
        <v>Male</v>
      </c>
      <c r="F229" s="7">
        <v>30</v>
      </c>
      <c r="G229" s="6" t="s">
        <v>14</v>
      </c>
      <c r="H229" s="6" t="s">
        <v>1756</v>
      </c>
      <c r="I229" s="6" t="s">
        <v>45</v>
      </c>
      <c r="J229" s="7" t="s">
        <v>13</v>
      </c>
      <c r="K229" s="6" t="s">
        <v>14</v>
      </c>
      <c r="L229" s="6" t="s">
        <v>1780</v>
      </c>
      <c r="M229" s="6" t="s">
        <v>14</v>
      </c>
      <c r="N229" s="6" t="s">
        <v>1780</v>
      </c>
      <c r="O229" s="6" t="s">
        <v>14</v>
      </c>
      <c r="P229" s="6" t="s">
        <v>1780</v>
      </c>
      <c r="Q229" s="6" t="s">
        <v>14</v>
      </c>
      <c r="R229" s="6" t="s">
        <v>14</v>
      </c>
      <c r="S229" s="6" t="s">
        <v>1754</v>
      </c>
      <c r="T229" s="6" t="s">
        <v>14</v>
      </c>
      <c r="U229" s="6" t="s">
        <v>14</v>
      </c>
      <c r="V229" s="8">
        <f>IF(Table15[[#This Row],[Age - වයස]]&lt;30,1,IF(Table15[[#This Row],[Age - වයස]]&lt;40,2,IF(Table15[[#This Row],[Age - වයස]]&lt;50,3,IF(Table15[[#This Row],[Age - වයස]]&lt;=55,4,5))))</f>
        <v>2</v>
      </c>
      <c r="W229" s="11">
        <f>IF(Table15[[#This Row],[Vaccinated? - කොවිඩ් එන්නත ලබා ගෙන තිබේද?]]= "yes",1,5)</f>
        <v>5</v>
      </c>
      <c r="X22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29" s="8">
        <f>IF(Table15[[#This Row],[Having any hereditary diseases - ඔබට පාරම්පරික රෝග තිබෙනවාද?]]="yes",5,1)</f>
        <v>1</v>
      </c>
      <c r="Z229" s="11">
        <f>IF(Table15[[#This Row],[Do you have been suffering from any of these diseases? - පහත රෝග ඔබට තිබෙනවද?]]="None - නැත",1,5)</f>
        <v>1</v>
      </c>
      <c r="AA2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29" s="11">
        <f>IF(Table15[[#This Row],[Have you been infected by COVID-19 in the past few months - ඔබට COVID 19 මිට පෙර වැළදී  තිබෙනවද?]]="Yes",1,5)</f>
        <v>5</v>
      </c>
      <c r="AC229" s="11">
        <f>IF(Table15[[#This Row],[Grade - ශ්‍රේණිය]]="Team Member",5,IF(Table15[[#This Row],[Grade - ශ්‍රේණිය]]="Manager",1,3))</f>
        <v>3</v>
      </c>
      <c r="AD229" s="11">
        <f>IF(Table15[[#This Row],[Do you have any COVID symptoms? - ඔබට COVID ලක්ෂණ තිබෙනවද?]]="Yes",5,1)</f>
        <v>1</v>
      </c>
      <c r="AE229" s="11">
        <f>IF(Table15[[#This Row],[Was quarantined  before? - නිරොධානය වී තිබේද?]]="Yes",5,1)</f>
        <v>1</v>
      </c>
      <c r="AF2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29" s="8">
        <f>IF(Table15[[#This Row],[Any family members are working at Hospitals - රෝහල් වල සේවය කරන සාමාජිකයන් සිටීද?]]="No",1,5)</f>
        <v>1</v>
      </c>
      <c r="AH2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2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29" s="12">
        <f>Table15[[#This Row],[Proximity 01 (30%)]]*0.3+Table15[[#This Row],[Proximity - 02(40%)]]*0.4+Table15[[#This Row],[Proximity - 03(30%)]]*0.3</f>
        <v>1.5999999999999999</v>
      </c>
      <c r="AK229" s="12">
        <f>Table15[[#This Row],[Aggregation(Q1) 30%]]*0.3+Table15[[#This Row],[Aggregation(Q2) 40%]]*0.4+Table15[[#This Row],[Aggregation(Q3) 30%]]*0.3</f>
        <v>2.1999999999999997</v>
      </c>
      <c r="AL229" s="12">
        <f>Table15[[#This Row],[Exposure Rate]]+Table15[[#This Row],[Proximity Rate]]+Table15[[#This Row],[Aggregation Rate]]</f>
        <v>6.9</v>
      </c>
      <c r="AM229" s="10" t="s">
        <v>1934</v>
      </c>
    </row>
    <row r="230" spans="1:39" x14ac:dyDescent="0.3">
      <c r="A230" s="20">
        <v>9377</v>
      </c>
      <c r="B230" s="2" t="s">
        <v>1534</v>
      </c>
      <c r="C230" s="2" t="str">
        <f>VLOOKUP(A230,'emp master'!$A$1:$G$5000,5,FALSE)</f>
        <v>Close Comfort Program - MM - Finishing - SI</v>
      </c>
      <c r="D230" s="1" t="s">
        <v>1758</v>
      </c>
      <c r="E230" s="6" t="str">
        <f>VLOOKUP(A230,'emp master'!$A$1:$G$5000,7,FALSE)</f>
        <v>Male</v>
      </c>
      <c r="F230" s="7">
        <v>39</v>
      </c>
      <c r="G230" s="6" t="s">
        <v>14</v>
      </c>
      <c r="H230" s="6" t="s">
        <v>1756</v>
      </c>
      <c r="I230" s="6" t="s">
        <v>1104</v>
      </c>
      <c r="J230" s="7" t="s">
        <v>63</v>
      </c>
      <c r="K230" s="6" t="s">
        <v>14</v>
      </c>
      <c r="L230" s="6"/>
      <c r="M230" s="6" t="s">
        <v>14</v>
      </c>
      <c r="N230" s="6"/>
      <c r="O230" s="6" t="s">
        <v>14</v>
      </c>
      <c r="P230" s="6"/>
      <c r="Q230" s="6" t="s">
        <v>14</v>
      </c>
      <c r="R230" s="6" t="s">
        <v>14</v>
      </c>
      <c r="S230" s="6" t="s">
        <v>1754</v>
      </c>
      <c r="T230" s="6" t="s">
        <v>14</v>
      </c>
      <c r="U230" s="6" t="s">
        <v>14</v>
      </c>
      <c r="V230" s="8">
        <f>IF(Table15[[#This Row],[Age - වයස]]&lt;30,1,IF(Table15[[#This Row],[Age - වයස]]&lt;40,2,IF(Table15[[#This Row],[Age - වයස]]&lt;50,3,IF(Table15[[#This Row],[Age - වයස]]&lt;=55,4,5))))</f>
        <v>2</v>
      </c>
      <c r="W230" s="11">
        <f>IF(Table15[[#This Row],[Vaccinated? - කොවිඩ් එන්නත ලබා ගෙන තිබේද?]]= "yes",1,5)</f>
        <v>5</v>
      </c>
      <c r="X23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30" s="8">
        <f>IF(Table15[[#This Row],[Having any hereditary diseases - ඔබට පාරම්පරික රෝග තිබෙනවාද?]]="yes",5,1)</f>
        <v>1</v>
      </c>
      <c r="Z230" s="11">
        <f>IF(Table15[[#This Row],[Do you have been suffering from any of these diseases? - පහත රෝග ඔබට තිබෙනවද?]]="None - නැත",1,5)</f>
        <v>1</v>
      </c>
      <c r="AA2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0" s="11">
        <f>IF(Table15[[#This Row],[Have you been infected by COVID-19 in the past few months - ඔබට COVID 19 මිට පෙර වැළදී  තිබෙනවද?]]="Yes",1,5)</f>
        <v>5</v>
      </c>
      <c r="AC230" s="11">
        <f>IF(Table15[[#This Row],[Grade - ශ්‍රේණිය]]="Team Member",5,IF(Table15[[#This Row],[Grade - ශ්‍රේණිය]]="Manager",1,3))</f>
        <v>3</v>
      </c>
      <c r="AD230" s="11">
        <f>IF(Table15[[#This Row],[Do you have any COVID symptoms? - ඔබට COVID ලක්ෂණ තිබෙනවද?]]="Yes",5,1)</f>
        <v>1</v>
      </c>
      <c r="AE230" s="11">
        <f>IF(Table15[[#This Row],[Was quarantined  before? - නිරොධානය වී තිබේද?]]="Yes",5,1)</f>
        <v>1</v>
      </c>
      <c r="AF2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0" s="8">
        <f>IF(Table15[[#This Row],[Any family members are working at Hospitals - රෝහල් වල සේවය කරන සාමාජිකයන් සිටීද?]]="No",1,5)</f>
        <v>1</v>
      </c>
      <c r="AH2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0" s="12">
        <f>Table15[[#This Row],[Proximity 01 (30%)]]*0.3+Table15[[#This Row],[Proximity - 02(40%)]]*0.4+Table15[[#This Row],[Proximity - 03(30%)]]*0.3</f>
        <v>1.5999999999999999</v>
      </c>
      <c r="AK230" s="12">
        <f>Table15[[#This Row],[Aggregation(Q1) 30%]]*0.3+Table15[[#This Row],[Aggregation(Q2) 40%]]*0.4+Table15[[#This Row],[Aggregation(Q3) 30%]]*0.3</f>
        <v>2.1999999999999997</v>
      </c>
      <c r="AL230" s="12">
        <f>Table15[[#This Row],[Exposure Rate]]+Table15[[#This Row],[Proximity Rate]]+Table15[[#This Row],[Aggregation Rate]]</f>
        <v>6.9</v>
      </c>
      <c r="AM230" s="10" t="s">
        <v>1934</v>
      </c>
    </row>
    <row r="231" spans="1:39" x14ac:dyDescent="0.3">
      <c r="A231" s="20">
        <v>9377</v>
      </c>
      <c r="B231" s="2" t="s">
        <v>1103</v>
      </c>
      <c r="C231" s="2" t="str">
        <f>VLOOKUP(A231,'emp master'!$A$1:$G$5000,5,FALSE)</f>
        <v>Close Comfort Program - MM - Finishing - SI</v>
      </c>
      <c r="D231" s="1" t="s">
        <v>1758</v>
      </c>
      <c r="E231" s="6" t="str">
        <f>VLOOKUP(A231,'emp master'!$A$1:$G$5000,7,FALSE)</f>
        <v>Male</v>
      </c>
      <c r="F231" s="7">
        <v>39</v>
      </c>
      <c r="G231" s="6" t="s">
        <v>14</v>
      </c>
      <c r="H231" s="6" t="s">
        <v>1756</v>
      </c>
      <c r="I231" s="6" t="s">
        <v>1104</v>
      </c>
      <c r="J231" s="7" t="s">
        <v>63</v>
      </c>
      <c r="K231" s="6" t="s">
        <v>14</v>
      </c>
      <c r="L231" s="6"/>
      <c r="M231" s="6" t="s">
        <v>14</v>
      </c>
      <c r="N231" s="6"/>
      <c r="O231" s="6" t="s">
        <v>14</v>
      </c>
      <c r="P231" s="6"/>
      <c r="Q231" s="6" t="s">
        <v>14</v>
      </c>
      <c r="R231" s="6" t="s">
        <v>14</v>
      </c>
      <c r="S231" s="6" t="s">
        <v>1754</v>
      </c>
      <c r="T231" s="6" t="s">
        <v>14</v>
      </c>
      <c r="U231" s="6" t="s">
        <v>14</v>
      </c>
      <c r="V231" s="8">
        <f>IF(Table15[[#This Row],[Age - වයස]]&lt;30,1,IF(Table15[[#This Row],[Age - වයස]]&lt;40,2,IF(Table15[[#This Row],[Age - වයස]]&lt;50,3,IF(Table15[[#This Row],[Age - වයස]]&lt;=55,4,5))))</f>
        <v>2</v>
      </c>
      <c r="W231" s="11">
        <f>IF(Table15[[#This Row],[Vaccinated? - කොවිඩ් එන්නත ලබා ගෙන තිබේද?]]= "yes",1,5)</f>
        <v>5</v>
      </c>
      <c r="X23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31" s="8">
        <f>IF(Table15[[#This Row],[Having any hereditary diseases - ඔබට පාරම්පරික රෝග තිබෙනවාද?]]="yes",5,1)</f>
        <v>1</v>
      </c>
      <c r="Z231" s="11">
        <f>IF(Table15[[#This Row],[Do you have been suffering from any of these diseases? - පහත රෝග ඔබට තිබෙනවද?]]="None - නැත",1,5)</f>
        <v>1</v>
      </c>
      <c r="AA2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1" s="11">
        <f>IF(Table15[[#This Row],[Have you been infected by COVID-19 in the past few months - ඔබට COVID 19 මිට පෙර වැළදී  තිබෙනවද?]]="Yes",1,5)</f>
        <v>5</v>
      </c>
      <c r="AC231" s="11">
        <f>IF(Table15[[#This Row],[Grade - ශ්‍රේණිය]]="Team Member",5,IF(Table15[[#This Row],[Grade - ශ්‍රේණිය]]="Manager",1,3))</f>
        <v>3</v>
      </c>
      <c r="AD231" s="11">
        <f>IF(Table15[[#This Row],[Do you have any COVID symptoms? - ඔබට COVID ලක්ෂණ තිබෙනවද?]]="Yes",5,1)</f>
        <v>1</v>
      </c>
      <c r="AE231" s="11">
        <f>IF(Table15[[#This Row],[Was quarantined  before? - නිරොධානය වී තිබේද?]]="Yes",5,1)</f>
        <v>1</v>
      </c>
      <c r="AF2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1" s="8">
        <f>IF(Table15[[#This Row],[Any family members are working at Hospitals - රෝහල් වල සේවය කරන සාමාජිකයන් සිටීද?]]="No",1,5)</f>
        <v>1</v>
      </c>
      <c r="AH2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1" s="12">
        <f>Table15[[#This Row],[Proximity 01 (30%)]]*0.3+Table15[[#This Row],[Proximity - 02(40%)]]*0.4+Table15[[#This Row],[Proximity - 03(30%)]]*0.3</f>
        <v>1.5999999999999999</v>
      </c>
      <c r="AK231" s="12">
        <f>Table15[[#This Row],[Aggregation(Q1) 30%]]*0.3+Table15[[#This Row],[Aggregation(Q2) 40%]]*0.4+Table15[[#This Row],[Aggregation(Q3) 30%]]*0.3</f>
        <v>2.1999999999999997</v>
      </c>
      <c r="AL231" s="12">
        <f>Table15[[#This Row],[Exposure Rate]]+Table15[[#This Row],[Proximity Rate]]+Table15[[#This Row],[Aggregation Rate]]</f>
        <v>6.9</v>
      </c>
      <c r="AM231" s="10" t="s">
        <v>1934</v>
      </c>
    </row>
    <row r="232" spans="1:39" x14ac:dyDescent="0.3">
      <c r="A232" s="20">
        <v>3104</v>
      </c>
      <c r="B232" s="2" t="s">
        <v>1362</v>
      </c>
      <c r="C232" s="2" t="str">
        <f>VLOOKUP(A232,'emp master'!$A$1:$G$5000,5,FALSE)</f>
        <v>Close Comfort Program - MM - Printing - SI</v>
      </c>
      <c r="D232" s="1" t="s">
        <v>1758</v>
      </c>
      <c r="E232" s="6" t="str">
        <f>VLOOKUP(A232,'emp master'!$A$1:$G$5000,7,FALSE)</f>
        <v>Male</v>
      </c>
      <c r="F232" s="7">
        <v>35</v>
      </c>
      <c r="G232" s="6" t="s">
        <v>14</v>
      </c>
      <c r="H232" s="6" t="s">
        <v>1756</v>
      </c>
      <c r="I232" s="6" t="s">
        <v>1363</v>
      </c>
      <c r="J232" s="7" t="s">
        <v>39</v>
      </c>
      <c r="K232" s="6" t="s">
        <v>14</v>
      </c>
      <c r="L232" s="6" t="s">
        <v>14</v>
      </c>
      <c r="M232" s="6" t="s">
        <v>14</v>
      </c>
      <c r="N232" s="6" t="s">
        <v>14</v>
      </c>
      <c r="O232" s="6" t="s">
        <v>14</v>
      </c>
      <c r="P232" s="6" t="s">
        <v>14</v>
      </c>
      <c r="Q232" s="6" t="s">
        <v>14</v>
      </c>
      <c r="R232" s="6" t="s">
        <v>14</v>
      </c>
      <c r="S232" s="6" t="s">
        <v>1754</v>
      </c>
      <c r="T232" s="6" t="s">
        <v>14</v>
      </c>
      <c r="U232" s="6" t="s">
        <v>14</v>
      </c>
      <c r="V232" s="8">
        <f>IF(Table15[[#This Row],[Age - වයස]]&lt;30,1,IF(Table15[[#This Row],[Age - වයස]]&lt;40,2,IF(Table15[[#This Row],[Age - වයස]]&lt;50,3,IF(Table15[[#This Row],[Age - වයස]]&lt;=55,4,5))))</f>
        <v>2</v>
      </c>
      <c r="W232" s="11">
        <f>IF(Table15[[#This Row],[Vaccinated? - කොවිඩ් එන්නත ලබා ගෙන තිබේද?]]= "yes",1,5)</f>
        <v>5</v>
      </c>
      <c r="X23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32" s="8">
        <f>IF(Table15[[#This Row],[Having any hereditary diseases - ඔබට පාරම්පරික රෝග තිබෙනවාද?]]="yes",5,1)</f>
        <v>1</v>
      </c>
      <c r="Z232" s="11">
        <f>IF(Table15[[#This Row],[Do you have been suffering from any of these diseases? - පහත රෝග ඔබට තිබෙනවද?]]="None - නැත",1,5)</f>
        <v>1</v>
      </c>
      <c r="AA2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2" s="11">
        <f>IF(Table15[[#This Row],[Have you been infected by COVID-19 in the past few months - ඔබට COVID 19 මිට පෙර වැළදී  තිබෙනවද?]]="Yes",1,5)</f>
        <v>5</v>
      </c>
      <c r="AC232" s="11">
        <f>IF(Table15[[#This Row],[Grade - ශ්‍රේණිය]]="Team Member",5,IF(Table15[[#This Row],[Grade - ශ්‍රේණිය]]="Manager",1,3))</f>
        <v>3</v>
      </c>
      <c r="AD232" s="11">
        <f>IF(Table15[[#This Row],[Do you have any COVID symptoms? - ඔබට COVID ලක්ෂණ තිබෙනවද?]]="Yes",5,1)</f>
        <v>1</v>
      </c>
      <c r="AE232" s="11">
        <f>IF(Table15[[#This Row],[Was quarantined  before? - නිරොධානය වී තිබේද?]]="Yes",5,1)</f>
        <v>1</v>
      </c>
      <c r="AF2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2" s="8">
        <f>IF(Table15[[#This Row],[Any family members are working at Hospitals - රෝහල් වල සේවය කරන සාමාජිකයන් සිටීද?]]="No",1,5)</f>
        <v>1</v>
      </c>
      <c r="AH2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2" s="12">
        <f>Table15[[#This Row],[Proximity 01 (30%)]]*0.3+Table15[[#This Row],[Proximity - 02(40%)]]*0.4+Table15[[#This Row],[Proximity - 03(30%)]]*0.3</f>
        <v>1.5999999999999999</v>
      </c>
      <c r="AK232" s="12">
        <f>Table15[[#This Row],[Aggregation(Q1) 30%]]*0.3+Table15[[#This Row],[Aggregation(Q2) 40%]]*0.4+Table15[[#This Row],[Aggregation(Q3) 30%]]*0.3</f>
        <v>2.1999999999999997</v>
      </c>
      <c r="AL232" s="12">
        <f>Table15[[#This Row],[Exposure Rate]]+Table15[[#This Row],[Proximity Rate]]+Table15[[#This Row],[Aggregation Rate]]</f>
        <v>6.9</v>
      </c>
      <c r="AM232" s="10" t="s">
        <v>1934</v>
      </c>
    </row>
    <row r="233" spans="1:39" x14ac:dyDescent="0.3">
      <c r="A233" s="20">
        <v>6175</v>
      </c>
      <c r="B233" s="2" t="s">
        <v>1555</v>
      </c>
      <c r="C233" s="2" t="str">
        <f>VLOOKUP(A233,'emp master'!$A$1:$G$5000,5,FALSE)</f>
        <v>Close Comfort Program - MM - Printing - SI</v>
      </c>
      <c r="D233" s="1" t="s">
        <v>1758</v>
      </c>
      <c r="E233" s="6" t="str">
        <f>VLOOKUP(A233,'emp master'!$A$1:$G$5000,7,FALSE)</f>
        <v>Male</v>
      </c>
      <c r="F233" s="7">
        <v>36</v>
      </c>
      <c r="G233" s="6" t="s">
        <v>14</v>
      </c>
      <c r="H233" s="6" t="s">
        <v>1756</v>
      </c>
      <c r="I233" s="6" t="s">
        <v>48</v>
      </c>
      <c r="J233" s="7" t="s">
        <v>17</v>
      </c>
      <c r="K233" s="6" t="s">
        <v>14</v>
      </c>
      <c r="L233" s="6"/>
      <c r="M233" s="6" t="s">
        <v>14</v>
      </c>
      <c r="N233" s="6"/>
      <c r="O233" s="6" t="s">
        <v>14</v>
      </c>
      <c r="P233" s="6"/>
      <c r="Q233" s="6" t="s">
        <v>14</v>
      </c>
      <c r="R233" s="6" t="s">
        <v>14</v>
      </c>
      <c r="S233" s="6" t="s">
        <v>1754</v>
      </c>
      <c r="T233" s="6" t="s">
        <v>14</v>
      </c>
      <c r="U233" s="6" t="s">
        <v>14</v>
      </c>
      <c r="V233" s="8">
        <f>IF(Table15[[#This Row],[Age - වයස]]&lt;30,1,IF(Table15[[#This Row],[Age - වයස]]&lt;40,2,IF(Table15[[#This Row],[Age - වයස]]&lt;50,3,IF(Table15[[#This Row],[Age - වයස]]&lt;=55,4,5))))</f>
        <v>2</v>
      </c>
      <c r="W233" s="11">
        <f>IF(Table15[[#This Row],[Vaccinated? - කොවිඩ් එන්නත ලබා ගෙන තිබේද?]]= "yes",1,5)</f>
        <v>5</v>
      </c>
      <c r="X23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33" s="8">
        <f>IF(Table15[[#This Row],[Having any hereditary diseases - ඔබට පාරම්පරික රෝග තිබෙනවාද?]]="yes",5,1)</f>
        <v>1</v>
      </c>
      <c r="Z233" s="11">
        <f>IF(Table15[[#This Row],[Do you have been suffering from any of these diseases? - පහත රෝග ඔබට තිබෙනවද?]]="None - නැත",1,5)</f>
        <v>1</v>
      </c>
      <c r="AA2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3" s="11">
        <f>IF(Table15[[#This Row],[Have you been infected by COVID-19 in the past few months - ඔබට COVID 19 මිට පෙර වැළදී  තිබෙනවද?]]="Yes",1,5)</f>
        <v>5</v>
      </c>
      <c r="AC233" s="11">
        <f>IF(Table15[[#This Row],[Grade - ශ්‍රේණිය]]="Team Member",5,IF(Table15[[#This Row],[Grade - ශ්‍රේණිය]]="Manager",1,3))</f>
        <v>3</v>
      </c>
      <c r="AD233" s="11">
        <f>IF(Table15[[#This Row],[Do you have any COVID symptoms? - ඔබට COVID ලක්ෂණ තිබෙනවද?]]="Yes",5,1)</f>
        <v>1</v>
      </c>
      <c r="AE233" s="11">
        <f>IF(Table15[[#This Row],[Was quarantined  before? - නිරොධානය වී තිබේද?]]="Yes",5,1)</f>
        <v>1</v>
      </c>
      <c r="AF2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3" s="8">
        <f>IF(Table15[[#This Row],[Any family members are working at Hospitals - රෝහල් වල සේවය කරන සාමාජිකයන් සිටීද?]]="No",1,5)</f>
        <v>1</v>
      </c>
      <c r="AH2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3" s="12">
        <f>Table15[[#This Row],[Proximity 01 (30%)]]*0.3+Table15[[#This Row],[Proximity - 02(40%)]]*0.4+Table15[[#This Row],[Proximity - 03(30%)]]*0.3</f>
        <v>1.5999999999999999</v>
      </c>
      <c r="AK233" s="12">
        <f>Table15[[#This Row],[Aggregation(Q1) 30%]]*0.3+Table15[[#This Row],[Aggregation(Q2) 40%]]*0.4+Table15[[#This Row],[Aggregation(Q3) 30%]]*0.3</f>
        <v>2.1999999999999997</v>
      </c>
      <c r="AL233" s="12">
        <f>Table15[[#This Row],[Exposure Rate]]+Table15[[#This Row],[Proximity Rate]]+Table15[[#This Row],[Aggregation Rate]]</f>
        <v>6.9</v>
      </c>
      <c r="AM233" s="10" t="s">
        <v>1934</v>
      </c>
    </row>
    <row r="234" spans="1:39" x14ac:dyDescent="0.3">
      <c r="A234" s="20">
        <v>23712</v>
      </c>
      <c r="B234" s="2" t="s">
        <v>917</v>
      </c>
      <c r="C234" s="2" t="str">
        <f>VLOOKUP(A234,'emp master'!$A$1:$G$5000,5,FALSE)</f>
        <v>Close Comfort Program - Product Development Centre - SI</v>
      </c>
      <c r="D234" s="1" t="s">
        <v>1755</v>
      </c>
      <c r="E234" s="6" t="str">
        <f>VLOOKUP(A234,'emp master'!$A$1:$G$5000,7,FALSE)</f>
        <v>Female</v>
      </c>
      <c r="F234" s="7">
        <v>25</v>
      </c>
      <c r="G234" s="6" t="s">
        <v>14</v>
      </c>
      <c r="H234" s="6" t="s">
        <v>1753</v>
      </c>
      <c r="I234" s="6" t="s">
        <v>918</v>
      </c>
      <c r="J234" s="7" t="s">
        <v>23</v>
      </c>
      <c r="K234" s="6" t="s">
        <v>14</v>
      </c>
      <c r="L234" s="6" t="s">
        <v>14</v>
      </c>
      <c r="M234" s="6" t="s">
        <v>14</v>
      </c>
      <c r="N234" s="6" t="s">
        <v>14</v>
      </c>
      <c r="O234" s="6" t="s">
        <v>14</v>
      </c>
      <c r="P234" s="6" t="s">
        <v>1780</v>
      </c>
      <c r="Q234" s="6" t="s">
        <v>14</v>
      </c>
      <c r="R234" s="6" t="s">
        <v>14</v>
      </c>
      <c r="S234" s="6" t="s">
        <v>1761</v>
      </c>
      <c r="T234" s="6" t="s">
        <v>14</v>
      </c>
      <c r="U234" s="6" t="s">
        <v>14</v>
      </c>
      <c r="V234" s="8">
        <f>IF(Table15[[#This Row],[Age - වයස]]&lt;30,1,IF(Table15[[#This Row],[Age - වයස]]&lt;40,2,IF(Table15[[#This Row],[Age - වයස]]&lt;50,3,IF(Table15[[#This Row],[Age - වයස]]&lt;=55,4,5))))</f>
        <v>1</v>
      </c>
      <c r="W234" s="11">
        <f>IF(Table15[[#This Row],[Vaccinated? - කොවිඩ් එන්නත ලබා ගෙන තිබේද?]]= "yes",1,5)</f>
        <v>5</v>
      </c>
      <c r="X23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34" s="8">
        <f>IF(Table15[[#This Row],[Having any hereditary diseases - ඔබට පාරම්පරික රෝග තිබෙනවාද?]]="yes",5,1)</f>
        <v>1</v>
      </c>
      <c r="Z234" s="11">
        <f>IF(Table15[[#This Row],[Do you have been suffering from any of these diseases? - පහත රෝග ඔබට තිබෙනවද?]]="None - නැත",1,5)</f>
        <v>5</v>
      </c>
      <c r="AA2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4" s="11">
        <f>IF(Table15[[#This Row],[Have you been infected by COVID-19 in the past few months - ඔබට COVID 19 මිට පෙර වැළදී  තිබෙනවද?]]="Yes",1,5)</f>
        <v>5</v>
      </c>
      <c r="AC234" s="11">
        <f>IF(Table15[[#This Row],[Grade - ශ්‍රේණිය]]="Team Member",5,IF(Table15[[#This Row],[Grade - ශ්‍රේණිය]]="Manager",1,3))</f>
        <v>3</v>
      </c>
      <c r="AD234" s="11">
        <f>IF(Table15[[#This Row],[Do you have any COVID symptoms? - ඔබට COVID ලක්ෂණ තිබෙනවද?]]="Yes",5,1)</f>
        <v>1</v>
      </c>
      <c r="AE234" s="11">
        <f>IF(Table15[[#This Row],[Was quarantined  before? - නිරොධානය වී තිබේද?]]="Yes",5,1)</f>
        <v>1</v>
      </c>
      <c r="AF2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4" s="8">
        <f>IF(Table15[[#This Row],[Any family members are working at Hospitals - රෝහල් වල සේවය කරන සාමාජිකයන් සිටීද?]]="No",1,5)</f>
        <v>1</v>
      </c>
      <c r="AH2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4" s="12">
        <f>Table15[[#This Row],[Proximity 01 (30%)]]*0.3+Table15[[#This Row],[Proximity - 02(40%)]]*0.4+Table15[[#This Row],[Proximity - 03(30%)]]*0.3</f>
        <v>1.5999999999999999</v>
      </c>
      <c r="AK234" s="12">
        <f>Table15[[#This Row],[Aggregation(Q1) 30%]]*0.3+Table15[[#This Row],[Aggregation(Q2) 40%]]*0.4+Table15[[#This Row],[Aggregation(Q3) 30%]]*0.3</f>
        <v>2.1999999999999997</v>
      </c>
      <c r="AL234" s="12">
        <f>Table15[[#This Row],[Exposure Rate]]+Table15[[#This Row],[Proximity Rate]]+Table15[[#This Row],[Aggregation Rate]]</f>
        <v>6.9</v>
      </c>
      <c r="AM234" s="10" t="s">
        <v>1934</v>
      </c>
    </row>
    <row r="235" spans="1:39" x14ac:dyDescent="0.3">
      <c r="A235" s="20">
        <v>23712</v>
      </c>
      <c r="B235" s="2" t="s">
        <v>917</v>
      </c>
      <c r="C235" s="2" t="str">
        <f>VLOOKUP(A235,'emp master'!$A$1:$G$5000,5,FALSE)</f>
        <v>Close Comfort Program - Product Development Centre - SI</v>
      </c>
      <c r="D235" s="1" t="s">
        <v>1755</v>
      </c>
      <c r="E235" s="6" t="str">
        <f>VLOOKUP(A235,'emp master'!$A$1:$G$5000,7,FALSE)</f>
        <v>Female</v>
      </c>
      <c r="F235" s="7">
        <v>25</v>
      </c>
      <c r="G235" s="6" t="s">
        <v>14</v>
      </c>
      <c r="H235" s="6" t="s">
        <v>1753</v>
      </c>
      <c r="I235" s="6" t="s">
        <v>918</v>
      </c>
      <c r="J235" s="7" t="s">
        <v>23</v>
      </c>
      <c r="K235" s="6" t="s">
        <v>14</v>
      </c>
      <c r="L235" s="6" t="s">
        <v>14</v>
      </c>
      <c r="M235" s="6" t="s">
        <v>14</v>
      </c>
      <c r="N235" s="6" t="s">
        <v>14</v>
      </c>
      <c r="O235" s="6" t="s">
        <v>14</v>
      </c>
      <c r="P235" s="6" t="s">
        <v>1780</v>
      </c>
      <c r="Q235" s="6" t="s">
        <v>14</v>
      </c>
      <c r="R235" s="6" t="s">
        <v>14</v>
      </c>
      <c r="S235" s="6" t="s">
        <v>1761</v>
      </c>
      <c r="T235" s="6" t="s">
        <v>14</v>
      </c>
      <c r="U235" s="6" t="s">
        <v>14</v>
      </c>
      <c r="V235" s="8">
        <f>IF(Table15[[#This Row],[Age - වයස]]&lt;30,1,IF(Table15[[#This Row],[Age - වයස]]&lt;40,2,IF(Table15[[#This Row],[Age - වයස]]&lt;50,3,IF(Table15[[#This Row],[Age - වයස]]&lt;=55,4,5))))</f>
        <v>1</v>
      </c>
      <c r="W235" s="11">
        <f>IF(Table15[[#This Row],[Vaccinated? - කොවිඩ් එන්නත ලබා ගෙන තිබේද?]]= "yes",1,5)</f>
        <v>5</v>
      </c>
      <c r="X23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35" s="8">
        <f>IF(Table15[[#This Row],[Having any hereditary diseases - ඔබට පාරම්පරික රෝග තිබෙනවාද?]]="yes",5,1)</f>
        <v>1</v>
      </c>
      <c r="Z235" s="11">
        <f>IF(Table15[[#This Row],[Do you have been suffering from any of these diseases? - පහත රෝග ඔබට තිබෙනවද?]]="None - නැත",1,5)</f>
        <v>5</v>
      </c>
      <c r="AA2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5" s="11">
        <f>IF(Table15[[#This Row],[Have you been infected by COVID-19 in the past few months - ඔබට COVID 19 මිට පෙර වැළදී  තිබෙනවද?]]="Yes",1,5)</f>
        <v>5</v>
      </c>
      <c r="AC235" s="11">
        <f>IF(Table15[[#This Row],[Grade - ශ්‍රේණිය]]="Team Member",5,IF(Table15[[#This Row],[Grade - ශ්‍රේණිය]]="Manager",1,3))</f>
        <v>3</v>
      </c>
      <c r="AD235" s="11">
        <f>IF(Table15[[#This Row],[Do you have any COVID symptoms? - ඔබට COVID ලක්ෂණ තිබෙනවද?]]="Yes",5,1)</f>
        <v>1</v>
      </c>
      <c r="AE235" s="11">
        <f>IF(Table15[[#This Row],[Was quarantined  before? - නිරොධානය වී තිබේද?]]="Yes",5,1)</f>
        <v>1</v>
      </c>
      <c r="AF2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5" s="8">
        <f>IF(Table15[[#This Row],[Any family members are working at Hospitals - රෝහල් වල සේවය කරන සාමාජිකයන් සිටීද?]]="No",1,5)</f>
        <v>1</v>
      </c>
      <c r="AH2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5" s="12">
        <f>Table15[[#This Row],[Proximity 01 (30%)]]*0.3+Table15[[#This Row],[Proximity - 02(40%)]]*0.4+Table15[[#This Row],[Proximity - 03(30%)]]*0.3</f>
        <v>1.5999999999999999</v>
      </c>
      <c r="AK235" s="12">
        <f>Table15[[#This Row],[Aggregation(Q1) 30%]]*0.3+Table15[[#This Row],[Aggregation(Q2) 40%]]*0.4+Table15[[#This Row],[Aggregation(Q3) 30%]]*0.3</f>
        <v>2.1999999999999997</v>
      </c>
      <c r="AL235" s="12">
        <f>Table15[[#This Row],[Exposure Rate]]+Table15[[#This Row],[Proximity Rate]]+Table15[[#This Row],[Aggregation Rate]]</f>
        <v>6.9</v>
      </c>
      <c r="AM235" s="10" t="s">
        <v>1934</v>
      </c>
    </row>
    <row r="236" spans="1:39" x14ac:dyDescent="0.3">
      <c r="A236" s="20">
        <v>2627</v>
      </c>
      <c r="B236" s="2" t="s">
        <v>1220</v>
      </c>
      <c r="C236" s="2" t="str">
        <f>VLOOKUP(A236,'emp master'!$A$1:$G$5000,5,FALSE)</f>
        <v>Close Comfort Program - Product Development Centre - SI</v>
      </c>
      <c r="D236" s="1" t="s">
        <v>1758</v>
      </c>
      <c r="E236" s="6" t="str">
        <f>VLOOKUP(A236,'emp master'!$A$1:$G$5000,7,FALSE)</f>
        <v>Female</v>
      </c>
      <c r="F236" s="7">
        <v>34</v>
      </c>
      <c r="G236" s="6" t="s">
        <v>14</v>
      </c>
      <c r="H236" s="6" t="s">
        <v>1756</v>
      </c>
      <c r="I236" s="6" t="s">
        <v>1221</v>
      </c>
      <c r="J236" s="7" t="s">
        <v>39</v>
      </c>
      <c r="K236" s="6" t="s">
        <v>14</v>
      </c>
      <c r="L236" s="6"/>
      <c r="M236" s="6" t="s">
        <v>14</v>
      </c>
      <c r="N236" s="6"/>
      <c r="O236" s="6" t="s">
        <v>14</v>
      </c>
      <c r="P236" s="6"/>
      <c r="Q236" s="6" t="s">
        <v>14</v>
      </c>
      <c r="R236" s="6" t="s">
        <v>14</v>
      </c>
      <c r="S236" s="6" t="s">
        <v>1754</v>
      </c>
      <c r="T236" s="6" t="s">
        <v>14</v>
      </c>
      <c r="U236" s="6" t="s">
        <v>14</v>
      </c>
      <c r="V236" s="8">
        <f>IF(Table15[[#This Row],[Age - වයස]]&lt;30,1,IF(Table15[[#This Row],[Age - වයස]]&lt;40,2,IF(Table15[[#This Row],[Age - වයස]]&lt;50,3,IF(Table15[[#This Row],[Age - වයස]]&lt;=55,4,5))))</f>
        <v>2</v>
      </c>
      <c r="W236" s="11">
        <f>IF(Table15[[#This Row],[Vaccinated? - කොවිඩ් එන්නත ලබා ගෙන තිබේද?]]= "yes",1,5)</f>
        <v>5</v>
      </c>
      <c r="X23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36" s="8">
        <f>IF(Table15[[#This Row],[Having any hereditary diseases - ඔබට පාරම්පරික රෝග තිබෙනවාද?]]="yes",5,1)</f>
        <v>1</v>
      </c>
      <c r="Z236" s="11">
        <f>IF(Table15[[#This Row],[Do you have been suffering from any of these diseases? - පහත රෝග ඔබට තිබෙනවද?]]="None - නැත",1,5)</f>
        <v>1</v>
      </c>
      <c r="AA2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6" s="11">
        <f>IF(Table15[[#This Row],[Have you been infected by COVID-19 in the past few months - ඔබට COVID 19 මිට පෙර වැළදී  තිබෙනවද?]]="Yes",1,5)</f>
        <v>5</v>
      </c>
      <c r="AC236" s="11">
        <f>IF(Table15[[#This Row],[Grade - ශ්‍රේණිය]]="Team Member",5,IF(Table15[[#This Row],[Grade - ශ්‍රේණිය]]="Manager",1,3))</f>
        <v>3</v>
      </c>
      <c r="AD236" s="11">
        <f>IF(Table15[[#This Row],[Do you have any COVID symptoms? - ඔබට COVID ලක්ෂණ තිබෙනවද?]]="Yes",5,1)</f>
        <v>1</v>
      </c>
      <c r="AE236" s="11">
        <f>IF(Table15[[#This Row],[Was quarantined  before? - නිරොධානය වී තිබේද?]]="Yes",5,1)</f>
        <v>1</v>
      </c>
      <c r="AF2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6" s="8">
        <f>IF(Table15[[#This Row],[Any family members are working at Hospitals - රෝහල් වල සේවය කරන සාමාජිකයන් සිටීද?]]="No",1,5)</f>
        <v>1</v>
      </c>
      <c r="AH2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6" s="12">
        <f>Table15[[#This Row],[Proximity 01 (30%)]]*0.3+Table15[[#This Row],[Proximity - 02(40%)]]*0.4+Table15[[#This Row],[Proximity - 03(30%)]]*0.3</f>
        <v>1.5999999999999999</v>
      </c>
      <c r="AK236" s="12">
        <f>Table15[[#This Row],[Aggregation(Q1) 30%]]*0.3+Table15[[#This Row],[Aggregation(Q2) 40%]]*0.4+Table15[[#This Row],[Aggregation(Q3) 30%]]*0.3</f>
        <v>2.1999999999999997</v>
      </c>
      <c r="AL236" s="12">
        <f>Table15[[#This Row],[Exposure Rate]]+Table15[[#This Row],[Proximity Rate]]+Table15[[#This Row],[Aggregation Rate]]</f>
        <v>6.9</v>
      </c>
      <c r="AM236" s="10" t="s">
        <v>1934</v>
      </c>
    </row>
    <row r="237" spans="1:39" x14ac:dyDescent="0.3">
      <c r="A237" s="3">
        <v>7596</v>
      </c>
      <c r="B237" s="2" t="s">
        <v>1532</v>
      </c>
      <c r="C237" s="2" t="str">
        <f>VLOOKUP(A237,'emp master'!$A$1:$G$5000,5,FALSE)</f>
        <v>Material Quality Assurance - SI</v>
      </c>
      <c r="D237" s="1" t="s">
        <v>1758</v>
      </c>
      <c r="E237" s="6" t="str">
        <f>VLOOKUP(A237,'emp master'!$A$1:$G$5000,7,FALSE)</f>
        <v>Male</v>
      </c>
      <c r="F237" s="7">
        <v>35</v>
      </c>
      <c r="G237" s="6" t="s">
        <v>14</v>
      </c>
      <c r="H237" s="6" t="s">
        <v>1756</v>
      </c>
      <c r="I237" s="6" t="s">
        <v>276</v>
      </c>
      <c r="J237" s="7" t="s">
        <v>17</v>
      </c>
      <c r="K237" s="6" t="s">
        <v>14</v>
      </c>
      <c r="L237" s="6"/>
      <c r="M237" s="6" t="s">
        <v>14</v>
      </c>
      <c r="N237" s="6"/>
      <c r="O237" s="6" t="s">
        <v>14</v>
      </c>
      <c r="P237" s="6"/>
      <c r="Q237" s="6" t="s">
        <v>14</v>
      </c>
      <c r="R237" s="6" t="s">
        <v>14</v>
      </c>
      <c r="S237" s="6" t="s">
        <v>1754</v>
      </c>
      <c r="T237" s="6" t="s">
        <v>14</v>
      </c>
      <c r="U237" s="6" t="s">
        <v>14</v>
      </c>
      <c r="V237" s="8">
        <f>IF(Table15[[#This Row],[Age - වයස]]&lt;30,1,IF(Table15[[#This Row],[Age - වයස]]&lt;40,2,IF(Table15[[#This Row],[Age - වයස]]&lt;50,3,IF(Table15[[#This Row],[Age - වයස]]&lt;=55,4,5))))</f>
        <v>2</v>
      </c>
      <c r="W237" s="11">
        <f>IF(Table15[[#This Row],[Vaccinated? - කොවිඩ් එන්නත ලබා ගෙන තිබේද?]]= "yes",1,5)</f>
        <v>5</v>
      </c>
      <c r="X23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37" s="8">
        <f>IF(Table15[[#This Row],[Having any hereditary diseases - ඔබට පාරම්පරික රෝග තිබෙනවාද?]]="yes",5,1)</f>
        <v>1</v>
      </c>
      <c r="Z237" s="11">
        <f>IF(Table15[[#This Row],[Do you have been suffering from any of these diseases? - පහත රෝග ඔබට තිබෙනවද?]]="None - නැත",1,5)</f>
        <v>1</v>
      </c>
      <c r="AA2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7" s="11">
        <f>IF(Table15[[#This Row],[Have you been infected by COVID-19 in the past few months - ඔබට COVID 19 මිට පෙර වැළදී  තිබෙනවද?]]="Yes",1,5)</f>
        <v>5</v>
      </c>
      <c r="AC237" s="11">
        <f>IF(Table15[[#This Row],[Grade - ශ්‍රේණිය]]="Team Member",5,IF(Table15[[#This Row],[Grade - ශ්‍රේණිය]]="Manager",1,3))</f>
        <v>3</v>
      </c>
      <c r="AD237" s="11">
        <f>IF(Table15[[#This Row],[Do you have any COVID symptoms? - ඔබට COVID ලක්ෂණ තිබෙනවද?]]="Yes",5,1)</f>
        <v>1</v>
      </c>
      <c r="AE237" s="11">
        <f>IF(Table15[[#This Row],[Was quarantined  before? - නිරොධානය වී තිබේද?]]="Yes",5,1)</f>
        <v>1</v>
      </c>
      <c r="AF2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7" s="8">
        <f>IF(Table15[[#This Row],[Any family members are working at Hospitals - රෝහල් වල සේවය කරන සාමාජිකයන් සිටීද?]]="No",1,5)</f>
        <v>1</v>
      </c>
      <c r="AH2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7" s="12">
        <f>Table15[[#This Row],[Proximity 01 (30%)]]*0.3+Table15[[#This Row],[Proximity - 02(40%)]]*0.4+Table15[[#This Row],[Proximity - 03(30%)]]*0.3</f>
        <v>1.5999999999999999</v>
      </c>
      <c r="AK237" s="12">
        <f>Table15[[#This Row],[Aggregation(Q1) 30%]]*0.3+Table15[[#This Row],[Aggregation(Q2) 40%]]*0.4+Table15[[#This Row],[Aggregation(Q3) 30%]]*0.3</f>
        <v>2.1999999999999997</v>
      </c>
      <c r="AL237" s="12">
        <f>Table15[[#This Row],[Exposure Rate]]+Table15[[#This Row],[Proximity Rate]]+Table15[[#This Row],[Aggregation Rate]]</f>
        <v>6.9</v>
      </c>
      <c r="AM237" s="10" t="s">
        <v>1934</v>
      </c>
    </row>
    <row r="238" spans="1:39" x14ac:dyDescent="0.3">
      <c r="A238" s="20">
        <v>808</v>
      </c>
      <c r="B238" s="2" t="s">
        <v>1484</v>
      </c>
      <c r="C238" s="2" t="str">
        <f>VLOOKUP(A238,'emp master'!$A$1:$G$5000,5,FALSE)</f>
        <v>Moulded Bra Cup - Product Development Centre - SI</v>
      </c>
      <c r="D238" s="1" t="s">
        <v>1758</v>
      </c>
      <c r="E238" s="6" t="str">
        <f>VLOOKUP(A238,'emp master'!$A$1:$G$5000,7,FALSE)</f>
        <v>Male</v>
      </c>
      <c r="F238" s="7">
        <v>34</v>
      </c>
      <c r="G238" s="6" t="s">
        <v>14</v>
      </c>
      <c r="H238" s="6" t="s">
        <v>1756</v>
      </c>
      <c r="I238" s="6" t="s">
        <v>1485</v>
      </c>
      <c r="J238" s="7" t="s">
        <v>39</v>
      </c>
      <c r="K238" s="6" t="s">
        <v>14</v>
      </c>
      <c r="L238" s="6" t="s">
        <v>14</v>
      </c>
      <c r="M238" s="6" t="s">
        <v>14</v>
      </c>
      <c r="N238" s="6" t="s">
        <v>14</v>
      </c>
      <c r="O238" s="6" t="s">
        <v>14</v>
      </c>
      <c r="P238" s="6" t="s">
        <v>14</v>
      </c>
      <c r="Q238" s="6" t="s">
        <v>14</v>
      </c>
      <c r="R238" s="6" t="s">
        <v>14</v>
      </c>
      <c r="S238" s="6" t="s">
        <v>1754</v>
      </c>
      <c r="T238" s="6" t="s">
        <v>14</v>
      </c>
      <c r="U238" s="6" t="s">
        <v>14</v>
      </c>
      <c r="V238" s="8">
        <f>IF(Table15[[#This Row],[Age - වයස]]&lt;30,1,IF(Table15[[#This Row],[Age - වයස]]&lt;40,2,IF(Table15[[#This Row],[Age - වයස]]&lt;50,3,IF(Table15[[#This Row],[Age - වයස]]&lt;=55,4,5))))</f>
        <v>2</v>
      </c>
      <c r="W238" s="11">
        <f>IF(Table15[[#This Row],[Vaccinated? - කොවිඩ් එන්නත ලබා ගෙන තිබේද?]]= "yes",1,5)</f>
        <v>5</v>
      </c>
      <c r="X23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38" s="8">
        <f>IF(Table15[[#This Row],[Having any hereditary diseases - ඔබට පාරම්පරික රෝග තිබෙනවාද?]]="yes",5,1)</f>
        <v>1</v>
      </c>
      <c r="Z238" s="11">
        <f>IF(Table15[[#This Row],[Do you have been suffering from any of these diseases? - පහත රෝග ඔබට තිබෙනවද?]]="None - නැත",1,5)</f>
        <v>1</v>
      </c>
      <c r="AA2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8" s="11">
        <f>IF(Table15[[#This Row],[Have you been infected by COVID-19 in the past few months - ඔබට COVID 19 මිට පෙර වැළදී  තිබෙනවද?]]="Yes",1,5)</f>
        <v>5</v>
      </c>
      <c r="AC238" s="11">
        <f>IF(Table15[[#This Row],[Grade - ශ්‍රේණිය]]="Team Member",5,IF(Table15[[#This Row],[Grade - ශ්‍රේණිය]]="Manager",1,3))</f>
        <v>3</v>
      </c>
      <c r="AD238" s="11">
        <f>IF(Table15[[#This Row],[Do you have any COVID symptoms? - ඔබට COVID ලක්ෂණ තිබෙනවද?]]="Yes",5,1)</f>
        <v>1</v>
      </c>
      <c r="AE238" s="11">
        <f>IF(Table15[[#This Row],[Was quarantined  before? - නිරොධානය වී තිබේද?]]="Yes",5,1)</f>
        <v>1</v>
      </c>
      <c r="AF2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8" s="8">
        <f>IF(Table15[[#This Row],[Any family members are working at Hospitals - රෝහල් වල සේවය කරන සාමාජිකයන් සිටීද?]]="No",1,5)</f>
        <v>1</v>
      </c>
      <c r="AH2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8" s="12">
        <f>Table15[[#This Row],[Proximity 01 (30%)]]*0.3+Table15[[#This Row],[Proximity - 02(40%)]]*0.4+Table15[[#This Row],[Proximity - 03(30%)]]*0.3</f>
        <v>1.5999999999999999</v>
      </c>
      <c r="AK238" s="12">
        <f>Table15[[#This Row],[Aggregation(Q1) 30%]]*0.3+Table15[[#This Row],[Aggregation(Q2) 40%]]*0.4+Table15[[#This Row],[Aggregation(Q3) 30%]]*0.3</f>
        <v>2.1999999999999997</v>
      </c>
      <c r="AL238" s="12">
        <f>Table15[[#This Row],[Exposure Rate]]+Table15[[#This Row],[Proximity Rate]]+Table15[[#This Row],[Aggregation Rate]]</f>
        <v>6.9</v>
      </c>
      <c r="AM238" s="10" t="s">
        <v>1934</v>
      </c>
    </row>
    <row r="239" spans="1:39" x14ac:dyDescent="0.3">
      <c r="A239" s="20">
        <v>26269</v>
      </c>
      <c r="B239" s="2" t="s">
        <v>1495</v>
      </c>
      <c r="C239" s="2" t="str">
        <f>VLOOKUP(A239,'emp master'!$A$1:$G$5000,5,FALSE)</f>
        <v>Moulded Bra Cup - Marketing - SI</v>
      </c>
      <c r="D239" s="1" t="s">
        <v>1755</v>
      </c>
      <c r="E239" s="6" t="str">
        <f>VLOOKUP(A239,'emp master'!$A$1:$G$5000,7,FALSE)</f>
        <v>Male</v>
      </c>
      <c r="F239" s="7">
        <v>27</v>
      </c>
      <c r="G239" s="6" t="s">
        <v>14</v>
      </c>
      <c r="H239" s="6" t="s">
        <v>1753</v>
      </c>
      <c r="I239" s="6" t="s">
        <v>1496</v>
      </c>
      <c r="J239" s="7" t="s">
        <v>23</v>
      </c>
      <c r="K239" s="6" t="s">
        <v>14</v>
      </c>
      <c r="L239" s="6"/>
      <c r="M239" s="6" t="s">
        <v>14</v>
      </c>
      <c r="N239" s="6"/>
      <c r="O239" s="6" t="s">
        <v>14</v>
      </c>
      <c r="P239" s="6"/>
      <c r="Q239" s="6" t="s">
        <v>14</v>
      </c>
      <c r="R239" s="6" t="s">
        <v>14</v>
      </c>
      <c r="S239" s="6" t="s">
        <v>1761</v>
      </c>
      <c r="T239" s="6" t="s">
        <v>14</v>
      </c>
      <c r="U239" s="6" t="s">
        <v>14</v>
      </c>
      <c r="V239" s="8">
        <f>IF(Table15[[#This Row],[Age - වයස]]&lt;30,1,IF(Table15[[#This Row],[Age - වයස]]&lt;40,2,IF(Table15[[#This Row],[Age - වයස]]&lt;50,3,IF(Table15[[#This Row],[Age - වයස]]&lt;=55,4,5))))</f>
        <v>1</v>
      </c>
      <c r="W239" s="11">
        <f>IF(Table15[[#This Row],[Vaccinated? - කොවිඩ් එන්නත ලබා ගෙන තිබේද?]]= "yes",1,5)</f>
        <v>5</v>
      </c>
      <c r="X2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39" s="8">
        <f>IF(Table15[[#This Row],[Having any hereditary diseases - ඔබට පාරම්පරික රෝග තිබෙනවාද?]]="yes",5,1)</f>
        <v>1</v>
      </c>
      <c r="Z239" s="11">
        <f>IF(Table15[[#This Row],[Do you have been suffering from any of these diseases? - පහත රෝග ඔබට තිබෙනවද?]]="None - නැත",1,5)</f>
        <v>5</v>
      </c>
      <c r="AA2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39" s="11">
        <f>IF(Table15[[#This Row],[Have you been infected by COVID-19 in the past few months - ඔබට COVID 19 මිට පෙර වැළදී  තිබෙනවද?]]="Yes",1,5)</f>
        <v>5</v>
      </c>
      <c r="AC239" s="11">
        <f>IF(Table15[[#This Row],[Grade - ශ්‍රේණිය]]="Team Member",5,IF(Table15[[#This Row],[Grade - ශ්‍රේණිය]]="Manager",1,3))</f>
        <v>3</v>
      </c>
      <c r="AD239" s="11">
        <f>IF(Table15[[#This Row],[Do you have any COVID symptoms? - ඔබට COVID ලක්ෂණ තිබෙනවද?]]="Yes",5,1)</f>
        <v>1</v>
      </c>
      <c r="AE239" s="11">
        <f>IF(Table15[[#This Row],[Was quarantined  before? - නිරොධානය වී තිබේද?]]="Yes",5,1)</f>
        <v>1</v>
      </c>
      <c r="AF2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39" s="8">
        <f>IF(Table15[[#This Row],[Any family members are working at Hospitals - රෝහල් වල සේවය කරන සාමාජිකයන් සිටීද?]]="No",1,5)</f>
        <v>1</v>
      </c>
      <c r="AH2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3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39" s="12">
        <f>Table15[[#This Row],[Proximity 01 (30%)]]*0.3+Table15[[#This Row],[Proximity - 02(40%)]]*0.4+Table15[[#This Row],[Proximity - 03(30%)]]*0.3</f>
        <v>1.5999999999999999</v>
      </c>
      <c r="AK239" s="12">
        <f>Table15[[#This Row],[Aggregation(Q1) 30%]]*0.3+Table15[[#This Row],[Aggregation(Q2) 40%]]*0.4+Table15[[#This Row],[Aggregation(Q3) 30%]]*0.3</f>
        <v>2.1999999999999997</v>
      </c>
      <c r="AL239" s="12">
        <f>Table15[[#This Row],[Exposure Rate]]+Table15[[#This Row],[Proximity Rate]]+Table15[[#This Row],[Aggregation Rate]]</f>
        <v>6.9</v>
      </c>
      <c r="AM239" s="10" t="s">
        <v>1934</v>
      </c>
    </row>
    <row r="240" spans="1:39" x14ac:dyDescent="0.3">
      <c r="A240" s="20">
        <v>12885</v>
      </c>
      <c r="B240" s="2" t="s">
        <v>1544</v>
      </c>
      <c r="C240" s="2" t="str">
        <f>VLOOKUP(A240,'emp master'!$A$1:$G$5000,5,FALSE)</f>
        <v>Moulded Bra Cup - Product Development Centre - SI</v>
      </c>
      <c r="D240" s="1" t="s">
        <v>1758</v>
      </c>
      <c r="E240" s="6" t="str">
        <f>VLOOKUP(A240,'emp master'!$A$1:$G$5000,7,FALSE)</f>
        <v>Male</v>
      </c>
      <c r="F240" s="6">
        <v>29</v>
      </c>
      <c r="G240" s="6" t="s">
        <v>14</v>
      </c>
      <c r="H240" s="6" t="s">
        <v>1753</v>
      </c>
      <c r="I240" s="6" t="s">
        <v>1545</v>
      </c>
      <c r="J240" s="7" t="s">
        <v>17</v>
      </c>
      <c r="K240" s="6" t="s">
        <v>14</v>
      </c>
      <c r="L240" s="6"/>
      <c r="M240" s="6" t="s">
        <v>14</v>
      </c>
      <c r="N240" s="6"/>
      <c r="O240" s="6" t="s">
        <v>14</v>
      </c>
      <c r="P240" s="6"/>
      <c r="Q240" s="6" t="s">
        <v>14</v>
      </c>
      <c r="R240" s="6" t="s">
        <v>14</v>
      </c>
      <c r="S240" s="6" t="s">
        <v>1762</v>
      </c>
      <c r="T240" s="6" t="s">
        <v>14</v>
      </c>
      <c r="U240" s="6" t="s">
        <v>14</v>
      </c>
      <c r="V240" s="8">
        <f>IF(Table15[[#This Row],[Age - වයස]]&lt;30,1,IF(Table15[[#This Row],[Age - වයස]]&lt;40,2,IF(Table15[[#This Row],[Age - වයස]]&lt;50,3,IF(Table15[[#This Row],[Age - වයස]]&lt;=55,4,5))))</f>
        <v>1</v>
      </c>
      <c r="W240" s="11">
        <f>IF(Table15[[#This Row],[Vaccinated? - කොවිඩ් එන්නත ලබා ගෙන තිබේද?]]= "yes",1,5)</f>
        <v>5</v>
      </c>
      <c r="X24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0" s="8">
        <f>IF(Table15[[#This Row],[Having any hereditary diseases - ඔබට පාරම්පරික රෝග තිබෙනවාද?]]="yes",5,1)</f>
        <v>1</v>
      </c>
      <c r="Z240" s="11">
        <f>IF(Table15[[#This Row],[Do you have been suffering from any of these diseases? - පහත රෝග ඔබට තිබෙනවද?]]="None - නැත",1,5)</f>
        <v>5</v>
      </c>
      <c r="AA2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0" s="11">
        <f>IF(Table15[[#This Row],[Have you been infected by COVID-19 in the past few months - ඔබට COVID 19 මිට පෙර වැළදී  තිබෙනවද?]]="Yes",1,5)</f>
        <v>5</v>
      </c>
      <c r="AC240" s="11">
        <f>IF(Table15[[#This Row],[Grade - ශ්‍රේණිය]]="Team Member",5,IF(Table15[[#This Row],[Grade - ශ්‍රේණිය]]="Manager",1,3))</f>
        <v>3</v>
      </c>
      <c r="AD240" s="11">
        <f>IF(Table15[[#This Row],[Do you have any COVID symptoms? - ඔබට COVID ලක්ෂණ තිබෙනවද?]]="Yes",5,1)</f>
        <v>1</v>
      </c>
      <c r="AE240" s="11">
        <f>IF(Table15[[#This Row],[Was quarantined  before? - නිරොධානය වී තිබේද?]]="Yes",5,1)</f>
        <v>1</v>
      </c>
      <c r="AF2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0" s="8">
        <f>IF(Table15[[#This Row],[Any family members are working at Hospitals - රෝහල් වල සේවය කරන සාමාජිකයන් සිටීද?]]="No",1,5)</f>
        <v>1</v>
      </c>
      <c r="AH2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0" s="12">
        <f>Table15[[#This Row],[Proximity 01 (30%)]]*0.3+Table15[[#This Row],[Proximity - 02(40%)]]*0.4+Table15[[#This Row],[Proximity - 03(30%)]]*0.3</f>
        <v>1.5999999999999999</v>
      </c>
      <c r="AK240" s="12">
        <f>Table15[[#This Row],[Aggregation(Q1) 30%]]*0.3+Table15[[#This Row],[Aggregation(Q2) 40%]]*0.4+Table15[[#This Row],[Aggregation(Q3) 30%]]*0.3</f>
        <v>2.1999999999999997</v>
      </c>
      <c r="AL240" s="12">
        <f>Table15[[#This Row],[Exposure Rate]]+Table15[[#This Row],[Proximity Rate]]+Table15[[#This Row],[Aggregation Rate]]</f>
        <v>6.9</v>
      </c>
      <c r="AM240" s="10" t="s">
        <v>1934</v>
      </c>
    </row>
    <row r="241" spans="1:39" x14ac:dyDescent="0.3">
      <c r="A241" s="20">
        <v>17119</v>
      </c>
      <c r="B241" s="2" t="s">
        <v>957</v>
      </c>
      <c r="C241" s="2" t="str">
        <f>VLOOKUP(A241,'emp master'!$A$1:$G$5000,5,FALSE)</f>
        <v>Moulded Bra Cup - Product Development Centre - SI</v>
      </c>
      <c r="D241" s="1" t="s">
        <v>1755</v>
      </c>
      <c r="E241" s="6" t="str">
        <f>VLOOKUP(A241,'emp master'!$A$1:$G$5000,7,FALSE)</f>
        <v>Male</v>
      </c>
      <c r="F241" s="7">
        <v>24</v>
      </c>
      <c r="G241" s="6" t="s">
        <v>14</v>
      </c>
      <c r="H241" s="6" t="s">
        <v>1753</v>
      </c>
      <c r="I241" s="6" t="s">
        <v>958</v>
      </c>
      <c r="J241" s="7" t="s">
        <v>23</v>
      </c>
      <c r="K241" s="6" t="s">
        <v>14</v>
      </c>
      <c r="L241" s="6"/>
      <c r="M241" s="6" t="s">
        <v>14</v>
      </c>
      <c r="N241" s="6"/>
      <c r="O241" s="6" t="s">
        <v>14</v>
      </c>
      <c r="P241" s="6"/>
      <c r="Q241" s="6" t="s">
        <v>14</v>
      </c>
      <c r="R241" s="6" t="s">
        <v>14</v>
      </c>
      <c r="S241" s="6" t="s">
        <v>1761</v>
      </c>
      <c r="T241" s="6" t="s">
        <v>14</v>
      </c>
      <c r="U241" s="6" t="s">
        <v>14</v>
      </c>
      <c r="V241" s="8">
        <f>IF(Table15[[#This Row],[Age - වයස]]&lt;30,1,IF(Table15[[#This Row],[Age - වයස]]&lt;40,2,IF(Table15[[#This Row],[Age - වයස]]&lt;50,3,IF(Table15[[#This Row],[Age - වයස]]&lt;=55,4,5))))</f>
        <v>1</v>
      </c>
      <c r="W241" s="11">
        <f>IF(Table15[[#This Row],[Vaccinated? - කොවිඩ් එන්නත ලබා ගෙන තිබේද?]]= "yes",1,5)</f>
        <v>5</v>
      </c>
      <c r="X24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1" s="8">
        <f>IF(Table15[[#This Row],[Having any hereditary diseases - ඔබට පාරම්පරික රෝග තිබෙනවාද?]]="yes",5,1)</f>
        <v>1</v>
      </c>
      <c r="Z241" s="11">
        <f>IF(Table15[[#This Row],[Do you have been suffering from any of these diseases? - පහත රෝග ඔබට තිබෙනවද?]]="None - නැත",1,5)</f>
        <v>5</v>
      </c>
      <c r="AA2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1" s="11">
        <f>IF(Table15[[#This Row],[Have you been infected by COVID-19 in the past few months - ඔබට COVID 19 මිට පෙර වැළදී  තිබෙනවද?]]="Yes",1,5)</f>
        <v>5</v>
      </c>
      <c r="AC241" s="11">
        <f>IF(Table15[[#This Row],[Grade - ශ්‍රේණිය]]="Team Member",5,IF(Table15[[#This Row],[Grade - ශ්‍රේණිය]]="Manager",1,3))</f>
        <v>3</v>
      </c>
      <c r="AD241" s="11">
        <f>IF(Table15[[#This Row],[Do you have any COVID symptoms? - ඔබට COVID ලක්ෂණ තිබෙනවද?]]="Yes",5,1)</f>
        <v>1</v>
      </c>
      <c r="AE241" s="11">
        <f>IF(Table15[[#This Row],[Was quarantined  before? - නිරොධානය වී තිබේද?]]="Yes",5,1)</f>
        <v>1</v>
      </c>
      <c r="AF2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1" s="8">
        <f>IF(Table15[[#This Row],[Any family members are working at Hospitals - රෝහල් වල සේවය කරන සාමාජිකයන් සිටීද?]]="No",1,5)</f>
        <v>1</v>
      </c>
      <c r="AH2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1" s="12">
        <f>Table15[[#This Row],[Proximity 01 (30%)]]*0.3+Table15[[#This Row],[Proximity - 02(40%)]]*0.4+Table15[[#This Row],[Proximity - 03(30%)]]*0.3</f>
        <v>1.5999999999999999</v>
      </c>
      <c r="AK241" s="12">
        <f>Table15[[#This Row],[Aggregation(Q1) 30%]]*0.3+Table15[[#This Row],[Aggregation(Q2) 40%]]*0.4+Table15[[#This Row],[Aggregation(Q3) 30%]]*0.3</f>
        <v>2.1999999999999997</v>
      </c>
      <c r="AL241" s="12">
        <f>Table15[[#This Row],[Exposure Rate]]+Table15[[#This Row],[Proximity Rate]]+Table15[[#This Row],[Aggregation Rate]]</f>
        <v>6.9</v>
      </c>
      <c r="AM241" s="10" t="s">
        <v>1934</v>
      </c>
    </row>
    <row r="242" spans="1:39" x14ac:dyDescent="0.3">
      <c r="A242" s="20">
        <v>808</v>
      </c>
      <c r="B242" s="2" t="s">
        <v>472</v>
      </c>
      <c r="C242" s="2" t="str">
        <f>VLOOKUP(A242,'emp master'!$A$1:$G$5000,5,FALSE)</f>
        <v>Moulded Bra Cup - Product Development Centre - SI</v>
      </c>
      <c r="D242" s="1" t="s">
        <v>1758</v>
      </c>
      <c r="E242" s="6" t="str">
        <f>VLOOKUP(A242,'emp master'!$A$1:$G$5000,7,FALSE)</f>
        <v>Male</v>
      </c>
      <c r="F242" s="7">
        <v>34</v>
      </c>
      <c r="G242" s="6" t="s">
        <v>14</v>
      </c>
      <c r="H242" s="6" t="s">
        <v>1756</v>
      </c>
      <c r="I242" s="6" t="s">
        <v>473</v>
      </c>
      <c r="J242" s="7" t="s">
        <v>39</v>
      </c>
      <c r="K242" s="6" t="s">
        <v>14</v>
      </c>
      <c r="L242" s="6" t="s">
        <v>1790</v>
      </c>
      <c r="M242" s="6" t="s">
        <v>14</v>
      </c>
      <c r="N242" s="6" t="s">
        <v>1790</v>
      </c>
      <c r="O242" s="6" t="s">
        <v>14</v>
      </c>
      <c r="P242" s="6" t="s">
        <v>1790</v>
      </c>
      <c r="Q242" s="6" t="s">
        <v>14</v>
      </c>
      <c r="R242" s="6" t="s">
        <v>14</v>
      </c>
      <c r="S242" s="6" t="s">
        <v>1754</v>
      </c>
      <c r="T242" s="6" t="s">
        <v>14</v>
      </c>
      <c r="U242" s="6" t="s">
        <v>14</v>
      </c>
      <c r="V242" s="8">
        <f>IF(Table15[[#This Row],[Age - වයස]]&lt;30,1,IF(Table15[[#This Row],[Age - වයස]]&lt;40,2,IF(Table15[[#This Row],[Age - වයස]]&lt;50,3,IF(Table15[[#This Row],[Age - වයස]]&lt;=55,4,5))))</f>
        <v>2</v>
      </c>
      <c r="W242" s="11">
        <f>IF(Table15[[#This Row],[Vaccinated? - කොවිඩ් එන්නත ලබා ගෙන තිබේද?]]= "yes",1,5)</f>
        <v>5</v>
      </c>
      <c r="X24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42" s="8">
        <f>IF(Table15[[#This Row],[Having any hereditary diseases - ඔබට පාරම්පරික රෝග තිබෙනවාද?]]="yes",5,1)</f>
        <v>1</v>
      </c>
      <c r="Z242" s="11">
        <f>IF(Table15[[#This Row],[Do you have been suffering from any of these diseases? - පහත රෝග ඔබට තිබෙනවද?]]="None - නැත",1,5)</f>
        <v>1</v>
      </c>
      <c r="AA2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2" s="11">
        <f>IF(Table15[[#This Row],[Have you been infected by COVID-19 in the past few months - ඔබට COVID 19 මිට පෙර වැළදී  තිබෙනවද?]]="Yes",1,5)</f>
        <v>5</v>
      </c>
      <c r="AC242" s="11">
        <f>IF(Table15[[#This Row],[Grade - ශ්‍රේණිය]]="Team Member",5,IF(Table15[[#This Row],[Grade - ශ්‍රේණිය]]="Manager",1,3))</f>
        <v>3</v>
      </c>
      <c r="AD242" s="11">
        <f>IF(Table15[[#This Row],[Do you have any COVID symptoms? - ඔබට COVID ලක්ෂණ තිබෙනවද?]]="Yes",5,1)</f>
        <v>1</v>
      </c>
      <c r="AE242" s="11">
        <f>IF(Table15[[#This Row],[Was quarantined  before? - නිරොධානය වී තිබේද?]]="Yes",5,1)</f>
        <v>1</v>
      </c>
      <c r="AF2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2" s="8">
        <f>IF(Table15[[#This Row],[Any family members are working at Hospitals - රෝහල් වල සේවය කරන සාමාජිකයන් සිටීද?]]="No",1,5)</f>
        <v>1</v>
      </c>
      <c r="AH2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2" s="12">
        <f>Table15[[#This Row],[Proximity 01 (30%)]]*0.3+Table15[[#This Row],[Proximity - 02(40%)]]*0.4+Table15[[#This Row],[Proximity - 03(30%)]]*0.3</f>
        <v>1.5999999999999999</v>
      </c>
      <c r="AK242" s="12">
        <f>Table15[[#This Row],[Aggregation(Q1) 30%]]*0.3+Table15[[#This Row],[Aggregation(Q2) 40%]]*0.4+Table15[[#This Row],[Aggregation(Q3) 30%]]*0.3</f>
        <v>2.1999999999999997</v>
      </c>
      <c r="AL242" s="12">
        <f>Table15[[#This Row],[Exposure Rate]]+Table15[[#This Row],[Proximity Rate]]+Table15[[#This Row],[Aggregation Rate]]</f>
        <v>6.9</v>
      </c>
      <c r="AM242" s="10" t="s">
        <v>1934</v>
      </c>
    </row>
    <row r="243" spans="1:39" x14ac:dyDescent="0.3">
      <c r="A243" s="20">
        <v>22765</v>
      </c>
      <c r="B243" s="2" t="s">
        <v>1207</v>
      </c>
      <c r="C243" s="2" t="str">
        <f>VLOOKUP(A243,'emp master'!$A$1:$G$5000,5,FALSE)</f>
        <v>Moulded Bra Cup - Product Development Centre - SI</v>
      </c>
      <c r="D243" s="1" t="s">
        <v>1758</v>
      </c>
      <c r="E243" s="6" t="str">
        <f>VLOOKUP(A243,'emp master'!$A$1:$G$5000,7,FALSE)</f>
        <v>Female</v>
      </c>
      <c r="F243" s="7">
        <v>33</v>
      </c>
      <c r="G243" s="6" t="s">
        <v>14</v>
      </c>
      <c r="H243" s="6" t="s">
        <v>1756</v>
      </c>
      <c r="I243" s="6" t="s">
        <v>251</v>
      </c>
      <c r="J243" s="7" t="s">
        <v>20</v>
      </c>
      <c r="K243" s="6" t="s">
        <v>14</v>
      </c>
      <c r="L243" s="6"/>
      <c r="M243" s="6" t="s">
        <v>14</v>
      </c>
      <c r="N243" s="6"/>
      <c r="O243" s="6" t="s">
        <v>14</v>
      </c>
      <c r="P243" s="6"/>
      <c r="Q243" s="6" t="s">
        <v>14</v>
      </c>
      <c r="R243" s="6" t="s">
        <v>14</v>
      </c>
      <c r="S243" s="6" t="s">
        <v>1754</v>
      </c>
      <c r="T243" s="6" t="s">
        <v>14</v>
      </c>
      <c r="U243" s="6" t="s">
        <v>14</v>
      </c>
      <c r="V243" s="8">
        <f>IF(Table15[[#This Row],[Age - වයස]]&lt;30,1,IF(Table15[[#This Row],[Age - වයස]]&lt;40,2,IF(Table15[[#This Row],[Age - වයස]]&lt;50,3,IF(Table15[[#This Row],[Age - වයස]]&lt;=55,4,5))))</f>
        <v>2</v>
      </c>
      <c r="W243" s="11">
        <f>IF(Table15[[#This Row],[Vaccinated? - කොවිඩ් එන්නත ලබා ගෙන තිබේද?]]= "yes",1,5)</f>
        <v>5</v>
      </c>
      <c r="X24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43" s="8">
        <f>IF(Table15[[#This Row],[Having any hereditary diseases - ඔබට පාරම්පරික රෝග තිබෙනවාද?]]="yes",5,1)</f>
        <v>1</v>
      </c>
      <c r="Z243" s="11">
        <f>IF(Table15[[#This Row],[Do you have been suffering from any of these diseases? - පහත රෝග ඔබට තිබෙනවද?]]="None - නැත",1,5)</f>
        <v>1</v>
      </c>
      <c r="AA2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3" s="11">
        <f>IF(Table15[[#This Row],[Have you been infected by COVID-19 in the past few months - ඔබට COVID 19 මිට පෙර වැළදී  තිබෙනවද?]]="Yes",1,5)</f>
        <v>5</v>
      </c>
      <c r="AC243" s="11">
        <f>IF(Table15[[#This Row],[Grade - ශ්‍රේණිය]]="Team Member",5,IF(Table15[[#This Row],[Grade - ශ්‍රේණිය]]="Manager",1,3))</f>
        <v>3</v>
      </c>
      <c r="AD243" s="11">
        <f>IF(Table15[[#This Row],[Do you have any COVID symptoms? - ඔබට COVID ලක්ෂණ තිබෙනවද?]]="Yes",5,1)</f>
        <v>1</v>
      </c>
      <c r="AE243" s="11">
        <f>IF(Table15[[#This Row],[Was quarantined  before? - නිරොධානය වී තිබේද?]]="Yes",5,1)</f>
        <v>1</v>
      </c>
      <c r="AF2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3" s="8">
        <f>IF(Table15[[#This Row],[Any family members are working at Hospitals - රෝහල් වල සේවය කරන සාමාජිකයන් සිටීද?]]="No",1,5)</f>
        <v>1</v>
      </c>
      <c r="AH2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3" s="12">
        <f>Table15[[#This Row],[Proximity 01 (30%)]]*0.3+Table15[[#This Row],[Proximity - 02(40%)]]*0.4+Table15[[#This Row],[Proximity - 03(30%)]]*0.3</f>
        <v>1.5999999999999999</v>
      </c>
      <c r="AK243" s="12">
        <f>Table15[[#This Row],[Aggregation(Q1) 30%]]*0.3+Table15[[#This Row],[Aggregation(Q2) 40%]]*0.4+Table15[[#This Row],[Aggregation(Q3) 30%]]*0.3</f>
        <v>2.1999999999999997</v>
      </c>
      <c r="AL243" s="12">
        <f>Table15[[#This Row],[Exposure Rate]]+Table15[[#This Row],[Proximity Rate]]+Table15[[#This Row],[Aggregation Rate]]</f>
        <v>6.9</v>
      </c>
      <c r="AM243" s="10" t="s">
        <v>1934</v>
      </c>
    </row>
    <row r="244" spans="1:39" x14ac:dyDescent="0.3">
      <c r="A244" s="20">
        <v>488</v>
      </c>
      <c r="B244" s="2" t="s">
        <v>1550</v>
      </c>
      <c r="C244" s="2" t="str">
        <f>VLOOKUP(A244,'emp master'!$A$1:$G$5000,5,FALSE)</f>
        <v>Moulded Bra Cup - Raw Material Warehouse - SI</v>
      </c>
      <c r="D244" s="1" t="s">
        <v>1758</v>
      </c>
      <c r="E244" s="6" t="str">
        <f>VLOOKUP(A244,'emp master'!$A$1:$G$5000,7,FALSE)</f>
        <v>Male</v>
      </c>
      <c r="F244" s="7">
        <v>35</v>
      </c>
      <c r="G244" s="6" t="s">
        <v>14</v>
      </c>
      <c r="H244" s="6" t="s">
        <v>1756</v>
      </c>
      <c r="I244" s="6" t="s">
        <v>1551</v>
      </c>
      <c r="J244" s="6" t="s">
        <v>28</v>
      </c>
      <c r="K244" s="6" t="s">
        <v>14</v>
      </c>
      <c r="L244" s="6"/>
      <c r="M244" s="6" t="s">
        <v>14</v>
      </c>
      <c r="N244" s="6"/>
      <c r="O244" s="6" t="s">
        <v>14</v>
      </c>
      <c r="P244" s="6"/>
      <c r="Q244" s="6" t="s">
        <v>14</v>
      </c>
      <c r="R244" s="6" t="s">
        <v>14</v>
      </c>
      <c r="S244" s="6" t="s">
        <v>1754</v>
      </c>
      <c r="T244" s="6" t="s">
        <v>14</v>
      </c>
      <c r="U244" s="6" t="s">
        <v>14</v>
      </c>
      <c r="V244" s="8">
        <f>IF(Table15[[#This Row],[Age - වයස]]&lt;30,1,IF(Table15[[#This Row],[Age - වයස]]&lt;40,2,IF(Table15[[#This Row],[Age - වයස]]&lt;50,3,IF(Table15[[#This Row],[Age - වයස]]&lt;=55,4,5))))</f>
        <v>2</v>
      </c>
      <c r="W244" s="11">
        <f>IF(Table15[[#This Row],[Vaccinated? - කොවිඩ් එන්නත ලබා ගෙන තිබේද?]]= "yes",1,5)</f>
        <v>5</v>
      </c>
      <c r="X24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44" s="8">
        <f>IF(Table15[[#This Row],[Having any hereditary diseases - ඔබට පාරම්පරික රෝග තිබෙනවාද?]]="yes",5,1)</f>
        <v>1</v>
      </c>
      <c r="Z244" s="11">
        <f>IF(Table15[[#This Row],[Do you have been suffering from any of these diseases? - පහත රෝග ඔබට තිබෙනවද?]]="None - නැත",1,5)</f>
        <v>1</v>
      </c>
      <c r="AA2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4" s="11">
        <f>IF(Table15[[#This Row],[Have you been infected by COVID-19 in the past few months - ඔබට COVID 19 මිට පෙර වැළදී  තිබෙනවද?]]="Yes",1,5)</f>
        <v>5</v>
      </c>
      <c r="AC244" s="11">
        <f>IF(Table15[[#This Row],[Grade - ශ්‍රේණිය]]="Team Member",5,IF(Table15[[#This Row],[Grade - ශ්‍රේණිය]]="Manager",1,3))</f>
        <v>3</v>
      </c>
      <c r="AD244" s="11">
        <f>IF(Table15[[#This Row],[Do you have any COVID symptoms? - ඔබට COVID ලක්ෂණ තිබෙනවද?]]="Yes",5,1)</f>
        <v>1</v>
      </c>
      <c r="AE244" s="11">
        <f>IF(Table15[[#This Row],[Was quarantined  before? - නිරොධානය වී තිබේද?]]="Yes",5,1)</f>
        <v>1</v>
      </c>
      <c r="AF2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4" s="8">
        <f>IF(Table15[[#This Row],[Any family members are working at Hospitals - රෝහල් වල සේවය කරන සාමාජිකයන් සිටීද?]]="No",1,5)</f>
        <v>1</v>
      </c>
      <c r="AH2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4" s="12">
        <f>Table15[[#This Row],[Proximity 01 (30%)]]*0.3+Table15[[#This Row],[Proximity - 02(40%)]]*0.4+Table15[[#This Row],[Proximity - 03(30%)]]*0.3</f>
        <v>1.5999999999999999</v>
      </c>
      <c r="AK244" s="12">
        <f>Table15[[#This Row],[Aggregation(Q1) 30%]]*0.3+Table15[[#This Row],[Aggregation(Q2) 40%]]*0.4+Table15[[#This Row],[Aggregation(Q3) 30%]]*0.3</f>
        <v>2.1999999999999997</v>
      </c>
      <c r="AL244" s="12">
        <f>Table15[[#This Row],[Exposure Rate]]+Table15[[#This Row],[Proximity Rate]]+Table15[[#This Row],[Aggregation Rate]]</f>
        <v>6.9</v>
      </c>
      <c r="AM244" s="10" t="s">
        <v>1934</v>
      </c>
    </row>
    <row r="245" spans="1:39" x14ac:dyDescent="0.3">
      <c r="A245" s="20">
        <v>9075</v>
      </c>
      <c r="B245" s="2" t="s">
        <v>1462</v>
      </c>
      <c r="C245" s="2" t="str">
        <f>VLOOKUP(A245,'emp master'!$A$1:$G$5000,5,FALSE)</f>
        <v>Moulded Bra Cup - Product Development Centre - SI</v>
      </c>
      <c r="D245" s="1" t="s">
        <v>1758</v>
      </c>
      <c r="E245" s="6" t="str">
        <f>VLOOKUP(A245,'emp master'!$A$1:$G$5000,7,FALSE)</f>
        <v>Female</v>
      </c>
      <c r="F245" s="7">
        <v>29</v>
      </c>
      <c r="G245" s="6" t="s">
        <v>14</v>
      </c>
      <c r="H245" s="6" t="s">
        <v>1753</v>
      </c>
      <c r="I245" s="6" t="s">
        <v>1463</v>
      </c>
      <c r="J245" s="7" t="s">
        <v>13</v>
      </c>
      <c r="K245" s="6" t="s">
        <v>14</v>
      </c>
      <c r="L245" s="6"/>
      <c r="M245" s="6" t="s">
        <v>14</v>
      </c>
      <c r="N245" s="6"/>
      <c r="O245" s="6" t="s">
        <v>14</v>
      </c>
      <c r="P245" s="6"/>
      <c r="Q245" s="6" t="s">
        <v>14</v>
      </c>
      <c r="R245" s="6" t="s">
        <v>14</v>
      </c>
      <c r="S245" s="6" t="s">
        <v>1762</v>
      </c>
      <c r="T245" s="6" t="s">
        <v>14</v>
      </c>
      <c r="U245" s="6" t="s">
        <v>14</v>
      </c>
      <c r="V245" s="8">
        <f>IF(Table15[[#This Row],[Age - වයස]]&lt;30,1,IF(Table15[[#This Row],[Age - වයස]]&lt;40,2,IF(Table15[[#This Row],[Age - වයස]]&lt;50,3,IF(Table15[[#This Row],[Age - වයස]]&lt;=55,4,5))))</f>
        <v>1</v>
      </c>
      <c r="W245" s="11">
        <f>IF(Table15[[#This Row],[Vaccinated? - කොවිඩ් එන්නත ලබා ගෙන තිබේද?]]= "yes",1,5)</f>
        <v>5</v>
      </c>
      <c r="X2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5" s="8">
        <f>IF(Table15[[#This Row],[Having any hereditary diseases - ඔබට පාරම්පරික රෝග තිබෙනවාද?]]="yes",5,1)</f>
        <v>1</v>
      </c>
      <c r="Z245" s="11">
        <f>IF(Table15[[#This Row],[Do you have been suffering from any of these diseases? - පහත රෝග ඔබට තිබෙනවද?]]="None - නැත",1,5)</f>
        <v>5</v>
      </c>
      <c r="AA2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5" s="11">
        <f>IF(Table15[[#This Row],[Have you been infected by COVID-19 in the past few months - ඔබට COVID 19 මිට පෙර වැළදී  තිබෙනවද?]]="Yes",1,5)</f>
        <v>5</v>
      </c>
      <c r="AC245" s="11">
        <f>IF(Table15[[#This Row],[Grade - ශ්‍රේණිය]]="Team Member",5,IF(Table15[[#This Row],[Grade - ශ්‍රේණිය]]="Manager",1,3))</f>
        <v>3</v>
      </c>
      <c r="AD245" s="11">
        <f>IF(Table15[[#This Row],[Do you have any COVID symptoms? - ඔබට COVID ලක්ෂණ තිබෙනවද?]]="Yes",5,1)</f>
        <v>1</v>
      </c>
      <c r="AE245" s="11">
        <f>IF(Table15[[#This Row],[Was quarantined  before? - නිරොධානය වී තිබේද?]]="Yes",5,1)</f>
        <v>1</v>
      </c>
      <c r="AF2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5" s="8">
        <f>IF(Table15[[#This Row],[Any family members are working at Hospitals - රෝහල් වල සේවය කරන සාමාජිකයන් සිටීද?]]="No",1,5)</f>
        <v>1</v>
      </c>
      <c r="AH2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5" s="12">
        <f>Table15[[#This Row],[Proximity 01 (30%)]]*0.3+Table15[[#This Row],[Proximity - 02(40%)]]*0.4+Table15[[#This Row],[Proximity - 03(30%)]]*0.3</f>
        <v>1.5999999999999999</v>
      </c>
      <c r="AK245" s="12">
        <f>Table15[[#This Row],[Aggregation(Q1) 30%]]*0.3+Table15[[#This Row],[Aggregation(Q2) 40%]]*0.4+Table15[[#This Row],[Aggregation(Q3) 30%]]*0.3</f>
        <v>2.1999999999999997</v>
      </c>
      <c r="AL245" s="12">
        <f>Table15[[#This Row],[Exposure Rate]]+Table15[[#This Row],[Proximity Rate]]+Table15[[#This Row],[Aggregation Rate]]</f>
        <v>6.9</v>
      </c>
      <c r="AM245" s="10" t="s">
        <v>1934</v>
      </c>
    </row>
    <row r="246" spans="1:39" x14ac:dyDescent="0.3">
      <c r="A246" s="20">
        <v>6244</v>
      </c>
      <c r="B246" s="2" t="s">
        <v>494</v>
      </c>
      <c r="C246" s="2" t="e">
        <f>VLOOKUP(A246,'emp master'!$A$1:$G$5000,5,FALSE)</f>
        <v>#N/A</v>
      </c>
      <c r="D246" s="1" t="s">
        <v>1755</v>
      </c>
      <c r="E246" s="6" t="e">
        <f>VLOOKUP(A246,'emp master'!$A$1:$G$5000,7,FALSE)</f>
        <v>#N/A</v>
      </c>
      <c r="F246" s="7">
        <v>25</v>
      </c>
      <c r="G246" s="6" t="s">
        <v>14</v>
      </c>
      <c r="H246" s="6" t="s">
        <v>1753</v>
      </c>
      <c r="I246" s="6" t="s">
        <v>495</v>
      </c>
      <c r="J246" s="7" t="s">
        <v>13</v>
      </c>
      <c r="K246" s="6" t="s">
        <v>14</v>
      </c>
      <c r="L246" s="6"/>
      <c r="M246" s="6" t="s">
        <v>14</v>
      </c>
      <c r="N246" s="6"/>
      <c r="O246" s="6" t="s">
        <v>14</v>
      </c>
      <c r="P246" s="6"/>
      <c r="Q246" s="6" t="s">
        <v>14</v>
      </c>
      <c r="R246" s="6" t="s">
        <v>14</v>
      </c>
      <c r="S246" s="6" t="s">
        <v>1761</v>
      </c>
      <c r="T246" s="6" t="s">
        <v>14</v>
      </c>
      <c r="U246" s="6" t="s">
        <v>14</v>
      </c>
      <c r="V246" s="8">
        <f>IF(Table15[[#This Row],[Age - වයස]]&lt;30,1,IF(Table15[[#This Row],[Age - වයස]]&lt;40,2,IF(Table15[[#This Row],[Age - වයස]]&lt;50,3,IF(Table15[[#This Row],[Age - වයස]]&lt;=55,4,5))))</f>
        <v>1</v>
      </c>
      <c r="W246" s="11">
        <f>IF(Table15[[#This Row],[Vaccinated? - කොවිඩ් එන්නත ලබා ගෙන තිබේද?]]= "yes",1,5)</f>
        <v>5</v>
      </c>
      <c r="X2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6" s="8">
        <f>IF(Table15[[#This Row],[Having any hereditary diseases - ඔබට පාරම්පරික රෝග තිබෙනවාද?]]="yes",5,1)</f>
        <v>1</v>
      </c>
      <c r="Z246" s="11">
        <f>IF(Table15[[#This Row],[Do you have been suffering from any of these diseases? - පහත රෝග ඔබට තිබෙනවද?]]="None - නැත",1,5)</f>
        <v>5</v>
      </c>
      <c r="AA2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6" s="11">
        <f>IF(Table15[[#This Row],[Have you been infected by COVID-19 in the past few months - ඔබට COVID 19 මිට පෙර වැළදී  තිබෙනවද?]]="Yes",1,5)</f>
        <v>5</v>
      </c>
      <c r="AC246" s="11">
        <f>IF(Table15[[#This Row],[Grade - ශ්‍රේණිය]]="Team Member",5,IF(Table15[[#This Row],[Grade - ශ්‍රේණිය]]="Manager",1,3))</f>
        <v>3</v>
      </c>
      <c r="AD246" s="11">
        <f>IF(Table15[[#This Row],[Do you have any COVID symptoms? - ඔබට COVID ලක්ෂණ තිබෙනවද?]]="Yes",5,1)</f>
        <v>1</v>
      </c>
      <c r="AE246" s="11">
        <f>IF(Table15[[#This Row],[Was quarantined  before? - නිරොධානය වී තිබේද?]]="Yes",5,1)</f>
        <v>1</v>
      </c>
      <c r="AF2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6" s="8">
        <f>IF(Table15[[#This Row],[Any family members are working at Hospitals - රෝහල් වල සේවය කරන සාමාජිකයන් සිටීද?]]="No",1,5)</f>
        <v>1</v>
      </c>
      <c r="AH2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6" s="12">
        <f>Table15[[#This Row],[Proximity 01 (30%)]]*0.3+Table15[[#This Row],[Proximity - 02(40%)]]*0.4+Table15[[#This Row],[Proximity - 03(30%)]]*0.3</f>
        <v>1.5999999999999999</v>
      </c>
      <c r="AK246" s="12">
        <f>Table15[[#This Row],[Aggregation(Q1) 30%]]*0.3+Table15[[#This Row],[Aggregation(Q2) 40%]]*0.4+Table15[[#This Row],[Aggregation(Q3) 30%]]*0.3</f>
        <v>2.1999999999999997</v>
      </c>
      <c r="AL246" s="12">
        <f>Table15[[#This Row],[Exposure Rate]]+Table15[[#This Row],[Proximity Rate]]+Table15[[#This Row],[Aggregation Rate]]</f>
        <v>6.9</v>
      </c>
      <c r="AM246" s="10" t="s">
        <v>1934</v>
      </c>
    </row>
    <row r="247" spans="1:39" x14ac:dyDescent="0.3">
      <c r="A247" s="3" t="s">
        <v>1280</v>
      </c>
      <c r="B247" s="2" t="s">
        <v>1281</v>
      </c>
      <c r="C247" s="2" t="e">
        <f>VLOOKUP(A247,'emp master'!$A$1:$G$5000,5,FALSE)</f>
        <v>#N/A</v>
      </c>
      <c r="D247" s="1" t="s">
        <v>1758</v>
      </c>
      <c r="E247" s="6" t="e">
        <f>VLOOKUP(A247,'emp master'!$A$1:$G$5000,7,FALSE)</f>
        <v>#N/A</v>
      </c>
      <c r="F247" s="7">
        <v>23</v>
      </c>
      <c r="G247" s="6" t="s">
        <v>14</v>
      </c>
      <c r="H247" s="6" t="s">
        <v>1753</v>
      </c>
      <c r="I247" s="6" t="s">
        <v>1282</v>
      </c>
      <c r="J247" s="7" t="s">
        <v>17</v>
      </c>
      <c r="K247" s="6" t="s">
        <v>14</v>
      </c>
      <c r="L247" s="6"/>
      <c r="M247" s="6" t="s">
        <v>14</v>
      </c>
      <c r="N247" s="6"/>
      <c r="O247" s="6" t="s">
        <v>14</v>
      </c>
      <c r="P247" s="6"/>
      <c r="Q247" s="6" t="s">
        <v>14</v>
      </c>
      <c r="R247" s="6" t="s">
        <v>14</v>
      </c>
      <c r="S247" s="6" t="s">
        <v>1754</v>
      </c>
      <c r="T247" s="6" t="s">
        <v>1566</v>
      </c>
      <c r="U247" s="6" t="s">
        <v>14</v>
      </c>
      <c r="V247" s="8">
        <f>IF(Table15[[#This Row],[Age - වයස]]&lt;30,1,IF(Table15[[#This Row],[Age - වයස]]&lt;40,2,IF(Table15[[#This Row],[Age - වයස]]&lt;50,3,IF(Table15[[#This Row],[Age - වයස]]&lt;=55,4,5))))</f>
        <v>1</v>
      </c>
      <c r="W247" s="11">
        <f>IF(Table15[[#This Row],[Vaccinated? - කොවිඩ් එන්නත ලබා ගෙන තිබේද?]]= "yes",1,5)</f>
        <v>5</v>
      </c>
      <c r="X2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7" s="8">
        <f>IF(Table15[[#This Row],[Having any hereditary diseases - ඔබට පාරම්පරික රෝග තිබෙනවාද?]]="yes",5,1)</f>
        <v>1</v>
      </c>
      <c r="Z247" s="11">
        <f>IF(Table15[[#This Row],[Do you have been suffering from any of these diseases? - පහත රෝග ඔබට තිබෙනවද?]]="None - නැත",1,5)</f>
        <v>1</v>
      </c>
      <c r="AA2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47" s="11">
        <f>IF(Table15[[#This Row],[Have you been infected by COVID-19 in the past few months - ඔබට COVID 19 මිට පෙර වැළදී  තිබෙනවද?]]="Yes",1,5)</f>
        <v>5</v>
      </c>
      <c r="AC247" s="11">
        <f>IF(Table15[[#This Row],[Grade - ශ්‍රේණිය]]="Team Member",5,IF(Table15[[#This Row],[Grade - ශ්‍රේණිය]]="Manager",1,3))</f>
        <v>3</v>
      </c>
      <c r="AD247" s="11">
        <f>IF(Table15[[#This Row],[Do you have any COVID symptoms? - ඔබට COVID ලක්ෂණ තිබෙනවද?]]="Yes",5,1)</f>
        <v>1</v>
      </c>
      <c r="AE247" s="11">
        <f>IF(Table15[[#This Row],[Was quarantined  before? - නිරොධානය වී තිබේද?]]="Yes",5,1)</f>
        <v>1</v>
      </c>
      <c r="AF2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7" s="8">
        <f>IF(Table15[[#This Row],[Any family members are working at Hospitals - රෝහල් වල සේවය කරන සාමාජිකයන් සිටීද?]]="No",1,5)</f>
        <v>1</v>
      </c>
      <c r="AH2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247" s="12">
        <f>Table15[[#This Row],[Proximity 01 (30%)]]*0.3+Table15[[#This Row],[Proximity - 02(40%)]]*0.4+Table15[[#This Row],[Proximity - 03(30%)]]*0.3</f>
        <v>1.5999999999999999</v>
      </c>
      <c r="AK247" s="12">
        <f>Table15[[#This Row],[Aggregation(Q1) 30%]]*0.3+Table15[[#This Row],[Aggregation(Q2) 40%]]*0.4+Table15[[#This Row],[Aggregation(Q3) 30%]]*0.3</f>
        <v>2.1999999999999997</v>
      </c>
      <c r="AL247" s="12">
        <f>Table15[[#This Row],[Exposure Rate]]+Table15[[#This Row],[Proximity Rate]]+Table15[[#This Row],[Aggregation Rate]]</f>
        <v>6.9</v>
      </c>
      <c r="AM247" s="10" t="s">
        <v>1934</v>
      </c>
    </row>
    <row r="248" spans="1:39" x14ac:dyDescent="0.3">
      <c r="A248" s="20">
        <v>7291</v>
      </c>
      <c r="B248" s="2" t="s">
        <v>766</v>
      </c>
      <c r="C248" s="2" t="str">
        <f>VLOOKUP(A248,'emp master'!$A$1:$G$5000,5,FALSE)</f>
        <v>Close Comfort Program - Cutting - SI</v>
      </c>
      <c r="D248" s="1" t="s">
        <v>1758</v>
      </c>
      <c r="E248" s="6" t="str">
        <f>VLOOKUP(A248,'emp master'!$A$1:$G$5000,7,FALSE)</f>
        <v>Male</v>
      </c>
      <c r="F248" s="7">
        <v>34</v>
      </c>
      <c r="G248" s="6" t="s">
        <v>14</v>
      </c>
      <c r="H248" s="6" t="s">
        <v>1753</v>
      </c>
      <c r="I248" s="6" t="s">
        <v>767</v>
      </c>
      <c r="J248" s="7" t="s">
        <v>23</v>
      </c>
      <c r="K248" s="6" t="s">
        <v>14</v>
      </c>
      <c r="L248" s="6"/>
      <c r="M248" s="6" t="s">
        <v>14</v>
      </c>
      <c r="N248" s="6"/>
      <c r="O248" s="6" t="s">
        <v>14</v>
      </c>
      <c r="P248" s="6"/>
      <c r="Q248" s="6" t="s">
        <v>14</v>
      </c>
      <c r="R248" s="6" t="s">
        <v>14</v>
      </c>
      <c r="S248" s="6" t="s">
        <v>1764</v>
      </c>
      <c r="T248" s="6" t="s">
        <v>14</v>
      </c>
      <c r="U248" s="6" t="s">
        <v>14</v>
      </c>
      <c r="V248" s="8">
        <f>IF(Table15[[#This Row],[Age - වයස]]&lt;30,1,IF(Table15[[#This Row],[Age - වයස]]&lt;40,2,IF(Table15[[#This Row],[Age - වයස]]&lt;50,3,IF(Table15[[#This Row],[Age - වයස]]&lt;=55,4,5))))</f>
        <v>2</v>
      </c>
      <c r="W248" s="11">
        <f>IF(Table15[[#This Row],[Vaccinated? - කොවිඩ් එන්නත ලබා ගෙන තිබේද?]]= "yes",1,5)</f>
        <v>5</v>
      </c>
      <c r="X24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8" s="8">
        <f>IF(Table15[[#This Row],[Having any hereditary diseases - ඔබට පාරම්පරික රෝග තිබෙනවාද?]]="yes",5,1)</f>
        <v>1</v>
      </c>
      <c r="Z248" s="11">
        <f>IF(Table15[[#This Row],[Do you have been suffering from any of these diseases? - පහත රෝග ඔබට තිබෙනවද?]]="None - නැත",1,5)</f>
        <v>5</v>
      </c>
      <c r="AA2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8" s="11">
        <f>IF(Table15[[#This Row],[Have you been infected by COVID-19 in the past few months - ඔබට COVID 19 මිට පෙර වැළදී  තිබෙනවද?]]="Yes",1,5)</f>
        <v>5</v>
      </c>
      <c r="AC248" s="11">
        <f>IF(Table15[[#This Row],[Grade - ශ්‍රේණිය]]="Team Member",5,IF(Table15[[#This Row],[Grade - ශ්‍රේණිය]]="Manager",1,3))</f>
        <v>3</v>
      </c>
      <c r="AD248" s="11">
        <f>IF(Table15[[#This Row],[Do you have any COVID symptoms? - ඔබට COVID ලක්ෂණ තිබෙනවද?]]="Yes",5,1)</f>
        <v>1</v>
      </c>
      <c r="AE248" s="11">
        <f>IF(Table15[[#This Row],[Was quarantined  before? - නිරොධානය වී තිබේද?]]="Yes",5,1)</f>
        <v>1</v>
      </c>
      <c r="AF2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8" s="8">
        <f>IF(Table15[[#This Row],[Any family members are working at Hospitals - රෝහල් වල සේවය කරන සාමාජිකයන් සිටීද?]]="No",1,5)</f>
        <v>1</v>
      </c>
      <c r="AH2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248" s="12">
        <f>Table15[[#This Row],[Proximity 01 (30%)]]*0.3+Table15[[#This Row],[Proximity - 02(40%)]]*0.4+Table15[[#This Row],[Proximity - 03(30%)]]*0.3</f>
        <v>1.5999999999999999</v>
      </c>
      <c r="AK248" s="12">
        <f>Table15[[#This Row],[Aggregation(Q1) 30%]]*0.3+Table15[[#This Row],[Aggregation(Q2) 40%]]*0.4+Table15[[#This Row],[Aggregation(Q3) 30%]]*0.3</f>
        <v>2.1999999999999997</v>
      </c>
      <c r="AL248" s="12">
        <f>Table15[[#This Row],[Exposure Rate]]+Table15[[#This Row],[Proximity Rate]]+Table15[[#This Row],[Aggregation Rate]]</f>
        <v>7</v>
      </c>
      <c r="AM248" s="10" t="s">
        <v>1934</v>
      </c>
    </row>
    <row r="249" spans="1:39" x14ac:dyDescent="0.3">
      <c r="A249" s="20">
        <v>26161</v>
      </c>
      <c r="B249" s="2" t="s">
        <v>720</v>
      </c>
      <c r="C249" s="2" t="str">
        <f>VLOOKUP(A249,'emp master'!$A$1:$G$5000,5,FALSE)</f>
        <v>Close Comfort Program - Technical - SI</v>
      </c>
      <c r="D249" s="1" t="s">
        <v>1755</v>
      </c>
      <c r="E249" s="6" t="str">
        <f>VLOOKUP(A249,'emp master'!$A$1:$G$5000,7,FALSE)</f>
        <v>Male</v>
      </c>
      <c r="F249" s="7">
        <v>33</v>
      </c>
      <c r="G249" s="6" t="s">
        <v>14</v>
      </c>
      <c r="H249" s="6" t="s">
        <v>1753</v>
      </c>
      <c r="I249" s="6" t="s">
        <v>721</v>
      </c>
      <c r="J249" s="7" t="s">
        <v>13</v>
      </c>
      <c r="K249" s="6" t="s">
        <v>14</v>
      </c>
      <c r="L249" s="6" t="s">
        <v>1780</v>
      </c>
      <c r="M249" s="6" t="s">
        <v>14</v>
      </c>
      <c r="N249" s="6" t="s">
        <v>1780</v>
      </c>
      <c r="O249" s="6" t="s">
        <v>14</v>
      </c>
      <c r="P249" s="6" t="s">
        <v>1780</v>
      </c>
      <c r="Q249" s="6" t="s">
        <v>14</v>
      </c>
      <c r="R249" s="6" t="s">
        <v>14</v>
      </c>
      <c r="S249" s="6" t="s">
        <v>1760</v>
      </c>
      <c r="T249" s="6" t="s">
        <v>14</v>
      </c>
      <c r="U249" s="6" t="s">
        <v>14</v>
      </c>
      <c r="V249" s="8">
        <f>IF(Table15[[#This Row],[Age - වයස]]&lt;30,1,IF(Table15[[#This Row],[Age - වයස]]&lt;40,2,IF(Table15[[#This Row],[Age - වයස]]&lt;50,3,IF(Table15[[#This Row],[Age - වයස]]&lt;=55,4,5))))</f>
        <v>2</v>
      </c>
      <c r="W249" s="11">
        <f>IF(Table15[[#This Row],[Vaccinated? - කොවිඩ් එන්නත ලබා ගෙන තිබේද?]]= "yes",1,5)</f>
        <v>5</v>
      </c>
      <c r="X24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49" s="8">
        <f>IF(Table15[[#This Row],[Having any hereditary diseases - ඔබට පාරම්පරික රෝග තිබෙනවාද?]]="yes",5,1)</f>
        <v>1</v>
      </c>
      <c r="Z249" s="11">
        <f>IF(Table15[[#This Row],[Do you have been suffering from any of these diseases? - පහත රෝග ඔබට තිබෙනවද?]]="None - නැත",1,5)</f>
        <v>5</v>
      </c>
      <c r="AA2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49" s="11">
        <f>IF(Table15[[#This Row],[Have you been infected by COVID-19 in the past few months - ඔබට COVID 19 මිට පෙර වැළදී  තිබෙනවද?]]="Yes",1,5)</f>
        <v>5</v>
      </c>
      <c r="AC249" s="11">
        <f>IF(Table15[[#This Row],[Grade - ශ්‍රේණිය]]="Team Member",5,IF(Table15[[#This Row],[Grade - ශ්‍රේණිය]]="Manager",1,3))</f>
        <v>3</v>
      </c>
      <c r="AD249" s="11">
        <f>IF(Table15[[#This Row],[Do you have any COVID symptoms? - ඔබට COVID ලක්ෂණ තිබෙනවද?]]="Yes",5,1)</f>
        <v>1</v>
      </c>
      <c r="AE249" s="11">
        <f>IF(Table15[[#This Row],[Was quarantined  before? - නිරොධානය වී තිබේද?]]="Yes",5,1)</f>
        <v>1</v>
      </c>
      <c r="AF2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49" s="8">
        <f>IF(Table15[[#This Row],[Any family members are working at Hospitals - රෝහල් වල සේවය කරන සාමාජිකයන් සිටීද?]]="No",1,5)</f>
        <v>1</v>
      </c>
      <c r="AH2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4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249" s="12">
        <f>Table15[[#This Row],[Proximity 01 (30%)]]*0.3+Table15[[#This Row],[Proximity - 02(40%)]]*0.4+Table15[[#This Row],[Proximity - 03(30%)]]*0.3</f>
        <v>1.5999999999999999</v>
      </c>
      <c r="AK249" s="12">
        <f>Table15[[#This Row],[Aggregation(Q1) 30%]]*0.3+Table15[[#This Row],[Aggregation(Q2) 40%]]*0.4+Table15[[#This Row],[Aggregation(Q3) 30%]]*0.3</f>
        <v>2.1999999999999997</v>
      </c>
      <c r="AL249" s="12">
        <f>Table15[[#This Row],[Exposure Rate]]+Table15[[#This Row],[Proximity Rate]]+Table15[[#This Row],[Aggregation Rate]]</f>
        <v>7</v>
      </c>
      <c r="AM249" s="10" t="s">
        <v>1934</v>
      </c>
    </row>
    <row r="250" spans="1:39" x14ac:dyDescent="0.3">
      <c r="A250" s="20">
        <v>26161</v>
      </c>
      <c r="B250" s="2" t="s">
        <v>720</v>
      </c>
      <c r="C250" s="2" t="str">
        <f>VLOOKUP(A250,'emp master'!$A$1:$G$5000,5,FALSE)</f>
        <v>Close Comfort Program - Technical - SI</v>
      </c>
      <c r="D250" s="1" t="s">
        <v>1755</v>
      </c>
      <c r="E250" s="6" t="str">
        <f>VLOOKUP(A250,'emp master'!$A$1:$G$5000,7,FALSE)</f>
        <v>Male</v>
      </c>
      <c r="F250" s="7">
        <v>33</v>
      </c>
      <c r="G250" s="6" t="s">
        <v>14</v>
      </c>
      <c r="H250" s="6" t="s">
        <v>1753</v>
      </c>
      <c r="I250" s="6" t="s">
        <v>721</v>
      </c>
      <c r="J250" s="7" t="s">
        <v>13</v>
      </c>
      <c r="K250" s="6" t="s">
        <v>14</v>
      </c>
      <c r="L250" s="6" t="s">
        <v>1780</v>
      </c>
      <c r="M250" s="6" t="s">
        <v>14</v>
      </c>
      <c r="N250" s="6" t="s">
        <v>1780</v>
      </c>
      <c r="O250" s="6" t="s">
        <v>14</v>
      </c>
      <c r="P250" s="6" t="s">
        <v>1780</v>
      </c>
      <c r="Q250" s="6" t="s">
        <v>14</v>
      </c>
      <c r="R250" s="6" t="s">
        <v>14</v>
      </c>
      <c r="S250" s="6" t="s">
        <v>1760</v>
      </c>
      <c r="T250" s="6" t="s">
        <v>14</v>
      </c>
      <c r="U250" s="6" t="s">
        <v>14</v>
      </c>
      <c r="V250" s="8">
        <f>IF(Table15[[#This Row],[Age - වයස]]&lt;30,1,IF(Table15[[#This Row],[Age - වයස]]&lt;40,2,IF(Table15[[#This Row],[Age - වයස]]&lt;50,3,IF(Table15[[#This Row],[Age - වයස]]&lt;=55,4,5))))</f>
        <v>2</v>
      </c>
      <c r="W250" s="11">
        <f>IF(Table15[[#This Row],[Vaccinated? - කොවිඩ් එන්නත ලබා ගෙන තිබේද?]]= "yes",1,5)</f>
        <v>5</v>
      </c>
      <c r="X25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0" s="8">
        <f>IF(Table15[[#This Row],[Having any hereditary diseases - ඔබට පාරම්පරික රෝග තිබෙනවාද?]]="yes",5,1)</f>
        <v>1</v>
      </c>
      <c r="Z250" s="11">
        <f>IF(Table15[[#This Row],[Do you have been suffering from any of these diseases? - පහත රෝග ඔබට තිබෙනවද?]]="None - නැත",1,5)</f>
        <v>5</v>
      </c>
      <c r="AA2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0" s="11">
        <f>IF(Table15[[#This Row],[Have you been infected by COVID-19 in the past few months - ඔබට COVID 19 මිට පෙර වැළදී  තිබෙනවද?]]="Yes",1,5)</f>
        <v>5</v>
      </c>
      <c r="AC250" s="11">
        <f>IF(Table15[[#This Row],[Grade - ශ්‍රේණිය]]="Team Member",5,IF(Table15[[#This Row],[Grade - ශ්‍රේණිය]]="Manager",1,3))</f>
        <v>3</v>
      </c>
      <c r="AD250" s="11">
        <f>IF(Table15[[#This Row],[Do you have any COVID symptoms? - ඔබට COVID ලක්ෂණ තිබෙනවද?]]="Yes",5,1)</f>
        <v>1</v>
      </c>
      <c r="AE250" s="11">
        <f>IF(Table15[[#This Row],[Was quarantined  before? - නිරොධානය වී තිබේද?]]="Yes",5,1)</f>
        <v>1</v>
      </c>
      <c r="AF2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0" s="8">
        <f>IF(Table15[[#This Row],[Any family members are working at Hospitals - රෝහල් වල සේවය කරන සාමාජිකයන් සිටීද?]]="No",1,5)</f>
        <v>1</v>
      </c>
      <c r="AH2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250" s="12">
        <f>Table15[[#This Row],[Proximity 01 (30%)]]*0.3+Table15[[#This Row],[Proximity - 02(40%)]]*0.4+Table15[[#This Row],[Proximity - 03(30%)]]*0.3</f>
        <v>1.5999999999999999</v>
      </c>
      <c r="AK250" s="12">
        <f>Table15[[#This Row],[Aggregation(Q1) 30%]]*0.3+Table15[[#This Row],[Aggregation(Q2) 40%]]*0.4+Table15[[#This Row],[Aggregation(Q3) 30%]]*0.3</f>
        <v>2.1999999999999997</v>
      </c>
      <c r="AL250" s="12">
        <f>Table15[[#This Row],[Exposure Rate]]+Table15[[#This Row],[Proximity Rate]]+Table15[[#This Row],[Aggregation Rate]]</f>
        <v>7</v>
      </c>
      <c r="AM250" s="10" t="s">
        <v>1934</v>
      </c>
    </row>
    <row r="251" spans="1:39" x14ac:dyDescent="0.3">
      <c r="A251" s="20">
        <v>11045</v>
      </c>
      <c r="B251" s="2" t="s">
        <v>1559</v>
      </c>
      <c r="C251" s="2" t="str">
        <f>VLOOKUP(A251,'emp master'!$A$1:$G$5000,5,FALSE)</f>
        <v>Close Comfort Program - Technical - SI</v>
      </c>
      <c r="D251" s="1" t="s">
        <v>1758</v>
      </c>
      <c r="E251" s="6" t="str">
        <f>VLOOKUP(A251,'emp master'!$A$1:$G$5000,7,FALSE)</f>
        <v>Female</v>
      </c>
      <c r="F251" s="7">
        <v>34</v>
      </c>
      <c r="G251" s="6" t="s">
        <v>14</v>
      </c>
      <c r="H251" s="6" t="s">
        <v>1753</v>
      </c>
      <c r="I251" s="6" t="s">
        <v>1560</v>
      </c>
      <c r="J251" s="7" t="s">
        <v>13</v>
      </c>
      <c r="K251" s="6" t="s">
        <v>14</v>
      </c>
      <c r="L251" s="6" t="s">
        <v>14</v>
      </c>
      <c r="M251" s="6" t="s">
        <v>14</v>
      </c>
      <c r="N251" s="6" t="s">
        <v>14</v>
      </c>
      <c r="O251" s="6" t="s">
        <v>14</v>
      </c>
      <c r="P251" s="6" t="s">
        <v>14</v>
      </c>
      <c r="Q251" s="6" t="s">
        <v>14</v>
      </c>
      <c r="R251" s="6" t="s">
        <v>14</v>
      </c>
      <c r="S251" s="6" t="s">
        <v>1762</v>
      </c>
      <c r="T251" s="6" t="s">
        <v>14</v>
      </c>
      <c r="U251" s="6" t="s">
        <v>14</v>
      </c>
      <c r="V251" s="8">
        <f>IF(Table15[[#This Row],[Age - වයස]]&lt;30,1,IF(Table15[[#This Row],[Age - වයස]]&lt;40,2,IF(Table15[[#This Row],[Age - වයස]]&lt;50,3,IF(Table15[[#This Row],[Age - වයස]]&lt;=55,4,5))))</f>
        <v>2</v>
      </c>
      <c r="W251" s="11">
        <f>IF(Table15[[#This Row],[Vaccinated? - කොවිඩ් එන්නත ලබා ගෙන තිබේද?]]= "yes",1,5)</f>
        <v>5</v>
      </c>
      <c r="X25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1" s="8">
        <f>IF(Table15[[#This Row],[Having any hereditary diseases - ඔබට පාරම්පරික රෝග තිබෙනවාද?]]="yes",5,1)</f>
        <v>1</v>
      </c>
      <c r="Z251" s="11">
        <f>IF(Table15[[#This Row],[Do you have been suffering from any of these diseases? - පහත රෝග ඔබට තිබෙනවද?]]="None - නැත",1,5)</f>
        <v>5</v>
      </c>
      <c r="AA2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1" s="11">
        <f>IF(Table15[[#This Row],[Have you been infected by COVID-19 in the past few months - ඔබට COVID 19 මිට පෙර වැළදී  තිබෙනවද?]]="Yes",1,5)</f>
        <v>5</v>
      </c>
      <c r="AC251" s="11">
        <f>IF(Table15[[#This Row],[Grade - ශ්‍රේණිය]]="Team Member",5,IF(Table15[[#This Row],[Grade - ශ්‍රේණිය]]="Manager",1,3))</f>
        <v>3</v>
      </c>
      <c r="AD251" s="11">
        <f>IF(Table15[[#This Row],[Do you have any COVID symptoms? - ඔබට COVID ලක්ෂණ තිබෙනවද?]]="Yes",5,1)</f>
        <v>1</v>
      </c>
      <c r="AE251" s="11">
        <f>IF(Table15[[#This Row],[Was quarantined  before? - නිරොධානය වී තිබේද?]]="Yes",5,1)</f>
        <v>1</v>
      </c>
      <c r="AF2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1" s="8">
        <f>IF(Table15[[#This Row],[Any family members are working at Hospitals - රෝහල් වල සේවය කරන සාමාජිකයන් සිටීද?]]="No",1,5)</f>
        <v>1</v>
      </c>
      <c r="AH2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251" s="12">
        <f>Table15[[#This Row],[Proximity 01 (30%)]]*0.3+Table15[[#This Row],[Proximity - 02(40%)]]*0.4+Table15[[#This Row],[Proximity - 03(30%)]]*0.3</f>
        <v>1.5999999999999999</v>
      </c>
      <c r="AK251" s="12">
        <f>Table15[[#This Row],[Aggregation(Q1) 30%]]*0.3+Table15[[#This Row],[Aggregation(Q2) 40%]]*0.4+Table15[[#This Row],[Aggregation(Q3) 30%]]*0.3</f>
        <v>2.1999999999999997</v>
      </c>
      <c r="AL251" s="12">
        <f>Table15[[#This Row],[Exposure Rate]]+Table15[[#This Row],[Proximity Rate]]+Table15[[#This Row],[Aggregation Rate]]</f>
        <v>7</v>
      </c>
      <c r="AM251" s="10" t="s">
        <v>1934</v>
      </c>
    </row>
    <row r="252" spans="1:39" x14ac:dyDescent="0.3">
      <c r="A252" s="20">
        <v>13665</v>
      </c>
      <c r="B252" s="2" t="s">
        <v>1263</v>
      </c>
      <c r="C252" s="2" t="str">
        <f>VLOOKUP(A252,'emp master'!$A$1:$G$5000,5,FALSE)</f>
        <v>Moulded Bra Cup - Product Development Centre - SI</v>
      </c>
      <c r="D252" s="1" t="s">
        <v>1755</v>
      </c>
      <c r="E252" s="6" t="str">
        <f>VLOOKUP(A252,'emp master'!$A$1:$G$5000,7,FALSE)</f>
        <v>Male</v>
      </c>
      <c r="F252" s="7">
        <v>32</v>
      </c>
      <c r="G252" s="6" t="s">
        <v>14</v>
      </c>
      <c r="H252" s="6" t="s">
        <v>1753</v>
      </c>
      <c r="I252" s="6" t="s">
        <v>1264</v>
      </c>
      <c r="J252" s="7" t="s">
        <v>63</v>
      </c>
      <c r="K252" s="6" t="s">
        <v>14</v>
      </c>
      <c r="L252" s="6"/>
      <c r="M252" s="6" t="s">
        <v>14</v>
      </c>
      <c r="N252" s="6"/>
      <c r="O252" s="6" t="s">
        <v>14</v>
      </c>
      <c r="P252" s="6"/>
      <c r="Q252" s="6" t="s">
        <v>14</v>
      </c>
      <c r="R252" s="6" t="s">
        <v>14</v>
      </c>
      <c r="S252" s="6" t="s">
        <v>1761</v>
      </c>
      <c r="T252" s="6" t="s">
        <v>14</v>
      </c>
      <c r="U252" s="6" t="s">
        <v>14</v>
      </c>
      <c r="V252" s="8">
        <f>IF(Table15[[#This Row],[Age - වයස]]&lt;30,1,IF(Table15[[#This Row],[Age - වයස]]&lt;40,2,IF(Table15[[#This Row],[Age - වයස]]&lt;50,3,IF(Table15[[#This Row],[Age - වයස]]&lt;=55,4,5))))</f>
        <v>2</v>
      </c>
      <c r="W252" s="11">
        <f>IF(Table15[[#This Row],[Vaccinated? - කොවිඩ් එන්නත ලබා ගෙන තිබේද?]]= "yes",1,5)</f>
        <v>5</v>
      </c>
      <c r="X25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2" s="8">
        <f>IF(Table15[[#This Row],[Having any hereditary diseases - ඔබට පාරම්පරික රෝග තිබෙනවාද?]]="yes",5,1)</f>
        <v>1</v>
      </c>
      <c r="Z252" s="11">
        <f>IF(Table15[[#This Row],[Do you have been suffering from any of these diseases? - පහත රෝග ඔබට තිබෙනවද?]]="None - නැත",1,5)</f>
        <v>5</v>
      </c>
      <c r="AA2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2" s="11">
        <f>IF(Table15[[#This Row],[Have you been infected by COVID-19 in the past few months - ඔබට COVID 19 මිට පෙර වැළදී  තිබෙනවද?]]="Yes",1,5)</f>
        <v>5</v>
      </c>
      <c r="AC252" s="11">
        <f>IF(Table15[[#This Row],[Grade - ශ්‍රේණිය]]="Team Member",5,IF(Table15[[#This Row],[Grade - ශ්‍රේණිය]]="Manager",1,3))</f>
        <v>3</v>
      </c>
      <c r="AD252" s="11">
        <f>IF(Table15[[#This Row],[Do you have any COVID symptoms? - ඔබට COVID ලක්ෂණ තිබෙනවද?]]="Yes",5,1)</f>
        <v>1</v>
      </c>
      <c r="AE252" s="11">
        <f>IF(Table15[[#This Row],[Was quarantined  before? - නිරොධානය වී තිබේද?]]="Yes",5,1)</f>
        <v>1</v>
      </c>
      <c r="AF2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2" s="8">
        <f>IF(Table15[[#This Row],[Any family members are working at Hospitals - රෝහල් වල සේවය කරන සාමාජිකයන් සිටීද?]]="No",1,5)</f>
        <v>1</v>
      </c>
      <c r="AH2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252" s="12">
        <f>Table15[[#This Row],[Proximity 01 (30%)]]*0.3+Table15[[#This Row],[Proximity - 02(40%)]]*0.4+Table15[[#This Row],[Proximity - 03(30%)]]*0.3</f>
        <v>1.5999999999999999</v>
      </c>
      <c r="AK252" s="12">
        <f>Table15[[#This Row],[Aggregation(Q1) 30%]]*0.3+Table15[[#This Row],[Aggregation(Q2) 40%]]*0.4+Table15[[#This Row],[Aggregation(Q3) 30%]]*0.3</f>
        <v>2.1999999999999997</v>
      </c>
      <c r="AL252" s="12">
        <f>Table15[[#This Row],[Exposure Rate]]+Table15[[#This Row],[Proximity Rate]]+Table15[[#This Row],[Aggregation Rate]]</f>
        <v>7</v>
      </c>
      <c r="AM252" s="10" t="s">
        <v>1934</v>
      </c>
    </row>
    <row r="253" spans="1:39" x14ac:dyDescent="0.3">
      <c r="A253" s="20">
        <v>16124</v>
      </c>
      <c r="B253" s="2" t="s">
        <v>1099</v>
      </c>
      <c r="C253" s="2" t="str">
        <f>VLOOKUP(A253,'emp master'!$A$1:$G$5000,5,FALSE)</f>
        <v>Moulded Bra Cup - Product Development Centre - SI</v>
      </c>
      <c r="D253" s="1" t="s">
        <v>1758</v>
      </c>
      <c r="E253" s="6" t="str">
        <f>VLOOKUP(A253,'emp master'!$A$1:$G$5000,7,FALSE)</f>
        <v>Female</v>
      </c>
      <c r="F253" s="7">
        <v>35</v>
      </c>
      <c r="G253" s="6" t="s">
        <v>14</v>
      </c>
      <c r="H253" s="6" t="s">
        <v>1753</v>
      </c>
      <c r="I253" s="6" t="s">
        <v>1100</v>
      </c>
      <c r="J253" s="7" t="s">
        <v>17</v>
      </c>
      <c r="K253" s="6" t="s">
        <v>14</v>
      </c>
      <c r="L253" s="6"/>
      <c r="M253" s="6" t="s">
        <v>14</v>
      </c>
      <c r="N253" s="6"/>
      <c r="O253" s="6" t="s">
        <v>14</v>
      </c>
      <c r="P253" s="6"/>
      <c r="Q253" s="6" t="s">
        <v>14</v>
      </c>
      <c r="R253" s="6" t="s">
        <v>14</v>
      </c>
      <c r="S253" s="6" t="s">
        <v>1762</v>
      </c>
      <c r="T253" s="6" t="s">
        <v>14</v>
      </c>
      <c r="U253" s="6" t="s">
        <v>14</v>
      </c>
      <c r="V253" s="8">
        <f>IF(Table15[[#This Row],[Age - වයස]]&lt;30,1,IF(Table15[[#This Row],[Age - වයස]]&lt;40,2,IF(Table15[[#This Row],[Age - වයස]]&lt;50,3,IF(Table15[[#This Row],[Age - වයස]]&lt;=55,4,5))))</f>
        <v>2</v>
      </c>
      <c r="W253" s="11">
        <f>IF(Table15[[#This Row],[Vaccinated? - කොවිඩ් එන්නත ලබා ගෙන තිබේද?]]= "yes",1,5)</f>
        <v>5</v>
      </c>
      <c r="X25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3" s="8">
        <f>IF(Table15[[#This Row],[Having any hereditary diseases - ඔබට පාරම්පරික රෝග තිබෙනවාද?]]="yes",5,1)</f>
        <v>1</v>
      </c>
      <c r="Z253" s="11">
        <f>IF(Table15[[#This Row],[Do you have been suffering from any of these diseases? - පහත රෝග ඔබට තිබෙනවද?]]="None - නැත",1,5)</f>
        <v>5</v>
      </c>
      <c r="AA2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3" s="11">
        <f>IF(Table15[[#This Row],[Have you been infected by COVID-19 in the past few months - ඔබට COVID 19 මිට පෙර වැළදී  තිබෙනවද?]]="Yes",1,5)</f>
        <v>5</v>
      </c>
      <c r="AC253" s="11">
        <f>IF(Table15[[#This Row],[Grade - ශ්‍රේණිය]]="Team Member",5,IF(Table15[[#This Row],[Grade - ශ්‍රේණිය]]="Manager",1,3))</f>
        <v>3</v>
      </c>
      <c r="AD253" s="11">
        <f>IF(Table15[[#This Row],[Do you have any COVID symptoms? - ඔබට COVID ලක්ෂණ තිබෙනවද?]]="Yes",5,1)</f>
        <v>1</v>
      </c>
      <c r="AE253" s="11">
        <f>IF(Table15[[#This Row],[Was quarantined  before? - නිරොධානය වී තිබේද?]]="Yes",5,1)</f>
        <v>1</v>
      </c>
      <c r="AF2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3" s="8">
        <f>IF(Table15[[#This Row],[Any family members are working at Hospitals - රෝහල් වල සේවය කරන සාමාජිකයන් සිටීද?]]="No",1,5)</f>
        <v>1</v>
      </c>
      <c r="AH2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253" s="12">
        <f>Table15[[#This Row],[Proximity 01 (30%)]]*0.3+Table15[[#This Row],[Proximity - 02(40%)]]*0.4+Table15[[#This Row],[Proximity - 03(30%)]]*0.3</f>
        <v>1.5999999999999999</v>
      </c>
      <c r="AK253" s="12">
        <f>Table15[[#This Row],[Aggregation(Q1) 30%]]*0.3+Table15[[#This Row],[Aggregation(Q2) 40%]]*0.4+Table15[[#This Row],[Aggregation(Q3) 30%]]*0.3</f>
        <v>2.1999999999999997</v>
      </c>
      <c r="AL253" s="12">
        <f>Table15[[#This Row],[Exposure Rate]]+Table15[[#This Row],[Proximity Rate]]+Table15[[#This Row],[Aggregation Rate]]</f>
        <v>7</v>
      </c>
      <c r="AM253" s="10" t="s">
        <v>1934</v>
      </c>
    </row>
    <row r="254" spans="1:39" x14ac:dyDescent="0.3">
      <c r="A254" s="20">
        <v>16055</v>
      </c>
      <c r="B254" s="2" t="s">
        <v>141</v>
      </c>
      <c r="C254" s="2" t="str">
        <f>VLOOKUP(A254,'emp master'!$A$1:$G$5000,5,FALSE)</f>
        <v>Planning - SI</v>
      </c>
      <c r="D254" s="1" t="s">
        <v>1755</v>
      </c>
      <c r="E254" s="6" t="str">
        <f>VLOOKUP(A254,'emp master'!$A$1:$G$5000,7,FALSE)</f>
        <v>Male</v>
      </c>
      <c r="F254" s="7">
        <v>30</v>
      </c>
      <c r="G254" s="6" t="s">
        <v>14</v>
      </c>
      <c r="H254" s="6" t="s">
        <v>1753</v>
      </c>
      <c r="I254" s="6" t="s">
        <v>142</v>
      </c>
      <c r="J254" s="7" t="s">
        <v>20</v>
      </c>
      <c r="K254" s="6" t="s">
        <v>14</v>
      </c>
      <c r="L254" s="6"/>
      <c r="M254" s="6" t="s">
        <v>14</v>
      </c>
      <c r="N254" s="6"/>
      <c r="O254" s="6" t="s">
        <v>14</v>
      </c>
      <c r="P254" s="6"/>
      <c r="Q254" s="6" t="s">
        <v>14</v>
      </c>
      <c r="R254" s="6" t="s">
        <v>14</v>
      </c>
      <c r="S254" s="6" t="s">
        <v>1761</v>
      </c>
      <c r="T254" s="6" t="s">
        <v>14</v>
      </c>
      <c r="U254" s="6" t="s">
        <v>14</v>
      </c>
      <c r="V254" s="8">
        <f>IF(Table15[[#This Row],[Age - වයස]]&lt;30,1,IF(Table15[[#This Row],[Age - වයස]]&lt;40,2,IF(Table15[[#This Row],[Age - වයස]]&lt;50,3,IF(Table15[[#This Row],[Age - වයස]]&lt;=55,4,5))))</f>
        <v>2</v>
      </c>
      <c r="W254" s="11">
        <f>IF(Table15[[#This Row],[Vaccinated? - කොවිඩ් එන්නත ලබා ගෙන තිබේද?]]= "yes",1,5)</f>
        <v>5</v>
      </c>
      <c r="X2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4" s="8">
        <f>IF(Table15[[#This Row],[Having any hereditary diseases - ඔබට පාරම්පරික රෝග තිබෙනවාද?]]="yes",5,1)</f>
        <v>1</v>
      </c>
      <c r="Z254" s="11">
        <f>IF(Table15[[#This Row],[Do you have been suffering from any of these diseases? - පහත රෝග ඔබට තිබෙනවද?]]="None - නැත",1,5)</f>
        <v>5</v>
      </c>
      <c r="AA2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4" s="11">
        <f>IF(Table15[[#This Row],[Have you been infected by COVID-19 in the past few months - ඔබට COVID 19 මිට පෙර වැළදී  තිබෙනවද?]]="Yes",1,5)</f>
        <v>5</v>
      </c>
      <c r="AC254" s="11">
        <f>IF(Table15[[#This Row],[Grade - ශ්‍රේණිය]]="Team Member",5,IF(Table15[[#This Row],[Grade - ශ්‍රේණිය]]="Manager",1,3))</f>
        <v>3</v>
      </c>
      <c r="AD254" s="11">
        <f>IF(Table15[[#This Row],[Do you have any COVID symptoms? - ඔබට COVID ලක්ෂණ තිබෙනවද?]]="Yes",5,1)</f>
        <v>1</v>
      </c>
      <c r="AE254" s="11">
        <f>IF(Table15[[#This Row],[Was quarantined  before? - නිරොධානය වී තිබේද?]]="Yes",5,1)</f>
        <v>1</v>
      </c>
      <c r="AF2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4" s="8">
        <f>IF(Table15[[#This Row],[Any family members are working at Hospitals - රෝහල් වල සේවය කරන සාමාජිකයන් සිටීද?]]="No",1,5)</f>
        <v>1</v>
      </c>
      <c r="AH2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254" s="12">
        <f>Table15[[#This Row],[Proximity 01 (30%)]]*0.3+Table15[[#This Row],[Proximity - 02(40%)]]*0.4+Table15[[#This Row],[Proximity - 03(30%)]]*0.3</f>
        <v>1.5999999999999999</v>
      </c>
      <c r="AK254" s="12">
        <f>Table15[[#This Row],[Aggregation(Q1) 30%]]*0.3+Table15[[#This Row],[Aggregation(Q2) 40%]]*0.4+Table15[[#This Row],[Aggregation(Q3) 30%]]*0.3</f>
        <v>2.1999999999999997</v>
      </c>
      <c r="AL254" s="12">
        <f>Table15[[#This Row],[Exposure Rate]]+Table15[[#This Row],[Proximity Rate]]+Table15[[#This Row],[Aggregation Rate]]</f>
        <v>7</v>
      </c>
      <c r="AM254" s="10" t="s">
        <v>1934</v>
      </c>
    </row>
    <row r="255" spans="1:39" x14ac:dyDescent="0.3">
      <c r="A255" s="20">
        <v>9473</v>
      </c>
      <c r="B255" s="2" t="s">
        <v>1527</v>
      </c>
      <c r="C255" s="2" t="str">
        <f>VLOOKUP(A255,'emp master'!$A$1:$G$5000,5,FALSE)</f>
        <v>Close Comfort Program - Quality Assurance - SI</v>
      </c>
      <c r="D255" s="1" t="s">
        <v>1758</v>
      </c>
      <c r="E255" s="6" t="str">
        <f>VLOOKUP(A255,'emp master'!$A$1:$G$5000,7,FALSE)</f>
        <v>Female</v>
      </c>
      <c r="F255" s="7">
        <v>45</v>
      </c>
      <c r="G255" s="6" t="s">
        <v>14</v>
      </c>
      <c r="H255" s="6" t="s">
        <v>1756</v>
      </c>
      <c r="I255" s="6" t="s">
        <v>1528</v>
      </c>
      <c r="J255" s="7" t="s">
        <v>63</v>
      </c>
      <c r="K255" s="6" t="s">
        <v>14</v>
      </c>
      <c r="L255" s="6"/>
      <c r="M255" s="6" t="s">
        <v>14</v>
      </c>
      <c r="N255" s="6"/>
      <c r="O255" s="6" t="s">
        <v>14</v>
      </c>
      <c r="P255" s="6"/>
      <c r="Q255" s="6" t="s">
        <v>14</v>
      </c>
      <c r="R255" s="6" t="s">
        <v>14</v>
      </c>
      <c r="S255" s="6" t="s">
        <v>1754</v>
      </c>
      <c r="T255" s="6" t="s">
        <v>14</v>
      </c>
      <c r="U255" s="6" t="s">
        <v>14</v>
      </c>
      <c r="V255" s="8">
        <f>IF(Table15[[#This Row],[Age - වයස]]&lt;30,1,IF(Table15[[#This Row],[Age - වයස]]&lt;40,2,IF(Table15[[#This Row],[Age - වයස]]&lt;50,3,IF(Table15[[#This Row],[Age - වයස]]&lt;=55,4,5))))</f>
        <v>3</v>
      </c>
      <c r="W255" s="11">
        <f>IF(Table15[[#This Row],[Vaccinated? - කොවිඩ් එන්නත ලබා ගෙන තිබේද?]]= "yes",1,5)</f>
        <v>5</v>
      </c>
      <c r="X25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55" s="8">
        <f>IF(Table15[[#This Row],[Having any hereditary diseases - ඔබට පාරම්පරික රෝග තිබෙනවාද?]]="yes",5,1)</f>
        <v>1</v>
      </c>
      <c r="Z255" s="11">
        <f>IF(Table15[[#This Row],[Do you have been suffering from any of these diseases? - පහත රෝග ඔබට තිබෙනවද?]]="None - නැත",1,5)</f>
        <v>1</v>
      </c>
      <c r="AA2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5" s="11">
        <f>IF(Table15[[#This Row],[Have you been infected by COVID-19 in the past few months - ඔබට COVID 19 මිට පෙර වැළදී  තිබෙනවද?]]="Yes",1,5)</f>
        <v>5</v>
      </c>
      <c r="AC255" s="11">
        <f>IF(Table15[[#This Row],[Grade - ශ්‍රේණිය]]="Team Member",5,IF(Table15[[#This Row],[Grade - ශ්‍රේණිය]]="Manager",1,3))</f>
        <v>3</v>
      </c>
      <c r="AD255" s="11">
        <f>IF(Table15[[#This Row],[Do you have any COVID symptoms? - ඔබට COVID ලක්ෂණ තිබෙනවද?]]="Yes",5,1)</f>
        <v>1</v>
      </c>
      <c r="AE255" s="11">
        <f>IF(Table15[[#This Row],[Was quarantined  before? - නිරොධානය වී තිබේද?]]="Yes",5,1)</f>
        <v>1</v>
      </c>
      <c r="AF2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5" s="8">
        <f>IF(Table15[[#This Row],[Any family members are working at Hospitals - රෝහල් වල සේවය කරන සාමාජිකයන් සිටීද?]]="No",1,5)</f>
        <v>1</v>
      </c>
      <c r="AH2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255" s="12">
        <f>Table15[[#This Row],[Proximity 01 (30%)]]*0.3+Table15[[#This Row],[Proximity - 02(40%)]]*0.4+Table15[[#This Row],[Proximity - 03(30%)]]*0.3</f>
        <v>1.5999999999999999</v>
      </c>
      <c r="AK255" s="12">
        <f>Table15[[#This Row],[Aggregation(Q1) 30%]]*0.3+Table15[[#This Row],[Aggregation(Q2) 40%]]*0.4+Table15[[#This Row],[Aggregation(Q3) 30%]]*0.3</f>
        <v>2.1999999999999997</v>
      </c>
      <c r="AL255" s="12">
        <f>Table15[[#This Row],[Exposure Rate]]+Table15[[#This Row],[Proximity Rate]]+Table15[[#This Row],[Aggregation Rate]]</f>
        <v>7</v>
      </c>
      <c r="AM255" s="10" t="s">
        <v>1934</v>
      </c>
    </row>
    <row r="256" spans="1:39" x14ac:dyDescent="0.3">
      <c r="A256" s="20">
        <v>24582</v>
      </c>
      <c r="B256" s="2" t="s">
        <v>1320</v>
      </c>
      <c r="C256" s="2" t="str">
        <f>VLOOKUP(A256,'emp master'!$A$1:$G$5000,5,FALSE)</f>
        <v>Moulded Bra Cup - Production - SI</v>
      </c>
      <c r="D256" s="1" t="s">
        <v>1755</v>
      </c>
      <c r="E256" s="6" t="str">
        <f>VLOOKUP(A256,'emp master'!$A$1:$G$5000,7,FALSE)</f>
        <v>Male</v>
      </c>
      <c r="F256" s="7">
        <v>33</v>
      </c>
      <c r="G256" s="6" t="s">
        <v>14</v>
      </c>
      <c r="H256" s="6" t="s">
        <v>1753</v>
      </c>
      <c r="I256" s="6" t="s">
        <v>1321</v>
      </c>
      <c r="J256" s="7" t="s">
        <v>23</v>
      </c>
      <c r="K256" s="6" t="s">
        <v>14</v>
      </c>
      <c r="L256" s="6"/>
      <c r="M256" s="6" t="s">
        <v>14</v>
      </c>
      <c r="N256" s="6"/>
      <c r="O256" s="6" t="s">
        <v>14</v>
      </c>
      <c r="P256" s="6"/>
      <c r="Q256" s="6" t="s">
        <v>14</v>
      </c>
      <c r="R256" s="6" t="s">
        <v>14</v>
      </c>
      <c r="S256" s="6" t="s">
        <v>1754</v>
      </c>
      <c r="T256" s="6" t="s">
        <v>1566</v>
      </c>
      <c r="U256" s="6" t="s">
        <v>14</v>
      </c>
      <c r="V256" s="8">
        <f>IF(Table15[[#This Row],[Age - වයස]]&lt;30,1,IF(Table15[[#This Row],[Age - වයස]]&lt;40,2,IF(Table15[[#This Row],[Age - වයස]]&lt;50,3,IF(Table15[[#This Row],[Age - වයස]]&lt;=55,4,5))))</f>
        <v>2</v>
      </c>
      <c r="W256" s="11">
        <f>IF(Table15[[#This Row],[Vaccinated? - කොවිඩ් එන්නත ලබා ගෙන තිබේද?]]= "yes",1,5)</f>
        <v>5</v>
      </c>
      <c r="X2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6" s="8">
        <f>IF(Table15[[#This Row],[Having any hereditary diseases - ඔබට පාරම්පරික රෝග තිබෙනවාද?]]="yes",5,1)</f>
        <v>1</v>
      </c>
      <c r="Z256" s="11">
        <f>IF(Table15[[#This Row],[Do you have been suffering from any of these diseases? - පහත රෝග ඔබට තිබෙනවද?]]="None - නැත",1,5)</f>
        <v>1</v>
      </c>
      <c r="AA2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56" s="11">
        <f>IF(Table15[[#This Row],[Have you been infected by COVID-19 in the past few months - ඔබට COVID 19 මිට පෙර වැළදී  තිබෙනවද?]]="Yes",1,5)</f>
        <v>5</v>
      </c>
      <c r="AC256" s="11">
        <f>IF(Table15[[#This Row],[Grade - ශ්‍රේණිය]]="Team Member",5,IF(Table15[[#This Row],[Grade - ශ්‍රේණිය]]="Manager",1,3))</f>
        <v>3</v>
      </c>
      <c r="AD256" s="11">
        <f>IF(Table15[[#This Row],[Do you have any COVID symptoms? - ඔබට COVID ලක්ෂණ තිබෙනවද?]]="Yes",5,1)</f>
        <v>1</v>
      </c>
      <c r="AE256" s="11">
        <f>IF(Table15[[#This Row],[Was quarantined  before? - නිරොධානය වී තිබේද?]]="Yes",5,1)</f>
        <v>1</v>
      </c>
      <c r="AF2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6" s="8">
        <f>IF(Table15[[#This Row],[Any family members are working at Hospitals - රෝහල් වල සේවය කරන සාමාජිකයන් සිටීද?]]="No",1,5)</f>
        <v>1</v>
      </c>
      <c r="AH2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256" s="12">
        <f>Table15[[#This Row],[Proximity 01 (30%)]]*0.3+Table15[[#This Row],[Proximity - 02(40%)]]*0.4+Table15[[#This Row],[Proximity - 03(30%)]]*0.3</f>
        <v>1.5999999999999999</v>
      </c>
      <c r="AK256" s="12">
        <f>Table15[[#This Row],[Aggregation(Q1) 30%]]*0.3+Table15[[#This Row],[Aggregation(Q2) 40%]]*0.4+Table15[[#This Row],[Aggregation(Q3) 30%]]*0.3</f>
        <v>2.1999999999999997</v>
      </c>
      <c r="AL256" s="12">
        <f>Table15[[#This Row],[Exposure Rate]]+Table15[[#This Row],[Proximity Rate]]+Table15[[#This Row],[Aggregation Rate]]</f>
        <v>7</v>
      </c>
      <c r="AM256" s="10" t="s">
        <v>1934</v>
      </c>
    </row>
    <row r="257" spans="1:39" x14ac:dyDescent="0.3">
      <c r="A257" s="20">
        <v>895</v>
      </c>
      <c r="B257" s="2" t="s">
        <v>1546</v>
      </c>
      <c r="C257" s="2" t="str">
        <f>VLOOKUP(A257,'emp master'!$A$1:$G$5000,5,FALSE)</f>
        <v>Close Comfort Program - Finishing - SI</v>
      </c>
      <c r="D257" s="1" t="s">
        <v>1758</v>
      </c>
      <c r="E257" s="6" t="str">
        <f>VLOOKUP(A257,'emp master'!$A$1:$G$5000,7,FALSE)</f>
        <v>Male</v>
      </c>
      <c r="F257" s="7">
        <v>47</v>
      </c>
      <c r="G257" s="6" t="s">
        <v>14</v>
      </c>
      <c r="H257" s="6" t="s">
        <v>1753</v>
      </c>
      <c r="I257" s="6" t="s">
        <v>1547</v>
      </c>
      <c r="J257" s="7" t="s">
        <v>23</v>
      </c>
      <c r="K257" s="6" t="s">
        <v>14</v>
      </c>
      <c r="L257" s="6"/>
      <c r="M257" s="6" t="s">
        <v>14</v>
      </c>
      <c r="N257" s="6"/>
      <c r="O257" s="6" t="s">
        <v>14</v>
      </c>
      <c r="P257" s="6"/>
      <c r="Q257" s="6" t="s">
        <v>14</v>
      </c>
      <c r="R257" s="6" t="s">
        <v>14</v>
      </c>
      <c r="S257" s="6" t="s">
        <v>1761</v>
      </c>
      <c r="T257" s="6" t="s">
        <v>14</v>
      </c>
      <c r="U257" s="6" t="s">
        <v>14</v>
      </c>
      <c r="V257" s="8">
        <f>IF(Table15[[#This Row],[Age - වයස]]&lt;30,1,IF(Table15[[#This Row],[Age - වයස]]&lt;40,2,IF(Table15[[#This Row],[Age - වයස]]&lt;50,3,IF(Table15[[#This Row],[Age - වයස]]&lt;=55,4,5))))</f>
        <v>3</v>
      </c>
      <c r="W257" s="11">
        <f>IF(Table15[[#This Row],[Vaccinated? - කොවිඩ් එන්නත ලබා ගෙන තිබේද?]]= "yes",1,5)</f>
        <v>5</v>
      </c>
      <c r="X2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7" s="8">
        <f>IF(Table15[[#This Row],[Having any hereditary diseases - ඔබට පාරම්පරික රෝග තිබෙනවාද?]]="yes",5,1)</f>
        <v>1</v>
      </c>
      <c r="Z257" s="11">
        <f>IF(Table15[[#This Row],[Do you have been suffering from any of these diseases? - පහත රෝග ඔබට තිබෙනවද?]]="None - නැත",1,5)</f>
        <v>5</v>
      </c>
      <c r="AA2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7" s="11">
        <f>IF(Table15[[#This Row],[Have you been infected by COVID-19 in the past few months - ඔබට COVID 19 මිට පෙර වැළදී  තිබෙනවද?]]="Yes",1,5)</f>
        <v>5</v>
      </c>
      <c r="AC257" s="11">
        <f>IF(Table15[[#This Row],[Grade - ශ්‍රේණිය]]="Team Member",5,IF(Table15[[#This Row],[Grade - ශ්‍රේණිය]]="Manager",1,3))</f>
        <v>3</v>
      </c>
      <c r="AD257" s="11">
        <f>IF(Table15[[#This Row],[Do you have any COVID symptoms? - ඔබට COVID ලක්ෂණ තිබෙනවද?]]="Yes",5,1)</f>
        <v>1</v>
      </c>
      <c r="AE257" s="11">
        <f>IF(Table15[[#This Row],[Was quarantined  before? - නිරොධානය වී තිබේද?]]="Yes",5,1)</f>
        <v>1</v>
      </c>
      <c r="AF2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7" s="8">
        <f>IF(Table15[[#This Row],[Any family members are working at Hospitals - රෝහල් වල සේවය කරන සාමාජිකයන් සිටීද?]]="No",1,5)</f>
        <v>1</v>
      </c>
      <c r="AH2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257" s="12">
        <f>Table15[[#This Row],[Proximity 01 (30%)]]*0.3+Table15[[#This Row],[Proximity - 02(40%)]]*0.4+Table15[[#This Row],[Proximity - 03(30%)]]*0.3</f>
        <v>1.5999999999999999</v>
      </c>
      <c r="AK257" s="12">
        <f>Table15[[#This Row],[Aggregation(Q1) 30%]]*0.3+Table15[[#This Row],[Aggregation(Q2) 40%]]*0.4+Table15[[#This Row],[Aggregation(Q3) 30%]]*0.3</f>
        <v>2.1999999999999997</v>
      </c>
      <c r="AL257" s="13">
        <f>Table15[[#This Row],[Exposure Rate]]+Table15[[#This Row],[Proximity Rate]]+Table15[[#This Row],[Aggregation Rate]]</f>
        <v>7.1</v>
      </c>
      <c r="AM257" s="9" t="s">
        <v>1935</v>
      </c>
    </row>
    <row r="258" spans="1:39" x14ac:dyDescent="0.3">
      <c r="A258" s="20">
        <v>16858</v>
      </c>
      <c r="B258" s="2" t="s">
        <v>998</v>
      </c>
      <c r="C258" s="2" t="str">
        <f>VLOOKUP(A258,'emp master'!$A$1:$G$5000,5,FALSE)</f>
        <v>Close Comfort Program - Industrial Engineering - SI</v>
      </c>
      <c r="D258" s="1" t="s">
        <v>1755</v>
      </c>
      <c r="E258" s="6" t="str">
        <f>VLOOKUP(A258,'emp master'!$A$1:$G$5000,7,FALSE)</f>
        <v>Male</v>
      </c>
      <c r="F258" s="7">
        <v>42</v>
      </c>
      <c r="G258" s="6" t="s">
        <v>14</v>
      </c>
      <c r="H258" s="6" t="s">
        <v>1753</v>
      </c>
      <c r="I258" s="6" t="s">
        <v>999</v>
      </c>
      <c r="J258" s="7" t="s">
        <v>23</v>
      </c>
      <c r="K258" s="6" t="s">
        <v>14</v>
      </c>
      <c r="L258" s="6"/>
      <c r="M258" s="6" t="s">
        <v>14</v>
      </c>
      <c r="N258" s="6"/>
      <c r="O258" s="6" t="s">
        <v>14</v>
      </c>
      <c r="P258" s="6"/>
      <c r="Q258" s="6" t="s">
        <v>14</v>
      </c>
      <c r="R258" s="6" t="s">
        <v>14</v>
      </c>
      <c r="S258" s="6" t="s">
        <v>1762</v>
      </c>
      <c r="T258" s="6" t="s">
        <v>14</v>
      </c>
      <c r="U258" s="6" t="s">
        <v>14</v>
      </c>
      <c r="V258" s="8">
        <f>IF(Table15[[#This Row],[Age - වයස]]&lt;30,1,IF(Table15[[#This Row],[Age - වයස]]&lt;40,2,IF(Table15[[#This Row],[Age - වයස]]&lt;50,3,IF(Table15[[#This Row],[Age - වයස]]&lt;=55,4,5))))</f>
        <v>3</v>
      </c>
      <c r="W258" s="11">
        <f>IF(Table15[[#This Row],[Vaccinated? - කොවිඩ් එන්නත ලබා ගෙන තිබේද?]]= "yes",1,5)</f>
        <v>5</v>
      </c>
      <c r="X2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8" s="8">
        <f>IF(Table15[[#This Row],[Having any hereditary diseases - ඔබට පාරම්පරික රෝග තිබෙනවාද?]]="yes",5,1)</f>
        <v>1</v>
      </c>
      <c r="Z258" s="11">
        <f>IF(Table15[[#This Row],[Do you have been suffering from any of these diseases? - පහත රෝග ඔබට තිබෙනවද?]]="None - නැත",1,5)</f>
        <v>5</v>
      </c>
      <c r="AA2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8" s="11">
        <f>IF(Table15[[#This Row],[Have you been infected by COVID-19 in the past few months - ඔබට COVID 19 මිට පෙර වැළදී  තිබෙනවද?]]="Yes",1,5)</f>
        <v>5</v>
      </c>
      <c r="AC258" s="11">
        <f>IF(Table15[[#This Row],[Grade - ශ්‍රේණිය]]="Team Member",5,IF(Table15[[#This Row],[Grade - ශ්‍රේණිය]]="Manager",1,3))</f>
        <v>3</v>
      </c>
      <c r="AD258" s="11">
        <f>IF(Table15[[#This Row],[Do you have any COVID symptoms? - ඔබට COVID ලක්ෂණ තිබෙනවද?]]="Yes",5,1)</f>
        <v>1</v>
      </c>
      <c r="AE258" s="11">
        <f>IF(Table15[[#This Row],[Was quarantined  before? - නිරොධානය වී තිබේද?]]="Yes",5,1)</f>
        <v>1</v>
      </c>
      <c r="AF2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8" s="8">
        <f>IF(Table15[[#This Row],[Any family members are working at Hospitals - රෝහල් වල සේවය කරන සාමාජිකයන් සිටීද?]]="No",1,5)</f>
        <v>1</v>
      </c>
      <c r="AH2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258" s="12">
        <f>Table15[[#This Row],[Proximity 01 (30%)]]*0.3+Table15[[#This Row],[Proximity - 02(40%)]]*0.4+Table15[[#This Row],[Proximity - 03(30%)]]*0.3</f>
        <v>1.5999999999999999</v>
      </c>
      <c r="AK258" s="12">
        <f>Table15[[#This Row],[Aggregation(Q1) 30%]]*0.3+Table15[[#This Row],[Aggregation(Q2) 40%]]*0.4+Table15[[#This Row],[Aggregation(Q3) 30%]]*0.3</f>
        <v>2.1999999999999997</v>
      </c>
      <c r="AL258" s="13">
        <f>Table15[[#This Row],[Exposure Rate]]+Table15[[#This Row],[Proximity Rate]]+Table15[[#This Row],[Aggregation Rate]]</f>
        <v>7.1</v>
      </c>
      <c r="AM258" s="9" t="s">
        <v>1935</v>
      </c>
    </row>
    <row r="259" spans="1:39" x14ac:dyDescent="0.3">
      <c r="A259" s="20">
        <v>11675</v>
      </c>
      <c r="B259" s="2" t="s">
        <v>1525</v>
      </c>
      <c r="C259" s="2" t="str">
        <f>VLOOKUP(A259,'emp master'!$A$1:$G$5000,5,FALSE)</f>
        <v>Close Comfort Program - MM - Finishing - SI</v>
      </c>
      <c r="D259" s="1" t="s">
        <v>1758</v>
      </c>
      <c r="E259" s="6" t="str">
        <f>VLOOKUP(A259,'emp master'!$A$1:$G$5000,7,FALSE)</f>
        <v>Male</v>
      </c>
      <c r="F259" s="7">
        <v>43</v>
      </c>
      <c r="G259" s="6" t="s">
        <v>1566</v>
      </c>
      <c r="H259" s="6" t="s">
        <v>1753</v>
      </c>
      <c r="I259" s="6" t="s">
        <v>1526</v>
      </c>
      <c r="J259" s="7" t="s">
        <v>13</v>
      </c>
      <c r="K259" s="6" t="s">
        <v>14</v>
      </c>
      <c r="L259" s="6"/>
      <c r="M259" s="6" t="s">
        <v>14</v>
      </c>
      <c r="N259" s="6"/>
      <c r="O259" s="6" t="s">
        <v>14</v>
      </c>
      <c r="P259" s="6"/>
      <c r="Q259" s="6" t="s">
        <v>14</v>
      </c>
      <c r="R259" s="6" t="s">
        <v>1566</v>
      </c>
      <c r="S259" s="6" t="s">
        <v>1762</v>
      </c>
      <c r="T259" s="6" t="s">
        <v>14</v>
      </c>
      <c r="U259" s="6" t="s">
        <v>14</v>
      </c>
      <c r="V259" s="8">
        <f>IF(Table15[[#This Row],[Age - වයස]]&lt;30,1,IF(Table15[[#This Row],[Age - වයස]]&lt;40,2,IF(Table15[[#This Row],[Age - වයස]]&lt;50,3,IF(Table15[[#This Row],[Age - වයස]]&lt;=55,4,5))))</f>
        <v>3</v>
      </c>
      <c r="W259" s="11">
        <f>IF(Table15[[#This Row],[Vaccinated? - කොවිඩ් එන්නත ලබා ගෙන තිබේද?]]= "yes",1,5)</f>
        <v>1</v>
      </c>
      <c r="X25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59" s="8">
        <f>IF(Table15[[#This Row],[Having any hereditary diseases - ඔබට පාරම්පරික රෝග තිබෙනවාද?]]="yes",5,1)</f>
        <v>5</v>
      </c>
      <c r="Z259" s="11">
        <f>IF(Table15[[#This Row],[Do you have been suffering from any of these diseases? - පහත රෝග ඔබට තිබෙනවද?]]="None - නැත",1,5)</f>
        <v>5</v>
      </c>
      <c r="AA2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59" s="11">
        <f>IF(Table15[[#This Row],[Have you been infected by COVID-19 in the past few months - ඔබට COVID 19 මිට පෙර වැළදී  තිබෙනවද?]]="Yes",1,5)</f>
        <v>5</v>
      </c>
      <c r="AC259" s="11">
        <f>IF(Table15[[#This Row],[Grade - ශ්‍රේණිය]]="Team Member",5,IF(Table15[[#This Row],[Grade - ශ්‍රේණිය]]="Manager",1,3))</f>
        <v>3</v>
      </c>
      <c r="AD259" s="11">
        <f>IF(Table15[[#This Row],[Do you have any COVID symptoms? - ඔබට COVID ලක්ෂණ තිබෙනවද?]]="Yes",5,1)</f>
        <v>1</v>
      </c>
      <c r="AE259" s="11">
        <f>IF(Table15[[#This Row],[Was quarantined  before? - නිරොධානය වී තිබේද?]]="Yes",5,1)</f>
        <v>1</v>
      </c>
      <c r="AF2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59" s="8">
        <f>IF(Table15[[#This Row],[Any family members are working at Hospitals - රෝහල් වල සේවය කරන සාමාජිකයන් සිටීද?]]="No",1,5)</f>
        <v>1</v>
      </c>
      <c r="AH2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5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259" s="12">
        <f>Table15[[#This Row],[Proximity 01 (30%)]]*0.3+Table15[[#This Row],[Proximity - 02(40%)]]*0.4+Table15[[#This Row],[Proximity - 03(30%)]]*0.3</f>
        <v>1.5999999999999999</v>
      </c>
      <c r="AK259" s="12">
        <f>Table15[[#This Row],[Aggregation(Q1) 30%]]*0.3+Table15[[#This Row],[Aggregation(Q2) 40%]]*0.4+Table15[[#This Row],[Aggregation(Q3) 30%]]*0.3</f>
        <v>2.1999999999999997</v>
      </c>
      <c r="AL259" s="13">
        <f>Table15[[#This Row],[Exposure Rate]]+Table15[[#This Row],[Proximity Rate]]+Table15[[#This Row],[Aggregation Rate]]</f>
        <v>7.1</v>
      </c>
      <c r="AM259" s="9" t="s">
        <v>1935</v>
      </c>
    </row>
    <row r="260" spans="1:39" x14ac:dyDescent="0.3">
      <c r="A260" s="20">
        <v>22947</v>
      </c>
      <c r="B260" s="2" t="s">
        <v>1447</v>
      </c>
      <c r="C260" s="2" t="str">
        <f>VLOOKUP(A260,'emp master'!$A$1:$G$5000,5,FALSE)</f>
        <v>Impact Protection - SI</v>
      </c>
      <c r="D260" s="1" t="s">
        <v>1758</v>
      </c>
      <c r="E260" s="6" t="str">
        <f>VLOOKUP(A260,'emp master'!$A$1:$G$5000,7,FALSE)</f>
        <v>Female</v>
      </c>
      <c r="F260" s="7">
        <v>40</v>
      </c>
      <c r="G260" s="6" t="s">
        <v>1566</v>
      </c>
      <c r="H260" s="6" t="s">
        <v>1753</v>
      </c>
      <c r="I260" s="6" t="s">
        <v>1448</v>
      </c>
      <c r="J260" s="7" t="s">
        <v>17</v>
      </c>
      <c r="K260" s="6" t="s">
        <v>14</v>
      </c>
      <c r="L260" s="6"/>
      <c r="M260" s="6" t="s">
        <v>14</v>
      </c>
      <c r="N260" s="6"/>
      <c r="O260" s="6" t="s">
        <v>14</v>
      </c>
      <c r="P260" s="6"/>
      <c r="Q260" s="6" t="s">
        <v>14</v>
      </c>
      <c r="R260" s="6" t="s">
        <v>1566</v>
      </c>
      <c r="S260" s="6" t="s">
        <v>1762</v>
      </c>
      <c r="T260" s="6" t="s">
        <v>14</v>
      </c>
      <c r="U260" s="6" t="s">
        <v>14</v>
      </c>
      <c r="V260" s="8">
        <f>IF(Table15[[#This Row],[Age - වයස]]&lt;30,1,IF(Table15[[#This Row],[Age - වයස]]&lt;40,2,IF(Table15[[#This Row],[Age - වයස]]&lt;50,3,IF(Table15[[#This Row],[Age - වයස]]&lt;=55,4,5))))</f>
        <v>3</v>
      </c>
      <c r="W260" s="11">
        <f>IF(Table15[[#This Row],[Vaccinated? - කොවිඩ් එන්නත ලබා ගෙන තිබේද?]]= "yes",1,5)</f>
        <v>1</v>
      </c>
      <c r="X26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0" s="8">
        <f>IF(Table15[[#This Row],[Having any hereditary diseases - ඔබට පාරම්පරික රෝග තිබෙනවාද?]]="yes",5,1)</f>
        <v>5</v>
      </c>
      <c r="Z260" s="11">
        <f>IF(Table15[[#This Row],[Do you have been suffering from any of these diseases? - පහත රෝග ඔබට තිබෙනවද?]]="None - නැත",1,5)</f>
        <v>5</v>
      </c>
      <c r="AA2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0" s="11">
        <f>IF(Table15[[#This Row],[Have you been infected by COVID-19 in the past few months - ඔබට COVID 19 මිට පෙර වැළදී  තිබෙනවද?]]="Yes",1,5)</f>
        <v>5</v>
      </c>
      <c r="AC260" s="11">
        <f>IF(Table15[[#This Row],[Grade - ශ්‍රේණිය]]="Team Member",5,IF(Table15[[#This Row],[Grade - ශ්‍රේණිය]]="Manager",1,3))</f>
        <v>3</v>
      </c>
      <c r="AD260" s="11">
        <f>IF(Table15[[#This Row],[Do you have any COVID symptoms? - ඔබට COVID ලක්ෂණ තිබෙනවද?]]="Yes",5,1)</f>
        <v>1</v>
      </c>
      <c r="AE260" s="11">
        <f>IF(Table15[[#This Row],[Was quarantined  before? - නිරොධානය වී තිබේද?]]="Yes",5,1)</f>
        <v>1</v>
      </c>
      <c r="AF2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0" s="8">
        <f>IF(Table15[[#This Row],[Any family members are working at Hospitals - රෝහල් වල සේවය කරන සාමාජිකයන් සිටීද?]]="No",1,5)</f>
        <v>1</v>
      </c>
      <c r="AH2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260" s="12">
        <f>Table15[[#This Row],[Proximity 01 (30%)]]*0.3+Table15[[#This Row],[Proximity - 02(40%)]]*0.4+Table15[[#This Row],[Proximity - 03(30%)]]*0.3</f>
        <v>1.5999999999999999</v>
      </c>
      <c r="AK260" s="12">
        <f>Table15[[#This Row],[Aggregation(Q1) 30%]]*0.3+Table15[[#This Row],[Aggregation(Q2) 40%]]*0.4+Table15[[#This Row],[Aggregation(Q3) 30%]]*0.3</f>
        <v>2.1999999999999997</v>
      </c>
      <c r="AL260" s="13">
        <f>Table15[[#This Row],[Exposure Rate]]+Table15[[#This Row],[Proximity Rate]]+Table15[[#This Row],[Aggregation Rate]]</f>
        <v>7.1</v>
      </c>
      <c r="AM260" s="9" t="s">
        <v>1935</v>
      </c>
    </row>
    <row r="261" spans="1:39" x14ac:dyDescent="0.3">
      <c r="A261" s="20">
        <v>7988</v>
      </c>
      <c r="B261" s="2" t="s">
        <v>51</v>
      </c>
      <c r="C261" s="2" t="str">
        <f>VLOOKUP(A261,'emp master'!$A$1:$G$5000,5,FALSE)</f>
        <v>Close Comfort Program - MM - Finishing - SI</v>
      </c>
      <c r="D261" s="1" t="s">
        <v>1758</v>
      </c>
      <c r="E261" s="6" t="str">
        <f>VLOOKUP(A261,'emp master'!$A$1:$G$5000,7,FALSE)</f>
        <v>Male</v>
      </c>
      <c r="F261" s="6">
        <v>50</v>
      </c>
      <c r="G261" s="6" t="s">
        <v>1566</v>
      </c>
      <c r="H261" s="6" t="s">
        <v>1753</v>
      </c>
      <c r="I261" s="6" t="s">
        <v>52</v>
      </c>
      <c r="J261" s="7" t="s">
        <v>17</v>
      </c>
      <c r="K261" s="6" t="s">
        <v>14</v>
      </c>
      <c r="L261" s="6"/>
      <c r="M261" s="6" t="s">
        <v>14</v>
      </c>
      <c r="N261" s="6"/>
      <c r="O261" s="6" t="s">
        <v>14</v>
      </c>
      <c r="P261" s="6"/>
      <c r="Q261" s="6" t="s">
        <v>14</v>
      </c>
      <c r="R261" s="6" t="s">
        <v>1566</v>
      </c>
      <c r="S261" s="6" t="s">
        <v>1763</v>
      </c>
      <c r="T261" s="6" t="s">
        <v>14</v>
      </c>
      <c r="U261" s="6" t="s">
        <v>14</v>
      </c>
      <c r="V261" s="8">
        <f>IF(Table15[[#This Row],[Age - වයස]]&lt;30,1,IF(Table15[[#This Row],[Age - වයස]]&lt;40,2,IF(Table15[[#This Row],[Age - වයස]]&lt;50,3,IF(Table15[[#This Row],[Age - වයස]]&lt;=55,4,5))))</f>
        <v>4</v>
      </c>
      <c r="W261" s="11">
        <f>IF(Table15[[#This Row],[Vaccinated? - කොවිඩ් එන්නත ලබා ගෙන තිබේද?]]= "yes",1,5)</f>
        <v>1</v>
      </c>
      <c r="X2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1" s="8">
        <f>IF(Table15[[#This Row],[Having any hereditary diseases - ඔබට පාරම්පරික රෝග තිබෙනවාද?]]="yes",5,1)</f>
        <v>5</v>
      </c>
      <c r="Z261" s="11">
        <f>IF(Table15[[#This Row],[Do you have been suffering from any of these diseases? - පහත රෝග ඔබට තිබෙනවද?]]="None - නැත",1,5)</f>
        <v>5</v>
      </c>
      <c r="AA2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1" s="11">
        <f>IF(Table15[[#This Row],[Have you been infected by COVID-19 in the past few months - ඔබට COVID 19 මිට පෙර වැළදී  තිබෙනවද?]]="Yes",1,5)</f>
        <v>5</v>
      </c>
      <c r="AC261" s="11">
        <f>IF(Table15[[#This Row],[Grade - ශ්‍රේණිය]]="Team Member",5,IF(Table15[[#This Row],[Grade - ශ්‍රේණිය]]="Manager",1,3))</f>
        <v>3</v>
      </c>
      <c r="AD261" s="11">
        <f>IF(Table15[[#This Row],[Do you have any COVID symptoms? - ඔබට COVID ලක්ෂණ තිබෙනවද?]]="Yes",5,1)</f>
        <v>1</v>
      </c>
      <c r="AE261" s="11">
        <f>IF(Table15[[#This Row],[Was quarantined  before? - නිරොධානය වී තිබේද?]]="Yes",5,1)</f>
        <v>1</v>
      </c>
      <c r="AF2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1" s="8">
        <f>IF(Table15[[#This Row],[Any family members are working at Hospitals - රෝහල් වල සේවය කරන සාමාජිකයන් සිටීද?]]="No",1,5)</f>
        <v>1</v>
      </c>
      <c r="AH2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3.4</v>
      </c>
      <c r="AJ261" s="12">
        <f>Table15[[#This Row],[Proximity 01 (30%)]]*0.3+Table15[[#This Row],[Proximity - 02(40%)]]*0.4+Table15[[#This Row],[Proximity - 03(30%)]]*0.3</f>
        <v>1.5999999999999999</v>
      </c>
      <c r="AK261" s="12">
        <f>Table15[[#This Row],[Aggregation(Q1) 30%]]*0.3+Table15[[#This Row],[Aggregation(Q2) 40%]]*0.4+Table15[[#This Row],[Aggregation(Q3) 30%]]*0.3</f>
        <v>2.1999999999999997</v>
      </c>
      <c r="AL261" s="13">
        <f>Table15[[#This Row],[Exposure Rate]]+Table15[[#This Row],[Proximity Rate]]+Table15[[#This Row],[Aggregation Rate]]</f>
        <v>7.1999999999999993</v>
      </c>
      <c r="AM261" s="9" t="s">
        <v>1935</v>
      </c>
    </row>
    <row r="262" spans="1:39" x14ac:dyDescent="0.3">
      <c r="A262" s="20">
        <v>3329</v>
      </c>
      <c r="B262" s="2" t="s">
        <v>452</v>
      </c>
      <c r="C262" s="2" t="str">
        <f>VLOOKUP(A262,'emp master'!$A$1:$G$5000,5,FALSE)</f>
        <v>Human Resources &amp; Administration - SI</v>
      </c>
      <c r="D262" s="1" t="s">
        <v>1755</v>
      </c>
      <c r="E262" s="6" t="str">
        <f>VLOOKUP(A262,'emp master'!$A$1:$G$5000,7,FALSE)</f>
        <v>Male</v>
      </c>
      <c r="F262" s="7">
        <v>52</v>
      </c>
      <c r="G262" s="6" t="s">
        <v>1566</v>
      </c>
      <c r="H262" s="6" t="s">
        <v>1753</v>
      </c>
      <c r="I262" s="6" t="s">
        <v>453</v>
      </c>
      <c r="J262" s="7" t="s">
        <v>17</v>
      </c>
      <c r="K262" s="6" t="s">
        <v>14</v>
      </c>
      <c r="L262" s="6" t="s">
        <v>1789</v>
      </c>
      <c r="M262" s="6" t="s">
        <v>14</v>
      </c>
      <c r="N262" s="6" t="s">
        <v>1789</v>
      </c>
      <c r="O262" s="6" t="s">
        <v>14</v>
      </c>
      <c r="P262" s="6" t="s">
        <v>1789</v>
      </c>
      <c r="Q262" s="6" t="s">
        <v>14</v>
      </c>
      <c r="R262" s="6" t="s">
        <v>1566</v>
      </c>
      <c r="S262" s="6" t="s">
        <v>1761</v>
      </c>
      <c r="T262" s="6" t="s">
        <v>14</v>
      </c>
      <c r="U262" s="6" t="s">
        <v>14</v>
      </c>
      <c r="V262" s="8">
        <f>IF(Table15[[#This Row],[Age - වයස]]&lt;30,1,IF(Table15[[#This Row],[Age - වයස]]&lt;40,2,IF(Table15[[#This Row],[Age - වයස]]&lt;50,3,IF(Table15[[#This Row],[Age - වයස]]&lt;=55,4,5))))</f>
        <v>4</v>
      </c>
      <c r="W262" s="11">
        <f>IF(Table15[[#This Row],[Vaccinated? - කොවිඩ් එන්නත ලබා ගෙන තිබේද?]]= "yes",1,5)</f>
        <v>1</v>
      </c>
      <c r="X26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2" s="8">
        <f>IF(Table15[[#This Row],[Having any hereditary diseases - ඔබට පාරම්පරික රෝග තිබෙනවාද?]]="yes",5,1)</f>
        <v>5</v>
      </c>
      <c r="Z262" s="11">
        <f>IF(Table15[[#This Row],[Do you have been suffering from any of these diseases? - පහත රෝග ඔබට තිබෙනවද?]]="None - නැත",1,5)</f>
        <v>5</v>
      </c>
      <c r="AA2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2" s="11">
        <f>IF(Table15[[#This Row],[Have you been infected by COVID-19 in the past few months - ඔබට COVID 19 මිට පෙර වැළදී  තිබෙනවද?]]="Yes",1,5)</f>
        <v>5</v>
      </c>
      <c r="AC262" s="11">
        <f>IF(Table15[[#This Row],[Grade - ශ්‍රේණිය]]="Team Member",5,IF(Table15[[#This Row],[Grade - ශ්‍රේණිය]]="Manager",1,3))</f>
        <v>3</v>
      </c>
      <c r="AD262" s="11">
        <f>IF(Table15[[#This Row],[Do you have any COVID symptoms? - ඔබට COVID ලක්ෂණ තිබෙනවද?]]="Yes",5,1)</f>
        <v>1</v>
      </c>
      <c r="AE262" s="11">
        <f>IF(Table15[[#This Row],[Was quarantined  before? - නිරොධානය වී තිබේද?]]="Yes",5,1)</f>
        <v>1</v>
      </c>
      <c r="AF2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2" s="8">
        <f>IF(Table15[[#This Row],[Any family members are working at Hospitals - රෝහල් වල සේවය කරන සාමාජිකයන් සිටීද?]]="No",1,5)</f>
        <v>1</v>
      </c>
      <c r="AH2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3.4</v>
      </c>
      <c r="AJ262" s="12">
        <f>Table15[[#This Row],[Proximity 01 (30%)]]*0.3+Table15[[#This Row],[Proximity - 02(40%)]]*0.4+Table15[[#This Row],[Proximity - 03(30%)]]*0.3</f>
        <v>1.5999999999999999</v>
      </c>
      <c r="AK262" s="12">
        <f>Table15[[#This Row],[Aggregation(Q1) 30%]]*0.3+Table15[[#This Row],[Aggregation(Q2) 40%]]*0.4+Table15[[#This Row],[Aggregation(Q3) 30%]]*0.3</f>
        <v>2.1999999999999997</v>
      </c>
      <c r="AL262" s="13">
        <f>Table15[[#This Row],[Exposure Rate]]+Table15[[#This Row],[Proximity Rate]]+Table15[[#This Row],[Aggregation Rate]]</f>
        <v>7.1999999999999993</v>
      </c>
      <c r="AM262" s="9" t="s">
        <v>1935</v>
      </c>
    </row>
    <row r="263" spans="1:39" x14ac:dyDescent="0.3">
      <c r="A263" s="20">
        <v>25503</v>
      </c>
      <c r="B263" s="2" t="s">
        <v>1237</v>
      </c>
      <c r="C263" s="2" t="str">
        <f>VLOOKUP(A263,'emp master'!$A$1:$G$5000,5,FALSE)</f>
        <v>Moulded Bra Cup - Industrial Systems Engineering - SI</v>
      </c>
      <c r="D263" s="1" t="s">
        <v>1755</v>
      </c>
      <c r="E263" s="6" t="str">
        <f>VLOOKUP(A263,'emp master'!$A$1:$G$5000,7,FALSE)</f>
        <v>Female</v>
      </c>
      <c r="F263" s="7">
        <v>27</v>
      </c>
      <c r="G263" s="6" t="s">
        <v>14</v>
      </c>
      <c r="H263" s="6" t="s">
        <v>1756</v>
      </c>
      <c r="I263" s="6" t="s">
        <v>1238</v>
      </c>
      <c r="J263" s="7" t="s">
        <v>39</v>
      </c>
      <c r="K263" s="6" t="s">
        <v>14</v>
      </c>
      <c r="L263" s="6" t="s">
        <v>14</v>
      </c>
      <c r="M263" s="6" t="s">
        <v>14</v>
      </c>
      <c r="N263" s="6" t="s">
        <v>14</v>
      </c>
      <c r="O263" s="6" t="s">
        <v>14</v>
      </c>
      <c r="P263" s="6" t="s">
        <v>14</v>
      </c>
      <c r="Q263" s="6" t="s">
        <v>14</v>
      </c>
      <c r="R263" s="6" t="s">
        <v>14</v>
      </c>
      <c r="S263" s="6" t="s">
        <v>1760</v>
      </c>
      <c r="T263" s="6" t="s">
        <v>14</v>
      </c>
      <c r="U263" s="6" t="s">
        <v>14</v>
      </c>
      <c r="V263" s="8">
        <f>IF(Table15[[#This Row],[Age - වයස]]&lt;30,1,IF(Table15[[#This Row],[Age - වයස]]&lt;40,2,IF(Table15[[#This Row],[Age - වයස]]&lt;50,3,IF(Table15[[#This Row],[Age - වයස]]&lt;=55,4,5))))</f>
        <v>1</v>
      </c>
      <c r="W263" s="11">
        <f>IF(Table15[[#This Row],[Vaccinated? - කොවිඩ් එන්නත ලබා ගෙන තිබේද?]]= "yes",1,5)</f>
        <v>5</v>
      </c>
      <c r="X26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63" s="8">
        <f>IF(Table15[[#This Row],[Having any hereditary diseases - ඔබට පාරම්පරික රෝග තිබෙනවාද?]]="yes",5,1)</f>
        <v>1</v>
      </c>
      <c r="Z263" s="11">
        <f>IF(Table15[[#This Row],[Do you have been suffering from any of these diseases? - පහත රෝග ඔබට තිබෙනවද?]]="None - නැත",1,5)</f>
        <v>5</v>
      </c>
      <c r="AA2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3" s="11">
        <f>IF(Table15[[#This Row],[Have you been infected by COVID-19 in the past few months - ඔබට COVID 19 මිට පෙර වැළදී  තිබෙනවද?]]="Yes",1,5)</f>
        <v>5</v>
      </c>
      <c r="AC263" s="11">
        <f>IF(Table15[[#This Row],[Grade - ශ්‍රේණිය]]="Team Member",5,IF(Table15[[#This Row],[Grade - ශ්‍රේණිය]]="Manager",1,3))</f>
        <v>3</v>
      </c>
      <c r="AD263" s="11">
        <f>IF(Table15[[#This Row],[Do you have any COVID symptoms? - ඔබට COVID ලක්ෂණ තිබෙනවද?]]="Yes",5,1)</f>
        <v>1</v>
      </c>
      <c r="AE263" s="11">
        <f>IF(Table15[[#This Row],[Was quarantined  before? - නිරොධානය වී තිබේද?]]="Yes",5,1)</f>
        <v>1</v>
      </c>
      <c r="AF2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3" s="8">
        <f>IF(Table15[[#This Row],[Any family members are working at Hospitals - රෝහල් වල සේවය කරන සාමාජිකයන් සිටීද?]]="No",1,5)</f>
        <v>1</v>
      </c>
      <c r="AH2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3.4</v>
      </c>
      <c r="AJ263" s="12">
        <f>Table15[[#This Row],[Proximity 01 (30%)]]*0.3+Table15[[#This Row],[Proximity - 02(40%)]]*0.4+Table15[[#This Row],[Proximity - 03(30%)]]*0.3</f>
        <v>1.5999999999999999</v>
      </c>
      <c r="AK263" s="12">
        <f>Table15[[#This Row],[Aggregation(Q1) 30%]]*0.3+Table15[[#This Row],[Aggregation(Q2) 40%]]*0.4+Table15[[#This Row],[Aggregation(Q3) 30%]]*0.3</f>
        <v>2.1999999999999997</v>
      </c>
      <c r="AL263" s="13">
        <f>Table15[[#This Row],[Exposure Rate]]+Table15[[#This Row],[Proximity Rate]]+Table15[[#This Row],[Aggregation Rate]]</f>
        <v>7.1999999999999993</v>
      </c>
      <c r="AM263" s="9" t="s">
        <v>1935</v>
      </c>
    </row>
    <row r="264" spans="1:39" x14ac:dyDescent="0.3">
      <c r="A264" s="20">
        <v>15547</v>
      </c>
      <c r="B264" s="2" t="s">
        <v>1247</v>
      </c>
      <c r="C264" s="2" t="str">
        <f>VLOOKUP(A264,'emp master'!$A$1:$G$5000,5,FALSE)</f>
        <v>Moulded Bra Cup - Product Development Centre - SI</v>
      </c>
      <c r="D264" s="1" t="s">
        <v>1758</v>
      </c>
      <c r="E264" s="6" t="str">
        <f>VLOOKUP(A264,'emp master'!$A$1:$G$5000,7,FALSE)</f>
        <v>Male</v>
      </c>
      <c r="F264" s="7">
        <v>27</v>
      </c>
      <c r="G264" s="6" t="s">
        <v>14</v>
      </c>
      <c r="H264" s="6" t="s">
        <v>1756</v>
      </c>
      <c r="I264" s="6" t="s">
        <v>45</v>
      </c>
      <c r="J264" s="7" t="s">
        <v>63</v>
      </c>
      <c r="K264" s="6" t="s">
        <v>14</v>
      </c>
      <c r="L264" s="6"/>
      <c r="M264" s="6" t="s">
        <v>14</v>
      </c>
      <c r="N264" s="6"/>
      <c r="O264" s="6" t="s">
        <v>14</v>
      </c>
      <c r="P264" s="6"/>
      <c r="Q264" s="6" t="s">
        <v>14</v>
      </c>
      <c r="R264" s="6" t="s">
        <v>14</v>
      </c>
      <c r="S264" s="6" t="s">
        <v>1760</v>
      </c>
      <c r="T264" s="6" t="s">
        <v>14</v>
      </c>
      <c r="U264" s="6" t="s">
        <v>14</v>
      </c>
      <c r="V264" s="8">
        <f>IF(Table15[[#This Row],[Age - වයස]]&lt;30,1,IF(Table15[[#This Row],[Age - වයස]]&lt;40,2,IF(Table15[[#This Row],[Age - වයස]]&lt;50,3,IF(Table15[[#This Row],[Age - වයස]]&lt;=55,4,5))))</f>
        <v>1</v>
      </c>
      <c r="W264" s="11">
        <f>IF(Table15[[#This Row],[Vaccinated? - කොවිඩ් එන්නත ලබා ගෙන තිබේද?]]= "yes",1,5)</f>
        <v>5</v>
      </c>
      <c r="X26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64" s="8">
        <f>IF(Table15[[#This Row],[Having any hereditary diseases - ඔබට පාරම්පරික රෝග තිබෙනවාද?]]="yes",5,1)</f>
        <v>1</v>
      </c>
      <c r="Z264" s="11">
        <f>IF(Table15[[#This Row],[Do you have been suffering from any of these diseases? - පහත රෝග ඔබට තිබෙනවද?]]="None - නැත",1,5)</f>
        <v>5</v>
      </c>
      <c r="AA2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4" s="11">
        <f>IF(Table15[[#This Row],[Have you been infected by COVID-19 in the past few months - ඔබට COVID 19 මිට පෙර වැළදී  තිබෙනවද?]]="Yes",1,5)</f>
        <v>5</v>
      </c>
      <c r="AC264" s="11">
        <f>IF(Table15[[#This Row],[Grade - ශ්‍රේණිය]]="Team Member",5,IF(Table15[[#This Row],[Grade - ශ්‍රේණිය]]="Manager",1,3))</f>
        <v>3</v>
      </c>
      <c r="AD264" s="11">
        <f>IF(Table15[[#This Row],[Do you have any COVID symptoms? - ඔබට COVID ලක්ෂණ තිබෙනවද?]]="Yes",5,1)</f>
        <v>1</v>
      </c>
      <c r="AE264" s="11">
        <f>IF(Table15[[#This Row],[Was quarantined  before? - නිරොධානය වී තිබේද?]]="Yes",5,1)</f>
        <v>1</v>
      </c>
      <c r="AF2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4" s="8">
        <f>IF(Table15[[#This Row],[Any family members are working at Hospitals - රෝහල් වල සේවය කරන සාමාජිකයන් සිටීද?]]="No",1,5)</f>
        <v>1</v>
      </c>
      <c r="AH2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3.4</v>
      </c>
      <c r="AJ264" s="12">
        <f>Table15[[#This Row],[Proximity 01 (30%)]]*0.3+Table15[[#This Row],[Proximity - 02(40%)]]*0.4+Table15[[#This Row],[Proximity - 03(30%)]]*0.3</f>
        <v>1.5999999999999999</v>
      </c>
      <c r="AK264" s="12">
        <f>Table15[[#This Row],[Aggregation(Q1) 30%]]*0.3+Table15[[#This Row],[Aggregation(Q2) 40%]]*0.4+Table15[[#This Row],[Aggregation(Q3) 30%]]*0.3</f>
        <v>2.1999999999999997</v>
      </c>
      <c r="AL264" s="13">
        <f>Table15[[#This Row],[Exposure Rate]]+Table15[[#This Row],[Proximity Rate]]+Table15[[#This Row],[Aggregation Rate]]</f>
        <v>7.1999999999999993</v>
      </c>
      <c r="AM264" s="9" t="s">
        <v>1935</v>
      </c>
    </row>
    <row r="265" spans="1:39" x14ac:dyDescent="0.3">
      <c r="A265" s="20">
        <v>26193</v>
      </c>
      <c r="B265" s="2" t="s">
        <v>714</v>
      </c>
      <c r="C265" s="2" t="str">
        <f>VLOOKUP(A265,'emp master'!$A$1:$G$5000,5,FALSE)</f>
        <v>Close Comfort Program - Raw Material Warehouse - SI</v>
      </c>
      <c r="D265" s="1" t="s">
        <v>1755</v>
      </c>
      <c r="E265" s="6" t="str">
        <f>VLOOKUP(A265,'emp master'!$A$1:$G$5000,7,FALSE)</f>
        <v>Male</v>
      </c>
      <c r="F265" s="7">
        <v>25</v>
      </c>
      <c r="G265" s="6" t="s">
        <v>14</v>
      </c>
      <c r="H265" s="6" t="s">
        <v>1753</v>
      </c>
      <c r="I265" s="6" t="s">
        <v>715</v>
      </c>
      <c r="J265" s="7" t="s">
        <v>17</v>
      </c>
      <c r="K265" s="6" t="s">
        <v>14</v>
      </c>
      <c r="L265" s="6"/>
      <c r="M265" s="6" t="s">
        <v>14</v>
      </c>
      <c r="N265" s="6"/>
      <c r="O265" s="6" t="s">
        <v>14</v>
      </c>
      <c r="P265" s="6"/>
      <c r="Q265" s="6" t="s">
        <v>14</v>
      </c>
      <c r="R265" s="6" t="s">
        <v>14</v>
      </c>
      <c r="S265" s="6" t="s">
        <v>1762</v>
      </c>
      <c r="T265" s="6" t="s">
        <v>1566</v>
      </c>
      <c r="U265" s="6" t="s">
        <v>14</v>
      </c>
      <c r="V265" s="8">
        <f>IF(Table15[[#This Row],[Age - වයස]]&lt;30,1,IF(Table15[[#This Row],[Age - වයස]]&lt;40,2,IF(Table15[[#This Row],[Age - වයස]]&lt;50,3,IF(Table15[[#This Row],[Age - වයස]]&lt;=55,4,5))))</f>
        <v>1</v>
      </c>
      <c r="W265" s="11">
        <f>IF(Table15[[#This Row],[Vaccinated? - කොවිඩ් එන්නත ලබා ගෙන තිබේද?]]= "yes",1,5)</f>
        <v>5</v>
      </c>
      <c r="X26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5" s="8">
        <f>IF(Table15[[#This Row],[Having any hereditary diseases - ඔබට පාරම්පරික රෝග තිබෙනවාද?]]="yes",5,1)</f>
        <v>1</v>
      </c>
      <c r="Z265" s="11">
        <f>IF(Table15[[#This Row],[Do you have been suffering from any of these diseases? - පහත රෝග ඔබට තිබෙනවද?]]="None - නැත",1,5)</f>
        <v>5</v>
      </c>
      <c r="AA2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65" s="11">
        <f>IF(Table15[[#This Row],[Have you been infected by COVID-19 in the past few months - ඔබට COVID 19 මිට පෙර වැළදී  තිබෙනවද?]]="Yes",1,5)</f>
        <v>5</v>
      </c>
      <c r="AC265" s="11">
        <f>IF(Table15[[#This Row],[Grade - ශ්‍රේණිය]]="Team Member",5,IF(Table15[[#This Row],[Grade - ශ්‍රේණිය]]="Manager",1,3))</f>
        <v>3</v>
      </c>
      <c r="AD265" s="11">
        <f>IF(Table15[[#This Row],[Do you have any COVID symptoms? - ඔබට COVID ලක්ෂණ තිබෙනවද?]]="Yes",5,1)</f>
        <v>1</v>
      </c>
      <c r="AE265" s="11">
        <f>IF(Table15[[#This Row],[Was quarantined  before? - නිරොධානය වී තිබේද?]]="Yes",5,1)</f>
        <v>1</v>
      </c>
      <c r="AF2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5" s="8">
        <f>IF(Table15[[#This Row],[Any family members are working at Hospitals - රෝහල් වල සේවය කරන සාමාජිකයන් සිටීද?]]="No",1,5)</f>
        <v>1</v>
      </c>
      <c r="AH2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3.5</v>
      </c>
      <c r="AJ265" s="12">
        <f>Table15[[#This Row],[Proximity 01 (30%)]]*0.3+Table15[[#This Row],[Proximity - 02(40%)]]*0.4+Table15[[#This Row],[Proximity - 03(30%)]]*0.3</f>
        <v>1.5999999999999999</v>
      </c>
      <c r="AK265" s="12">
        <f>Table15[[#This Row],[Aggregation(Q1) 30%]]*0.3+Table15[[#This Row],[Aggregation(Q2) 40%]]*0.4+Table15[[#This Row],[Aggregation(Q3) 30%]]*0.3</f>
        <v>2.1999999999999997</v>
      </c>
      <c r="AL265" s="13">
        <f>Table15[[#This Row],[Exposure Rate]]+Table15[[#This Row],[Proximity Rate]]+Table15[[#This Row],[Aggregation Rate]]</f>
        <v>7.2999999999999989</v>
      </c>
      <c r="AM265" s="9" t="s">
        <v>1935</v>
      </c>
    </row>
    <row r="266" spans="1:39" x14ac:dyDescent="0.3">
      <c r="A266" s="20">
        <v>8339</v>
      </c>
      <c r="B266" s="2" t="s">
        <v>1552</v>
      </c>
      <c r="C266" s="2" t="str">
        <f>VLOOKUP(A266,'emp master'!$A$1:$G$5000,5,FALSE)</f>
        <v>Close Comfort Program - Technical - SI</v>
      </c>
      <c r="D266" s="1" t="s">
        <v>1758</v>
      </c>
      <c r="E266" s="6" t="str">
        <f>VLOOKUP(A266,'emp master'!$A$1:$G$5000,7,FALSE)</f>
        <v>Female</v>
      </c>
      <c r="F266" s="7">
        <v>35</v>
      </c>
      <c r="G266" s="6" t="s">
        <v>14</v>
      </c>
      <c r="H266" s="6" t="s">
        <v>1756</v>
      </c>
      <c r="I266" s="6" t="s">
        <v>1553</v>
      </c>
      <c r="J266" s="7" t="s">
        <v>63</v>
      </c>
      <c r="K266" s="6" t="s">
        <v>14</v>
      </c>
      <c r="L266" s="6"/>
      <c r="M266" s="6" t="s">
        <v>14</v>
      </c>
      <c r="N266" s="6"/>
      <c r="O266" s="6" t="s">
        <v>14</v>
      </c>
      <c r="P266" s="6"/>
      <c r="Q266" s="6" t="s">
        <v>14</v>
      </c>
      <c r="R266" s="6" t="s">
        <v>14</v>
      </c>
      <c r="S266" s="6" t="s">
        <v>1764</v>
      </c>
      <c r="T266" s="6" t="s">
        <v>14</v>
      </c>
      <c r="U266" s="6" t="s">
        <v>14</v>
      </c>
      <c r="V266" s="8">
        <f>IF(Table15[[#This Row],[Age - වයස]]&lt;30,1,IF(Table15[[#This Row],[Age - වයස]]&lt;40,2,IF(Table15[[#This Row],[Age - වයස]]&lt;50,3,IF(Table15[[#This Row],[Age - වයස]]&lt;=55,4,5))))</f>
        <v>2</v>
      </c>
      <c r="W266" s="11">
        <f>IF(Table15[[#This Row],[Vaccinated? - කොවිඩ් එන්නත ලබා ගෙන තිබේද?]]= "yes",1,5)</f>
        <v>5</v>
      </c>
      <c r="X26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66" s="8">
        <f>IF(Table15[[#This Row],[Having any hereditary diseases - ඔබට පාරම්පරික රෝග තිබෙනවාද?]]="yes",5,1)</f>
        <v>1</v>
      </c>
      <c r="Z266" s="11">
        <f>IF(Table15[[#This Row],[Do you have been suffering from any of these diseases? - පහත රෝග ඔබට තිබෙනවද?]]="None - නැත",1,5)</f>
        <v>5</v>
      </c>
      <c r="AA2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6" s="11">
        <f>IF(Table15[[#This Row],[Have you been infected by COVID-19 in the past few months - ඔබට COVID 19 මිට පෙර වැළදී  තිබෙනවද?]]="Yes",1,5)</f>
        <v>5</v>
      </c>
      <c r="AC266" s="11">
        <f>IF(Table15[[#This Row],[Grade - ශ්‍රේණිය]]="Team Member",5,IF(Table15[[#This Row],[Grade - ශ්‍රේණිය]]="Manager",1,3))</f>
        <v>3</v>
      </c>
      <c r="AD266" s="11">
        <f>IF(Table15[[#This Row],[Do you have any COVID symptoms? - ඔබට COVID ලක්ෂණ තිබෙනවද?]]="Yes",5,1)</f>
        <v>1</v>
      </c>
      <c r="AE266" s="11">
        <f>IF(Table15[[#This Row],[Was quarantined  before? - නිරොධානය වී තිබේද?]]="Yes",5,1)</f>
        <v>1</v>
      </c>
      <c r="AF2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6" s="8">
        <f>IF(Table15[[#This Row],[Any family members are working at Hospitals - රෝහල් වල සේවය කරන සාමාජිකයන් සිටීද?]]="No",1,5)</f>
        <v>1</v>
      </c>
      <c r="AH2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3.5</v>
      </c>
      <c r="AJ266" s="12">
        <f>Table15[[#This Row],[Proximity 01 (30%)]]*0.3+Table15[[#This Row],[Proximity - 02(40%)]]*0.4+Table15[[#This Row],[Proximity - 03(30%)]]*0.3</f>
        <v>1.5999999999999999</v>
      </c>
      <c r="AK266" s="12">
        <f>Table15[[#This Row],[Aggregation(Q1) 30%]]*0.3+Table15[[#This Row],[Aggregation(Q2) 40%]]*0.4+Table15[[#This Row],[Aggregation(Q3) 30%]]*0.3</f>
        <v>2.1999999999999997</v>
      </c>
      <c r="AL266" s="13">
        <f>Table15[[#This Row],[Exposure Rate]]+Table15[[#This Row],[Proximity Rate]]+Table15[[#This Row],[Aggregation Rate]]</f>
        <v>7.2999999999999989</v>
      </c>
      <c r="AM266" s="9" t="s">
        <v>1935</v>
      </c>
    </row>
    <row r="267" spans="1:39" x14ac:dyDescent="0.3">
      <c r="A267" s="20">
        <v>21879</v>
      </c>
      <c r="B267" s="2" t="s">
        <v>1435</v>
      </c>
      <c r="C267" s="2" t="str">
        <f>VLOOKUP(A267,'emp master'!$A$1:$G$5000,5,FALSE)</f>
        <v>Impact Protection - SI</v>
      </c>
      <c r="D267" s="1" t="s">
        <v>1755</v>
      </c>
      <c r="E267" s="6" t="str">
        <f>VLOOKUP(A267,'emp master'!$A$1:$G$5000,7,FALSE)</f>
        <v>Female</v>
      </c>
      <c r="F267" s="7">
        <v>31</v>
      </c>
      <c r="G267" s="6" t="s">
        <v>14</v>
      </c>
      <c r="H267" s="6" t="s">
        <v>1753</v>
      </c>
      <c r="I267" s="6" t="s">
        <v>1436</v>
      </c>
      <c r="J267" s="7" t="s">
        <v>20</v>
      </c>
      <c r="K267" s="6" t="s">
        <v>14</v>
      </c>
      <c r="L267" s="6" t="s">
        <v>14</v>
      </c>
      <c r="M267" s="6" t="s">
        <v>14</v>
      </c>
      <c r="N267" s="6" t="s">
        <v>14</v>
      </c>
      <c r="O267" s="6" t="s">
        <v>14</v>
      </c>
      <c r="P267" s="6" t="s">
        <v>14</v>
      </c>
      <c r="Q267" s="6" t="s">
        <v>14</v>
      </c>
      <c r="R267" s="6" t="s">
        <v>14</v>
      </c>
      <c r="S267" s="6" t="s">
        <v>1762</v>
      </c>
      <c r="T267" s="6" t="s">
        <v>1566</v>
      </c>
      <c r="U267" s="6" t="s">
        <v>14</v>
      </c>
      <c r="V267" s="8">
        <f>IF(Table15[[#This Row],[Age - වයස]]&lt;30,1,IF(Table15[[#This Row],[Age - වයස]]&lt;40,2,IF(Table15[[#This Row],[Age - වයස]]&lt;50,3,IF(Table15[[#This Row],[Age - වයස]]&lt;=55,4,5))))</f>
        <v>2</v>
      </c>
      <c r="W267" s="11">
        <f>IF(Table15[[#This Row],[Vaccinated? - කොවිඩ් එන්නත ලබා ගෙන තිබේද?]]= "yes",1,5)</f>
        <v>5</v>
      </c>
      <c r="X26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7" s="8">
        <f>IF(Table15[[#This Row],[Having any hereditary diseases - ඔබට පාරම්පරික රෝග තිබෙනවාද?]]="yes",5,1)</f>
        <v>1</v>
      </c>
      <c r="Z267" s="11">
        <f>IF(Table15[[#This Row],[Do you have been suffering from any of these diseases? - පහත රෝග ඔබට තිබෙනවද?]]="None - නැත",1,5)</f>
        <v>5</v>
      </c>
      <c r="AA2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67" s="11">
        <f>IF(Table15[[#This Row],[Have you been infected by COVID-19 in the past few months - ඔබට COVID 19 මිට පෙර වැළදී  තිබෙනවද?]]="Yes",1,5)</f>
        <v>5</v>
      </c>
      <c r="AC267" s="11">
        <f>IF(Table15[[#This Row],[Grade - ශ්‍රේණිය]]="Team Member",5,IF(Table15[[#This Row],[Grade - ශ්‍රේණිය]]="Manager",1,3))</f>
        <v>3</v>
      </c>
      <c r="AD267" s="11">
        <f>IF(Table15[[#This Row],[Do you have any COVID symptoms? - ඔබට COVID ලක්ෂණ තිබෙනවද?]]="Yes",5,1)</f>
        <v>1</v>
      </c>
      <c r="AE267" s="11">
        <f>IF(Table15[[#This Row],[Was quarantined  before? - නිරොධානය වී තිබේද?]]="Yes",5,1)</f>
        <v>1</v>
      </c>
      <c r="AF2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7" s="8">
        <f>IF(Table15[[#This Row],[Any family members are working at Hospitals - රෝහල් වල සේවය කරන සාමාජිකයන් සිටීද?]]="No",1,5)</f>
        <v>1</v>
      </c>
      <c r="AH2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3.5999999999999996</v>
      </c>
      <c r="AJ267" s="12">
        <f>Table15[[#This Row],[Proximity 01 (30%)]]*0.3+Table15[[#This Row],[Proximity - 02(40%)]]*0.4+Table15[[#This Row],[Proximity - 03(30%)]]*0.3</f>
        <v>1.5999999999999999</v>
      </c>
      <c r="AK267" s="12">
        <f>Table15[[#This Row],[Aggregation(Q1) 30%]]*0.3+Table15[[#This Row],[Aggregation(Q2) 40%]]*0.4+Table15[[#This Row],[Aggregation(Q3) 30%]]*0.3</f>
        <v>2.1999999999999997</v>
      </c>
      <c r="AL267" s="13">
        <f>Table15[[#This Row],[Exposure Rate]]+Table15[[#This Row],[Proximity Rate]]+Table15[[#This Row],[Aggregation Rate]]</f>
        <v>7.3999999999999986</v>
      </c>
      <c r="AM267" s="9" t="s">
        <v>1935</v>
      </c>
    </row>
    <row r="268" spans="1:39" x14ac:dyDescent="0.3">
      <c r="A268" s="20">
        <v>4429</v>
      </c>
      <c r="B268" s="2" t="s">
        <v>1329</v>
      </c>
      <c r="C268" s="2" t="str">
        <f>VLOOKUP(A268,'emp master'!$A$1:$G$5000,5,FALSE)</f>
        <v>Moulded Bra Cup - Lamination - SI</v>
      </c>
      <c r="D268" s="1" t="s">
        <v>1758</v>
      </c>
      <c r="E268" s="6" t="str">
        <f>VLOOKUP(A268,'emp master'!$A$1:$G$5000,7,FALSE)</f>
        <v>Male</v>
      </c>
      <c r="F268" s="7">
        <v>39</v>
      </c>
      <c r="G268" s="6" t="s">
        <v>14</v>
      </c>
      <c r="H268" s="6" t="s">
        <v>1753</v>
      </c>
      <c r="I268" s="6" t="s">
        <v>1330</v>
      </c>
      <c r="J268" s="7" t="s">
        <v>17</v>
      </c>
      <c r="K268" s="6" t="s">
        <v>14</v>
      </c>
      <c r="L268" s="6"/>
      <c r="M268" s="6" t="s">
        <v>14</v>
      </c>
      <c r="N268" s="6"/>
      <c r="O268" s="6" t="s">
        <v>14</v>
      </c>
      <c r="P268" s="6"/>
      <c r="Q268" s="6" t="s">
        <v>14</v>
      </c>
      <c r="R268" s="6" t="s">
        <v>14</v>
      </c>
      <c r="S268" s="6" t="s">
        <v>1763</v>
      </c>
      <c r="T268" s="6" t="s">
        <v>1566</v>
      </c>
      <c r="U268" s="6" t="s">
        <v>14</v>
      </c>
      <c r="V268" s="8">
        <f>IF(Table15[[#This Row],[Age - වයස]]&lt;30,1,IF(Table15[[#This Row],[Age - වයස]]&lt;40,2,IF(Table15[[#This Row],[Age - වයස]]&lt;50,3,IF(Table15[[#This Row],[Age - වයස]]&lt;=55,4,5))))</f>
        <v>2</v>
      </c>
      <c r="W268" s="11">
        <f>IF(Table15[[#This Row],[Vaccinated? - කොවිඩ් එන්නත ලබා ගෙන තිබේද?]]= "yes",1,5)</f>
        <v>5</v>
      </c>
      <c r="X26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8" s="8">
        <f>IF(Table15[[#This Row],[Having any hereditary diseases - ඔබට පාරම්පරික රෝග තිබෙනවාද?]]="yes",5,1)</f>
        <v>1</v>
      </c>
      <c r="Z268" s="11">
        <f>IF(Table15[[#This Row],[Do you have been suffering from any of these diseases? - පහත රෝග ඔබට තිබෙනවද?]]="None - නැත",1,5)</f>
        <v>5</v>
      </c>
      <c r="AA2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68" s="11">
        <f>IF(Table15[[#This Row],[Have you been infected by COVID-19 in the past few months - ඔබට COVID 19 මිට පෙර වැළදී  තිබෙනවද?]]="Yes",1,5)</f>
        <v>5</v>
      </c>
      <c r="AC268" s="11">
        <f>IF(Table15[[#This Row],[Grade - ශ්‍රේණිය]]="Team Member",5,IF(Table15[[#This Row],[Grade - ශ්‍රේණිය]]="Manager",1,3))</f>
        <v>3</v>
      </c>
      <c r="AD268" s="11">
        <f>IF(Table15[[#This Row],[Do you have any COVID symptoms? - ඔබට COVID ලක්ෂණ තිබෙනවද?]]="Yes",5,1)</f>
        <v>1</v>
      </c>
      <c r="AE268" s="11">
        <f>IF(Table15[[#This Row],[Was quarantined  before? - නිරොධානය වී තිබේද?]]="Yes",5,1)</f>
        <v>1</v>
      </c>
      <c r="AF2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8" s="8">
        <f>IF(Table15[[#This Row],[Any family members are working at Hospitals - රෝහල් වල සේවය කරන සාමාජිකයන් සිටීද?]]="No",1,5)</f>
        <v>1</v>
      </c>
      <c r="AH2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3.5999999999999996</v>
      </c>
      <c r="AJ268" s="12">
        <f>Table15[[#This Row],[Proximity 01 (30%)]]*0.3+Table15[[#This Row],[Proximity - 02(40%)]]*0.4+Table15[[#This Row],[Proximity - 03(30%)]]*0.3</f>
        <v>1.5999999999999999</v>
      </c>
      <c r="AK268" s="12">
        <f>Table15[[#This Row],[Aggregation(Q1) 30%]]*0.3+Table15[[#This Row],[Aggregation(Q2) 40%]]*0.4+Table15[[#This Row],[Aggregation(Q3) 30%]]*0.3</f>
        <v>2.1999999999999997</v>
      </c>
      <c r="AL268" s="13">
        <f>Table15[[#This Row],[Exposure Rate]]+Table15[[#This Row],[Proximity Rate]]+Table15[[#This Row],[Aggregation Rate]]</f>
        <v>7.3999999999999986</v>
      </c>
      <c r="AM268" s="9" t="s">
        <v>1935</v>
      </c>
    </row>
    <row r="269" spans="1:39" x14ac:dyDescent="0.3">
      <c r="A269" s="20">
        <v>816</v>
      </c>
      <c r="B269" s="2" t="s">
        <v>640</v>
      </c>
      <c r="C269" s="2" t="str">
        <f>VLOOKUP(A269,'emp master'!$A$1:$G$5000,5,FALSE)</f>
        <v>Sourcing &amp; Supply chain - SI</v>
      </c>
      <c r="D269" s="1" t="s">
        <v>1755</v>
      </c>
      <c r="E269" s="6" t="str">
        <f>VLOOKUP(A269,'emp master'!$A$1:$G$5000,7,FALSE)</f>
        <v>Male</v>
      </c>
      <c r="F269" s="7">
        <v>40</v>
      </c>
      <c r="G269" s="6" t="s">
        <v>14</v>
      </c>
      <c r="H269" s="6" t="s">
        <v>1753</v>
      </c>
      <c r="I269" s="6" t="s">
        <v>641</v>
      </c>
      <c r="J269" s="7" t="s">
        <v>17</v>
      </c>
      <c r="K269" s="6" t="s">
        <v>14</v>
      </c>
      <c r="L269" s="6"/>
      <c r="M269" s="6" t="s">
        <v>14</v>
      </c>
      <c r="N269" s="6"/>
      <c r="O269" s="6" t="s">
        <v>14</v>
      </c>
      <c r="P269" s="6"/>
      <c r="Q269" s="6" t="s">
        <v>14</v>
      </c>
      <c r="R269" s="6" t="s">
        <v>1566</v>
      </c>
      <c r="S269" s="6" t="s">
        <v>1754</v>
      </c>
      <c r="T269" s="6" t="s">
        <v>14</v>
      </c>
      <c r="U269" s="6" t="s">
        <v>14</v>
      </c>
      <c r="V269" s="8">
        <f>IF(Table15[[#This Row],[Age - වයස]]&lt;30,1,IF(Table15[[#This Row],[Age - වයස]]&lt;40,2,IF(Table15[[#This Row],[Age - වයස]]&lt;50,3,IF(Table15[[#This Row],[Age - වයස]]&lt;=55,4,5))))</f>
        <v>3</v>
      </c>
      <c r="W269" s="11">
        <f>IF(Table15[[#This Row],[Vaccinated? - කොවිඩ් එන්නත ලබා ගෙන තිබේද?]]= "yes",1,5)</f>
        <v>5</v>
      </c>
      <c r="X26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69" s="8">
        <f>IF(Table15[[#This Row],[Having any hereditary diseases - ඔබට පාරම්පරික රෝග තිබෙනවාද?]]="yes",5,1)</f>
        <v>5</v>
      </c>
      <c r="Z269" s="11">
        <f>IF(Table15[[#This Row],[Do you have been suffering from any of these diseases? - පහත රෝග ඔබට තිබෙනවද?]]="None - නැත",1,5)</f>
        <v>1</v>
      </c>
      <c r="AA2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69" s="11">
        <f>IF(Table15[[#This Row],[Have you been infected by COVID-19 in the past few months - ඔබට COVID 19 මිට පෙර වැළදී  තිබෙනවද?]]="Yes",1,5)</f>
        <v>5</v>
      </c>
      <c r="AC269" s="11">
        <f>IF(Table15[[#This Row],[Grade - ශ්‍රේණිය]]="Team Member",5,IF(Table15[[#This Row],[Grade - ශ්‍රේණිය]]="Manager",1,3))</f>
        <v>3</v>
      </c>
      <c r="AD269" s="11">
        <f>IF(Table15[[#This Row],[Do you have any COVID symptoms? - ඔබට COVID ලක්ෂණ තිබෙනවද?]]="Yes",5,1)</f>
        <v>1</v>
      </c>
      <c r="AE269" s="11">
        <f>IF(Table15[[#This Row],[Was quarantined  before? - නිරොධානය වී තිබේද?]]="Yes",5,1)</f>
        <v>1</v>
      </c>
      <c r="AF2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69" s="8">
        <f>IF(Table15[[#This Row],[Any family members are working at Hospitals - රෝහල් වල සේවය කරන සාමාජිකයන් සිටීද?]]="No",1,5)</f>
        <v>1</v>
      </c>
      <c r="AH2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6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3.7</v>
      </c>
      <c r="AJ269" s="12">
        <f>Table15[[#This Row],[Proximity 01 (30%)]]*0.3+Table15[[#This Row],[Proximity - 02(40%)]]*0.4+Table15[[#This Row],[Proximity - 03(30%)]]*0.3</f>
        <v>1.5999999999999999</v>
      </c>
      <c r="AK269" s="12">
        <f>Table15[[#This Row],[Aggregation(Q1) 30%]]*0.3+Table15[[#This Row],[Aggregation(Q2) 40%]]*0.4+Table15[[#This Row],[Aggregation(Q3) 30%]]*0.3</f>
        <v>2.1999999999999997</v>
      </c>
      <c r="AL269" s="13">
        <f>Table15[[#This Row],[Exposure Rate]]+Table15[[#This Row],[Proximity Rate]]+Table15[[#This Row],[Aggregation Rate]]</f>
        <v>7.5</v>
      </c>
      <c r="AM269" s="9" t="s">
        <v>1935</v>
      </c>
    </row>
    <row r="270" spans="1:39" x14ac:dyDescent="0.3">
      <c r="A270" s="20">
        <v>9238</v>
      </c>
      <c r="B270" s="2" t="s">
        <v>1523</v>
      </c>
      <c r="C270" s="2" t="str">
        <f>VLOOKUP(A270,'emp master'!$A$1:$G$5000,5,FALSE)</f>
        <v>Material Quality Assurance - SI</v>
      </c>
      <c r="D270" s="1" t="s">
        <v>1758</v>
      </c>
      <c r="E270" s="6" t="str">
        <f>VLOOKUP(A270,'emp master'!$A$1:$G$5000,7,FALSE)</f>
        <v>Male</v>
      </c>
      <c r="F270" s="7">
        <v>29</v>
      </c>
      <c r="G270" s="6" t="s">
        <v>14</v>
      </c>
      <c r="H270" s="6" t="s">
        <v>1753</v>
      </c>
      <c r="I270" s="6" t="s">
        <v>1524</v>
      </c>
      <c r="J270" s="7" t="s">
        <v>23</v>
      </c>
      <c r="K270" s="6" t="s">
        <v>14</v>
      </c>
      <c r="L270" s="6"/>
      <c r="M270" s="6" t="s">
        <v>14</v>
      </c>
      <c r="N270" s="6"/>
      <c r="O270" s="6" t="s">
        <v>14</v>
      </c>
      <c r="P270" s="6"/>
      <c r="Q270" s="6" t="s">
        <v>14</v>
      </c>
      <c r="R270" s="6" t="s">
        <v>1566</v>
      </c>
      <c r="S270" s="6" t="s">
        <v>1761</v>
      </c>
      <c r="T270" s="6" t="s">
        <v>14</v>
      </c>
      <c r="U270" s="6" t="s">
        <v>14</v>
      </c>
      <c r="V270" s="8">
        <f>IF(Table15[[#This Row],[Age - වයස]]&lt;30,1,IF(Table15[[#This Row],[Age - වයස]]&lt;40,2,IF(Table15[[#This Row],[Age - වයස]]&lt;50,3,IF(Table15[[#This Row],[Age - වයස]]&lt;=55,4,5))))</f>
        <v>1</v>
      </c>
      <c r="W270" s="11">
        <f>IF(Table15[[#This Row],[Vaccinated? - කොවිඩ් එන්නත ලබා ගෙන තිබේද?]]= "yes",1,5)</f>
        <v>5</v>
      </c>
      <c r="X27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70" s="8">
        <f>IF(Table15[[#This Row],[Having any hereditary diseases - ඔබට පාරම්පරික රෝග තිබෙනවාද?]]="yes",5,1)</f>
        <v>5</v>
      </c>
      <c r="Z270" s="11">
        <f>IF(Table15[[#This Row],[Do you have been suffering from any of these diseases? - පහත රෝග ඔබට තිබෙනවද?]]="None - නැත",1,5)</f>
        <v>5</v>
      </c>
      <c r="AA2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0" s="11">
        <f>IF(Table15[[#This Row],[Have you been infected by COVID-19 in the past few months - ඔබට COVID 19 මිට පෙර වැළදී  තිබෙනවද?]]="Yes",1,5)</f>
        <v>5</v>
      </c>
      <c r="AC270" s="11">
        <f>IF(Table15[[#This Row],[Grade - ශ්‍රේණිය]]="Team Member",5,IF(Table15[[#This Row],[Grade - ශ්‍රේණිය]]="Manager",1,3))</f>
        <v>3</v>
      </c>
      <c r="AD270" s="11">
        <f>IF(Table15[[#This Row],[Do you have any COVID symptoms? - ඔබට COVID ලක්ෂණ තිබෙනවද?]]="Yes",5,1)</f>
        <v>1</v>
      </c>
      <c r="AE270" s="11">
        <f>IF(Table15[[#This Row],[Was quarantined  before? - නිරොධානය වී තිබේද?]]="Yes",5,1)</f>
        <v>1</v>
      </c>
      <c r="AF2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0" s="8">
        <f>IF(Table15[[#This Row],[Any family members are working at Hospitals - රෝහල් වල සේවය කරන සාමාජිකයන් සිටීද?]]="No",1,5)</f>
        <v>1</v>
      </c>
      <c r="AH2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270" s="12">
        <f>Table15[[#This Row],[Proximity 01 (30%)]]*0.3+Table15[[#This Row],[Proximity - 02(40%)]]*0.4+Table15[[#This Row],[Proximity - 03(30%)]]*0.3</f>
        <v>1.5999999999999999</v>
      </c>
      <c r="AK270" s="12">
        <f>Table15[[#This Row],[Aggregation(Q1) 30%]]*0.3+Table15[[#This Row],[Aggregation(Q2) 40%]]*0.4+Table15[[#This Row],[Aggregation(Q3) 30%]]*0.3</f>
        <v>2.1999999999999997</v>
      </c>
      <c r="AL270" s="13">
        <f>Table15[[#This Row],[Exposure Rate]]+Table15[[#This Row],[Proximity Rate]]+Table15[[#This Row],[Aggregation Rate]]</f>
        <v>7.6999999999999993</v>
      </c>
      <c r="AM270" s="9" t="s">
        <v>1935</v>
      </c>
    </row>
    <row r="271" spans="1:39" x14ac:dyDescent="0.3">
      <c r="A271" s="20">
        <v>17331</v>
      </c>
      <c r="B271" s="2" t="s">
        <v>1249</v>
      </c>
      <c r="C271" s="2" t="str">
        <f>VLOOKUP(A271,'emp master'!$A$1:$G$5000,5,FALSE)</f>
        <v>MOS - SI</v>
      </c>
      <c r="D271" s="1" t="s">
        <v>1755</v>
      </c>
      <c r="E271" s="6" t="str">
        <f>VLOOKUP(A271,'emp master'!$A$1:$G$5000,7,FALSE)</f>
        <v>Female</v>
      </c>
      <c r="F271" s="7">
        <v>32</v>
      </c>
      <c r="G271" s="6" t="s">
        <v>14</v>
      </c>
      <c r="H271" s="6" t="s">
        <v>1756</v>
      </c>
      <c r="I271" s="6" t="s">
        <v>1082</v>
      </c>
      <c r="J271" s="7" t="s">
        <v>23</v>
      </c>
      <c r="K271" s="6" t="s">
        <v>14</v>
      </c>
      <c r="L271" s="6"/>
      <c r="M271" s="6" t="s">
        <v>14</v>
      </c>
      <c r="N271" s="6"/>
      <c r="O271" s="6" t="s">
        <v>14</v>
      </c>
      <c r="P271" s="6"/>
      <c r="Q271" s="6" t="s">
        <v>14</v>
      </c>
      <c r="R271" s="6" t="s">
        <v>14</v>
      </c>
      <c r="S271" s="6" t="s">
        <v>1760</v>
      </c>
      <c r="T271" s="6" t="s">
        <v>1566</v>
      </c>
      <c r="U271" s="6" t="s">
        <v>14</v>
      </c>
      <c r="V271" s="8">
        <f>IF(Table15[[#This Row],[Age - වයස]]&lt;30,1,IF(Table15[[#This Row],[Age - වයස]]&lt;40,2,IF(Table15[[#This Row],[Age - වයස]]&lt;50,3,IF(Table15[[#This Row],[Age - වයස]]&lt;=55,4,5))))</f>
        <v>2</v>
      </c>
      <c r="W271" s="11">
        <f>IF(Table15[[#This Row],[Vaccinated? - කොවිඩ් එන්නත ලබා ගෙන තිබේද?]]= "yes",1,5)</f>
        <v>5</v>
      </c>
      <c r="X27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71" s="8">
        <f>IF(Table15[[#This Row],[Having any hereditary diseases - ඔබට පාරම්පරික රෝග තිබෙනවාද?]]="yes",5,1)</f>
        <v>1</v>
      </c>
      <c r="Z271" s="11">
        <f>IF(Table15[[#This Row],[Do you have been suffering from any of these diseases? - පහත රෝග ඔබට තිබෙනවද?]]="None - නැත",1,5)</f>
        <v>5</v>
      </c>
      <c r="AA2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71" s="11">
        <f>IF(Table15[[#This Row],[Have you been infected by COVID-19 in the past few months - ඔබට COVID 19 මිට පෙර වැළදී  තිබෙනවද?]]="Yes",1,5)</f>
        <v>5</v>
      </c>
      <c r="AC271" s="11">
        <f>IF(Table15[[#This Row],[Grade - ශ්‍රේණිය]]="Team Member",5,IF(Table15[[#This Row],[Grade - ශ්‍රේණිය]]="Manager",1,3))</f>
        <v>3</v>
      </c>
      <c r="AD271" s="11">
        <f>IF(Table15[[#This Row],[Do you have any COVID symptoms? - ඔබට COVID ලක්ෂණ තිබෙනවද?]]="Yes",5,1)</f>
        <v>1</v>
      </c>
      <c r="AE271" s="11">
        <f>IF(Table15[[#This Row],[Was quarantined  before? - නිරොධානය වී තිබේද?]]="Yes",5,1)</f>
        <v>1</v>
      </c>
      <c r="AF2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1" s="8">
        <f>IF(Table15[[#This Row],[Any family members are working at Hospitals - රෝහල් වල සේවය කරන සාමාජිකයන් සිටීද?]]="No",1,5)</f>
        <v>1</v>
      </c>
      <c r="AH2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271" s="12">
        <f>Table15[[#This Row],[Proximity 01 (30%)]]*0.3+Table15[[#This Row],[Proximity - 02(40%)]]*0.4+Table15[[#This Row],[Proximity - 03(30%)]]*0.3</f>
        <v>1.5999999999999999</v>
      </c>
      <c r="AK271" s="12">
        <f>Table15[[#This Row],[Aggregation(Q1) 30%]]*0.3+Table15[[#This Row],[Aggregation(Q2) 40%]]*0.4+Table15[[#This Row],[Aggregation(Q3) 30%]]*0.3</f>
        <v>2.1999999999999997</v>
      </c>
      <c r="AL271" s="13">
        <f>Table15[[#This Row],[Exposure Rate]]+Table15[[#This Row],[Proximity Rate]]+Table15[[#This Row],[Aggregation Rate]]</f>
        <v>7.6999999999999993</v>
      </c>
      <c r="AM271" s="9" t="s">
        <v>1935</v>
      </c>
    </row>
    <row r="272" spans="1:39" x14ac:dyDescent="0.3">
      <c r="A272" s="20">
        <v>9297</v>
      </c>
      <c r="B272" s="2" t="s">
        <v>1509</v>
      </c>
      <c r="C272" s="2" t="str">
        <f>VLOOKUP(A272,'emp master'!$A$1:$G$5000,5,FALSE)</f>
        <v>Impact Protection - SI</v>
      </c>
      <c r="D272" s="1" t="s">
        <v>1758</v>
      </c>
      <c r="E272" s="6" t="str">
        <f>VLOOKUP(A272,'emp master'!$A$1:$G$5000,7,FALSE)</f>
        <v>Male</v>
      </c>
      <c r="F272" s="7">
        <v>34</v>
      </c>
      <c r="G272" s="6" t="s">
        <v>14</v>
      </c>
      <c r="H272" s="6" t="s">
        <v>1753</v>
      </c>
      <c r="I272" s="6" t="s">
        <v>1510</v>
      </c>
      <c r="J272" s="7" t="s">
        <v>63</v>
      </c>
      <c r="K272" s="6" t="s">
        <v>14</v>
      </c>
      <c r="L272" s="6"/>
      <c r="M272" s="6" t="s">
        <v>14</v>
      </c>
      <c r="N272" s="6"/>
      <c r="O272" s="6" t="s">
        <v>14</v>
      </c>
      <c r="P272" s="6"/>
      <c r="Q272" s="6" t="s">
        <v>14</v>
      </c>
      <c r="R272" s="6" t="s">
        <v>1566</v>
      </c>
      <c r="S272" s="6" t="s">
        <v>1763</v>
      </c>
      <c r="T272" s="6" t="s">
        <v>14</v>
      </c>
      <c r="U272" s="6" t="s">
        <v>14</v>
      </c>
      <c r="V272" s="8">
        <f>IF(Table15[[#This Row],[Age - වයස]]&lt;30,1,IF(Table15[[#This Row],[Age - වයස]]&lt;40,2,IF(Table15[[#This Row],[Age - වයස]]&lt;50,3,IF(Table15[[#This Row],[Age - වයස]]&lt;=55,4,5))))</f>
        <v>2</v>
      </c>
      <c r="W272" s="11">
        <f>IF(Table15[[#This Row],[Vaccinated? - කොවිඩ් එන්නත ලබා ගෙන තිබේද?]]= "yes",1,5)</f>
        <v>5</v>
      </c>
      <c r="X27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72" s="8">
        <f>IF(Table15[[#This Row],[Having any hereditary diseases - ඔබට පාරම්පරික රෝග තිබෙනවාද?]]="yes",5,1)</f>
        <v>5</v>
      </c>
      <c r="Z272" s="11">
        <f>IF(Table15[[#This Row],[Do you have been suffering from any of these diseases? - පහත රෝග ඔබට තිබෙනවද?]]="None - නැත",1,5)</f>
        <v>5</v>
      </c>
      <c r="AA2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2" s="11">
        <f>IF(Table15[[#This Row],[Have you been infected by COVID-19 in the past few months - ඔබට COVID 19 මිට පෙර වැළදී  තිබෙනවද?]]="Yes",1,5)</f>
        <v>5</v>
      </c>
      <c r="AC272" s="11">
        <f>IF(Table15[[#This Row],[Grade - ශ්‍රේණිය]]="Team Member",5,IF(Table15[[#This Row],[Grade - ශ්‍රේණිය]]="Manager",1,3))</f>
        <v>3</v>
      </c>
      <c r="AD272" s="11">
        <f>IF(Table15[[#This Row],[Do you have any COVID symptoms? - ඔබට COVID ලක්ෂණ තිබෙනවද?]]="Yes",5,1)</f>
        <v>1</v>
      </c>
      <c r="AE272" s="11">
        <f>IF(Table15[[#This Row],[Was quarantined  before? - නිරොධානය වී තිබේද?]]="Yes",5,1)</f>
        <v>1</v>
      </c>
      <c r="AF2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2" s="8">
        <f>IF(Table15[[#This Row],[Any family members are working at Hospitals - රෝහල් වල සේවය කරන සාමාජිකයන් සිටීද?]]="No",1,5)</f>
        <v>1</v>
      </c>
      <c r="AH2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272" s="12">
        <f>Table15[[#This Row],[Proximity 01 (30%)]]*0.3+Table15[[#This Row],[Proximity - 02(40%)]]*0.4+Table15[[#This Row],[Proximity - 03(30%)]]*0.3</f>
        <v>1.5999999999999999</v>
      </c>
      <c r="AK272" s="12">
        <f>Table15[[#This Row],[Aggregation(Q1) 30%]]*0.3+Table15[[#This Row],[Aggregation(Q2) 40%]]*0.4+Table15[[#This Row],[Aggregation(Q3) 30%]]*0.3</f>
        <v>2.1999999999999997</v>
      </c>
      <c r="AL272" s="13">
        <f>Table15[[#This Row],[Exposure Rate]]+Table15[[#This Row],[Proximity Rate]]+Table15[[#This Row],[Aggregation Rate]]</f>
        <v>7.7999999999999989</v>
      </c>
      <c r="AM272" s="9" t="s">
        <v>1935</v>
      </c>
    </row>
    <row r="273" spans="1:39" x14ac:dyDescent="0.3">
      <c r="A273" s="20">
        <v>3561</v>
      </c>
      <c r="B273" s="2" t="s">
        <v>1493</v>
      </c>
      <c r="C273" s="2" t="e">
        <f>VLOOKUP(A273,'emp master'!$A$1:$G$5000,5,FALSE)</f>
        <v>#N/A</v>
      </c>
      <c r="D273" s="1" t="s">
        <v>1755</v>
      </c>
      <c r="E273" s="6" t="e">
        <f>VLOOKUP(A273,'emp master'!$A$1:$G$5000,7,FALSE)</f>
        <v>#N/A</v>
      </c>
      <c r="F273" s="7">
        <v>31</v>
      </c>
      <c r="G273" s="6" t="s">
        <v>14</v>
      </c>
      <c r="H273" s="6" t="s">
        <v>1753</v>
      </c>
      <c r="I273" s="6" t="s">
        <v>1494</v>
      </c>
      <c r="J273" s="7" t="s">
        <v>39</v>
      </c>
      <c r="K273" s="6" t="s">
        <v>14</v>
      </c>
      <c r="L273" s="6"/>
      <c r="M273" s="6" t="s">
        <v>14</v>
      </c>
      <c r="N273" s="6"/>
      <c r="O273" s="6" t="s">
        <v>14</v>
      </c>
      <c r="P273" s="6"/>
      <c r="Q273" s="6" t="s">
        <v>14</v>
      </c>
      <c r="R273" s="6" t="s">
        <v>1566</v>
      </c>
      <c r="S273" s="6" t="s">
        <v>1761</v>
      </c>
      <c r="T273" s="6" t="s">
        <v>14</v>
      </c>
      <c r="U273" s="6" t="s">
        <v>14</v>
      </c>
      <c r="V273" s="8">
        <f>IF(Table15[[#This Row],[Age - වයස]]&lt;30,1,IF(Table15[[#This Row],[Age - වයස]]&lt;40,2,IF(Table15[[#This Row],[Age - වයස]]&lt;50,3,IF(Table15[[#This Row],[Age - වයස]]&lt;=55,4,5))))</f>
        <v>2</v>
      </c>
      <c r="W273" s="11">
        <f>IF(Table15[[#This Row],[Vaccinated? - කොවිඩ් එන්නත ලබා ගෙන තිබේද?]]= "yes",1,5)</f>
        <v>5</v>
      </c>
      <c r="X27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73" s="8">
        <f>IF(Table15[[#This Row],[Having any hereditary diseases - ඔබට පාරම්පරික රෝග තිබෙනවාද?]]="yes",5,1)</f>
        <v>5</v>
      </c>
      <c r="Z273" s="11">
        <f>IF(Table15[[#This Row],[Do you have been suffering from any of these diseases? - පහත රෝග ඔබට තිබෙනවද?]]="None - නැත",1,5)</f>
        <v>5</v>
      </c>
      <c r="AA2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3" s="11">
        <f>IF(Table15[[#This Row],[Have you been infected by COVID-19 in the past few months - ඔබට COVID 19 මිට පෙර වැළදී  තිබෙනවද?]]="Yes",1,5)</f>
        <v>5</v>
      </c>
      <c r="AC273" s="11">
        <f>IF(Table15[[#This Row],[Grade - ශ්‍රේණිය]]="Team Member",5,IF(Table15[[#This Row],[Grade - ශ්‍රේණිය]]="Manager",1,3))</f>
        <v>3</v>
      </c>
      <c r="AD273" s="11">
        <f>IF(Table15[[#This Row],[Do you have any COVID symptoms? - ඔබට COVID ලක්ෂණ තිබෙනවද?]]="Yes",5,1)</f>
        <v>1</v>
      </c>
      <c r="AE273" s="11">
        <f>IF(Table15[[#This Row],[Was quarantined  before? - නිරොධානය වී තිබේද?]]="Yes",5,1)</f>
        <v>1</v>
      </c>
      <c r="AF2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3" s="8">
        <f>IF(Table15[[#This Row],[Any family members are working at Hospitals - රෝහල් වල සේවය කරන සාමාජිකයන් සිටීද?]]="No",1,5)</f>
        <v>1</v>
      </c>
      <c r="AH2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273" s="12">
        <f>Table15[[#This Row],[Proximity 01 (30%)]]*0.3+Table15[[#This Row],[Proximity - 02(40%)]]*0.4+Table15[[#This Row],[Proximity - 03(30%)]]*0.3</f>
        <v>1.5999999999999999</v>
      </c>
      <c r="AK273" s="12">
        <f>Table15[[#This Row],[Aggregation(Q1) 30%]]*0.3+Table15[[#This Row],[Aggregation(Q2) 40%]]*0.4+Table15[[#This Row],[Aggregation(Q3) 30%]]*0.3</f>
        <v>2.1999999999999997</v>
      </c>
      <c r="AL273" s="13">
        <f>Table15[[#This Row],[Exposure Rate]]+Table15[[#This Row],[Proximity Rate]]+Table15[[#This Row],[Aggregation Rate]]</f>
        <v>7.7999999999999989</v>
      </c>
      <c r="AM273" s="9" t="s">
        <v>1935</v>
      </c>
    </row>
    <row r="274" spans="1:39" x14ac:dyDescent="0.3">
      <c r="A274" s="20">
        <v>15330</v>
      </c>
      <c r="B274" s="2" t="s">
        <v>1261</v>
      </c>
      <c r="C274" s="2" t="str">
        <f>VLOOKUP(A274,'emp master'!$A$1:$G$5000,5,FALSE)</f>
        <v>Moulded Bra Cup - Industrial Systems Engineering - SI</v>
      </c>
      <c r="D274" s="1" t="s">
        <v>1755</v>
      </c>
      <c r="E274" s="6" t="str">
        <f>VLOOKUP(A274,'emp master'!$A$1:$G$5000,7,FALSE)</f>
        <v>Male</v>
      </c>
      <c r="F274" s="7">
        <v>41</v>
      </c>
      <c r="G274" s="6" t="s">
        <v>14</v>
      </c>
      <c r="H274" s="6" t="s">
        <v>1753</v>
      </c>
      <c r="I274" s="6" t="s">
        <v>1262</v>
      </c>
      <c r="J274" s="7" t="s">
        <v>23</v>
      </c>
      <c r="K274" s="6" t="s">
        <v>14</v>
      </c>
      <c r="L274" s="6" t="s">
        <v>1789</v>
      </c>
      <c r="M274" s="6" t="s">
        <v>14</v>
      </c>
      <c r="N274" s="6" t="s">
        <v>1789</v>
      </c>
      <c r="O274" s="6" t="s">
        <v>14</v>
      </c>
      <c r="P274" s="6" t="s">
        <v>1789</v>
      </c>
      <c r="Q274" s="6" t="s">
        <v>14</v>
      </c>
      <c r="R274" s="6" t="s">
        <v>1566</v>
      </c>
      <c r="S274" s="6" t="s">
        <v>1762</v>
      </c>
      <c r="T274" s="6" t="s">
        <v>14</v>
      </c>
      <c r="U274" s="6" t="s">
        <v>14</v>
      </c>
      <c r="V274" s="8">
        <f>IF(Table15[[#This Row],[Age - වයස]]&lt;30,1,IF(Table15[[#This Row],[Age - වයස]]&lt;40,2,IF(Table15[[#This Row],[Age - වයස]]&lt;50,3,IF(Table15[[#This Row],[Age - වයස]]&lt;=55,4,5))))</f>
        <v>3</v>
      </c>
      <c r="W274" s="11">
        <f>IF(Table15[[#This Row],[Vaccinated? - කොවිඩ් එන්නත ලබා ගෙන තිබේද?]]= "yes",1,5)</f>
        <v>5</v>
      </c>
      <c r="X27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74" s="8">
        <f>IF(Table15[[#This Row],[Having any hereditary diseases - ඔබට පාරම්පරික රෝග තිබෙනවාද?]]="yes",5,1)</f>
        <v>5</v>
      </c>
      <c r="Z274" s="11">
        <f>IF(Table15[[#This Row],[Do you have been suffering from any of these diseases? - පහත රෝග ඔබට තිබෙනවද?]]="None - නැත",1,5)</f>
        <v>5</v>
      </c>
      <c r="AA2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4" s="11">
        <f>IF(Table15[[#This Row],[Have you been infected by COVID-19 in the past few months - ඔබට COVID 19 මිට පෙර වැළදී  තිබෙනවද?]]="Yes",1,5)</f>
        <v>5</v>
      </c>
      <c r="AC274" s="11">
        <f>IF(Table15[[#This Row],[Grade - ශ්‍රේණිය]]="Team Member",5,IF(Table15[[#This Row],[Grade - ශ්‍රේණිය]]="Manager",1,3))</f>
        <v>3</v>
      </c>
      <c r="AD274" s="11">
        <f>IF(Table15[[#This Row],[Do you have any COVID symptoms? - ඔබට COVID ලක්ෂණ තිබෙනවද?]]="Yes",5,1)</f>
        <v>1</v>
      </c>
      <c r="AE274" s="11">
        <f>IF(Table15[[#This Row],[Was quarantined  before? - නිරොධානය වී තිබේද?]]="Yes",5,1)</f>
        <v>1</v>
      </c>
      <c r="AF2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4" s="8">
        <f>IF(Table15[[#This Row],[Any family members are working at Hospitals - රෝහල් වල සේවය කරන සාමාජිකයන් සිටීද?]]="No",1,5)</f>
        <v>1</v>
      </c>
      <c r="AH2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4.0999999999999996</v>
      </c>
      <c r="AJ274" s="12">
        <f>Table15[[#This Row],[Proximity 01 (30%)]]*0.3+Table15[[#This Row],[Proximity - 02(40%)]]*0.4+Table15[[#This Row],[Proximity - 03(30%)]]*0.3</f>
        <v>1.5999999999999999</v>
      </c>
      <c r="AK274" s="12">
        <f>Table15[[#This Row],[Aggregation(Q1) 30%]]*0.3+Table15[[#This Row],[Aggregation(Q2) 40%]]*0.4+Table15[[#This Row],[Aggregation(Q3) 30%]]*0.3</f>
        <v>2.1999999999999997</v>
      </c>
      <c r="AL274" s="13">
        <f>Table15[[#This Row],[Exposure Rate]]+Table15[[#This Row],[Proximity Rate]]+Table15[[#This Row],[Aggregation Rate]]</f>
        <v>7.8999999999999986</v>
      </c>
      <c r="AM274" s="9" t="s">
        <v>1935</v>
      </c>
    </row>
    <row r="275" spans="1:39" x14ac:dyDescent="0.3">
      <c r="A275" s="20">
        <v>9291</v>
      </c>
      <c r="B275" s="2" t="s">
        <v>736</v>
      </c>
      <c r="C275" s="2" t="str">
        <f>VLOOKUP(A275,'emp master'!$A$1:$G$5000,5,FALSE)</f>
        <v>Moulded Bra Cup - Computer Numerical Control - SI</v>
      </c>
      <c r="D275" s="1" t="s">
        <v>1758</v>
      </c>
      <c r="E275" s="6" t="str">
        <f>VLOOKUP(A275,'emp master'!$A$1:$G$5000,7,FALSE)</f>
        <v>Male</v>
      </c>
      <c r="F275" s="7">
        <v>30</v>
      </c>
      <c r="G275" s="6" t="s">
        <v>14</v>
      </c>
      <c r="H275" s="6" t="s">
        <v>1756</v>
      </c>
      <c r="I275" s="6" t="s">
        <v>198</v>
      </c>
      <c r="J275" s="7" t="s">
        <v>39</v>
      </c>
      <c r="K275" s="6" t="s">
        <v>14</v>
      </c>
      <c r="L275" s="6"/>
      <c r="M275" s="6" t="s">
        <v>14</v>
      </c>
      <c r="N275" s="6"/>
      <c r="O275" s="6" t="s">
        <v>14</v>
      </c>
      <c r="P275" s="6"/>
      <c r="Q275" s="6" t="s">
        <v>14</v>
      </c>
      <c r="R275" s="6" t="s">
        <v>1566</v>
      </c>
      <c r="S275" s="6" t="s">
        <v>1761</v>
      </c>
      <c r="T275" s="6" t="s">
        <v>14</v>
      </c>
      <c r="U275" s="6" t="s">
        <v>14</v>
      </c>
      <c r="V275" s="8">
        <f>IF(Table15[[#This Row],[Age - වයස]]&lt;30,1,IF(Table15[[#This Row],[Age - වයස]]&lt;40,2,IF(Table15[[#This Row],[Age - වයස]]&lt;50,3,IF(Table15[[#This Row],[Age - වයස]]&lt;=55,4,5))))</f>
        <v>2</v>
      </c>
      <c r="W275" s="11">
        <f>IF(Table15[[#This Row],[Vaccinated? - කොවිඩ් එන්නත ලබා ගෙන තිබේද?]]= "yes",1,5)</f>
        <v>5</v>
      </c>
      <c r="X27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75" s="8">
        <f>IF(Table15[[#This Row],[Having any hereditary diseases - ඔබට පාරම්පරික රෝග තිබෙනවාද?]]="yes",5,1)</f>
        <v>5</v>
      </c>
      <c r="Z275" s="11">
        <f>IF(Table15[[#This Row],[Do you have been suffering from any of these diseases? - පහත රෝග ඔබට තිබෙනවද?]]="None - නැත",1,5)</f>
        <v>5</v>
      </c>
      <c r="AA2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5" s="11">
        <f>IF(Table15[[#This Row],[Have you been infected by COVID-19 in the past few months - ඔබට COVID 19 මිට පෙර වැළදී  තිබෙනවද?]]="Yes",1,5)</f>
        <v>5</v>
      </c>
      <c r="AC275" s="11">
        <f>IF(Table15[[#This Row],[Grade - ශ්‍රේණිය]]="Team Member",5,IF(Table15[[#This Row],[Grade - ශ්‍රේණිය]]="Manager",1,3))</f>
        <v>3</v>
      </c>
      <c r="AD275" s="11">
        <f>IF(Table15[[#This Row],[Do you have any COVID symptoms? - ඔබට COVID ලක්ෂණ තිබෙනවද?]]="Yes",5,1)</f>
        <v>1</v>
      </c>
      <c r="AE275" s="11">
        <f>IF(Table15[[#This Row],[Was quarantined  before? - නිරොධානය වී තිබේද?]]="Yes",5,1)</f>
        <v>1</v>
      </c>
      <c r="AF2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5" s="8">
        <f>IF(Table15[[#This Row],[Any family members are working at Hospitals - රෝහල් වල සේවය කරන සාමාජිකයන් සිටීද?]]="No",1,5)</f>
        <v>1</v>
      </c>
      <c r="AH2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4.3000000000000007</v>
      </c>
      <c r="AJ275" s="12">
        <f>Table15[[#This Row],[Proximity 01 (30%)]]*0.3+Table15[[#This Row],[Proximity - 02(40%)]]*0.4+Table15[[#This Row],[Proximity - 03(30%)]]*0.3</f>
        <v>1.5999999999999999</v>
      </c>
      <c r="AK275" s="12">
        <f>Table15[[#This Row],[Aggregation(Q1) 30%]]*0.3+Table15[[#This Row],[Aggregation(Q2) 40%]]*0.4+Table15[[#This Row],[Aggregation(Q3) 30%]]*0.3</f>
        <v>2.1999999999999997</v>
      </c>
      <c r="AL275" s="13">
        <f>Table15[[#This Row],[Exposure Rate]]+Table15[[#This Row],[Proximity Rate]]+Table15[[#This Row],[Aggregation Rate]]</f>
        <v>8.1</v>
      </c>
      <c r="AM275" s="9" t="s">
        <v>1935</v>
      </c>
    </row>
    <row r="276" spans="1:39" x14ac:dyDescent="0.3">
      <c r="A276" s="20">
        <v>5574</v>
      </c>
      <c r="B276" s="2" t="s">
        <v>1037</v>
      </c>
      <c r="C276" s="2" t="str">
        <f>VLOOKUP(A276,'emp master'!$A$1:$G$5000,5,FALSE)</f>
        <v>Close Comfort Program - Quality Assurance - SI</v>
      </c>
      <c r="D276" s="1" t="s">
        <v>1758</v>
      </c>
      <c r="E276" s="6" t="str">
        <f>VLOOKUP(A276,'emp master'!$A$1:$G$5000,7,FALSE)</f>
        <v>Female</v>
      </c>
      <c r="F276" s="7">
        <v>40</v>
      </c>
      <c r="G276" s="6" t="s">
        <v>14</v>
      </c>
      <c r="H276" s="6" t="s">
        <v>1756</v>
      </c>
      <c r="I276" s="6" t="s">
        <v>1038</v>
      </c>
      <c r="J276" s="7" t="s">
        <v>23</v>
      </c>
      <c r="K276" s="6" t="s">
        <v>14</v>
      </c>
      <c r="L276" s="6"/>
      <c r="M276" s="6" t="s">
        <v>14</v>
      </c>
      <c r="N276" s="6"/>
      <c r="O276" s="6" t="s">
        <v>14</v>
      </c>
      <c r="P276" s="6"/>
      <c r="Q276" s="6" t="s">
        <v>14</v>
      </c>
      <c r="R276" s="6" t="s">
        <v>1566</v>
      </c>
      <c r="S276" s="6" t="s">
        <v>1762</v>
      </c>
      <c r="T276" s="6" t="s">
        <v>14</v>
      </c>
      <c r="U276" s="6" t="s">
        <v>14</v>
      </c>
      <c r="V276" s="8">
        <f>IF(Table15[[#This Row],[Age - වයස]]&lt;30,1,IF(Table15[[#This Row],[Age - වයස]]&lt;40,2,IF(Table15[[#This Row],[Age - වයස]]&lt;50,3,IF(Table15[[#This Row],[Age - වයස]]&lt;=55,4,5))))</f>
        <v>3</v>
      </c>
      <c r="W276" s="11">
        <f>IF(Table15[[#This Row],[Vaccinated? - කොවිඩ් එන්නත ලබා ගෙන තිබේද?]]= "yes",1,5)</f>
        <v>5</v>
      </c>
      <c r="X27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76" s="8">
        <f>IF(Table15[[#This Row],[Having any hereditary diseases - ඔබට පාරම්පරික රෝග තිබෙනවාද?]]="yes",5,1)</f>
        <v>5</v>
      </c>
      <c r="Z276" s="11">
        <f>IF(Table15[[#This Row],[Do you have been suffering from any of these diseases? - පහත රෝග ඔබට තිබෙනවද?]]="None - නැත",1,5)</f>
        <v>5</v>
      </c>
      <c r="AA2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6" s="11">
        <f>IF(Table15[[#This Row],[Have you been infected by COVID-19 in the past few months - ඔබට COVID 19 මිට පෙර වැළදී  තිබෙනවද?]]="Yes",1,5)</f>
        <v>5</v>
      </c>
      <c r="AC276" s="11">
        <f>IF(Table15[[#This Row],[Grade - ශ්‍රේණිය]]="Team Member",5,IF(Table15[[#This Row],[Grade - ශ්‍රේණිය]]="Manager",1,3))</f>
        <v>3</v>
      </c>
      <c r="AD276" s="11">
        <f>IF(Table15[[#This Row],[Do you have any COVID symptoms? - ඔබට COVID ලක්ෂණ තිබෙනවද?]]="Yes",5,1)</f>
        <v>1</v>
      </c>
      <c r="AE276" s="11">
        <f>IF(Table15[[#This Row],[Was quarantined  before? - නිරොධානය වී තිබේද?]]="Yes",5,1)</f>
        <v>1</v>
      </c>
      <c r="AF2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6" s="8">
        <f>IF(Table15[[#This Row],[Any family members are working at Hospitals - රෝහල් වල සේවය කරන සාමාජිකයන් සිටීද?]]="No",1,5)</f>
        <v>1</v>
      </c>
      <c r="AH2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4.4000000000000004</v>
      </c>
      <c r="AJ276" s="12">
        <f>Table15[[#This Row],[Proximity 01 (30%)]]*0.3+Table15[[#This Row],[Proximity - 02(40%)]]*0.4+Table15[[#This Row],[Proximity - 03(30%)]]*0.3</f>
        <v>1.5999999999999999</v>
      </c>
      <c r="AK276" s="12">
        <f>Table15[[#This Row],[Aggregation(Q1) 30%]]*0.3+Table15[[#This Row],[Aggregation(Q2) 40%]]*0.4+Table15[[#This Row],[Aggregation(Q3) 30%]]*0.3</f>
        <v>2.1999999999999997</v>
      </c>
      <c r="AL276" s="13">
        <f>Table15[[#This Row],[Exposure Rate]]+Table15[[#This Row],[Proximity Rate]]+Table15[[#This Row],[Aggregation Rate]]</f>
        <v>8.1999999999999993</v>
      </c>
      <c r="AM276" s="9" t="s">
        <v>1935</v>
      </c>
    </row>
    <row r="277" spans="1:39" x14ac:dyDescent="0.3">
      <c r="A277" s="20">
        <v>19744</v>
      </c>
      <c r="B277" s="2" t="s">
        <v>343</v>
      </c>
      <c r="C277" s="2" t="str">
        <f>VLOOKUP(A277,'emp master'!$A$1:$G$5000,5,FALSE)</f>
        <v>Moulded Bra Cup - Product Development Centre - SI</v>
      </c>
      <c r="D277" s="1" t="s">
        <v>1755</v>
      </c>
      <c r="E277" s="6" t="str">
        <f>VLOOKUP(A277,'emp master'!$A$1:$G$5000,7,FALSE)</f>
        <v>Female</v>
      </c>
      <c r="F277" s="7">
        <v>32</v>
      </c>
      <c r="G277" s="6" t="s">
        <v>14</v>
      </c>
      <c r="H277" s="6" t="s">
        <v>1753</v>
      </c>
      <c r="I277" s="6" t="s">
        <v>344</v>
      </c>
      <c r="J277" s="7" t="s">
        <v>20</v>
      </c>
      <c r="K277" s="6" t="s">
        <v>14</v>
      </c>
      <c r="L277" s="6"/>
      <c r="M277" s="6" t="s">
        <v>14</v>
      </c>
      <c r="N277" s="6"/>
      <c r="O277" s="6" t="s">
        <v>14</v>
      </c>
      <c r="P277" s="6"/>
      <c r="Q277" s="6" t="s">
        <v>14</v>
      </c>
      <c r="R277" s="6" t="s">
        <v>1566</v>
      </c>
      <c r="S277" s="6" t="s">
        <v>1761</v>
      </c>
      <c r="T277" s="6" t="s">
        <v>1566</v>
      </c>
      <c r="U277" s="6" t="s">
        <v>14</v>
      </c>
      <c r="V277" s="8">
        <f>IF(Table15[[#This Row],[Age - වයස]]&lt;30,1,IF(Table15[[#This Row],[Age - වයස]]&lt;40,2,IF(Table15[[#This Row],[Age - වයස]]&lt;50,3,IF(Table15[[#This Row],[Age - වයස]]&lt;=55,4,5))))</f>
        <v>2</v>
      </c>
      <c r="W277" s="11">
        <f>IF(Table15[[#This Row],[Vaccinated? - කොවිඩ් එන්නත ලබා ගෙන තිබේද?]]= "yes",1,5)</f>
        <v>5</v>
      </c>
      <c r="X2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77" s="8">
        <f>IF(Table15[[#This Row],[Having any hereditary diseases - ඔබට පාරම්පරික රෝග තිබෙනවාද?]]="yes",5,1)</f>
        <v>5</v>
      </c>
      <c r="Z277" s="11">
        <f>IF(Table15[[#This Row],[Do you have been suffering from any of these diseases? - පහත රෝග ඔබට තිබෙනවද?]]="None - නැත",1,5)</f>
        <v>5</v>
      </c>
      <c r="AA2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277" s="11">
        <f>IF(Table15[[#This Row],[Have you been infected by COVID-19 in the past few months - ඔබට COVID 19 මිට පෙර වැළදී  තිබෙනවද?]]="Yes",1,5)</f>
        <v>5</v>
      </c>
      <c r="AC277" s="11">
        <f>IF(Table15[[#This Row],[Grade - ශ්‍රේණිය]]="Team Member",5,IF(Table15[[#This Row],[Grade - ශ්‍රේණිය]]="Manager",1,3))</f>
        <v>3</v>
      </c>
      <c r="AD277" s="11">
        <f>IF(Table15[[#This Row],[Do you have any COVID symptoms? - ඔබට COVID ලක්ෂණ තිබෙනවද?]]="Yes",5,1)</f>
        <v>1</v>
      </c>
      <c r="AE277" s="11">
        <f>IF(Table15[[#This Row],[Was quarantined  before? - නිරොධානය වී තිබේද?]]="Yes",5,1)</f>
        <v>1</v>
      </c>
      <c r="AF2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7" s="8">
        <f>IF(Table15[[#This Row],[Any family members are working at Hospitals - රෝහල් වල සේවය කරන සාමාජිකයන් සිටීද?]]="No",1,5)</f>
        <v>1</v>
      </c>
      <c r="AH2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4.4000000000000004</v>
      </c>
      <c r="AJ277" s="12">
        <f>Table15[[#This Row],[Proximity 01 (30%)]]*0.3+Table15[[#This Row],[Proximity - 02(40%)]]*0.4+Table15[[#This Row],[Proximity - 03(30%)]]*0.3</f>
        <v>1.5999999999999999</v>
      </c>
      <c r="AK277" s="12">
        <f>Table15[[#This Row],[Aggregation(Q1) 30%]]*0.3+Table15[[#This Row],[Aggregation(Q2) 40%]]*0.4+Table15[[#This Row],[Aggregation(Q3) 30%]]*0.3</f>
        <v>2.1999999999999997</v>
      </c>
      <c r="AL277" s="13">
        <f>Table15[[#This Row],[Exposure Rate]]+Table15[[#This Row],[Proximity Rate]]+Table15[[#This Row],[Aggregation Rate]]</f>
        <v>8.1999999999999993</v>
      </c>
      <c r="AM277" s="9" t="s">
        <v>1935</v>
      </c>
    </row>
    <row r="278" spans="1:39" x14ac:dyDescent="0.3">
      <c r="A278" s="20">
        <v>2311</v>
      </c>
      <c r="B278" s="2" t="s">
        <v>1229</v>
      </c>
      <c r="C278" s="2" t="str">
        <f>VLOOKUP(A278,'emp master'!$A$1:$G$5000,5,FALSE)</f>
        <v>Training School - SI</v>
      </c>
      <c r="D278" s="1" t="s">
        <v>1758</v>
      </c>
      <c r="E278" s="6" t="str">
        <f>VLOOKUP(A278,'emp master'!$A$1:$G$5000,7,FALSE)</f>
        <v>Female</v>
      </c>
      <c r="F278" s="7">
        <v>49</v>
      </c>
      <c r="G278" s="6" t="s">
        <v>14</v>
      </c>
      <c r="H278" s="6" t="s">
        <v>1756</v>
      </c>
      <c r="I278" s="6" t="s">
        <v>1230</v>
      </c>
      <c r="J278" s="7" t="s">
        <v>39</v>
      </c>
      <c r="K278" s="6" t="s">
        <v>14</v>
      </c>
      <c r="L278" s="6"/>
      <c r="M278" s="6" t="s">
        <v>14</v>
      </c>
      <c r="N278" s="6"/>
      <c r="O278" s="6" t="s">
        <v>14</v>
      </c>
      <c r="P278" s="6"/>
      <c r="Q278" s="6" t="s">
        <v>14</v>
      </c>
      <c r="R278" s="6" t="s">
        <v>1566</v>
      </c>
      <c r="S278" s="6" t="s">
        <v>1763</v>
      </c>
      <c r="T278" s="6" t="s">
        <v>14</v>
      </c>
      <c r="U278" s="6" t="s">
        <v>14</v>
      </c>
      <c r="V278" s="8">
        <f>IF(Table15[[#This Row],[Age - වයස]]&lt;30,1,IF(Table15[[#This Row],[Age - වයස]]&lt;40,2,IF(Table15[[#This Row],[Age - වයස]]&lt;50,3,IF(Table15[[#This Row],[Age - වයස]]&lt;=55,4,5))))</f>
        <v>3</v>
      </c>
      <c r="W278" s="11">
        <f>IF(Table15[[#This Row],[Vaccinated? - කොවිඩ් එන්නත ලබා ගෙන තිබේද?]]= "yes",1,5)</f>
        <v>5</v>
      </c>
      <c r="X27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278" s="8">
        <f>IF(Table15[[#This Row],[Having any hereditary diseases - ඔබට පාරම්පරික රෝග තිබෙනවාද?]]="yes",5,1)</f>
        <v>5</v>
      </c>
      <c r="Z278" s="11">
        <f>IF(Table15[[#This Row],[Do you have been suffering from any of these diseases? - පහත රෝග ඔබට තිබෙනවද?]]="None - නැත",1,5)</f>
        <v>5</v>
      </c>
      <c r="AA2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8" s="11">
        <f>IF(Table15[[#This Row],[Have you been infected by COVID-19 in the past few months - ඔබට COVID 19 මිට පෙර වැළදී  තිබෙනවද?]]="Yes",1,5)</f>
        <v>5</v>
      </c>
      <c r="AC278" s="11">
        <f>IF(Table15[[#This Row],[Grade - ශ්‍රේණිය]]="Team Member",5,IF(Table15[[#This Row],[Grade - ශ්‍රේණිය]]="Manager",1,3))</f>
        <v>3</v>
      </c>
      <c r="AD278" s="11">
        <f>IF(Table15[[#This Row],[Do you have any COVID symptoms? - ඔබට COVID ලක්ෂණ තිබෙනවද?]]="Yes",5,1)</f>
        <v>1</v>
      </c>
      <c r="AE278" s="11">
        <f>IF(Table15[[#This Row],[Was quarantined  before? - නිරොධානය වී තිබේද?]]="Yes",5,1)</f>
        <v>1</v>
      </c>
      <c r="AF2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8" s="8">
        <f>IF(Table15[[#This Row],[Any family members are working at Hospitals - රෝහල් වල සේවය කරන සාමාජිකයන් සිටීද?]]="No",1,5)</f>
        <v>1</v>
      </c>
      <c r="AH2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4.4000000000000004</v>
      </c>
      <c r="AJ278" s="12">
        <f>Table15[[#This Row],[Proximity 01 (30%)]]*0.3+Table15[[#This Row],[Proximity - 02(40%)]]*0.4+Table15[[#This Row],[Proximity - 03(30%)]]*0.3</f>
        <v>1.5999999999999999</v>
      </c>
      <c r="AK278" s="12">
        <f>Table15[[#This Row],[Aggregation(Q1) 30%]]*0.3+Table15[[#This Row],[Aggregation(Q2) 40%]]*0.4+Table15[[#This Row],[Aggregation(Q3) 30%]]*0.3</f>
        <v>2.1999999999999997</v>
      </c>
      <c r="AL278" s="13">
        <f>Table15[[#This Row],[Exposure Rate]]+Table15[[#This Row],[Proximity Rate]]+Table15[[#This Row],[Aggregation Rate]]</f>
        <v>8.1999999999999993</v>
      </c>
      <c r="AM278" s="9" t="s">
        <v>1935</v>
      </c>
    </row>
    <row r="279" spans="1:39" x14ac:dyDescent="0.3">
      <c r="A279" s="20">
        <v>22847</v>
      </c>
      <c r="B279" s="2" t="s">
        <v>1289</v>
      </c>
      <c r="C279" s="2" t="str">
        <f>VLOOKUP(A279,'emp master'!$A$1:$G$5000,5,FALSE)</f>
        <v>Moulded Bra Cup - Product Development Centre - SI</v>
      </c>
      <c r="D279" s="1" t="s">
        <v>1757</v>
      </c>
      <c r="E279" s="6" t="str">
        <f>VLOOKUP(A279,'emp master'!$A$1:$G$5000,7,FALSE)</f>
        <v>Male</v>
      </c>
      <c r="F279" s="7">
        <v>29</v>
      </c>
      <c r="G279" s="6" t="s">
        <v>14</v>
      </c>
      <c r="H279" s="6" t="s">
        <v>1759</v>
      </c>
      <c r="I279" s="6" t="s">
        <v>1290</v>
      </c>
      <c r="J279" s="7" t="s">
        <v>39</v>
      </c>
      <c r="K279" s="6" t="s">
        <v>14</v>
      </c>
      <c r="L279" s="6"/>
      <c r="M279" s="6" t="s">
        <v>14</v>
      </c>
      <c r="N279" s="6"/>
      <c r="O279" s="6" t="s">
        <v>14</v>
      </c>
      <c r="P279" s="6"/>
      <c r="Q279" s="6" t="s">
        <v>14</v>
      </c>
      <c r="R279" s="6" t="s">
        <v>14</v>
      </c>
      <c r="S279" s="6" t="s">
        <v>1754</v>
      </c>
      <c r="T279" s="6" t="s">
        <v>14</v>
      </c>
      <c r="U279" s="6" t="s">
        <v>1566</v>
      </c>
      <c r="V279" s="8">
        <f>IF(Table15[[#This Row],[Age - වයස]]&lt;30,1,IF(Table15[[#This Row],[Age - වයස]]&lt;40,2,IF(Table15[[#This Row],[Age - වයස]]&lt;50,3,IF(Table15[[#This Row],[Age - වයස]]&lt;=55,4,5))))</f>
        <v>1</v>
      </c>
      <c r="W279" s="11">
        <f>IF(Table15[[#This Row],[Vaccinated? - කොවිඩ් එන්නත ලබා ගෙන තිබේද?]]= "yes",1,5)</f>
        <v>5</v>
      </c>
      <c r="X27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279" s="8">
        <f>IF(Table15[[#This Row],[Having any hereditary diseases - ඔබට පාරම්පරික රෝග තිබෙනවාද?]]="yes",5,1)</f>
        <v>1</v>
      </c>
      <c r="Z279" s="11">
        <f>IF(Table15[[#This Row],[Do you have been suffering from any of these diseases? - පහත රෝග ඔබට තිබෙනවද?]]="None - නැත",1,5)</f>
        <v>1</v>
      </c>
      <c r="AA2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79" s="11">
        <f>IF(Table15[[#This Row],[Have you been infected by COVID-19 in the past few months - ඔබට COVID 19 මිට පෙර වැළදී  තිබෙනවද?]]="Yes",1,5)</f>
        <v>1</v>
      </c>
      <c r="AC279" s="11">
        <f>IF(Table15[[#This Row],[Grade - ශ්‍රේණිය]]="Team Member",5,IF(Table15[[#This Row],[Grade - ශ්‍රේණිය]]="Manager",1,3))</f>
        <v>5</v>
      </c>
      <c r="AD279" s="11">
        <f>IF(Table15[[#This Row],[Do you have any COVID symptoms? - ඔබට COVID ලක්ෂණ තිබෙනවද?]]="Yes",5,1)</f>
        <v>1</v>
      </c>
      <c r="AE279" s="11">
        <f>IF(Table15[[#This Row],[Was quarantined  before? - නිරොධානය වී තිබේද?]]="Yes",5,1)</f>
        <v>1</v>
      </c>
      <c r="AF2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79" s="8">
        <f>IF(Table15[[#This Row],[Any family members are working at Hospitals - රෝහල් වල සේවය කරන සාමාජිකයන් සිටීද?]]="No",1,5)</f>
        <v>1</v>
      </c>
      <c r="AH2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7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1.8000000000000003</v>
      </c>
      <c r="AJ279" s="12">
        <f>Table15[[#This Row],[Proximity 01 (30%)]]*0.3+Table15[[#This Row],[Proximity - 02(40%)]]*0.4+Table15[[#This Row],[Proximity - 03(30%)]]*0.3</f>
        <v>2.1999999999999997</v>
      </c>
      <c r="AK279" s="12">
        <f>Table15[[#This Row],[Aggregation(Q1) 30%]]*0.3+Table15[[#This Row],[Aggregation(Q2) 40%]]*0.4+Table15[[#This Row],[Aggregation(Q3) 30%]]*0.3</f>
        <v>2.1999999999999997</v>
      </c>
      <c r="AL279" s="12">
        <f>Table15[[#This Row],[Exposure Rate]]+Table15[[#This Row],[Proximity Rate]]+Table15[[#This Row],[Aggregation Rate]]</f>
        <v>6.1999999999999993</v>
      </c>
      <c r="AM279" s="10" t="s">
        <v>1934</v>
      </c>
    </row>
    <row r="280" spans="1:39" x14ac:dyDescent="0.3">
      <c r="A280" s="20">
        <v>9932</v>
      </c>
      <c r="B280" s="2" t="s">
        <v>1105</v>
      </c>
      <c r="C280" s="2" t="str">
        <f>VLOOKUP(A280,'emp master'!$A$1:$G$5000,5,FALSE)</f>
        <v>Impact Protection - SI</v>
      </c>
      <c r="D280" s="1" t="s">
        <v>1757</v>
      </c>
      <c r="E280" s="6" t="str">
        <f>VLOOKUP(A280,'emp master'!$A$1:$G$5000,7,FALSE)</f>
        <v>Male</v>
      </c>
      <c r="F280" s="7">
        <v>28</v>
      </c>
      <c r="G280" s="6" t="s">
        <v>1566</v>
      </c>
      <c r="H280" s="6" t="s">
        <v>1753</v>
      </c>
      <c r="I280" s="6" t="s">
        <v>1106</v>
      </c>
      <c r="J280" s="7" t="s">
        <v>13</v>
      </c>
      <c r="K280" s="6" t="s">
        <v>14</v>
      </c>
      <c r="L280" s="6"/>
      <c r="M280" s="6" t="s">
        <v>14</v>
      </c>
      <c r="N280" s="6"/>
      <c r="O280" s="6" t="s">
        <v>14</v>
      </c>
      <c r="P280" s="6"/>
      <c r="Q280" s="6" t="s">
        <v>14</v>
      </c>
      <c r="R280" s="6" t="s">
        <v>14</v>
      </c>
      <c r="S280" s="6" t="s">
        <v>1754</v>
      </c>
      <c r="T280" s="6" t="s">
        <v>14</v>
      </c>
      <c r="U280" s="6" t="s">
        <v>14</v>
      </c>
      <c r="V280" s="8">
        <f>IF(Table15[[#This Row],[Age - වයස]]&lt;30,1,IF(Table15[[#This Row],[Age - වයස]]&lt;40,2,IF(Table15[[#This Row],[Age - වයස]]&lt;50,3,IF(Table15[[#This Row],[Age - වයස]]&lt;=55,4,5))))</f>
        <v>1</v>
      </c>
      <c r="W280" s="11">
        <f>IF(Table15[[#This Row],[Vaccinated? - කොවිඩ් එන්නත ලබා ගෙන තිබේද?]]= "yes",1,5)</f>
        <v>1</v>
      </c>
      <c r="X2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0" s="8">
        <f>IF(Table15[[#This Row],[Having any hereditary diseases - ඔබට පාරම්පරික රෝග තිබෙනවාද?]]="yes",5,1)</f>
        <v>1</v>
      </c>
      <c r="Z280" s="11">
        <f>IF(Table15[[#This Row],[Do you have been suffering from any of these diseases? - පහත රෝග ඔබට තිබෙනවද?]]="None - නැත",1,5)</f>
        <v>1</v>
      </c>
      <c r="AA2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0" s="11">
        <f>IF(Table15[[#This Row],[Have you been infected by COVID-19 in the past few months - ඔබට COVID 19 මිට පෙර වැළදී  තිබෙනවද?]]="Yes",1,5)</f>
        <v>5</v>
      </c>
      <c r="AC280" s="11">
        <f>IF(Table15[[#This Row],[Grade - ශ්‍රේණිය]]="Team Member",5,IF(Table15[[#This Row],[Grade - ශ්‍රේණිය]]="Manager",1,3))</f>
        <v>5</v>
      </c>
      <c r="AD280" s="11">
        <f>IF(Table15[[#This Row],[Do you have any COVID symptoms? - ඔබට COVID ලක්ෂණ තිබෙනවද?]]="Yes",5,1)</f>
        <v>1</v>
      </c>
      <c r="AE280" s="11">
        <f>IF(Table15[[#This Row],[Was quarantined  before? - නිරොධානය වී තිබේද?]]="Yes",5,1)</f>
        <v>1</v>
      </c>
      <c r="AF2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0" s="8">
        <f>IF(Table15[[#This Row],[Any family members are working at Hospitals - රෝහල් වල සේවය කරන සාමාජිකයන් සිටීද?]]="No",1,5)</f>
        <v>1</v>
      </c>
      <c r="AH2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0" s="12">
        <f>Table15[[#This Row],[Proximity 01 (30%)]]*0.3+Table15[[#This Row],[Proximity - 02(40%)]]*0.4+Table15[[#This Row],[Proximity - 03(30%)]]*0.3</f>
        <v>2.1999999999999997</v>
      </c>
      <c r="AK280" s="12">
        <f>Table15[[#This Row],[Aggregation(Q1) 30%]]*0.3+Table15[[#This Row],[Aggregation(Q2) 40%]]*0.4+Table15[[#This Row],[Aggregation(Q3) 30%]]*0.3</f>
        <v>2.1999999999999997</v>
      </c>
      <c r="AL280" s="12">
        <f>Table15[[#This Row],[Exposure Rate]]+Table15[[#This Row],[Proximity Rate]]+Table15[[#This Row],[Aggregation Rate]]</f>
        <v>6.2999999999999989</v>
      </c>
      <c r="AM280" s="10" t="s">
        <v>1934</v>
      </c>
    </row>
    <row r="281" spans="1:39" x14ac:dyDescent="0.3">
      <c r="A281" s="20">
        <v>13599</v>
      </c>
      <c r="B281" s="2" t="s">
        <v>1081</v>
      </c>
      <c r="C281" s="2" t="str">
        <f>VLOOKUP(A281,'emp master'!$A$1:$G$5000,5,FALSE)</f>
        <v>Impact Protection - SI</v>
      </c>
      <c r="D281" s="1" t="s">
        <v>1757</v>
      </c>
      <c r="E281" s="6" t="str">
        <f>VLOOKUP(A281,'emp master'!$A$1:$G$5000,7,FALSE)</f>
        <v>Male</v>
      </c>
      <c r="F281" s="7">
        <v>28</v>
      </c>
      <c r="G281" s="6" t="s">
        <v>1566</v>
      </c>
      <c r="H281" s="6" t="s">
        <v>1753</v>
      </c>
      <c r="I281" s="6" t="s">
        <v>1082</v>
      </c>
      <c r="J281" s="7" t="s">
        <v>17</v>
      </c>
      <c r="K281" s="6" t="s">
        <v>14</v>
      </c>
      <c r="L281" s="6"/>
      <c r="M281" s="6" t="s">
        <v>14</v>
      </c>
      <c r="N281" s="6"/>
      <c r="O281" s="6" t="s">
        <v>14</v>
      </c>
      <c r="P281" s="6"/>
      <c r="Q281" s="6" t="s">
        <v>14</v>
      </c>
      <c r="R281" s="6" t="s">
        <v>14</v>
      </c>
      <c r="S281" s="6" t="s">
        <v>1754</v>
      </c>
      <c r="T281" s="6" t="s">
        <v>14</v>
      </c>
      <c r="U281" s="6" t="s">
        <v>14</v>
      </c>
      <c r="V281" s="8">
        <f>IF(Table15[[#This Row],[Age - වයස]]&lt;30,1,IF(Table15[[#This Row],[Age - වයස]]&lt;40,2,IF(Table15[[#This Row],[Age - වයස]]&lt;50,3,IF(Table15[[#This Row],[Age - වයස]]&lt;=55,4,5))))</f>
        <v>1</v>
      </c>
      <c r="W281" s="11">
        <f>IF(Table15[[#This Row],[Vaccinated? - කොවිඩ් එන්නත ලබා ගෙන තිබේද?]]= "yes",1,5)</f>
        <v>1</v>
      </c>
      <c r="X2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1" s="8">
        <f>IF(Table15[[#This Row],[Having any hereditary diseases - ඔබට පාරම්පරික රෝග තිබෙනවාද?]]="yes",5,1)</f>
        <v>1</v>
      </c>
      <c r="Z281" s="11">
        <f>IF(Table15[[#This Row],[Do you have been suffering from any of these diseases? - පහත රෝග ඔබට තිබෙනවද?]]="None - නැත",1,5)</f>
        <v>1</v>
      </c>
      <c r="AA2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1" s="11">
        <f>IF(Table15[[#This Row],[Have you been infected by COVID-19 in the past few months - ඔබට COVID 19 මිට පෙර වැළදී  තිබෙනවද?]]="Yes",1,5)</f>
        <v>5</v>
      </c>
      <c r="AC281" s="11">
        <f>IF(Table15[[#This Row],[Grade - ශ්‍රේණිය]]="Team Member",5,IF(Table15[[#This Row],[Grade - ශ්‍රේණිය]]="Manager",1,3))</f>
        <v>5</v>
      </c>
      <c r="AD281" s="11">
        <f>IF(Table15[[#This Row],[Do you have any COVID symptoms? - ඔබට COVID ලක්ෂණ තිබෙනවද?]]="Yes",5,1)</f>
        <v>1</v>
      </c>
      <c r="AE281" s="11">
        <f>IF(Table15[[#This Row],[Was quarantined  before? - නිරොධානය වී තිබේද?]]="Yes",5,1)</f>
        <v>1</v>
      </c>
      <c r="AF2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1" s="8">
        <f>IF(Table15[[#This Row],[Any family members are working at Hospitals - රෝහල් වල සේවය කරන සාමාජිකයන් සිටීද?]]="No",1,5)</f>
        <v>1</v>
      </c>
      <c r="AH2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1" s="12">
        <f>Table15[[#This Row],[Proximity 01 (30%)]]*0.3+Table15[[#This Row],[Proximity - 02(40%)]]*0.4+Table15[[#This Row],[Proximity - 03(30%)]]*0.3</f>
        <v>2.1999999999999997</v>
      </c>
      <c r="AK281" s="12">
        <f>Table15[[#This Row],[Aggregation(Q1) 30%]]*0.3+Table15[[#This Row],[Aggregation(Q2) 40%]]*0.4+Table15[[#This Row],[Aggregation(Q3) 30%]]*0.3</f>
        <v>2.1999999999999997</v>
      </c>
      <c r="AL281" s="12">
        <f>Table15[[#This Row],[Exposure Rate]]+Table15[[#This Row],[Proximity Rate]]+Table15[[#This Row],[Aggregation Rate]]</f>
        <v>6.2999999999999989</v>
      </c>
      <c r="AM281" s="10" t="s">
        <v>1934</v>
      </c>
    </row>
    <row r="282" spans="1:39" x14ac:dyDescent="0.3">
      <c r="A282" s="20">
        <v>16669</v>
      </c>
      <c r="B282" s="2" t="s">
        <v>1420</v>
      </c>
      <c r="C282" s="2" t="str">
        <f>VLOOKUP(A282,'emp master'!$A$1:$G$5000,5,FALSE)</f>
        <v>Impact Protection - SI</v>
      </c>
      <c r="D282" s="1" t="s">
        <v>1757</v>
      </c>
      <c r="E282" s="6" t="str">
        <f>VLOOKUP(A282,'emp master'!$A$1:$G$5000,7,FALSE)</f>
        <v>Male</v>
      </c>
      <c r="F282" s="7">
        <v>26</v>
      </c>
      <c r="G282" s="6" t="s">
        <v>1566</v>
      </c>
      <c r="H282" s="6" t="s">
        <v>1753</v>
      </c>
      <c r="I282" s="6" t="s">
        <v>1421</v>
      </c>
      <c r="J282" s="7" t="s">
        <v>17</v>
      </c>
      <c r="K282" s="6" t="s">
        <v>14</v>
      </c>
      <c r="L282" s="6"/>
      <c r="M282" s="6" t="s">
        <v>14</v>
      </c>
      <c r="N282" s="6"/>
      <c r="O282" s="6" t="s">
        <v>14</v>
      </c>
      <c r="P282" s="6"/>
      <c r="Q282" s="6" t="s">
        <v>14</v>
      </c>
      <c r="R282" s="6" t="s">
        <v>14</v>
      </c>
      <c r="S282" s="6" t="s">
        <v>1754</v>
      </c>
      <c r="T282" s="6" t="s">
        <v>14</v>
      </c>
      <c r="U282" s="6" t="s">
        <v>14</v>
      </c>
      <c r="V282" s="8">
        <f>IF(Table15[[#This Row],[Age - වයස]]&lt;30,1,IF(Table15[[#This Row],[Age - වයස]]&lt;40,2,IF(Table15[[#This Row],[Age - වයස]]&lt;50,3,IF(Table15[[#This Row],[Age - වයස]]&lt;=55,4,5))))</f>
        <v>1</v>
      </c>
      <c r="W282" s="11">
        <f>IF(Table15[[#This Row],[Vaccinated? - කොවිඩ් එන්නත ලබා ගෙන තිබේද?]]= "yes",1,5)</f>
        <v>1</v>
      </c>
      <c r="X2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2" s="8">
        <f>IF(Table15[[#This Row],[Having any hereditary diseases - ඔබට පාරම්පරික රෝග තිබෙනවාද?]]="yes",5,1)</f>
        <v>1</v>
      </c>
      <c r="Z282" s="11">
        <f>IF(Table15[[#This Row],[Do you have been suffering from any of these diseases? - පහත රෝග ඔබට තිබෙනවද?]]="None - නැත",1,5)</f>
        <v>1</v>
      </c>
      <c r="AA2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2" s="11">
        <f>IF(Table15[[#This Row],[Have you been infected by COVID-19 in the past few months - ඔබට COVID 19 මිට පෙර වැළදී  තිබෙනවද?]]="Yes",1,5)</f>
        <v>5</v>
      </c>
      <c r="AC282" s="11">
        <f>IF(Table15[[#This Row],[Grade - ශ්‍රේණිය]]="Team Member",5,IF(Table15[[#This Row],[Grade - ශ්‍රේණිය]]="Manager",1,3))</f>
        <v>5</v>
      </c>
      <c r="AD282" s="11">
        <f>IF(Table15[[#This Row],[Do you have any COVID symptoms? - ඔබට COVID ලක්ෂණ තිබෙනවද?]]="Yes",5,1)</f>
        <v>1</v>
      </c>
      <c r="AE282" s="11">
        <f>IF(Table15[[#This Row],[Was quarantined  before? - නිරොධානය වී තිබේද?]]="Yes",5,1)</f>
        <v>1</v>
      </c>
      <c r="AF2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2" s="8">
        <f>IF(Table15[[#This Row],[Any family members are working at Hospitals - රෝහල් වල සේවය කරන සාමාජිකයන් සිටීද?]]="No",1,5)</f>
        <v>1</v>
      </c>
      <c r="AH2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2" s="12">
        <f>Table15[[#This Row],[Proximity 01 (30%)]]*0.3+Table15[[#This Row],[Proximity - 02(40%)]]*0.4+Table15[[#This Row],[Proximity - 03(30%)]]*0.3</f>
        <v>2.1999999999999997</v>
      </c>
      <c r="AK282" s="12">
        <f>Table15[[#This Row],[Aggregation(Q1) 30%]]*0.3+Table15[[#This Row],[Aggregation(Q2) 40%]]*0.4+Table15[[#This Row],[Aggregation(Q3) 30%]]*0.3</f>
        <v>2.1999999999999997</v>
      </c>
      <c r="AL282" s="12">
        <f>Table15[[#This Row],[Exposure Rate]]+Table15[[#This Row],[Proximity Rate]]+Table15[[#This Row],[Aggregation Rate]]</f>
        <v>6.2999999999999989</v>
      </c>
      <c r="AM282" s="10" t="s">
        <v>1934</v>
      </c>
    </row>
    <row r="283" spans="1:39" x14ac:dyDescent="0.3">
      <c r="A283" s="20">
        <v>21471</v>
      </c>
      <c r="B283" s="2" t="s">
        <v>1369</v>
      </c>
      <c r="C283" s="2" t="str">
        <f>VLOOKUP(A283,'emp master'!$A$1:$G$5000,5,FALSE)</f>
        <v>Impact Protection - SI</v>
      </c>
      <c r="D283" s="1" t="s">
        <v>1757</v>
      </c>
      <c r="E283" s="6" t="str">
        <f>VLOOKUP(A283,'emp master'!$A$1:$G$5000,7,FALSE)</f>
        <v>Male</v>
      </c>
      <c r="F283" s="7">
        <v>21</v>
      </c>
      <c r="G283" s="6" t="s">
        <v>1566</v>
      </c>
      <c r="H283" s="6" t="s">
        <v>1753</v>
      </c>
      <c r="I283" s="6" t="s">
        <v>181</v>
      </c>
      <c r="J283" s="7" t="s">
        <v>17</v>
      </c>
      <c r="K283" s="6" t="s">
        <v>14</v>
      </c>
      <c r="L283" s="6"/>
      <c r="M283" s="6" t="s">
        <v>14</v>
      </c>
      <c r="N283" s="6"/>
      <c r="O283" s="6" t="s">
        <v>14</v>
      </c>
      <c r="P283" s="6"/>
      <c r="Q283" s="6" t="s">
        <v>14</v>
      </c>
      <c r="R283" s="6" t="s">
        <v>14</v>
      </c>
      <c r="S283" s="6" t="s">
        <v>1754</v>
      </c>
      <c r="T283" s="6" t="s">
        <v>14</v>
      </c>
      <c r="U283" s="6" t="s">
        <v>14</v>
      </c>
      <c r="V283" s="8">
        <f>IF(Table15[[#This Row],[Age - වයස]]&lt;30,1,IF(Table15[[#This Row],[Age - වයස]]&lt;40,2,IF(Table15[[#This Row],[Age - වයස]]&lt;50,3,IF(Table15[[#This Row],[Age - වයස]]&lt;=55,4,5))))</f>
        <v>1</v>
      </c>
      <c r="W283" s="11">
        <f>IF(Table15[[#This Row],[Vaccinated? - කොවිඩ් එන්නත ලබා ගෙන තිබේද?]]= "yes",1,5)</f>
        <v>1</v>
      </c>
      <c r="X28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3" s="8">
        <f>IF(Table15[[#This Row],[Having any hereditary diseases - ඔබට පාරම්පරික රෝග තිබෙනවාද?]]="yes",5,1)</f>
        <v>1</v>
      </c>
      <c r="Z283" s="11">
        <f>IF(Table15[[#This Row],[Do you have been suffering from any of these diseases? - පහත රෝග ඔබට තිබෙනවද?]]="None - නැත",1,5)</f>
        <v>1</v>
      </c>
      <c r="AA2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3" s="11">
        <f>IF(Table15[[#This Row],[Have you been infected by COVID-19 in the past few months - ඔබට COVID 19 මිට පෙර වැළදී  තිබෙනවද?]]="Yes",1,5)</f>
        <v>5</v>
      </c>
      <c r="AC283" s="11">
        <f>IF(Table15[[#This Row],[Grade - ශ්‍රේණිය]]="Team Member",5,IF(Table15[[#This Row],[Grade - ශ්‍රේණිය]]="Manager",1,3))</f>
        <v>5</v>
      </c>
      <c r="AD283" s="11">
        <f>IF(Table15[[#This Row],[Do you have any COVID symptoms? - ඔබට COVID ලක්ෂණ තිබෙනවද?]]="Yes",5,1)</f>
        <v>1</v>
      </c>
      <c r="AE283" s="11">
        <f>IF(Table15[[#This Row],[Was quarantined  before? - නිරොධානය වී තිබේද?]]="Yes",5,1)</f>
        <v>1</v>
      </c>
      <c r="AF2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3" s="8">
        <f>IF(Table15[[#This Row],[Any family members are working at Hospitals - රෝහල් වල සේවය කරන සාමාජිකයන් සිටීද?]]="No",1,5)</f>
        <v>1</v>
      </c>
      <c r="AH2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3" s="12">
        <f>Table15[[#This Row],[Proximity 01 (30%)]]*0.3+Table15[[#This Row],[Proximity - 02(40%)]]*0.4+Table15[[#This Row],[Proximity - 03(30%)]]*0.3</f>
        <v>2.1999999999999997</v>
      </c>
      <c r="AK283" s="12">
        <f>Table15[[#This Row],[Aggregation(Q1) 30%]]*0.3+Table15[[#This Row],[Aggregation(Q2) 40%]]*0.4+Table15[[#This Row],[Aggregation(Q3) 30%]]*0.3</f>
        <v>2.1999999999999997</v>
      </c>
      <c r="AL283" s="12">
        <f>Table15[[#This Row],[Exposure Rate]]+Table15[[#This Row],[Proximity Rate]]+Table15[[#This Row],[Aggregation Rate]]</f>
        <v>6.2999999999999989</v>
      </c>
      <c r="AM283" s="10" t="s">
        <v>1934</v>
      </c>
    </row>
    <row r="284" spans="1:39" x14ac:dyDescent="0.3">
      <c r="A284" s="20">
        <v>22076</v>
      </c>
      <c r="B284" s="2" t="s">
        <v>1148</v>
      </c>
      <c r="C284" s="2" t="str">
        <f>VLOOKUP(A284,'emp master'!$A$1:$G$5000,5,FALSE)</f>
        <v>Impact Protection - SI</v>
      </c>
      <c r="D284" s="1" t="s">
        <v>1757</v>
      </c>
      <c r="E284" s="6" t="str">
        <f>VLOOKUP(A284,'emp master'!$A$1:$G$5000,7,FALSE)</f>
        <v>Male</v>
      </c>
      <c r="F284" s="7">
        <v>22</v>
      </c>
      <c r="G284" s="6" t="s">
        <v>1566</v>
      </c>
      <c r="H284" s="6" t="s">
        <v>1753</v>
      </c>
      <c r="I284" s="6" t="s">
        <v>1149</v>
      </c>
      <c r="J284" s="7" t="s">
        <v>20</v>
      </c>
      <c r="K284" s="6" t="s">
        <v>14</v>
      </c>
      <c r="L284" s="6"/>
      <c r="M284" s="6" t="s">
        <v>14</v>
      </c>
      <c r="N284" s="6"/>
      <c r="O284" s="6" t="s">
        <v>14</v>
      </c>
      <c r="P284" s="6"/>
      <c r="Q284" s="6" t="s">
        <v>14</v>
      </c>
      <c r="R284" s="6" t="s">
        <v>14</v>
      </c>
      <c r="S284" s="6" t="s">
        <v>1754</v>
      </c>
      <c r="T284" s="6" t="s">
        <v>14</v>
      </c>
      <c r="U284" s="6" t="s">
        <v>14</v>
      </c>
      <c r="V284" s="8">
        <f>IF(Table15[[#This Row],[Age - වයස]]&lt;30,1,IF(Table15[[#This Row],[Age - වයස]]&lt;40,2,IF(Table15[[#This Row],[Age - වයස]]&lt;50,3,IF(Table15[[#This Row],[Age - වයස]]&lt;=55,4,5))))</f>
        <v>1</v>
      </c>
      <c r="W284" s="11">
        <f>IF(Table15[[#This Row],[Vaccinated? - කොවිඩ් එන්නත ලබා ගෙන තිබේද?]]= "yes",1,5)</f>
        <v>1</v>
      </c>
      <c r="X28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4" s="8">
        <f>IF(Table15[[#This Row],[Having any hereditary diseases - ඔබට පාරම්පරික රෝග තිබෙනවාද?]]="yes",5,1)</f>
        <v>1</v>
      </c>
      <c r="Z284" s="11">
        <f>IF(Table15[[#This Row],[Do you have been suffering from any of these diseases? - පහත රෝග ඔබට තිබෙනවද?]]="None - නැත",1,5)</f>
        <v>1</v>
      </c>
      <c r="AA2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4" s="11">
        <f>IF(Table15[[#This Row],[Have you been infected by COVID-19 in the past few months - ඔබට COVID 19 මිට පෙර වැළදී  තිබෙනවද?]]="Yes",1,5)</f>
        <v>5</v>
      </c>
      <c r="AC284" s="11">
        <f>IF(Table15[[#This Row],[Grade - ශ්‍රේණිය]]="Team Member",5,IF(Table15[[#This Row],[Grade - ශ්‍රේණිය]]="Manager",1,3))</f>
        <v>5</v>
      </c>
      <c r="AD284" s="11">
        <f>IF(Table15[[#This Row],[Do you have any COVID symptoms? - ඔබට COVID ලක්ෂණ තිබෙනවද?]]="Yes",5,1)</f>
        <v>1</v>
      </c>
      <c r="AE284" s="11">
        <f>IF(Table15[[#This Row],[Was quarantined  before? - නිරොධානය වී තිබේද?]]="Yes",5,1)</f>
        <v>1</v>
      </c>
      <c r="AF2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4" s="8">
        <f>IF(Table15[[#This Row],[Any family members are working at Hospitals - රෝහල් වල සේවය කරන සාමාජිකයන් සිටීද?]]="No",1,5)</f>
        <v>1</v>
      </c>
      <c r="AH2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4" s="12">
        <f>Table15[[#This Row],[Proximity 01 (30%)]]*0.3+Table15[[#This Row],[Proximity - 02(40%)]]*0.4+Table15[[#This Row],[Proximity - 03(30%)]]*0.3</f>
        <v>2.1999999999999997</v>
      </c>
      <c r="AK284" s="12">
        <f>Table15[[#This Row],[Aggregation(Q1) 30%]]*0.3+Table15[[#This Row],[Aggregation(Q2) 40%]]*0.4+Table15[[#This Row],[Aggregation(Q3) 30%]]*0.3</f>
        <v>2.1999999999999997</v>
      </c>
      <c r="AL284" s="12">
        <f>Table15[[#This Row],[Exposure Rate]]+Table15[[#This Row],[Proximity Rate]]+Table15[[#This Row],[Aggregation Rate]]</f>
        <v>6.2999999999999989</v>
      </c>
      <c r="AM284" s="10" t="s">
        <v>1934</v>
      </c>
    </row>
    <row r="285" spans="1:39" x14ac:dyDescent="0.3">
      <c r="A285" s="20">
        <v>10580</v>
      </c>
      <c r="B285" s="2" t="s">
        <v>1466</v>
      </c>
      <c r="C285" s="2" t="str">
        <f>VLOOKUP(A285,'emp master'!$A$1:$G$5000,5,FALSE)</f>
        <v>Impact Protection - SI</v>
      </c>
      <c r="D285" s="1" t="s">
        <v>1757</v>
      </c>
      <c r="E285" s="6" t="str">
        <f>VLOOKUP(A285,'emp master'!$A$1:$G$5000,7,FALSE)</f>
        <v>Female</v>
      </c>
      <c r="F285" s="7">
        <v>35</v>
      </c>
      <c r="G285" s="6" t="s">
        <v>1566</v>
      </c>
      <c r="H285" s="6" t="s">
        <v>1759</v>
      </c>
      <c r="I285" s="6" t="s">
        <v>1467</v>
      </c>
      <c r="J285" s="6" t="s">
        <v>28</v>
      </c>
      <c r="K285" s="6" t="s">
        <v>14</v>
      </c>
      <c r="L285" s="6"/>
      <c r="M285" s="6" t="s">
        <v>14</v>
      </c>
      <c r="N285" s="6"/>
      <c r="O285" s="6" t="s">
        <v>14</v>
      </c>
      <c r="P285" s="6"/>
      <c r="Q285" s="6" t="s">
        <v>14</v>
      </c>
      <c r="R285" s="6" t="s">
        <v>14</v>
      </c>
      <c r="S285" s="6" t="s">
        <v>1754</v>
      </c>
      <c r="T285" s="6" t="s">
        <v>14</v>
      </c>
      <c r="U285" s="6" t="s">
        <v>14</v>
      </c>
      <c r="V285" s="8">
        <f>IF(Table15[[#This Row],[Age - වයස]]&lt;30,1,IF(Table15[[#This Row],[Age - වයස]]&lt;40,2,IF(Table15[[#This Row],[Age - වයස]]&lt;50,3,IF(Table15[[#This Row],[Age - වයස]]&lt;=55,4,5))))</f>
        <v>2</v>
      </c>
      <c r="W285" s="11">
        <f>IF(Table15[[#This Row],[Vaccinated? - කොවිඩ් එන්නත ලබා ගෙන තිබේද?]]= "yes",1,5)</f>
        <v>1</v>
      </c>
      <c r="X28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285" s="8">
        <f>IF(Table15[[#This Row],[Having any hereditary diseases - ඔබට පාරම්පරික රෝග තිබෙනවාද?]]="yes",5,1)</f>
        <v>1</v>
      </c>
      <c r="Z285" s="11">
        <f>IF(Table15[[#This Row],[Do you have been suffering from any of these diseases? - පහත රෝග ඔබට තිබෙනවද?]]="None - නැත",1,5)</f>
        <v>1</v>
      </c>
      <c r="AA2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5" s="11">
        <f>IF(Table15[[#This Row],[Have you been infected by COVID-19 in the past few months - ඔබට COVID 19 මිට පෙර වැළදී  තිබෙනවද?]]="Yes",1,5)</f>
        <v>5</v>
      </c>
      <c r="AC285" s="11">
        <f>IF(Table15[[#This Row],[Grade - ශ්‍රේණිය]]="Team Member",5,IF(Table15[[#This Row],[Grade - ශ්‍රේණිය]]="Manager",1,3))</f>
        <v>5</v>
      </c>
      <c r="AD285" s="11">
        <f>IF(Table15[[#This Row],[Do you have any COVID symptoms? - ඔබට COVID ලක්ෂණ තිබෙනවද?]]="Yes",5,1)</f>
        <v>1</v>
      </c>
      <c r="AE285" s="11">
        <f>IF(Table15[[#This Row],[Was quarantined  before? - නිරොධානය වී තිබේද?]]="Yes",5,1)</f>
        <v>1</v>
      </c>
      <c r="AF2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5" s="8">
        <f>IF(Table15[[#This Row],[Any family members are working at Hospitals - රෝහල් වල සේවය කරන සාමාජිකයන් සිටීද?]]="No",1,5)</f>
        <v>1</v>
      </c>
      <c r="AH2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5" s="12">
        <f>Table15[[#This Row],[Proximity 01 (30%)]]*0.3+Table15[[#This Row],[Proximity - 02(40%)]]*0.4+Table15[[#This Row],[Proximity - 03(30%)]]*0.3</f>
        <v>2.1999999999999997</v>
      </c>
      <c r="AK285" s="12">
        <f>Table15[[#This Row],[Aggregation(Q1) 30%]]*0.3+Table15[[#This Row],[Aggregation(Q2) 40%]]*0.4+Table15[[#This Row],[Aggregation(Q3) 30%]]*0.3</f>
        <v>2.1999999999999997</v>
      </c>
      <c r="AL285" s="12">
        <f>Table15[[#This Row],[Exposure Rate]]+Table15[[#This Row],[Proximity Rate]]+Table15[[#This Row],[Aggregation Rate]]</f>
        <v>6.2999999999999989</v>
      </c>
      <c r="AM285" s="10" t="s">
        <v>1934</v>
      </c>
    </row>
    <row r="286" spans="1:39" x14ac:dyDescent="0.3">
      <c r="A286" s="20">
        <v>22047</v>
      </c>
      <c r="B286" s="2" t="s">
        <v>1339</v>
      </c>
      <c r="C286" s="2" t="str">
        <f>VLOOKUP(A286,'emp master'!$A$1:$G$5000,5,FALSE)</f>
        <v>Impact Protection - SI</v>
      </c>
      <c r="D286" s="1" t="s">
        <v>1757</v>
      </c>
      <c r="E286" s="6" t="str">
        <f>VLOOKUP(A286,'emp master'!$A$1:$G$5000,7,FALSE)</f>
        <v>Female</v>
      </c>
      <c r="F286" s="7">
        <v>22</v>
      </c>
      <c r="G286" s="6" t="s">
        <v>1566</v>
      </c>
      <c r="H286" s="6" t="s">
        <v>1753</v>
      </c>
      <c r="I286" s="6" t="s">
        <v>36</v>
      </c>
      <c r="J286" s="7" t="s">
        <v>17</v>
      </c>
      <c r="K286" s="6" t="s">
        <v>14</v>
      </c>
      <c r="L286" s="6"/>
      <c r="M286" s="6" t="s">
        <v>14</v>
      </c>
      <c r="N286" s="6"/>
      <c r="O286" s="6" t="s">
        <v>14</v>
      </c>
      <c r="P286" s="6"/>
      <c r="Q286" s="6" t="s">
        <v>14</v>
      </c>
      <c r="R286" s="6" t="s">
        <v>14</v>
      </c>
      <c r="S286" s="6" t="s">
        <v>1754</v>
      </c>
      <c r="T286" s="6" t="s">
        <v>14</v>
      </c>
      <c r="U286" s="6" t="s">
        <v>14</v>
      </c>
      <c r="V286" s="8">
        <f>IF(Table15[[#This Row],[Age - වයස]]&lt;30,1,IF(Table15[[#This Row],[Age - වයස]]&lt;40,2,IF(Table15[[#This Row],[Age - වයස]]&lt;50,3,IF(Table15[[#This Row],[Age - වයස]]&lt;=55,4,5))))</f>
        <v>1</v>
      </c>
      <c r="W286" s="11">
        <f>IF(Table15[[#This Row],[Vaccinated? - කොවිඩ් එන්නත ලබා ගෙන තිබේද?]]= "yes",1,5)</f>
        <v>1</v>
      </c>
      <c r="X28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6" s="8">
        <f>IF(Table15[[#This Row],[Having any hereditary diseases - ඔබට පාරම්පරික රෝග තිබෙනවාද?]]="yes",5,1)</f>
        <v>1</v>
      </c>
      <c r="Z286" s="11">
        <f>IF(Table15[[#This Row],[Do you have been suffering from any of these diseases? - පහත රෝග ඔබට තිබෙනවද?]]="None - නැත",1,5)</f>
        <v>1</v>
      </c>
      <c r="AA2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6" s="11">
        <f>IF(Table15[[#This Row],[Have you been infected by COVID-19 in the past few months - ඔබට COVID 19 මිට පෙර වැළදී  තිබෙනවද?]]="Yes",1,5)</f>
        <v>5</v>
      </c>
      <c r="AC286" s="11">
        <f>IF(Table15[[#This Row],[Grade - ශ්‍රේණිය]]="Team Member",5,IF(Table15[[#This Row],[Grade - ශ්‍රේණිය]]="Manager",1,3))</f>
        <v>5</v>
      </c>
      <c r="AD286" s="11">
        <f>IF(Table15[[#This Row],[Do you have any COVID symptoms? - ඔබට COVID ලක්ෂණ තිබෙනවද?]]="Yes",5,1)</f>
        <v>1</v>
      </c>
      <c r="AE286" s="11">
        <f>IF(Table15[[#This Row],[Was quarantined  before? - නිරොධානය වී තිබේද?]]="Yes",5,1)</f>
        <v>1</v>
      </c>
      <c r="AF2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6" s="8">
        <f>IF(Table15[[#This Row],[Any family members are working at Hospitals - රෝහල් වල සේවය කරන සාමාජිකයන් සිටීද?]]="No",1,5)</f>
        <v>1</v>
      </c>
      <c r="AH2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6" s="12">
        <f>Table15[[#This Row],[Proximity 01 (30%)]]*0.3+Table15[[#This Row],[Proximity - 02(40%)]]*0.4+Table15[[#This Row],[Proximity - 03(30%)]]*0.3</f>
        <v>2.1999999999999997</v>
      </c>
      <c r="AK286" s="12">
        <f>Table15[[#This Row],[Aggregation(Q1) 30%]]*0.3+Table15[[#This Row],[Aggregation(Q2) 40%]]*0.4+Table15[[#This Row],[Aggregation(Q3) 30%]]*0.3</f>
        <v>2.1999999999999997</v>
      </c>
      <c r="AL286" s="12">
        <f>Table15[[#This Row],[Exposure Rate]]+Table15[[#This Row],[Proximity Rate]]+Table15[[#This Row],[Aggregation Rate]]</f>
        <v>6.2999999999999989</v>
      </c>
      <c r="AM286" s="10" t="s">
        <v>1934</v>
      </c>
    </row>
    <row r="287" spans="1:39" x14ac:dyDescent="0.3">
      <c r="A287" s="20">
        <v>22796</v>
      </c>
      <c r="B287" s="2" t="s">
        <v>423</v>
      </c>
      <c r="C287" s="2" t="str">
        <f>VLOOKUP(A287,'emp master'!$A$1:$G$5000,5,FALSE)</f>
        <v>Impact Protection - SI</v>
      </c>
      <c r="D287" s="1" t="s">
        <v>1757</v>
      </c>
      <c r="E287" s="6" t="str">
        <f>VLOOKUP(A287,'emp master'!$A$1:$G$5000,7,FALSE)</f>
        <v>Female</v>
      </c>
      <c r="F287" s="7">
        <v>23</v>
      </c>
      <c r="G287" s="6" t="s">
        <v>1566</v>
      </c>
      <c r="H287" s="6" t="s">
        <v>1753</v>
      </c>
      <c r="I287" s="6" t="s">
        <v>424</v>
      </c>
      <c r="J287" s="7" t="s">
        <v>13</v>
      </c>
      <c r="K287" s="6" t="s">
        <v>14</v>
      </c>
      <c r="L287" s="6" t="s">
        <v>1789</v>
      </c>
      <c r="M287" s="6" t="s">
        <v>14</v>
      </c>
      <c r="N287" s="6" t="s">
        <v>1789</v>
      </c>
      <c r="O287" s="6" t="s">
        <v>14</v>
      </c>
      <c r="P287" s="6" t="s">
        <v>1789</v>
      </c>
      <c r="Q287" s="6" t="s">
        <v>14</v>
      </c>
      <c r="R287" s="6" t="s">
        <v>14</v>
      </c>
      <c r="S287" s="6" t="s">
        <v>1754</v>
      </c>
      <c r="T287" s="6" t="s">
        <v>14</v>
      </c>
      <c r="U287" s="6" t="s">
        <v>14</v>
      </c>
      <c r="V287" s="8">
        <f>IF(Table15[[#This Row],[Age - වයස]]&lt;30,1,IF(Table15[[#This Row],[Age - වයස]]&lt;40,2,IF(Table15[[#This Row],[Age - වයස]]&lt;50,3,IF(Table15[[#This Row],[Age - වයස]]&lt;=55,4,5))))</f>
        <v>1</v>
      </c>
      <c r="W287" s="11">
        <f>IF(Table15[[#This Row],[Vaccinated? - කොවිඩ් එන්නත ලබා ගෙන තිබේද?]]= "yes",1,5)</f>
        <v>1</v>
      </c>
      <c r="X28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7" s="8">
        <f>IF(Table15[[#This Row],[Having any hereditary diseases - ඔබට පාරම්පරික රෝග තිබෙනවාද?]]="yes",5,1)</f>
        <v>1</v>
      </c>
      <c r="Z287" s="11">
        <f>IF(Table15[[#This Row],[Do you have been suffering from any of these diseases? - පහත රෝග ඔබට තිබෙනවද?]]="None - නැත",1,5)</f>
        <v>1</v>
      </c>
      <c r="AA2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7" s="11">
        <f>IF(Table15[[#This Row],[Have you been infected by COVID-19 in the past few months - ඔබට COVID 19 මිට පෙර වැළදී  තිබෙනවද?]]="Yes",1,5)</f>
        <v>5</v>
      </c>
      <c r="AC287" s="11">
        <f>IF(Table15[[#This Row],[Grade - ශ්‍රේණිය]]="Team Member",5,IF(Table15[[#This Row],[Grade - ශ්‍රේණිය]]="Manager",1,3))</f>
        <v>5</v>
      </c>
      <c r="AD287" s="11">
        <f>IF(Table15[[#This Row],[Do you have any COVID symptoms? - ඔබට COVID ලක්ෂණ තිබෙනවද?]]="Yes",5,1)</f>
        <v>1</v>
      </c>
      <c r="AE287" s="11">
        <f>IF(Table15[[#This Row],[Was quarantined  before? - නිරොධානය වී තිබේද?]]="Yes",5,1)</f>
        <v>1</v>
      </c>
      <c r="AF2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7" s="8">
        <f>IF(Table15[[#This Row],[Any family members are working at Hospitals - රෝහල් වල සේවය කරන සාමාජිකයන් සිටීද?]]="No",1,5)</f>
        <v>1</v>
      </c>
      <c r="AH2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7" s="12">
        <f>Table15[[#This Row],[Proximity 01 (30%)]]*0.3+Table15[[#This Row],[Proximity - 02(40%)]]*0.4+Table15[[#This Row],[Proximity - 03(30%)]]*0.3</f>
        <v>2.1999999999999997</v>
      </c>
      <c r="AK287" s="12">
        <f>Table15[[#This Row],[Aggregation(Q1) 30%]]*0.3+Table15[[#This Row],[Aggregation(Q2) 40%]]*0.4+Table15[[#This Row],[Aggregation(Q3) 30%]]*0.3</f>
        <v>2.1999999999999997</v>
      </c>
      <c r="AL287" s="12">
        <f>Table15[[#This Row],[Exposure Rate]]+Table15[[#This Row],[Proximity Rate]]+Table15[[#This Row],[Aggregation Rate]]</f>
        <v>6.2999999999999989</v>
      </c>
      <c r="AM287" s="10" t="s">
        <v>1934</v>
      </c>
    </row>
    <row r="288" spans="1:39" x14ac:dyDescent="0.3">
      <c r="A288" s="20">
        <v>15051</v>
      </c>
      <c r="B288" s="2" t="s">
        <v>1370</v>
      </c>
      <c r="C288" s="2" t="str">
        <f>VLOOKUP(A288,'emp master'!$A$1:$G$5000,5,FALSE)</f>
        <v>MAS Department</v>
      </c>
      <c r="D288" s="1" t="s">
        <v>1757</v>
      </c>
      <c r="E288" s="6" t="str">
        <f>VLOOKUP(A288,'emp master'!$A$1:$G$5000,7,FALSE)</f>
        <v>Male</v>
      </c>
      <c r="F288" s="7">
        <v>28</v>
      </c>
      <c r="G288" s="6" t="s">
        <v>1566</v>
      </c>
      <c r="H288" s="6" t="s">
        <v>1753</v>
      </c>
      <c r="I288" s="6" t="s">
        <v>1371</v>
      </c>
      <c r="J288" s="7" t="s">
        <v>17</v>
      </c>
      <c r="K288" s="6" t="s">
        <v>14</v>
      </c>
      <c r="L288" s="6"/>
      <c r="M288" s="6" t="s">
        <v>14</v>
      </c>
      <c r="N288" s="6"/>
      <c r="O288" s="6" t="s">
        <v>14</v>
      </c>
      <c r="P288" s="6"/>
      <c r="Q288" s="6" t="s">
        <v>14</v>
      </c>
      <c r="R288" s="6" t="s">
        <v>14</v>
      </c>
      <c r="S288" s="6" t="s">
        <v>1754</v>
      </c>
      <c r="T288" s="6" t="s">
        <v>14</v>
      </c>
      <c r="U288" s="6" t="s">
        <v>14</v>
      </c>
      <c r="V288" s="8">
        <f>IF(Table15[[#This Row],[Age - වයස]]&lt;30,1,IF(Table15[[#This Row],[Age - වයස]]&lt;40,2,IF(Table15[[#This Row],[Age - වයස]]&lt;50,3,IF(Table15[[#This Row],[Age - වයස]]&lt;=55,4,5))))</f>
        <v>1</v>
      </c>
      <c r="W288" s="11">
        <f>IF(Table15[[#This Row],[Vaccinated? - කොවිඩ් එන්නත ලබා ගෙන තිබේද?]]= "yes",1,5)</f>
        <v>1</v>
      </c>
      <c r="X28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8" s="8">
        <f>IF(Table15[[#This Row],[Having any hereditary diseases - ඔබට පාරම්පරික රෝග තිබෙනවාද?]]="yes",5,1)</f>
        <v>1</v>
      </c>
      <c r="Z288" s="11">
        <f>IF(Table15[[#This Row],[Do you have been suffering from any of these diseases? - පහත රෝග ඔබට තිබෙනවද?]]="None - නැත",1,5)</f>
        <v>1</v>
      </c>
      <c r="AA2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8" s="11">
        <f>IF(Table15[[#This Row],[Have you been infected by COVID-19 in the past few months - ඔබට COVID 19 මිට පෙර වැළදී  තිබෙනවද?]]="Yes",1,5)</f>
        <v>5</v>
      </c>
      <c r="AC288" s="11">
        <f>IF(Table15[[#This Row],[Grade - ශ්‍රේණිය]]="Team Member",5,IF(Table15[[#This Row],[Grade - ශ්‍රේණිය]]="Manager",1,3))</f>
        <v>5</v>
      </c>
      <c r="AD288" s="11">
        <f>IF(Table15[[#This Row],[Do you have any COVID symptoms? - ඔබට COVID ලක්ෂණ තිබෙනවද?]]="Yes",5,1)</f>
        <v>1</v>
      </c>
      <c r="AE288" s="11">
        <f>IF(Table15[[#This Row],[Was quarantined  before? - නිරොධානය වී තිබේද?]]="Yes",5,1)</f>
        <v>1</v>
      </c>
      <c r="AF2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8" s="8">
        <f>IF(Table15[[#This Row],[Any family members are working at Hospitals - රෝහල් වල සේවය කරන සාමාජිකයන් සිටීද?]]="No",1,5)</f>
        <v>1</v>
      </c>
      <c r="AH2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8" s="12">
        <f>Table15[[#This Row],[Proximity 01 (30%)]]*0.3+Table15[[#This Row],[Proximity - 02(40%)]]*0.4+Table15[[#This Row],[Proximity - 03(30%)]]*0.3</f>
        <v>2.1999999999999997</v>
      </c>
      <c r="AK288" s="12">
        <f>Table15[[#This Row],[Aggregation(Q1) 30%]]*0.3+Table15[[#This Row],[Aggregation(Q2) 40%]]*0.4+Table15[[#This Row],[Aggregation(Q3) 30%]]*0.3</f>
        <v>2.1999999999999997</v>
      </c>
      <c r="AL288" s="12">
        <f>Table15[[#This Row],[Exposure Rate]]+Table15[[#This Row],[Proximity Rate]]+Table15[[#This Row],[Aggregation Rate]]</f>
        <v>6.2999999999999989</v>
      </c>
      <c r="AM288" s="10" t="s">
        <v>1934</v>
      </c>
    </row>
    <row r="289" spans="1:39" x14ac:dyDescent="0.3">
      <c r="A289" s="20">
        <v>13526</v>
      </c>
      <c r="B289" s="2" t="s">
        <v>1218</v>
      </c>
      <c r="C289" s="2" t="str">
        <f>VLOOKUP(A289,'emp master'!$A$1:$G$5000,5,FALSE)</f>
        <v>Moulded Bra Cup - Machine Maintenance - SI</v>
      </c>
      <c r="D289" s="1" t="s">
        <v>1757</v>
      </c>
      <c r="E289" s="6" t="str">
        <f>VLOOKUP(A289,'emp master'!$A$1:$G$5000,7,FALSE)</f>
        <v>Male</v>
      </c>
      <c r="F289" s="7">
        <v>29</v>
      </c>
      <c r="G289" s="6" t="s">
        <v>1566</v>
      </c>
      <c r="H289" s="6" t="s">
        <v>1753</v>
      </c>
      <c r="I289" s="6" t="s">
        <v>1219</v>
      </c>
      <c r="J289" s="7" t="s">
        <v>23</v>
      </c>
      <c r="K289" s="6" t="s">
        <v>14</v>
      </c>
      <c r="L289" s="6"/>
      <c r="M289" s="6" t="s">
        <v>14</v>
      </c>
      <c r="N289" s="6"/>
      <c r="O289" s="6" t="s">
        <v>14</v>
      </c>
      <c r="P289" s="6"/>
      <c r="Q289" s="6" t="s">
        <v>14</v>
      </c>
      <c r="R289" s="6" t="s">
        <v>14</v>
      </c>
      <c r="S289" s="6" t="s">
        <v>1754</v>
      </c>
      <c r="T289" s="6" t="s">
        <v>14</v>
      </c>
      <c r="U289" s="6" t="s">
        <v>14</v>
      </c>
      <c r="V289" s="8">
        <f>IF(Table15[[#This Row],[Age - වයස]]&lt;30,1,IF(Table15[[#This Row],[Age - වයස]]&lt;40,2,IF(Table15[[#This Row],[Age - වයස]]&lt;50,3,IF(Table15[[#This Row],[Age - වයස]]&lt;=55,4,5))))</f>
        <v>1</v>
      </c>
      <c r="W289" s="11">
        <f>IF(Table15[[#This Row],[Vaccinated? - කොවිඩ් එන්නත ලබා ගෙන තිබේද?]]= "yes",1,5)</f>
        <v>1</v>
      </c>
      <c r="X2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89" s="8">
        <f>IF(Table15[[#This Row],[Having any hereditary diseases - ඔබට පාරම්පරික රෝග තිබෙනවාද?]]="yes",5,1)</f>
        <v>1</v>
      </c>
      <c r="Z289" s="11">
        <f>IF(Table15[[#This Row],[Do you have been suffering from any of these diseases? - පහත රෝග ඔබට තිබෙනවද?]]="None - නැත",1,5)</f>
        <v>1</v>
      </c>
      <c r="AA2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89" s="11">
        <f>IF(Table15[[#This Row],[Have you been infected by COVID-19 in the past few months - ඔබට COVID 19 මිට පෙර වැළදී  තිබෙනවද?]]="Yes",1,5)</f>
        <v>5</v>
      </c>
      <c r="AC289" s="11">
        <f>IF(Table15[[#This Row],[Grade - ශ්‍රේණිය]]="Team Member",5,IF(Table15[[#This Row],[Grade - ශ්‍රේණිය]]="Manager",1,3))</f>
        <v>5</v>
      </c>
      <c r="AD289" s="11">
        <f>IF(Table15[[#This Row],[Do you have any COVID symptoms? - ඔබට COVID ලක්ෂණ තිබෙනවද?]]="Yes",5,1)</f>
        <v>1</v>
      </c>
      <c r="AE289" s="11">
        <f>IF(Table15[[#This Row],[Was quarantined  before? - නිරොධානය වී තිබේද?]]="Yes",5,1)</f>
        <v>1</v>
      </c>
      <c r="AF2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89" s="8">
        <f>IF(Table15[[#This Row],[Any family members are working at Hospitals - රෝහල් වල සේවය කරන සාමාජිකයන් සිටීද?]]="No",1,5)</f>
        <v>1</v>
      </c>
      <c r="AH2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8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289" s="12">
        <f>Table15[[#This Row],[Proximity 01 (30%)]]*0.3+Table15[[#This Row],[Proximity - 02(40%)]]*0.4+Table15[[#This Row],[Proximity - 03(30%)]]*0.3</f>
        <v>2.1999999999999997</v>
      </c>
      <c r="AK289" s="12">
        <f>Table15[[#This Row],[Aggregation(Q1) 30%]]*0.3+Table15[[#This Row],[Aggregation(Q2) 40%]]*0.4+Table15[[#This Row],[Aggregation(Q3) 30%]]*0.3</f>
        <v>2.1999999999999997</v>
      </c>
      <c r="AL289" s="12">
        <f>Table15[[#This Row],[Exposure Rate]]+Table15[[#This Row],[Proximity Rate]]+Table15[[#This Row],[Aggregation Rate]]</f>
        <v>6.2999999999999989</v>
      </c>
      <c r="AM289" s="10" t="s">
        <v>1934</v>
      </c>
    </row>
    <row r="290" spans="1:39" x14ac:dyDescent="0.3">
      <c r="A290" s="20">
        <v>20052</v>
      </c>
      <c r="B290" s="2" t="s">
        <v>1206</v>
      </c>
      <c r="C290" s="2" t="str">
        <f>VLOOKUP(A290,'emp master'!$A$1:$G$5000,5,FALSE)</f>
        <v>Close Comfort Program - Finishing - SI</v>
      </c>
      <c r="D290" s="1" t="s">
        <v>1757</v>
      </c>
      <c r="E290" s="6" t="str">
        <f>VLOOKUP(A290,'emp master'!$A$1:$G$5000,7,FALSE)</f>
        <v>Female</v>
      </c>
      <c r="F290" s="7">
        <v>35</v>
      </c>
      <c r="G290" s="6" t="s">
        <v>14</v>
      </c>
      <c r="H290" s="6" t="s">
        <v>1759</v>
      </c>
      <c r="I290" s="6" t="s">
        <v>109</v>
      </c>
      <c r="J290" s="6" t="s">
        <v>28</v>
      </c>
      <c r="K290" s="6" t="s">
        <v>14</v>
      </c>
      <c r="L290" s="6" t="s">
        <v>14</v>
      </c>
      <c r="M290" s="6" t="s">
        <v>14</v>
      </c>
      <c r="N290" s="6" t="s">
        <v>14</v>
      </c>
      <c r="O290" s="6" t="s">
        <v>14</v>
      </c>
      <c r="P290" s="6" t="s">
        <v>14</v>
      </c>
      <c r="Q290" s="6" t="s">
        <v>14</v>
      </c>
      <c r="R290" s="6" t="s">
        <v>14</v>
      </c>
      <c r="S290" s="6" t="s">
        <v>1754</v>
      </c>
      <c r="T290" s="6" t="s">
        <v>14</v>
      </c>
      <c r="U290" s="6" t="s">
        <v>1566</v>
      </c>
      <c r="V290" s="8">
        <f>IF(Table15[[#This Row],[Age - වයස]]&lt;30,1,IF(Table15[[#This Row],[Age - වයස]]&lt;40,2,IF(Table15[[#This Row],[Age - වයස]]&lt;50,3,IF(Table15[[#This Row],[Age - වයස]]&lt;=55,4,5))))</f>
        <v>2</v>
      </c>
      <c r="W290" s="11">
        <f>IF(Table15[[#This Row],[Vaccinated? - කොවිඩ් එන්නත ලබා ගෙන තිබේද?]]= "yes",1,5)</f>
        <v>5</v>
      </c>
      <c r="X29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290" s="8">
        <f>IF(Table15[[#This Row],[Having any hereditary diseases - ඔබට පාරම්පරික රෝග තිබෙනවාද?]]="yes",5,1)</f>
        <v>1</v>
      </c>
      <c r="Z290" s="11">
        <f>IF(Table15[[#This Row],[Do you have been suffering from any of these diseases? - පහත රෝග ඔබට තිබෙනවද?]]="None - නැත",1,5)</f>
        <v>1</v>
      </c>
      <c r="AA2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0" s="11">
        <f>IF(Table15[[#This Row],[Have you been infected by COVID-19 in the past few months - ඔබට COVID 19 මිට පෙර වැළදී  තිබෙනවද?]]="Yes",1,5)</f>
        <v>1</v>
      </c>
      <c r="AC290" s="11">
        <f>IF(Table15[[#This Row],[Grade - ශ්‍රේණිය]]="Team Member",5,IF(Table15[[#This Row],[Grade - ශ්‍රේණිය]]="Manager",1,3))</f>
        <v>5</v>
      </c>
      <c r="AD290" s="11">
        <f>IF(Table15[[#This Row],[Do you have any COVID symptoms? - ඔබට COVID ලක්ෂණ තිබෙනවද?]]="Yes",5,1)</f>
        <v>1</v>
      </c>
      <c r="AE290" s="11">
        <f>IF(Table15[[#This Row],[Was quarantined  before? - නිරොධානය වී තිබේද?]]="Yes",5,1)</f>
        <v>1</v>
      </c>
      <c r="AF2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0" s="8">
        <f>IF(Table15[[#This Row],[Any family members are working at Hospitals - රෝහල් වල සේවය කරන සාමාජිකයන් සිටීද?]]="No",1,5)</f>
        <v>1</v>
      </c>
      <c r="AH2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290" s="12">
        <f>Table15[[#This Row],[Proximity 01 (30%)]]*0.3+Table15[[#This Row],[Proximity - 02(40%)]]*0.4+Table15[[#This Row],[Proximity - 03(30%)]]*0.3</f>
        <v>2.1999999999999997</v>
      </c>
      <c r="AK290" s="12">
        <f>Table15[[#This Row],[Aggregation(Q1) 30%]]*0.3+Table15[[#This Row],[Aggregation(Q2) 40%]]*0.4+Table15[[#This Row],[Aggregation(Q3) 30%]]*0.3</f>
        <v>2.1999999999999997</v>
      </c>
      <c r="AL290" s="12">
        <f>Table15[[#This Row],[Exposure Rate]]+Table15[[#This Row],[Proximity Rate]]+Table15[[#This Row],[Aggregation Rate]]</f>
        <v>6.2999999999999989</v>
      </c>
      <c r="AM290" s="10" t="s">
        <v>1934</v>
      </c>
    </row>
    <row r="291" spans="1:39" x14ac:dyDescent="0.3">
      <c r="A291" s="20">
        <v>15672</v>
      </c>
      <c r="B291" s="2" t="s">
        <v>1324</v>
      </c>
      <c r="C291" s="2" t="str">
        <f>VLOOKUP(A291,'emp master'!$A$1:$G$5000,5,FALSE)</f>
        <v>Close Comfort Program - Finishing - SI</v>
      </c>
      <c r="D291" s="1" t="s">
        <v>1757</v>
      </c>
      <c r="E291" s="6" t="str">
        <f>VLOOKUP(A291,'emp master'!$A$1:$G$5000,7,FALSE)</f>
        <v>Male</v>
      </c>
      <c r="F291" s="7">
        <v>34</v>
      </c>
      <c r="G291" s="6" t="s">
        <v>1566</v>
      </c>
      <c r="H291" s="6" t="s">
        <v>1753</v>
      </c>
      <c r="I291" s="6" t="s">
        <v>1325</v>
      </c>
      <c r="J291" s="7" t="s">
        <v>23</v>
      </c>
      <c r="K291" s="6" t="s">
        <v>14</v>
      </c>
      <c r="L291" s="6"/>
      <c r="M291" s="6" t="s">
        <v>14</v>
      </c>
      <c r="N291" s="6"/>
      <c r="O291" s="6" t="s">
        <v>14</v>
      </c>
      <c r="P291" s="6"/>
      <c r="Q291" s="6" t="s">
        <v>14</v>
      </c>
      <c r="R291" s="6" t="s">
        <v>14</v>
      </c>
      <c r="S291" s="6" t="s">
        <v>1754</v>
      </c>
      <c r="T291" s="6" t="s">
        <v>14</v>
      </c>
      <c r="U291" s="6" t="s">
        <v>14</v>
      </c>
      <c r="V291" s="8">
        <f>IF(Table15[[#This Row],[Age - වයස]]&lt;30,1,IF(Table15[[#This Row],[Age - වයස]]&lt;40,2,IF(Table15[[#This Row],[Age - වයස]]&lt;50,3,IF(Table15[[#This Row],[Age - වයස]]&lt;=55,4,5))))</f>
        <v>2</v>
      </c>
      <c r="W291" s="11">
        <f>IF(Table15[[#This Row],[Vaccinated? - කොවිඩ් එන්නත ලබා ගෙන තිබේද?]]= "yes",1,5)</f>
        <v>1</v>
      </c>
      <c r="X2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1" s="8">
        <f>IF(Table15[[#This Row],[Having any hereditary diseases - ඔබට පාරම්පරික රෝග තිබෙනවාද?]]="yes",5,1)</f>
        <v>1</v>
      </c>
      <c r="Z291" s="11">
        <f>IF(Table15[[#This Row],[Do you have been suffering from any of these diseases? - පහත රෝග ඔබට තිබෙනවද?]]="None - නැත",1,5)</f>
        <v>1</v>
      </c>
      <c r="AA2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1" s="11">
        <f>IF(Table15[[#This Row],[Have you been infected by COVID-19 in the past few months - ඔබට COVID 19 මිට පෙර වැළදී  තිබෙනවද?]]="Yes",1,5)</f>
        <v>5</v>
      </c>
      <c r="AC291" s="11">
        <f>IF(Table15[[#This Row],[Grade - ශ්‍රේණිය]]="Team Member",5,IF(Table15[[#This Row],[Grade - ශ්‍රේණිය]]="Manager",1,3))</f>
        <v>5</v>
      </c>
      <c r="AD291" s="11">
        <f>IF(Table15[[#This Row],[Do you have any COVID symptoms? - ඔබට COVID ලක්ෂණ තිබෙනවද?]]="Yes",5,1)</f>
        <v>1</v>
      </c>
      <c r="AE291" s="11">
        <f>IF(Table15[[#This Row],[Was quarantined  before? - නිරොධානය වී තිබේද?]]="Yes",5,1)</f>
        <v>1</v>
      </c>
      <c r="AF2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1" s="8">
        <f>IF(Table15[[#This Row],[Any family members are working at Hospitals - රෝහල් වල සේවය කරන සාමාජිකයන් සිටීද?]]="No",1,5)</f>
        <v>1</v>
      </c>
      <c r="AH2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1" s="12">
        <f>Table15[[#This Row],[Proximity 01 (30%)]]*0.3+Table15[[#This Row],[Proximity - 02(40%)]]*0.4+Table15[[#This Row],[Proximity - 03(30%)]]*0.3</f>
        <v>2.1999999999999997</v>
      </c>
      <c r="AK291" s="12">
        <f>Table15[[#This Row],[Aggregation(Q1) 30%]]*0.3+Table15[[#This Row],[Aggregation(Q2) 40%]]*0.4+Table15[[#This Row],[Aggregation(Q3) 30%]]*0.3</f>
        <v>2.1999999999999997</v>
      </c>
      <c r="AL291" s="12">
        <f>Table15[[#This Row],[Exposure Rate]]+Table15[[#This Row],[Proximity Rate]]+Table15[[#This Row],[Aggregation Rate]]</f>
        <v>6.3999999999999986</v>
      </c>
      <c r="AM291" s="10" t="s">
        <v>1934</v>
      </c>
    </row>
    <row r="292" spans="1:39" x14ac:dyDescent="0.3">
      <c r="A292" s="20">
        <v>22669</v>
      </c>
      <c r="B292" s="2" t="s">
        <v>1061</v>
      </c>
      <c r="C292" s="2" t="str">
        <f>VLOOKUP(A292,'emp master'!$A$1:$G$5000,5,FALSE)</f>
        <v>Close Comfort Program - Finishing - SI</v>
      </c>
      <c r="D292" s="1" t="s">
        <v>1757</v>
      </c>
      <c r="E292" s="6" t="str">
        <f>VLOOKUP(A292,'emp master'!$A$1:$G$5000,7,FALSE)</f>
        <v>Male</v>
      </c>
      <c r="F292" s="7">
        <v>31</v>
      </c>
      <c r="G292" s="6" t="s">
        <v>1566</v>
      </c>
      <c r="H292" s="6" t="s">
        <v>1753</v>
      </c>
      <c r="I292" s="6" t="s">
        <v>1062</v>
      </c>
      <c r="J292" s="7" t="s">
        <v>20</v>
      </c>
      <c r="K292" s="6" t="s">
        <v>14</v>
      </c>
      <c r="L292" s="6" t="s">
        <v>14</v>
      </c>
      <c r="M292" s="6" t="s">
        <v>14</v>
      </c>
      <c r="N292" s="6" t="s">
        <v>14</v>
      </c>
      <c r="O292" s="6" t="s">
        <v>14</v>
      </c>
      <c r="P292" s="6" t="s">
        <v>14</v>
      </c>
      <c r="Q292" s="6" t="s">
        <v>14</v>
      </c>
      <c r="R292" s="6" t="s">
        <v>14</v>
      </c>
      <c r="S292" s="6" t="s">
        <v>1754</v>
      </c>
      <c r="T292" s="6" t="s">
        <v>14</v>
      </c>
      <c r="U292" s="6" t="s">
        <v>14</v>
      </c>
      <c r="V292" s="8">
        <f>IF(Table15[[#This Row],[Age - වයස]]&lt;30,1,IF(Table15[[#This Row],[Age - වයස]]&lt;40,2,IF(Table15[[#This Row],[Age - වයස]]&lt;50,3,IF(Table15[[#This Row],[Age - වයස]]&lt;=55,4,5))))</f>
        <v>2</v>
      </c>
      <c r="W292" s="11">
        <f>IF(Table15[[#This Row],[Vaccinated? - කොවිඩ් එන්නත ලබා ගෙන තිබේද?]]= "yes",1,5)</f>
        <v>1</v>
      </c>
      <c r="X2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2" s="8">
        <f>IF(Table15[[#This Row],[Having any hereditary diseases - ඔබට පාරම්පරික රෝග තිබෙනවාද?]]="yes",5,1)</f>
        <v>1</v>
      </c>
      <c r="Z292" s="11">
        <f>IF(Table15[[#This Row],[Do you have been suffering from any of these diseases? - පහත රෝග ඔබට තිබෙනවද?]]="None - නැත",1,5)</f>
        <v>1</v>
      </c>
      <c r="AA2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2" s="11">
        <f>IF(Table15[[#This Row],[Have you been infected by COVID-19 in the past few months - ඔබට COVID 19 මිට පෙර වැළදී  තිබෙනවද?]]="Yes",1,5)</f>
        <v>5</v>
      </c>
      <c r="AC292" s="11">
        <f>IF(Table15[[#This Row],[Grade - ශ්‍රේණිය]]="Team Member",5,IF(Table15[[#This Row],[Grade - ශ්‍රේණිය]]="Manager",1,3))</f>
        <v>5</v>
      </c>
      <c r="AD292" s="11">
        <f>IF(Table15[[#This Row],[Do you have any COVID symptoms? - ඔබට COVID ලක්ෂණ තිබෙනවද?]]="Yes",5,1)</f>
        <v>1</v>
      </c>
      <c r="AE292" s="11">
        <f>IF(Table15[[#This Row],[Was quarantined  before? - නිරොධානය වී තිබේද?]]="Yes",5,1)</f>
        <v>1</v>
      </c>
      <c r="AF2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2" s="8">
        <f>IF(Table15[[#This Row],[Any family members are working at Hospitals - රෝහල් වල සේවය කරන සාමාජිකයන් සිටීද?]]="No",1,5)</f>
        <v>1</v>
      </c>
      <c r="AH2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2" s="12">
        <f>Table15[[#This Row],[Proximity 01 (30%)]]*0.3+Table15[[#This Row],[Proximity - 02(40%)]]*0.4+Table15[[#This Row],[Proximity - 03(30%)]]*0.3</f>
        <v>2.1999999999999997</v>
      </c>
      <c r="AK292" s="12">
        <f>Table15[[#This Row],[Aggregation(Q1) 30%]]*0.3+Table15[[#This Row],[Aggregation(Q2) 40%]]*0.4+Table15[[#This Row],[Aggregation(Q3) 30%]]*0.3</f>
        <v>2.1999999999999997</v>
      </c>
      <c r="AL292" s="12">
        <f>Table15[[#This Row],[Exposure Rate]]+Table15[[#This Row],[Proximity Rate]]+Table15[[#This Row],[Aggregation Rate]]</f>
        <v>6.3999999999999986</v>
      </c>
      <c r="AM292" s="10" t="s">
        <v>1934</v>
      </c>
    </row>
    <row r="293" spans="1:39" x14ac:dyDescent="0.3">
      <c r="A293" s="20">
        <v>7889</v>
      </c>
      <c r="B293" s="2" t="s">
        <v>870</v>
      </c>
      <c r="C293" s="2" t="str">
        <f>VLOOKUP(A293,'emp master'!$A$1:$G$5000,5,FALSE)</f>
        <v>Close Comfort Program - Finishing - SI</v>
      </c>
      <c r="D293" s="1" t="s">
        <v>1757</v>
      </c>
      <c r="E293" s="6" t="str">
        <f>VLOOKUP(A293,'emp master'!$A$1:$G$5000,7,FALSE)</f>
        <v>Male</v>
      </c>
      <c r="F293" s="7">
        <v>37</v>
      </c>
      <c r="G293" s="6" t="s">
        <v>1566</v>
      </c>
      <c r="H293" s="6" t="s">
        <v>1753</v>
      </c>
      <c r="I293" s="6" t="s">
        <v>871</v>
      </c>
      <c r="J293" s="7" t="s">
        <v>13</v>
      </c>
      <c r="K293" s="6" t="s">
        <v>14</v>
      </c>
      <c r="L293" s="6"/>
      <c r="M293" s="6" t="s">
        <v>14</v>
      </c>
      <c r="N293" s="6"/>
      <c r="O293" s="6" t="s">
        <v>14</v>
      </c>
      <c r="P293" s="6"/>
      <c r="Q293" s="6" t="s">
        <v>14</v>
      </c>
      <c r="R293" s="6" t="s">
        <v>14</v>
      </c>
      <c r="S293" s="6" t="s">
        <v>1754</v>
      </c>
      <c r="T293" s="6" t="s">
        <v>14</v>
      </c>
      <c r="U293" s="6" t="s">
        <v>14</v>
      </c>
      <c r="V293" s="8">
        <f>IF(Table15[[#This Row],[Age - වයස]]&lt;30,1,IF(Table15[[#This Row],[Age - වයස]]&lt;40,2,IF(Table15[[#This Row],[Age - වයස]]&lt;50,3,IF(Table15[[#This Row],[Age - වයස]]&lt;=55,4,5))))</f>
        <v>2</v>
      </c>
      <c r="W293" s="11">
        <f>IF(Table15[[#This Row],[Vaccinated? - කොවිඩ් එන්නත ලබා ගෙන තිබේද?]]= "yes",1,5)</f>
        <v>1</v>
      </c>
      <c r="X29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3" s="8">
        <f>IF(Table15[[#This Row],[Having any hereditary diseases - ඔබට පාරම්පරික රෝග තිබෙනවාද?]]="yes",5,1)</f>
        <v>1</v>
      </c>
      <c r="Z293" s="11">
        <f>IF(Table15[[#This Row],[Do you have been suffering from any of these diseases? - පහත රෝග ඔබට තිබෙනවද?]]="None - නැත",1,5)</f>
        <v>1</v>
      </c>
      <c r="AA2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3" s="11">
        <f>IF(Table15[[#This Row],[Have you been infected by COVID-19 in the past few months - ඔබට COVID 19 මිට පෙර වැළදී  තිබෙනවද?]]="Yes",1,5)</f>
        <v>5</v>
      </c>
      <c r="AC293" s="11">
        <f>IF(Table15[[#This Row],[Grade - ශ්‍රේණිය]]="Team Member",5,IF(Table15[[#This Row],[Grade - ශ්‍රේණිය]]="Manager",1,3))</f>
        <v>5</v>
      </c>
      <c r="AD293" s="11">
        <f>IF(Table15[[#This Row],[Do you have any COVID symptoms? - ඔබට COVID ලක්ෂණ තිබෙනවද?]]="Yes",5,1)</f>
        <v>1</v>
      </c>
      <c r="AE293" s="11">
        <f>IF(Table15[[#This Row],[Was quarantined  before? - නිරොධානය වී තිබේද?]]="Yes",5,1)</f>
        <v>1</v>
      </c>
      <c r="AF2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3" s="8">
        <f>IF(Table15[[#This Row],[Any family members are working at Hospitals - රෝහල් වල සේවය කරන සාමාජිකයන් සිටීද?]]="No",1,5)</f>
        <v>1</v>
      </c>
      <c r="AH2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3" s="12">
        <f>Table15[[#This Row],[Proximity 01 (30%)]]*0.3+Table15[[#This Row],[Proximity - 02(40%)]]*0.4+Table15[[#This Row],[Proximity - 03(30%)]]*0.3</f>
        <v>2.1999999999999997</v>
      </c>
      <c r="AK293" s="12">
        <f>Table15[[#This Row],[Aggregation(Q1) 30%]]*0.3+Table15[[#This Row],[Aggregation(Q2) 40%]]*0.4+Table15[[#This Row],[Aggregation(Q3) 30%]]*0.3</f>
        <v>2.1999999999999997</v>
      </c>
      <c r="AL293" s="12">
        <f>Table15[[#This Row],[Exposure Rate]]+Table15[[#This Row],[Proximity Rate]]+Table15[[#This Row],[Aggregation Rate]]</f>
        <v>6.3999999999999986</v>
      </c>
      <c r="AM293" s="10" t="s">
        <v>1934</v>
      </c>
    </row>
    <row r="294" spans="1:39" x14ac:dyDescent="0.3">
      <c r="A294" s="20">
        <v>11332</v>
      </c>
      <c r="B294" s="2" t="s">
        <v>66</v>
      </c>
      <c r="C294" s="2" t="str">
        <f>VLOOKUP(A294,'emp master'!$A$1:$G$5000,5,FALSE)</f>
        <v>Close Comfort Program - Finishing - SI</v>
      </c>
      <c r="D294" s="1" t="s">
        <v>1757</v>
      </c>
      <c r="E294" s="6" t="str">
        <f>VLOOKUP(A294,'emp master'!$A$1:$G$5000,7,FALSE)</f>
        <v>Female</v>
      </c>
      <c r="F294" s="7">
        <v>30</v>
      </c>
      <c r="G294" s="6" t="s">
        <v>1566</v>
      </c>
      <c r="H294" s="6" t="s">
        <v>1753</v>
      </c>
      <c r="I294" s="6" t="s">
        <v>67</v>
      </c>
      <c r="J294" s="6" t="s">
        <v>28</v>
      </c>
      <c r="K294" s="6" t="s">
        <v>14</v>
      </c>
      <c r="L294" s="6"/>
      <c r="M294" s="6" t="s">
        <v>14</v>
      </c>
      <c r="N294" s="6"/>
      <c r="O294" s="6" t="s">
        <v>14</v>
      </c>
      <c r="P294" s="6"/>
      <c r="Q294" s="6" t="s">
        <v>14</v>
      </c>
      <c r="R294" s="6" t="s">
        <v>14</v>
      </c>
      <c r="S294" s="6" t="s">
        <v>1754</v>
      </c>
      <c r="T294" s="6" t="s">
        <v>14</v>
      </c>
      <c r="U294" s="6" t="s">
        <v>14</v>
      </c>
      <c r="V294" s="8">
        <f>IF(Table15[[#This Row],[Age - වයස]]&lt;30,1,IF(Table15[[#This Row],[Age - වයස]]&lt;40,2,IF(Table15[[#This Row],[Age - වයස]]&lt;50,3,IF(Table15[[#This Row],[Age - වයස]]&lt;=55,4,5))))</f>
        <v>2</v>
      </c>
      <c r="W294" s="11">
        <f>IF(Table15[[#This Row],[Vaccinated? - කොවිඩ් එන්නත ලබා ගෙන තිබේද?]]= "yes",1,5)</f>
        <v>1</v>
      </c>
      <c r="X2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4" s="8">
        <f>IF(Table15[[#This Row],[Having any hereditary diseases - ඔබට පාරම්පරික රෝග තිබෙනවාද?]]="yes",5,1)</f>
        <v>1</v>
      </c>
      <c r="Z294" s="11">
        <f>IF(Table15[[#This Row],[Do you have been suffering from any of these diseases? - පහත රෝග ඔබට තිබෙනවද?]]="None - නැත",1,5)</f>
        <v>1</v>
      </c>
      <c r="AA2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4" s="11">
        <f>IF(Table15[[#This Row],[Have you been infected by COVID-19 in the past few months - ඔබට COVID 19 මිට පෙර වැළදී  තිබෙනවද?]]="Yes",1,5)</f>
        <v>5</v>
      </c>
      <c r="AC294" s="11">
        <f>IF(Table15[[#This Row],[Grade - ශ්‍රේණිය]]="Team Member",5,IF(Table15[[#This Row],[Grade - ශ්‍රේණිය]]="Manager",1,3))</f>
        <v>5</v>
      </c>
      <c r="AD294" s="11">
        <f>IF(Table15[[#This Row],[Do you have any COVID symptoms? - ඔබට COVID ලක්ෂණ තිබෙනවද?]]="Yes",5,1)</f>
        <v>1</v>
      </c>
      <c r="AE294" s="11">
        <f>IF(Table15[[#This Row],[Was quarantined  before? - නිරොධානය වී තිබේද?]]="Yes",5,1)</f>
        <v>1</v>
      </c>
      <c r="AF2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4" s="8">
        <f>IF(Table15[[#This Row],[Any family members are working at Hospitals - රෝහල් වල සේවය කරන සාමාජිකයන් සිටීද?]]="No",1,5)</f>
        <v>1</v>
      </c>
      <c r="AH2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4" s="12">
        <f>Table15[[#This Row],[Proximity 01 (30%)]]*0.3+Table15[[#This Row],[Proximity - 02(40%)]]*0.4+Table15[[#This Row],[Proximity - 03(30%)]]*0.3</f>
        <v>2.1999999999999997</v>
      </c>
      <c r="AK294" s="12">
        <f>Table15[[#This Row],[Aggregation(Q1) 30%]]*0.3+Table15[[#This Row],[Aggregation(Q2) 40%]]*0.4+Table15[[#This Row],[Aggregation(Q3) 30%]]*0.3</f>
        <v>2.1999999999999997</v>
      </c>
      <c r="AL294" s="12">
        <f>Table15[[#This Row],[Exposure Rate]]+Table15[[#This Row],[Proximity Rate]]+Table15[[#This Row],[Aggregation Rate]]</f>
        <v>6.3999999999999986</v>
      </c>
      <c r="AM294" s="10" t="s">
        <v>1934</v>
      </c>
    </row>
    <row r="295" spans="1:39" x14ac:dyDescent="0.3">
      <c r="A295" s="20">
        <v>12721</v>
      </c>
      <c r="B295" s="2" t="s">
        <v>1032</v>
      </c>
      <c r="C295" s="2" t="str">
        <f>VLOOKUP(A295,'emp master'!$A$1:$G$5000,5,FALSE)</f>
        <v>Close Comfort Program - Finishing - SI</v>
      </c>
      <c r="D295" s="1" t="s">
        <v>1757</v>
      </c>
      <c r="E295" s="6" t="str">
        <f>VLOOKUP(A295,'emp master'!$A$1:$G$5000,7,FALSE)</f>
        <v>Female</v>
      </c>
      <c r="F295" s="7">
        <v>30</v>
      </c>
      <c r="G295" s="6" t="s">
        <v>1566</v>
      </c>
      <c r="H295" s="6" t="s">
        <v>1753</v>
      </c>
      <c r="I295" s="6" t="s">
        <v>1033</v>
      </c>
      <c r="J295" s="7" t="s">
        <v>63</v>
      </c>
      <c r="K295" s="6" t="s">
        <v>14</v>
      </c>
      <c r="L295" s="6"/>
      <c r="M295" s="6" t="s">
        <v>14</v>
      </c>
      <c r="N295" s="6"/>
      <c r="O295" s="6" t="s">
        <v>14</v>
      </c>
      <c r="P295" s="6"/>
      <c r="Q295" s="6" t="s">
        <v>14</v>
      </c>
      <c r="R295" s="6" t="s">
        <v>14</v>
      </c>
      <c r="S295" s="6" t="s">
        <v>1754</v>
      </c>
      <c r="T295" s="6" t="s">
        <v>14</v>
      </c>
      <c r="U295" s="6" t="s">
        <v>14</v>
      </c>
      <c r="V295" s="8">
        <f>IF(Table15[[#This Row],[Age - වයස]]&lt;30,1,IF(Table15[[#This Row],[Age - වයස]]&lt;40,2,IF(Table15[[#This Row],[Age - වයස]]&lt;50,3,IF(Table15[[#This Row],[Age - වයස]]&lt;=55,4,5))))</f>
        <v>2</v>
      </c>
      <c r="W295" s="11">
        <f>IF(Table15[[#This Row],[Vaccinated? - කොවිඩ් එන්නත ලබා ගෙන තිබේද?]]= "yes",1,5)</f>
        <v>1</v>
      </c>
      <c r="X2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5" s="8">
        <f>IF(Table15[[#This Row],[Having any hereditary diseases - ඔබට පාරම්පරික රෝග තිබෙනවාද?]]="yes",5,1)</f>
        <v>1</v>
      </c>
      <c r="Z295" s="11">
        <f>IF(Table15[[#This Row],[Do you have been suffering from any of these diseases? - පහත රෝග ඔබට තිබෙනවද?]]="None - නැත",1,5)</f>
        <v>1</v>
      </c>
      <c r="AA2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5" s="11">
        <f>IF(Table15[[#This Row],[Have you been infected by COVID-19 in the past few months - ඔබට COVID 19 මිට පෙර වැළදී  තිබෙනවද?]]="Yes",1,5)</f>
        <v>5</v>
      </c>
      <c r="AC295" s="11">
        <f>IF(Table15[[#This Row],[Grade - ශ්‍රේණිය]]="Team Member",5,IF(Table15[[#This Row],[Grade - ශ්‍රේණිය]]="Manager",1,3))</f>
        <v>5</v>
      </c>
      <c r="AD295" s="11">
        <f>IF(Table15[[#This Row],[Do you have any COVID symptoms? - ඔබට COVID ලක්ෂණ තිබෙනවද?]]="Yes",5,1)</f>
        <v>1</v>
      </c>
      <c r="AE295" s="11">
        <f>IF(Table15[[#This Row],[Was quarantined  before? - නිරොධානය වී තිබේද?]]="Yes",5,1)</f>
        <v>1</v>
      </c>
      <c r="AF2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5" s="8">
        <f>IF(Table15[[#This Row],[Any family members are working at Hospitals - රෝහල් වල සේවය කරන සාමාජිකයන් සිටීද?]]="No",1,5)</f>
        <v>1</v>
      </c>
      <c r="AH2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5" s="12">
        <f>Table15[[#This Row],[Proximity 01 (30%)]]*0.3+Table15[[#This Row],[Proximity - 02(40%)]]*0.4+Table15[[#This Row],[Proximity - 03(30%)]]*0.3</f>
        <v>2.1999999999999997</v>
      </c>
      <c r="AK295" s="12">
        <f>Table15[[#This Row],[Aggregation(Q1) 30%]]*0.3+Table15[[#This Row],[Aggregation(Q2) 40%]]*0.4+Table15[[#This Row],[Aggregation(Q3) 30%]]*0.3</f>
        <v>2.1999999999999997</v>
      </c>
      <c r="AL295" s="12">
        <f>Table15[[#This Row],[Exposure Rate]]+Table15[[#This Row],[Proximity Rate]]+Table15[[#This Row],[Aggregation Rate]]</f>
        <v>6.3999999999999986</v>
      </c>
      <c r="AM295" s="10" t="s">
        <v>1934</v>
      </c>
    </row>
    <row r="296" spans="1:39" x14ac:dyDescent="0.3">
      <c r="A296" s="20">
        <v>17303</v>
      </c>
      <c r="B296" s="2" t="s">
        <v>1050</v>
      </c>
      <c r="C296" s="2" t="str">
        <f>VLOOKUP(A296,'emp master'!$A$1:$G$5000,5,FALSE)</f>
        <v>Close Comfort Program - Finishing - SI</v>
      </c>
      <c r="D296" s="1" t="s">
        <v>1757</v>
      </c>
      <c r="E296" s="6" t="str">
        <f>VLOOKUP(A296,'emp master'!$A$1:$G$5000,7,FALSE)</f>
        <v>Female</v>
      </c>
      <c r="F296" s="7">
        <v>34</v>
      </c>
      <c r="G296" s="6" t="s">
        <v>14</v>
      </c>
      <c r="H296" s="6" t="s">
        <v>1753</v>
      </c>
      <c r="I296" s="6" t="s">
        <v>867</v>
      </c>
      <c r="J296" s="6" t="s">
        <v>28</v>
      </c>
      <c r="K296" s="6" t="s">
        <v>14</v>
      </c>
      <c r="L296" s="6"/>
      <c r="M296" s="6" t="s">
        <v>14</v>
      </c>
      <c r="N296" s="6"/>
      <c r="O296" s="6" t="s">
        <v>14</v>
      </c>
      <c r="P296" s="6"/>
      <c r="Q296" s="6" t="s">
        <v>14</v>
      </c>
      <c r="R296" s="6" t="s">
        <v>14</v>
      </c>
      <c r="S296" s="6" t="s">
        <v>1754</v>
      </c>
      <c r="T296" s="6" t="s">
        <v>14</v>
      </c>
      <c r="U296" s="6" t="s">
        <v>1566</v>
      </c>
      <c r="V296" s="8">
        <f>IF(Table15[[#This Row],[Age - වයස]]&lt;30,1,IF(Table15[[#This Row],[Age - වයස]]&lt;40,2,IF(Table15[[#This Row],[Age - වයස]]&lt;50,3,IF(Table15[[#This Row],[Age - වයස]]&lt;=55,4,5))))</f>
        <v>2</v>
      </c>
      <c r="W296" s="11">
        <f>IF(Table15[[#This Row],[Vaccinated? - කොවිඩ් එන්නත ලබා ගෙන තිබේද?]]= "yes",1,5)</f>
        <v>5</v>
      </c>
      <c r="X2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6" s="8">
        <f>IF(Table15[[#This Row],[Having any hereditary diseases - ඔබට පාරම්පරික රෝග තිබෙනවාද?]]="yes",5,1)</f>
        <v>1</v>
      </c>
      <c r="Z296" s="11">
        <f>IF(Table15[[#This Row],[Do you have been suffering from any of these diseases? - පහත රෝග ඔබට තිබෙනවද?]]="None - නැත",1,5)</f>
        <v>1</v>
      </c>
      <c r="AA2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6" s="11">
        <f>IF(Table15[[#This Row],[Have you been infected by COVID-19 in the past few months - ඔබට COVID 19 මිට පෙර වැළදී  තිබෙනවද?]]="Yes",1,5)</f>
        <v>1</v>
      </c>
      <c r="AC296" s="11">
        <f>IF(Table15[[#This Row],[Grade - ශ්‍රේණිය]]="Team Member",5,IF(Table15[[#This Row],[Grade - ශ්‍රේණිය]]="Manager",1,3))</f>
        <v>5</v>
      </c>
      <c r="AD296" s="11">
        <f>IF(Table15[[#This Row],[Do you have any COVID symptoms? - ඔබට COVID ලක්ෂණ තිබෙනවද?]]="Yes",5,1)</f>
        <v>1</v>
      </c>
      <c r="AE296" s="11">
        <f>IF(Table15[[#This Row],[Was quarantined  before? - නිරොධානය වී තිබේද?]]="Yes",5,1)</f>
        <v>1</v>
      </c>
      <c r="AF2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6" s="8">
        <f>IF(Table15[[#This Row],[Any family members are working at Hospitals - රෝහල් වල සේවය කරන සාමාජිකයන් සිටීද?]]="No",1,5)</f>
        <v>1</v>
      </c>
      <c r="AH2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6" s="12">
        <f>Table15[[#This Row],[Proximity 01 (30%)]]*0.3+Table15[[#This Row],[Proximity - 02(40%)]]*0.4+Table15[[#This Row],[Proximity - 03(30%)]]*0.3</f>
        <v>2.1999999999999997</v>
      </c>
      <c r="AK296" s="12">
        <f>Table15[[#This Row],[Aggregation(Q1) 30%]]*0.3+Table15[[#This Row],[Aggregation(Q2) 40%]]*0.4+Table15[[#This Row],[Aggregation(Q3) 30%]]*0.3</f>
        <v>2.1999999999999997</v>
      </c>
      <c r="AL296" s="12">
        <f>Table15[[#This Row],[Exposure Rate]]+Table15[[#This Row],[Proximity Rate]]+Table15[[#This Row],[Aggregation Rate]]</f>
        <v>6.3999999999999986</v>
      </c>
      <c r="AM296" s="10" t="s">
        <v>1934</v>
      </c>
    </row>
    <row r="297" spans="1:39" x14ac:dyDescent="0.3">
      <c r="A297" s="20">
        <v>22223</v>
      </c>
      <c r="B297" s="2" t="s">
        <v>511</v>
      </c>
      <c r="C297" s="2" t="str">
        <f>VLOOKUP(A297,'emp master'!$A$1:$G$5000,5,FALSE)</f>
        <v>Close Comfort Program - Finishing - SI</v>
      </c>
      <c r="D297" s="1" t="s">
        <v>1757</v>
      </c>
      <c r="E297" s="6" t="str">
        <f>VLOOKUP(A297,'emp master'!$A$1:$G$5000,7,FALSE)</f>
        <v>Female</v>
      </c>
      <c r="F297" s="7">
        <v>34</v>
      </c>
      <c r="G297" s="6" t="s">
        <v>1566</v>
      </c>
      <c r="H297" s="6" t="s">
        <v>1753</v>
      </c>
      <c r="I297" s="6" t="s">
        <v>512</v>
      </c>
      <c r="J297" s="7" t="s">
        <v>13</v>
      </c>
      <c r="K297" s="6" t="s">
        <v>14</v>
      </c>
      <c r="L297" s="6" t="s">
        <v>14</v>
      </c>
      <c r="M297" s="6" t="s">
        <v>14</v>
      </c>
      <c r="N297" s="6" t="s">
        <v>14</v>
      </c>
      <c r="O297" s="6" t="s">
        <v>14</v>
      </c>
      <c r="P297" s="6" t="s">
        <v>14</v>
      </c>
      <c r="Q297" s="6" t="s">
        <v>14</v>
      </c>
      <c r="R297" s="6" t="s">
        <v>14</v>
      </c>
      <c r="S297" s="6" t="s">
        <v>1754</v>
      </c>
      <c r="T297" s="6" t="s">
        <v>14</v>
      </c>
      <c r="U297" s="6" t="s">
        <v>14</v>
      </c>
      <c r="V297" s="8">
        <f>IF(Table15[[#This Row],[Age - වයස]]&lt;30,1,IF(Table15[[#This Row],[Age - වයස]]&lt;40,2,IF(Table15[[#This Row],[Age - වයස]]&lt;50,3,IF(Table15[[#This Row],[Age - වයස]]&lt;=55,4,5))))</f>
        <v>2</v>
      </c>
      <c r="W297" s="11">
        <f>IF(Table15[[#This Row],[Vaccinated? - කොවිඩ් එන්නත ලබා ගෙන තිබේද?]]= "yes",1,5)</f>
        <v>1</v>
      </c>
      <c r="X29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7" s="8">
        <f>IF(Table15[[#This Row],[Having any hereditary diseases - ඔබට පාරම්පරික රෝග තිබෙනවාද?]]="yes",5,1)</f>
        <v>1</v>
      </c>
      <c r="Z297" s="11">
        <f>IF(Table15[[#This Row],[Do you have been suffering from any of these diseases? - පහත රෝග ඔබට තිබෙනවද?]]="None - නැත",1,5)</f>
        <v>1</v>
      </c>
      <c r="AA2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7" s="11">
        <f>IF(Table15[[#This Row],[Have you been infected by COVID-19 in the past few months - ඔබට COVID 19 මිට පෙර වැළදී  තිබෙනවද?]]="Yes",1,5)</f>
        <v>5</v>
      </c>
      <c r="AC297" s="11">
        <f>IF(Table15[[#This Row],[Grade - ශ්‍රේණිය]]="Team Member",5,IF(Table15[[#This Row],[Grade - ශ්‍රේණිය]]="Manager",1,3))</f>
        <v>5</v>
      </c>
      <c r="AD297" s="11">
        <f>IF(Table15[[#This Row],[Do you have any COVID symptoms? - ඔබට COVID ලක්ෂණ තිබෙනවද?]]="Yes",5,1)</f>
        <v>1</v>
      </c>
      <c r="AE297" s="11">
        <f>IF(Table15[[#This Row],[Was quarantined  before? - නිරොධානය වී තිබේද?]]="Yes",5,1)</f>
        <v>1</v>
      </c>
      <c r="AF2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7" s="8">
        <f>IF(Table15[[#This Row],[Any family members are working at Hospitals - රෝහල් වල සේවය කරන සාමාජිකයන් සිටීද?]]="No",1,5)</f>
        <v>1</v>
      </c>
      <c r="AH2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7" s="12">
        <f>Table15[[#This Row],[Proximity 01 (30%)]]*0.3+Table15[[#This Row],[Proximity - 02(40%)]]*0.4+Table15[[#This Row],[Proximity - 03(30%)]]*0.3</f>
        <v>2.1999999999999997</v>
      </c>
      <c r="AK297" s="12">
        <f>Table15[[#This Row],[Aggregation(Q1) 30%]]*0.3+Table15[[#This Row],[Aggregation(Q2) 40%]]*0.4+Table15[[#This Row],[Aggregation(Q3) 30%]]*0.3</f>
        <v>2.1999999999999997</v>
      </c>
      <c r="AL297" s="12">
        <f>Table15[[#This Row],[Exposure Rate]]+Table15[[#This Row],[Proximity Rate]]+Table15[[#This Row],[Aggregation Rate]]</f>
        <v>6.3999999999999986</v>
      </c>
      <c r="AM297" s="10" t="s">
        <v>1934</v>
      </c>
    </row>
    <row r="298" spans="1:39" x14ac:dyDescent="0.3">
      <c r="A298" s="20">
        <v>24705</v>
      </c>
      <c r="B298" s="2" t="s">
        <v>1021</v>
      </c>
      <c r="C298" s="2" t="str">
        <f>VLOOKUP(A298,'emp master'!$A$1:$G$5000,5,FALSE)</f>
        <v>Close Comfort Program - Finishing - SI</v>
      </c>
      <c r="D298" s="1" t="s">
        <v>1757</v>
      </c>
      <c r="E298" s="6" t="str">
        <f>VLOOKUP(A298,'emp master'!$A$1:$G$5000,7,FALSE)</f>
        <v>Female</v>
      </c>
      <c r="F298" s="7">
        <v>35</v>
      </c>
      <c r="G298" s="6" t="s">
        <v>1566</v>
      </c>
      <c r="H298" s="6" t="s">
        <v>1753</v>
      </c>
      <c r="I298" s="6" t="s">
        <v>181</v>
      </c>
      <c r="J298" s="7" t="s">
        <v>17</v>
      </c>
      <c r="K298" s="6" t="s">
        <v>14</v>
      </c>
      <c r="L298" s="6"/>
      <c r="M298" s="6" t="s">
        <v>14</v>
      </c>
      <c r="N298" s="6"/>
      <c r="O298" s="6" t="s">
        <v>14</v>
      </c>
      <c r="P298" s="6"/>
      <c r="Q298" s="6" t="s">
        <v>14</v>
      </c>
      <c r="R298" s="6" t="s">
        <v>14</v>
      </c>
      <c r="S298" s="6" t="s">
        <v>1754</v>
      </c>
      <c r="T298" s="6" t="s">
        <v>14</v>
      </c>
      <c r="U298" s="6" t="s">
        <v>14</v>
      </c>
      <c r="V298" s="8">
        <f>IF(Table15[[#This Row],[Age - වයස]]&lt;30,1,IF(Table15[[#This Row],[Age - වයස]]&lt;40,2,IF(Table15[[#This Row],[Age - වයස]]&lt;50,3,IF(Table15[[#This Row],[Age - වයස]]&lt;=55,4,5))))</f>
        <v>2</v>
      </c>
      <c r="W298" s="11">
        <f>IF(Table15[[#This Row],[Vaccinated? - කොවිඩ් එන්නත ලබා ගෙන තිබේද?]]= "yes",1,5)</f>
        <v>1</v>
      </c>
      <c r="X29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8" s="8">
        <f>IF(Table15[[#This Row],[Having any hereditary diseases - ඔබට පාරම්පරික රෝග තිබෙනවාද?]]="yes",5,1)</f>
        <v>1</v>
      </c>
      <c r="Z298" s="11">
        <f>IF(Table15[[#This Row],[Do you have been suffering from any of these diseases? - පහත රෝග ඔබට තිබෙනවද?]]="None - නැත",1,5)</f>
        <v>1</v>
      </c>
      <c r="AA2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8" s="11">
        <f>IF(Table15[[#This Row],[Have you been infected by COVID-19 in the past few months - ඔබට COVID 19 මිට පෙර වැළදී  තිබෙනවද?]]="Yes",1,5)</f>
        <v>5</v>
      </c>
      <c r="AC298" s="11">
        <f>IF(Table15[[#This Row],[Grade - ශ්‍රේණිය]]="Team Member",5,IF(Table15[[#This Row],[Grade - ශ්‍රේණිය]]="Manager",1,3))</f>
        <v>5</v>
      </c>
      <c r="AD298" s="11">
        <f>IF(Table15[[#This Row],[Do you have any COVID symptoms? - ඔබට COVID ලක්ෂණ තිබෙනවද?]]="Yes",5,1)</f>
        <v>1</v>
      </c>
      <c r="AE298" s="11">
        <f>IF(Table15[[#This Row],[Was quarantined  before? - නිරොධානය වී තිබේද?]]="Yes",5,1)</f>
        <v>1</v>
      </c>
      <c r="AF2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8" s="8">
        <f>IF(Table15[[#This Row],[Any family members are working at Hospitals - රෝහල් වල සේවය කරන සාමාජිකයන් සිටීද?]]="No",1,5)</f>
        <v>1</v>
      </c>
      <c r="AH2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8" s="12">
        <f>Table15[[#This Row],[Proximity 01 (30%)]]*0.3+Table15[[#This Row],[Proximity - 02(40%)]]*0.4+Table15[[#This Row],[Proximity - 03(30%)]]*0.3</f>
        <v>2.1999999999999997</v>
      </c>
      <c r="AK298" s="12">
        <f>Table15[[#This Row],[Aggregation(Q1) 30%]]*0.3+Table15[[#This Row],[Aggregation(Q2) 40%]]*0.4+Table15[[#This Row],[Aggregation(Q3) 30%]]*0.3</f>
        <v>2.1999999999999997</v>
      </c>
      <c r="AL298" s="12">
        <f>Table15[[#This Row],[Exposure Rate]]+Table15[[#This Row],[Proximity Rate]]+Table15[[#This Row],[Aggregation Rate]]</f>
        <v>6.3999999999999986</v>
      </c>
      <c r="AM298" s="10" t="s">
        <v>1934</v>
      </c>
    </row>
    <row r="299" spans="1:39" x14ac:dyDescent="0.3">
      <c r="A299" s="20">
        <v>18274</v>
      </c>
      <c r="B299" s="2" t="s">
        <v>53</v>
      </c>
      <c r="C299" s="2" t="str">
        <f>VLOOKUP(A299,'emp master'!$A$1:$G$5000,5,FALSE)</f>
        <v>Close Comfort Program - MM - Finishing - SI</v>
      </c>
      <c r="D299" s="1" t="s">
        <v>1757</v>
      </c>
      <c r="E299" s="6" t="str">
        <f>VLOOKUP(A299,'emp master'!$A$1:$G$5000,7,FALSE)</f>
        <v>Male</v>
      </c>
      <c r="F299" s="7">
        <v>32</v>
      </c>
      <c r="G299" s="6" t="s">
        <v>1566</v>
      </c>
      <c r="H299" s="6" t="s">
        <v>1753</v>
      </c>
      <c r="I299" s="6" t="s">
        <v>54</v>
      </c>
      <c r="J299" s="7" t="s">
        <v>17</v>
      </c>
      <c r="K299" s="6" t="s">
        <v>14</v>
      </c>
      <c r="L299" s="6" t="s">
        <v>14</v>
      </c>
      <c r="M299" s="6" t="s">
        <v>14</v>
      </c>
      <c r="N299" s="6" t="s">
        <v>14</v>
      </c>
      <c r="O299" s="6" t="s">
        <v>14</v>
      </c>
      <c r="P299" s="6" t="s">
        <v>14</v>
      </c>
      <c r="Q299" s="6" t="s">
        <v>14</v>
      </c>
      <c r="R299" s="6" t="s">
        <v>14</v>
      </c>
      <c r="S299" s="6" t="s">
        <v>1754</v>
      </c>
      <c r="T299" s="6" t="s">
        <v>14</v>
      </c>
      <c r="U299" s="6" t="s">
        <v>14</v>
      </c>
      <c r="V299" s="8">
        <f>IF(Table15[[#This Row],[Age - වයස]]&lt;30,1,IF(Table15[[#This Row],[Age - වයස]]&lt;40,2,IF(Table15[[#This Row],[Age - වයස]]&lt;50,3,IF(Table15[[#This Row],[Age - වයස]]&lt;=55,4,5))))</f>
        <v>2</v>
      </c>
      <c r="W299" s="11">
        <f>IF(Table15[[#This Row],[Vaccinated? - කොවිඩ් එන්නත ලබා ගෙන තිබේද?]]= "yes",1,5)</f>
        <v>1</v>
      </c>
      <c r="X2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299" s="8">
        <f>IF(Table15[[#This Row],[Having any hereditary diseases - ඔබට පාරම්පරික රෝග තිබෙනවාද?]]="yes",5,1)</f>
        <v>1</v>
      </c>
      <c r="Z299" s="11">
        <f>IF(Table15[[#This Row],[Do you have been suffering from any of these diseases? - පහත රෝග ඔබට තිබෙනවද?]]="None - නැත",1,5)</f>
        <v>1</v>
      </c>
      <c r="AA2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299" s="11">
        <f>IF(Table15[[#This Row],[Have you been infected by COVID-19 in the past few months - ඔබට COVID 19 මිට පෙර වැළදී  තිබෙනවද?]]="Yes",1,5)</f>
        <v>5</v>
      </c>
      <c r="AC299" s="11">
        <f>IF(Table15[[#This Row],[Grade - ශ්‍රේණිය]]="Team Member",5,IF(Table15[[#This Row],[Grade - ශ්‍රේණිය]]="Manager",1,3))</f>
        <v>5</v>
      </c>
      <c r="AD299" s="11">
        <f>IF(Table15[[#This Row],[Do you have any COVID symptoms? - ඔබට COVID ලක්ෂණ තිබෙනවද?]]="Yes",5,1)</f>
        <v>1</v>
      </c>
      <c r="AE299" s="11">
        <f>IF(Table15[[#This Row],[Was quarantined  before? - නිරොධානය වී තිබේද?]]="Yes",5,1)</f>
        <v>1</v>
      </c>
      <c r="AF2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299" s="8">
        <f>IF(Table15[[#This Row],[Any family members are working at Hospitals - රෝහල් වල සේවය කරන සාමාජිකයන් සිටීද?]]="No",1,5)</f>
        <v>1</v>
      </c>
      <c r="AH2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29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299" s="12">
        <f>Table15[[#This Row],[Proximity 01 (30%)]]*0.3+Table15[[#This Row],[Proximity - 02(40%)]]*0.4+Table15[[#This Row],[Proximity - 03(30%)]]*0.3</f>
        <v>2.1999999999999997</v>
      </c>
      <c r="AK299" s="12">
        <f>Table15[[#This Row],[Aggregation(Q1) 30%]]*0.3+Table15[[#This Row],[Aggregation(Q2) 40%]]*0.4+Table15[[#This Row],[Aggregation(Q3) 30%]]*0.3</f>
        <v>2.1999999999999997</v>
      </c>
      <c r="AL299" s="12">
        <f>Table15[[#This Row],[Exposure Rate]]+Table15[[#This Row],[Proximity Rate]]+Table15[[#This Row],[Aggregation Rate]]</f>
        <v>6.3999999999999986</v>
      </c>
      <c r="AM299" s="10" t="s">
        <v>1934</v>
      </c>
    </row>
    <row r="300" spans="1:39" x14ac:dyDescent="0.3">
      <c r="A300" s="20">
        <v>9178</v>
      </c>
      <c r="B300" s="2" t="s">
        <v>151</v>
      </c>
      <c r="C300" s="2" t="str">
        <f>VLOOKUP(A300,'emp master'!$A$1:$G$5000,5,FALSE)</f>
        <v>Close Comfort Program - MM - Finishing - SI</v>
      </c>
      <c r="D300" s="1" t="s">
        <v>1757</v>
      </c>
      <c r="E300" s="6" t="str">
        <f>VLOOKUP(A300,'emp master'!$A$1:$G$5000,7,FALSE)</f>
        <v>Male</v>
      </c>
      <c r="F300" s="7">
        <v>30</v>
      </c>
      <c r="G300" s="6" t="s">
        <v>1566</v>
      </c>
      <c r="H300" s="6" t="s">
        <v>1753</v>
      </c>
      <c r="I300" s="6" t="s">
        <v>152</v>
      </c>
      <c r="J300" s="6" t="s">
        <v>28</v>
      </c>
      <c r="K300" s="6" t="s">
        <v>14</v>
      </c>
      <c r="L300" s="6"/>
      <c r="M300" s="6" t="s">
        <v>14</v>
      </c>
      <c r="N300" s="6"/>
      <c r="O300" s="6" t="s">
        <v>14</v>
      </c>
      <c r="P300" s="6"/>
      <c r="Q300" s="6" t="s">
        <v>14</v>
      </c>
      <c r="R300" s="6" t="s">
        <v>14</v>
      </c>
      <c r="S300" s="6" t="s">
        <v>1754</v>
      </c>
      <c r="T300" s="6" t="s">
        <v>14</v>
      </c>
      <c r="U300" s="6" t="s">
        <v>14</v>
      </c>
      <c r="V300" s="8">
        <f>IF(Table15[[#This Row],[Age - වයස]]&lt;30,1,IF(Table15[[#This Row],[Age - වයස]]&lt;40,2,IF(Table15[[#This Row],[Age - වයස]]&lt;50,3,IF(Table15[[#This Row],[Age - වයස]]&lt;=55,4,5))))</f>
        <v>2</v>
      </c>
      <c r="W300" s="11">
        <f>IF(Table15[[#This Row],[Vaccinated? - කොවිඩ් එන්නත ලබා ගෙන තිබේද?]]= "yes",1,5)</f>
        <v>1</v>
      </c>
      <c r="X30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0" s="8">
        <f>IF(Table15[[#This Row],[Having any hereditary diseases - ඔබට පාරම්පරික රෝග තිබෙනවාද?]]="yes",5,1)</f>
        <v>1</v>
      </c>
      <c r="Z300" s="11">
        <f>IF(Table15[[#This Row],[Do you have been suffering from any of these diseases? - පහත රෝග ඔබට තිබෙනවද?]]="None - නැත",1,5)</f>
        <v>1</v>
      </c>
      <c r="AA3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0" s="11">
        <f>IF(Table15[[#This Row],[Have you been infected by COVID-19 in the past few months - ඔබට COVID 19 මිට පෙර වැළදී  තිබෙනවද?]]="Yes",1,5)</f>
        <v>5</v>
      </c>
      <c r="AC300" s="11">
        <f>IF(Table15[[#This Row],[Grade - ශ්‍රේණිය]]="Team Member",5,IF(Table15[[#This Row],[Grade - ශ්‍රේණිය]]="Manager",1,3))</f>
        <v>5</v>
      </c>
      <c r="AD300" s="11">
        <f>IF(Table15[[#This Row],[Do you have any COVID symptoms? - ඔබට COVID ලක්ෂණ තිබෙනවද?]]="Yes",5,1)</f>
        <v>1</v>
      </c>
      <c r="AE300" s="11">
        <f>IF(Table15[[#This Row],[Was quarantined  before? - නිරොධානය වී තිබේද?]]="Yes",5,1)</f>
        <v>1</v>
      </c>
      <c r="AF3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0" s="8">
        <f>IF(Table15[[#This Row],[Any family members are working at Hospitals - රෝහල් වල සේවය කරන සාමාජිකයන් සිටීද?]]="No",1,5)</f>
        <v>1</v>
      </c>
      <c r="AH3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0" s="12">
        <f>Table15[[#This Row],[Proximity 01 (30%)]]*0.3+Table15[[#This Row],[Proximity - 02(40%)]]*0.4+Table15[[#This Row],[Proximity - 03(30%)]]*0.3</f>
        <v>2.1999999999999997</v>
      </c>
      <c r="AK300" s="12">
        <f>Table15[[#This Row],[Aggregation(Q1) 30%]]*0.3+Table15[[#This Row],[Aggregation(Q2) 40%]]*0.4+Table15[[#This Row],[Aggregation(Q3) 30%]]*0.3</f>
        <v>2.1999999999999997</v>
      </c>
      <c r="AL300" s="12">
        <f>Table15[[#This Row],[Exposure Rate]]+Table15[[#This Row],[Proximity Rate]]+Table15[[#This Row],[Aggregation Rate]]</f>
        <v>6.3999999999999986</v>
      </c>
      <c r="AM300" s="10" t="s">
        <v>1934</v>
      </c>
    </row>
    <row r="301" spans="1:39" x14ac:dyDescent="0.3">
      <c r="A301" s="20">
        <v>23514</v>
      </c>
      <c r="B301" s="2" t="s">
        <v>700</v>
      </c>
      <c r="C301" s="2" t="str">
        <f>VLOOKUP(A301,'emp master'!$A$1:$G$5000,5,FALSE)</f>
        <v>Close Comfort Program - Quality Assurance - SI</v>
      </c>
      <c r="D301" s="1" t="s">
        <v>1757</v>
      </c>
      <c r="E301" s="6" t="str">
        <f>VLOOKUP(A301,'emp master'!$A$1:$G$5000,7,FALSE)</f>
        <v>Female</v>
      </c>
      <c r="F301" s="7">
        <v>34</v>
      </c>
      <c r="G301" s="6" t="s">
        <v>1566</v>
      </c>
      <c r="H301" s="6" t="s">
        <v>1753</v>
      </c>
      <c r="I301" s="6" t="s">
        <v>701</v>
      </c>
      <c r="J301" s="7" t="s">
        <v>13</v>
      </c>
      <c r="K301" s="6" t="s">
        <v>14</v>
      </c>
      <c r="L301" s="6" t="s">
        <v>14</v>
      </c>
      <c r="M301" s="6" t="s">
        <v>14</v>
      </c>
      <c r="N301" s="6" t="s">
        <v>14</v>
      </c>
      <c r="O301" s="6" t="s">
        <v>14</v>
      </c>
      <c r="P301" s="6" t="s">
        <v>14</v>
      </c>
      <c r="Q301" s="6" t="s">
        <v>14</v>
      </c>
      <c r="R301" s="6" t="s">
        <v>14</v>
      </c>
      <c r="S301" s="6" t="s">
        <v>1754</v>
      </c>
      <c r="T301" s="6" t="s">
        <v>14</v>
      </c>
      <c r="U301" s="6" t="s">
        <v>14</v>
      </c>
      <c r="V301" s="8">
        <f>IF(Table15[[#This Row],[Age - වයස]]&lt;30,1,IF(Table15[[#This Row],[Age - වයස]]&lt;40,2,IF(Table15[[#This Row],[Age - වයස]]&lt;50,3,IF(Table15[[#This Row],[Age - වයස]]&lt;=55,4,5))))</f>
        <v>2</v>
      </c>
      <c r="W301" s="11">
        <f>IF(Table15[[#This Row],[Vaccinated? - කොවිඩ් එන්නත ලබා ගෙන තිබේද?]]= "yes",1,5)</f>
        <v>1</v>
      </c>
      <c r="X30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1" s="8">
        <f>IF(Table15[[#This Row],[Having any hereditary diseases - ඔබට පාරම්පරික රෝග තිබෙනවාද?]]="yes",5,1)</f>
        <v>1</v>
      </c>
      <c r="Z301" s="11">
        <f>IF(Table15[[#This Row],[Do you have been suffering from any of these diseases? - පහත රෝග ඔබට තිබෙනවද?]]="None - නැත",1,5)</f>
        <v>1</v>
      </c>
      <c r="AA3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1" s="11">
        <f>IF(Table15[[#This Row],[Have you been infected by COVID-19 in the past few months - ඔබට COVID 19 මිට පෙර වැළදී  තිබෙනවද?]]="Yes",1,5)</f>
        <v>5</v>
      </c>
      <c r="AC301" s="11">
        <f>IF(Table15[[#This Row],[Grade - ශ්‍රේණිය]]="Team Member",5,IF(Table15[[#This Row],[Grade - ශ්‍රේණිය]]="Manager",1,3))</f>
        <v>5</v>
      </c>
      <c r="AD301" s="11">
        <f>IF(Table15[[#This Row],[Do you have any COVID symptoms? - ඔබට COVID ලක්ෂණ තිබෙනවද?]]="Yes",5,1)</f>
        <v>1</v>
      </c>
      <c r="AE301" s="11">
        <f>IF(Table15[[#This Row],[Was quarantined  before? - නිරොධානය වී තිබේද?]]="Yes",5,1)</f>
        <v>1</v>
      </c>
      <c r="AF3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1" s="8">
        <f>IF(Table15[[#This Row],[Any family members are working at Hospitals - රෝහල් වල සේවය කරන සාමාජිකයන් සිටීද?]]="No",1,5)</f>
        <v>1</v>
      </c>
      <c r="AH3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1" s="12">
        <f>Table15[[#This Row],[Proximity 01 (30%)]]*0.3+Table15[[#This Row],[Proximity - 02(40%)]]*0.4+Table15[[#This Row],[Proximity - 03(30%)]]*0.3</f>
        <v>2.1999999999999997</v>
      </c>
      <c r="AK301" s="12">
        <f>Table15[[#This Row],[Aggregation(Q1) 30%]]*0.3+Table15[[#This Row],[Aggregation(Q2) 40%]]*0.4+Table15[[#This Row],[Aggregation(Q3) 30%]]*0.3</f>
        <v>2.1999999999999997</v>
      </c>
      <c r="AL301" s="12">
        <f>Table15[[#This Row],[Exposure Rate]]+Table15[[#This Row],[Proximity Rate]]+Table15[[#This Row],[Aggregation Rate]]</f>
        <v>6.3999999999999986</v>
      </c>
      <c r="AM301" s="10" t="s">
        <v>1934</v>
      </c>
    </row>
    <row r="302" spans="1:39" x14ac:dyDescent="0.3">
      <c r="A302" s="20">
        <v>12580</v>
      </c>
      <c r="B302" s="2" t="s">
        <v>1089</v>
      </c>
      <c r="C302" s="2" t="str">
        <f>VLOOKUP(A302,'emp master'!$A$1:$G$5000,5,FALSE)</f>
        <v>Impact Protection - SI</v>
      </c>
      <c r="D302" s="1" t="s">
        <v>1757</v>
      </c>
      <c r="E302" s="6" t="str">
        <f>VLOOKUP(A302,'emp master'!$A$1:$G$5000,7,FALSE)</f>
        <v>Male</v>
      </c>
      <c r="F302" s="7">
        <v>31</v>
      </c>
      <c r="G302" s="6" t="s">
        <v>1566</v>
      </c>
      <c r="H302" s="6" t="s">
        <v>1753</v>
      </c>
      <c r="I302" s="6" t="s">
        <v>1090</v>
      </c>
      <c r="J302" s="7" t="s">
        <v>17</v>
      </c>
      <c r="K302" s="6" t="s">
        <v>14</v>
      </c>
      <c r="L302" s="6"/>
      <c r="M302" s="6" t="s">
        <v>14</v>
      </c>
      <c r="N302" s="6"/>
      <c r="O302" s="6" t="s">
        <v>14</v>
      </c>
      <c r="P302" s="6"/>
      <c r="Q302" s="6" t="s">
        <v>14</v>
      </c>
      <c r="R302" s="6" t="s">
        <v>14</v>
      </c>
      <c r="S302" s="6" t="s">
        <v>1754</v>
      </c>
      <c r="T302" s="6" t="s">
        <v>14</v>
      </c>
      <c r="U302" s="6" t="s">
        <v>14</v>
      </c>
      <c r="V302" s="8">
        <f>IF(Table15[[#This Row],[Age - වයස]]&lt;30,1,IF(Table15[[#This Row],[Age - වයස]]&lt;40,2,IF(Table15[[#This Row],[Age - වයස]]&lt;50,3,IF(Table15[[#This Row],[Age - වයස]]&lt;=55,4,5))))</f>
        <v>2</v>
      </c>
      <c r="W302" s="11">
        <f>IF(Table15[[#This Row],[Vaccinated? - කොවිඩ් එන්නත ලබා ගෙන තිබේද?]]= "yes",1,5)</f>
        <v>1</v>
      </c>
      <c r="X30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2" s="8">
        <f>IF(Table15[[#This Row],[Having any hereditary diseases - ඔබට පාරම්පරික රෝග තිබෙනවාද?]]="yes",5,1)</f>
        <v>1</v>
      </c>
      <c r="Z302" s="11">
        <f>IF(Table15[[#This Row],[Do you have been suffering from any of these diseases? - පහත රෝග ඔබට තිබෙනවද?]]="None - නැත",1,5)</f>
        <v>1</v>
      </c>
      <c r="AA3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2" s="11">
        <f>IF(Table15[[#This Row],[Have you been infected by COVID-19 in the past few months - ඔබට COVID 19 මිට පෙර වැළදී  තිබෙනවද?]]="Yes",1,5)</f>
        <v>5</v>
      </c>
      <c r="AC302" s="11">
        <f>IF(Table15[[#This Row],[Grade - ශ්‍රේණිය]]="Team Member",5,IF(Table15[[#This Row],[Grade - ශ්‍රේණිය]]="Manager",1,3))</f>
        <v>5</v>
      </c>
      <c r="AD302" s="11">
        <f>IF(Table15[[#This Row],[Do you have any COVID symptoms? - ඔබට COVID ලක්ෂණ තිබෙනවද?]]="Yes",5,1)</f>
        <v>1</v>
      </c>
      <c r="AE302" s="11">
        <f>IF(Table15[[#This Row],[Was quarantined  before? - නිරොධානය වී තිබේද?]]="Yes",5,1)</f>
        <v>1</v>
      </c>
      <c r="AF3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2" s="8">
        <f>IF(Table15[[#This Row],[Any family members are working at Hospitals - රෝහල් වල සේවය කරන සාමාජිකයන් සිටීද?]]="No",1,5)</f>
        <v>1</v>
      </c>
      <c r="AH3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2" s="12">
        <f>Table15[[#This Row],[Proximity 01 (30%)]]*0.3+Table15[[#This Row],[Proximity - 02(40%)]]*0.4+Table15[[#This Row],[Proximity - 03(30%)]]*0.3</f>
        <v>2.1999999999999997</v>
      </c>
      <c r="AK302" s="12">
        <f>Table15[[#This Row],[Aggregation(Q1) 30%]]*0.3+Table15[[#This Row],[Aggregation(Q2) 40%]]*0.4+Table15[[#This Row],[Aggregation(Q3) 30%]]*0.3</f>
        <v>2.1999999999999997</v>
      </c>
      <c r="AL302" s="12">
        <f>Table15[[#This Row],[Exposure Rate]]+Table15[[#This Row],[Proximity Rate]]+Table15[[#This Row],[Aggregation Rate]]</f>
        <v>6.3999999999999986</v>
      </c>
      <c r="AM302" s="10" t="s">
        <v>1934</v>
      </c>
    </row>
    <row r="303" spans="1:39" x14ac:dyDescent="0.3">
      <c r="A303" s="20">
        <v>10158</v>
      </c>
      <c r="B303" s="2" t="s">
        <v>348</v>
      </c>
      <c r="C303" s="2" t="str">
        <f>VLOOKUP(A303,'emp master'!$A$1:$G$5000,5,FALSE)</f>
        <v>Moulded Bra Cup - Computer Numerical Control - SI</v>
      </c>
      <c r="D303" s="1" t="s">
        <v>1757</v>
      </c>
      <c r="E303" s="6" t="str">
        <f>VLOOKUP(A303,'emp master'!$A$1:$G$5000,7,FALSE)</f>
        <v>Male</v>
      </c>
      <c r="F303" s="7">
        <v>38</v>
      </c>
      <c r="G303" s="6" t="s">
        <v>14</v>
      </c>
      <c r="H303" s="6" t="s">
        <v>1753</v>
      </c>
      <c r="I303" s="6" t="s">
        <v>349</v>
      </c>
      <c r="J303" s="6" t="s">
        <v>28</v>
      </c>
      <c r="K303" s="6" t="s">
        <v>14</v>
      </c>
      <c r="L303" s="7" t="s">
        <v>1805</v>
      </c>
      <c r="M303" s="6" t="s">
        <v>14</v>
      </c>
      <c r="N303" s="7" t="s">
        <v>1805</v>
      </c>
      <c r="O303" s="6" t="s">
        <v>14</v>
      </c>
      <c r="P303" s="7" t="s">
        <v>1805</v>
      </c>
      <c r="Q303" s="6" t="s">
        <v>14</v>
      </c>
      <c r="R303" s="6" t="s">
        <v>14</v>
      </c>
      <c r="S303" s="6" t="s">
        <v>1754</v>
      </c>
      <c r="T303" s="6" t="s">
        <v>14</v>
      </c>
      <c r="U303" s="6" t="s">
        <v>1566</v>
      </c>
      <c r="V303" s="8">
        <f>IF(Table15[[#This Row],[Age - වයස]]&lt;30,1,IF(Table15[[#This Row],[Age - වයස]]&lt;40,2,IF(Table15[[#This Row],[Age - වයස]]&lt;50,3,IF(Table15[[#This Row],[Age - වයස]]&lt;=55,4,5))))</f>
        <v>2</v>
      </c>
      <c r="W303" s="11">
        <f>IF(Table15[[#This Row],[Vaccinated? - කොවිඩ් එන්නත ලබා ගෙන තිබේද?]]= "yes",1,5)</f>
        <v>5</v>
      </c>
      <c r="X3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3" s="8">
        <f>IF(Table15[[#This Row],[Having any hereditary diseases - ඔබට පාරම්පරික රෝග තිබෙනවාද?]]="yes",5,1)</f>
        <v>1</v>
      </c>
      <c r="Z303" s="11">
        <f>IF(Table15[[#This Row],[Do you have been suffering from any of these diseases? - පහත රෝග ඔබට තිබෙනවද?]]="None - නැත",1,5)</f>
        <v>1</v>
      </c>
      <c r="AA3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3" s="11">
        <f>IF(Table15[[#This Row],[Have you been infected by COVID-19 in the past few months - ඔබට COVID 19 මිට පෙර වැළදී  තිබෙනවද?]]="Yes",1,5)</f>
        <v>1</v>
      </c>
      <c r="AC303" s="11">
        <f>IF(Table15[[#This Row],[Grade - ශ්‍රේණිය]]="Team Member",5,IF(Table15[[#This Row],[Grade - ශ්‍රේණිය]]="Manager",1,3))</f>
        <v>5</v>
      </c>
      <c r="AD303" s="11">
        <f>IF(Table15[[#This Row],[Do you have any COVID symptoms? - ඔබට COVID ලක්ෂණ තිබෙනවද?]]="Yes",5,1)</f>
        <v>1</v>
      </c>
      <c r="AE303" s="11">
        <f>IF(Table15[[#This Row],[Was quarantined  before? - නිරොධානය වී තිබේද?]]="Yes",5,1)</f>
        <v>1</v>
      </c>
      <c r="AF3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3" s="8">
        <f>IF(Table15[[#This Row],[Any family members are working at Hospitals - රෝහල් වල සේවය කරන සාමාජිකයන් සිටීද?]]="No",1,5)</f>
        <v>1</v>
      </c>
      <c r="AH3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3" s="12">
        <f>Table15[[#This Row],[Proximity 01 (30%)]]*0.3+Table15[[#This Row],[Proximity - 02(40%)]]*0.4+Table15[[#This Row],[Proximity - 03(30%)]]*0.3</f>
        <v>2.1999999999999997</v>
      </c>
      <c r="AK303" s="12">
        <f>Table15[[#This Row],[Aggregation(Q1) 30%]]*0.3+Table15[[#This Row],[Aggregation(Q2) 40%]]*0.4+Table15[[#This Row],[Aggregation(Q3) 30%]]*0.3</f>
        <v>2.1999999999999997</v>
      </c>
      <c r="AL303" s="12">
        <f>Table15[[#This Row],[Exposure Rate]]+Table15[[#This Row],[Proximity Rate]]+Table15[[#This Row],[Aggregation Rate]]</f>
        <v>6.3999999999999986</v>
      </c>
      <c r="AM303" s="10" t="s">
        <v>1934</v>
      </c>
    </row>
    <row r="304" spans="1:39" x14ac:dyDescent="0.3">
      <c r="A304" s="20">
        <v>7096</v>
      </c>
      <c r="B304" s="2" t="s">
        <v>631</v>
      </c>
      <c r="C304" s="2" t="str">
        <f>VLOOKUP(A304,'emp master'!$A$1:$G$5000,5,FALSE)</f>
        <v>Moulded Bra Cup - Computer Numerical Control - SI</v>
      </c>
      <c r="D304" s="1" t="s">
        <v>1757</v>
      </c>
      <c r="E304" s="6" t="str">
        <f>VLOOKUP(A304,'emp master'!$A$1:$G$5000,7,FALSE)</f>
        <v>Male</v>
      </c>
      <c r="F304" s="7">
        <v>33</v>
      </c>
      <c r="G304" s="6" t="s">
        <v>1566</v>
      </c>
      <c r="H304" s="6" t="s">
        <v>1753</v>
      </c>
      <c r="I304" s="6" t="s">
        <v>632</v>
      </c>
      <c r="J304" s="7" t="s">
        <v>13</v>
      </c>
      <c r="K304" s="6" t="s">
        <v>14</v>
      </c>
      <c r="L304" s="6"/>
      <c r="M304" s="6" t="s">
        <v>14</v>
      </c>
      <c r="N304" s="6"/>
      <c r="O304" s="6" t="s">
        <v>14</v>
      </c>
      <c r="P304" s="6"/>
      <c r="Q304" s="6" t="s">
        <v>14</v>
      </c>
      <c r="R304" s="6" t="s">
        <v>14</v>
      </c>
      <c r="S304" s="6" t="s">
        <v>1754</v>
      </c>
      <c r="T304" s="6" t="s">
        <v>14</v>
      </c>
      <c r="U304" s="6" t="s">
        <v>14</v>
      </c>
      <c r="V304" s="8">
        <f>IF(Table15[[#This Row],[Age - වයස]]&lt;30,1,IF(Table15[[#This Row],[Age - වයස]]&lt;40,2,IF(Table15[[#This Row],[Age - වයස]]&lt;50,3,IF(Table15[[#This Row],[Age - වයස]]&lt;=55,4,5))))</f>
        <v>2</v>
      </c>
      <c r="W304" s="11">
        <f>IF(Table15[[#This Row],[Vaccinated? - කොවිඩ් එන්නත ලබා ගෙන තිබේද?]]= "yes",1,5)</f>
        <v>1</v>
      </c>
      <c r="X3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4" s="8">
        <f>IF(Table15[[#This Row],[Having any hereditary diseases - ඔබට පාරම්පරික රෝග තිබෙනවාද?]]="yes",5,1)</f>
        <v>1</v>
      </c>
      <c r="Z304" s="11">
        <f>IF(Table15[[#This Row],[Do you have been suffering from any of these diseases? - පහත රෝග ඔබට තිබෙනවද?]]="None - නැත",1,5)</f>
        <v>1</v>
      </c>
      <c r="AA3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4" s="11">
        <f>IF(Table15[[#This Row],[Have you been infected by COVID-19 in the past few months - ඔබට COVID 19 මිට පෙර වැළදී  තිබෙනවද?]]="Yes",1,5)</f>
        <v>5</v>
      </c>
      <c r="AC304" s="11">
        <f>IF(Table15[[#This Row],[Grade - ශ්‍රේණිය]]="Team Member",5,IF(Table15[[#This Row],[Grade - ශ්‍රේණිය]]="Manager",1,3))</f>
        <v>5</v>
      </c>
      <c r="AD304" s="11">
        <f>IF(Table15[[#This Row],[Do you have any COVID symptoms? - ඔබට COVID ලක්ෂණ තිබෙනවද?]]="Yes",5,1)</f>
        <v>1</v>
      </c>
      <c r="AE304" s="11">
        <f>IF(Table15[[#This Row],[Was quarantined  before? - නිරොධානය වී තිබේද?]]="Yes",5,1)</f>
        <v>1</v>
      </c>
      <c r="AF3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4" s="8">
        <f>IF(Table15[[#This Row],[Any family members are working at Hospitals - රෝහල් වල සේවය කරන සාමාජිකයන් සිටීද?]]="No",1,5)</f>
        <v>1</v>
      </c>
      <c r="AH3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4" s="12">
        <f>Table15[[#This Row],[Proximity 01 (30%)]]*0.3+Table15[[#This Row],[Proximity - 02(40%)]]*0.4+Table15[[#This Row],[Proximity - 03(30%)]]*0.3</f>
        <v>2.1999999999999997</v>
      </c>
      <c r="AK304" s="12">
        <f>Table15[[#This Row],[Aggregation(Q1) 30%]]*0.3+Table15[[#This Row],[Aggregation(Q2) 40%]]*0.4+Table15[[#This Row],[Aggregation(Q3) 30%]]*0.3</f>
        <v>2.1999999999999997</v>
      </c>
      <c r="AL304" s="12">
        <f>Table15[[#This Row],[Exposure Rate]]+Table15[[#This Row],[Proximity Rate]]+Table15[[#This Row],[Aggregation Rate]]</f>
        <v>6.3999999999999986</v>
      </c>
      <c r="AM304" s="10" t="s">
        <v>1934</v>
      </c>
    </row>
    <row r="305" spans="1:39" x14ac:dyDescent="0.3">
      <c r="A305" s="20">
        <v>9972</v>
      </c>
      <c r="B305" s="2" t="s">
        <v>568</v>
      </c>
      <c r="C305" s="2" t="str">
        <f>VLOOKUP(A305,'emp master'!$A$1:$G$5000,5,FALSE)</f>
        <v>Moulded Bra Cup - Computer Numerical Control - SI</v>
      </c>
      <c r="D305" s="1" t="s">
        <v>1757</v>
      </c>
      <c r="E305" s="6" t="str">
        <f>VLOOKUP(A305,'emp master'!$A$1:$G$5000,7,FALSE)</f>
        <v>Male</v>
      </c>
      <c r="F305" s="7">
        <v>32</v>
      </c>
      <c r="G305" s="6" t="s">
        <v>1566</v>
      </c>
      <c r="H305" s="6" t="s">
        <v>1753</v>
      </c>
      <c r="I305" s="6" t="s">
        <v>569</v>
      </c>
      <c r="J305" s="6" t="s">
        <v>28</v>
      </c>
      <c r="K305" s="6" t="s">
        <v>14</v>
      </c>
      <c r="L305" s="6"/>
      <c r="M305" s="6" t="s">
        <v>14</v>
      </c>
      <c r="N305" s="6"/>
      <c r="O305" s="6" t="s">
        <v>14</v>
      </c>
      <c r="P305" s="6"/>
      <c r="Q305" s="6" t="s">
        <v>14</v>
      </c>
      <c r="R305" s="6" t="s">
        <v>14</v>
      </c>
      <c r="S305" s="6" t="s">
        <v>1754</v>
      </c>
      <c r="T305" s="6" t="s">
        <v>14</v>
      </c>
      <c r="U305" s="6" t="s">
        <v>14</v>
      </c>
      <c r="V305" s="8">
        <f>IF(Table15[[#This Row],[Age - වයස]]&lt;30,1,IF(Table15[[#This Row],[Age - වයස]]&lt;40,2,IF(Table15[[#This Row],[Age - වයස]]&lt;50,3,IF(Table15[[#This Row],[Age - වයස]]&lt;=55,4,5))))</f>
        <v>2</v>
      </c>
      <c r="W305" s="11">
        <f>IF(Table15[[#This Row],[Vaccinated? - කොවිඩ් එන්නත ලබා ගෙන තිබේද?]]= "yes",1,5)</f>
        <v>1</v>
      </c>
      <c r="X3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5" s="8">
        <f>IF(Table15[[#This Row],[Having any hereditary diseases - ඔබට පාරම්පරික රෝග තිබෙනවාද?]]="yes",5,1)</f>
        <v>1</v>
      </c>
      <c r="Z305" s="11">
        <f>IF(Table15[[#This Row],[Do you have been suffering from any of these diseases? - පහත රෝග ඔබට තිබෙනවද?]]="None - නැත",1,5)</f>
        <v>1</v>
      </c>
      <c r="AA3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5" s="11">
        <f>IF(Table15[[#This Row],[Have you been infected by COVID-19 in the past few months - ඔබට COVID 19 මිට පෙර වැළදී  තිබෙනවද?]]="Yes",1,5)</f>
        <v>5</v>
      </c>
      <c r="AC305" s="11">
        <f>IF(Table15[[#This Row],[Grade - ශ්‍රේණිය]]="Team Member",5,IF(Table15[[#This Row],[Grade - ශ්‍රේණිය]]="Manager",1,3))</f>
        <v>5</v>
      </c>
      <c r="AD305" s="11">
        <f>IF(Table15[[#This Row],[Do you have any COVID symptoms? - ඔබට COVID ලක්ෂණ තිබෙනවද?]]="Yes",5,1)</f>
        <v>1</v>
      </c>
      <c r="AE305" s="11">
        <f>IF(Table15[[#This Row],[Was quarantined  before? - නිරොධානය වී තිබේද?]]="Yes",5,1)</f>
        <v>1</v>
      </c>
      <c r="AF3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5" s="8">
        <f>IF(Table15[[#This Row],[Any family members are working at Hospitals - රෝහල් වල සේවය කරන සාමාජිකයන් සිටීද?]]="No",1,5)</f>
        <v>1</v>
      </c>
      <c r="AH3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5" s="12">
        <f>Table15[[#This Row],[Proximity 01 (30%)]]*0.3+Table15[[#This Row],[Proximity - 02(40%)]]*0.4+Table15[[#This Row],[Proximity - 03(30%)]]*0.3</f>
        <v>2.1999999999999997</v>
      </c>
      <c r="AK305" s="12">
        <f>Table15[[#This Row],[Aggregation(Q1) 30%]]*0.3+Table15[[#This Row],[Aggregation(Q2) 40%]]*0.4+Table15[[#This Row],[Aggregation(Q3) 30%]]*0.3</f>
        <v>2.1999999999999997</v>
      </c>
      <c r="AL305" s="12">
        <f>Table15[[#This Row],[Exposure Rate]]+Table15[[#This Row],[Proximity Rate]]+Table15[[#This Row],[Aggregation Rate]]</f>
        <v>6.3999999999999986</v>
      </c>
      <c r="AM305" s="10" t="s">
        <v>1934</v>
      </c>
    </row>
    <row r="306" spans="1:39" x14ac:dyDescent="0.3">
      <c r="A306" s="20">
        <v>17851</v>
      </c>
      <c r="B306" s="2" t="s">
        <v>897</v>
      </c>
      <c r="C306" s="2" t="str">
        <f>VLOOKUP(A306,'emp master'!$A$1:$G$5000,5,FALSE)</f>
        <v>Moulded Bra Cup - Finished Goods Warehouse - SI</v>
      </c>
      <c r="D306" s="1" t="s">
        <v>1757</v>
      </c>
      <c r="E306" s="6" t="str">
        <f>VLOOKUP(A306,'emp master'!$A$1:$G$5000,7,FALSE)</f>
        <v>Male</v>
      </c>
      <c r="F306" s="7">
        <v>35</v>
      </c>
      <c r="G306" s="6" t="s">
        <v>1566</v>
      </c>
      <c r="H306" s="6" t="s">
        <v>1753</v>
      </c>
      <c r="I306" s="6" t="s">
        <v>442</v>
      </c>
      <c r="J306" s="7" t="s">
        <v>23</v>
      </c>
      <c r="K306" s="6" t="s">
        <v>14</v>
      </c>
      <c r="L306" s="6"/>
      <c r="M306" s="6" t="s">
        <v>14</v>
      </c>
      <c r="N306" s="6"/>
      <c r="O306" s="6" t="s">
        <v>14</v>
      </c>
      <c r="P306" s="6"/>
      <c r="Q306" s="6" t="s">
        <v>14</v>
      </c>
      <c r="R306" s="6" t="s">
        <v>14</v>
      </c>
      <c r="S306" s="6" t="s">
        <v>1754</v>
      </c>
      <c r="T306" s="6" t="s">
        <v>14</v>
      </c>
      <c r="U306" s="6" t="s">
        <v>14</v>
      </c>
      <c r="V306" s="8">
        <f>IF(Table15[[#This Row],[Age - වයස]]&lt;30,1,IF(Table15[[#This Row],[Age - වයස]]&lt;40,2,IF(Table15[[#This Row],[Age - වයස]]&lt;50,3,IF(Table15[[#This Row],[Age - වයස]]&lt;=55,4,5))))</f>
        <v>2</v>
      </c>
      <c r="W306" s="11">
        <f>IF(Table15[[#This Row],[Vaccinated? - කොවිඩ් එන්නත ලබා ගෙන තිබේද?]]= "yes",1,5)</f>
        <v>1</v>
      </c>
      <c r="X30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6" s="8">
        <f>IF(Table15[[#This Row],[Having any hereditary diseases - ඔබට පාරම්පරික රෝග තිබෙනවාද?]]="yes",5,1)</f>
        <v>1</v>
      </c>
      <c r="Z306" s="11">
        <f>IF(Table15[[#This Row],[Do you have been suffering from any of these diseases? - පහත රෝග ඔබට තිබෙනවද?]]="None - නැත",1,5)</f>
        <v>1</v>
      </c>
      <c r="AA3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6" s="11">
        <f>IF(Table15[[#This Row],[Have you been infected by COVID-19 in the past few months - ඔබට COVID 19 මිට පෙර වැළදී  තිබෙනවද?]]="Yes",1,5)</f>
        <v>5</v>
      </c>
      <c r="AC306" s="11">
        <f>IF(Table15[[#This Row],[Grade - ශ්‍රේණිය]]="Team Member",5,IF(Table15[[#This Row],[Grade - ශ්‍රේණිය]]="Manager",1,3))</f>
        <v>5</v>
      </c>
      <c r="AD306" s="11">
        <f>IF(Table15[[#This Row],[Do you have any COVID symptoms? - ඔබට COVID ලක්ෂණ තිබෙනවද?]]="Yes",5,1)</f>
        <v>1</v>
      </c>
      <c r="AE306" s="11">
        <f>IF(Table15[[#This Row],[Was quarantined  before? - නිරොධානය වී තිබේද?]]="Yes",5,1)</f>
        <v>1</v>
      </c>
      <c r="AF3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6" s="8">
        <f>IF(Table15[[#This Row],[Any family members are working at Hospitals - රෝහල් වල සේවය කරන සාමාජිකයන් සිටීද?]]="No",1,5)</f>
        <v>1</v>
      </c>
      <c r="AH3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6" s="12">
        <f>Table15[[#This Row],[Proximity 01 (30%)]]*0.3+Table15[[#This Row],[Proximity - 02(40%)]]*0.4+Table15[[#This Row],[Proximity - 03(30%)]]*0.3</f>
        <v>2.1999999999999997</v>
      </c>
      <c r="AK306" s="12">
        <f>Table15[[#This Row],[Aggregation(Q1) 30%]]*0.3+Table15[[#This Row],[Aggregation(Q2) 40%]]*0.4+Table15[[#This Row],[Aggregation(Q3) 30%]]*0.3</f>
        <v>2.1999999999999997</v>
      </c>
      <c r="AL306" s="12">
        <f>Table15[[#This Row],[Exposure Rate]]+Table15[[#This Row],[Proximity Rate]]+Table15[[#This Row],[Aggregation Rate]]</f>
        <v>6.3999999999999986</v>
      </c>
      <c r="AM306" s="10" t="s">
        <v>1934</v>
      </c>
    </row>
    <row r="307" spans="1:39" x14ac:dyDescent="0.3">
      <c r="A307" s="20">
        <v>9498</v>
      </c>
      <c r="B307" s="2" t="s">
        <v>1087</v>
      </c>
      <c r="C307" s="2" t="str">
        <f>VLOOKUP(A307,'emp master'!$A$1:$G$5000,5,FALSE)</f>
        <v>Moulded Bra Cup - Finished Goods Warehouse - SI</v>
      </c>
      <c r="D307" s="1" t="s">
        <v>1757</v>
      </c>
      <c r="E307" s="6" t="str">
        <f>VLOOKUP(A307,'emp master'!$A$1:$G$5000,7,FALSE)</f>
        <v>Male</v>
      </c>
      <c r="F307" s="7">
        <v>32</v>
      </c>
      <c r="G307" s="6" t="s">
        <v>1566</v>
      </c>
      <c r="H307" s="6" t="s">
        <v>1753</v>
      </c>
      <c r="I307" s="6" t="s">
        <v>1088</v>
      </c>
      <c r="J307" s="7" t="s">
        <v>13</v>
      </c>
      <c r="K307" s="6" t="s">
        <v>14</v>
      </c>
      <c r="L307" s="6"/>
      <c r="M307" s="6" t="s">
        <v>14</v>
      </c>
      <c r="N307" s="6"/>
      <c r="O307" s="6" t="s">
        <v>14</v>
      </c>
      <c r="P307" s="6"/>
      <c r="Q307" s="6" t="s">
        <v>14</v>
      </c>
      <c r="R307" s="6" t="s">
        <v>14</v>
      </c>
      <c r="S307" s="6" t="s">
        <v>1754</v>
      </c>
      <c r="T307" s="6" t="s">
        <v>14</v>
      </c>
      <c r="U307" s="6" t="s">
        <v>14</v>
      </c>
      <c r="V307" s="8">
        <f>IF(Table15[[#This Row],[Age - වයස]]&lt;30,1,IF(Table15[[#This Row],[Age - වයස]]&lt;40,2,IF(Table15[[#This Row],[Age - වයස]]&lt;50,3,IF(Table15[[#This Row],[Age - වයස]]&lt;=55,4,5))))</f>
        <v>2</v>
      </c>
      <c r="W307" s="11">
        <f>IF(Table15[[#This Row],[Vaccinated? - කොවිඩ් එන්නත ලබා ගෙන තිබේද?]]= "yes",1,5)</f>
        <v>1</v>
      </c>
      <c r="X30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7" s="8">
        <f>IF(Table15[[#This Row],[Having any hereditary diseases - ඔබට පාරම්පරික රෝග තිබෙනවාද?]]="yes",5,1)</f>
        <v>1</v>
      </c>
      <c r="Z307" s="11">
        <f>IF(Table15[[#This Row],[Do you have been suffering from any of these diseases? - පහත රෝග ඔබට තිබෙනවද?]]="None - නැත",1,5)</f>
        <v>1</v>
      </c>
      <c r="AA3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7" s="11">
        <f>IF(Table15[[#This Row],[Have you been infected by COVID-19 in the past few months - ඔබට COVID 19 මිට පෙර වැළදී  තිබෙනවද?]]="Yes",1,5)</f>
        <v>5</v>
      </c>
      <c r="AC307" s="11">
        <f>IF(Table15[[#This Row],[Grade - ශ්‍රේණිය]]="Team Member",5,IF(Table15[[#This Row],[Grade - ශ්‍රේණිය]]="Manager",1,3))</f>
        <v>5</v>
      </c>
      <c r="AD307" s="11">
        <f>IF(Table15[[#This Row],[Do you have any COVID symptoms? - ඔබට COVID ලක්ෂණ තිබෙනවද?]]="Yes",5,1)</f>
        <v>1</v>
      </c>
      <c r="AE307" s="11">
        <f>IF(Table15[[#This Row],[Was quarantined  before? - නිරොධානය වී තිබේද?]]="Yes",5,1)</f>
        <v>1</v>
      </c>
      <c r="AF3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7" s="8">
        <f>IF(Table15[[#This Row],[Any family members are working at Hospitals - රෝහල් වල සේවය කරන සාමාජිකයන් සිටීද?]]="No",1,5)</f>
        <v>1</v>
      </c>
      <c r="AH3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7" s="12">
        <f>Table15[[#This Row],[Proximity 01 (30%)]]*0.3+Table15[[#This Row],[Proximity - 02(40%)]]*0.4+Table15[[#This Row],[Proximity - 03(30%)]]*0.3</f>
        <v>2.1999999999999997</v>
      </c>
      <c r="AK307" s="12">
        <f>Table15[[#This Row],[Aggregation(Q1) 30%]]*0.3+Table15[[#This Row],[Aggregation(Q2) 40%]]*0.4+Table15[[#This Row],[Aggregation(Q3) 30%]]*0.3</f>
        <v>2.1999999999999997</v>
      </c>
      <c r="AL307" s="12">
        <f>Table15[[#This Row],[Exposure Rate]]+Table15[[#This Row],[Proximity Rate]]+Table15[[#This Row],[Aggregation Rate]]</f>
        <v>6.3999999999999986</v>
      </c>
      <c r="AM307" s="10" t="s">
        <v>1934</v>
      </c>
    </row>
    <row r="308" spans="1:39" x14ac:dyDescent="0.3">
      <c r="A308" s="20">
        <v>12249</v>
      </c>
      <c r="B308" s="2" t="s">
        <v>676</v>
      </c>
      <c r="C308" s="2" t="str">
        <f>VLOOKUP(A308,'emp master'!$A$1:$G$5000,5,FALSE)</f>
        <v>Plant Maintenance - SI</v>
      </c>
      <c r="D308" s="1" t="s">
        <v>1757</v>
      </c>
      <c r="E308" s="6" t="str">
        <f>VLOOKUP(A308,'emp master'!$A$1:$G$5000,7,FALSE)</f>
        <v>Male</v>
      </c>
      <c r="F308" s="7">
        <v>35</v>
      </c>
      <c r="G308" s="6" t="s">
        <v>1566</v>
      </c>
      <c r="H308" s="6" t="s">
        <v>1753</v>
      </c>
      <c r="I308" s="6" t="s">
        <v>677</v>
      </c>
      <c r="J308" s="7" t="s">
        <v>17</v>
      </c>
      <c r="K308" s="6" t="s">
        <v>14</v>
      </c>
      <c r="L308" s="6"/>
      <c r="M308" s="6" t="s">
        <v>14</v>
      </c>
      <c r="N308" s="6"/>
      <c r="O308" s="6" t="s">
        <v>14</v>
      </c>
      <c r="P308" s="6"/>
      <c r="Q308" s="6" t="s">
        <v>14</v>
      </c>
      <c r="R308" s="6" t="s">
        <v>14</v>
      </c>
      <c r="S308" s="6" t="s">
        <v>1754</v>
      </c>
      <c r="T308" s="6" t="s">
        <v>14</v>
      </c>
      <c r="U308" s="6" t="s">
        <v>14</v>
      </c>
      <c r="V308" s="8">
        <f>IF(Table15[[#This Row],[Age - වයස]]&lt;30,1,IF(Table15[[#This Row],[Age - වයස]]&lt;40,2,IF(Table15[[#This Row],[Age - වයස]]&lt;50,3,IF(Table15[[#This Row],[Age - වයස]]&lt;=55,4,5))))</f>
        <v>2</v>
      </c>
      <c r="W308" s="11">
        <f>IF(Table15[[#This Row],[Vaccinated? - කොවිඩ් එන්නත ලබා ගෙන තිබේද?]]= "yes",1,5)</f>
        <v>1</v>
      </c>
      <c r="X30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8" s="8">
        <f>IF(Table15[[#This Row],[Having any hereditary diseases - ඔබට පාරම්පරික රෝග තිබෙනවාද?]]="yes",5,1)</f>
        <v>1</v>
      </c>
      <c r="Z308" s="11">
        <f>IF(Table15[[#This Row],[Do you have been suffering from any of these diseases? - පහත රෝග ඔබට තිබෙනවද?]]="None - නැත",1,5)</f>
        <v>1</v>
      </c>
      <c r="AA3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8" s="11">
        <f>IF(Table15[[#This Row],[Have you been infected by COVID-19 in the past few months - ඔබට COVID 19 මිට පෙර වැළදී  තිබෙනවද?]]="Yes",1,5)</f>
        <v>5</v>
      </c>
      <c r="AC308" s="11">
        <f>IF(Table15[[#This Row],[Grade - ශ්‍රේණිය]]="Team Member",5,IF(Table15[[#This Row],[Grade - ශ්‍රේණිය]]="Manager",1,3))</f>
        <v>5</v>
      </c>
      <c r="AD308" s="11">
        <f>IF(Table15[[#This Row],[Do you have any COVID symptoms? - ඔබට COVID ලක්ෂණ තිබෙනවද?]]="Yes",5,1)</f>
        <v>1</v>
      </c>
      <c r="AE308" s="11">
        <f>IF(Table15[[#This Row],[Was quarantined  before? - නිරොධානය වී තිබේද?]]="Yes",5,1)</f>
        <v>1</v>
      </c>
      <c r="AF3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8" s="8">
        <f>IF(Table15[[#This Row],[Any family members are working at Hospitals - රෝහල් වල සේවය කරන සාමාජිකයන් සිටීද?]]="No",1,5)</f>
        <v>1</v>
      </c>
      <c r="AH3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308" s="12">
        <f>Table15[[#This Row],[Proximity 01 (30%)]]*0.3+Table15[[#This Row],[Proximity - 02(40%)]]*0.4+Table15[[#This Row],[Proximity - 03(30%)]]*0.3</f>
        <v>2.1999999999999997</v>
      </c>
      <c r="AK308" s="12">
        <f>Table15[[#This Row],[Aggregation(Q1) 30%]]*0.3+Table15[[#This Row],[Aggregation(Q2) 40%]]*0.4+Table15[[#This Row],[Aggregation(Q3) 30%]]*0.3</f>
        <v>2.1999999999999997</v>
      </c>
      <c r="AL308" s="12">
        <f>Table15[[#This Row],[Exposure Rate]]+Table15[[#This Row],[Proximity Rate]]+Table15[[#This Row],[Aggregation Rate]]</f>
        <v>6.3999999999999986</v>
      </c>
      <c r="AM308" s="10" t="s">
        <v>1934</v>
      </c>
    </row>
    <row r="309" spans="1:39" x14ac:dyDescent="0.3">
      <c r="A309" s="20">
        <v>7724</v>
      </c>
      <c r="B309" s="2" t="s">
        <v>979</v>
      </c>
      <c r="C309" s="2" t="str">
        <f>VLOOKUP(A309,'emp master'!$A$1:$G$5000,5,FALSE)</f>
        <v>Close Comfort Program - Finishing - SI</v>
      </c>
      <c r="D309" s="1" t="s">
        <v>1757</v>
      </c>
      <c r="E309" s="6" t="str">
        <f>VLOOKUP(A309,'emp master'!$A$1:$G$5000,7,FALSE)</f>
        <v>Female</v>
      </c>
      <c r="F309" s="7">
        <v>41</v>
      </c>
      <c r="G309" s="6" t="s">
        <v>1566</v>
      </c>
      <c r="H309" s="6" t="s">
        <v>1753</v>
      </c>
      <c r="I309" s="6" t="s">
        <v>980</v>
      </c>
      <c r="J309" s="7" t="s">
        <v>23</v>
      </c>
      <c r="K309" s="6" t="s">
        <v>14</v>
      </c>
      <c r="L309" s="6" t="s">
        <v>14</v>
      </c>
      <c r="M309" s="6" t="s">
        <v>14</v>
      </c>
      <c r="N309" s="6" t="s">
        <v>14</v>
      </c>
      <c r="O309" s="6" t="s">
        <v>14</v>
      </c>
      <c r="P309" s="6" t="s">
        <v>14</v>
      </c>
      <c r="Q309" s="6" t="s">
        <v>14</v>
      </c>
      <c r="R309" s="6" t="s">
        <v>14</v>
      </c>
      <c r="S309" s="6" t="s">
        <v>1754</v>
      </c>
      <c r="T309" s="6" t="s">
        <v>14</v>
      </c>
      <c r="U309" s="6" t="s">
        <v>14</v>
      </c>
      <c r="V309" s="8">
        <f>IF(Table15[[#This Row],[Age - වයස]]&lt;30,1,IF(Table15[[#This Row],[Age - වයස]]&lt;40,2,IF(Table15[[#This Row],[Age - වයස]]&lt;50,3,IF(Table15[[#This Row],[Age - වයස]]&lt;=55,4,5))))</f>
        <v>3</v>
      </c>
      <c r="W309" s="11">
        <f>IF(Table15[[#This Row],[Vaccinated? - කොවිඩ් එන්නත ලබා ගෙන තිබේද?]]= "yes",1,5)</f>
        <v>1</v>
      </c>
      <c r="X30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09" s="8">
        <f>IF(Table15[[#This Row],[Having any hereditary diseases - ඔබට පාරම්පරික රෝග තිබෙනවාද?]]="yes",5,1)</f>
        <v>1</v>
      </c>
      <c r="Z309" s="11">
        <f>IF(Table15[[#This Row],[Do you have been suffering from any of these diseases? - පහත රෝග ඔබට තිබෙනවද?]]="None - නැත",1,5)</f>
        <v>1</v>
      </c>
      <c r="AA3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09" s="11">
        <f>IF(Table15[[#This Row],[Have you been infected by COVID-19 in the past few months - ඔබට COVID 19 මිට පෙර වැළදී  තිබෙනවද?]]="Yes",1,5)</f>
        <v>5</v>
      </c>
      <c r="AC309" s="11">
        <f>IF(Table15[[#This Row],[Grade - ශ්‍රේණිය]]="Team Member",5,IF(Table15[[#This Row],[Grade - ශ්‍රේණිය]]="Manager",1,3))</f>
        <v>5</v>
      </c>
      <c r="AD309" s="11">
        <f>IF(Table15[[#This Row],[Do you have any COVID symptoms? - ඔබට COVID ලක්ෂණ තිබෙනවද?]]="Yes",5,1)</f>
        <v>1</v>
      </c>
      <c r="AE309" s="11">
        <f>IF(Table15[[#This Row],[Was quarantined  before? - නිරොධානය වී තිබේද?]]="Yes",5,1)</f>
        <v>1</v>
      </c>
      <c r="AF3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09" s="8">
        <f>IF(Table15[[#This Row],[Any family members are working at Hospitals - රෝහල් වල සේවය කරන සාමාජිකයන් සිටීද?]]="No",1,5)</f>
        <v>1</v>
      </c>
      <c r="AH3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0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309" s="12">
        <f>Table15[[#This Row],[Proximity 01 (30%)]]*0.3+Table15[[#This Row],[Proximity - 02(40%)]]*0.4+Table15[[#This Row],[Proximity - 03(30%)]]*0.3</f>
        <v>2.1999999999999997</v>
      </c>
      <c r="AK309" s="12">
        <f>Table15[[#This Row],[Aggregation(Q1) 30%]]*0.3+Table15[[#This Row],[Aggregation(Q2) 40%]]*0.4+Table15[[#This Row],[Aggregation(Q3) 30%]]*0.3</f>
        <v>2.1999999999999997</v>
      </c>
      <c r="AL309" s="12">
        <f>Table15[[#This Row],[Exposure Rate]]+Table15[[#This Row],[Proximity Rate]]+Table15[[#This Row],[Aggregation Rate]]</f>
        <v>6.4999999999999982</v>
      </c>
      <c r="AM309" s="10" t="s">
        <v>1934</v>
      </c>
    </row>
    <row r="310" spans="1:39" x14ac:dyDescent="0.3">
      <c r="A310" s="20">
        <v>10895</v>
      </c>
      <c r="B310" s="2" t="s">
        <v>312</v>
      </c>
      <c r="C310" s="2" t="str">
        <f>VLOOKUP(A310,'emp master'!$A$1:$G$5000,5,FALSE)</f>
        <v>Close Comfort Program - MM - Printing - SI</v>
      </c>
      <c r="D310" s="1" t="s">
        <v>1757</v>
      </c>
      <c r="E310" s="6" t="str">
        <f>VLOOKUP(A310,'emp master'!$A$1:$G$5000,7,FALSE)</f>
        <v>Male</v>
      </c>
      <c r="F310" s="7">
        <v>43</v>
      </c>
      <c r="G310" s="6" t="s">
        <v>1566</v>
      </c>
      <c r="H310" s="6" t="s">
        <v>1753</v>
      </c>
      <c r="I310" s="6" t="s">
        <v>313</v>
      </c>
      <c r="J310" s="7" t="s">
        <v>13</v>
      </c>
      <c r="K310" s="6" t="s">
        <v>14</v>
      </c>
      <c r="L310" s="6"/>
      <c r="M310" s="6" t="s">
        <v>14</v>
      </c>
      <c r="N310" s="6"/>
      <c r="O310" s="6" t="s">
        <v>14</v>
      </c>
      <c r="P310" s="6"/>
      <c r="Q310" s="6" t="s">
        <v>14</v>
      </c>
      <c r="R310" s="6" t="s">
        <v>14</v>
      </c>
      <c r="S310" s="6" t="s">
        <v>1754</v>
      </c>
      <c r="T310" s="6" t="s">
        <v>14</v>
      </c>
      <c r="U310" s="6" t="s">
        <v>14</v>
      </c>
      <c r="V310" s="8">
        <f>IF(Table15[[#This Row],[Age - වයස]]&lt;30,1,IF(Table15[[#This Row],[Age - වයස]]&lt;40,2,IF(Table15[[#This Row],[Age - වයස]]&lt;50,3,IF(Table15[[#This Row],[Age - වයස]]&lt;=55,4,5))))</f>
        <v>3</v>
      </c>
      <c r="W310" s="11">
        <f>IF(Table15[[#This Row],[Vaccinated? - කොවිඩ් එන්නත ලබා ගෙන තිබේද?]]= "yes",1,5)</f>
        <v>1</v>
      </c>
      <c r="X31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10" s="8">
        <f>IF(Table15[[#This Row],[Having any hereditary diseases - ඔබට පාරම්පරික රෝග තිබෙනවාද?]]="yes",5,1)</f>
        <v>1</v>
      </c>
      <c r="Z310" s="11">
        <f>IF(Table15[[#This Row],[Do you have been suffering from any of these diseases? - පහත රෝග ඔබට තිබෙනවද?]]="None - නැත",1,5)</f>
        <v>1</v>
      </c>
      <c r="AA3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0" s="11">
        <f>IF(Table15[[#This Row],[Have you been infected by COVID-19 in the past few months - ඔබට COVID 19 මිට පෙර වැළදී  තිබෙනවද?]]="Yes",1,5)</f>
        <v>5</v>
      </c>
      <c r="AC310" s="11">
        <f>IF(Table15[[#This Row],[Grade - ශ්‍රේණිය]]="Team Member",5,IF(Table15[[#This Row],[Grade - ශ්‍රේණිය]]="Manager",1,3))</f>
        <v>5</v>
      </c>
      <c r="AD310" s="11">
        <f>IF(Table15[[#This Row],[Do you have any COVID symptoms? - ඔබට COVID ලක්ෂණ තිබෙනවද?]]="Yes",5,1)</f>
        <v>1</v>
      </c>
      <c r="AE310" s="11">
        <f>IF(Table15[[#This Row],[Was quarantined  before? - නිරොධානය වී තිබේද?]]="Yes",5,1)</f>
        <v>1</v>
      </c>
      <c r="AF3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0" s="8">
        <f>IF(Table15[[#This Row],[Any family members are working at Hospitals - රෝහල් වල සේවය කරන සාමාජිකයන් සිටීද?]]="No",1,5)</f>
        <v>1</v>
      </c>
      <c r="AH3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310" s="12">
        <f>Table15[[#This Row],[Proximity 01 (30%)]]*0.3+Table15[[#This Row],[Proximity - 02(40%)]]*0.4+Table15[[#This Row],[Proximity - 03(30%)]]*0.3</f>
        <v>2.1999999999999997</v>
      </c>
      <c r="AK310" s="12">
        <f>Table15[[#This Row],[Aggregation(Q1) 30%]]*0.3+Table15[[#This Row],[Aggregation(Q2) 40%]]*0.4+Table15[[#This Row],[Aggregation(Q3) 30%]]*0.3</f>
        <v>2.1999999999999997</v>
      </c>
      <c r="AL310" s="12">
        <f>Table15[[#This Row],[Exposure Rate]]+Table15[[#This Row],[Proximity Rate]]+Table15[[#This Row],[Aggregation Rate]]</f>
        <v>6.4999999999999982</v>
      </c>
      <c r="AM310" s="10" t="s">
        <v>1934</v>
      </c>
    </row>
    <row r="311" spans="1:39" x14ac:dyDescent="0.3">
      <c r="A311" s="20">
        <v>5950</v>
      </c>
      <c r="B311" s="2" t="s">
        <v>1210</v>
      </c>
      <c r="C311" s="2" t="str">
        <f>VLOOKUP(A311,'emp master'!$A$1:$G$5000,5,FALSE)</f>
        <v>Material Quality Assurance - SI</v>
      </c>
      <c r="D311" s="1" t="s">
        <v>1757</v>
      </c>
      <c r="E311" s="6" t="str">
        <f>VLOOKUP(A311,'emp master'!$A$1:$G$5000,7,FALSE)</f>
        <v>Male</v>
      </c>
      <c r="F311" s="7">
        <v>42</v>
      </c>
      <c r="G311" s="6" t="s">
        <v>1566</v>
      </c>
      <c r="H311" s="6" t="s">
        <v>1753</v>
      </c>
      <c r="I311" s="6" t="s">
        <v>1211</v>
      </c>
      <c r="J311" s="7" t="s">
        <v>13</v>
      </c>
      <c r="K311" s="6" t="s">
        <v>14</v>
      </c>
      <c r="L311" s="6"/>
      <c r="M311" s="6" t="s">
        <v>14</v>
      </c>
      <c r="N311" s="6"/>
      <c r="O311" s="6" t="s">
        <v>14</v>
      </c>
      <c r="P311" s="6"/>
      <c r="Q311" s="6" t="s">
        <v>14</v>
      </c>
      <c r="R311" s="6" t="s">
        <v>14</v>
      </c>
      <c r="S311" s="6" t="s">
        <v>1754</v>
      </c>
      <c r="T311" s="6" t="s">
        <v>14</v>
      </c>
      <c r="U311" s="6" t="s">
        <v>14</v>
      </c>
      <c r="V311" s="8">
        <f>IF(Table15[[#This Row],[Age - වයස]]&lt;30,1,IF(Table15[[#This Row],[Age - වයස]]&lt;40,2,IF(Table15[[#This Row],[Age - වයස]]&lt;50,3,IF(Table15[[#This Row],[Age - වයස]]&lt;=55,4,5))))</f>
        <v>3</v>
      </c>
      <c r="W311" s="11">
        <f>IF(Table15[[#This Row],[Vaccinated? - කොවිඩ් එන්නත ලබා ගෙන තිබේද?]]= "yes",1,5)</f>
        <v>1</v>
      </c>
      <c r="X31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11" s="8">
        <f>IF(Table15[[#This Row],[Having any hereditary diseases - ඔබට පාරම්පරික රෝග තිබෙනවාද?]]="yes",5,1)</f>
        <v>1</v>
      </c>
      <c r="Z311" s="11">
        <f>IF(Table15[[#This Row],[Do you have been suffering from any of these diseases? - පහත රෝග ඔබට තිබෙනවද?]]="None - නැත",1,5)</f>
        <v>1</v>
      </c>
      <c r="AA3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1" s="11">
        <f>IF(Table15[[#This Row],[Have you been infected by COVID-19 in the past few months - ඔබට COVID 19 මිට පෙර වැළදී  තිබෙනවද?]]="Yes",1,5)</f>
        <v>5</v>
      </c>
      <c r="AC311" s="11">
        <f>IF(Table15[[#This Row],[Grade - ශ්‍රේණිය]]="Team Member",5,IF(Table15[[#This Row],[Grade - ශ්‍රේණිය]]="Manager",1,3))</f>
        <v>5</v>
      </c>
      <c r="AD311" s="11">
        <f>IF(Table15[[#This Row],[Do you have any COVID symptoms? - ඔබට COVID ලක්ෂණ තිබෙනවද?]]="Yes",5,1)</f>
        <v>1</v>
      </c>
      <c r="AE311" s="11">
        <f>IF(Table15[[#This Row],[Was quarantined  before? - නිරොධානය වී තිබේද?]]="Yes",5,1)</f>
        <v>1</v>
      </c>
      <c r="AF3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1" s="8">
        <f>IF(Table15[[#This Row],[Any family members are working at Hospitals - රෝහල් වල සේවය කරන සාමාජිකයන් සිටීද?]]="No",1,5)</f>
        <v>1</v>
      </c>
      <c r="AH3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311" s="12">
        <f>Table15[[#This Row],[Proximity 01 (30%)]]*0.3+Table15[[#This Row],[Proximity - 02(40%)]]*0.4+Table15[[#This Row],[Proximity - 03(30%)]]*0.3</f>
        <v>2.1999999999999997</v>
      </c>
      <c r="AK311" s="12">
        <f>Table15[[#This Row],[Aggregation(Q1) 30%]]*0.3+Table15[[#This Row],[Aggregation(Q2) 40%]]*0.4+Table15[[#This Row],[Aggregation(Q3) 30%]]*0.3</f>
        <v>2.1999999999999997</v>
      </c>
      <c r="AL311" s="12">
        <f>Table15[[#This Row],[Exposure Rate]]+Table15[[#This Row],[Proximity Rate]]+Table15[[#This Row],[Aggregation Rate]]</f>
        <v>6.4999999999999982</v>
      </c>
      <c r="AM311" s="10" t="s">
        <v>1934</v>
      </c>
    </row>
    <row r="312" spans="1:39" x14ac:dyDescent="0.3">
      <c r="A312" s="20">
        <v>5246</v>
      </c>
      <c r="B312" s="2" t="s">
        <v>922</v>
      </c>
      <c r="C312" s="2" t="str">
        <f>VLOOKUP(A312,'emp master'!$A$1:$G$5000,5,FALSE)</f>
        <v>Moulded Bra Cup - Product Development Centre - SI</v>
      </c>
      <c r="D312" s="1" t="s">
        <v>1757</v>
      </c>
      <c r="E312" s="6" t="str">
        <f>VLOOKUP(A312,'emp master'!$A$1:$G$5000,7,FALSE)</f>
        <v>Male</v>
      </c>
      <c r="F312" s="7">
        <v>40</v>
      </c>
      <c r="G312" s="6" t="s">
        <v>1566</v>
      </c>
      <c r="H312" s="6" t="s">
        <v>1753</v>
      </c>
      <c r="I312" s="6" t="s">
        <v>923</v>
      </c>
      <c r="J312" s="7" t="s">
        <v>17</v>
      </c>
      <c r="K312" s="6" t="s">
        <v>14</v>
      </c>
      <c r="L312" s="6"/>
      <c r="M312" s="6" t="s">
        <v>14</v>
      </c>
      <c r="N312" s="6"/>
      <c r="O312" s="6" t="s">
        <v>14</v>
      </c>
      <c r="P312" s="6"/>
      <c r="Q312" s="6" t="s">
        <v>14</v>
      </c>
      <c r="R312" s="6" t="s">
        <v>14</v>
      </c>
      <c r="S312" s="6" t="s">
        <v>1754</v>
      </c>
      <c r="T312" s="6" t="s">
        <v>14</v>
      </c>
      <c r="U312" s="6" t="s">
        <v>14</v>
      </c>
      <c r="V312" s="8">
        <f>IF(Table15[[#This Row],[Age - වයස]]&lt;30,1,IF(Table15[[#This Row],[Age - වයස]]&lt;40,2,IF(Table15[[#This Row],[Age - වයස]]&lt;50,3,IF(Table15[[#This Row],[Age - වයස]]&lt;=55,4,5))))</f>
        <v>3</v>
      </c>
      <c r="W312" s="11">
        <f>IF(Table15[[#This Row],[Vaccinated? - කොවිඩ් එන්නත ලබා ගෙන තිබේද?]]= "yes",1,5)</f>
        <v>1</v>
      </c>
      <c r="X31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12" s="8">
        <f>IF(Table15[[#This Row],[Having any hereditary diseases - ඔබට පාරම්පරික රෝග තිබෙනවාද?]]="yes",5,1)</f>
        <v>1</v>
      </c>
      <c r="Z312" s="11">
        <f>IF(Table15[[#This Row],[Do you have been suffering from any of these diseases? - පහත රෝග ඔබට තිබෙනවද?]]="None - නැත",1,5)</f>
        <v>1</v>
      </c>
      <c r="AA3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2" s="11">
        <f>IF(Table15[[#This Row],[Have you been infected by COVID-19 in the past few months - ඔබට COVID 19 මිට පෙර වැළදී  තිබෙනවද?]]="Yes",1,5)</f>
        <v>5</v>
      </c>
      <c r="AC312" s="11">
        <f>IF(Table15[[#This Row],[Grade - ශ්‍රේණිය]]="Team Member",5,IF(Table15[[#This Row],[Grade - ශ්‍රේණිය]]="Manager",1,3))</f>
        <v>5</v>
      </c>
      <c r="AD312" s="11">
        <f>IF(Table15[[#This Row],[Do you have any COVID symptoms? - ඔබට COVID ලක්ෂණ තිබෙනවද?]]="Yes",5,1)</f>
        <v>1</v>
      </c>
      <c r="AE312" s="11">
        <f>IF(Table15[[#This Row],[Was quarantined  before? - නිරොධානය වී තිබේද?]]="Yes",5,1)</f>
        <v>1</v>
      </c>
      <c r="AF3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2" s="8">
        <f>IF(Table15[[#This Row],[Any family members are working at Hospitals - රෝහල් වල සේවය කරන සාමාජිකයන් සිටීද?]]="No",1,5)</f>
        <v>1</v>
      </c>
      <c r="AH3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312" s="12">
        <f>Table15[[#This Row],[Proximity 01 (30%)]]*0.3+Table15[[#This Row],[Proximity - 02(40%)]]*0.4+Table15[[#This Row],[Proximity - 03(30%)]]*0.3</f>
        <v>2.1999999999999997</v>
      </c>
      <c r="AK312" s="12">
        <f>Table15[[#This Row],[Aggregation(Q1) 30%]]*0.3+Table15[[#This Row],[Aggregation(Q2) 40%]]*0.4+Table15[[#This Row],[Aggregation(Q3) 30%]]*0.3</f>
        <v>2.1999999999999997</v>
      </c>
      <c r="AL312" s="12">
        <f>Table15[[#This Row],[Exposure Rate]]+Table15[[#This Row],[Proximity Rate]]+Table15[[#This Row],[Aggregation Rate]]</f>
        <v>6.4999999999999982</v>
      </c>
      <c r="AM312" s="10" t="s">
        <v>1934</v>
      </c>
    </row>
    <row r="313" spans="1:39" x14ac:dyDescent="0.3">
      <c r="A313" s="20">
        <v>23408</v>
      </c>
      <c r="B313" s="2" t="s">
        <v>1189</v>
      </c>
      <c r="C313" s="2" t="str">
        <f>VLOOKUP(A313,'emp master'!$A$1:$G$5000,5,FALSE)</f>
        <v>Close Comfort Program - Finishing - SI</v>
      </c>
      <c r="D313" s="1" t="s">
        <v>1757</v>
      </c>
      <c r="E313" s="6" t="str">
        <f>VLOOKUP(A313,'emp master'!$A$1:$G$5000,7,FALSE)</f>
        <v>Female</v>
      </c>
      <c r="F313" s="7">
        <v>23</v>
      </c>
      <c r="G313" s="6" t="s">
        <v>14</v>
      </c>
      <c r="H313" s="6" t="s">
        <v>1759</v>
      </c>
      <c r="I313" s="6" t="s">
        <v>109</v>
      </c>
      <c r="J313" s="6" t="s">
        <v>28</v>
      </c>
      <c r="K313" s="6" t="s">
        <v>14</v>
      </c>
      <c r="L313" s="6" t="s">
        <v>14</v>
      </c>
      <c r="M313" s="6" t="s">
        <v>14</v>
      </c>
      <c r="N313" s="6" t="s">
        <v>14</v>
      </c>
      <c r="O313" s="6" t="s">
        <v>14</v>
      </c>
      <c r="P313" s="6" t="s">
        <v>14</v>
      </c>
      <c r="Q313" s="6" t="s">
        <v>14</v>
      </c>
      <c r="R313" s="6" t="s">
        <v>14</v>
      </c>
      <c r="S313" s="6" t="s">
        <v>1754</v>
      </c>
      <c r="T313" s="6" t="s">
        <v>1566</v>
      </c>
      <c r="U313" s="6" t="s">
        <v>1566</v>
      </c>
      <c r="V313" s="8">
        <f>IF(Table15[[#This Row],[Age - වයස]]&lt;30,1,IF(Table15[[#This Row],[Age - වයස]]&lt;40,2,IF(Table15[[#This Row],[Age - වයස]]&lt;50,3,IF(Table15[[#This Row],[Age - වයස]]&lt;=55,4,5))))</f>
        <v>1</v>
      </c>
      <c r="W313" s="11">
        <f>IF(Table15[[#This Row],[Vaccinated? - කොවිඩ් එන්නත ලබා ගෙන තිබේද?]]= "yes",1,5)</f>
        <v>5</v>
      </c>
      <c r="X31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13" s="8">
        <f>IF(Table15[[#This Row],[Having any hereditary diseases - ඔබට පාරම්පරික රෝග තිබෙනවාද?]]="yes",5,1)</f>
        <v>1</v>
      </c>
      <c r="Z313" s="11">
        <f>IF(Table15[[#This Row],[Do you have been suffering from any of these diseases? - පහත රෝග ඔබට තිබෙනවද?]]="None - නැත",1,5)</f>
        <v>1</v>
      </c>
      <c r="AA3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313" s="11">
        <f>IF(Table15[[#This Row],[Have you been infected by COVID-19 in the past few months - ඔබට COVID 19 මිට පෙර වැළදී  තිබෙනවද?]]="Yes",1,5)</f>
        <v>1</v>
      </c>
      <c r="AC313" s="11">
        <f>IF(Table15[[#This Row],[Grade - ශ්‍රේණිය]]="Team Member",5,IF(Table15[[#This Row],[Grade - ශ්‍රේණිය]]="Manager",1,3))</f>
        <v>5</v>
      </c>
      <c r="AD313" s="11">
        <f>IF(Table15[[#This Row],[Do you have any COVID symptoms? - ඔබට COVID ලක්ෂණ තිබෙනවද?]]="Yes",5,1)</f>
        <v>1</v>
      </c>
      <c r="AE313" s="11">
        <f>IF(Table15[[#This Row],[Was quarantined  before? - නිරොධානය වී තිබේද?]]="Yes",5,1)</f>
        <v>1</v>
      </c>
      <c r="AF3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3" s="8">
        <f>IF(Table15[[#This Row],[Any family members are working at Hospitals - රෝහල් වල සේවය කරන සාමාජිකයන් සිටීද?]]="No",1,5)</f>
        <v>1</v>
      </c>
      <c r="AH3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313" s="12">
        <f>Table15[[#This Row],[Proximity 01 (30%)]]*0.3+Table15[[#This Row],[Proximity - 02(40%)]]*0.4+Table15[[#This Row],[Proximity - 03(30%)]]*0.3</f>
        <v>2.1999999999999997</v>
      </c>
      <c r="AK313" s="12">
        <f>Table15[[#This Row],[Aggregation(Q1) 30%]]*0.3+Table15[[#This Row],[Aggregation(Q2) 40%]]*0.4+Table15[[#This Row],[Aggregation(Q3) 30%]]*0.3</f>
        <v>2.1999999999999997</v>
      </c>
      <c r="AL313" s="12">
        <f>Table15[[#This Row],[Exposure Rate]]+Table15[[#This Row],[Proximity Rate]]+Table15[[#This Row],[Aggregation Rate]]</f>
        <v>6.6</v>
      </c>
      <c r="AM313" s="10" t="s">
        <v>1934</v>
      </c>
    </row>
    <row r="314" spans="1:39" x14ac:dyDescent="0.3">
      <c r="A314" s="20">
        <v>26414</v>
      </c>
      <c r="B314" s="2" t="s">
        <v>768</v>
      </c>
      <c r="C314" s="2" t="str">
        <f>VLOOKUP(A314,'emp master'!$A$1:$G$5000,5,FALSE)</f>
        <v>Close Comfort Program - Printing - SI</v>
      </c>
      <c r="D314" s="1" t="s">
        <v>1757</v>
      </c>
      <c r="E314" s="6" t="str">
        <f>VLOOKUP(A314,'emp master'!$A$1:$G$5000,7,FALSE)</f>
        <v>Male</v>
      </c>
      <c r="F314" s="7">
        <v>21</v>
      </c>
      <c r="G314" s="6" t="s">
        <v>1566</v>
      </c>
      <c r="H314" s="6" t="s">
        <v>1756</v>
      </c>
      <c r="I314" s="6" t="s">
        <v>769</v>
      </c>
      <c r="J314" s="7" t="s">
        <v>20</v>
      </c>
      <c r="K314" s="6" t="s">
        <v>14</v>
      </c>
      <c r="L314" s="6" t="s">
        <v>1857</v>
      </c>
      <c r="M314" s="6" t="s">
        <v>14</v>
      </c>
      <c r="N314" s="6" t="s">
        <v>1857</v>
      </c>
      <c r="O314" s="6" t="s">
        <v>14</v>
      </c>
      <c r="P314" s="6" t="s">
        <v>1857</v>
      </c>
      <c r="Q314" s="6" t="s">
        <v>14</v>
      </c>
      <c r="R314" s="6" t="s">
        <v>14</v>
      </c>
      <c r="S314" s="6" t="s">
        <v>1754</v>
      </c>
      <c r="T314" s="6" t="s">
        <v>14</v>
      </c>
      <c r="U314" s="6" t="s">
        <v>14</v>
      </c>
      <c r="V314" s="8">
        <f>IF(Table15[[#This Row],[Age - වයස]]&lt;30,1,IF(Table15[[#This Row],[Age - වයස]]&lt;40,2,IF(Table15[[#This Row],[Age - වයස]]&lt;50,3,IF(Table15[[#This Row],[Age - වයස]]&lt;=55,4,5))))</f>
        <v>1</v>
      </c>
      <c r="W314" s="11">
        <f>IF(Table15[[#This Row],[Vaccinated? - කොවිඩ් එන්නත ලබා ගෙන තිබේද?]]= "yes",1,5)</f>
        <v>1</v>
      </c>
      <c r="X31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14" s="8">
        <f>IF(Table15[[#This Row],[Having any hereditary diseases - ඔබට පාරම්පරික රෝග තිබෙනවාද?]]="yes",5,1)</f>
        <v>1</v>
      </c>
      <c r="Z314" s="11">
        <f>IF(Table15[[#This Row],[Do you have been suffering from any of these diseases? - පහත රෝග ඔබට තිබෙනවද?]]="None - නැත",1,5)</f>
        <v>1</v>
      </c>
      <c r="AA3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4" s="11">
        <f>IF(Table15[[#This Row],[Have you been infected by COVID-19 in the past few months - ඔබට COVID 19 මිට පෙර වැළදී  තිබෙනවද?]]="Yes",1,5)</f>
        <v>5</v>
      </c>
      <c r="AC314" s="11">
        <f>IF(Table15[[#This Row],[Grade - ශ්‍රේණිය]]="Team Member",5,IF(Table15[[#This Row],[Grade - ශ්‍රේණිය]]="Manager",1,3))</f>
        <v>5</v>
      </c>
      <c r="AD314" s="11">
        <f>IF(Table15[[#This Row],[Do you have any COVID symptoms? - ඔබට COVID ලක්ෂණ තිබෙනවද?]]="Yes",5,1)</f>
        <v>1</v>
      </c>
      <c r="AE314" s="11">
        <f>IF(Table15[[#This Row],[Was quarantined  before? - නිරොධානය වී තිබේද?]]="Yes",5,1)</f>
        <v>1</v>
      </c>
      <c r="AF3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4" s="8">
        <f>IF(Table15[[#This Row],[Any family members are working at Hospitals - රෝහල් වල සේවය කරන සාමාජිකයන් සිටීද?]]="No",1,5)</f>
        <v>1</v>
      </c>
      <c r="AH3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314" s="12">
        <f>Table15[[#This Row],[Proximity 01 (30%)]]*0.3+Table15[[#This Row],[Proximity - 02(40%)]]*0.4+Table15[[#This Row],[Proximity - 03(30%)]]*0.3</f>
        <v>2.1999999999999997</v>
      </c>
      <c r="AK314" s="12">
        <f>Table15[[#This Row],[Aggregation(Q1) 30%]]*0.3+Table15[[#This Row],[Aggregation(Q2) 40%]]*0.4+Table15[[#This Row],[Aggregation(Q3) 30%]]*0.3</f>
        <v>2.1999999999999997</v>
      </c>
      <c r="AL314" s="12">
        <f>Table15[[#This Row],[Exposure Rate]]+Table15[[#This Row],[Proximity Rate]]+Table15[[#This Row],[Aggregation Rate]]</f>
        <v>6.6</v>
      </c>
      <c r="AM314" s="10" t="s">
        <v>1934</v>
      </c>
    </row>
    <row r="315" spans="1:39" x14ac:dyDescent="0.3">
      <c r="A315" s="20">
        <v>10964</v>
      </c>
      <c r="B315" s="2" t="s">
        <v>1479</v>
      </c>
      <c r="C315" s="2" t="str">
        <f>VLOOKUP(A315,'emp master'!$A$1:$G$5000,5,FALSE)</f>
        <v>Impact Protection - SI</v>
      </c>
      <c r="D315" s="1" t="s">
        <v>1757</v>
      </c>
      <c r="E315" s="6" t="str">
        <f>VLOOKUP(A315,'emp master'!$A$1:$G$5000,7,FALSE)</f>
        <v>Male</v>
      </c>
      <c r="F315" s="7">
        <v>28</v>
      </c>
      <c r="G315" s="6" t="s">
        <v>1566</v>
      </c>
      <c r="H315" s="6" t="s">
        <v>1756</v>
      </c>
      <c r="I315" s="6" t="s">
        <v>1480</v>
      </c>
      <c r="J315" s="7" t="s">
        <v>39</v>
      </c>
      <c r="K315" s="6" t="s">
        <v>14</v>
      </c>
      <c r="L315" s="6"/>
      <c r="M315" s="6" t="s">
        <v>14</v>
      </c>
      <c r="N315" s="6"/>
      <c r="O315" s="6" t="s">
        <v>14</v>
      </c>
      <c r="P315" s="6"/>
      <c r="Q315" s="6" t="s">
        <v>14</v>
      </c>
      <c r="R315" s="6" t="s">
        <v>14</v>
      </c>
      <c r="S315" s="6" t="s">
        <v>1754</v>
      </c>
      <c r="T315" s="6" t="s">
        <v>14</v>
      </c>
      <c r="U315" s="6" t="s">
        <v>14</v>
      </c>
      <c r="V315" s="8">
        <f>IF(Table15[[#This Row],[Age - වයස]]&lt;30,1,IF(Table15[[#This Row],[Age - වයස]]&lt;40,2,IF(Table15[[#This Row],[Age - වයස]]&lt;50,3,IF(Table15[[#This Row],[Age - වයස]]&lt;=55,4,5))))</f>
        <v>1</v>
      </c>
      <c r="W315" s="11">
        <f>IF(Table15[[#This Row],[Vaccinated? - කොවිඩ් එන්නත ලබා ගෙන තිබේද?]]= "yes",1,5)</f>
        <v>1</v>
      </c>
      <c r="X31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15" s="8">
        <f>IF(Table15[[#This Row],[Having any hereditary diseases - ඔබට පාරම්පරික රෝග තිබෙනවාද?]]="yes",5,1)</f>
        <v>1</v>
      </c>
      <c r="Z315" s="11">
        <f>IF(Table15[[#This Row],[Do you have been suffering from any of these diseases? - පහත රෝග ඔබට තිබෙනවද?]]="None - නැත",1,5)</f>
        <v>1</v>
      </c>
      <c r="AA3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5" s="11">
        <f>IF(Table15[[#This Row],[Have you been infected by COVID-19 in the past few months - ඔබට COVID 19 මිට පෙර වැළදී  තිබෙනවද?]]="Yes",1,5)</f>
        <v>5</v>
      </c>
      <c r="AC315" s="11">
        <f>IF(Table15[[#This Row],[Grade - ශ්‍රේණිය]]="Team Member",5,IF(Table15[[#This Row],[Grade - ශ්‍රේණිය]]="Manager",1,3))</f>
        <v>5</v>
      </c>
      <c r="AD315" s="11">
        <f>IF(Table15[[#This Row],[Do you have any COVID symptoms? - ඔබට COVID ලක්ෂණ තිබෙනවද?]]="Yes",5,1)</f>
        <v>1</v>
      </c>
      <c r="AE315" s="11">
        <f>IF(Table15[[#This Row],[Was quarantined  before? - නිරොධානය වී තිබේද?]]="Yes",5,1)</f>
        <v>1</v>
      </c>
      <c r="AF3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5" s="8">
        <f>IF(Table15[[#This Row],[Any family members are working at Hospitals - රෝහල් වල සේවය කරන සාමාජිකයන් සිටීද?]]="No",1,5)</f>
        <v>1</v>
      </c>
      <c r="AH3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315" s="12">
        <f>Table15[[#This Row],[Proximity 01 (30%)]]*0.3+Table15[[#This Row],[Proximity - 02(40%)]]*0.4+Table15[[#This Row],[Proximity - 03(30%)]]*0.3</f>
        <v>2.1999999999999997</v>
      </c>
      <c r="AK315" s="12">
        <f>Table15[[#This Row],[Aggregation(Q1) 30%]]*0.3+Table15[[#This Row],[Aggregation(Q2) 40%]]*0.4+Table15[[#This Row],[Aggregation(Q3) 30%]]*0.3</f>
        <v>2.1999999999999997</v>
      </c>
      <c r="AL315" s="12">
        <f>Table15[[#This Row],[Exposure Rate]]+Table15[[#This Row],[Proximity Rate]]+Table15[[#This Row],[Aggregation Rate]]</f>
        <v>6.6</v>
      </c>
      <c r="AM315" s="10" t="s">
        <v>1934</v>
      </c>
    </row>
    <row r="316" spans="1:39" x14ac:dyDescent="0.3">
      <c r="A316" s="20">
        <v>15839</v>
      </c>
      <c r="B316" s="2" t="s">
        <v>1336</v>
      </c>
      <c r="C316" s="2" t="str">
        <f>VLOOKUP(A316,'emp master'!$A$1:$G$5000,5,FALSE)</f>
        <v>Injection Moulding - Quality Assurance - SI</v>
      </c>
      <c r="D316" s="1" t="s">
        <v>1757</v>
      </c>
      <c r="E316" s="6" t="str">
        <f>VLOOKUP(A316,'emp master'!$A$1:$G$5000,7,FALSE)</f>
        <v>Male</v>
      </c>
      <c r="F316" s="7">
        <v>25</v>
      </c>
      <c r="G316" s="6" t="s">
        <v>1566</v>
      </c>
      <c r="H316" s="6" t="s">
        <v>1756</v>
      </c>
      <c r="I316" s="6" t="s">
        <v>1290</v>
      </c>
      <c r="J316" s="7" t="s">
        <v>39</v>
      </c>
      <c r="K316" s="6" t="s">
        <v>14</v>
      </c>
      <c r="L316" s="6"/>
      <c r="M316" s="6" t="s">
        <v>14</v>
      </c>
      <c r="N316" s="6"/>
      <c r="O316" s="6" t="s">
        <v>14</v>
      </c>
      <c r="P316" s="6"/>
      <c r="Q316" s="6" t="s">
        <v>14</v>
      </c>
      <c r="R316" s="6" t="s">
        <v>14</v>
      </c>
      <c r="S316" s="6" t="s">
        <v>1754</v>
      </c>
      <c r="T316" s="6" t="s">
        <v>14</v>
      </c>
      <c r="U316" s="6" t="s">
        <v>14</v>
      </c>
      <c r="V316" s="8">
        <f>IF(Table15[[#This Row],[Age - වයස]]&lt;30,1,IF(Table15[[#This Row],[Age - වයස]]&lt;40,2,IF(Table15[[#This Row],[Age - වයස]]&lt;50,3,IF(Table15[[#This Row],[Age - වයස]]&lt;=55,4,5))))</f>
        <v>1</v>
      </c>
      <c r="W316" s="11">
        <f>IF(Table15[[#This Row],[Vaccinated? - කොවිඩ් එන්නත ලබා ගෙන තිබේද?]]= "yes",1,5)</f>
        <v>1</v>
      </c>
      <c r="X31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16" s="8">
        <f>IF(Table15[[#This Row],[Having any hereditary diseases - ඔබට පාරම්පරික රෝග තිබෙනවාද?]]="yes",5,1)</f>
        <v>1</v>
      </c>
      <c r="Z316" s="11">
        <f>IF(Table15[[#This Row],[Do you have been suffering from any of these diseases? - පහත රෝග ඔබට තිබෙනවද?]]="None - නැත",1,5)</f>
        <v>1</v>
      </c>
      <c r="AA3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6" s="11">
        <f>IF(Table15[[#This Row],[Have you been infected by COVID-19 in the past few months - ඔබට COVID 19 මිට පෙර වැළදී  තිබෙනවද?]]="Yes",1,5)</f>
        <v>5</v>
      </c>
      <c r="AC316" s="11">
        <f>IF(Table15[[#This Row],[Grade - ශ්‍රේණිය]]="Team Member",5,IF(Table15[[#This Row],[Grade - ශ්‍රේණිය]]="Manager",1,3))</f>
        <v>5</v>
      </c>
      <c r="AD316" s="11">
        <f>IF(Table15[[#This Row],[Do you have any COVID symptoms? - ඔබට COVID ලක්ෂණ තිබෙනවද?]]="Yes",5,1)</f>
        <v>1</v>
      </c>
      <c r="AE316" s="11">
        <f>IF(Table15[[#This Row],[Was quarantined  before? - නිරොධානය වී තිබේද?]]="Yes",5,1)</f>
        <v>1</v>
      </c>
      <c r="AF3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6" s="8">
        <f>IF(Table15[[#This Row],[Any family members are working at Hospitals - රෝහල් වල සේවය කරන සාමාජිකයන් සිටීද?]]="No",1,5)</f>
        <v>1</v>
      </c>
      <c r="AH3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316" s="12">
        <f>Table15[[#This Row],[Proximity 01 (30%)]]*0.3+Table15[[#This Row],[Proximity - 02(40%)]]*0.4+Table15[[#This Row],[Proximity - 03(30%)]]*0.3</f>
        <v>2.1999999999999997</v>
      </c>
      <c r="AK316" s="12">
        <f>Table15[[#This Row],[Aggregation(Q1) 30%]]*0.3+Table15[[#This Row],[Aggregation(Q2) 40%]]*0.4+Table15[[#This Row],[Aggregation(Q3) 30%]]*0.3</f>
        <v>2.1999999999999997</v>
      </c>
      <c r="AL316" s="12">
        <f>Table15[[#This Row],[Exposure Rate]]+Table15[[#This Row],[Proximity Rate]]+Table15[[#This Row],[Aggregation Rate]]</f>
        <v>6.6</v>
      </c>
      <c r="AM316" s="10" t="s">
        <v>1934</v>
      </c>
    </row>
    <row r="317" spans="1:39" x14ac:dyDescent="0.3">
      <c r="A317" s="20">
        <v>22833</v>
      </c>
      <c r="B317" s="2" t="s">
        <v>29</v>
      </c>
      <c r="C317" s="2" t="str">
        <f>VLOOKUP(A317,'emp master'!$A$1:$G$5000,5,FALSE)</f>
        <v>Plant Maintenance - SI</v>
      </c>
      <c r="D317" s="1" t="s">
        <v>1757</v>
      </c>
      <c r="E317" s="6" t="str">
        <f>VLOOKUP(A317,'emp master'!$A$1:$G$5000,7,FALSE)</f>
        <v>Male</v>
      </c>
      <c r="F317" s="7">
        <v>28</v>
      </c>
      <c r="G317" s="6" t="s">
        <v>1566</v>
      </c>
      <c r="H317" s="6" t="s">
        <v>1756</v>
      </c>
      <c r="I317" s="6" t="s">
        <v>30</v>
      </c>
      <c r="J317" s="7" t="s">
        <v>20</v>
      </c>
      <c r="K317" s="6" t="s">
        <v>14</v>
      </c>
      <c r="L317" s="6"/>
      <c r="M317" s="6" t="s">
        <v>14</v>
      </c>
      <c r="N317" s="6"/>
      <c r="O317" s="6" t="s">
        <v>14</v>
      </c>
      <c r="P317" s="6"/>
      <c r="Q317" s="6" t="s">
        <v>14</v>
      </c>
      <c r="R317" s="6" t="s">
        <v>14</v>
      </c>
      <c r="S317" s="6" t="s">
        <v>1754</v>
      </c>
      <c r="T317" s="6" t="s">
        <v>14</v>
      </c>
      <c r="U317" s="6" t="s">
        <v>14</v>
      </c>
      <c r="V317" s="8">
        <f>IF(Table15[[#This Row],[Age - වයස]]&lt;30,1,IF(Table15[[#This Row],[Age - වයස]]&lt;40,2,IF(Table15[[#This Row],[Age - වයස]]&lt;50,3,IF(Table15[[#This Row],[Age - වයස]]&lt;=55,4,5))))</f>
        <v>1</v>
      </c>
      <c r="W317" s="11">
        <f>IF(Table15[[#This Row],[Vaccinated? - කොවිඩ් එන්නත ලබා ගෙන තිබේද?]]= "yes",1,5)</f>
        <v>1</v>
      </c>
      <c r="X31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17" s="8">
        <f>IF(Table15[[#This Row],[Having any hereditary diseases - ඔබට පාරම්පරික රෝග තිබෙනවාද?]]="yes",5,1)</f>
        <v>1</v>
      </c>
      <c r="Z317" s="11">
        <f>IF(Table15[[#This Row],[Do you have been suffering from any of these diseases? - පහත රෝග ඔබට තිබෙනවද?]]="None - නැත",1,5)</f>
        <v>1</v>
      </c>
      <c r="AA3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7" s="11">
        <f>IF(Table15[[#This Row],[Have you been infected by COVID-19 in the past few months - ඔබට COVID 19 මිට පෙර වැළදී  තිබෙනවද?]]="Yes",1,5)</f>
        <v>5</v>
      </c>
      <c r="AC317" s="11">
        <f>IF(Table15[[#This Row],[Grade - ශ්‍රේණිය]]="Team Member",5,IF(Table15[[#This Row],[Grade - ශ්‍රේණිය]]="Manager",1,3))</f>
        <v>5</v>
      </c>
      <c r="AD317" s="11">
        <f>IF(Table15[[#This Row],[Do you have any COVID symptoms? - ඔබට COVID ලක්ෂණ තිබෙනවද?]]="Yes",5,1)</f>
        <v>1</v>
      </c>
      <c r="AE317" s="11">
        <f>IF(Table15[[#This Row],[Was quarantined  before? - නිරොධානය වී තිබේද?]]="Yes",5,1)</f>
        <v>1</v>
      </c>
      <c r="AF3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7" s="8">
        <f>IF(Table15[[#This Row],[Any family members are working at Hospitals - රෝහල් වල සේවය කරන සාමාජිකයන් සිටීද?]]="No",1,5)</f>
        <v>1</v>
      </c>
      <c r="AH3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317" s="12">
        <f>Table15[[#This Row],[Proximity 01 (30%)]]*0.3+Table15[[#This Row],[Proximity - 02(40%)]]*0.4+Table15[[#This Row],[Proximity - 03(30%)]]*0.3</f>
        <v>2.1999999999999997</v>
      </c>
      <c r="AK317" s="12">
        <f>Table15[[#This Row],[Aggregation(Q1) 30%]]*0.3+Table15[[#This Row],[Aggregation(Q2) 40%]]*0.4+Table15[[#This Row],[Aggregation(Q3) 30%]]*0.3</f>
        <v>2.1999999999999997</v>
      </c>
      <c r="AL317" s="12">
        <f>Table15[[#This Row],[Exposure Rate]]+Table15[[#This Row],[Proximity Rate]]+Table15[[#This Row],[Aggregation Rate]]</f>
        <v>6.6</v>
      </c>
      <c r="AM317" s="10" t="s">
        <v>1934</v>
      </c>
    </row>
    <row r="318" spans="1:39" x14ac:dyDescent="0.3">
      <c r="A318" s="20">
        <v>21740</v>
      </c>
      <c r="B318" s="2" t="s">
        <v>880</v>
      </c>
      <c r="C318" s="2" t="str">
        <f>VLOOKUP(A318,'emp master'!$A$1:$G$5000,5,FALSE)</f>
        <v>Close Comfort Program - Quality Assurance - SI</v>
      </c>
      <c r="D318" s="1" t="s">
        <v>1757</v>
      </c>
      <c r="E318" s="6" t="str">
        <f>VLOOKUP(A318,'emp master'!$A$1:$G$5000,7,FALSE)</f>
        <v>Male</v>
      </c>
      <c r="F318" s="7">
        <v>25</v>
      </c>
      <c r="G318" s="6" t="s">
        <v>1566</v>
      </c>
      <c r="H318" s="6" t="s">
        <v>1753</v>
      </c>
      <c r="I318" s="6" t="s">
        <v>109</v>
      </c>
      <c r="J318" s="6" t="s">
        <v>28</v>
      </c>
      <c r="K318" s="6" t="s">
        <v>14</v>
      </c>
      <c r="L318" s="6"/>
      <c r="M318" s="6" t="s">
        <v>14</v>
      </c>
      <c r="N318" s="6"/>
      <c r="O318" s="6" t="s">
        <v>14</v>
      </c>
      <c r="P318" s="6"/>
      <c r="Q318" s="6" t="s">
        <v>14</v>
      </c>
      <c r="R318" s="6" t="s">
        <v>14</v>
      </c>
      <c r="S318" s="6" t="s">
        <v>1761</v>
      </c>
      <c r="T318" s="6" t="s">
        <v>14</v>
      </c>
      <c r="U318" s="6" t="s">
        <v>14</v>
      </c>
      <c r="V318" s="8">
        <f>IF(Table15[[#This Row],[Age - වයස]]&lt;30,1,IF(Table15[[#This Row],[Age - වයස]]&lt;40,2,IF(Table15[[#This Row],[Age - වයස]]&lt;50,3,IF(Table15[[#This Row],[Age - වයස]]&lt;=55,4,5))))</f>
        <v>1</v>
      </c>
      <c r="W318" s="11">
        <f>IF(Table15[[#This Row],[Vaccinated? - කොවිඩ් එන්නත ලබා ගෙන තිබේද?]]= "yes",1,5)</f>
        <v>1</v>
      </c>
      <c r="X31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18" s="8">
        <f>IF(Table15[[#This Row],[Having any hereditary diseases - ඔබට පාරම්පරික රෝග තිබෙනවාද?]]="yes",5,1)</f>
        <v>1</v>
      </c>
      <c r="Z318" s="11">
        <f>IF(Table15[[#This Row],[Do you have been suffering from any of these diseases? - පහත රෝග ඔබට තිබෙනවද?]]="None - නැත",1,5)</f>
        <v>5</v>
      </c>
      <c r="AA3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8" s="11">
        <f>IF(Table15[[#This Row],[Have you been infected by COVID-19 in the past few months - ඔබට COVID 19 මිට පෙර වැළදී  තිබෙනවද?]]="Yes",1,5)</f>
        <v>5</v>
      </c>
      <c r="AC318" s="11">
        <f>IF(Table15[[#This Row],[Grade - ශ්‍රේණිය]]="Team Member",5,IF(Table15[[#This Row],[Grade - ශ්‍රේණිය]]="Manager",1,3))</f>
        <v>5</v>
      </c>
      <c r="AD318" s="11">
        <f>IF(Table15[[#This Row],[Do you have any COVID symptoms? - ඔබට COVID ලක්ෂණ තිබෙනවද?]]="Yes",5,1)</f>
        <v>1</v>
      </c>
      <c r="AE318" s="11">
        <f>IF(Table15[[#This Row],[Was quarantined  before? - නිරොධානය වී තිබේද?]]="Yes",5,1)</f>
        <v>1</v>
      </c>
      <c r="AF3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8" s="8">
        <f>IF(Table15[[#This Row],[Any family members are working at Hospitals - රෝහල් වල සේවය කරන සාමාජිකයන් සිටීද?]]="No",1,5)</f>
        <v>1</v>
      </c>
      <c r="AH3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2.2999999999999998</v>
      </c>
      <c r="AJ318" s="12">
        <f>Table15[[#This Row],[Proximity 01 (30%)]]*0.3+Table15[[#This Row],[Proximity - 02(40%)]]*0.4+Table15[[#This Row],[Proximity - 03(30%)]]*0.3</f>
        <v>2.1999999999999997</v>
      </c>
      <c r="AK318" s="12">
        <f>Table15[[#This Row],[Aggregation(Q1) 30%]]*0.3+Table15[[#This Row],[Aggregation(Q2) 40%]]*0.4+Table15[[#This Row],[Aggregation(Q3) 30%]]*0.3</f>
        <v>2.1999999999999997</v>
      </c>
      <c r="AL318" s="12">
        <f>Table15[[#This Row],[Exposure Rate]]+Table15[[#This Row],[Proximity Rate]]+Table15[[#This Row],[Aggregation Rate]]</f>
        <v>6.6999999999999993</v>
      </c>
      <c r="AM318" s="10" t="s">
        <v>1934</v>
      </c>
    </row>
    <row r="319" spans="1:39" x14ac:dyDescent="0.3">
      <c r="A319" s="20">
        <v>19358</v>
      </c>
      <c r="B319" s="2" t="s">
        <v>1034</v>
      </c>
      <c r="C319" s="2" t="str">
        <f>VLOOKUP(A319,'emp master'!$A$1:$G$5000,5,FALSE)</f>
        <v>Close Comfort Program - Finishing - SI</v>
      </c>
      <c r="D319" s="1" t="s">
        <v>1757</v>
      </c>
      <c r="E319" s="6" t="str">
        <f>VLOOKUP(A319,'emp master'!$A$1:$G$5000,7,FALSE)</f>
        <v>Female</v>
      </c>
      <c r="F319" s="7">
        <v>34</v>
      </c>
      <c r="G319" s="6" t="s">
        <v>1566</v>
      </c>
      <c r="H319" s="6" t="s">
        <v>1756</v>
      </c>
      <c r="I319" s="6" t="s">
        <v>311</v>
      </c>
      <c r="J319" s="7" t="s">
        <v>39</v>
      </c>
      <c r="K319" s="6" t="s">
        <v>14</v>
      </c>
      <c r="L319" s="6"/>
      <c r="M319" s="6" t="s">
        <v>14</v>
      </c>
      <c r="N319" s="6"/>
      <c r="O319" s="6" t="s">
        <v>14</v>
      </c>
      <c r="P319" s="6"/>
      <c r="Q319" s="6" t="s">
        <v>14</v>
      </c>
      <c r="R319" s="6" t="s">
        <v>14</v>
      </c>
      <c r="S319" s="6" t="s">
        <v>1754</v>
      </c>
      <c r="T319" s="6" t="s">
        <v>14</v>
      </c>
      <c r="U319" s="6" t="s">
        <v>14</v>
      </c>
      <c r="V319" s="8">
        <f>IF(Table15[[#This Row],[Age - වයස]]&lt;30,1,IF(Table15[[#This Row],[Age - වයස]]&lt;40,2,IF(Table15[[#This Row],[Age - වයස]]&lt;50,3,IF(Table15[[#This Row],[Age - වයස]]&lt;=55,4,5))))</f>
        <v>2</v>
      </c>
      <c r="W319" s="11">
        <f>IF(Table15[[#This Row],[Vaccinated? - කොවිඩ් එන්නත ලබා ගෙන තිබේද?]]= "yes",1,5)</f>
        <v>1</v>
      </c>
      <c r="X31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19" s="8">
        <f>IF(Table15[[#This Row],[Having any hereditary diseases - ඔබට පාරම්පරික රෝග තිබෙනවාද?]]="yes",5,1)</f>
        <v>1</v>
      </c>
      <c r="Z319" s="11">
        <f>IF(Table15[[#This Row],[Do you have been suffering from any of these diseases? - පහත රෝග ඔබට තිබෙනවද?]]="None - නැත",1,5)</f>
        <v>1</v>
      </c>
      <c r="AA3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19" s="11">
        <f>IF(Table15[[#This Row],[Have you been infected by COVID-19 in the past few months - ඔබට COVID 19 මිට පෙර වැළදී  තිබෙනවද?]]="Yes",1,5)</f>
        <v>5</v>
      </c>
      <c r="AC319" s="11">
        <f>IF(Table15[[#This Row],[Grade - ශ්‍රේණිය]]="Team Member",5,IF(Table15[[#This Row],[Grade - ශ්‍රේණිය]]="Manager",1,3))</f>
        <v>5</v>
      </c>
      <c r="AD319" s="11">
        <f>IF(Table15[[#This Row],[Do you have any COVID symptoms? - ඔබට COVID ලක්ෂණ තිබෙනවද?]]="Yes",5,1)</f>
        <v>1</v>
      </c>
      <c r="AE319" s="11">
        <f>IF(Table15[[#This Row],[Was quarantined  before? - නිරොධානය වී තිබේද?]]="Yes",5,1)</f>
        <v>1</v>
      </c>
      <c r="AF3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19" s="8">
        <f>IF(Table15[[#This Row],[Any family members are working at Hospitals - රෝහල් වල සේවය කරන සාමාජිකයන් සිටීද?]]="No",1,5)</f>
        <v>1</v>
      </c>
      <c r="AH3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1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319" s="12">
        <f>Table15[[#This Row],[Proximity 01 (30%)]]*0.3+Table15[[#This Row],[Proximity - 02(40%)]]*0.4+Table15[[#This Row],[Proximity - 03(30%)]]*0.3</f>
        <v>2.1999999999999997</v>
      </c>
      <c r="AK319" s="12">
        <f>Table15[[#This Row],[Aggregation(Q1) 30%]]*0.3+Table15[[#This Row],[Aggregation(Q2) 40%]]*0.4+Table15[[#This Row],[Aggregation(Q3) 30%]]*0.3</f>
        <v>2.1999999999999997</v>
      </c>
      <c r="AL319" s="12">
        <f>Table15[[#This Row],[Exposure Rate]]+Table15[[#This Row],[Proximity Rate]]+Table15[[#This Row],[Aggregation Rate]]</f>
        <v>6.6999999999999993</v>
      </c>
      <c r="AM319" s="10" t="s">
        <v>1934</v>
      </c>
    </row>
    <row r="320" spans="1:39" x14ac:dyDescent="0.3">
      <c r="A320" s="20">
        <v>20052</v>
      </c>
      <c r="B320" s="2" t="s">
        <v>1206</v>
      </c>
      <c r="C320" s="2" t="str">
        <f>VLOOKUP(A320,'emp master'!$A$1:$G$5000,5,FALSE)</f>
        <v>Close Comfort Program - Finishing - SI</v>
      </c>
      <c r="D320" s="1" t="s">
        <v>1757</v>
      </c>
      <c r="E320" s="6" t="str">
        <f>VLOOKUP(A320,'emp master'!$A$1:$G$5000,7,FALSE)</f>
        <v>Female</v>
      </c>
      <c r="F320" s="7">
        <v>35</v>
      </c>
      <c r="G320" s="6" t="s">
        <v>14</v>
      </c>
      <c r="H320" s="6" t="s">
        <v>1759</v>
      </c>
      <c r="I320" s="6" t="s">
        <v>109</v>
      </c>
      <c r="J320" s="6" t="s">
        <v>28</v>
      </c>
      <c r="K320" s="6" t="s">
        <v>14</v>
      </c>
      <c r="L320" s="6" t="s">
        <v>14</v>
      </c>
      <c r="M320" s="6" t="s">
        <v>14</v>
      </c>
      <c r="N320" s="6" t="s">
        <v>14</v>
      </c>
      <c r="O320" s="6" t="s">
        <v>14</v>
      </c>
      <c r="P320" s="6" t="s">
        <v>14</v>
      </c>
      <c r="Q320" s="6" t="s">
        <v>14</v>
      </c>
      <c r="R320" s="6" t="s">
        <v>14</v>
      </c>
      <c r="S320" s="6" t="s">
        <v>1754</v>
      </c>
      <c r="T320" s="6" t="s">
        <v>1566</v>
      </c>
      <c r="U320" s="6" t="s">
        <v>1566</v>
      </c>
      <c r="V320" s="8">
        <f>IF(Table15[[#This Row],[Age - වයස]]&lt;30,1,IF(Table15[[#This Row],[Age - වයස]]&lt;40,2,IF(Table15[[#This Row],[Age - වයස]]&lt;50,3,IF(Table15[[#This Row],[Age - වයස]]&lt;=55,4,5))))</f>
        <v>2</v>
      </c>
      <c r="W320" s="11">
        <f>IF(Table15[[#This Row],[Vaccinated? - කොවිඩ් එන්නත ලබා ගෙන තිබේද?]]= "yes",1,5)</f>
        <v>5</v>
      </c>
      <c r="X32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20" s="8">
        <f>IF(Table15[[#This Row],[Having any hereditary diseases - ඔබට පාරම්පරික රෝග තිබෙනවාද?]]="yes",5,1)</f>
        <v>1</v>
      </c>
      <c r="Z320" s="11">
        <f>IF(Table15[[#This Row],[Do you have been suffering from any of these diseases? - පහත රෝග ඔබට තිබෙනවද?]]="None - නැත",1,5)</f>
        <v>1</v>
      </c>
      <c r="AA3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320" s="11">
        <f>IF(Table15[[#This Row],[Have you been infected by COVID-19 in the past few months - ඔබට COVID 19 මිට පෙර වැළදී  තිබෙනවද?]]="Yes",1,5)</f>
        <v>1</v>
      </c>
      <c r="AC320" s="11">
        <f>IF(Table15[[#This Row],[Grade - ශ්‍රේණිය]]="Team Member",5,IF(Table15[[#This Row],[Grade - ශ්‍රේණිය]]="Manager",1,3))</f>
        <v>5</v>
      </c>
      <c r="AD320" s="11">
        <f>IF(Table15[[#This Row],[Do you have any COVID symptoms? - ඔබට COVID ලක්ෂණ තිබෙනවද?]]="Yes",5,1)</f>
        <v>1</v>
      </c>
      <c r="AE320" s="11">
        <f>IF(Table15[[#This Row],[Was quarantined  before? - නිරොධානය වී තිබේද?]]="Yes",5,1)</f>
        <v>1</v>
      </c>
      <c r="AF3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0" s="8">
        <f>IF(Table15[[#This Row],[Any family members are working at Hospitals - රෝහල් වල සේවය කරන සාමාජිකයන් සිටීද?]]="No",1,5)</f>
        <v>1</v>
      </c>
      <c r="AH3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320" s="12">
        <f>Table15[[#This Row],[Proximity 01 (30%)]]*0.3+Table15[[#This Row],[Proximity - 02(40%)]]*0.4+Table15[[#This Row],[Proximity - 03(30%)]]*0.3</f>
        <v>2.1999999999999997</v>
      </c>
      <c r="AK320" s="12">
        <f>Table15[[#This Row],[Aggregation(Q1) 30%]]*0.3+Table15[[#This Row],[Aggregation(Q2) 40%]]*0.4+Table15[[#This Row],[Aggregation(Q3) 30%]]*0.3</f>
        <v>2.1999999999999997</v>
      </c>
      <c r="AL320" s="12">
        <f>Table15[[#This Row],[Exposure Rate]]+Table15[[#This Row],[Proximity Rate]]+Table15[[#This Row],[Aggregation Rate]]</f>
        <v>6.6999999999999993</v>
      </c>
      <c r="AM320" s="10" t="s">
        <v>1934</v>
      </c>
    </row>
    <row r="321" spans="1:39" x14ac:dyDescent="0.3">
      <c r="A321" s="20">
        <v>22080</v>
      </c>
      <c r="B321" s="2" t="s">
        <v>201</v>
      </c>
      <c r="C321" s="2" t="str">
        <f>VLOOKUP(A321,'emp master'!$A$1:$G$5000,5,FALSE)</f>
        <v>Impact Protection - SI</v>
      </c>
      <c r="D321" s="1" t="s">
        <v>1757</v>
      </c>
      <c r="E321" s="6" t="str">
        <f>VLOOKUP(A321,'emp master'!$A$1:$G$5000,7,FALSE)</f>
        <v>Male</v>
      </c>
      <c r="F321" s="7">
        <v>36</v>
      </c>
      <c r="G321" s="6" t="s">
        <v>1566</v>
      </c>
      <c r="H321" s="6" t="s">
        <v>1756</v>
      </c>
      <c r="I321" s="6" t="s">
        <v>192</v>
      </c>
      <c r="J321" s="7" t="s">
        <v>20</v>
      </c>
      <c r="K321" s="6" t="s">
        <v>14</v>
      </c>
      <c r="L321" s="6"/>
      <c r="M321" s="6" t="s">
        <v>14</v>
      </c>
      <c r="N321" s="6"/>
      <c r="O321" s="6" t="s">
        <v>14</v>
      </c>
      <c r="P321" s="6"/>
      <c r="Q321" s="6" t="s">
        <v>14</v>
      </c>
      <c r="R321" s="6" t="s">
        <v>14</v>
      </c>
      <c r="S321" s="6" t="s">
        <v>1754</v>
      </c>
      <c r="T321" s="6" t="s">
        <v>14</v>
      </c>
      <c r="U321" s="6" t="s">
        <v>14</v>
      </c>
      <c r="V321" s="8">
        <f>IF(Table15[[#This Row],[Age - වයස]]&lt;30,1,IF(Table15[[#This Row],[Age - වයස]]&lt;40,2,IF(Table15[[#This Row],[Age - වයස]]&lt;50,3,IF(Table15[[#This Row],[Age - වයස]]&lt;=55,4,5))))</f>
        <v>2</v>
      </c>
      <c r="W321" s="11">
        <f>IF(Table15[[#This Row],[Vaccinated? - කොවිඩ් එන්නත ලබා ගෙන තිබේද?]]= "yes",1,5)</f>
        <v>1</v>
      </c>
      <c r="X32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21" s="8">
        <f>IF(Table15[[#This Row],[Having any hereditary diseases - ඔබට පාරම්පරික රෝග තිබෙනවාද?]]="yes",5,1)</f>
        <v>1</v>
      </c>
      <c r="Z321" s="11">
        <f>IF(Table15[[#This Row],[Do you have been suffering from any of these diseases? - පහත රෝග ඔබට තිබෙනවද?]]="None - නැත",1,5)</f>
        <v>1</v>
      </c>
      <c r="AA3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1" s="11">
        <f>IF(Table15[[#This Row],[Have you been infected by COVID-19 in the past few months - ඔබට COVID 19 මිට පෙර වැළදී  තිබෙනවද?]]="Yes",1,5)</f>
        <v>5</v>
      </c>
      <c r="AC321" s="11">
        <f>IF(Table15[[#This Row],[Grade - ශ්‍රේණිය]]="Team Member",5,IF(Table15[[#This Row],[Grade - ශ්‍රේණිය]]="Manager",1,3))</f>
        <v>5</v>
      </c>
      <c r="AD321" s="11">
        <f>IF(Table15[[#This Row],[Do you have any COVID symptoms? - ඔබට COVID ලක්ෂණ තිබෙනවද?]]="Yes",5,1)</f>
        <v>1</v>
      </c>
      <c r="AE321" s="11">
        <f>IF(Table15[[#This Row],[Was quarantined  before? - නිරොධානය වී තිබේද?]]="Yes",5,1)</f>
        <v>1</v>
      </c>
      <c r="AF3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1" s="8">
        <f>IF(Table15[[#This Row],[Any family members are working at Hospitals - රෝහල් වල සේවය කරන සාමාජිකයන් සිටීද?]]="No",1,5)</f>
        <v>1</v>
      </c>
      <c r="AH3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321" s="12">
        <f>Table15[[#This Row],[Proximity 01 (30%)]]*0.3+Table15[[#This Row],[Proximity - 02(40%)]]*0.4+Table15[[#This Row],[Proximity - 03(30%)]]*0.3</f>
        <v>2.1999999999999997</v>
      </c>
      <c r="AK321" s="12">
        <f>Table15[[#This Row],[Aggregation(Q1) 30%]]*0.3+Table15[[#This Row],[Aggregation(Q2) 40%]]*0.4+Table15[[#This Row],[Aggregation(Q3) 30%]]*0.3</f>
        <v>2.1999999999999997</v>
      </c>
      <c r="AL321" s="12">
        <f>Table15[[#This Row],[Exposure Rate]]+Table15[[#This Row],[Proximity Rate]]+Table15[[#This Row],[Aggregation Rate]]</f>
        <v>6.6999999999999993</v>
      </c>
      <c r="AM321" s="10" t="s">
        <v>1934</v>
      </c>
    </row>
    <row r="322" spans="1:39" x14ac:dyDescent="0.3">
      <c r="A322" s="20">
        <v>22409</v>
      </c>
      <c r="B322" s="2" t="s">
        <v>562</v>
      </c>
      <c r="C322" s="2" t="str">
        <f>VLOOKUP(A322,'emp master'!$A$1:$G$5000,5,FALSE)</f>
        <v>Close Comfort Program - Finishing - SI</v>
      </c>
      <c r="D322" s="1" t="s">
        <v>1757</v>
      </c>
      <c r="E322" s="6" t="str">
        <f>VLOOKUP(A322,'emp master'!$A$1:$G$5000,7,FALSE)</f>
        <v>Female</v>
      </c>
      <c r="F322" s="7">
        <v>39</v>
      </c>
      <c r="G322" s="6" t="s">
        <v>1566</v>
      </c>
      <c r="H322" s="6" t="s">
        <v>1753</v>
      </c>
      <c r="I322" s="6" t="s">
        <v>563</v>
      </c>
      <c r="J322" s="7" t="s">
        <v>17</v>
      </c>
      <c r="K322" s="6" t="s">
        <v>14</v>
      </c>
      <c r="L322" s="6"/>
      <c r="M322" s="6" t="s">
        <v>14</v>
      </c>
      <c r="N322" s="6"/>
      <c r="O322" s="6" t="s">
        <v>14</v>
      </c>
      <c r="P322" s="6"/>
      <c r="Q322" s="6" t="s">
        <v>14</v>
      </c>
      <c r="R322" s="6" t="s">
        <v>14</v>
      </c>
      <c r="S322" s="6" t="s">
        <v>1763</v>
      </c>
      <c r="T322" s="6" t="s">
        <v>14</v>
      </c>
      <c r="U322" s="6" t="s">
        <v>14</v>
      </c>
      <c r="V322" s="8">
        <f>IF(Table15[[#This Row],[Age - වයස]]&lt;30,1,IF(Table15[[#This Row],[Age - වයස]]&lt;40,2,IF(Table15[[#This Row],[Age - වයස]]&lt;50,3,IF(Table15[[#This Row],[Age - වයස]]&lt;=55,4,5))))</f>
        <v>2</v>
      </c>
      <c r="W322" s="11">
        <f>IF(Table15[[#This Row],[Vaccinated? - කොවිඩ් එන්නත ලබා ගෙන තිබේද?]]= "yes",1,5)</f>
        <v>1</v>
      </c>
      <c r="X32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2" s="8">
        <f>IF(Table15[[#This Row],[Having any hereditary diseases - ඔබට පාරම්පරික රෝග තිබෙනවාද?]]="yes",5,1)</f>
        <v>1</v>
      </c>
      <c r="Z322" s="11">
        <f>IF(Table15[[#This Row],[Do you have been suffering from any of these diseases? - පහත රෝග ඔබට තිබෙනවද?]]="None - නැත",1,5)</f>
        <v>5</v>
      </c>
      <c r="AA3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2" s="11">
        <f>IF(Table15[[#This Row],[Have you been infected by COVID-19 in the past few months - ඔබට COVID 19 මිට පෙර වැළදී  තිබෙනවද?]]="Yes",1,5)</f>
        <v>5</v>
      </c>
      <c r="AC322" s="11">
        <f>IF(Table15[[#This Row],[Grade - ශ්‍රේණිය]]="Team Member",5,IF(Table15[[#This Row],[Grade - ශ්‍රේණිය]]="Manager",1,3))</f>
        <v>5</v>
      </c>
      <c r="AD322" s="11">
        <f>IF(Table15[[#This Row],[Do you have any COVID symptoms? - ඔබට COVID ලක්ෂණ තිබෙනවද?]]="Yes",5,1)</f>
        <v>1</v>
      </c>
      <c r="AE322" s="11">
        <f>IF(Table15[[#This Row],[Was quarantined  before? - නිරොධානය වී තිබේද?]]="Yes",5,1)</f>
        <v>1</v>
      </c>
      <c r="AF3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2" s="8">
        <f>IF(Table15[[#This Row],[Any family members are working at Hospitals - රෝහල් වල සේවය කරන සාමාජිකයන් සිටීද?]]="No",1,5)</f>
        <v>1</v>
      </c>
      <c r="AH3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322" s="12">
        <f>Table15[[#This Row],[Proximity 01 (30%)]]*0.3+Table15[[#This Row],[Proximity - 02(40%)]]*0.4+Table15[[#This Row],[Proximity - 03(30%)]]*0.3</f>
        <v>2.1999999999999997</v>
      </c>
      <c r="AK322" s="12">
        <f>Table15[[#This Row],[Aggregation(Q1) 30%]]*0.3+Table15[[#This Row],[Aggregation(Q2) 40%]]*0.4+Table15[[#This Row],[Aggregation(Q3) 30%]]*0.3</f>
        <v>2.1999999999999997</v>
      </c>
      <c r="AL322" s="12">
        <f>Table15[[#This Row],[Exposure Rate]]+Table15[[#This Row],[Proximity Rate]]+Table15[[#This Row],[Aggregation Rate]]</f>
        <v>6.7999999999999989</v>
      </c>
      <c r="AM322" s="10" t="s">
        <v>1934</v>
      </c>
    </row>
    <row r="323" spans="1:39" x14ac:dyDescent="0.3">
      <c r="A323" s="20">
        <v>22581</v>
      </c>
      <c r="B323" s="2" t="s">
        <v>1437</v>
      </c>
      <c r="C323" s="2" t="str">
        <f>VLOOKUP(A323,'emp master'!$A$1:$G$5000,5,FALSE)</f>
        <v>Close Comfort Program - Finishing - SI</v>
      </c>
      <c r="D323" s="1" t="s">
        <v>1757</v>
      </c>
      <c r="E323" s="6" t="str">
        <f>VLOOKUP(A323,'emp master'!$A$1:$G$5000,7,FALSE)</f>
        <v>Female</v>
      </c>
      <c r="F323" s="7">
        <v>38</v>
      </c>
      <c r="G323" s="6" t="s">
        <v>1566</v>
      </c>
      <c r="H323" s="6" t="s">
        <v>1753</v>
      </c>
      <c r="I323" s="6" t="s">
        <v>1438</v>
      </c>
      <c r="J323" s="7" t="s">
        <v>23</v>
      </c>
      <c r="K323" s="6" t="s">
        <v>14</v>
      </c>
      <c r="L323" s="6"/>
      <c r="M323" s="6" t="s">
        <v>14</v>
      </c>
      <c r="N323" s="6"/>
      <c r="O323" s="6" t="s">
        <v>14</v>
      </c>
      <c r="P323" s="6"/>
      <c r="Q323" s="6" t="s">
        <v>14</v>
      </c>
      <c r="R323" s="6" t="s">
        <v>14</v>
      </c>
      <c r="S323" s="6" t="s">
        <v>1761</v>
      </c>
      <c r="T323" s="6" t="s">
        <v>14</v>
      </c>
      <c r="U323" s="6" t="s">
        <v>14</v>
      </c>
      <c r="V323" s="8">
        <f>IF(Table15[[#This Row],[Age - වයස]]&lt;30,1,IF(Table15[[#This Row],[Age - වයස]]&lt;40,2,IF(Table15[[#This Row],[Age - වයස]]&lt;50,3,IF(Table15[[#This Row],[Age - වයස]]&lt;=55,4,5))))</f>
        <v>2</v>
      </c>
      <c r="W323" s="11">
        <f>IF(Table15[[#This Row],[Vaccinated? - කොවිඩ් එන්නත ලබා ගෙන තිබේද?]]= "yes",1,5)</f>
        <v>1</v>
      </c>
      <c r="X32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3" s="8">
        <f>IF(Table15[[#This Row],[Having any hereditary diseases - ඔබට පාරම්පරික රෝග තිබෙනවාද?]]="yes",5,1)</f>
        <v>1</v>
      </c>
      <c r="Z323" s="11">
        <f>IF(Table15[[#This Row],[Do you have been suffering from any of these diseases? - පහත රෝග ඔබට තිබෙනවද?]]="None - නැත",1,5)</f>
        <v>5</v>
      </c>
      <c r="AA3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3" s="11">
        <f>IF(Table15[[#This Row],[Have you been infected by COVID-19 in the past few months - ඔබට COVID 19 මිට පෙර වැළදී  තිබෙනවද?]]="Yes",1,5)</f>
        <v>5</v>
      </c>
      <c r="AC323" s="11">
        <f>IF(Table15[[#This Row],[Grade - ශ්‍රේණිය]]="Team Member",5,IF(Table15[[#This Row],[Grade - ශ්‍රේණිය]]="Manager",1,3))</f>
        <v>5</v>
      </c>
      <c r="AD323" s="11">
        <f>IF(Table15[[#This Row],[Do you have any COVID symptoms? - ඔබට COVID ලක්ෂණ තිබෙනවද?]]="Yes",5,1)</f>
        <v>1</v>
      </c>
      <c r="AE323" s="11">
        <f>IF(Table15[[#This Row],[Was quarantined  before? - නිරොධානය වී තිබේද?]]="Yes",5,1)</f>
        <v>1</v>
      </c>
      <c r="AF3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3" s="8">
        <f>IF(Table15[[#This Row],[Any family members are working at Hospitals - රෝහල් වල සේවය කරන සාමාජිකයන් සිටීද?]]="No",1,5)</f>
        <v>1</v>
      </c>
      <c r="AH3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323" s="12">
        <f>Table15[[#This Row],[Proximity 01 (30%)]]*0.3+Table15[[#This Row],[Proximity - 02(40%)]]*0.4+Table15[[#This Row],[Proximity - 03(30%)]]*0.3</f>
        <v>2.1999999999999997</v>
      </c>
      <c r="AK323" s="12">
        <f>Table15[[#This Row],[Aggregation(Q1) 30%]]*0.3+Table15[[#This Row],[Aggregation(Q2) 40%]]*0.4+Table15[[#This Row],[Aggregation(Q3) 30%]]*0.3</f>
        <v>2.1999999999999997</v>
      </c>
      <c r="AL323" s="12">
        <f>Table15[[#This Row],[Exposure Rate]]+Table15[[#This Row],[Proximity Rate]]+Table15[[#This Row],[Aggregation Rate]]</f>
        <v>6.7999999999999989</v>
      </c>
      <c r="AM323" s="10" t="s">
        <v>1934</v>
      </c>
    </row>
    <row r="324" spans="1:39" x14ac:dyDescent="0.3">
      <c r="A324" s="20">
        <v>8256</v>
      </c>
      <c r="B324" s="2" t="s">
        <v>1030</v>
      </c>
      <c r="C324" s="2" t="str">
        <f>VLOOKUP(A324,'emp master'!$A$1:$G$5000,5,FALSE)</f>
        <v>Close Comfort Program - Quality Assurance - SI</v>
      </c>
      <c r="D324" s="1" t="s">
        <v>1757</v>
      </c>
      <c r="E324" s="6" t="str">
        <f>VLOOKUP(A324,'emp master'!$A$1:$G$5000,7,FALSE)</f>
        <v>Male</v>
      </c>
      <c r="F324" s="7">
        <v>39</v>
      </c>
      <c r="G324" s="6" t="s">
        <v>1566</v>
      </c>
      <c r="H324" s="6" t="s">
        <v>1753</v>
      </c>
      <c r="I324" s="6" t="s">
        <v>1031</v>
      </c>
      <c r="J324" s="7" t="s">
        <v>13</v>
      </c>
      <c r="K324" s="6" t="s">
        <v>14</v>
      </c>
      <c r="L324" s="6"/>
      <c r="M324" s="6" t="s">
        <v>14</v>
      </c>
      <c r="N324" s="6"/>
      <c r="O324" s="6" t="s">
        <v>14</v>
      </c>
      <c r="P324" s="6"/>
      <c r="Q324" s="6" t="s">
        <v>14</v>
      </c>
      <c r="R324" s="6" t="s">
        <v>14</v>
      </c>
      <c r="S324" s="6" t="s">
        <v>1762</v>
      </c>
      <c r="T324" s="6" t="s">
        <v>14</v>
      </c>
      <c r="U324" s="6" t="s">
        <v>14</v>
      </c>
      <c r="V324" s="8">
        <f>IF(Table15[[#This Row],[Age - වයස]]&lt;30,1,IF(Table15[[#This Row],[Age - වයස]]&lt;40,2,IF(Table15[[#This Row],[Age - වයස]]&lt;50,3,IF(Table15[[#This Row],[Age - වයස]]&lt;=55,4,5))))</f>
        <v>2</v>
      </c>
      <c r="W324" s="11">
        <f>IF(Table15[[#This Row],[Vaccinated? - කොවිඩ් එන්නත ලබා ගෙන තිබේද?]]= "yes",1,5)</f>
        <v>1</v>
      </c>
      <c r="X32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4" s="8">
        <f>IF(Table15[[#This Row],[Having any hereditary diseases - ඔබට පාරම්පරික රෝග තිබෙනවාද?]]="yes",5,1)</f>
        <v>1</v>
      </c>
      <c r="Z324" s="11">
        <f>IF(Table15[[#This Row],[Do you have been suffering from any of these diseases? - පහත රෝග ඔබට තිබෙනවද?]]="None - නැත",1,5)</f>
        <v>5</v>
      </c>
      <c r="AA3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4" s="11">
        <f>IF(Table15[[#This Row],[Have you been infected by COVID-19 in the past few months - ඔබට COVID 19 මිට පෙර වැළදී  තිබෙනවද?]]="Yes",1,5)</f>
        <v>5</v>
      </c>
      <c r="AC324" s="11">
        <f>IF(Table15[[#This Row],[Grade - ශ්‍රේණිය]]="Team Member",5,IF(Table15[[#This Row],[Grade - ශ්‍රේණිය]]="Manager",1,3))</f>
        <v>5</v>
      </c>
      <c r="AD324" s="11">
        <f>IF(Table15[[#This Row],[Do you have any COVID symptoms? - ඔබට COVID ලක්ෂණ තිබෙනවද?]]="Yes",5,1)</f>
        <v>1</v>
      </c>
      <c r="AE324" s="11">
        <f>IF(Table15[[#This Row],[Was quarantined  before? - නිරොධානය වී තිබේද?]]="Yes",5,1)</f>
        <v>1</v>
      </c>
      <c r="AF3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4" s="8">
        <f>IF(Table15[[#This Row],[Any family members are working at Hospitals - රෝහල් වල සේවය කරන සාමාජිකයන් සිටීද?]]="No",1,5)</f>
        <v>1</v>
      </c>
      <c r="AH3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324" s="12">
        <f>Table15[[#This Row],[Proximity 01 (30%)]]*0.3+Table15[[#This Row],[Proximity - 02(40%)]]*0.4+Table15[[#This Row],[Proximity - 03(30%)]]*0.3</f>
        <v>2.1999999999999997</v>
      </c>
      <c r="AK324" s="12">
        <f>Table15[[#This Row],[Aggregation(Q1) 30%]]*0.3+Table15[[#This Row],[Aggregation(Q2) 40%]]*0.4+Table15[[#This Row],[Aggregation(Q3) 30%]]*0.3</f>
        <v>2.1999999999999997</v>
      </c>
      <c r="AL324" s="12">
        <f>Table15[[#This Row],[Exposure Rate]]+Table15[[#This Row],[Proximity Rate]]+Table15[[#This Row],[Aggregation Rate]]</f>
        <v>6.7999999999999989</v>
      </c>
      <c r="AM324" s="10" t="s">
        <v>1934</v>
      </c>
    </row>
    <row r="325" spans="1:39" x14ac:dyDescent="0.3">
      <c r="A325" s="20">
        <v>23877</v>
      </c>
      <c r="B325" s="2" t="s">
        <v>212</v>
      </c>
      <c r="C325" s="2" t="str">
        <f>VLOOKUP(A325,'emp master'!$A$1:$G$5000,5,FALSE)</f>
        <v>Impact Protection - SI</v>
      </c>
      <c r="D325" s="1" t="s">
        <v>1757</v>
      </c>
      <c r="E325" s="6" t="str">
        <f>VLOOKUP(A325,'emp master'!$A$1:$G$5000,7,FALSE)</f>
        <v>Male</v>
      </c>
      <c r="F325" s="7">
        <v>42</v>
      </c>
      <c r="G325" s="6" t="s">
        <v>1566</v>
      </c>
      <c r="H325" s="6" t="s">
        <v>1756</v>
      </c>
      <c r="I325" s="6" t="s">
        <v>213</v>
      </c>
      <c r="J325" s="7" t="s">
        <v>23</v>
      </c>
      <c r="K325" s="6" t="s">
        <v>14</v>
      </c>
      <c r="L325" s="6"/>
      <c r="M325" s="6" t="s">
        <v>14</v>
      </c>
      <c r="N325" s="6"/>
      <c r="O325" s="6" t="s">
        <v>14</v>
      </c>
      <c r="P325" s="6"/>
      <c r="Q325" s="6" t="s">
        <v>14</v>
      </c>
      <c r="R325" s="6" t="s">
        <v>14</v>
      </c>
      <c r="S325" s="6" t="s">
        <v>1754</v>
      </c>
      <c r="T325" s="6" t="s">
        <v>14</v>
      </c>
      <c r="U325" s="6" t="s">
        <v>14</v>
      </c>
      <c r="V325" s="8">
        <f>IF(Table15[[#This Row],[Age - වයස]]&lt;30,1,IF(Table15[[#This Row],[Age - වයස]]&lt;40,2,IF(Table15[[#This Row],[Age - වයස]]&lt;50,3,IF(Table15[[#This Row],[Age - වයස]]&lt;=55,4,5))))</f>
        <v>3</v>
      </c>
      <c r="W325" s="11">
        <f>IF(Table15[[#This Row],[Vaccinated? - කොවිඩ් එන්නත ලබා ගෙන තිබේද?]]= "yes",1,5)</f>
        <v>1</v>
      </c>
      <c r="X32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325" s="8">
        <f>IF(Table15[[#This Row],[Having any hereditary diseases - ඔබට පාරම්පරික රෝග තිබෙනවාද?]]="yes",5,1)</f>
        <v>1</v>
      </c>
      <c r="Z325" s="11">
        <f>IF(Table15[[#This Row],[Do you have been suffering from any of these diseases? - පහත රෝග ඔබට තිබෙනවද?]]="None - නැත",1,5)</f>
        <v>1</v>
      </c>
      <c r="AA3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5" s="11">
        <f>IF(Table15[[#This Row],[Have you been infected by COVID-19 in the past few months - ඔබට COVID 19 මිට පෙර වැළදී  තිබෙනවද?]]="Yes",1,5)</f>
        <v>5</v>
      </c>
      <c r="AC325" s="11">
        <f>IF(Table15[[#This Row],[Grade - ශ්‍රේණිය]]="Team Member",5,IF(Table15[[#This Row],[Grade - ශ්‍රේණිය]]="Manager",1,3))</f>
        <v>5</v>
      </c>
      <c r="AD325" s="11">
        <f>IF(Table15[[#This Row],[Do you have any COVID symptoms? - ඔබට COVID ලක්ෂණ තිබෙනවද?]]="Yes",5,1)</f>
        <v>1</v>
      </c>
      <c r="AE325" s="11">
        <f>IF(Table15[[#This Row],[Was quarantined  before? - නිරොධානය වී තිබේද?]]="Yes",5,1)</f>
        <v>1</v>
      </c>
      <c r="AF3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5" s="8">
        <f>IF(Table15[[#This Row],[Any family members are working at Hospitals - රෝහල් වල සේවය කරන සාමාජිකයන් සිටීද?]]="No",1,5)</f>
        <v>1</v>
      </c>
      <c r="AH3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325" s="12">
        <f>Table15[[#This Row],[Proximity 01 (30%)]]*0.3+Table15[[#This Row],[Proximity - 02(40%)]]*0.4+Table15[[#This Row],[Proximity - 03(30%)]]*0.3</f>
        <v>2.1999999999999997</v>
      </c>
      <c r="AK325" s="12">
        <f>Table15[[#This Row],[Aggregation(Q1) 30%]]*0.3+Table15[[#This Row],[Aggregation(Q2) 40%]]*0.4+Table15[[#This Row],[Aggregation(Q3) 30%]]*0.3</f>
        <v>2.1999999999999997</v>
      </c>
      <c r="AL325" s="12">
        <f>Table15[[#This Row],[Exposure Rate]]+Table15[[#This Row],[Proximity Rate]]+Table15[[#This Row],[Aggregation Rate]]</f>
        <v>6.7999999999999989</v>
      </c>
      <c r="AM325" s="10" t="s">
        <v>1934</v>
      </c>
    </row>
    <row r="326" spans="1:39" x14ac:dyDescent="0.3">
      <c r="A326" s="20">
        <v>9580</v>
      </c>
      <c r="B326" s="2" t="s">
        <v>322</v>
      </c>
      <c r="C326" s="2" t="str">
        <f>VLOOKUP(A326,'emp master'!$A$1:$G$5000,5,FALSE)</f>
        <v>Moulded Bra Cup - Machine Maintenance - SI</v>
      </c>
      <c r="D326" s="1" t="s">
        <v>1757</v>
      </c>
      <c r="E326" s="6" t="str">
        <f>VLOOKUP(A326,'emp master'!$A$1:$G$5000,7,FALSE)</f>
        <v>Male</v>
      </c>
      <c r="F326" s="7">
        <v>34</v>
      </c>
      <c r="G326" s="6" t="s">
        <v>1566</v>
      </c>
      <c r="H326" s="6" t="s">
        <v>1753</v>
      </c>
      <c r="I326" s="6" t="s">
        <v>323</v>
      </c>
      <c r="J326" s="7" t="s">
        <v>13</v>
      </c>
      <c r="K326" s="6" t="s">
        <v>14</v>
      </c>
      <c r="L326" s="6"/>
      <c r="M326" s="6" t="s">
        <v>14</v>
      </c>
      <c r="N326" s="6"/>
      <c r="O326" s="6" t="s">
        <v>14</v>
      </c>
      <c r="P326" s="6"/>
      <c r="Q326" s="6" t="s">
        <v>14</v>
      </c>
      <c r="R326" s="6" t="s">
        <v>14</v>
      </c>
      <c r="S326" s="6" t="s">
        <v>1763</v>
      </c>
      <c r="T326" s="6" t="s">
        <v>14</v>
      </c>
      <c r="U326" s="6" t="s">
        <v>14</v>
      </c>
      <c r="V326" s="8">
        <f>IF(Table15[[#This Row],[Age - වයස]]&lt;30,1,IF(Table15[[#This Row],[Age - වයස]]&lt;40,2,IF(Table15[[#This Row],[Age - වයස]]&lt;50,3,IF(Table15[[#This Row],[Age - වයස]]&lt;=55,4,5))))</f>
        <v>2</v>
      </c>
      <c r="W326" s="11">
        <f>IF(Table15[[#This Row],[Vaccinated? - කොවිඩ් එන්නත ලබා ගෙන තිබේද?]]= "yes",1,5)</f>
        <v>1</v>
      </c>
      <c r="X32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6" s="8">
        <f>IF(Table15[[#This Row],[Having any hereditary diseases - ඔබට පාරම්පරික රෝග තිබෙනවාද?]]="yes",5,1)</f>
        <v>1</v>
      </c>
      <c r="Z326" s="11">
        <f>IF(Table15[[#This Row],[Do you have been suffering from any of these diseases? - පහත රෝග ඔබට තිබෙනවද?]]="None - නැත",1,5)</f>
        <v>5</v>
      </c>
      <c r="AA3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6" s="11">
        <f>IF(Table15[[#This Row],[Have you been infected by COVID-19 in the past few months - ඔබට COVID 19 මිට පෙර වැළදී  තිබෙනවද?]]="Yes",1,5)</f>
        <v>5</v>
      </c>
      <c r="AC326" s="11">
        <f>IF(Table15[[#This Row],[Grade - ශ්‍රේණිය]]="Team Member",5,IF(Table15[[#This Row],[Grade - ශ්‍රේණිය]]="Manager",1,3))</f>
        <v>5</v>
      </c>
      <c r="AD326" s="11">
        <f>IF(Table15[[#This Row],[Do you have any COVID symptoms? - ඔබට COVID ලක්ෂණ තිබෙනවද?]]="Yes",5,1)</f>
        <v>1</v>
      </c>
      <c r="AE326" s="11">
        <f>IF(Table15[[#This Row],[Was quarantined  before? - නිරොධානය වී තිබේද?]]="Yes",5,1)</f>
        <v>1</v>
      </c>
      <c r="AF3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6" s="8">
        <f>IF(Table15[[#This Row],[Any family members are working at Hospitals - රෝහල් වල සේවය කරන සාමාජිකයන් සිටීද?]]="No",1,5)</f>
        <v>1</v>
      </c>
      <c r="AH3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326" s="12">
        <f>Table15[[#This Row],[Proximity 01 (30%)]]*0.3+Table15[[#This Row],[Proximity - 02(40%)]]*0.4+Table15[[#This Row],[Proximity - 03(30%)]]*0.3</f>
        <v>2.1999999999999997</v>
      </c>
      <c r="AK326" s="12">
        <f>Table15[[#This Row],[Aggregation(Q1) 30%]]*0.3+Table15[[#This Row],[Aggregation(Q2) 40%]]*0.4+Table15[[#This Row],[Aggregation(Q3) 30%]]*0.3</f>
        <v>2.1999999999999997</v>
      </c>
      <c r="AL326" s="12">
        <f>Table15[[#This Row],[Exposure Rate]]+Table15[[#This Row],[Proximity Rate]]+Table15[[#This Row],[Aggregation Rate]]</f>
        <v>6.7999999999999989</v>
      </c>
      <c r="AM326" s="10" t="s">
        <v>1934</v>
      </c>
    </row>
    <row r="327" spans="1:39" x14ac:dyDescent="0.3">
      <c r="A327" s="20">
        <v>22480</v>
      </c>
      <c r="B327" s="2" t="s">
        <v>523</v>
      </c>
      <c r="C327" s="2" t="str">
        <f>VLOOKUP(A327,'emp master'!$A$1:$G$5000,5,FALSE)</f>
        <v>Close Comfort Program - Finishing - SI</v>
      </c>
      <c r="D327" s="1" t="s">
        <v>1757</v>
      </c>
      <c r="E327" s="6" t="str">
        <f>VLOOKUP(A327,'emp master'!$A$1:$G$5000,7,FALSE)</f>
        <v>Female</v>
      </c>
      <c r="F327" s="7">
        <v>41</v>
      </c>
      <c r="G327" s="6" t="s">
        <v>1566</v>
      </c>
      <c r="H327" s="6" t="s">
        <v>1753</v>
      </c>
      <c r="I327" s="6" t="s">
        <v>524</v>
      </c>
      <c r="J327" s="6" t="s">
        <v>28</v>
      </c>
      <c r="K327" s="6" t="s">
        <v>14</v>
      </c>
      <c r="L327" s="6"/>
      <c r="M327" s="6" t="s">
        <v>14</v>
      </c>
      <c r="N327" s="6"/>
      <c r="O327" s="6" t="s">
        <v>14</v>
      </c>
      <c r="P327" s="6"/>
      <c r="Q327" s="6" t="s">
        <v>14</v>
      </c>
      <c r="R327" s="6" t="s">
        <v>14</v>
      </c>
      <c r="S327" s="6" t="s">
        <v>1762</v>
      </c>
      <c r="T327" s="6" t="s">
        <v>14</v>
      </c>
      <c r="U327" s="6" t="s">
        <v>14</v>
      </c>
      <c r="V327" s="8">
        <f>IF(Table15[[#This Row],[Age - වයස]]&lt;30,1,IF(Table15[[#This Row],[Age - වයස]]&lt;40,2,IF(Table15[[#This Row],[Age - වයස]]&lt;50,3,IF(Table15[[#This Row],[Age - වයස]]&lt;=55,4,5))))</f>
        <v>3</v>
      </c>
      <c r="W327" s="11">
        <f>IF(Table15[[#This Row],[Vaccinated? - කොවිඩ් එන්නත ලබා ගෙන තිබේද?]]= "yes",1,5)</f>
        <v>1</v>
      </c>
      <c r="X32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7" s="8">
        <f>IF(Table15[[#This Row],[Having any hereditary diseases - ඔබට පාරම්පරික රෝග තිබෙනවාද?]]="yes",5,1)</f>
        <v>1</v>
      </c>
      <c r="Z327" s="11">
        <f>IF(Table15[[#This Row],[Do you have been suffering from any of these diseases? - පහත රෝග ඔබට තිබෙනවද?]]="None - නැත",1,5)</f>
        <v>5</v>
      </c>
      <c r="AA3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7" s="11">
        <f>IF(Table15[[#This Row],[Have you been infected by COVID-19 in the past few months - ඔබට COVID 19 මිට පෙර වැළදී  තිබෙනවද?]]="Yes",1,5)</f>
        <v>5</v>
      </c>
      <c r="AC327" s="11">
        <f>IF(Table15[[#This Row],[Grade - ශ්‍රේණිය]]="Team Member",5,IF(Table15[[#This Row],[Grade - ශ්‍රේණිය]]="Manager",1,3))</f>
        <v>5</v>
      </c>
      <c r="AD327" s="11">
        <f>IF(Table15[[#This Row],[Do you have any COVID symptoms? - ඔබට COVID ලක්ෂණ තිබෙනවද?]]="Yes",5,1)</f>
        <v>1</v>
      </c>
      <c r="AE327" s="11">
        <f>IF(Table15[[#This Row],[Was quarantined  before? - නිරොධානය වී තිබේද?]]="Yes",5,1)</f>
        <v>1</v>
      </c>
      <c r="AF3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7" s="8">
        <f>IF(Table15[[#This Row],[Any family members are working at Hospitals - රෝහල් වල සේවය කරන සාමාජිකයන් සිටීද?]]="No",1,5)</f>
        <v>1</v>
      </c>
      <c r="AH3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327" s="12">
        <f>Table15[[#This Row],[Proximity 01 (30%)]]*0.3+Table15[[#This Row],[Proximity - 02(40%)]]*0.4+Table15[[#This Row],[Proximity - 03(30%)]]*0.3</f>
        <v>2.1999999999999997</v>
      </c>
      <c r="AK327" s="12">
        <f>Table15[[#This Row],[Aggregation(Q1) 30%]]*0.3+Table15[[#This Row],[Aggregation(Q2) 40%]]*0.4+Table15[[#This Row],[Aggregation(Q3) 30%]]*0.3</f>
        <v>2.1999999999999997</v>
      </c>
      <c r="AL327" s="12">
        <f>Table15[[#This Row],[Exposure Rate]]+Table15[[#This Row],[Proximity Rate]]+Table15[[#This Row],[Aggregation Rate]]</f>
        <v>6.8999999999999986</v>
      </c>
      <c r="AM327" s="10" t="s">
        <v>1934</v>
      </c>
    </row>
    <row r="328" spans="1:39" x14ac:dyDescent="0.3">
      <c r="A328" s="20">
        <v>20256</v>
      </c>
      <c r="B328" s="2" t="s">
        <v>805</v>
      </c>
      <c r="C328" s="2" t="str">
        <f>VLOOKUP(A328,'emp master'!$A$1:$G$5000,5,FALSE)</f>
        <v>Close Comfort Program - Printing - SI</v>
      </c>
      <c r="D328" s="1" t="s">
        <v>1757</v>
      </c>
      <c r="E328" s="6" t="str">
        <f>VLOOKUP(A328,'emp master'!$A$1:$G$5000,7,FALSE)</f>
        <v>Female</v>
      </c>
      <c r="F328" s="7">
        <v>43</v>
      </c>
      <c r="G328" s="6" t="s">
        <v>1566</v>
      </c>
      <c r="H328" s="6" t="s">
        <v>1753</v>
      </c>
      <c r="I328" s="6" t="s">
        <v>806</v>
      </c>
      <c r="J328" s="7" t="s">
        <v>23</v>
      </c>
      <c r="K328" s="6" t="s">
        <v>14</v>
      </c>
      <c r="L328" s="6"/>
      <c r="M328" s="6" t="s">
        <v>14</v>
      </c>
      <c r="N328" s="6"/>
      <c r="O328" s="6" t="s">
        <v>14</v>
      </c>
      <c r="P328" s="6"/>
      <c r="Q328" s="6" t="s">
        <v>14</v>
      </c>
      <c r="R328" s="6" t="s">
        <v>14</v>
      </c>
      <c r="S328" s="6" t="s">
        <v>1754</v>
      </c>
      <c r="T328" s="6" t="s">
        <v>1566</v>
      </c>
      <c r="U328" s="6" t="s">
        <v>14</v>
      </c>
      <c r="V328" s="8">
        <f>IF(Table15[[#This Row],[Age - වයස]]&lt;30,1,IF(Table15[[#This Row],[Age - වයස]]&lt;40,2,IF(Table15[[#This Row],[Age - වයස]]&lt;50,3,IF(Table15[[#This Row],[Age - වයස]]&lt;=55,4,5))))</f>
        <v>3</v>
      </c>
      <c r="W328" s="11">
        <f>IF(Table15[[#This Row],[Vaccinated? - කොවිඩ් එන්නත ලබා ගෙන තිබේද?]]= "yes",1,5)</f>
        <v>1</v>
      </c>
      <c r="X3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8" s="8">
        <f>IF(Table15[[#This Row],[Having any hereditary diseases - ඔබට පාරම්පරික රෝග තිබෙනවාද?]]="yes",5,1)</f>
        <v>1</v>
      </c>
      <c r="Z328" s="11">
        <f>IF(Table15[[#This Row],[Do you have been suffering from any of these diseases? - පහත රෝග ඔබට තිබෙනවද?]]="None - නැත",1,5)</f>
        <v>1</v>
      </c>
      <c r="AA3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328" s="11">
        <f>IF(Table15[[#This Row],[Have you been infected by COVID-19 in the past few months - ඔබට COVID 19 මිට පෙර වැළදී  තිබෙනවද?]]="Yes",1,5)</f>
        <v>5</v>
      </c>
      <c r="AC328" s="11">
        <f>IF(Table15[[#This Row],[Grade - ශ්‍රේණිය]]="Team Member",5,IF(Table15[[#This Row],[Grade - ශ්‍රේණිය]]="Manager",1,3))</f>
        <v>5</v>
      </c>
      <c r="AD328" s="11">
        <f>IF(Table15[[#This Row],[Do you have any COVID symptoms? - ඔබට COVID ලක්ෂණ තිබෙනවද?]]="Yes",5,1)</f>
        <v>1</v>
      </c>
      <c r="AE328" s="11">
        <f>IF(Table15[[#This Row],[Was quarantined  before? - නිරොධානය වී තිබේද?]]="Yes",5,1)</f>
        <v>1</v>
      </c>
      <c r="AF3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8" s="8">
        <f>IF(Table15[[#This Row],[Any family members are working at Hospitals - රෝහල් වල සේවය කරන සාමාජිකයන් සිටීද?]]="No",1,5)</f>
        <v>1</v>
      </c>
      <c r="AH3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328" s="12">
        <f>Table15[[#This Row],[Proximity 01 (30%)]]*0.3+Table15[[#This Row],[Proximity - 02(40%)]]*0.4+Table15[[#This Row],[Proximity - 03(30%)]]*0.3</f>
        <v>2.1999999999999997</v>
      </c>
      <c r="AK328" s="12">
        <f>Table15[[#This Row],[Aggregation(Q1) 30%]]*0.3+Table15[[#This Row],[Aggregation(Q2) 40%]]*0.4+Table15[[#This Row],[Aggregation(Q3) 30%]]*0.3</f>
        <v>2.1999999999999997</v>
      </c>
      <c r="AL328" s="12">
        <f>Table15[[#This Row],[Exposure Rate]]+Table15[[#This Row],[Proximity Rate]]+Table15[[#This Row],[Aggregation Rate]]</f>
        <v>6.8999999999999986</v>
      </c>
      <c r="AM328" s="10" t="s">
        <v>1934</v>
      </c>
    </row>
    <row r="329" spans="1:39" x14ac:dyDescent="0.3">
      <c r="A329" s="20">
        <v>24017</v>
      </c>
      <c r="B329" s="2" t="s">
        <v>1322</v>
      </c>
      <c r="C329" s="2" t="str">
        <f>VLOOKUP(A329,'emp master'!$A$1:$G$5000,5,FALSE)</f>
        <v>Close Comfort Program - Printing - SI</v>
      </c>
      <c r="D329" s="1" t="s">
        <v>1757</v>
      </c>
      <c r="E329" s="6" t="str">
        <f>VLOOKUP(A329,'emp master'!$A$1:$G$5000,7,FALSE)</f>
        <v>Female</v>
      </c>
      <c r="F329" s="7">
        <v>47</v>
      </c>
      <c r="G329" s="6" t="s">
        <v>1566</v>
      </c>
      <c r="H329" s="6" t="s">
        <v>1753</v>
      </c>
      <c r="I329" s="6" t="s">
        <v>1323</v>
      </c>
      <c r="J329" s="7" t="s">
        <v>23</v>
      </c>
      <c r="K329" s="6" t="s">
        <v>14</v>
      </c>
      <c r="L329" s="6"/>
      <c r="M329" s="6" t="s">
        <v>14</v>
      </c>
      <c r="N329" s="6"/>
      <c r="O329" s="6" t="s">
        <v>14</v>
      </c>
      <c r="P329" s="6"/>
      <c r="Q329" s="6" t="s">
        <v>14</v>
      </c>
      <c r="R329" s="6" t="s">
        <v>14</v>
      </c>
      <c r="S329" s="6" t="s">
        <v>1764</v>
      </c>
      <c r="T329" s="6" t="s">
        <v>14</v>
      </c>
      <c r="U329" s="6" t="s">
        <v>14</v>
      </c>
      <c r="V329" s="8">
        <f>IF(Table15[[#This Row],[Age - වයස]]&lt;30,1,IF(Table15[[#This Row],[Age - වයස]]&lt;40,2,IF(Table15[[#This Row],[Age - වයස]]&lt;50,3,IF(Table15[[#This Row],[Age - වයස]]&lt;=55,4,5))))</f>
        <v>3</v>
      </c>
      <c r="W329" s="11">
        <f>IF(Table15[[#This Row],[Vaccinated? - කොවිඩ් එන්නත ලබා ගෙන තිබේද?]]= "yes",1,5)</f>
        <v>1</v>
      </c>
      <c r="X3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29" s="8">
        <f>IF(Table15[[#This Row],[Having any hereditary diseases - ඔබට පාරම්පරික රෝග තිබෙනවාද?]]="yes",5,1)</f>
        <v>1</v>
      </c>
      <c r="Z329" s="11">
        <f>IF(Table15[[#This Row],[Do you have been suffering from any of these diseases? - පහත රෝග ඔබට තිබෙනවද?]]="None - නැත",1,5)</f>
        <v>5</v>
      </c>
      <c r="AA3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29" s="11">
        <f>IF(Table15[[#This Row],[Have you been infected by COVID-19 in the past few months - ඔබට COVID 19 මිට පෙර වැළදී  තිබෙනවද?]]="Yes",1,5)</f>
        <v>5</v>
      </c>
      <c r="AC329" s="11">
        <f>IF(Table15[[#This Row],[Grade - ශ්‍රේණිය]]="Team Member",5,IF(Table15[[#This Row],[Grade - ශ්‍රේණිය]]="Manager",1,3))</f>
        <v>5</v>
      </c>
      <c r="AD329" s="11">
        <f>IF(Table15[[#This Row],[Do you have any COVID symptoms? - ඔබට COVID ලක්ෂණ තිබෙනවද?]]="Yes",5,1)</f>
        <v>1</v>
      </c>
      <c r="AE329" s="11">
        <f>IF(Table15[[#This Row],[Was quarantined  before? - නිරොධානය වී තිබේද?]]="Yes",5,1)</f>
        <v>1</v>
      </c>
      <c r="AF3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29" s="8">
        <f>IF(Table15[[#This Row],[Any family members are working at Hospitals - රෝහල් වල සේවය කරන සාමාජිකයන් සිටීද?]]="No",1,5)</f>
        <v>1</v>
      </c>
      <c r="AH3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2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329" s="12">
        <f>Table15[[#This Row],[Proximity 01 (30%)]]*0.3+Table15[[#This Row],[Proximity - 02(40%)]]*0.4+Table15[[#This Row],[Proximity - 03(30%)]]*0.3</f>
        <v>2.1999999999999997</v>
      </c>
      <c r="AK329" s="12">
        <f>Table15[[#This Row],[Aggregation(Q1) 30%]]*0.3+Table15[[#This Row],[Aggregation(Q2) 40%]]*0.4+Table15[[#This Row],[Aggregation(Q3) 30%]]*0.3</f>
        <v>2.1999999999999997</v>
      </c>
      <c r="AL329" s="12">
        <f>Table15[[#This Row],[Exposure Rate]]+Table15[[#This Row],[Proximity Rate]]+Table15[[#This Row],[Aggregation Rate]]</f>
        <v>6.8999999999999986</v>
      </c>
      <c r="AM329" s="10" t="s">
        <v>1934</v>
      </c>
    </row>
    <row r="330" spans="1:39" x14ac:dyDescent="0.3">
      <c r="A330" s="20">
        <v>3594</v>
      </c>
      <c r="B330" s="2" t="s">
        <v>1384</v>
      </c>
      <c r="C330" s="2" t="str">
        <f>VLOOKUP(A330,'emp master'!$A$1:$G$5000,5,FALSE)</f>
        <v>Impact Protection - SI</v>
      </c>
      <c r="D330" s="1" t="s">
        <v>1757</v>
      </c>
      <c r="E330" s="6" t="str">
        <f>VLOOKUP(A330,'emp master'!$A$1:$G$5000,7,FALSE)</f>
        <v>Female</v>
      </c>
      <c r="F330" s="6">
        <v>44</v>
      </c>
      <c r="G330" s="6" t="s">
        <v>1566</v>
      </c>
      <c r="H330" s="6" t="s">
        <v>1753</v>
      </c>
      <c r="I330" s="6" t="s">
        <v>1385</v>
      </c>
      <c r="J330" s="7" t="s">
        <v>20</v>
      </c>
      <c r="K330" s="6" t="s">
        <v>14</v>
      </c>
      <c r="L330" s="6"/>
      <c r="M330" s="6" t="s">
        <v>14</v>
      </c>
      <c r="N330" s="6"/>
      <c r="O330" s="6" t="s">
        <v>14</v>
      </c>
      <c r="P330" s="6"/>
      <c r="Q330" s="6" t="s">
        <v>14</v>
      </c>
      <c r="R330" s="6" t="s">
        <v>14</v>
      </c>
      <c r="S330" s="6" t="s">
        <v>1763</v>
      </c>
      <c r="T330" s="6" t="s">
        <v>14</v>
      </c>
      <c r="U330" s="6" t="s">
        <v>14</v>
      </c>
      <c r="V330" s="8">
        <f>IF(Table15[[#This Row],[Age - වයස]]&lt;30,1,IF(Table15[[#This Row],[Age - වයස]]&lt;40,2,IF(Table15[[#This Row],[Age - වයස]]&lt;50,3,IF(Table15[[#This Row],[Age - වයස]]&lt;=55,4,5))))</f>
        <v>3</v>
      </c>
      <c r="W330" s="11">
        <f>IF(Table15[[#This Row],[Vaccinated? - කොවිඩ් එන්නත ලබා ගෙන තිබේද?]]= "yes",1,5)</f>
        <v>1</v>
      </c>
      <c r="X33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30" s="8">
        <f>IF(Table15[[#This Row],[Having any hereditary diseases - ඔබට පාරම්පරික රෝග තිබෙනවාද?]]="yes",5,1)</f>
        <v>1</v>
      </c>
      <c r="Z330" s="11">
        <f>IF(Table15[[#This Row],[Do you have been suffering from any of these diseases? - පහත රෝග ඔබට තිබෙනවද?]]="None - නැත",1,5)</f>
        <v>5</v>
      </c>
      <c r="AA3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0" s="11">
        <f>IF(Table15[[#This Row],[Have you been infected by COVID-19 in the past few months - ඔබට COVID 19 මිට පෙර වැළදී  තිබෙනවද?]]="Yes",1,5)</f>
        <v>5</v>
      </c>
      <c r="AC330" s="11">
        <f>IF(Table15[[#This Row],[Grade - ශ්‍රේණිය]]="Team Member",5,IF(Table15[[#This Row],[Grade - ශ්‍රේණිය]]="Manager",1,3))</f>
        <v>5</v>
      </c>
      <c r="AD330" s="11">
        <f>IF(Table15[[#This Row],[Do you have any COVID symptoms? - ඔබට COVID ලක්ෂණ තිබෙනවද?]]="Yes",5,1)</f>
        <v>1</v>
      </c>
      <c r="AE330" s="11">
        <f>IF(Table15[[#This Row],[Was quarantined  before? - නිරොධානය වී තිබේද?]]="Yes",5,1)</f>
        <v>1</v>
      </c>
      <c r="AF3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0" s="8">
        <f>IF(Table15[[#This Row],[Any family members are working at Hospitals - රෝහල් වල සේවය කරන සාමාජිකයන් සිටීද?]]="No",1,5)</f>
        <v>1</v>
      </c>
      <c r="AH3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330" s="12">
        <f>Table15[[#This Row],[Proximity 01 (30%)]]*0.3+Table15[[#This Row],[Proximity - 02(40%)]]*0.4+Table15[[#This Row],[Proximity - 03(30%)]]*0.3</f>
        <v>2.1999999999999997</v>
      </c>
      <c r="AK330" s="12">
        <f>Table15[[#This Row],[Aggregation(Q1) 30%]]*0.3+Table15[[#This Row],[Aggregation(Q2) 40%]]*0.4+Table15[[#This Row],[Aggregation(Q3) 30%]]*0.3</f>
        <v>2.1999999999999997</v>
      </c>
      <c r="AL330" s="12">
        <f>Table15[[#This Row],[Exposure Rate]]+Table15[[#This Row],[Proximity Rate]]+Table15[[#This Row],[Aggregation Rate]]</f>
        <v>6.8999999999999986</v>
      </c>
      <c r="AM330" s="10" t="s">
        <v>1934</v>
      </c>
    </row>
    <row r="331" spans="1:39" x14ac:dyDescent="0.3">
      <c r="A331" s="20">
        <v>23316</v>
      </c>
      <c r="B331" s="2" t="s">
        <v>1248</v>
      </c>
      <c r="C331" s="2">
        <f>VLOOKUP(A331,'emp master'!$A$1:$G$5000,5,FALSE)</f>
        <v>0</v>
      </c>
      <c r="D331" s="1" t="s">
        <v>1757</v>
      </c>
      <c r="E331" s="6" t="str">
        <f>VLOOKUP(A331,'emp master'!$A$1:$G$5000,7,FALSE)</f>
        <v>Female</v>
      </c>
      <c r="F331" s="7">
        <v>27</v>
      </c>
      <c r="G331" s="6" t="s">
        <v>14</v>
      </c>
      <c r="H331" s="6" t="s">
        <v>1759</v>
      </c>
      <c r="I331" s="6" t="s">
        <v>36</v>
      </c>
      <c r="J331" s="7" t="s">
        <v>23</v>
      </c>
      <c r="K331" s="6" t="s">
        <v>14</v>
      </c>
      <c r="L331" s="6" t="s">
        <v>14</v>
      </c>
      <c r="M331" s="6" t="s">
        <v>14</v>
      </c>
      <c r="N331" s="6" t="s">
        <v>14</v>
      </c>
      <c r="O331" s="6" t="s">
        <v>14</v>
      </c>
      <c r="P331" s="6" t="s">
        <v>14</v>
      </c>
      <c r="Q331" s="6" t="s">
        <v>14</v>
      </c>
      <c r="R331" s="6" t="s">
        <v>14</v>
      </c>
      <c r="S331" s="6" t="s">
        <v>1754</v>
      </c>
      <c r="T331" s="6" t="s">
        <v>14</v>
      </c>
      <c r="U331" s="6" t="s">
        <v>14</v>
      </c>
      <c r="V331" s="8">
        <f>IF(Table15[[#This Row],[Age - වයස]]&lt;30,1,IF(Table15[[#This Row],[Age - වයස]]&lt;40,2,IF(Table15[[#This Row],[Age - වයස]]&lt;50,3,IF(Table15[[#This Row],[Age - වයස]]&lt;=55,4,5))))</f>
        <v>1</v>
      </c>
      <c r="W331" s="11">
        <f>IF(Table15[[#This Row],[Vaccinated? - කොවිඩ් එන්නත ලබා ගෙන තිබේද?]]= "yes",1,5)</f>
        <v>5</v>
      </c>
      <c r="X33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1" s="8">
        <f>IF(Table15[[#This Row],[Having any hereditary diseases - ඔබට පාරම්පරික රෝග තිබෙනවාද?]]="yes",5,1)</f>
        <v>1</v>
      </c>
      <c r="Z331" s="11">
        <f>IF(Table15[[#This Row],[Do you have been suffering from any of these diseases? - පහත රෝග ඔබට තිබෙනවද?]]="None - නැත",1,5)</f>
        <v>1</v>
      </c>
      <c r="AA3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1" s="11">
        <f>IF(Table15[[#This Row],[Have you been infected by COVID-19 in the past few months - ඔබට COVID 19 මිට පෙර වැළදී  තිබෙනවද?]]="Yes",1,5)</f>
        <v>5</v>
      </c>
      <c r="AC331" s="11">
        <f>IF(Table15[[#This Row],[Grade - ශ්‍රේණිය]]="Team Member",5,IF(Table15[[#This Row],[Grade - ශ්‍රේණිය]]="Manager",1,3))</f>
        <v>5</v>
      </c>
      <c r="AD331" s="11">
        <f>IF(Table15[[#This Row],[Do you have any COVID symptoms? - ඔබට COVID ලක්ෂණ තිබෙනවද?]]="Yes",5,1)</f>
        <v>1</v>
      </c>
      <c r="AE331" s="11">
        <f>IF(Table15[[#This Row],[Was quarantined  before? - නිරොධානය වී තිබේද?]]="Yes",5,1)</f>
        <v>1</v>
      </c>
      <c r="AF3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1" s="8">
        <f>IF(Table15[[#This Row],[Any family members are working at Hospitals - රෝහල් වල සේවය කරන සාමාජිකයන් සිටීද?]]="No",1,5)</f>
        <v>1</v>
      </c>
      <c r="AH3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1" s="12">
        <f>Table15[[#This Row],[Proximity 01 (30%)]]*0.3+Table15[[#This Row],[Proximity - 02(40%)]]*0.4+Table15[[#This Row],[Proximity - 03(30%)]]*0.3</f>
        <v>2.1999999999999997</v>
      </c>
      <c r="AK331" s="12">
        <f>Table15[[#This Row],[Aggregation(Q1) 30%]]*0.3+Table15[[#This Row],[Aggregation(Q2) 40%]]*0.4+Table15[[#This Row],[Aggregation(Q3) 30%]]*0.3</f>
        <v>2.1999999999999997</v>
      </c>
      <c r="AL331" s="12">
        <f>Table15[[#This Row],[Exposure Rate]]+Table15[[#This Row],[Proximity Rate]]+Table15[[#This Row],[Aggregation Rate]]</f>
        <v>7</v>
      </c>
      <c r="AM331" s="10" t="s">
        <v>1934</v>
      </c>
    </row>
    <row r="332" spans="1:39" x14ac:dyDescent="0.3">
      <c r="A332" s="20">
        <v>18202</v>
      </c>
      <c r="B332" s="2" t="s">
        <v>602</v>
      </c>
      <c r="C332" s="2" t="str">
        <f>VLOOKUP(A332,'emp master'!$A$1:$G$5000,5,FALSE)</f>
        <v>Close Comfort Program - Finishing - SI</v>
      </c>
      <c r="D332" s="1" t="s">
        <v>1757</v>
      </c>
      <c r="E332" s="6" t="str">
        <f>VLOOKUP(A332,'emp master'!$A$1:$G$5000,7,FALSE)</f>
        <v>Male</v>
      </c>
      <c r="F332" s="7">
        <v>28</v>
      </c>
      <c r="G332" s="6" t="s">
        <v>14</v>
      </c>
      <c r="H332" s="6" t="s">
        <v>1759</v>
      </c>
      <c r="I332" s="6" t="s">
        <v>603</v>
      </c>
      <c r="J332" s="7" t="s">
        <v>17</v>
      </c>
      <c r="K332" s="6" t="s">
        <v>14</v>
      </c>
      <c r="L332" s="6"/>
      <c r="M332" s="6" t="s">
        <v>14</v>
      </c>
      <c r="N332" s="6"/>
      <c r="O332" s="6" t="s">
        <v>14</v>
      </c>
      <c r="P332" s="6"/>
      <c r="Q332" s="6" t="s">
        <v>14</v>
      </c>
      <c r="R332" s="6" t="s">
        <v>14</v>
      </c>
      <c r="S332" s="6" t="s">
        <v>1754</v>
      </c>
      <c r="T332" s="6" t="s">
        <v>14</v>
      </c>
      <c r="U332" s="6" t="s">
        <v>14</v>
      </c>
      <c r="V332" s="8">
        <f>IF(Table15[[#This Row],[Age - වයස]]&lt;30,1,IF(Table15[[#This Row],[Age - වයස]]&lt;40,2,IF(Table15[[#This Row],[Age - වයස]]&lt;50,3,IF(Table15[[#This Row],[Age - වයස]]&lt;=55,4,5))))</f>
        <v>1</v>
      </c>
      <c r="W332" s="11">
        <f>IF(Table15[[#This Row],[Vaccinated? - කොවිඩ් එන්නත ලබා ගෙන තිබේද?]]= "yes",1,5)</f>
        <v>5</v>
      </c>
      <c r="X33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2" s="8">
        <f>IF(Table15[[#This Row],[Having any hereditary diseases - ඔබට පාරම්පරික රෝග තිබෙනවාද?]]="yes",5,1)</f>
        <v>1</v>
      </c>
      <c r="Z332" s="11">
        <f>IF(Table15[[#This Row],[Do you have been suffering from any of these diseases? - පහත රෝග ඔබට තිබෙනවද?]]="None - නැත",1,5)</f>
        <v>1</v>
      </c>
      <c r="AA3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2" s="11">
        <f>IF(Table15[[#This Row],[Have you been infected by COVID-19 in the past few months - ඔබට COVID 19 මිට පෙර වැළදී  තිබෙනවද?]]="Yes",1,5)</f>
        <v>5</v>
      </c>
      <c r="AC332" s="11">
        <f>IF(Table15[[#This Row],[Grade - ශ්‍රේණිය]]="Team Member",5,IF(Table15[[#This Row],[Grade - ශ්‍රේණිය]]="Manager",1,3))</f>
        <v>5</v>
      </c>
      <c r="AD332" s="11">
        <f>IF(Table15[[#This Row],[Do you have any COVID symptoms? - ඔබට COVID ලක්ෂණ තිබෙනවද?]]="Yes",5,1)</f>
        <v>1</v>
      </c>
      <c r="AE332" s="11">
        <f>IF(Table15[[#This Row],[Was quarantined  before? - නිරොධානය වී තිබේද?]]="Yes",5,1)</f>
        <v>1</v>
      </c>
      <c r="AF3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2" s="8">
        <f>IF(Table15[[#This Row],[Any family members are working at Hospitals - රෝහල් වල සේවය කරන සාමාජිකයන් සිටීද?]]="No",1,5)</f>
        <v>1</v>
      </c>
      <c r="AH3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2" s="12">
        <f>Table15[[#This Row],[Proximity 01 (30%)]]*0.3+Table15[[#This Row],[Proximity - 02(40%)]]*0.4+Table15[[#This Row],[Proximity - 03(30%)]]*0.3</f>
        <v>2.1999999999999997</v>
      </c>
      <c r="AK332" s="12">
        <f>Table15[[#This Row],[Aggregation(Q1) 30%]]*0.3+Table15[[#This Row],[Aggregation(Q2) 40%]]*0.4+Table15[[#This Row],[Aggregation(Q3) 30%]]*0.3</f>
        <v>2.1999999999999997</v>
      </c>
      <c r="AL332" s="12">
        <f>Table15[[#This Row],[Exposure Rate]]+Table15[[#This Row],[Proximity Rate]]+Table15[[#This Row],[Aggregation Rate]]</f>
        <v>7</v>
      </c>
      <c r="AM332" s="10" t="s">
        <v>1934</v>
      </c>
    </row>
    <row r="333" spans="1:39" x14ac:dyDescent="0.3">
      <c r="A333" s="20">
        <v>18525</v>
      </c>
      <c r="B333" s="2" t="s">
        <v>496</v>
      </c>
      <c r="C333" s="2" t="str">
        <f>VLOOKUP(A333,'emp master'!$A$1:$G$5000,5,FALSE)</f>
        <v>Close Comfort Program - Finishing - SI</v>
      </c>
      <c r="D333" s="1" t="s">
        <v>1757</v>
      </c>
      <c r="E333" s="6" t="str">
        <f>VLOOKUP(A333,'emp master'!$A$1:$G$5000,7,FALSE)</f>
        <v>Male</v>
      </c>
      <c r="F333" s="7">
        <v>23</v>
      </c>
      <c r="G333" s="6" t="s">
        <v>14</v>
      </c>
      <c r="H333" s="6" t="s">
        <v>1759</v>
      </c>
      <c r="I333" s="6" t="s">
        <v>497</v>
      </c>
      <c r="J333" s="7" t="s">
        <v>23</v>
      </c>
      <c r="K333" s="6" t="s">
        <v>14</v>
      </c>
      <c r="L333" s="6" t="s">
        <v>14</v>
      </c>
      <c r="M333" s="6" t="s">
        <v>14</v>
      </c>
      <c r="N333" s="6" t="s">
        <v>14</v>
      </c>
      <c r="O333" s="6" t="s">
        <v>14</v>
      </c>
      <c r="P333" s="6" t="s">
        <v>14</v>
      </c>
      <c r="Q333" s="6" t="s">
        <v>14</v>
      </c>
      <c r="R333" s="6" t="s">
        <v>14</v>
      </c>
      <c r="S333" s="6" t="s">
        <v>1754</v>
      </c>
      <c r="T333" s="6" t="s">
        <v>14</v>
      </c>
      <c r="U333" s="6" t="s">
        <v>14</v>
      </c>
      <c r="V333" s="8">
        <f>IF(Table15[[#This Row],[Age - වයස]]&lt;30,1,IF(Table15[[#This Row],[Age - වයස]]&lt;40,2,IF(Table15[[#This Row],[Age - වයස]]&lt;50,3,IF(Table15[[#This Row],[Age - වයස]]&lt;=55,4,5))))</f>
        <v>1</v>
      </c>
      <c r="W333" s="11">
        <f>IF(Table15[[#This Row],[Vaccinated? - කොවිඩ් එන්නත ලබා ගෙන තිබේද?]]= "yes",1,5)</f>
        <v>5</v>
      </c>
      <c r="X33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3" s="8">
        <f>IF(Table15[[#This Row],[Having any hereditary diseases - ඔබට පාරම්පරික රෝග තිබෙනවාද?]]="yes",5,1)</f>
        <v>1</v>
      </c>
      <c r="Z333" s="11">
        <f>IF(Table15[[#This Row],[Do you have been suffering from any of these diseases? - පහත රෝග ඔබට තිබෙනවද?]]="None - නැත",1,5)</f>
        <v>1</v>
      </c>
      <c r="AA3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3" s="11">
        <f>IF(Table15[[#This Row],[Have you been infected by COVID-19 in the past few months - ඔබට COVID 19 මිට පෙර වැළදී  තිබෙනවද?]]="Yes",1,5)</f>
        <v>5</v>
      </c>
      <c r="AC333" s="11">
        <f>IF(Table15[[#This Row],[Grade - ශ්‍රේණිය]]="Team Member",5,IF(Table15[[#This Row],[Grade - ශ්‍රේණිය]]="Manager",1,3))</f>
        <v>5</v>
      </c>
      <c r="AD333" s="11">
        <f>IF(Table15[[#This Row],[Do you have any COVID symptoms? - ඔබට COVID ලක්ෂණ තිබෙනවද?]]="Yes",5,1)</f>
        <v>1</v>
      </c>
      <c r="AE333" s="11">
        <f>IF(Table15[[#This Row],[Was quarantined  before? - නිරොධානය වී තිබේද?]]="Yes",5,1)</f>
        <v>1</v>
      </c>
      <c r="AF3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3" s="8">
        <f>IF(Table15[[#This Row],[Any family members are working at Hospitals - රෝහල් වල සේවය කරන සාමාජිකයන් සිටීද?]]="No",1,5)</f>
        <v>1</v>
      </c>
      <c r="AH3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3" s="12">
        <f>Table15[[#This Row],[Proximity 01 (30%)]]*0.3+Table15[[#This Row],[Proximity - 02(40%)]]*0.4+Table15[[#This Row],[Proximity - 03(30%)]]*0.3</f>
        <v>2.1999999999999997</v>
      </c>
      <c r="AK333" s="12">
        <f>Table15[[#This Row],[Aggregation(Q1) 30%]]*0.3+Table15[[#This Row],[Aggregation(Q2) 40%]]*0.4+Table15[[#This Row],[Aggregation(Q3) 30%]]*0.3</f>
        <v>2.1999999999999997</v>
      </c>
      <c r="AL333" s="12">
        <f>Table15[[#This Row],[Exposure Rate]]+Table15[[#This Row],[Proximity Rate]]+Table15[[#This Row],[Aggregation Rate]]</f>
        <v>7</v>
      </c>
      <c r="AM333" s="10" t="s">
        <v>1934</v>
      </c>
    </row>
    <row r="334" spans="1:39" x14ac:dyDescent="0.3">
      <c r="A334" s="20">
        <v>18049</v>
      </c>
      <c r="B334" s="2" t="s">
        <v>828</v>
      </c>
      <c r="C334" s="2" t="str">
        <f>VLOOKUP(A334,'emp master'!$A$1:$G$5000,5,FALSE)</f>
        <v>Close Comfort Program - Finishing - SI</v>
      </c>
      <c r="D334" s="1" t="s">
        <v>1757</v>
      </c>
      <c r="E334" s="6" t="str">
        <f>VLOOKUP(A334,'emp master'!$A$1:$G$5000,7,FALSE)</f>
        <v>Female</v>
      </c>
      <c r="F334" s="7">
        <v>25</v>
      </c>
      <c r="G334" s="6" t="s">
        <v>14</v>
      </c>
      <c r="H334" s="6" t="s">
        <v>1759</v>
      </c>
      <c r="I334" s="6" t="s">
        <v>829</v>
      </c>
      <c r="J334" s="7" t="s">
        <v>17</v>
      </c>
      <c r="K334" s="6" t="s">
        <v>14</v>
      </c>
      <c r="L334" s="6"/>
      <c r="M334" s="6" t="s">
        <v>14</v>
      </c>
      <c r="N334" s="6"/>
      <c r="O334" s="6" t="s">
        <v>14</v>
      </c>
      <c r="P334" s="6"/>
      <c r="Q334" s="6" t="s">
        <v>14</v>
      </c>
      <c r="R334" s="6" t="s">
        <v>14</v>
      </c>
      <c r="S334" s="6" t="s">
        <v>1754</v>
      </c>
      <c r="T334" s="6" t="s">
        <v>14</v>
      </c>
      <c r="U334" s="6" t="s">
        <v>14</v>
      </c>
      <c r="V334" s="8">
        <f>IF(Table15[[#This Row],[Age - වයස]]&lt;30,1,IF(Table15[[#This Row],[Age - වයස]]&lt;40,2,IF(Table15[[#This Row],[Age - වයස]]&lt;50,3,IF(Table15[[#This Row],[Age - වයස]]&lt;=55,4,5))))</f>
        <v>1</v>
      </c>
      <c r="W334" s="11">
        <f>IF(Table15[[#This Row],[Vaccinated? - කොවිඩ් එන්නත ලබා ගෙන තිබේද?]]= "yes",1,5)</f>
        <v>5</v>
      </c>
      <c r="X33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4" s="8">
        <f>IF(Table15[[#This Row],[Having any hereditary diseases - ඔබට පාරම්පරික රෝග තිබෙනවාද?]]="yes",5,1)</f>
        <v>1</v>
      </c>
      <c r="Z334" s="11">
        <f>IF(Table15[[#This Row],[Do you have been suffering from any of these diseases? - පහත රෝග ඔබට තිබෙනවද?]]="None - නැත",1,5)</f>
        <v>1</v>
      </c>
      <c r="AA3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4" s="11">
        <f>IF(Table15[[#This Row],[Have you been infected by COVID-19 in the past few months - ඔබට COVID 19 මිට පෙර වැළදී  තිබෙනවද?]]="Yes",1,5)</f>
        <v>5</v>
      </c>
      <c r="AC334" s="11">
        <f>IF(Table15[[#This Row],[Grade - ශ්‍රේණිය]]="Team Member",5,IF(Table15[[#This Row],[Grade - ශ්‍රේණිය]]="Manager",1,3))</f>
        <v>5</v>
      </c>
      <c r="AD334" s="11">
        <f>IF(Table15[[#This Row],[Do you have any COVID symptoms? - ඔබට COVID ලක්ෂණ තිබෙනවද?]]="Yes",5,1)</f>
        <v>1</v>
      </c>
      <c r="AE334" s="11">
        <f>IF(Table15[[#This Row],[Was quarantined  before? - නිරොධානය වී තිබේද?]]="Yes",5,1)</f>
        <v>1</v>
      </c>
      <c r="AF3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4" s="8">
        <f>IF(Table15[[#This Row],[Any family members are working at Hospitals - රෝහල් වල සේවය කරන සාමාජිකයන් සිටීද?]]="No",1,5)</f>
        <v>1</v>
      </c>
      <c r="AH3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4" s="12">
        <f>Table15[[#This Row],[Proximity 01 (30%)]]*0.3+Table15[[#This Row],[Proximity - 02(40%)]]*0.4+Table15[[#This Row],[Proximity - 03(30%)]]*0.3</f>
        <v>2.1999999999999997</v>
      </c>
      <c r="AK334" s="12">
        <f>Table15[[#This Row],[Aggregation(Q1) 30%]]*0.3+Table15[[#This Row],[Aggregation(Q2) 40%]]*0.4+Table15[[#This Row],[Aggregation(Q3) 30%]]*0.3</f>
        <v>2.1999999999999997</v>
      </c>
      <c r="AL334" s="12">
        <f>Table15[[#This Row],[Exposure Rate]]+Table15[[#This Row],[Proximity Rate]]+Table15[[#This Row],[Aggregation Rate]]</f>
        <v>7</v>
      </c>
      <c r="AM334" s="10" t="s">
        <v>1934</v>
      </c>
    </row>
    <row r="335" spans="1:39" x14ac:dyDescent="0.3">
      <c r="A335" s="20">
        <v>18930</v>
      </c>
      <c r="B335" s="2" t="s">
        <v>93</v>
      </c>
      <c r="C335" s="2" t="str">
        <f>VLOOKUP(A335,'emp master'!$A$1:$G$5000,5,FALSE)</f>
        <v>Close Comfort Program - Finishing - SI</v>
      </c>
      <c r="D335" s="1" t="s">
        <v>1757</v>
      </c>
      <c r="E335" s="6" t="str">
        <f>VLOOKUP(A335,'emp master'!$A$1:$G$5000,7,FALSE)</f>
        <v>Female</v>
      </c>
      <c r="F335" s="7">
        <v>22</v>
      </c>
      <c r="G335" s="6" t="s">
        <v>14</v>
      </c>
      <c r="H335" s="6" t="s">
        <v>1759</v>
      </c>
      <c r="I335" s="6" t="s">
        <v>94</v>
      </c>
      <c r="J335" s="7" t="s">
        <v>13</v>
      </c>
      <c r="K335" s="6" t="s">
        <v>14</v>
      </c>
      <c r="L335" s="6"/>
      <c r="M335" s="6" t="s">
        <v>14</v>
      </c>
      <c r="N335" s="6"/>
      <c r="O335" s="6" t="s">
        <v>14</v>
      </c>
      <c r="P335" s="6"/>
      <c r="Q335" s="6" t="s">
        <v>14</v>
      </c>
      <c r="R335" s="6" t="s">
        <v>14</v>
      </c>
      <c r="S335" s="6" t="s">
        <v>1754</v>
      </c>
      <c r="T335" s="6" t="s">
        <v>14</v>
      </c>
      <c r="U335" s="6" t="s">
        <v>14</v>
      </c>
      <c r="V335" s="8">
        <f>IF(Table15[[#This Row],[Age - වයස]]&lt;30,1,IF(Table15[[#This Row],[Age - වයස]]&lt;40,2,IF(Table15[[#This Row],[Age - වයස]]&lt;50,3,IF(Table15[[#This Row],[Age - වයස]]&lt;=55,4,5))))</f>
        <v>1</v>
      </c>
      <c r="W335" s="11">
        <f>IF(Table15[[#This Row],[Vaccinated? - කොවිඩ් එන්නත ලබා ගෙන තිබේද?]]= "yes",1,5)</f>
        <v>5</v>
      </c>
      <c r="X33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5" s="8">
        <f>IF(Table15[[#This Row],[Having any hereditary diseases - ඔබට පාරම්පරික රෝග තිබෙනවාද?]]="yes",5,1)</f>
        <v>1</v>
      </c>
      <c r="Z335" s="11">
        <f>IF(Table15[[#This Row],[Do you have been suffering from any of these diseases? - පහත රෝග ඔබට තිබෙනවද?]]="None - නැත",1,5)</f>
        <v>1</v>
      </c>
      <c r="AA3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5" s="11">
        <f>IF(Table15[[#This Row],[Have you been infected by COVID-19 in the past few months - ඔබට COVID 19 මිට පෙර වැළදී  තිබෙනවද?]]="Yes",1,5)</f>
        <v>5</v>
      </c>
      <c r="AC335" s="11">
        <f>IF(Table15[[#This Row],[Grade - ශ්‍රේණිය]]="Team Member",5,IF(Table15[[#This Row],[Grade - ශ්‍රේණිය]]="Manager",1,3))</f>
        <v>5</v>
      </c>
      <c r="AD335" s="11">
        <f>IF(Table15[[#This Row],[Do you have any COVID symptoms? - ඔබට COVID ලක්ෂණ තිබෙනවද?]]="Yes",5,1)</f>
        <v>1</v>
      </c>
      <c r="AE335" s="11">
        <f>IF(Table15[[#This Row],[Was quarantined  before? - නිරොධානය වී තිබේද?]]="Yes",5,1)</f>
        <v>1</v>
      </c>
      <c r="AF3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5" s="8">
        <f>IF(Table15[[#This Row],[Any family members are working at Hospitals - රෝහල් වල සේවය කරන සාමාජිකයන් සිටීද?]]="No",1,5)</f>
        <v>1</v>
      </c>
      <c r="AH3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5" s="12">
        <f>Table15[[#This Row],[Proximity 01 (30%)]]*0.3+Table15[[#This Row],[Proximity - 02(40%)]]*0.4+Table15[[#This Row],[Proximity - 03(30%)]]*0.3</f>
        <v>2.1999999999999997</v>
      </c>
      <c r="AK335" s="12">
        <f>Table15[[#This Row],[Aggregation(Q1) 30%]]*0.3+Table15[[#This Row],[Aggregation(Q2) 40%]]*0.4+Table15[[#This Row],[Aggregation(Q3) 30%]]*0.3</f>
        <v>2.1999999999999997</v>
      </c>
      <c r="AL335" s="12">
        <f>Table15[[#This Row],[Exposure Rate]]+Table15[[#This Row],[Proximity Rate]]+Table15[[#This Row],[Aggregation Rate]]</f>
        <v>7</v>
      </c>
      <c r="AM335" s="10" t="s">
        <v>1934</v>
      </c>
    </row>
    <row r="336" spans="1:39" x14ac:dyDescent="0.3">
      <c r="A336" s="20">
        <v>19840</v>
      </c>
      <c r="B336" s="2" t="s">
        <v>1128</v>
      </c>
      <c r="C336" s="2" t="str">
        <f>VLOOKUP(A336,'emp master'!$A$1:$G$5000,5,FALSE)</f>
        <v>Close Comfort Program - Finishing - SI</v>
      </c>
      <c r="D336" s="1" t="s">
        <v>1757</v>
      </c>
      <c r="E336" s="6" t="str">
        <f>VLOOKUP(A336,'emp master'!$A$1:$G$5000,7,FALSE)</f>
        <v>Female</v>
      </c>
      <c r="F336" s="7">
        <v>22</v>
      </c>
      <c r="G336" s="6" t="s">
        <v>14</v>
      </c>
      <c r="H336" s="6" t="s">
        <v>1759</v>
      </c>
      <c r="I336" s="6" t="s">
        <v>1129</v>
      </c>
      <c r="J336" s="7" t="s">
        <v>23</v>
      </c>
      <c r="K336" s="6" t="s">
        <v>14</v>
      </c>
      <c r="L336" s="6"/>
      <c r="M336" s="6" t="s">
        <v>14</v>
      </c>
      <c r="N336" s="6"/>
      <c r="O336" s="6" t="s">
        <v>14</v>
      </c>
      <c r="P336" s="6"/>
      <c r="Q336" s="6" t="s">
        <v>14</v>
      </c>
      <c r="R336" s="6" t="s">
        <v>14</v>
      </c>
      <c r="S336" s="6" t="s">
        <v>1754</v>
      </c>
      <c r="T336" s="6" t="s">
        <v>14</v>
      </c>
      <c r="U336" s="6" t="s">
        <v>14</v>
      </c>
      <c r="V336" s="8">
        <f>IF(Table15[[#This Row],[Age - වයස]]&lt;30,1,IF(Table15[[#This Row],[Age - වයස]]&lt;40,2,IF(Table15[[#This Row],[Age - වයස]]&lt;50,3,IF(Table15[[#This Row],[Age - වයස]]&lt;=55,4,5))))</f>
        <v>1</v>
      </c>
      <c r="W336" s="11">
        <f>IF(Table15[[#This Row],[Vaccinated? - කොවිඩ් එන්නත ලබා ගෙන තිබේද?]]= "yes",1,5)</f>
        <v>5</v>
      </c>
      <c r="X33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6" s="8">
        <f>IF(Table15[[#This Row],[Having any hereditary diseases - ඔබට පාරම්පරික රෝග තිබෙනවාද?]]="yes",5,1)</f>
        <v>1</v>
      </c>
      <c r="Z336" s="11">
        <f>IF(Table15[[#This Row],[Do you have been suffering from any of these diseases? - පහත රෝග ඔබට තිබෙනවද?]]="None - නැත",1,5)</f>
        <v>1</v>
      </c>
      <c r="AA3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6" s="11">
        <f>IF(Table15[[#This Row],[Have you been infected by COVID-19 in the past few months - ඔබට COVID 19 මිට පෙර වැළදී  තිබෙනවද?]]="Yes",1,5)</f>
        <v>5</v>
      </c>
      <c r="AC336" s="11">
        <f>IF(Table15[[#This Row],[Grade - ශ්‍රේණිය]]="Team Member",5,IF(Table15[[#This Row],[Grade - ශ්‍රේණිය]]="Manager",1,3))</f>
        <v>5</v>
      </c>
      <c r="AD336" s="11">
        <f>IF(Table15[[#This Row],[Do you have any COVID symptoms? - ඔබට COVID ලක්ෂණ තිබෙනවද?]]="Yes",5,1)</f>
        <v>1</v>
      </c>
      <c r="AE336" s="11">
        <f>IF(Table15[[#This Row],[Was quarantined  before? - නිරොධානය වී තිබේද?]]="Yes",5,1)</f>
        <v>1</v>
      </c>
      <c r="AF3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6" s="8">
        <f>IF(Table15[[#This Row],[Any family members are working at Hospitals - රෝහල් වල සේවය කරන සාමාජිකයන් සිටීද?]]="No",1,5)</f>
        <v>1</v>
      </c>
      <c r="AH3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6" s="12">
        <f>Table15[[#This Row],[Proximity 01 (30%)]]*0.3+Table15[[#This Row],[Proximity - 02(40%)]]*0.4+Table15[[#This Row],[Proximity - 03(30%)]]*0.3</f>
        <v>2.1999999999999997</v>
      </c>
      <c r="AK336" s="12">
        <f>Table15[[#This Row],[Aggregation(Q1) 30%]]*0.3+Table15[[#This Row],[Aggregation(Q2) 40%]]*0.4+Table15[[#This Row],[Aggregation(Q3) 30%]]*0.3</f>
        <v>2.1999999999999997</v>
      </c>
      <c r="AL336" s="12">
        <f>Table15[[#This Row],[Exposure Rate]]+Table15[[#This Row],[Proximity Rate]]+Table15[[#This Row],[Aggregation Rate]]</f>
        <v>7</v>
      </c>
      <c r="AM336" s="10" t="s">
        <v>1934</v>
      </c>
    </row>
    <row r="337" spans="1:39" x14ac:dyDescent="0.3">
      <c r="A337" s="20">
        <v>21031</v>
      </c>
      <c r="B337" s="2" t="s">
        <v>68</v>
      </c>
      <c r="C337" s="2" t="str">
        <f>VLOOKUP(A337,'emp master'!$A$1:$G$5000,5,FALSE)</f>
        <v>Close Comfort Program - Finishing - SI</v>
      </c>
      <c r="D337" s="1" t="s">
        <v>1757</v>
      </c>
      <c r="E337" s="6" t="str">
        <f>VLOOKUP(A337,'emp master'!$A$1:$G$5000,7,FALSE)</f>
        <v>Female</v>
      </c>
      <c r="F337" s="7">
        <v>24</v>
      </c>
      <c r="G337" s="6" t="s">
        <v>14</v>
      </c>
      <c r="H337" s="6" t="s">
        <v>1759</v>
      </c>
      <c r="I337" s="6" t="s">
        <v>69</v>
      </c>
      <c r="J337" s="7" t="s">
        <v>17</v>
      </c>
      <c r="K337" s="6" t="s">
        <v>14</v>
      </c>
      <c r="L337" s="6"/>
      <c r="M337" s="6" t="s">
        <v>14</v>
      </c>
      <c r="N337" s="6"/>
      <c r="O337" s="6" t="s">
        <v>14</v>
      </c>
      <c r="P337" s="6"/>
      <c r="Q337" s="6" t="s">
        <v>14</v>
      </c>
      <c r="R337" s="6" t="s">
        <v>14</v>
      </c>
      <c r="S337" s="6" t="s">
        <v>1754</v>
      </c>
      <c r="T337" s="6" t="s">
        <v>14</v>
      </c>
      <c r="U337" s="6" t="s">
        <v>14</v>
      </c>
      <c r="V337" s="8">
        <f>IF(Table15[[#This Row],[Age - වයස]]&lt;30,1,IF(Table15[[#This Row],[Age - වයස]]&lt;40,2,IF(Table15[[#This Row],[Age - වයස]]&lt;50,3,IF(Table15[[#This Row],[Age - වයස]]&lt;=55,4,5))))</f>
        <v>1</v>
      </c>
      <c r="W337" s="11">
        <f>IF(Table15[[#This Row],[Vaccinated? - කොවිඩ් එන්නත ලබා ගෙන තිබේද?]]= "yes",1,5)</f>
        <v>5</v>
      </c>
      <c r="X33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7" s="8">
        <f>IF(Table15[[#This Row],[Having any hereditary diseases - ඔබට පාරම්පරික රෝග තිබෙනවාද?]]="yes",5,1)</f>
        <v>1</v>
      </c>
      <c r="Z337" s="11">
        <f>IF(Table15[[#This Row],[Do you have been suffering from any of these diseases? - පහත රෝග ඔබට තිබෙනවද?]]="None - නැත",1,5)</f>
        <v>1</v>
      </c>
      <c r="AA3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7" s="11">
        <f>IF(Table15[[#This Row],[Have you been infected by COVID-19 in the past few months - ඔබට COVID 19 මිට පෙර වැළදී  තිබෙනවද?]]="Yes",1,5)</f>
        <v>5</v>
      </c>
      <c r="AC337" s="11">
        <f>IF(Table15[[#This Row],[Grade - ශ්‍රේණිය]]="Team Member",5,IF(Table15[[#This Row],[Grade - ශ්‍රේණිය]]="Manager",1,3))</f>
        <v>5</v>
      </c>
      <c r="AD337" s="11">
        <f>IF(Table15[[#This Row],[Do you have any COVID symptoms? - ඔබට COVID ලක්ෂණ තිබෙනවද?]]="Yes",5,1)</f>
        <v>1</v>
      </c>
      <c r="AE337" s="11">
        <f>IF(Table15[[#This Row],[Was quarantined  before? - නිරොධානය වී තිබේද?]]="Yes",5,1)</f>
        <v>1</v>
      </c>
      <c r="AF3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7" s="8">
        <f>IF(Table15[[#This Row],[Any family members are working at Hospitals - රෝහල් වල සේවය කරන සාමාජිකයන් සිටීද?]]="No",1,5)</f>
        <v>1</v>
      </c>
      <c r="AH3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7" s="12">
        <f>Table15[[#This Row],[Proximity 01 (30%)]]*0.3+Table15[[#This Row],[Proximity - 02(40%)]]*0.4+Table15[[#This Row],[Proximity - 03(30%)]]*0.3</f>
        <v>2.1999999999999997</v>
      </c>
      <c r="AK337" s="12">
        <f>Table15[[#This Row],[Aggregation(Q1) 30%]]*0.3+Table15[[#This Row],[Aggregation(Q2) 40%]]*0.4+Table15[[#This Row],[Aggregation(Q3) 30%]]*0.3</f>
        <v>2.1999999999999997</v>
      </c>
      <c r="AL337" s="12">
        <f>Table15[[#This Row],[Exposure Rate]]+Table15[[#This Row],[Proximity Rate]]+Table15[[#This Row],[Aggregation Rate]]</f>
        <v>7</v>
      </c>
      <c r="AM337" s="10" t="s">
        <v>1934</v>
      </c>
    </row>
    <row r="338" spans="1:39" x14ac:dyDescent="0.3">
      <c r="A338" s="20">
        <v>21761</v>
      </c>
      <c r="B338" s="2" t="s">
        <v>856</v>
      </c>
      <c r="C338" s="2" t="str">
        <f>VLOOKUP(A338,'emp master'!$A$1:$G$5000,5,FALSE)</f>
        <v>Close Comfort Program - Finishing - SI</v>
      </c>
      <c r="D338" s="1" t="s">
        <v>1757</v>
      </c>
      <c r="E338" s="6" t="str">
        <f>VLOOKUP(A338,'emp master'!$A$1:$G$5000,7,FALSE)</f>
        <v>Female</v>
      </c>
      <c r="F338" s="7">
        <v>24</v>
      </c>
      <c r="G338" s="6" t="s">
        <v>14</v>
      </c>
      <c r="H338" s="6" t="s">
        <v>1759</v>
      </c>
      <c r="I338" s="6" t="s">
        <v>855</v>
      </c>
      <c r="J338" s="7" t="s">
        <v>13</v>
      </c>
      <c r="K338" s="6" t="s">
        <v>14</v>
      </c>
      <c r="L338" s="6"/>
      <c r="M338" s="6" t="s">
        <v>14</v>
      </c>
      <c r="N338" s="6"/>
      <c r="O338" s="6" t="s">
        <v>14</v>
      </c>
      <c r="P338" s="6"/>
      <c r="Q338" s="6" t="s">
        <v>14</v>
      </c>
      <c r="R338" s="6" t="s">
        <v>14</v>
      </c>
      <c r="S338" s="6" t="s">
        <v>1754</v>
      </c>
      <c r="T338" s="6" t="s">
        <v>14</v>
      </c>
      <c r="U338" s="6" t="s">
        <v>14</v>
      </c>
      <c r="V338" s="8">
        <f>IF(Table15[[#This Row],[Age - වයස]]&lt;30,1,IF(Table15[[#This Row],[Age - වයස]]&lt;40,2,IF(Table15[[#This Row],[Age - වයස]]&lt;50,3,IF(Table15[[#This Row],[Age - වයස]]&lt;=55,4,5))))</f>
        <v>1</v>
      </c>
      <c r="W338" s="11">
        <f>IF(Table15[[#This Row],[Vaccinated? - කොවිඩ් එන්නත ලබා ගෙන තිබේද?]]= "yes",1,5)</f>
        <v>5</v>
      </c>
      <c r="X33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8" s="8">
        <f>IF(Table15[[#This Row],[Having any hereditary diseases - ඔබට පාරම්පරික රෝග තිබෙනවාද?]]="yes",5,1)</f>
        <v>1</v>
      </c>
      <c r="Z338" s="11">
        <f>IF(Table15[[#This Row],[Do you have been suffering from any of these diseases? - පහත රෝග ඔබට තිබෙනවද?]]="None - නැත",1,5)</f>
        <v>1</v>
      </c>
      <c r="AA3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8" s="11">
        <f>IF(Table15[[#This Row],[Have you been infected by COVID-19 in the past few months - ඔබට COVID 19 මිට පෙර වැළදී  තිබෙනවද?]]="Yes",1,5)</f>
        <v>5</v>
      </c>
      <c r="AC338" s="11">
        <f>IF(Table15[[#This Row],[Grade - ශ්‍රේණිය]]="Team Member",5,IF(Table15[[#This Row],[Grade - ශ්‍රේණිය]]="Manager",1,3))</f>
        <v>5</v>
      </c>
      <c r="AD338" s="11">
        <f>IF(Table15[[#This Row],[Do you have any COVID symptoms? - ඔබට COVID ලක්ෂණ තිබෙනවද?]]="Yes",5,1)</f>
        <v>1</v>
      </c>
      <c r="AE338" s="11">
        <f>IF(Table15[[#This Row],[Was quarantined  before? - නිරොධානය වී තිබේද?]]="Yes",5,1)</f>
        <v>1</v>
      </c>
      <c r="AF3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8" s="8">
        <f>IF(Table15[[#This Row],[Any family members are working at Hospitals - රෝහල් වල සේවය කරන සාමාජිකයන් සිටීද?]]="No",1,5)</f>
        <v>1</v>
      </c>
      <c r="AH3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8" s="12">
        <f>Table15[[#This Row],[Proximity 01 (30%)]]*0.3+Table15[[#This Row],[Proximity - 02(40%)]]*0.4+Table15[[#This Row],[Proximity - 03(30%)]]*0.3</f>
        <v>2.1999999999999997</v>
      </c>
      <c r="AK338" s="12">
        <f>Table15[[#This Row],[Aggregation(Q1) 30%]]*0.3+Table15[[#This Row],[Aggregation(Q2) 40%]]*0.4+Table15[[#This Row],[Aggregation(Q3) 30%]]*0.3</f>
        <v>2.1999999999999997</v>
      </c>
      <c r="AL338" s="12">
        <f>Table15[[#This Row],[Exposure Rate]]+Table15[[#This Row],[Proximity Rate]]+Table15[[#This Row],[Aggregation Rate]]</f>
        <v>7</v>
      </c>
      <c r="AM338" s="10" t="s">
        <v>1934</v>
      </c>
    </row>
    <row r="339" spans="1:39" x14ac:dyDescent="0.3">
      <c r="A339" s="20">
        <v>21761</v>
      </c>
      <c r="B339" s="2" t="s">
        <v>854</v>
      </c>
      <c r="C339" s="2" t="str">
        <f>VLOOKUP(A339,'emp master'!$A$1:$G$5000,5,FALSE)</f>
        <v>Close Comfort Program - Finishing - SI</v>
      </c>
      <c r="D339" s="1" t="s">
        <v>1757</v>
      </c>
      <c r="E339" s="6" t="str">
        <f>VLOOKUP(A339,'emp master'!$A$1:$G$5000,7,FALSE)</f>
        <v>Female</v>
      </c>
      <c r="F339" s="7">
        <v>24</v>
      </c>
      <c r="G339" s="6" t="s">
        <v>14</v>
      </c>
      <c r="H339" s="6" t="s">
        <v>1759</v>
      </c>
      <c r="I339" s="6" t="s">
        <v>855</v>
      </c>
      <c r="J339" s="7" t="s">
        <v>13</v>
      </c>
      <c r="K339" s="6" t="s">
        <v>14</v>
      </c>
      <c r="L339" s="6"/>
      <c r="M339" s="6" t="s">
        <v>14</v>
      </c>
      <c r="N339" s="6"/>
      <c r="O339" s="6" t="s">
        <v>14</v>
      </c>
      <c r="P339" s="6"/>
      <c r="Q339" s="6" t="s">
        <v>14</v>
      </c>
      <c r="R339" s="6" t="s">
        <v>14</v>
      </c>
      <c r="S339" s="6" t="s">
        <v>1754</v>
      </c>
      <c r="T339" s="6" t="s">
        <v>14</v>
      </c>
      <c r="U339" s="6" t="s">
        <v>14</v>
      </c>
      <c r="V339" s="8">
        <f>IF(Table15[[#This Row],[Age - වයස]]&lt;30,1,IF(Table15[[#This Row],[Age - වයස]]&lt;40,2,IF(Table15[[#This Row],[Age - වයස]]&lt;50,3,IF(Table15[[#This Row],[Age - වයස]]&lt;=55,4,5))))</f>
        <v>1</v>
      </c>
      <c r="W339" s="11">
        <f>IF(Table15[[#This Row],[Vaccinated? - කොවිඩ් එන්නත ලබා ගෙන තිබේද?]]= "yes",1,5)</f>
        <v>5</v>
      </c>
      <c r="X33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39" s="8">
        <f>IF(Table15[[#This Row],[Having any hereditary diseases - ඔබට පාරම්පරික රෝග තිබෙනවාද?]]="yes",5,1)</f>
        <v>1</v>
      </c>
      <c r="Z339" s="11">
        <f>IF(Table15[[#This Row],[Do you have been suffering from any of these diseases? - පහත රෝග ඔබට තිබෙනවද?]]="None - නැත",1,5)</f>
        <v>1</v>
      </c>
      <c r="AA3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39" s="11">
        <f>IF(Table15[[#This Row],[Have you been infected by COVID-19 in the past few months - ඔබට COVID 19 මිට පෙර වැළදී  තිබෙනවද?]]="Yes",1,5)</f>
        <v>5</v>
      </c>
      <c r="AC339" s="11">
        <f>IF(Table15[[#This Row],[Grade - ශ්‍රේණිය]]="Team Member",5,IF(Table15[[#This Row],[Grade - ශ්‍රේණිය]]="Manager",1,3))</f>
        <v>5</v>
      </c>
      <c r="AD339" s="11">
        <f>IF(Table15[[#This Row],[Do you have any COVID symptoms? - ඔබට COVID ලක්ෂණ තිබෙනවද?]]="Yes",5,1)</f>
        <v>1</v>
      </c>
      <c r="AE339" s="11">
        <f>IF(Table15[[#This Row],[Was quarantined  before? - නිරොධානය වී තිබේද?]]="Yes",5,1)</f>
        <v>1</v>
      </c>
      <c r="AF3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39" s="8">
        <f>IF(Table15[[#This Row],[Any family members are working at Hospitals - රෝහල් වල සේවය කරන සාමාජිකයන් සිටීද?]]="No",1,5)</f>
        <v>1</v>
      </c>
      <c r="AH3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3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39" s="12">
        <f>Table15[[#This Row],[Proximity 01 (30%)]]*0.3+Table15[[#This Row],[Proximity - 02(40%)]]*0.4+Table15[[#This Row],[Proximity - 03(30%)]]*0.3</f>
        <v>2.1999999999999997</v>
      </c>
      <c r="AK339" s="12">
        <f>Table15[[#This Row],[Aggregation(Q1) 30%]]*0.3+Table15[[#This Row],[Aggregation(Q2) 40%]]*0.4+Table15[[#This Row],[Aggregation(Q3) 30%]]*0.3</f>
        <v>2.1999999999999997</v>
      </c>
      <c r="AL339" s="12">
        <f>Table15[[#This Row],[Exposure Rate]]+Table15[[#This Row],[Proximity Rate]]+Table15[[#This Row],[Aggregation Rate]]</f>
        <v>7</v>
      </c>
      <c r="AM339" s="10" t="s">
        <v>1934</v>
      </c>
    </row>
    <row r="340" spans="1:39" x14ac:dyDescent="0.3">
      <c r="A340" s="20">
        <v>22525</v>
      </c>
      <c r="B340" s="2" t="s">
        <v>137</v>
      </c>
      <c r="C340" s="2" t="str">
        <f>VLOOKUP(A340,'emp master'!$A$1:$G$5000,5,FALSE)</f>
        <v>Close Comfort Program - Finishing - SI</v>
      </c>
      <c r="D340" s="1" t="s">
        <v>1757</v>
      </c>
      <c r="E340" s="6" t="str">
        <f>VLOOKUP(A340,'emp master'!$A$1:$G$5000,7,FALSE)</f>
        <v>Female</v>
      </c>
      <c r="F340" s="7">
        <v>21</v>
      </c>
      <c r="G340" s="6" t="s">
        <v>14</v>
      </c>
      <c r="H340" s="6" t="s">
        <v>1759</v>
      </c>
      <c r="I340" s="6" t="s">
        <v>36</v>
      </c>
      <c r="J340" s="7" t="s">
        <v>17</v>
      </c>
      <c r="K340" s="6" t="s">
        <v>14</v>
      </c>
      <c r="L340" s="6"/>
      <c r="M340" s="6" t="s">
        <v>14</v>
      </c>
      <c r="N340" s="6"/>
      <c r="O340" s="6" t="s">
        <v>14</v>
      </c>
      <c r="P340" s="6"/>
      <c r="Q340" s="6" t="s">
        <v>14</v>
      </c>
      <c r="R340" s="6" t="s">
        <v>14</v>
      </c>
      <c r="S340" s="6" t="s">
        <v>1754</v>
      </c>
      <c r="T340" s="6" t="s">
        <v>14</v>
      </c>
      <c r="U340" s="6" t="s">
        <v>14</v>
      </c>
      <c r="V340" s="8">
        <f>IF(Table15[[#This Row],[Age - වයස]]&lt;30,1,IF(Table15[[#This Row],[Age - වයස]]&lt;40,2,IF(Table15[[#This Row],[Age - වයස]]&lt;50,3,IF(Table15[[#This Row],[Age - වයස]]&lt;=55,4,5))))</f>
        <v>1</v>
      </c>
      <c r="W340" s="11">
        <f>IF(Table15[[#This Row],[Vaccinated? - කොවිඩ් එන්නත ලබා ගෙන තිබේද?]]= "yes",1,5)</f>
        <v>5</v>
      </c>
      <c r="X34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0" s="8">
        <f>IF(Table15[[#This Row],[Having any hereditary diseases - ඔබට පාරම්පරික රෝග තිබෙනවාද?]]="yes",5,1)</f>
        <v>1</v>
      </c>
      <c r="Z340" s="11">
        <f>IF(Table15[[#This Row],[Do you have been suffering from any of these diseases? - පහත රෝග ඔබට තිබෙනවද?]]="None - නැත",1,5)</f>
        <v>1</v>
      </c>
      <c r="AA3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0" s="11">
        <f>IF(Table15[[#This Row],[Have you been infected by COVID-19 in the past few months - ඔබට COVID 19 මිට පෙර වැළදී  තිබෙනවද?]]="Yes",1,5)</f>
        <v>5</v>
      </c>
      <c r="AC340" s="11">
        <f>IF(Table15[[#This Row],[Grade - ශ්‍රේණිය]]="Team Member",5,IF(Table15[[#This Row],[Grade - ශ්‍රේණිය]]="Manager",1,3))</f>
        <v>5</v>
      </c>
      <c r="AD340" s="11">
        <f>IF(Table15[[#This Row],[Do you have any COVID symptoms? - ඔබට COVID ලක්ෂණ තිබෙනවද?]]="Yes",5,1)</f>
        <v>1</v>
      </c>
      <c r="AE340" s="11">
        <f>IF(Table15[[#This Row],[Was quarantined  before? - නිරොධානය වී තිබේද?]]="Yes",5,1)</f>
        <v>1</v>
      </c>
      <c r="AF3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0" s="8">
        <f>IF(Table15[[#This Row],[Any family members are working at Hospitals - රෝහල් වල සේවය කරන සාමාජිකයන් සිටීද?]]="No",1,5)</f>
        <v>1</v>
      </c>
      <c r="AH3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0" s="12">
        <f>Table15[[#This Row],[Proximity 01 (30%)]]*0.3+Table15[[#This Row],[Proximity - 02(40%)]]*0.4+Table15[[#This Row],[Proximity - 03(30%)]]*0.3</f>
        <v>2.1999999999999997</v>
      </c>
      <c r="AK340" s="12">
        <f>Table15[[#This Row],[Aggregation(Q1) 30%]]*0.3+Table15[[#This Row],[Aggregation(Q2) 40%]]*0.4+Table15[[#This Row],[Aggregation(Q3) 30%]]*0.3</f>
        <v>2.1999999999999997</v>
      </c>
      <c r="AL340" s="12">
        <f>Table15[[#This Row],[Exposure Rate]]+Table15[[#This Row],[Proximity Rate]]+Table15[[#This Row],[Aggregation Rate]]</f>
        <v>7</v>
      </c>
      <c r="AM340" s="10" t="s">
        <v>1934</v>
      </c>
    </row>
    <row r="341" spans="1:39" x14ac:dyDescent="0.3">
      <c r="A341" s="20">
        <v>23229</v>
      </c>
      <c r="B341" s="2" t="s">
        <v>840</v>
      </c>
      <c r="C341" s="2" t="str">
        <f>VLOOKUP(A341,'emp master'!$A$1:$G$5000,5,FALSE)</f>
        <v>Close Comfort Program - Finishing - SI</v>
      </c>
      <c r="D341" s="1" t="s">
        <v>1757</v>
      </c>
      <c r="E341" s="6" t="str">
        <f>VLOOKUP(A341,'emp master'!$A$1:$G$5000,7,FALSE)</f>
        <v>Female</v>
      </c>
      <c r="F341" s="7">
        <v>22</v>
      </c>
      <c r="G341" s="6" t="s">
        <v>14</v>
      </c>
      <c r="H341" s="6" t="s">
        <v>1759</v>
      </c>
      <c r="I341" s="6" t="s">
        <v>841</v>
      </c>
      <c r="J341" s="7" t="s">
        <v>13</v>
      </c>
      <c r="K341" s="6" t="s">
        <v>14</v>
      </c>
      <c r="L341" s="6"/>
      <c r="M341" s="6" t="s">
        <v>14</v>
      </c>
      <c r="N341" s="6"/>
      <c r="O341" s="6" t="s">
        <v>14</v>
      </c>
      <c r="P341" s="6"/>
      <c r="Q341" s="6" t="s">
        <v>14</v>
      </c>
      <c r="R341" s="6" t="s">
        <v>14</v>
      </c>
      <c r="S341" s="6" t="s">
        <v>1754</v>
      </c>
      <c r="T341" s="6" t="s">
        <v>14</v>
      </c>
      <c r="U341" s="6" t="s">
        <v>14</v>
      </c>
      <c r="V341" s="8">
        <f>IF(Table15[[#This Row],[Age - වයස]]&lt;30,1,IF(Table15[[#This Row],[Age - වයස]]&lt;40,2,IF(Table15[[#This Row],[Age - වයස]]&lt;50,3,IF(Table15[[#This Row],[Age - වයස]]&lt;=55,4,5))))</f>
        <v>1</v>
      </c>
      <c r="W341" s="11">
        <f>IF(Table15[[#This Row],[Vaccinated? - කොවිඩ් එන්නත ලබා ගෙන තිබේද?]]= "yes",1,5)</f>
        <v>5</v>
      </c>
      <c r="X34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1" s="8">
        <f>IF(Table15[[#This Row],[Having any hereditary diseases - ඔබට පාරම්පරික රෝග තිබෙනවාද?]]="yes",5,1)</f>
        <v>1</v>
      </c>
      <c r="Z341" s="11">
        <f>IF(Table15[[#This Row],[Do you have been suffering from any of these diseases? - පහත රෝග ඔබට තිබෙනවද?]]="None - නැත",1,5)</f>
        <v>1</v>
      </c>
      <c r="AA3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1" s="11">
        <f>IF(Table15[[#This Row],[Have you been infected by COVID-19 in the past few months - ඔබට COVID 19 මිට පෙර වැළදී  තිබෙනවද?]]="Yes",1,5)</f>
        <v>5</v>
      </c>
      <c r="AC341" s="11">
        <f>IF(Table15[[#This Row],[Grade - ශ්‍රේණිය]]="Team Member",5,IF(Table15[[#This Row],[Grade - ශ්‍රේණිය]]="Manager",1,3))</f>
        <v>5</v>
      </c>
      <c r="AD341" s="11">
        <f>IF(Table15[[#This Row],[Do you have any COVID symptoms? - ඔබට COVID ලක්ෂණ තිබෙනවද?]]="Yes",5,1)</f>
        <v>1</v>
      </c>
      <c r="AE341" s="11">
        <f>IF(Table15[[#This Row],[Was quarantined  before? - නිරොධානය වී තිබේද?]]="Yes",5,1)</f>
        <v>1</v>
      </c>
      <c r="AF3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1" s="8">
        <f>IF(Table15[[#This Row],[Any family members are working at Hospitals - රෝහල් වල සේවය කරන සාමාජිකයන් සිටීද?]]="No",1,5)</f>
        <v>1</v>
      </c>
      <c r="AH3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1" s="12">
        <f>Table15[[#This Row],[Proximity 01 (30%)]]*0.3+Table15[[#This Row],[Proximity - 02(40%)]]*0.4+Table15[[#This Row],[Proximity - 03(30%)]]*0.3</f>
        <v>2.1999999999999997</v>
      </c>
      <c r="AK341" s="12">
        <f>Table15[[#This Row],[Aggregation(Q1) 30%]]*0.3+Table15[[#This Row],[Aggregation(Q2) 40%]]*0.4+Table15[[#This Row],[Aggregation(Q3) 30%]]*0.3</f>
        <v>2.1999999999999997</v>
      </c>
      <c r="AL341" s="12">
        <f>Table15[[#This Row],[Exposure Rate]]+Table15[[#This Row],[Proximity Rate]]+Table15[[#This Row],[Aggregation Rate]]</f>
        <v>7</v>
      </c>
      <c r="AM341" s="10" t="s">
        <v>1934</v>
      </c>
    </row>
    <row r="342" spans="1:39" x14ac:dyDescent="0.3">
      <c r="A342" s="20">
        <v>26371</v>
      </c>
      <c r="B342" s="2" t="s">
        <v>861</v>
      </c>
      <c r="C342" s="2" t="str">
        <f>VLOOKUP(A342,'emp master'!$A$1:$G$5000,5,FALSE)</f>
        <v>Close Comfort Program - Finishing - SI</v>
      </c>
      <c r="D342" s="1" t="s">
        <v>1757</v>
      </c>
      <c r="E342" s="6" t="str">
        <f>VLOOKUP(A342,'emp master'!$A$1:$G$5000,7,FALSE)</f>
        <v>Female</v>
      </c>
      <c r="F342" s="7">
        <v>24</v>
      </c>
      <c r="G342" s="6" t="s">
        <v>14</v>
      </c>
      <c r="H342" s="6" t="s">
        <v>1759</v>
      </c>
      <c r="I342" s="6" t="s">
        <v>862</v>
      </c>
      <c r="J342" s="7" t="s">
        <v>13</v>
      </c>
      <c r="K342" s="6" t="s">
        <v>14</v>
      </c>
      <c r="L342" s="6"/>
      <c r="M342" s="6" t="s">
        <v>14</v>
      </c>
      <c r="N342" s="6"/>
      <c r="O342" s="6" t="s">
        <v>14</v>
      </c>
      <c r="P342" s="6"/>
      <c r="Q342" s="6" t="s">
        <v>14</v>
      </c>
      <c r="R342" s="6" t="s">
        <v>14</v>
      </c>
      <c r="S342" s="6" t="s">
        <v>1754</v>
      </c>
      <c r="T342" s="6" t="s">
        <v>14</v>
      </c>
      <c r="U342" s="6" t="s">
        <v>14</v>
      </c>
      <c r="V342" s="8">
        <f>IF(Table15[[#This Row],[Age - වයස]]&lt;30,1,IF(Table15[[#This Row],[Age - වයස]]&lt;40,2,IF(Table15[[#This Row],[Age - වයස]]&lt;50,3,IF(Table15[[#This Row],[Age - වයස]]&lt;=55,4,5))))</f>
        <v>1</v>
      </c>
      <c r="W342" s="11">
        <f>IF(Table15[[#This Row],[Vaccinated? - කොවිඩ් එන්නත ලබා ගෙන තිබේද?]]= "yes",1,5)</f>
        <v>5</v>
      </c>
      <c r="X34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2" s="8">
        <f>IF(Table15[[#This Row],[Having any hereditary diseases - ඔබට පාරම්පරික රෝග තිබෙනවාද?]]="yes",5,1)</f>
        <v>1</v>
      </c>
      <c r="Z342" s="11">
        <f>IF(Table15[[#This Row],[Do you have been suffering from any of these diseases? - පහත රෝග ඔබට තිබෙනවද?]]="None - නැත",1,5)</f>
        <v>1</v>
      </c>
      <c r="AA3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2" s="11">
        <f>IF(Table15[[#This Row],[Have you been infected by COVID-19 in the past few months - ඔබට COVID 19 මිට පෙර වැළදී  තිබෙනවද?]]="Yes",1,5)</f>
        <v>5</v>
      </c>
      <c r="AC342" s="11">
        <f>IF(Table15[[#This Row],[Grade - ශ්‍රේණිය]]="Team Member",5,IF(Table15[[#This Row],[Grade - ශ්‍රේණිය]]="Manager",1,3))</f>
        <v>5</v>
      </c>
      <c r="AD342" s="11">
        <f>IF(Table15[[#This Row],[Do you have any COVID symptoms? - ඔබට COVID ලක්ෂණ තිබෙනවද?]]="Yes",5,1)</f>
        <v>1</v>
      </c>
      <c r="AE342" s="11">
        <f>IF(Table15[[#This Row],[Was quarantined  before? - නිරොධානය වී තිබේද?]]="Yes",5,1)</f>
        <v>1</v>
      </c>
      <c r="AF3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2" s="8">
        <f>IF(Table15[[#This Row],[Any family members are working at Hospitals - රෝහල් වල සේවය කරන සාමාජිකයන් සිටීද?]]="No",1,5)</f>
        <v>1</v>
      </c>
      <c r="AH3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2" s="12">
        <f>Table15[[#This Row],[Proximity 01 (30%)]]*0.3+Table15[[#This Row],[Proximity - 02(40%)]]*0.4+Table15[[#This Row],[Proximity - 03(30%)]]*0.3</f>
        <v>2.1999999999999997</v>
      </c>
      <c r="AK342" s="12">
        <f>Table15[[#This Row],[Aggregation(Q1) 30%]]*0.3+Table15[[#This Row],[Aggregation(Q2) 40%]]*0.4+Table15[[#This Row],[Aggregation(Q3) 30%]]*0.3</f>
        <v>2.1999999999999997</v>
      </c>
      <c r="AL342" s="12">
        <f>Table15[[#This Row],[Exposure Rate]]+Table15[[#This Row],[Proximity Rate]]+Table15[[#This Row],[Aggregation Rate]]</f>
        <v>7</v>
      </c>
      <c r="AM342" s="10" t="s">
        <v>1934</v>
      </c>
    </row>
    <row r="343" spans="1:39" x14ac:dyDescent="0.3">
      <c r="A343" s="20">
        <v>10116</v>
      </c>
      <c r="B343" s="2" t="s">
        <v>1449</v>
      </c>
      <c r="C343" s="2" t="str">
        <f>VLOOKUP(A343,'emp master'!$A$1:$G$5000,5,FALSE)</f>
        <v>Close Comfort Program - Printing - SI</v>
      </c>
      <c r="D343" s="1" t="s">
        <v>1757</v>
      </c>
      <c r="E343" s="6" t="str">
        <f>VLOOKUP(A343,'emp master'!$A$1:$G$5000,7,FALSE)</f>
        <v>Male</v>
      </c>
      <c r="F343" s="7">
        <v>29</v>
      </c>
      <c r="G343" s="6" t="s">
        <v>14</v>
      </c>
      <c r="H343" s="6" t="s">
        <v>1759</v>
      </c>
      <c r="I343" s="6" t="s">
        <v>1450</v>
      </c>
      <c r="J343" s="7" t="s">
        <v>13</v>
      </c>
      <c r="K343" s="6" t="s">
        <v>14</v>
      </c>
      <c r="L343" s="6"/>
      <c r="M343" s="6" t="s">
        <v>14</v>
      </c>
      <c r="N343" s="6"/>
      <c r="O343" s="6" t="s">
        <v>14</v>
      </c>
      <c r="P343" s="6"/>
      <c r="Q343" s="6" t="s">
        <v>14</v>
      </c>
      <c r="R343" s="6" t="s">
        <v>14</v>
      </c>
      <c r="S343" s="6" t="s">
        <v>1754</v>
      </c>
      <c r="T343" s="6" t="s">
        <v>14</v>
      </c>
      <c r="U343" s="6" t="s">
        <v>14</v>
      </c>
      <c r="V343" s="8">
        <f>IF(Table15[[#This Row],[Age - වයස]]&lt;30,1,IF(Table15[[#This Row],[Age - වයස]]&lt;40,2,IF(Table15[[#This Row],[Age - වයස]]&lt;50,3,IF(Table15[[#This Row],[Age - වයස]]&lt;=55,4,5))))</f>
        <v>1</v>
      </c>
      <c r="W343" s="11">
        <f>IF(Table15[[#This Row],[Vaccinated? - කොවිඩ් එන්නත ලබා ගෙන තිබේද?]]= "yes",1,5)</f>
        <v>5</v>
      </c>
      <c r="X34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3" s="8">
        <f>IF(Table15[[#This Row],[Having any hereditary diseases - ඔබට පාරම්පරික රෝග තිබෙනවාද?]]="yes",5,1)</f>
        <v>1</v>
      </c>
      <c r="Z343" s="11">
        <f>IF(Table15[[#This Row],[Do you have been suffering from any of these diseases? - පහත රෝග ඔබට තිබෙනවද?]]="None - නැත",1,5)</f>
        <v>1</v>
      </c>
      <c r="AA3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3" s="11">
        <f>IF(Table15[[#This Row],[Have you been infected by COVID-19 in the past few months - ඔබට COVID 19 මිට පෙර වැළදී  තිබෙනවද?]]="Yes",1,5)</f>
        <v>5</v>
      </c>
      <c r="AC343" s="11">
        <f>IF(Table15[[#This Row],[Grade - ශ්‍රේණිය]]="Team Member",5,IF(Table15[[#This Row],[Grade - ශ්‍රේණිය]]="Manager",1,3))</f>
        <v>5</v>
      </c>
      <c r="AD343" s="11">
        <f>IF(Table15[[#This Row],[Do you have any COVID symptoms? - ඔබට COVID ලක්ෂණ තිබෙනවද?]]="Yes",5,1)</f>
        <v>1</v>
      </c>
      <c r="AE343" s="11">
        <f>IF(Table15[[#This Row],[Was quarantined  before? - නිරොධානය වී තිබේද?]]="Yes",5,1)</f>
        <v>1</v>
      </c>
      <c r="AF3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3" s="8">
        <f>IF(Table15[[#This Row],[Any family members are working at Hospitals - රෝහල් වල සේවය කරන සාමාජිකයන් සිටීද?]]="No",1,5)</f>
        <v>1</v>
      </c>
      <c r="AH3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3" s="12">
        <f>Table15[[#This Row],[Proximity 01 (30%)]]*0.3+Table15[[#This Row],[Proximity - 02(40%)]]*0.4+Table15[[#This Row],[Proximity - 03(30%)]]*0.3</f>
        <v>2.1999999999999997</v>
      </c>
      <c r="AK343" s="12">
        <f>Table15[[#This Row],[Aggregation(Q1) 30%]]*0.3+Table15[[#This Row],[Aggregation(Q2) 40%]]*0.4+Table15[[#This Row],[Aggregation(Q3) 30%]]*0.3</f>
        <v>2.1999999999999997</v>
      </c>
      <c r="AL343" s="12">
        <f>Table15[[#This Row],[Exposure Rate]]+Table15[[#This Row],[Proximity Rate]]+Table15[[#This Row],[Aggregation Rate]]</f>
        <v>7</v>
      </c>
      <c r="AM343" s="10" t="s">
        <v>1934</v>
      </c>
    </row>
    <row r="344" spans="1:39" x14ac:dyDescent="0.3">
      <c r="A344" s="20">
        <v>26104</v>
      </c>
      <c r="B344" s="2" t="s">
        <v>975</v>
      </c>
      <c r="C344" s="2" t="str">
        <f>VLOOKUP(A344,'emp master'!$A$1:$G$5000,5,FALSE)</f>
        <v>Close Comfort Program - Quality Assurance - SI</v>
      </c>
      <c r="D344" s="1" t="s">
        <v>1757</v>
      </c>
      <c r="E344" s="6" t="str">
        <f>VLOOKUP(A344,'emp master'!$A$1:$G$5000,7,FALSE)</f>
        <v>Male</v>
      </c>
      <c r="F344" s="7">
        <v>24</v>
      </c>
      <c r="G344" s="6" t="s">
        <v>14</v>
      </c>
      <c r="H344" s="6" t="s">
        <v>1759</v>
      </c>
      <c r="I344" s="6" t="s">
        <v>976</v>
      </c>
      <c r="J344" s="7" t="s">
        <v>39</v>
      </c>
      <c r="K344" s="6" t="s">
        <v>14</v>
      </c>
      <c r="L344" s="6"/>
      <c r="M344" s="6" t="s">
        <v>14</v>
      </c>
      <c r="N344" s="6"/>
      <c r="O344" s="6" t="s">
        <v>14</v>
      </c>
      <c r="P344" s="6"/>
      <c r="Q344" s="6" t="s">
        <v>14</v>
      </c>
      <c r="R344" s="6" t="s">
        <v>14</v>
      </c>
      <c r="S344" s="6" t="s">
        <v>1754</v>
      </c>
      <c r="T344" s="6" t="s">
        <v>14</v>
      </c>
      <c r="U344" s="6" t="s">
        <v>14</v>
      </c>
      <c r="V344" s="8">
        <f>IF(Table15[[#This Row],[Age - වයස]]&lt;30,1,IF(Table15[[#This Row],[Age - වයස]]&lt;40,2,IF(Table15[[#This Row],[Age - වයස]]&lt;50,3,IF(Table15[[#This Row],[Age - වයස]]&lt;=55,4,5))))</f>
        <v>1</v>
      </c>
      <c r="W344" s="11">
        <f>IF(Table15[[#This Row],[Vaccinated? - කොවිඩ් එන්නත ලබා ගෙන තිබේද?]]= "yes",1,5)</f>
        <v>5</v>
      </c>
      <c r="X34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4" s="8">
        <f>IF(Table15[[#This Row],[Having any hereditary diseases - ඔබට පාරම්පරික රෝග තිබෙනවාද?]]="yes",5,1)</f>
        <v>1</v>
      </c>
      <c r="Z344" s="11">
        <f>IF(Table15[[#This Row],[Do you have been suffering from any of these diseases? - පහත රෝග ඔබට තිබෙනවද?]]="None - නැත",1,5)</f>
        <v>1</v>
      </c>
      <c r="AA3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4" s="11">
        <f>IF(Table15[[#This Row],[Have you been infected by COVID-19 in the past few months - ඔබට COVID 19 මිට පෙර වැළදී  තිබෙනවද?]]="Yes",1,5)</f>
        <v>5</v>
      </c>
      <c r="AC344" s="11">
        <f>IF(Table15[[#This Row],[Grade - ශ්‍රේණිය]]="Team Member",5,IF(Table15[[#This Row],[Grade - ශ්‍රේණිය]]="Manager",1,3))</f>
        <v>5</v>
      </c>
      <c r="AD344" s="11">
        <f>IF(Table15[[#This Row],[Do you have any COVID symptoms? - ඔබට COVID ලක්ෂණ තිබෙනවද?]]="Yes",5,1)</f>
        <v>1</v>
      </c>
      <c r="AE344" s="11">
        <f>IF(Table15[[#This Row],[Was quarantined  before? - නිරොධානය වී තිබේද?]]="Yes",5,1)</f>
        <v>1</v>
      </c>
      <c r="AF3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4" s="8">
        <f>IF(Table15[[#This Row],[Any family members are working at Hospitals - රෝහල් වල සේවය කරන සාමාජිකයන් සිටීද?]]="No",1,5)</f>
        <v>1</v>
      </c>
      <c r="AH3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4" s="12">
        <f>Table15[[#This Row],[Proximity 01 (30%)]]*0.3+Table15[[#This Row],[Proximity - 02(40%)]]*0.4+Table15[[#This Row],[Proximity - 03(30%)]]*0.3</f>
        <v>2.1999999999999997</v>
      </c>
      <c r="AK344" s="12">
        <f>Table15[[#This Row],[Aggregation(Q1) 30%]]*0.3+Table15[[#This Row],[Aggregation(Q2) 40%]]*0.4+Table15[[#This Row],[Aggregation(Q3) 30%]]*0.3</f>
        <v>2.1999999999999997</v>
      </c>
      <c r="AL344" s="12">
        <f>Table15[[#This Row],[Exposure Rate]]+Table15[[#This Row],[Proximity Rate]]+Table15[[#This Row],[Aggregation Rate]]</f>
        <v>7</v>
      </c>
      <c r="AM344" s="10" t="s">
        <v>1934</v>
      </c>
    </row>
    <row r="345" spans="1:39" x14ac:dyDescent="0.3">
      <c r="A345" s="20">
        <v>13228</v>
      </c>
      <c r="B345" s="2" t="s">
        <v>1192</v>
      </c>
      <c r="C345" s="2" t="str">
        <f>VLOOKUP(A345,'emp master'!$A$1:$G$5000,5,FALSE)</f>
        <v>Close Comfort Program - Quality Assurance - SI</v>
      </c>
      <c r="D345" s="1" t="s">
        <v>1757</v>
      </c>
      <c r="E345" s="6" t="str">
        <f>VLOOKUP(A345,'emp master'!$A$1:$G$5000,7,FALSE)</f>
        <v>Female</v>
      </c>
      <c r="F345" s="7">
        <v>27</v>
      </c>
      <c r="G345" s="6" t="s">
        <v>14</v>
      </c>
      <c r="H345" s="6" t="s">
        <v>1759</v>
      </c>
      <c r="I345" s="6" t="s">
        <v>1193</v>
      </c>
      <c r="J345" s="7" t="s">
        <v>39</v>
      </c>
      <c r="K345" s="6" t="s">
        <v>14</v>
      </c>
      <c r="L345" s="6"/>
      <c r="M345" s="6" t="s">
        <v>14</v>
      </c>
      <c r="N345" s="6"/>
      <c r="O345" s="6" t="s">
        <v>14</v>
      </c>
      <c r="P345" s="6"/>
      <c r="Q345" s="6" t="s">
        <v>14</v>
      </c>
      <c r="R345" s="6" t="s">
        <v>14</v>
      </c>
      <c r="S345" s="6" t="s">
        <v>1754</v>
      </c>
      <c r="T345" s="6" t="s">
        <v>14</v>
      </c>
      <c r="U345" s="6" t="s">
        <v>14</v>
      </c>
      <c r="V345" s="8">
        <f>IF(Table15[[#This Row],[Age - වයස]]&lt;30,1,IF(Table15[[#This Row],[Age - වයස]]&lt;40,2,IF(Table15[[#This Row],[Age - වයස]]&lt;50,3,IF(Table15[[#This Row],[Age - වයස]]&lt;=55,4,5))))</f>
        <v>1</v>
      </c>
      <c r="W345" s="11">
        <f>IF(Table15[[#This Row],[Vaccinated? - කොවිඩ් එන්නත ලබා ගෙන තිබේද?]]= "yes",1,5)</f>
        <v>5</v>
      </c>
      <c r="X34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5" s="8">
        <f>IF(Table15[[#This Row],[Having any hereditary diseases - ඔබට පාරම්පරික රෝග තිබෙනවාද?]]="yes",5,1)</f>
        <v>1</v>
      </c>
      <c r="Z345" s="11">
        <f>IF(Table15[[#This Row],[Do you have been suffering from any of these diseases? - පහත රෝග ඔබට තිබෙනවද?]]="None - නැත",1,5)</f>
        <v>1</v>
      </c>
      <c r="AA3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5" s="11">
        <f>IF(Table15[[#This Row],[Have you been infected by COVID-19 in the past few months - ඔබට COVID 19 මිට පෙර වැළදී  තිබෙනවද?]]="Yes",1,5)</f>
        <v>5</v>
      </c>
      <c r="AC345" s="11">
        <f>IF(Table15[[#This Row],[Grade - ශ්‍රේණිය]]="Team Member",5,IF(Table15[[#This Row],[Grade - ශ්‍රේණිය]]="Manager",1,3))</f>
        <v>5</v>
      </c>
      <c r="AD345" s="11">
        <f>IF(Table15[[#This Row],[Do you have any COVID symptoms? - ඔබට COVID ලක්ෂණ තිබෙනවද?]]="Yes",5,1)</f>
        <v>1</v>
      </c>
      <c r="AE345" s="11">
        <f>IF(Table15[[#This Row],[Was quarantined  before? - නිරොධානය වී තිබේද?]]="Yes",5,1)</f>
        <v>1</v>
      </c>
      <c r="AF3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5" s="8">
        <f>IF(Table15[[#This Row],[Any family members are working at Hospitals - රෝහල් වල සේවය කරන සාමාජිකයන් සිටීද?]]="No",1,5)</f>
        <v>1</v>
      </c>
      <c r="AH3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5" s="12">
        <f>Table15[[#This Row],[Proximity 01 (30%)]]*0.3+Table15[[#This Row],[Proximity - 02(40%)]]*0.4+Table15[[#This Row],[Proximity - 03(30%)]]*0.3</f>
        <v>2.1999999999999997</v>
      </c>
      <c r="AK345" s="12">
        <f>Table15[[#This Row],[Aggregation(Q1) 30%]]*0.3+Table15[[#This Row],[Aggregation(Q2) 40%]]*0.4+Table15[[#This Row],[Aggregation(Q3) 30%]]*0.3</f>
        <v>2.1999999999999997</v>
      </c>
      <c r="AL345" s="12">
        <f>Table15[[#This Row],[Exposure Rate]]+Table15[[#This Row],[Proximity Rate]]+Table15[[#This Row],[Aggregation Rate]]</f>
        <v>7</v>
      </c>
      <c r="AM345" s="10" t="s">
        <v>1934</v>
      </c>
    </row>
    <row r="346" spans="1:39" x14ac:dyDescent="0.3">
      <c r="A346" s="20">
        <v>7916</v>
      </c>
      <c r="B346" s="2" t="s">
        <v>1169</v>
      </c>
      <c r="C346" s="2" t="str">
        <f>VLOOKUP(A346,'emp master'!$A$1:$G$5000,5,FALSE)</f>
        <v>Close Comfort Program - Quality Assurance - SI</v>
      </c>
      <c r="D346" s="1" t="s">
        <v>1757</v>
      </c>
      <c r="E346" s="6" t="str">
        <f>VLOOKUP(A346,'emp master'!$A$1:$G$5000,7,FALSE)</f>
        <v>Female</v>
      </c>
      <c r="F346" s="7">
        <v>28</v>
      </c>
      <c r="G346" s="6" t="s">
        <v>14</v>
      </c>
      <c r="H346" s="6" t="s">
        <v>1759</v>
      </c>
      <c r="I346" s="6" t="s">
        <v>36</v>
      </c>
      <c r="J346" s="6" t="s">
        <v>28</v>
      </c>
      <c r="K346" s="6" t="s">
        <v>14</v>
      </c>
      <c r="L346" s="6" t="s">
        <v>14</v>
      </c>
      <c r="M346" s="6" t="s">
        <v>14</v>
      </c>
      <c r="N346" s="6" t="s">
        <v>14</v>
      </c>
      <c r="O346" s="6" t="s">
        <v>14</v>
      </c>
      <c r="P346" s="6" t="s">
        <v>14</v>
      </c>
      <c r="Q346" s="6" t="s">
        <v>14</v>
      </c>
      <c r="R346" s="6" t="s">
        <v>14</v>
      </c>
      <c r="S346" s="6" t="s">
        <v>1754</v>
      </c>
      <c r="T346" s="6" t="s">
        <v>14</v>
      </c>
      <c r="U346" s="6" t="s">
        <v>14</v>
      </c>
      <c r="V346" s="8">
        <f>IF(Table15[[#This Row],[Age - වයස]]&lt;30,1,IF(Table15[[#This Row],[Age - වයස]]&lt;40,2,IF(Table15[[#This Row],[Age - වයස]]&lt;50,3,IF(Table15[[#This Row],[Age - වයස]]&lt;=55,4,5))))</f>
        <v>1</v>
      </c>
      <c r="W346" s="11">
        <f>IF(Table15[[#This Row],[Vaccinated? - කොවිඩ් එන්නත ලබා ගෙන තිබේද?]]= "yes",1,5)</f>
        <v>5</v>
      </c>
      <c r="X34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6" s="8">
        <f>IF(Table15[[#This Row],[Having any hereditary diseases - ඔබට පාරම්පරික රෝග තිබෙනවාද?]]="yes",5,1)</f>
        <v>1</v>
      </c>
      <c r="Z346" s="11">
        <f>IF(Table15[[#This Row],[Do you have been suffering from any of these diseases? - පහත රෝග ඔබට තිබෙනවද?]]="None - නැත",1,5)</f>
        <v>1</v>
      </c>
      <c r="AA3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6" s="11">
        <f>IF(Table15[[#This Row],[Have you been infected by COVID-19 in the past few months - ඔබට COVID 19 මිට පෙර වැළදී  තිබෙනවද?]]="Yes",1,5)</f>
        <v>5</v>
      </c>
      <c r="AC346" s="11">
        <f>IF(Table15[[#This Row],[Grade - ශ්‍රේණිය]]="Team Member",5,IF(Table15[[#This Row],[Grade - ශ්‍රේණිය]]="Manager",1,3))</f>
        <v>5</v>
      </c>
      <c r="AD346" s="11">
        <f>IF(Table15[[#This Row],[Do you have any COVID symptoms? - ඔබට COVID ලක්ෂණ තිබෙනවද?]]="Yes",5,1)</f>
        <v>1</v>
      </c>
      <c r="AE346" s="11">
        <f>IF(Table15[[#This Row],[Was quarantined  before? - නිරොධානය වී තිබේද?]]="Yes",5,1)</f>
        <v>1</v>
      </c>
      <c r="AF3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6" s="8">
        <f>IF(Table15[[#This Row],[Any family members are working at Hospitals - රෝහල් වල සේවය කරන සාමාජිකයන් සිටීද?]]="No",1,5)</f>
        <v>1</v>
      </c>
      <c r="AH3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6" s="12">
        <f>Table15[[#This Row],[Proximity 01 (30%)]]*0.3+Table15[[#This Row],[Proximity - 02(40%)]]*0.4+Table15[[#This Row],[Proximity - 03(30%)]]*0.3</f>
        <v>2.1999999999999997</v>
      </c>
      <c r="AK346" s="12">
        <f>Table15[[#This Row],[Aggregation(Q1) 30%]]*0.3+Table15[[#This Row],[Aggregation(Q2) 40%]]*0.4+Table15[[#This Row],[Aggregation(Q3) 30%]]*0.3</f>
        <v>2.1999999999999997</v>
      </c>
      <c r="AL346" s="12">
        <f>Table15[[#This Row],[Exposure Rate]]+Table15[[#This Row],[Proximity Rate]]+Table15[[#This Row],[Aggregation Rate]]</f>
        <v>7</v>
      </c>
      <c r="AM346" s="10" t="s">
        <v>1934</v>
      </c>
    </row>
    <row r="347" spans="1:39" x14ac:dyDescent="0.3">
      <c r="A347" s="20">
        <v>23773</v>
      </c>
      <c r="B347" s="2" t="s">
        <v>479</v>
      </c>
      <c r="C347" s="2" t="str">
        <f>VLOOKUP(A347,'emp master'!$A$1:$G$5000,5,FALSE)</f>
        <v>Close Comfort Program - Technical - SI</v>
      </c>
      <c r="D347" s="1" t="s">
        <v>1757</v>
      </c>
      <c r="E347" s="6" t="str">
        <f>VLOOKUP(A347,'emp master'!$A$1:$G$5000,7,FALSE)</f>
        <v>Male</v>
      </c>
      <c r="F347" s="7">
        <v>20</v>
      </c>
      <c r="G347" s="6" t="s">
        <v>14</v>
      </c>
      <c r="H347" s="6" t="s">
        <v>1759</v>
      </c>
      <c r="I347" s="6" t="s">
        <v>480</v>
      </c>
      <c r="J347" s="6" t="s">
        <v>28</v>
      </c>
      <c r="K347" s="6" t="s">
        <v>14</v>
      </c>
      <c r="L347" s="6"/>
      <c r="M347" s="6" t="s">
        <v>14</v>
      </c>
      <c r="N347" s="6"/>
      <c r="O347" s="6" t="s">
        <v>14</v>
      </c>
      <c r="P347" s="6"/>
      <c r="Q347" s="6" t="s">
        <v>14</v>
      </c>
      <c r="R347" s="6" t="s">
        <v>14</v>
      </c>
      <c r="S347" s="6" t="s">
        <v>1754</v>
      </c>
      <c r="T347" s="6" t="s">
        <v>14</v>
      </c>
      <c r="U347" s="6" t="s">
        <v>14</v>
      </c>
      <c r="V347" s="8">
        <f>IF(Table15[[#This Row],[Age - වයස]]&lt;30,1,IF(Table15[[#This Row],[Age - වයස]]&lt;40,2,IF(Table15[[#This Row],[Age - වයස]]&lt;50,3,IF(Table15[[#This Row],[Age - වයස]]&lt;=55,4,5))))</f>
        <v>1</v>
      </c>
      <c r="W347" s="11">
        <f>IF(Table15[[#This Row],[Vaccinated? - කොවිඩ් එන්නත ලබා ගෙන තිබේද?]]= "yes",1,5)</f>
        <v>5</v>
      </c>
      <c r="X34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7" s="8">
        <f>IF(Table15[[#This Row],[Having any hereditary diseases - ඔබට පාරම්පරික රෝග තිබෙනවාද?]]="yes",5,1)</f>
        <v>1</v>
      </c>
      <c r="Z347" s="11">
        <f>IF(Table15[[#This Row],[Do you have been suffering from any of these diseases? - පහත රෝග ඔබට තිබෙනවද?]]="None - නැත",1,5)</f>
        <v>1</v>
      </c>
      <c r="AA3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7" s="11">
        <f>IF(Table15[[#This Row],[Have you been infected by COVID-19 in the past few months - ඔබට COVID 19 මිට පෙර වැළදී  තිබෙනවද?]]="Yes",1,5)</f>
        <v>5</v>
      </c>
      <c r="AC347" s="11">
        <f>IF(Table15[[#This Row],[Grade - ශ්‍රේණිය]]="Team Member",5,IF(Table15[[#This Row],[Grade - ශ්‍රේණිය]]="Manager",1,3))</f>
        <v>5</v>
      </c>
      <c r="AD347" s="11">
        <f>IF(Table15[[#This Row],[Do you have any COVID symptoms? - ඔබට COVID ලක්ෂණ තිබෙනවද?]]="Yes",5,1)</f>
        <v>1</v>
      </c>
      <c r="AE347" s="11">
        <f>IF(Table15[[#This Row],[Was quarantined  before? - නිරොධානය වී තිබේද?]]="Yes",5,1)</f>
        <v>1</v>
      </c>
      <c r="AF3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7" s="8">
        <f>IF(Table15[[#This Row],[Any family members are working at Hospitals - රෝහල් වල සේවය කරන සාමාජිකයන් සිටීද?]]="No",1,5)</f>
        <v>1</v>
      </c>
      <c r="AH3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7" s="12">
        <f>Table15[[#This Row],[Proximity 01 (30%)]]*0.3+Table15[[#This Row],[Proximity - 02(40%)]]*0.4+Table15[[#This Row],[Proximity - 03(30%)]]*0.3</f>
        <v>2.1999999999999997</v>
      </c>
      <c r="AK347" s="12">
        <f>Table15[[#This Row],[Aggregation(Q1) 30%]]*0.3+Table15[[#This Row],[Aggregation(Q2) 40%]]*0.4+Table15[[#This Row],[Aggregation(Q3) 30%]]*0.3</f>
        <v>2.1999999999999997</v>
      </c>
      <c r="AL347" s="12">
        <f>Table15[[#This Row],[Exposure Rate]]+Table15[[#This Row],[Proximity Rate]]+Table15[[#This Row],[Aggregation Rate]]</f>
        <v>7</v>
      </c>
      <c r="AM347" s="10" t="s">
        <v>1934</v>
      </c>
    </row>
    <row r="348" spans="1:39" x14ac:dyDescent="0.3">
      <c r="A348" s="20">
        <v>23773</v>
      </c>
      <c r="B348" s="2" t="s">
        <v>479</v>
      </c>
      <c r="C348" s="2" t="str">
        <f>VLOOKUP(A348,'emp master'!$A$1:$G$5000,5,FALSE)</f>
        <v>Close Comfort Program - Technical - SI</v>
      </c>
      <c r="D348" s="1" t="s">
        <v>1757</v>
      </c>
      <c r="E348" s="6" t="str">
        <f>VLOOKUP(A348,'emp master'!$A$1:$G$5000,7,FALSE)</f>
        <v>Male</v>
      </c>
      <c r="F348" s="7">
        <v>20</v>
      </c>
      <c r="G348" s="6" t="s">
        <v>14</v>
      </c>
      <c r="H348" s="6" t="s">
        <v>1759</v>
      </c>
      <c r="I348" s="6" t="s">
        <v>480</v>
      </c>
      <c r="J348" s="6" t="s">
        <v>28</v>
      </c>
      <c r="K348" s="6" t="s">
        <v>14</v>
      </c>
      <c r="L348" s="6"/>
      <c r="M348" s="6" t="s">
        <v>14</v>
      </c>
      <c r="N348" s="6"/>
      <c r="O348" s="6" t="s">
        <v>14</v>
      </c>
      <c r="P348" s="6"/>
      <c r="Q348" s="6" t="s">
        <v>14</v>
      </c>
      <c r="R348" s="6" t="s">
        <v>14</v>
      </c>
      <c r="S348" s="6" t="s">
        <v>1754</v>
      </c>
      <c r="T348" s="6" t="s">
        <v>14</v>
      </c>
      <c r="U348" s="6" t="s">
        <v>14</v>
      </c>
      <c r="V348" s="8">
        <f>IF(Table15[[#This Row],[Age - වයස]]&lt;30,1,IF(Table15[[#This Row],[Age - වයස]]&lt;40,2,IF(Table15[[#This Row],[Age - වයස]]&lt;50,3,IF(Table15[[#This Row],[Age - වයස]]&lt;=55,4,5))))</f>
        <v>1</v>
      </c>
      <c r="W348" s="11">
        <f>IF(Table15[[#This Row],[Vaccinated? - කොවිඩ් එන්නත ලබා ගෙන තිබේද?]]= "yes",1,5)</f>
        <v>5</v>
      </c>
      <c r="X34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8" s="8">
        <f>IF(Table15[[#This Row],[Having any hereditary diseases - ඔබට පාරම්පරික රෝග තිබෙනවාද?]]="yes",5,1)</f>
        <v>1</v>
      </c>
      <c r="Z348" s="11">
        <f>IF(Table15[[#This Row],[Do you have been suffering from any of these diseases? - පහත රෝග ඔබට තිබෙනවද?]]="None - නැත",1,5)</f>
        <v>1</v>
      </c>
      <c r="AA3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8" s="11">
        <f>IF(Table15[[#This Row],[Have you been infected by COVID-19 in the past few months - ඔබට COVID 19 මිට පෙර වැළදී  තිබෙනවද?]]="Yes",1,5)</f>
        <v>5</v>
      </c>
      <c r="AC348" s="11">
        <f>IF(Table15[[#This Row],[Grade - ශ්‍රේණිය]]="Team Member",5,IF(Table15[[#This Row],[Grade - ශ්‍රේණිය]]="Manager",1,3))</f>
        <v>5</v>
      </c>
      <c r="AD348" s="11">
        <f>IF(Table15[[#This Row],[Do you have any COVID symptoms? - ඔබට COVID ලක්ෂණ තිබෙනවද?]]="Yes",5,1)</f>
        <v>1</v>
      </c>
      <c r="AE348" s="11">
        <f>IF(Table15[[#This Row],[Was quarantined  before? - නිරොධානය වී තිබේද?]]="Yes",5,1)</f>
        <v>1</v>
      </c>
      <c r="AF3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8" s="8">
        <f>IF(Table15[[#This Row],[Any family members are working at Hospitals - රෝහල් වල සේවය කරන සාමාජිකයන් සිටීද?]]="No",1,5)</f>
        <v>1</v>
      </c>
      <c r="AH3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8" s="12">
        <f>Table15[[#This Row],[Proximity 01 (30%)]]*0.3+Table15[[#This Row],[Proximity - 02(40%)]]*0.4+Table15[[#This Row],[Proximity - 03(30%)]]*0.3</f>
        <v>2.1999999999999997</v>
      </c>
      <c r="AK348" s="12">
        <f>Table15[[#This Row],[Aggregation(Q1) 30%]]*0.3+Table15[[#This Row],[Aggregation(Q2) 40%]]*0.4+Table15[[#This Row],[Aggregation(Q3) 30%]]*0.3</f>
        <v>2.1999999999999997</v>
      </c>
      <c r="AL348" s="12">
        <f>Table15[[#This Row],[Exposure Rate]]+Table15[[#This Row],[Proximity Rate]]+Table15[[#This Row],[Aggregation Rate]]</f>
        <v>7</v>
      </c>
      <c r="AM348" s="10" t="s">
        <v>1934</v>
      </c>
    </row>
    <row r="349" spans="1:39" x14ac:dyDescent="0.3">
      <c r="A349" s="20">
        <v>22721</v>
      </c>
      <c r="B349" s="2" t="s">
        <v>214</v>
      </c>
      <c r="C349" s="2" t="str">
        <f>VLOOKUP(A349,'emp master'!$A$1:$G$5000,5,FALSE)</f>
        <v>Impact Protection - SI</v>
      </c>
      <c r="D349" s="1" t="s">
        <v>1757</v>
      </c>
      <c r="E349" s="6" t="str">
        <f>VLOOKUP(A349,'emp master'!$A$1:$G$5000,7,FALSE)</f>
        <v>Male</v>
      </c>
      <c r="F349" s="7">
        <v>27</v>
      </c>
      <c r="G349" s="6" t="s">
        <v>14</v>
      </c>
      <c r="H349" s="6" t="s">
        <v>1759</v>
      </c>
      <c r="I349" s="6" t="s">
        <v>109</v>
      </c>
      <c r="J349" s="7" t="s">
        <v>39</v>
      </c>
      <c r="K349" s="6" t="s">
        <v>14</v>
      </c>
      <c r="L349" s="6"/>
      <c r="M349" s="6" t="s">
        <v>14</v>
      </c>
      <c r="N349" s="6"/>
      <c r="O349" s="6" t="s">
        <v>14</v>
      </c>
      <c r="P349" s="6"/>
      <c r="Q349" s="6" t="s">
        <v>14</v>
      </c>
      <c r="R349" s="6" t="s">
        <v>14</v>
      </c>
      <c r="S349" s="6" t="s">
        <v>1754</v>
      </c>
      <c r="T349" s="6" t="s">
        <v>14</v>
      </c>
      <c r="U349" s="6" t="s">
        <v>14</v>
      </c>
      <c r="V349" s="8">
        <f>IF(Table15[[#This Row],[Age - වයස]]&lt;30,1,IF(Table15[[#This Row],[Age - වයස]]&lt;40,2,IF(Table15[[#This Row],[Age - වයස]]&lt;50,3,IF(Table15[[#This Row],[Age - වයස]]&lt;=55,4,5))))</f>
        <v>1</v>
      </c>
      <c r="W349" s="11">
        <f>IF(Table15[[#This Row],[Vaccinated? - කොවිඩ් එන්නත ලබා ගෙන තිබේද?]]= "yes",1,5)</f>
        <v>5</v>
      </c>
      <c r="X34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49" s="8">
        <f>IF(Table15[[#This Row],[Having any hereditary diseases - ඔබට පාරම්පරික රෝග තිබෙනවාද?]]="yes",5,1)</f>
        <v>1</v>
      </c>
      <c r="Z349" s="11">
        <f>IF(Table15[[#This Row],[Do you have been suffering from any of these diseases? - පහත රෝග ඔබට තිබෙනවද?]]="None - නැත",1,5)</f>
        <v>1</v>
      </c>
      <c r="AA3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49" s="11">
        <f>IF(Table15[[#This Row],[Have you been infected by COVID-19 in the past few months - ඔබට COVID 19 මිට පෙර වැළදී  තිබෙනවද?]]="Yes",1,5)</f>
        <v>5</v>
      </c>
      <c r="AC349" s="11">
        <f>IF(Table15[[#This Row],[Grade - ශ්‍රේණිය]]="Team Member",5,IF(Table15[[#This Row],[Grade - ශ්‍රේණිය]]="Manager",1,3))</f>
        <v>5</v>
      </c>
      <c r="AD349" s="11">
        <f>IF(Table15[[#This Row],[Do you have any COVID symptoms? - ඔබට COVID ලක්ෂණ තිබෙනවද?]]="Yes",5,1)</f>
        <v>1</v>
      </c>
      <c r="AE349" s="11">
        <f>IF(Table15[[#This Row],[Was quarantined  before? - නිරොධානය වී තිබේද?]]="Yes",5,1)</f>
        <v>1</v>
      </c>
      <c r="AF3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49" s="8">
        <f>IF(Table15[[#This Row],[Any family members are working at Hospitals - රෝහල් වල සේවය කරන සාමාජිකයන් සිටීද?]]="No",1,5)</f>
        <v>1</v>
      </c>
      <c r="AH3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4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49" s="12">
        <f>Table15[[#This Row],[Proximity 01 (30%)]]*0.3+Table15[[#This Row],[Proximity - 02(40%)]]*0.4+Table15[[#This Row],[Proximity - 03(30%)]]*0.3</f>
        <v>2.1999999999999997</v>
      </c>
      <c r="AK349" s="12">
        <f>Table15[[#This Row],[Aggregation(Q1) 30%]]*0.3+Table15[[#This Row],[Aggregation(Q2) 40%]]*0.4+Table15[[#This Row],[Aggregation(Q3) 30%]]*0.3</f>
        <v>2.1999999999999997</v>
      </c>
      <c r="AL349" s="12">
        <f>Table15[[#This Row],[Exposure Rate]]+Table15[[#This Row],[Proximity Rate]]+Table15[[#This Row],[Aggregation Rate]]</f>
        <v>7</v>
      </c>
      <c r="AM349" s="10" t="s">
        <v>1934</v>
      </c>
    </row>
    <row r="350" spans="1:39" x14ac:dyDescent="0.3">
      <c r="A350" s="20">
        <v>26500</v>
      </c>
      <c r="B350" s="2" t="s">
        <v>180</v>
      </c>
      <c r="C350" s="2" t="str">
        <f>VLOOKUP(A350,'emp master'!$A$1:$G$5000,5,FALSE)</f>
        <v>Impact Protection - SI</v>
      </c>
      <c r="D350" s="1" t="s">
        <v>1757</v>
      </c>
      <c r="E350" s="6" t="str">
        <f>VLOOKUP(A350,'emp master'!$A$1:$G$5000,7,FALSE)</f>
        <v>Male</v>
      </c>
      <c r="F350" s="7">
        <v>20</v>
      </c>
      <c r="G350" s="6" t="s">
        <v>14</v>
      </c>
      <c r="H350" s="6" t="s">
        <v>1759</v>
      </c>
      <c r="I350" s="6" t="s">
        <v>181</v>
      </c>
      <c r="J350" s="7" t="s">
        <v>17</v>
      </c>
      <c r="K350" s="6" t="s">
        <v>14</v>
      </c>
      <c r="L350" s="6"/>
      <c r="M350" s="6" t="s">
        <v>14</v>
      </c>
      <c r="N350" s="6"/>
      <c r="O350" s="6" t="s">
        <v>14</v>
      </c>
      <c r="P350" s="6"/>
      <c r="Q350" s="6" t="s">
        <v>14</v>
      </c>
      <c r="R350" s="6" t="s">
        <v>14</v>
      </c>
      <c r="S350" s="6" t="s">
        <v>1754</v>
      </c>
      <c r="T350" s="6" t="s">
        <v>14</v>
      </c>
      <c r="U350" s="6" t="s">
        <v>14</v>
      </c>
      <c r="V350" s="8">
        <f>IF(Table15[[#This Row],[Age - වයස]]&lt;30,1,IF(Table15[[#This Row],[Age - වයස]]&lt;40,2,IF(Table15[[#This Row],[Age - වයස]]&lt;50,3,IF(Table15[[#This Row],[Age - වයස]]&lt;=55,4,5))))</f>
        <v>1</v>
      </c>
      <c r="W350" s="11">
        <f>IF(Table15[[#This Row],[Vaccinated? - කොවිඩ් එන්නත ලබා ගෙන තිබේද?]]= "yes",1,5)</f>
        <v>5</v>
      </c>
      <c r="X35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0" s="8">
        <f>IF(Table15[[#This Row],[Having any hereditary diseases - ඔබට පාරම්පරික රෝග තිබෙනවාද?]]="yes",5,1)</f>
        <v>1</v>
      </c>
      <c r="Z350" s="11">
        <f>IF(Table15[[#This Row],[Do you have been suffering from any of these diseases? - පහත රෝග ඔබට තිබෙනවද?]]="None - නැත",1,5)</f>
        <v>1</v>
      </c>
      <c r="AA3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0" s="11">
        <f>IF(Table15[[#This Row],[Have you been infected by COVID-19 in the past few months - ඔබට COVID 19 මිට පෙර වැළදී  තිබෙනවද?]]="Yes",1,5)</f>
        <v>5</v>
      </c>
      <c r="AC350" s="11">
        <f>IF(Table15[[#This Row],[Grade - ශ්‍රේණිය]]="Team Member",5,IF(Table15[[#This Row],[Grade - ශ්‍රේණිය]]="Manager",1,3))</f>
        <v>5</v>
      </c>
      <c r="AD350" s="11">
        <f>IF(Table15[[#This Row],[Do you have any COVID symptoms? - ඔබට COVID ලක්ෂණ තිබෙනවද?]]="Yes",5,1)</f>
        <v>1</v>
      </c>
      <c r="AE350" s="11">
        <f>IF(Table15[[#This Row],[Was quarantined  before? - නිරොධානය වී තිබේද?]]="Yes",5,1)</f>
        <v>1</v>
      </c>
      <c r="AF3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0" s="8">
        <f>IF(Table15[[#This Row],[Any family members are working at Hospitals - රෝහල් වල සේවය කරන සාමාජිකයන් සිටීද?]]="No",1,5)</f>
        <v>1</v>
      </c>
      <c r="AH3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0" s="12">
        <f>Table15[[#This Row],[Proximity 01 (30%)]]*0.3+Table15[[#This Row],[Proximity - 02(40%)]]*0.4+Table15[[#This Row],[Proximity - 03(30%)]]*0.3</f>
        <v>2.1999999999999997</v>
      </c>
      <c r="AK350" s="12">
        <f>Table15[[#This Row],[Aggregation(Q1) 30%]]*0.3+Table15[[#This Row],[Aggregation(Q2) 40%]]*0.4+Table15[[#This Row],[Aggregation(Q3) 30%]]*0.3</f>
        <v>2.1999999999999997</v>
      </c>
      <c r="AL350" s="12">
        <f>Table15[[#This Row],[Exposure Rate]]+Table15[[#This Row],[Proximity Rate]]+Table15[[#This Row],[Aggregation Rate]]</f>
        <v>7</v>
      </c>
      <c r="AM350" s="10" t="s">
        <v>1934</v>
      </c>
    </row>
    <row r="351" spans="1:39" x14ac:dyDescent="0.3">
      <c r="A351" s="20">
        <v>21727</v>
      </c>
      <c r="B351" s="2" t="s">
        <v>240</v>
      </c>
      <c r="C351" s="2" t="str">
        <f>VLOOKUP(A351,'emp master'!$A$1:$G$5000,5,FALSE)</f>
        <v>Impact Protection - SI</v>
      </c>
      <c r="D351" s="1" t="s">
        <v>1757</v>
      </c>
      <c r="E351" s="6" t="str">
        <f>VLOOKUP(A351,'emp master'!$A$1:$G$5000,7,FALSE)</f>
        <v>Female</v>
      </c>
      <c r="F351" s="7">
        <v>21</v>
      </c>
      <c r="G351" s="6" t="s">
        <v>14</v>
      </c>
      <c r="H351" s="6" t="s">
        <v>1759</v>
      </c>
      <c r="I351" s="6" t="s">
        <v>38</v>
      </c>
      <c r="J351" s="7" t="s">
        <v>23</v>
      </c>
      <c r="K351" s="6" t="s">
        <v>14</v>
      </c>
      <c r="L351" s="6"/>
      <c r="M351" s="6" t="s">
        <v>14</v>
      </c>
      <c r="N351" s="6"/>
      <c r="O351" s="6" t="s">
        <v>14</v>
      </c>
      <c r="P351" s="6"/>
      <c r="Q351" s="6" t="s">
        <v>14</v>
      </c>
      <c r="R351" s="6" t="s">
        <v>14</v>
      </c>
      <c r="S351" s="6" t="s">
        <v>1754</v>
      </c>
      <c r="T351" s="6" t="s">
        <v>14</v>
      </c>
      <c r="U351" s="6" t="s">
        <v>14</v>
      </c>
      <c r="V351" s="8">
        <f>IF(Table15[[#This Row],[Age - වයස]]&lt;30,1,IF(Table15[[#This Row],[Age - වයස]]&lt;40,2,IF(Table15[[#This Row],[Age - වයස]]&lt;50,3,IF(Table15[[#This Row],[Age - වයස]]&lt;=55,4,5))))</f>
        <v>1</v>
      </c>
      <c r="W351" s="11">
        <f>IF(Table15[[#This Row],[Vaccinated? - කොවිඩ් එන්නත ලබා ගෙන තිබේද?]]= "yes",1,5)</f>
        <v>5</v>
      </c>
      <c r="X35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1" s="8">
        <f>IF(Table15[[#This Row],[Having any hereditary diseases - ඔබට පාරම්පරික රෝග තිබෙනවාද?]]="yes",5,1)</f>
        <v>1</v>
      </c>
      <c r="Z351" s="11">
        <f>IF(Table15[[#This Row],[Do you have been suffering from any of these diseases? - පහත රෝග ඔබට තිබෙනවද?]]="None - නැත",1,5)</f>
        <v>1</v>
      </c>
      <c r="AA3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1" s="11">
        <f>IF(Table15[[#This Row],[Have you been infected by COVID-19 in the past few months - ඔබට COVID 19 මිට පෙර වැළදී  තිබෙනවද?]]="Yes",1,5)</f>
        <v>5</v>
      </c>
      <c r="AC351" s="11">
        <f>IF(Table15[[#This Row],[Grade - ශ්‍රේණිය]]="Team Member",5,IF(Table15[[#This Row],[Grade - ශ්‍රේණිය]]="Manager",1,3))</f>
        <v>5</v>
      </c>
      <c r="AD351" s="11">
        <f>IF(Table15[[#This Row],[Do you have any COVID symptoms? - ඔබට COVID ලක්ෂණ තිබෙනවද?]]="Yes",5,1)</f>
        <v>1</v>
      </c>
      <c r="AE351" s="11">
        <f>IF(Table15[[#This Row],[Was quarantined  before? - නිරොධානය වී තිබේද?]]="Yes",5,1)</f>
        <v>1</v>
      </c>
      <c r="AF3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1" s="8">
        <f>IF(Table15[[#This Row],[Any family members are working at Hospitals - රෝහල් වල සේවය කරන සාමාජිකයන් සිටීද?]]="No",1,5)</f>
        <v>1</v>
      </c>
      <c r="AH3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1" s="12">
        <f>Table15[[#This Row],[Proximity 01 (30%)]]*0.3+Table15[[#This Row],[Proximity - 02(40%)]]*0.4+Table15[[#This Row],[Proximity - 03(30%)]]*0.3</f>
        <v>2.1999999999999997</v>
      </c>
      <c r="AK351" s="12">
        <f>Table15[[#This Row],[Aggregation(Q1) 30%]]*0.3+Table15[[#This Row],[Aggregation(Q2) 40%]]*0.4+Table15[[#This Row],[Aggregation(Q3) 30%]]*0.3</f>
        <v>2.1999999999999997</v>
      </c>
      <c r="AL351" s="12">
        <f>Table15[[#This Row],[Exposure Rate]]+Table15[[#This Row],[Proximity Rate]]+Table15[[#This Row],[Aggregation Rate]]</f>
        <v>7</v>
      </c>
      <c r="AM351" s="10" t="s">
        <v>1934</v>
      </c>
    </row>
    <row r="352" spans="1:39" x14ac:dyDescent="0.3">
      <c r="A352" s="20">
        <v>22054</v>
      </c>
      <c r="B352" s="2" t="s">
        <v>177</v>
      </c>
      <c r="C352" s="2" t="str">
        <f>VLOOKUP(A352,'emp master'!$A$1:$G$5000,5,FALSE)</f>
        <v>Impact Protection - SI</v>
      </c>
      <c r="D352" s="1" t="s">
        <v>1757</v>
      </c>
      <c r="E352" s="6" t="str">
        <f>VLOOKUP(A352,'emp master'!$A$1:$G$5000,7,FALSE)</f>
        <v>Female</v>
      </c>
      <c r="F352" s="7">
        <v>23</v>
      </c>
      <c r="G352" s="6" t="s">
        <v>14</v>
      </c>
      <c r="H352" s="6" t="s">
        <v>1759</v>
      </c>
      <c r="I352" s="6" t="s">
        <v>36</v>
      </c>
      <c r="J352" s="6" t="s">
        <v>28</v>
      </c>
      <c r="K352" s="6" t="s">
        <v>14</v>
      </c>
      <c r="L352" s="6"/>
      <c r="M352" s="6" t="s">
        <v>14</v>
      </c>
      <c r="N352" s="6"/>
      <c r="O352" s="6" t="s">
        <v>14</v>
      </c>
      <c r="P352" s="6"/>
      <c r="Q352" s="6" t="s">
        <v>14</v>
      </c>
      <c r="R352" s="6" t="s">
        <v>14</v>
      </c>
      <c r="S352" s="6" t="s">
        <v>1754</v>
      </c>
      <c r="T352" s="6" t="s">
        <v>14</v>
      </c>
      <c r="U352" s="6" t="s">
        <v>14</v>
      </c>
      <c r="V352" s="8">
        <f>IF(Table15[[#This Row],[Age - වයස]]&lt;30,1,IF(Table15[[#This Row],[Age - වයස]]&lt;40,2,IF(Table15[[#This Row],[Age - වයස]]&lt;50,3,IF(Table15[[#This Row],[Age - වයස]]&lt;=55,4,5))))</f>
        <v>1</v>
      </c>
      <c r="W352" s="11">
        <f>IF(Table15[[#This Row],[Vaccinated? - කොවිඩ් එන්නත ලබා ගෙන තිබේද?]]= "yes",1,5)</f>
        <v>5</v>
      </c>
      <c r="X35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2" s="8">
        <f>IF(Table15[[#This Row],[Having any hereditary diseases - ඔබට පාරම්පරික රෝග තිබෙනවාද?]]="yes",5,1)</f>
        <v>1</v>
      </c>
      <c r="Z352" s="11">
        <f>IF(Table15[[#This Row],[Do you have been suffering from any of these diseases? - පහත රෝග ඔබට තිබෙනවද?]]="None - නැත",1,5)</f>
        <v>1</v>
      </c>
      <c r="AA3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2" s="11">
        <f>IF(Table15[[#This Row],[Have you been infected by COVID-19 in the past few months - ඔබට COVID 19 මිට පෙර වැළදී  තිබෙනවද?]]="Yes",1,5)</f>
        <v>5</v>
      </c>
      <c r="AC352" s="11">
        <f>IF(Table15[[#This Row],[Grade - ශ්‍රේණිය]]="Team Member",5,IF(Table15[[#This Row],[Grade - ශ්‍රේණිය]]="Manager",1,3))</f>
        <v>5</v>
      </c>
      <c r="AD352" s="11">
        <f>IF(Table15[[#This Row],[Do you have any COVID symptoms? - ඔබට COVID ලක්ෂණ තිබෙනවද?]]="Yes",5,1)</f>
        <v>1</v>
      </c>
      <c r="AE352" s="11">
        <f>IF(Table15[[#This Row],[Was quarantined  before? - නිරොධානය වී තිබේද?]]="Yes",5,1)</f>
        <v>1</v>
      </c>
      <c r="AF3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2" s="8">
        <f>IF(Table15[[#This Row],[Any family members are working at Hospitals - රෝහල් වල සේවය කරන සාමාජිකයන් සිටීද?]]="No",1,5)</f>
        <v>1</v>
      </c>
      <c r="AH3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2" s="12">
        <f>Table15[[#This Row],[Proximity 01 (30%)]]*0.3+Table15[[#This Row],[Proximity - 02(40%)]]*0.4+Table15[[#This Row],[Proximity - 03(30%)]]*0.3</f>
        <v>2.1999999999999997</v>
      </c>
      <c r="AK352" s="12">
        <f>Table15[[#This Row],[Aggregation(Q1) 30%]]*0.3+Table15[[#This Row],[Aggregation(Q2) 40%]]*0.4+Table15[[#This Row],[Aggregation(Q3) 30%]]*0.3</f>
        <v>2.1999999999999997</v>
      </c>
      <c r="AL352" s="12">
        <f>Table15[[#This Row],[Exposure Rate]]+Table15[[#This Row],[Proximity Rate]]+Table15[[#This Row],[Aggregation Rate]]</f>
        <v>7</v>
      </c>
      <c r="AM352" s="10" t="s">
        <v>1934</v>
      </c>
    </row>
    <row r="353" spans="1:39" x14ac:dyDescent="0.3">
      <c r="A353" s="20">
        <v>22101</v>
      </c>
      <c r="B353" s="2" t="s">
        <v>238</v>
      </c>
      <c r="C353" s="2" t="str">
        <f>VLOOKUP(A353,'emp master'!$A$1:$G$5000,5,FALSE)</f>
        <v>Impact Protection - SI</v>
      </c>
      <c r="D353" s="1" t="s">
        <v>1757</v>
      </c>
      <c r="E353" s="6" t="str">
        <f>VLOOKUP(A353,'emp master'!$A$1:$G$5000,7,FALSE)</f>
        <v>Female</v>
      </c>
      <c r="F353" s="7">
        <v>23</v>
      </c>
      <c r="G353" s="6" t="s">
        <v>14</v>
      </c>
      <c r="H353" s="6" t="s">
        <v>1759</v>
      </c>
      <c r="I353" s="6" t="s">
        <v>239</v>
      </c>
      <c r="J353" s="7" t="s">
        <v>13</v>
      </c>
      <c r="K353" s="6" t="s">
        <v>14</v>
      </c>
      <c r="L353" s="6"/>
      <c r="M353" s="6" t="s">
        <v>14</v>
      </c>
      <c r="N353" s="6"/>
      <c r="O353" s="6" t="s">
        <v>14</v>
      </c>
      <c r="P353" s="6"/>
      <c r="Q353" s="6" t="s">
        <v>14</v>
      </c>
      <c r="R353" s="6" t="s">
        <v>14</v>
      </c>
      <c r="S353" s="6" t="s">
        <v>1754</v>
      </c>
      <c r="T353" s="6" t="s">
        <v>14</v>
      </c>
      <c r="U353" s="6" t="s">
        <v>14</v>
      </c>
      <c r="V353" s="8">
        <f>IF(Table15[[#This Row],[Age - වයස]]&lt;30,1,IF(Table15[[#This Row],[Age - වයස]]&lt;40,2,IF(Table15[[#This Row],[Age - වයස]]&lt;50,3,IF(Table15[[#This Row],[Age - වයස]]&lt;=55,4,5))))</f>
        <v>1</v>
      </c>
      <c r="W353" s="11">
        <f>IF(Table15[[#This Row],[Vaccinated? - කොවිඩ් එන්නත ලබා ගෙන තිබේද?]]= "yes",1,5)</f>
        <v>5</v>
      </c>
      <c r="X35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3" s="8">
        <f>IF(Table15[[#This Row],[Having any hereditary diseases - ඔබට පාරම්පරික රෝග තිබෙනවාද?]]="yes",5,1)</f>
        <v>1</v>
      </c>
      <c r="Z353" s="11">
        <f>IF(Table15[[#This Row],[Do you have been suffering from any of these diseases? - පහත රෝග ඔබට තිබෙනවද?]]="None - නැත",1,5)</f>
        <v>1</v>
      </c>
      <c r="AA3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3" s="11">
        <f>IF(Table15[[#This Row],[Have you been infected by COVID-19 in the past few months - ඔබට COVID 19 මිට පෙර වැළදී  තිබෙනවද?]]="Yes",1,5)</f>
        <v>5</v>
      </c>
      <c r="AC353" s="11">
        <f>IF(Table15[[#This Row],[Grade - ශ්‍රේණිය]]="Team Member",5,IF(Table15[[#This Row],[Grade - ශ්‍රේණිය]]="Manager",1,3))</f>
        <v>5</v>
      </c>
      <c r="AD353" s="11">
        <f>IF(Table15[[#This Row],[Do you have any COVID symptoms? - ඔබට COVID ලක්ෂණ තිබෙනවද?]]="Yes",5,1)</f>
        <v>1</v>
      </c>
      <c r="AE353" s="11">
        <f>IF(Table15[[#This Row],[Was quarantined  before? - නිරොධානය වී තිබේද?]]="Yes",5,1)</f>
        <v>1</v>
      </c>
      <c r="AF3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3" s="8">
        <f>IF(Table15[[#This Row],[Any family members are working at Hospitals - රෝහල් වල සේවය කරන සාමාජිකයන් සිටීද?]]="No",1,5)</f>
        <v>1</v>
      </c>
      <c r="AH3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3" s="12">
        <f>Table15[[#This Row],[Proximity 01 (30%)]]*0.3+Table15[[#This Row],[Proximity - 02(40%)]]*0.4+Table15[[#This Row],[Proximity - 03(30%)]]*0.3</f>
        <v>2.1999999999999997</v>
      </c>
      <c r="AK353" s="12">
        <f>Table15[[#This Row],[Aggregation(Q1) 30%]]*0.3+Table15[[#This Row],[Aggregation(Q2) 40%]]*0.4+Table15[[#This Row],[Aggregation(Q3) 30%]]*0.3</f>
        <v>2.1999999999999997</v>
      </c>
      <c r="AL353" s="12">
        <f>Table15[[#This Row],[Exposure Rate]]+Table15[[#This Row],[Proximity Rate]]+Table15[[#This Row],[Aggregation Rate]]</f>
        <v>7</v>
      </c>
      <c r="AM353" s="10" t="s">
        <v>1934</v>
      </c>
    </row>
    <row r="354" spans="1:39" x14ac:dyDescent="0.3">
      <c r="A354" s="20">
        <v>22102</v>
      </c>
      <c r="B354" s="2" t="s">
        <v>244</v>
      </c>
      <c r="C354" s="2" t="str">
        <f>VLOOKUP(A354,'emp master'!$A$1:$G$5000,5,FALSE)</f>
        <v>Impact Protection - SI</v>
      </c>
      <c r="D354" s="1" t="s">
        <v>1757</v>
      </c>
      <c r="E354" s="6" t="str">
        <f>VLOOKUP(A354,'emp master'!$A$1:$G$5000,7,FALSE)</f>
        <v>Female</v>
      </c>
      <c r="F354" s="7">
        <v>22</v>
      </c>
      <c r="G354" s="6" t="s">
        <v>14</v>
      </c>
      <c r="H354" s="6" t="s">
        <v>1759</v>
      </c>
      <c r="I354" s="6" t="s">
        <v>245</v>
      </c>
      <c r="J354" s="7" t="s">
        <v>13</v>
      </c>
      <c r="K354" s="6" t="s">
        <v>14</v>
      </c>
      <c r="L354" s="6"/>
      <c r="M354" s="6" t="s">
        <v>14</v>
      </c>
      <c r="N354" s="6"/>
      <c r="O354" s="6" t="s">
        <v>14</v>
      </c>
      <c r="P354" s="6"/>
      <c r="Q354" s="6" t="s">
        <v>14</v>
      </c>
      <c r="R354" s="6" t="s">
        <v>14</v>
      </c>
      <c r="S354" s="6" t="s">
        <v>1754</v>
      </c>
      <c r="T354" s="6" t="s">
        <v>14</v>
      </c>
      <c r="U354" s="6" t="s">
        <v>14</v>
      </c>
      <c r="V354" s="8">
        <f>IF(Table15[[#This Row],[Age - වයස]]&lt;30,1,IF(Table15[[#This Row],[Age - වයස]]&lt;40,2,IF(Table15[[#This Row],[Age - වයස]]&lt;50,3,IF(Table15[[#This Row],[Age - වයස]]&lt;=55,4,5))))</f>
        <v>1</v>
      </c>
      <c r="W354" s="11">
        <f>IF(Table15[[#This Row],[Vaccinated? - කොවිඩ් එන්නත ලබා ගෙන තිබේද?]]= "yes",1,5)</f>
        <v>5</v>
      </c>
      <c r="X35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4" s="8">
        <f>IF(Table15[[#This Row],[Having any hereditary diseases - ඔබට පාරම්පරික රෝග තිබෙනවාද?]]="yes",5,1)</f>
        <v>1</v>
      </c>
      <c r="Z354" s="11">
        <f>IF(Table15[[#This Row],[Do you have been suffering from any of these diseases? - පහත රෝග ඔබට තිබෙනවද?]]="None - නැත",1,5)</f>
        <v>1</v>
      </c>
      <c r="AA3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4" s="11">
        <f>IF(Table15[[#This Row],[Have you been infected by COVID-19 in the past few months - ඔබට COVID 19 මිට පෙර වැළදී  තිබෙනවද?]]="Yes",1,5)</f>
        <v>5</v>
      </c>
      <c r="AC354" s="11">
        <f>IF(Table15[[#This Row],[Grade - ශ්‍රේණිය]]="Team Member",5,IF(Table15[[#This Row],[Grade - ශ්‍රේණිය]]="Manager",1,3))</f>
        <v>5</v>
      </c>
      <c r="AD354" s="11">
        <f>IF(Table15[[#This Row],[Do you have any COVID symptoms? - ඔබට COVID ලක්ෂණ තිබෙනවද?]]="Yes",5,1)</f>
        <v>1</v>
      </c>
      <c r="AE354" s="11">
        <f>IF(Table15[[#This Row],[Was quarantined  before? - නිරොධානය වී තිබේද?]]="Yes",5,1)</f>
        <v>1</v>
      </c>
      <c r="AF3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4" s="8">
        <f>IF(Table15[[#This Row],[Any family members are working at Hospitals - රෝහල් වල සේවය කරන සාමාජිකයන් සිටීද?]]="No",1,5)</f>
        <v>1</v>
      </c>
      <c r="AH3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4" s="12">
        <f>Table15[[#This Row],[Proximity 01 (30%)]]*0.3+Table15[[#This Row],[Proximity - 02(40%)]]*0.4+Table15[[#This Row],[Proximity - 03(30%)]]*0.3</f>
        <v>2.1999999999999997</v>
      </c>
      <c r="AK354" s="12">
        <f>Table15[[#This Row],[Aggregation(Q1) 30%]]*0.3+Table15[[#This Row],[Aggregation(Q2) 40%]]*0.4+Table15[[#This Row],[Aggregation(Q3) 30%]]*0.3</f>
        <v>2.1999999999999997</v>
      </c>
      <c r="AL354" s="12">
        <f>Table15[[#This Row],[Exposure Rate]]+Table15[[#This Row],[Proximity Rate]]+Table15[[#This Row],[Aggregation Rate]]</f>
        <v>7</v>
      </c>
      <c r="AM354" s="10" t="s">
        <v>1934</v>
      </c>
    </row>
    <row r="355" spans="1:39" x14ac:dyDescent="0.3">
      <c r="A355" s="20">
        <v>26032</v>
      </c>
      <c r="B355" s="2" t="s">
        <v>188</v>
      </c>
      <c r="C355" s="2" t="str">
        <f>VLOOKUP(A355,'emp master'!$A$1:$G$5000,5,FALSE)</f>
        <v>MAS Department</v>
      </c>
      <c r="D355" s="1" t="s">
        <v>1757</v>
      </c>
      <c r="E355" s="6" t="str">
        <f>VLOOKUP(A355,'emp master'!$A$1:$G$5000,7,FALSE)</f>
        <v>Male</v>
      </c>
      <c r="F355" s="7">
        <v>25</v>
      </c>
      <c r="G355" s="6" t="s">
        <v>14</v>
      </c>
      <c r="H355" s="6" t="s">
        <v>1759</v>
      </c>
      <c r="I355" s="6" t="s">
        <v>189</v>
      </c>
      <c r="J355" s="7" t="s">
        <v>17</v>
      </c>
      <c r="K355" s="6" t="s">
        <v>14</v>
      </c>
      <c r="L355" s="6"/>
      <c r="M355" s="6" t="s">
        <v>14</v>
      </c>
      <c r="N355" s="6"/>
      <c r="O355" s="6" t="s">
        <v>14</v>
      </c>
      <c r="P355" s="6"/>
      <c r="Q355" s="6" t="s">
        <v>14</v>
      </c>
      <c r="R355" s="6" t="s">
        <v>14</v>
      </c>
      <c r="S355" s="6" t="s">
        <v>1754</v>
      </c>
      <c r="T355" s="6" t="s">
        <v>14</v>
      </c>
      <c r="U355" s="6" t="s">
        <v>14</v>
      </c>
      <c r="V355" s="8">
        <f>IF(Table15[[#This Row],[Age - වයස]]&lt;30,1,IF(Table15[[#This Row],[Age - වයස]]&lt;40,2,IF(Table15[[#This Row],[Age - වයස]]&lt;50,3,IF(Table15[[#This Row],[Age - වයස]]&lt;=55,4,5))))</f>
        <v>1</v>
      </c>
      <c r="W355" s="11">
        <f>IF(Table15[[#This Row],[Vaccinated? - කොවිඩ් එන්නත ලබා ගෙන තිබේද?]]= "yes",1,5)</f>
        <v>5</v>
      </c>
      <c r="X35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5" s="8">
        <f>IF(Table15[[#This Row],[Having any hereditary diseases - ඔබට පාරම්පරික රෝග තිබෙනවාද?]]="yes",5,1)</f>
        <v>1</v>
      </c>
      <c r="Z355" s="11">
        <f>IF(Table15[[#This Row],[Do you have been suffering from any of these diseases? - පහත රෝග ඔබට තිබෙනවද?]]="None - නැත",1,5)</f>
        <v>1</v>
      </c>
      <c r="AA3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5" s="11">
        <f>IF(Table15[[#This Row],[Have you been infected by COVID-19 in the past few months - ඔබට COVID 19 මිට පෙර වැළදී  තිබෙනවද?]]="Yes",1,5)</f>
        <v>5</v>
      </c>
      <c r="AC355" s="11">
        <f>IF(Table15[[#This Row],[Grade - ශ්‍රේණිය]]="Team Member",5,IF(Table15[[#This Row],[Grade - ශ්‍රේණිය]]="Manager",1,3))</f>
        <v>5</v>
      </c>
      <c r="AD355" s="11">
        <f>IF(Table15[[#This Row],[Do you have any COVID symptoms? - ඔබට COVID ලක්ෂණ තිබෙනවද?]]="Yes",5,1)</f>
        <v>1</v>
      </c>
      <c r="AE355" s="11">
        <f>IF(Table15[[#This Row],[Was quarantined  before? - නිරොධානය වී තිබේද?]]="Yes",5,1)</f>
        <v>1</v>
      </c>
      <c r="AF3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5" s="8">
        <f>IF(Table15[[#This Row],[Any family members are working at Hospitals - රෝහල් වල සේවය කරන සාමාජිකයන් සිටීද?]]="No",1,5)</f>
        <v>1</v>
      </c>
      <c r="AH3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5" s="12">
        <f>Table15[[#This Row],[Proximity 01 (30%)]]*0.3+Table15[[#This Row],[Proximity - 02(40%)]]*0.4+Table15[[#This Row],[Proximity - 03(30%)]]*0.3</f>
        <v>2.1999999999999997</v>
      </c>
      <c r="AK355" s="12">
        <f>Table15[[#This Row],[Aggregation(Q1) 30%]]*0.3+Table15[[#This Row],[Aggregation(Q2) 40%]]*0.4+Table15[[#This Row],[Aggregation(Q3) 30%]]*0.3</f>
        <v>2.1999999999999997</v>
      </c>
      <c r="AL355" s="12">
        <f>Table15[[#This Row],[Exposure Rate]]+Table15[[#This Row],[Proximity Rate]]+Table15[[#This Row],[Aggregation Rate]]</f>
        <v>7</v>
      </c>
      <c r="AM355" s="10" t="s">
        <v>1934</v>
      </c>
    </row>
    <row r="356" spans="1:39" x14ac:dyDescent="0.3">
      <c r="A356" s="20">
        <v>26033</v>
      </c>
      <c r="B356" s="2" t="s">
        <v>413</v>
      </c>
      <c r="C356" s="2" t="str">
        <f>VLOOKUP(A356,'emp master'!$A$1:$G$5000,5,FALSE)</f>
        <v>MAS Department</v>
      </c>
      <c r="D356" s="1" t="s">
        <v>1757</v>
      </c>
      <c r="E356" s="6" t="str">
        <f>VLOOKUP(A356,'emp master'!$A$1:$G$5000,7,FALSE)</f>
        <v>Male</v>
      </c>
      <c r="F356" s="7">
        <v>22</v>
      </c>
      <c r="G356" s="6" t="s">
        <v>14</v>
      </c>
      <c r="H356" s="6" t="s">
        <v>1759</v>
      </c>
      <c r="I356" s="6" t="s">
        <v>414</v>
      </c>
      <c r="J356" s="7" t="s">
        <v>13</v>
      </c>
      <c r="K356" s="6" t="s">
        <v>14</v>
      </c>
      <c r="L356" s="6"/>
      <c r="M356" s="6" t="s">
        <v>14</v>
      </c>
      <c r="N356" s="6"/>
      <c r="O356" s="6" t="s">
        <v>14</v>
      </c>
      <c r="P356" s="6"/>
      <c r="Q356" s="6" t="s">
        <v>14</v>
      </c>
      <c r="R356" s="6" t="s">
        <v>14</v>
      </c>
      <c r="S356" s="6" t="s">
        <v>1754</v>
      </c>
      <c r="T356" s="6" t="s">
        <v>14</v>
      </c>
      <c r="U356" s="6" t="s">
        <v>14</v>
      </c>
      <c r="V356" s="8">
        <f>IF(Table15[[#This Row],[Age - වයස]]&lt;30,1,IF(Table15[[#This Row],[Age - වයස]]&lt;40,2,IF(Table15[[#This Row],[Age - වයස]]&lt;50,3,IF(Table15[[#This Row],[Age - වයස]]&lt;=55,4,5))))</f>
        <v>1</v>
      </c>
      <c r="W356" s="11">
        <f>IF(Table15[[#This Row],[Vaccinated? - කොවිඩ් එන්නත ලබා ගෙන තිබේද?]]= "yes",1,5)</f>
        <v>5</v>
      </c>
      <c r="X35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6" s="8">
        <f>IF(Table15[[#This Row],[Having any hereditary diseases - ඔබට පාරම්පරික රෝග තිබෙනවාද?]]="yes",5,1)</f>
        <v>1</v>
      </c>
      <c r="Z356" s="11">
        <f>IF(Table15[[#This Row],[Do you have been suffering from any of these diseases? - පහත රෝග ඔබට තිබෙනවද?]]="None - නැත",1,5)</f>
        <v>1</v>
      </c>
      <c r="AA3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6" s="11">
        <f>IF(Table15[[#This Row],[Have you been infected by COVID-19 in the past few months - ඔබට COVID 19 මිට පෙර වැළදී  තිබෙනවද?]]="Yes",1,5)</f>
        <v>5</v>
      </c>
      <c r="AC356" s="11">
        <f>IF(Table15[[#This Row],[Grade - ශ්‍රේණිය]]="Team Member",5,IF(Table15[[#This Row],[Grade - ශ්‍රේණිය]]="Manager",1,3))</f>
        <v>5</v>
      </c>
      <c r="AD356" s="11">
        <f>IF(Table15[[#This Row],[Do you have any COVID symptoms? - ඔබට COVID ලක්ෂණ තිබෙනවද?]]="Yes",5,1)</f>
        <v>1</v>
      </c>
      <c r="AE356" s="11">
        <f>IF(Table15[[#This Row],[Was quarantined  before? - නිරොධානය වී තිබේද?]]="Yes",5,1)</f>
        <v>1</v>
      </c>
      <c r="AF3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6" s="8">
        <f>IF(Table15[[#This Row],[Any family members are working at Hospitals - රෝහල් වල සේවය කරන සාමාජිකයන් සිටීද?]]="No",1,5)</f>
        <v>1</v>
      </c>
      <c r="AH3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6" s="12">
        <f>Table15[[#This Row],[Proximity 01 (30%)]]*0.3+Table15[[#This Row],[Proximity - 02(40%)]]*0.4+Table15[[#This Row],[Proximity - 03(30%)]]*0.3</f>
        <v>2.1999999999999997</v>
      </c>
      <c r="AK356" s="12">
        <f>Table15[[#This Row],[Aggregation(Q1) 30%]]*0.3+Table15[[#This Row],[Aggregation(Q2) 40%]]*0.4+Table15[[#This Row],[Aggregation(Q3) 30%]]*0.3</f>
        <v>2.1999999999999997</v>
      </c>
      <c r="AL356" s="12">
        <f>Table15[[#This Row],[Exposure Rate]]+Table15[[#This Row],[Proximity Rate]]+Table15[[#This Row],[Aggregation Rate]]</f>
        <v>7</v>
      </c>
      <c r="AM356" s="10" t="s">
        <v>1934</v>
      </c>
    </row>
    <row r="357" spans="1:39" x14ac:dyDescent="0.3">
      <c r="A357" s="3">
        <v>16410</v>
      </c>
      <c r="B357" s="2" t="s">
        <v>799</v>
      </c>
      <c r="C357" s="2" t="str">
        <f>VLOOKUP(A357,'emp master'!$A$1:$G$5000,5,FALSE)</f>
        <v>Moulded Bra Cup - Computer Numerical Control - SI</v>
      </c>
      <c r="D357" s="1" t="s">
        <v>1757</v>
      </c>
      <c r="E357" s="6" t="str">
        <f>VLOOKUP(A357,'emp master'!$A$1:$G$5000,7,FALSE)</f>
        <v>Male</v>
      </c>
      <c r="F357" s="7">
        <v>22</v>
      </c>
      <c r="G357" s="6" t="s">
        <v>14</v>
      </c>
      <c r="H357" s="6" t="s">
        <v>1759</v>
      </c>
      <c r="I357" s="6" t="s">
        <v>36</v>
      </c>
      <c r="J357" s="7" t="s">
        <v>13</v>
      </c>
      <c r="K357" s="6" t="s">
        <v>14</v>
      </c>
      <c r="L357" s="6"/>
      <c r="M357" s="6" t="s">
        <v>14</v>
      </c>
      <c r="N357" s="6"/>
      <c r="O357" s="6" t="s">
        <v>14</v>
      </c>
      <c r="P357" s="6"/>
      <c r="Q357" s="6" t="s">
        <v>14</v>
      </c>
      <c r="R357" s="6" t="s">
        <v>14</v>
      </c>
      <c r="S357" s="6" t="s">
        <v>1754</v>
      </c>
      <c r="T357" s="6" t="s">
        <v>14</v>
      </c>
      <c r="U357" s="6" t="s">
        <v>14</v>
      </c>
      <c r="V357" s="8">
        <f>IF(Table15[[#This Row],[Age - වයස]]&lt;30,1,IF(Table15[[#This Row],[Age - වයස]]&lt;40,2,IF(Table15[[#This Row],[Age - වයස]]&lt;50,3,IF(Table15[[#This Row],[Age - වයස]]&lt;=55,4,5))))</f>
        <v>1</v>
      </c>
      <c r="W357" s="11">
        <f>IF(Table15[[#This Row],[Vaccinated? - කොවිඩ් එන්නත ලබා ගෙන තිබේද?]]= "yes",1,5)</f>
        <v>5</v>
      </c>
      <c r="X35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7" s="8">
        <f>IF(Table15[[#This Row],[Having any hereditary diseases - ඔබට පාරම්පරික රෝග තිබෙනවාද?]]="yes",5,1)</f>
        <v>1</v>
      </c>
      <c r="Z357" s="11">
        <f>IF(Table15[[#This Row],[Do you have been suffering from any of these diseases? - පහත රෝග ඔබට තිබෙනවද?]]="None - නැත",1,5)</f>
        <v>1</v>
      </c>
      <c r="AA3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7" s="11">
        <f>IF(Table15[[#This Row],[Have you been infected by COVID-19 in the past few months - ඔබට COVID 19 මිට පෙර වැළදී  තිබෙනවද?]]="Yes",1,5)</f>
        <v>5</v>
      </c>
      <c r="AC357" s="11">
        <f>IF(Table15[[#This Row],[Grade - ශ්‍රේණිය]]="Team Member",5,IF(Table15[[#This Row],[Grade - ශ්‍රේණිය]]="Manager",1,3))</f>
        <v>5</v>
      </c>
      <c r="AD357" s="11">
        <f>IF(Table15[[#This Row],[Do you have any COVID symptoms? - ඔබට COVID ලක්ෂණ තිබෙනවද?]]="Yes",5,1)</f>
        <v>1</v>
      </c>
      <c r="AE357" s="11">
        <f>IF(Table15[[#This Row],[Was quarantined  before? - නිරොධානය වී තිබේද?]]="Yes",5,1)</f>
        <v>1</v>
      </c>
      <c r="AF3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7" s="8">
        <f>IF(Table15[[#This Row],[Any family members are working at Hospitals - රෝහල් වල සේවය කරන සාමාජිකයන් සිටීද?]]="No",1,5)</f>
        <v>1</v>
      </c>
      <c r="AH3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7" s="12">
        <f>Table15[[#This Row],[Proximity 01 (30%)]]*0.3+Table15[[#This Row],[Proximity - 02(40%)]]*0.4+Table15[[#This Row],[Proximity - 03(30%)]]*0.3</f>
        <v>2.1999999999999997</v>
      </c>
      <c r="AK357" s="12">
        <f>Table15[[#This Row],[Aggregation(Q1) 30%]]*0.3+Table15[[#This Row],[Aggregation(Q2) 40%]]*0.4+Table15[[#This Row],[Aggregation(Q3) 30%]]*0.3</f>
        <v>2.1999999999999997</v>
      </c>
      <c r="AL357" s="12">
        <f>Table15[[#This Row],[Exposure Rate]]+Table15[[#This Row],[Proximity Rate]]+Table15[[#This Row],[Aggregation Rate]]</f>
        <v>7</v>
      </c>
      <c r="AM357" s="10" t="s">
        <v>1934</v>
      </c>
    </row>
    <row r="358" spans="1:39" x14ac:dyDescent="0.3">
      <c r="A358" s="20">
        <v>19959</v>
      </c>
      <c r="B358" s="2" t="s">
        <v>492</v>
      </c>
      <c r="C358" s="2" t="str">
        <f>VLOOKUP(A358,'emp master'!$A$1:$G$5000,5,FALSE)</f>
        <v>Moulded Bra Cup - Computer Numerical Control - SI</v>
      </c>
      <c r="D358" s="1" t="s">
        <v>1757</v>
      </c>
      <c r="E358" s="6" t="str">
        <f>VLOOKUP(A358,'emp master'!$A$1:$G$5000,7,FALSE)</f>
        <v>Male</v>
      </c>
      <c r="F358" s="7">
        <v>27</v>
      </c>
      <c r="G358" s="6" t="s">
        <v>14</v>
      </c>
      <c r="H358" s="6" t="s">
        <v>1759</v>
      </c>
      <c r="I358" s="6" t="s">
        <v>493</v>
      </c>
      <c r="J358" s="7" t="s">
        <v>13</v>
      </c>
      <c r="K358" s="6" t="s">
        <v>14</v>
      </c>
      <c r="L358" s="6"/>
      <c r="M358" s="6" t="s">
        <v>14</v>
      </c>
      <c r="N358" s="6"/>
      <c r="O358" s="6" t="s">
        <v>14</v>
      </c>
      <c r="P358" s="6"/>
      <c r="Q358" s="6" t="s">
        <v>14</v>
      </c>
      <c r="R358" s="6" t="s">
        <v>14</v>
      </c>
      <c r="S358" s="6" t="s">
        <v>1754</v>
      </c>
      <c r="T358" s="6" t="s">
        <v>14</v>
      </c>
      <c r="U358" s="6" t="s">
        <v>14</v>
      </c>
      <c r="V358" s="8">
        <f>IF(Table15[[#This Row],[Age - වයස]]&lt;30,1,IF(Table15[[#This Row],[Age - වයස]]&lt;40,2,IF(Table15[[#This Row],[Age - වයස]]&lt;50,3,IF(Table15[[#This Row],[Age - වයස]]&lt;=55,4,5))))</f>
        <v>1</v>
      </c>
      <c r="W358" s="11">
        <f>IF(Table15[[#This Row],[Vaccinated? - කොවිඩ් එන්නත ලබා ගෙන තිබේද?]]= "yes",1,5)</f>
        <v>5</v>
      </c>
      <c r="X35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8" s="8">
        <f>IF(Table15[[#This Row],[Having any hereditary diseases - ඔබට පාරම්පරික රෝග තිබෙනවාද?]]="yes",5,1)</f>
        <v>1</v>
      </c>
      <c r="Z358" s="11">
        <f>IF(Table15[[#This Row],[Do you have been suffering from any of these diseases? - පහත රෝග ඔබට තිබෙනවද?]]="None - නැත",1,5)</f>
        <v>1</v>
      </c>
      <c r="AA3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8" s="11">
        <f>IF(Table15[[#This Row],[Have you been infected by COVID-19 in the past few months - ඔබට COVID 19 මිට පෙර වැළදී  තිබෙනවද?]]="Yes",1,5)</f>
        <v>5</v>
      </c>
      <c r="AC358" s="11">
        <f>IF(Table15[[#This Row],[Grade - ශ්‍රේණිය]]="Team Member",5,IF(Table15[[#This Row],[Grade - ශ්‍රේණිය]]="Manager",1,3))</f>
        <v>5</v>
      </c>
      <c r="AD358" s="11">
        <f>IF(Table15[[#This Row],[Do you have any COVID symptoms? - ඔබට COVID ලක්ෂණ තිබෙනවද?]]="Yes",5,1)</f>
        <v>1</v>
      </c>
      <c r="AE358" s="11">
        <f>IF(Table15[[#This Row],[Was quarantined  before? - නිරොධානය වී තිබේද?]]="Yes",5,1)</f>
        <v>1</v>
      </c>
      <c r="AF3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8" s="8">
        <f>IF(Table15[[#This Row],[Any family members are working at Hospitals - රෝහල් වල සේවය කරන සාමාජිකයන් සිටීද?]]="No",1,5)</f>
        <v>1</v>
      </c>
      <c r="AH3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8" s="12">
        <f>Table15[[#This Row],[Proximity 01 (30%)]]*0.3+Table15[[#This Row],[Proximity - 02(40%)]]*0.4+Table15[[#This Row],[Proximity - 03(30%)]]*0.3</f>
        <v>2.1999999999999997</v>
      </c>
      <c r="AK358" s="12">
        <f>Table15[[#This Row],[Aggregation(Q1) 30%]]*0.3+Table15[[#This Row],[Aggregation(Q2) 40%]]*0.4+Table15[[#This Row],[Aggregation(Q3) 30%]]*0.3</f>
        <v>2.1999999999999997</v>
      </c>
      <c r="AL358" s="12">
        <f>Table15[[#This Row],[Exposure Rate]]+Table15[[#This Row],[Proximity Rate]]+Table15[[#This Row],[Aggregation Rate]]</f>
        <v>7</v>
      </c>
      <c r="AM358" s="10" t="s">
        <v>1934</v>
      </c>
    </row>
    <row r="359" spans="1:39" x14ac:dyDescent="0.3">
      <c r="A359" s="20">
        <v>19959</v>
      </c>
      <c r="B359" s="2" t="s">
        <v>492</v>
      </c>
      <c r="C359" s="2" t="str">
        <f>VLOOKUP(A359,'emp master'!$A$1:$G$5000,5,FALSE)</f>
        <v>Moulded Bra Cup - Computer Numerical Control - SI</v>
      </c>
      <c r="D359" s="1" t="s">
        <v>1757</v>
      </c>
      <c r="E359" s="6" t="str">
        <f>VLOOKUP(A359,'emp master'!$A$1:$G$5000,7,FALSE)</f>
        <v>Male</v>
      </c>
      <c r="F359" s="7">
        <v>27</v>
      </c>
      <c r="G359" s="6" t="s">
        <v>14</v>
      </c>
      <c r="H359" s="6" t="s">
        <v>1759</v>
      </c>
      <c r="I359" s="6" t="s">
        <v>493</v>
      </c>
      <c r="J359" s="7" t="s">
        <v>13</v>
      </c>
      <c r="K359" s="6" t="s">
        <v>14</v>
      </c>
      <c r="L359" s="6"/>
      <c r="M359" s="6" t="s">
        <v>14</v>
      </c>
      <c r="N359" s="6"/>
      <c r="O359" s="6" t="s">
        <v>14</v>
      </c>
      <c r="P359" s="6"/>
      <c r="Q359" s="6" t="s">
        <v>14</v>
      </c>
      <c r="R359" s="6" t="s">
        <v>14</v>
      </c>
      <c r="S359" s="6" t="s">
        <v>1754</v>
      </c>
      <c r="T359" s="6" t="s">
        <v>14</v>
      </c>
      <c r="U359" s="6" t="s">
        <v>14</v>
      </c>
      <c r="V359" s="8">
        <f>IF(Table15[[#This Row],[Age - වයස]]&lt;30,1,IF(Table15[[#This Row],[Age - වයස]]&lt;40,2,IF(Table15[[#This Row],[Age - වයස]]&lt;50,3,IF(Table15[[#This Row],[Age - වයස]]&lt;=55,4,5))))</f>
        <v>1</v>
      </c>
      <c r="W359" s="11">
        <f>IF(Table15[[#This Row],[Vaccinated? - කොවිඩ් එන්නත ලබා ගෙන තිබේද?]]= "yes",1,5)</f>
        <v>5</v>
      </c>
      <c r="X35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59" s="8">
        <f>IF(Table15[[#This Row],[Having any hereditary diseases - ඔබට පාරම්පරික රෝග තිබෙනවාද?]]="yes",5,1)</f>
        <v>1</v>
      </c>
      <c r="Z359" s="11">
        <f>IF(Table15[[#This Row],[Do you have been suffering from any of these diseases? - පහත රෝග ඔබට තිබෙනවද?]]="None - නැත",1,5)</f>
        <v>1</v>
      </c>
      <c r="AA3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59" s="11">
        <f>IF(Table15[[#This Row],[Have you been infected by COVID-19 in the past few months - ඔබට COVID 19 මිට පෙර වැළදී  තිබෙනවද?]]="Yes",1,5)</f>
        <v>5</v>
      </c>
      <c r="AC359" s="11">
        <f>IF(Table15[[#This Row],[Grade - ශ්‍රේණිය]]="Team Member",5,IF(Table15[[#This Row],[Grade - ශ්‍රේණිය]]="Manager",1,3))</f>
        <v>5</v>
      </c>
      <c r="AD359" s="11">
        <f>IF(Table15[[#This Row],[Do you have any COVID symptoms? - ඔබට COVID ලක්ෂණ තිබෙනවද?]]="Yes",5,1)</f>
        <v>1</v>
      </c>
      <c r="AE359" s="11">
        <f>IF(Table15[[#This Row],[Was quarantined  before? - නිරොධානය වී තිබේද?]]="Yes",5,1)</f>
        <v>1</v>
      </c>
      <c r="AF3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59" s="8">
        <f>IF(Table15[[#This Row],[Any family members are working at Hospitals - රෝහල් වල සේවය කරන සාමාජිකයන් සිටීද?]]="No",1,5)</f>
        <v>1</v>
      </c>
      <c r="AH3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5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59" s="12">
        <f>Table15[[#This Row],[Proximity 01 (30%)]]*0.3+Table15[[#This Row],[Proximity - 02(40%)]]*0.4+Table15[[#This Row],[Proximity - 03(30%)]]*0.3</f>
        <v>2.1999999999999997</v>
      </c>
      <c r="AK359" s="12">
        <f>Table15[[#This Row],[Aggregation(Q1) 30%]]*0.3+Table15[[#This Row],[Aggregation(Q2) 40%]]*0.4+Table15[[#This Row],[Aggregation(Q3) 30%]]*0.3</f>
        <v>2.1999999999999997</v>
      </c>
      <c r="AL359" s="12">
        <f>Table15[[#This Row],[Exposure Rate]]+Table15[[#This Row],[Proximity Rate]]+Table15[[#This Row],[Aggregation Rate]]</f>
        <v>7</v>
      </c>
      <c r="AM359" s="10" t="s">
        <v>1934</v>
      </c>
    </row>
    <row r="360" spans="1:39" x14ac:dyDescent="0.3">
      <c r="A360" s="20">
        <v>21895</v>
      </c>
      <c r="B360" s="2" t="s">
        <v>460</v>
      </c>
      <c r="C360" s="2" t="str">
        <f>VLOOKUP(A360,'emp master'!$A$1:$G$5000,5,FALSE)</f>
        <v>Moulded Bra Cup - Computer Numerical Control - SI</v>
      </c>
      <c r="D360" s="1" t="s">
        <v>1757</v>
      </c>
      <c r="E360" s="6" t="str">
        <f>VLOOKUP(A360,'emp master'!$A$1:$G$5000,7,FALSE)</f>
        <v>Male</v>
      </c>
      <c r="F360" s="7">
        <v>21</v>
      </c>
      <c r="G360" s="6" t="s">
        <v>14</v>
      </c>
      <c r="H360" s="6" t="s">
        <v>1759</v>
      </c>
      <c r="I360" s="6" t="s">
        <v>109</v>
      </c>
      <c r="J360" s="7" t="s">
        <v>13</v>
      </c>
      <c r="K360" s="6" t="s">
        <v>14</v>
      </c>
      <c r="L360" s="6"/>
      <c r="M360" s="6" t="s">
        <v>14</v>
      </c>
      <c r="N360" s="6"/>
      <c r="O360" s="6" t="s">
        <v>14</v>
      </c>
      <c r="P360" s="6"/>
      <c r="Q360" s="6" t="s">
        <v>14</v>
      </c>
      <c r="R360" s="6" t="s">
        <v>14</v>
      </c>
      <c r="S360" s="6" t="s">
        <v>1754</v>
      </c>
      <c r="T360" s="6" t="s">
        <v>14</v>
      </c>
      <c r="U360" s="6" t="s">
        <v>14</v>
      </c>
      <c r="V360" s="8">
        <f>IF(Table15[[#This Row],[Age - වයස]]&lt;30,1,IF(Table15[[#This Row],[Age - වයස]]&lt;40,2,IF(Table15[[#This Row],[Age - වයස]]&lt;50,3,IF(Table15[[#This Row],[Age - වයස]]&lt;=55,4,5))))</f>
        <v>1</v>
      </c>
      <c r="W360" s="11">
        <f>IF(Table15[[#This Row],[Vaccinated? - කොවිඩ් එන්නත ලබා ගෙන තිබේද?]]= "yes",1,5)</f>
        <v>5</v>
      </c>
      <c r="X36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0" s="8">
        <f>IF(Table15[[#This Row],[Having any hereditary diseases - ඔබට පාරම්පරික රෝග තිබෙනවාද?]]="yes",5,1)</f>
        <v>1</v>
      </c>
      <c r="Z360" s="11">
        <f>IF(Table15[[#This Row],[Do you have been suffering from any of these diseases? - පහත රෝග ඔබට තිබෙනවද?]]="None - නැත",1,5)</f>
        <v>1</v>
      </c>
      <c r="AA3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0" s="11">
        <f>IF(Table15[[#This Row],[Have you been infected by COVID-19 in the past few months - ඔබට COVID 19 මිට පෙර වැළදී  තිබෙනවද?]]="Yes",1,5)</f>
        <v>5</v>
      </c>
      <c r="AC360" s="11">
        <f>IF(Table15[[#This Row],[Grade - ශ්‍රේණිය]]="Team Member",5,IF(Table15[[#This Row],[Grade - ශ්‍රේණිය]]="Manager",1,3))</f>
        <v>5</v>
      </c>
      <c r="AD360" s="11">
        <f>IF(Table15[[#This Row],[Do you have any COVID symptoms? - ඔබට COVID ලක්ෂණ තිබෙනවද?]]="Yes",5,1)</f>
        <v>1</v>
      </c>
      <c r="AE360" s="11">
        <f>IF(Table15[[#This Row],[Was quarantined  before? - නිරොධානය වී තිබේද?]]="Yes",5,1)</f>
        <v>1</v>
      </c>
      <c r="AF3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0" s="8">
        <f>IF(Table15[[#This Row],[Any family members are working at Hospitals - රෝහල් වල සේවය කරන සාමාජිකයන් සිටීද?]]="No",1,5)</f>
        <v>1</v>
      </c>
      <c r="AH3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0" s="12">
        <f>Table15[[#This Row],[Proximity 01 (30%)]]*0.3+Table15[[#This Row],[Proximity - 02(40%)]]*0.4+Table15[[#This Row],[Proximity - 03(30%)]]*0.3</f>
        <v>2.1999999999999997</v>
      </c>
      <c r="AK360" s="12">
        <f>Table15[[#This Row],[Aggregation(Q1) 30%]]*0.3+Table15[[#This Row],[Aggregation(Q2) 40%]]*0.4+Table15[[#This Row],[Aggregation(Q3) 30%]]*0.3</f>
        <v>2.1999999999999997</v>
      </c>
      <c r="AL360" s="12">
        <f>Table15[[#This Row],[Exposure Rate]]+Table15[[#This Row],[Proximity Rate]]+Table15[[#This Row],[Aggregation Rate]]</f>
        <v>7</v>
      </c>
      <c r="AM360" s="10" t="s">
        <v>1934</v>
      </c>
    </row>
    <row r="361" spans="1:39" x14ac:dyDescent="0.3">
      <c r="A361" s="20">
        <v>26188</v>
      </c>
      <c r="B361" s="2" t="s">
        <v>754</v>
      </c>
      <c r="C361" s="2" t="str">
        <f>VLOOKUP(A361,'emp master'!$A$1:$G$5000,5,FALSE)</f>
        <v>Moulded Bra Cup - Computer Numerical Control - SI</v>
      </c>
      <c r="D361" s="1" t="s">
        <v>1757</v>
      </c>
      <c r="E361" s="6" t="str">
        <f>VLOOKUP(A361,'emp master'!$A$1:$G$5000,7,FALSE)</f>
        <v>Male</v>
      </c>
      <c r="F361" s="7">
        <v>18</v>
      </c>
      <c r="G361" s="6" t="s">
        <v>14</v>
      </c>
      <c r="H361" s="6" t="s">
        <v>1759</v>
      </c>
      <c r="I361" s="6" t="s">
        <v>755</v>
      </c>
      <c r="J361" s="7" t="s">
        <v>23</v>
      </c>
      <c r="K361" s="6" t="s">
        <v>14</v>
      </c>
      <c r="L361" s="6"/>
      <c r="M361" s="6" t="s">
        <v>14</v>
      </c>
      <c r="N361" s="6"/>
      <c r="O361" s="6" t="s">
        <v>14</v>
      </c>
      <c r="P361" s="6"/>
      <c r="Q361" s="6" t="s">
        <v>14</v>
      </c>
      <c r="R361" s="6" t="s">
        <v>14</v>
      </c>
      <c r="S361" s="6" t="s">
        <v>1754</v>
      </c>
      <c r="T361" s="6" t="s">
        <v>14</v>
      </c>
      <c r="U361" s="6" t="s">
        <v>14</v>
      </c>
      <c r="V361" s="8">
        <f>IF(Table15[[#This Row],[Age - වයස]]&lt;30,1,IF(Table15[[#This Row],[Age - වයස]]&lt;40,2,IF(Table15[[#This Row],[Age - වයස]]&lt;50,3,IF(Table15[[#This Row],[Age - වයස]]&lt;=55,4,5))))</f>
        <v>1</v>
      </c>
      <c r="W361" s="11">
        <f>IF(Table15[[#This Row],[Vaccinated? - කොවිඩ් එන්නත ලබා ගෙන තිබේද?]]= "yes",1,5)</f>
        <v>5</v>
      </c>
      <c r="X36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1" s="8">
        <f>IF(Table15[[#This Row],[Having any hereditary diseases - ඔබට පාරම්පරික රෝග තිබෙනවාද?]]="yes",5,1)</f>
        <v>1</v>
      </c>
      <c r="Z361" s="11">
        <f>IF(Table15[[#This Row],[Do you have been suffering from any of these diseases? - පහත රෝග ඔබට තිබෙනවද?]]="None - නැත",1,5)</f>
        <v>1</v>
      </c>
      <c r="AA3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1" s="11">
        <f>IF(Table15[[#This Row],[Have you been infected by COVID-19 in the past few months - ඔබට COVID 19 මිට පෙර වැළදී  තිබෙනවද?]]="Yes",1,5)</f>
        <v>5</v>
      </c>
      <c r="AC361" s="11">
        <f>IF(Table15[[#This Row],[Grade - ශ්‍රේණිය]]="Team Member",5,IF(Table15[[#This Row],[Grade - ශ්‍රේණිය]]="Manager",1,3))</f>
        <v>5</v>
      </c>
      <c r="AD361" s="11">
        <f>IF(Table15[[#This Row],[Do you have any COVID symptoms? - ඔබට COVID ලක්ෂණ තිබෙනවද?]]="Yes",5,1)</f>
        <v>1</v>
      </c>
      <c r="AE361" s="11">
        <f>IF(Table15[[#This Row],[Was quarantined  before? - නිරොධානය වී තිබේද?]]="Yes",5,1)</f>
        <v>1</v>
      </c>
      <c r="AF3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1" s="8">
        <f>IF(Table15[[#This Row],[Any family members are working at Hospitals - රෝහල් වල සේවය කරන සාමාජිකයන් සිටීද?]]="No",1,5)</f>
        <v>1</v>
      </c>
      <c r="AH3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1" s="12">
        <f>Table15[[#This Row],[Proximity 01 (30%)]]*0.3+Table15[[#This Row],[Proximity - 02(40%)]]*0.4+Table15[[#This Row],[Proximity - 03(30%)]]*0.3</f>
        <v>2.1999999999999997</v>
      </c>
      <c r="AK361" s="12">
        <f>Table15[[#This Row],[Aggregation(Q1) 30%]]*0.3+Table15[[#This Row],[Aggregation(Q2) 40%]]*0.4+Table15[[#This Row],[Aggregation(Q3) 30%]]*0.3</f>
        <v>2.1999999999999997</v>
      </c>
      <c r="AL361" s="12">
        <f>Table15[[#This Row],[Exposure Rate]]+Table15[[#This Row],[Proximity Rate]]+Table15[[#This Row],[Aggregation Rate]]</f>
        <v>7</v>
      </c>
      <c r="AM361" s="10" t="s">
        <v>1934</v>
      </c>
    </row>
    <row r="362" spans="1:39" x14ac:dyDescent="0.3">
      <c r="A362" s="20">
        <v>21414</v>
      </c>
      <c r="B362" s="2" t="s">
        <v>757</v>
      </c>
      <c r="C362" s="2" t="str">
        <f>VLOOKUP(A362,'emp master'!$A$1:$G$5000,5,FALSE)</f>
        <v>Moulded Bra Cup - Computer Numerical Control - SI</v>
      </c>
      <c r="D362" s="1" t="s">
        <v>1757</v>
      </c>
      <c r="E362" s="6" t="str">
        <f>VLOOKUP(A362,'emp master'!$A$1:$G$5000,7,FALSE)</f>
        <v>Female</v>
      </c>
      <c r="F362" s="7">
        <v>23</v>
      </c>
      <c r="G362" s="6" t="s">
        <v>14</v>
      </c>
      <c r="H362" s="6" t="s">
        <v>1759</v>
      </c>
      <c r="I362" s="6" t="s">
        <v>36</v>
      </c>
      <c r="J362" s="7" t="s">
        <v>39</v>
      </c>
      <c r="K362" s="6" t="s">
        <v>14</v>
      </c>
      <c r="L362" s="6"/>
      <c r="M362" s="6" t="s">
        <v>14</v>
      </c>
      <c r="N362" s="6"/>
      <c r="O362" s="6" t="s">
        <v>14</v>
      </c>
      <c r="P362" s="6"/>
      <c r="Q362" s="6" t="s">
        <v>14</v>
      </c>
      <c r="R362" s="6" t="s">
        <v>14</v>
      </c>
      <c r="S362" s="6" t="s">
        <v>1754</v>
      </c>
      <c r="T362" s="6" t="s">
        <v>14</v>
      </c>
      <c r="U362" s="6" t="s">
        <v>14</v>
      </c>
      <c r="V362" s="8">
        <f>IF(Table15[[#This Row],[Age - වයස]]&lt;30,1,IF(Table15[[#This Row],[Age - වයස]]&lt;40,2,IF(Table15[[#This Row],[Age - වයස]]&lt;50,3,IF(Table15[[#This Row],[Age - වයස]]&lt;=55,4,5))))</f>
        <v>1</v>
      </c>
      <c r="W362" s="11">
        <f>IF(Table15[[#This Row],[Vaccinated? - කොවිඩ් එන්නත ලබා ගෙන තිබේද?]]= "yes",1,5)</f>
        <v>5</v>
      </c>
      <c r="X36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2" s="8">
        <f>IF(Table15[[#This Row],[Having any hereditary diseases - ඔබට පාරම්පරික රෝග තිබෙනවාද?]]="yes",5,1)</f>
        <v>1</v>
      </c>
      <c r="Z362" s="11">
        <f>IF(Table15[[#This Row],[Do you have been suffering from any of these diseases? - පහත රෝග ඔබට තිබෙනවද?]]="None - නැත",1,5)</f>
        <v>1</v>
      </c>
      <c r="AA3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2" s="11">
        <f>IF(Table15[[#This Row],[Have you been infected by COVID-19 in the past few months - ඔබට COVID 19 මිට පෙර වැළදී  තිබෙනවද?]]="Yes",1,5)</f>
        <v>5</v>
      </c>
      <c r="AC362" s="11">
        <f>IF(Table15[[#This Row],[Grade - ශ්‍රේණිය]]="Team Member",5,IF(Table15[[#This Row],[Grade - ශ්‍රේණිය]]="Manager",1,3))</f>
        <v>5</v>
      </c>
      <c r="AD362" s="11">
        <f>IF(Table15[[#This Row],[Do you have any COVID symptoms? - ඔබට COVID ලක්ෂණ තිබෙනවද?]]="Yes",5,1)</f>
        <v>1</v>
      </c>
      <c r="AE362" s="11">
        <f>IF(Table15[[#This Row],[Was quarantined  before? - නිරොධානය වී තිබේද?]]="Yes",5,1)</f>
        <v>1</v>
      </c>
      <c r="AF3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2" s="8">
        <f>IF(Table15[[#This Row],[Any family members are working at Hospitals - රෝහල් වල සේවය කරන සාමාජිකයන් සිටීද?]]="No",1,5)</f>
        <v>1</v>
      </c>
      <c r="AH3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2" s="12">
        <f>Table15[[#This Row],[Proximity 01 (30%)]]*0.3+Table15[[#This Row],[Proximity - 02(40%)]]*0.4+Table15[[#This Row],[Proximity - 03(30%)]]*0.3</f>
        <v>2.1999999999999997</v>
      </c>
      <c r="AK362" s="12">
        <f>Table15[[#This Row],[Aggregation(Q1) 30%]]*0.3+Table15[[#This Row],[Aggregation(Q2) 40%]]*0.4+Table15[[#This Row],[Aggregation(Q3) 30%]]*0.3</f>
        <v>2.1999999999999997</v>
      </c>
      <c r="AL362" s="12">
        <f>Table15[[#This Row],[Exposure Rate]]+Table15[[#This Row],[Proximity Rate]]+Table15[[#This Row],[Aggregation Rate]]</f>
        <v>7</v>
      </c>
      <c r="AM362" s="10" t="s">
        <v>1934</v>
      </c>
    </row>
    <row r="363" spans="1:39" x14ac:dyDescent="0.3">
      <c r="A363" s="20">
        <v>25574</v>
      </c>
      <c r="B363" s="2" t="s">
        <v>1305</v>
      </c>
      <c r="C363" s="2" t="str">
        <f>VLOOKUP(A363,'emp master'!$A$1:$G$5000,5,FALSE)</f>
        <v>Moulded Bra Cup - Industrial Systems Engineering - SI</v>
      </c>
      <c r="D363" s="1" t="s">
        <v>1757</v>
      </c>
      <c r="E363" s="6" t="str">
        <f>VLOOKUP(A363,'emp master'!$A$1:$G$5000,7,FALSE)</f>
        <v>Male</v>
      </c>
      <c r="F363" s="7">
        <v>26</v>
      </c>
      <c r="G363" s="6" t="s">
        <v>14</v>
      </c>
      <c r="H363" s="6" t="s">
        <v>1759</v>
      </c>
      <c r="I363" s="6" t="s">
        <v>1306</v>
      </c>
      <c r="J363" s="7" t="s">
        <v>23</v>
      </c>
      <c r="K363" s="6" t="s">
        <v>14</v>
      </c>
      <c r="L363" s="6" t="s">
        <v>1789</v>
      </c>
      <c r="M363" s="6" t="s">
        <v>14</v>
      </c>
      <c r="N363" s="6" t="s">
        <v>1789</v>
      </c>
      <c r="O363" s="6" t="s">
        <v>14</v>
      </c>
      <c r="P363" s="6" t="s">
        <v>1789</v>
      </c>
      <c r="Q363" s="6" t="s">
        <v>14</v>
      </c>
      <c r="R363" s="6" t="s">
        <v>14</v>
      </c>
      <c r="S363" s="6" t="s">
        <v>1754</v>
      </c>
      <c r="T363" s="6" t="s">
        <v>14</v>
      </c>
      <c r="U363" s="6" t="s">
        <v>14</v>
      </c>
      <c r="V363" s="8">
        <f>IF(Table15[[#This Row],[Age - වයස]]&lt;30,1,IF(Table15[[#This Row],[Age - වයස]]&lt;40,2,IF(Table15[[#This Row],[Age - වයස]]&lt;50,3,IF(Table15[[#This Row],[Age - වයස]]&lt;=55,4,5))))</f>
        <v>1</v>
      </c>
      <c r="W363" s="11">
        <f>IF(Table15[[#This Row],[Vaccinated? - කොවිඩ් එන්නත ලබා ගෙන තිබේද?]]= "yes",1,5)</f>
        <v>5</v>
      </c>
      <c r="X36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3" s="8">
        <f>IF(Table15[[#This Row],[Having any hereditary diseases - ඔබට පාරම්පරික රෝග තිබෙනවාද?]]="yes",5,1)</f>
        <v>1</v>
      </c>
      <c r="Z363" s="11">
        <f>IF(Table15[[#This Row],[Do you have been suffering from any of these diseases? - පහත රෝග ඔබට තිබෙනවද?]]="None - නැත",1,5)</f>
        <v>1</v>
      </c>
      <c r="AA3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3" s="11">
        <f>IF(Table15[[#This Row],[Have you been infected by COVID-19 in the past few months - ඔබට COVID 19 මිට පෙර වැළදී  තිබෙනවද?]]="Yes",1,5)</f>
        <v>5</v>
      </c>
      <c r="AC363" s="11">
        <f>IF(Table15[[#This Row],[Grade - ශ්‍රේණිය]]="Team Member",5,IF(Table15[[#This Row],[Grade - ශ්‍රේණිය]]="Manager",1,3))</f>
        <v>5</v>
      </c>
      <c r="AD363" s="11">
        <f>IF(Table15[[#This Row],[Do you have any COVID symptoms? - ඔබට COVID ලක්ෂණ තිබෙනවද?]]="Yes",5,1)</f>
        <v>1</v>
      </c>
      <c r="AE363" s="11">
        <f>IF(Table15[[#This Row],[Was quarantined  before? - නිරොධානය වී තිබේද?]]="Yes",5,1)</f>
        <v>1</v>
      </c>
      <c r="AF3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3" s="8">
        <f>IF(Table15[[#This Row],[Any family members are working at Hospitals - රෝහල් වල සේවය කරන සාමාජිකයන් සිටීද?]]="No",1,5)</f>
        <v>1</v>
      </c>
      <c r="AH3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3" s="12">
        <f>Table15[[#This Row],[Proximity 01 (30%)]]*0.3+Table15[[#This Row],[Proximity - 02(40%)]]*0.4+Table15[[#This Row],[Proximity - 03(30%)]]*0.3</f>
        <v>2.1999999999999997</v>
      </c>
      <c r="AK363" s="12">
        <f>Table15[[#This Row],[Aggregation(Q1) 30%]]*0.3+Table15[[#This Row],[Aggregation(Q2) 40%]]*0.4+Table15[[#This Row],[Aggregation(Q3) 30%]]*0.3</f>
        <v>2.1999999999999997</v>
      </c>
      <c r="AL363" s="12">
        <f>Table15[[#This Row],[Exposure Rate]]+Table15[[#This Row],[Proximity Rate]]+Table15[[#This Row],[Aggregation Rate]]</f>
        <v>7</v>
      </c>
      <c r="AM363" s="10" t="s">
        <v>1934</v>
      </c>
    </row>
    <row r="364" spans="1:39" x14ac:dyDescent="0.3">
      <c r="A364" s="20">
        <v>14079</v>
      </c>
      <c r="B364" s="2" t="s">
        <v>1224</v>
      </c>
      <c r="C364" s="2" t="str">
        <f>VLOOKUP(A364,'emp master'!$A$1:$G$5000,5,FALSE)</f>
        <v>Moulded Bra Cup - Product Development Centre - SI</v>
      </c>
      <c r="D364" s="1" t="s">
        <v>1757</v>
      </c>
      <c r="E364" s="6" t="str">
        <f>VLOOKUP(A364,'emp master'!$A$1:$G$5000,7,FALSE)</f>
        <v>Female</v>
      </c>
      <c r="F364" s="7">
        <v>25</v>
      </c>
      <c r="G364" s="6" t="s">
        <v>14</v>
      </c>
      <c r="H364" s="6" t="s">
        <v>1759</v>
      </c>
      <c r="I364" s="6" t="s">
        <v>109</v>
      </c>
      <c r="J364" s="7" t="s">
        <v>39</v>
      </c>
      <c r="K364" s="6" t="s">
        <v>14</v>
      </c>
      <c r="L364" s="6"/>
      <c r="M364" s="6" t="s">
        <v>14</v>
      </c>
      <c r="N364" s="6"/>
      <c r="O364" s="6" t="s">
        <v>14</v>
      </c>
      <c r="P364" s="6"/>
      <c r="Q364" s="6" t="s">
        <v>14</v>
      </c>
      <c r="R364" s="6" t="s">
        <v>14</v>
      </c>
      <c r="S364" s="6" t="s">
        <v>1754</v>
      </c>
      <c r="T364" s="6" t="s">
        <v>14</v>
      </c>
      <c r="U364" s="6" t="s">
        <v>14</v>
      </c>
      <c r="V364" s="8">
        <f>IF(Table15[[#This Row],[Age - වයස]]&lt;30,1,IF(Table15[[#This Row],[Age - වයස]]&lt;40,2,IF(Table15[[#This Row],[Age - වයස]]&lt;50,3,IF(Table15[[#This Row],[Age - වයස]]&lt;=55,4,5))))</f>
        <v>1</v>
      </c>
      <c r="W364" s="11">
        <f>IF(Table15[[#This Row],[Vaccinated? - කොවිඩ් එන්නත ලබා ගෙන තිබේද?]]= "yes",1,5)</f>
        <v>5</v>
      </c>
      <c r="X36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4" s="8">
        <f>IF(Table15[[#This Row],[Having any hereditary diseases - ඔබට පාරම්පරික රෝග තිබෙනවාද?]]="yes",5,1)</f>
        <v>1</v>
      </c>
      <c r="Z364" s="11">
        <f>IF(Table15[[#This Row],[Do you have been suffering from any of these diseases? - පහත රෝග ඔබට තිබෙනවද?]]="None - නැත",1,5)</f>
        <v>1</v>
      </c>
      <c r="AA3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4" s="11">
        <f>IF(Table15[[#This Row],[Have you been infected by COVID-19 in the past few months - ඔබට COVID 19 මිට පෙර වැළදී  තිබෙනවද?]]="Yes",1,5)</f>
        <v>5</v>
      </c>
      <c r="AC364" s="11">
        <f>IF(Table15[[#This Row],[Grade - ශ්‍රේණිය]]="Team Member",5,IF(Table15[[#This Row],[Grade - ශ්‍රේණිය]]="Manager",1,3))</f>
        <v>5</v>
      </c>
      <c r="AD364" s="11">
        <f>IF(Table15[[#This Row],[Do you have any COVID symptoms? - ඔබට COVID ලක්ෂණ තිබෙනවද?]]="Yes",5,1)</f>
        <v>1</v>
      </c>
      <c r="AE364" s="11">
        <f>IF(Table15[[#This Row],[Was quarantined  before? - නිරොධානය වී තිබේද?]]="Yes",5,1)</f>
        <v>1</v>
      </c>
      <c r="AF3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4" s="8">
        <f>IF(Table15[[#This Row],[Any family members are working at Hospitals - රෝහල් වල සේවය කරන සාමාජිකයන් සිටීද?]]="No",1,5)</f>
        <v>1</v>
      </c>
      <c r="AH3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4" s="12">
        <f>Table15[[#This Row],[Proximity 01 (30%)]]*0.3+Table15[[#This Row],[Proximity - 02(40%)]]*0.4+Table15[[#This Row],[Proximity - 03(30%)]]*0.3</f>
        <v>2.1999999999999997</v>
      </c>
      <c r="AK364" s="12">
        <f>Table15[[#This Row],[Aggregation(Q1) 30%]]*0.3+Table15[[#This Row],[Aggregation(Q2) 40%]]*0.4+Table15[[#This Row],[Aggregation(Q3) 30%]]*0.3</f>
        <v>2.1999999999999997</v>
      </c>
      <c r="AL364" s="12">
        <f>Table15[[#This Row],[Exposure Rate]]+Table15[[#This Row],[Proximity Rate]]+Table15[[#This Row],[Aggregation Rate]]</f>
        <v>7</v>
      </c>
      <c r="AM364" s="10" t="s">
        <v>1934</v>
      </c>
    </row>
    <row r="365" spans="1:39" x14ac:dyDescent="0.3">
      <c r="A365" s="20">
        <v>21990</v>
      </c>
      <c r="B365" s="2" t="s">
        <v>1222</v>
      </c>
      <c r="C365" s="2" t="str">
        <f>VLOOKUP(A365,'emp master'!$A$1:$G$5000,5,FALSE)</f>
        <v>Moulded Bra Cup - Product Development Centre - SI</v>
      </c>
      <c r="D365" s="1" t="s">
        <v>1757</v>
      </c>
      <c r="E365" s="6" t="str">
        <f>VLOOKUP(A365,'emp master'!$A$1:$G$5000,7,FALSE)</f>
        <v>Female</v>
      </c>
      <c r="F365" s="7">
        <v>25</v>
      </c>
      <c r="G365" s="6" t="s">
        <v>14</v>
      </c>
      <c r="H365" s="6" t="s">
        <v>1759</v>
      </c>
      <c r="I365" s="6" t="s">
        <v>109</v>
      </c>
      <c r="J365" s="7" t="s">
        <v>39</v>
      </c>
      <c r="K365" s="6" t="s">
        <v>14</v>
      </c>
      <c r="L365" s="6"/>
      <c r="M365" s="6" t="s">
        <v>14</v>
      </c>
      <c r="N365" s="6"/>
      <c r="O365" s="6" t="s">
        <v>14</v>
      </c>
      <c r="P365" s="6"/>
      <c r="Q365" s="6" t="s">
        <v>14</v>
      </c>
      <c r="R365" s="6" t="s">
        <v>14</v>
      </c>
      <c r="S365" s="6" t="s">
        <v>1754</v>
      </c>
      <c r="T365" s="6" t="s">
        <v>14</v>
      </c>
      <c r="U365" s="6" t="s">
        <v>14</v>
      </c>
      <c r="V365" s="8">
        <f>IF(Table15[[#This Row],[Age - වයස]]&lt;30,1,IF(Table15[[#This Row],[Age - වයස]]&lt;40,2,IF(Table15[[#This Row],[Age - වයස]]&lt;50,3,IF(Table15[[#This Row],[Age - වයස]]&lt;=55,4,5))))</f>
        <v>1</v>
      </c>
      <c r="W365" s="11">
        <f>IF(Table15[[#This Row],[Vaccinated? - කොවිඩ් එන්නත ලබා ගෙන තිබේද?]]= "yes",1,5)</f>
        <v>5</v>
      </c>
      <c r="X36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5" s="8">
        <f>IF(Table15[[#This Row],[Having any hereditary diseases - ඔබට පාරම්පරික රෝග තිබෙනවාද?]]="yes",5,1)</f>
        <v>1</v>
      </c>
      <c r="Z365" s="11">
        <f>IF(Table15[[#This Row],[Do you have been suffering from any of these diseases? - පහත රෝග ඔබට තිබෙනවද?]]="None - නැත",1,5)</f>
        <v>1</v>
      </c>
      <c r="AA3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5" s="11">
        <f>IF(Table15[[#This Row],[Have you been infected by COVID-19 in the past few months - ඔබට COVID 19 මිට පෙර වැළදී  තිබෙනවද?]]="Yes",1,5)</f>
        <v>5</v>
      </c>
      <c r="AC365" s="11">
        <f>IF(Table15[[#This Row],[Grade - ශ්‍රේණිය]]="Team Member",5,IF(Table15[[#This Row],[Grade - ශ්‍රේණිය]]="Manager",1,3))</f>
        <v>5</v>
      </c>
      <c r="AD365" s="11">
        <f>IF(Table15[[#This Row],[Do you have any COVID symptoms? - ඔබට COVID ලක්ෂණ තිබෙනවද?]]="Yes",5,1)</f>
        <v>1</v>
      </c>
      <c r="AE365" s="11">
        <f>IF(Table15[[#This Row],[Was quarantined  before? - නිරොධානය වී තිබේද?]]="Yes",5,1)</f>
        <v>1</v>
      </c>
      <c r="AF3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5" s="8">
        <f>IF(Table15[[#This Row],[Any family members are working at Hospitals - රෝහල් වල සේවය කරන සාමාජිකයන් සිටීද?]]="No",1,5)</f>
        <v>1</v>
      </c>
      <c r="AH3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5" s="12">
        <f>Table15[[#This Row],[Proximity 01 (30%)]]*0.3+Table15[[#This Row],[Proximity - 02(40%)]]*0.4+Table15[[#This Row],[Proximity - 03(30%)]]*0.3</f>
        <v>2.1999999999999997</v>
      </c>
      <c r="AK365" s="12">
        <f>Table15[[#This Row],[Aggregation(Q1) 30%]]*0.3+Table15[[#This Row],[Aggregation(Q2) 40%]]*0.4+Table15[[#This Row],[Aggregation(Q3) 30%]]*0.3</f>
        <v>2.1999999999999997</v>
      </c>
      <c r="AL365" s="12">
        <f>Table15[[#This Row],[Exposure Rate]]+Table15[[#This Row],[Proximity Rate]]+Table15[[#This Row],[Aggregation Rate]]</f>
        <v>7</v>
      </c>
      <c r="AM365" s="10" t="s">
        <v>1934</v>
      </c>
    </row>
    <row r="366" spans="1:39" x14ac:dyDescent="0.3">
      <c r="A366" s="20">
        <v>8232</v>
      </c>
      <c r="B366" s="2" t="s">
        <v>1225</v>
      </c>
      <c r="C366" s="2" t="str">
        <f>VLOOKUP(A366,'emp master'!$A$1:$G$5000,5,FALSE)</f>
        <v>Moulded Bra Cup - Product Development Centre - SI</v>
      </c>
      <c r="D366" s="1" t="s">
        <v>1757</v>
      </c>
      <c r="E366" s="6" t="str">
        <f>VLOOKUP(A366,'emp master'!$A$1:$G$5000,7,FALSE)</f>
        <v>Female</v>
      </c>
      <c r="F366" s="7">
        <v>29</v>
      </c>
      <c r="G366" s="6" t="s">
        <v>14</v>
      </c>
      <c r="H366" s="6" t="s">
        <v>1759</v>
      </c>
      <c r="I366" s="6" t="s">
        <v>311</v>
      </c>
      <c r="J366" s="7" t="s">
        <v>39</v>
      </c>
      <c r="K366" s="6" t="s">
        <v>14</v>
      </c>
      <c r="L366" s="6"/>
      <c r="M366" s="6" t="s">
        <v>14</v>
      </c>
      <c r="N366" s="6"/>
      <c r="O366" s="6" t="s">
        <v>14</v>
      </c>
      <c r="P366" s="6"/>
      <c r="Q366" s="6" t="s">
        <v>14</v>
      </c>
      <c r="R366" s="6" t="s">
        <v>14</v>
      </c>
      <c r="S366" s="6" t="s">
        <v>1754</v>
      </c>
      <c r="T366" s="6" t="s">
        <v>14</v>
      </c>
      <c r="U366" s="6" t="s">
        <v>14</v>
      </c>
      <c r="V366" s="8">
        <f>IF(Table15[[#This Row],[Age - වයස]]&lt;30,1,IF(Table15[[#This Row],[Age - වයස]]&lt;40,2,IF(Table15[[#This Row],[Age - වයස]]&lt;50,3,IF(Table15[[#This Row],[Age - වයස]]&lt;=55,4,5))))</f>
        <v>1</v>
      </c>
      <c r="W366" s="11">
        <f>IF(Table15[[#This Row],[Vaccinated? - කොවිඩ් එන්නත ලබා ගෙන තිබේද?]]= "yes",1,5)</f>
        <v>5</v>
      </c>
      <c r="X36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6" s="8">
        <f>IF(Table15[[#This Row],[Having any hereditary diseases - ඔබට පාරම්පරික රෝග තිබෙනවාද?]]="yes",5,1)</f>
        <v>1</v>
      </c>
      <c r="Z366" s="11">
        <f>IF(Table15[[#This Row],[Do you have been suffering from any of these diseases? - පහත රෝග ඔබට තිබෙනවද?]]="None - නැත",1,5)</f>
        <v>1</v>
      </c>
      <c r="AA3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6" s="11">
        <f>IF(Table15[[#This Row],[Have you been infected by COVID-19 in the past few months - ඔබට COVID 19 මිට පෙර වැළදී  තිබෙනවද?]]="Yes",1,5)</f>
        <v>5</v>
      </c>
      <c r="AC366" s="11">
        <f>IF(Table15[[#This Row],[Grade - ශ්‍රේණිය]]="Team Member",5,IF(Table15[[#This Row],[Grade - ශ්‍රේණිය]]="Manager",1,3))</f>
        <v>5</v>
      </c>
      <c r="AD366" s="11">
        <f>IF(Table15[[#This Row],[Do you have any COVID symptoms? - ඔබට COVID ලක්ෂණ තිබෙනවද?]]="Yes",5,1)</f>
        <v>1</v>
      </c>
      <c r="AE366" s="11">
        <f>IF(Table15[[#This Row],[Was quarantined  before? - නිරොධානය වී තිබේද?]]="Yes",5,1)</f>
        <v>1</v>
      </c>
      <c r="AF3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6" s="8">
        <f>IF(Table15[[#This Row],[Any family members are working at Hospitals - රෝහල් වල සේවය කරන සාමාජිකයන් සිටීද?]]="No",1,5)</f>
        <v>1</v>
      </c>
      <c r="AH3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6" s="12">
        <f>Table15[[#This Row],[Proximity 01 (30%)]]*0.3+Table15[[#This Row],[Proximity - 02(40%)]]*0.4+Table15[[#This Row],[Proximity - 03(30%)]]*0.3</f>
        <v>2.1999999999999997</v>
      </c>
      <c r="AK366" s="12">
        <f>Table15[[#This Row],[Aggregation(Q1) 30%]]*0.3+Table15[[#This Row],[Aggregation(Q2) 40%]]*0.4+Table15[[#This Row],[Aggregation(Q3) 30%]]*0.3</f>
        <v>2.1999999999999997</v>
      </c>
      <c r="AL366" s="12">
        <f>Table15[[#This Row],[Exposure Rate]]+Table15[[#This Row],[Proximity Rate]]+Table15[[#This Row],[Aggregation Rate]]</f>
        <v>7</v>
      </c>
      <c r="AM366" s="10" t="s">
        <v>1934</v>
      </c>
    </row>
    <row r="367" spans="1:39" x14ac:dyDescent="0.3">
      <c r="A367" s="20">
        <v>20022</v>
      </c>
      <c r="B367" s="2" t="s">
        <v>1482</v>
      </c>
      <c r="C367" s="2" t="str">
        <f>VLOOKUP(A367,'emp master'!$A$1:$G$5000,5,FALSE)</f>
        <v>Moulded Bra Cup - Production - SI</v>
      </c>
      <c r="D367" s="1" t="s">
        <v>1757</v>
      </c>
      <c r="E367" s="6" t="str">
        <f>VLOOKUP(A367,'emp master'!$A$1:$G$5000,7,FALSE)</f>
        <v>Male</v>
      </c>
      <c r="F367" s="7">
        <v>24</v>
      </c>
      <c r="G367" s="6" t="s">
        <v>14</v>
      </c>
      <c r="H367" s="6" t="s">
        <v>1759</v>
      </c>
      <c r="I367" s="6" t="s">
        <v>1483</v>
      </c>
      <c r="J367" s="7" t="s">
        <v>13</v>
      </c>
      <c r="K367" s="6" t="s">
        <v>14</v>
      </c>
      <c r="L367" s="6" t="s">
        <v>14</v>
      </c>
      <c r="M367" s="6" t="s">
        <v>14</v>
      </c>
      <c r="N367" s="6" t="s">
        <v>1790</v>
      </c>
      <c r="O367" s="6" t="s">
        <v>14</v>
      </c>
      <c r="P367" s="6" t="s">
        <v>14</v>
      </c>
      <c r="Q367" s="6" t="s">
        <v>14</v>
      </c>
      <c r="R367" s="6" t="s">
        <v>14</v>
      </c>
      <c r="S367" s="6" t="s">
        <v>1754</v>
      </c>
      <c r="T367" s="6" t="s">
        <v>14</v>
      </c>
      <c r="U367" s="6" t="s">
        <v>14</v>
      </c>
      <c r="V367" s="8">
        <f>IF(Table15[[#This Row],[Age - වයස]]&lt;30,1,IF(Table15[[#This Row],[Age - වයස]]&lt;40,2,IF(Table15[[#This Row],[Age - වයස]]&lt;50,3,IF(Table15[[#This Row],[Age - වයස]]&lt;=55,4,5))))</f>
        <v>1</v>
      </c>
      <c r="W367" s="11">
        <f>IF(Table15[[#This Row],[Vaccinated? - කොවිඩ් එන්නත ලබා ගෙන තිබේද?]]= "yes",1,5)</f>
        <v>5</v>
      </c>
      <c r="X36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7" s="8">
        <f>IF(Table15[[#This Row],[Having any hereditary diseases - ඔබට පාරම්පරික රෝග තිබෙනවාද?]]="yes",5,1)</f>
        <v>1</v>
      </c>
      <c r="Z367" s="11">
        <f>IF(Table15[[#This Row],[Do you have been suffering from any of these diseases? - පහත රෝග ඔබට තිබෙනවද?]]="None - නැත",1,5)</f>
        <v>1</v>
      </c>
      <c r="AA3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7" s="11">
        <f>IF(Table15[[#This Row],[Have you been infected by COVID-19 in the past few months - ඔබට COVID 19 මිට පෙර වැළදී  තිබෙනවද?]]="Yes",1,5)</f>
        <v>5</v>
      </c>
      <c r="AC367" s="11">
        <f>IF(Table15[[#This Row],[Grade - ශ්‍රේණිය]]="Team Member",5,IF(Table15[[#This Row],[Grade - ශ්‍රේණිය]]="Manager",1,3))</f>
        <v>5</v>
      </c>
      <c r="AD367" s="11">
        <f>IF(Table15[[#This Row],[Do you have any COVID symptoms? - ඔබට COVID ලක්ෂණ තිබෙනවද?]]="Yes",5,1)</f>
        <v>1</v>
      </c>
      <c r="AE367" s="11">
        <f>IF(Table15[[#This Row],[Was quarantined  before? - නිරොධානය වී තිබේද?]]="Yes",5,1)</f>
        <v>1</v>
      </c>
      <c r="AF3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7" s="8">
        <f>IF(Table15[[#This Row],[Any family members are working at Hospitals - රෝහල් වල සේවය කරන සාමාජිකයන් සිටීද?]]="No",1,5)</f>
        <v>1</v>
      </c>
      <c r="AH3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7" s="12">
        <f>Table15[[#This Row],[Proximity 01 (30%)]]*0.3+Table15[[#This Row],[Proximity - 02(40%)]]*0.4+Table15[[#This Row],[Proximity - 03(30%)]]*0.3</f>
        <v>2.1999999999999997</v>
      </c>
      <c r="AK367" s="12">
        <f>Table15[[#This Row],[Aggregation(Q1) 30%]]*0.3+Table15[[#This Row],[Aggregation(Q2) 40%]]*0.4+Table15[[#This Row],[Aggregation(Q3) 30%]]*0.3</f>
        <v>2.1999999999999997</v>
      </c>
      <c r="AL367" s="12">
        <f>Table15[[#This Row],[Exposure Rate]]+Table15[[#This Row],[Proximity Rate]]+Table15[[#This Row],[Aggregation Rate]]</f>
        <v>7</v>
      </c>
      <c r="AM367" s="10" t="s">
        <v>1934</v>
      </c>
    </row>
    <row r="368" spans="1:39" x14ac:dyDescent="0.3">
      <c r="A368" s="20">
        <v>21057</v>
      </c>
      <c r="B368" s="2" t="s">
        <v>1417</v>
      </c>
      <c r="C368" s="2" t="str">
        <f>VLOOKUP(A368,'emp master'!$A$1:$G$5000,5,FALSE)</f>
        <v>Moulded Bra Cup - Production - SI</v>
      </c>
      <c r="D368" s="1" t="s">
        <v>1757</v>
      </c>
      <c r="E368" s="6" t="str">
        <f>VLOOKUP(A368,'emp master'!$A$1:$G$5000,7,FALSE)</f>
        <v>Male</v>
      </c>
      <c r="F368" s="7">
        <v>24</v>
      </c>
      <c r="G368" s="6" t="s">
        <v>14</v>
      </c>
      <c r="H368" s="6" t="s">
        <v>1759</v>
      </c>
      <c r="I368" s="6" t="s">
        <v>1418</v>
      </c>
      <c r="J368" s="6" t="s">
        <v>28</v>
      </c>
      <c r="K368" s="6" t="s">
        <v>14</v>
      </c>
      <c r="L368" s="6"/>
      <c r="M368" s="6" t="s">
        <v>14</v>
      </c>
      <c r="N368" s="6"/>
      <c r="O368" s="6" t="s">
        <v>14</v>
      </c>
      <c r="P368" s="6"/>
      <c r="Q368" s="6" t="s">
        <v>14</v>
      </c>
      <c r="R368" s="6" t="s">
        <v>14</v>
      </c>
      <c r="S368" s="6" t="s">
        <v>1754</v>
      </c>
      <c r="T368" s="6" t="s">
        <v>14</v>
      </c>
      <c r="U368" s="6" t="s">
        <v>14</v>
      </c>
      <c r="V368" s="8">
        <f>IF(Table15[[#This Row],[Age - වයස]]&lt;30,1,IF(Table15[[#This Row],[Age - වයස]]&lt;40,2,IF(Table15[[#This Row],[Age - වයස]]&lt;50,3,IF(Table15[[#This Row],[Age - වයස]]&lt;=55,4,5))))</f>
        <v>1</v>
      </c>
      <c r="W368" s="11">
        <f>IF(Table15[[#This Row],[Vaccinated? - කොවිඩ් එන්නත ලබා ගෙන තිබේද?]]= "yes",1,5)</f>
        <v>5</v>
      </c>
      <c r="X36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8" s="8">
        <f>IF(Table15[[#This Row],[Having any hereditary diseases - ඔබට පාරම්පරික රෝග තිබෙනවාද?]]="yes",5,1)</f>
        <v>1</v>
      </c>
      <c r="Z368" s="11">
        <f>IF(Table15[[#This Row],[Do you have been suffering from any of these diseases? - පහත රෝග ඔබට තිබෙනවද?]]="None - නැත",1,5)</f>
        <v>1</v>
      </c>
      <c r="AA3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8" s="11">
        <f>IF(Table15[[#This Row],[Have you been infected by COVID-19 in the past few months - ඔබට COVID 19 මිට පෙර වැළදී  තිබෙනවද?]]="Yes",1,5)</f>
        <v>5</v>
      </c>
      <c r="AC368" s="11">
        <f>IF(Table15[[#This Row],[Grade - ශ්‍රේණිය]]="Team Member",5,IF(Table15[[#This Row],[Grade - ශ්‍රේණිය]]="Manager",1,3))</f>
        <v>5</v>
      </c>
      <c r="AD368" s="11">
        <f>IF(Table15[[#This Row],[Do you have any COVID symptoms? - ඔබට COVID ලක්ෂණ තිබෙනවද?]]="Yes",5,1)</f>
        <v>1</v>
      </c>
      <c r="AE368" s="11">
        <f>IF(Table15[[#This Row],[Was quarantined  before? - නිරොධානය වී තිබේද?]]="Yes",5,1)</f>
        <v>1</v>
      </c>
      <c r="AF3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8" s="8">
        <f>IF(Table15[[#This Row],[Any family members are working at Hospitals - රෝහල් වල සේවය කරන සාමාජිකයන් සිටීද?]]="No",1,5)</f>
        <v>1</v>
      </c>
      <c r="AH3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8" s="12">
        <f>Table15[[#This Row],[Proximity 01 (30%)]]*0.3+Table15[[#This Row],[Proximity - 02(40%)]]*0.4+Table15[[#This Row],[Proximity - 03(30%)]]*0.3</f>
        <v>2.1999999999999997</v>
      </c>
      <c r="AK368" s="12">
        <f>Table15[[#This Row],[Aggregation(Q1) 30%]]*0.3+Table15[[#This Row],[Aggregation(Q2) 40%]]*0.4+Table15[[#This Row],[Aggregation(Q3) 30%]]*0.3</f>
        <v>2.1999999999999997</v>
      </c>
      <c r="AL368" s="12">
        <f>Table15[[#This Row],[Exposure Rate]]+Table15[[#This Row],[Proximity Rate]]+Table15[[#This Row],[Aggregation Rate]]</f>
        <v>7</v>
      </c>
      <c r="AM368" s="10" t="s">
        <v>1934</v>
      </c>
    </row>
    <row r="369" spans="1:39" x14ac:dyDescent="0.3">
      <c r="A369" s="20">
        <v>16935</v>
      </c>
      <c r="B369" s="2" t="s">
        <v>89</v>
      </c>
      <c r="C369" s="2" t="str">
        <f>VLOOKUP(A369,'emp master'!$A$1:$G$5000,5,FALSE)</f>
        <v>Moulded Bra Cup - Quality Assurance - SI</v>
      </c>
      <c r="D369" s="1" t="s">
        <v>1757</v>
      </c>
      <c r="E369" s="6" t="str">
        <f>VLOOKUP(A369,'emp master'!$A$1:$G$5000,7,FALSE)</f>
        <v>Female</v>
      </c>
      <c r="F369" s="7">
        <v>28</v>
      </c>
      <c r="G369" s="6" t="s">
        <v>14</v>
      </c>
      <c r="H369" s="6" t="s">
        <v>1759</v>
      </c>
      <c r="I369" s="6" t="s">
        <v>90</v>
      </c>
      <c r="J369" s="6" t="s">
        <v>28</v>
      </c>
      <c r="K369" s="6" t="s">
        <v>14</v>
      </c>
      <c r="L369" s="6"/>
      <c r="M369" s="6" t="s">
        <v>14</v>
      </c>
      <c r="N369" s="6"/>
      <c r="O369" s="6" t="s">
        <v>14</v>
      </c>
      <c r="P369" s="6"/>
      <c r="Q369" s="6" t="s">
        <v>14</v>
      </c>
      <c r="R369" s="6" t="s">
        <v>14</v>
      </c>
      <c r="S369" s="6" t="s">
        <v>1754</v>
      </c>
      <c r="T369" s="6" t="s">
        <v>14</v>
      </c>
      <c r="U369" s="6" t="s">
        <v>14</v>
      </c>
      <c r="V369" s="8">
        <f>IF(Table15[[#This Row],[Age - වයස]]&lt;30,1,IF(Table15[[#This Row],[Age - වයස]]&lt;40,2,IF(Table15[[#This Row],[Age - වයස]]&lt;50,3,IF(Table15[[#This Row],[Age - වයස]]&lt;=55,4,5))))</f>
        <v>1</v>
      </c>
      <c r="W369" s="11">
        <f>IF(Table15[[#This Row],[Vaccinated? - කොවිඩ් එන්නත ලබා ගෙන තිබේද?]]= "yes",1,5)</f>
        <v>5</v>
      </c>
      <c r="X36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69" s="8">
        <f>IF(Table15[[#This Row],[Having any hereditary diseases - ඔබට පාරම්පරික රෝග තිබෙනවාද?]]="yes",5,1)</f>
        <v>1</v>
      </c>
      <c r="Z369" s="11">
        <f>IF(Table15[[#This Row],[Do you have been suffering from any of these diseases? - පහත රෝග ඔබට තිබෙනවද?]]="None - නැත",1,5)</f>
        <v>1</v>
      </c>
      <c r="AA3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69" s="11">
        <f>IF(Table15[[#This Row],[Have you been infected by COVID-19 in the past few months - ඔබට COVID 19 මිට පෙර වැළදී  තිබෙනවද?]]="Yes",1,5)</f>
        <v>5</v>
      </c>
      <c r="AC369" s="11">
        <f>IF(Table15[[#This Row],[Grade - ශ්‍රේණිය]]="Team Member",5,IF(Table15[[#This Row],[Grade - ශ්‍රේණිය]]="Manager",1,3))</f>
        <v>5</v>
      </c>
      <c r="AD369" s="11">
        <f>IF(Table15[[#This Row],[Do you have any COVID symptoms? - ඔබට COVID ලක්ෂණ තිබෙනවද?]]="Yes",5,1)</f>
        <v>1</v>
      </c>
      <c r="AE369" s="11">
        <f>IF(Table15[[#This Row],[Was quarantined  before? - නිරොධානය වී තිබේද?]]="Yes",5,1)</f>
        <v>1</v>
      </c>
      <c r="AF3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69" s="8">
        <f>IF(Table15[[#This Row],[Any family members are working at Hospitals - රෝහල් වල සේවය කරන සාමාජිකයන් සිටීද?]]="No",1,5)</f>
        <v>1</v>
      </c>
      <c r="AH3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6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69" s="12">
        <f>Table15[[#This Row],[Proximity 01 (30%)]]*0.3+Table15[[#This Row],[Proximity - 02(40%)]]*0.4+Table15[[#This Row],[Proximity - 03(30%)]]*0.3</f>
        <v>2.1999999999999997</v>
      </c>
      <c r="AK369" s="12">
        <f>Table15[[#This Row],[Aggregation(Q1) 30%]]*0.3+Table15[[#This Row],[Aggregation(Q2) 40%]]*0.4+Table15[[#This Row],[Aggregation(Q3) 30%]]*0.3</f>
        <v>2.1999999999999997</v>
      </c>
      <c r="AL369" s="12">
        <f>Table15[[#This Row],[Exposure Rate]]+Table15[[#This Row],[Proximity Rate]]+Table15[[#This Row],[Aggregation Rate]]</f>
        <v>7</v>
      </c>
      <c r="AM369" s="10" t="s">
        <v>1934</v>
      </c>
    </row>
    <row r="370" spans="1:39" x14ac:dyDescent="0.3">
      <c r="A370" s="20">
        <v>17629</v>
      </c>
      <c r="B370" s="2" t="s">
        <v>87</v>
      </c>
      <c r="C370" s="2" t="str">
        <f>VLOOKUP(A370,'emp master'!$A$1:$G$5000,5,FALSE)</f>
        <v>Moulded Bra Cup - Quality Assurance - SI</v>
      </c>
      <c r="D370" s="1" t="s">
        <v>1757</v>
      </c>
      <c r="E370" s="6" t="str">
        <f>VLOOKUP(A370,'emp master'!$A$1:$G$5000,7,FALSE)</f>
        <v>Female</v>
      </c>
      <c r="F370" s="7">
        <v>25</v>
      </c>
      <c r="G370" s="6" t="s">
        <v>14</v>
      </c>
      <c r="H370" s="6" t="s">
        <v>1759</v>
      </c>
      <c r="I370" s="6" t="s">
        <v>88</v>
      </c>
      <c r="J370" s="7" t="s">
        <v>13</v>
      </c>
      <c r="K370" s="6" t="s">
        <v>14</v>
      </c>
      <c r="L370" s="6"/>
      <c r="M370" s="6" t="s">
        <v>14</v>
      </c>
      <c r="N370" s="6"/>
      <c r="O370" s="6" t="s">
        <v>14</v>
      </c>
      <c r="P370" s="6"/>
      <c r="Q370" s="6" t="s">
        <v>14</v>
      </c>
      <c r="R370" s="6" t="s">
        <v>14</v>
      </c>
      <c r="S370" s="6" t="s">
        <v>1754</v>
      </c>
      <c r="T370" s="6" t="s">
        <v>14</v>
      </c>
      <c r="U370" s="6" t="s">
        <v>14</v>
      </c>
      <c r="V370" s="8">
        <f>IF(Table15[[#This Row],[Age - වයස]]&lt;30,1,IF(Table15[[#This Row],[Age - වයස]]&lt;40,2,IF(Table15[[#This Row],[Age - වයස]]&lt;50,3,IF(Table15[[#This Row],[Age - වයස]]&lt;=55,4,5))))</f>
        <v>1</v>
      </c>
      <c r="W370" s="11">
        <f>IF(Table15[[#This Row],[Vaccinated? - කොවිඩ් එන්නත ලබා ගෙන තිබේද?]]= "yes",1,5)</f>
        <v>5</v>
      </c>
      <c r="X37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70" s="8">
        <f>IF(Table15[[#This Row],[Having any hereditary diseases - ඔබට පාරම්පරික රෝග තිබෙනවාද?]]="yes",5,1)</f>
        <v>1</v>
      </c>
      <c r="Z370" s="11">
        <f>IF(Table15[[#This Row],[Do you have been suffering from any of these diseases? - පහත රෝග ඔබට තිබෙනවද?]]="None - නැත",1,5)</f>
        <v>1</v>
      </c>
      <c r="AA3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0" s="11">
        <f>IF(Table15[[#This Row],[Have you been infected by COVID-19 in the past few months - ඔබට COVID 19 මිට පෙර වැළදී  තිබෙනවද?]]="Yes",1,5)</f>
        <v>5</v>
      </c>
      <c r="AC370" s="11">
        <f>IF(Table15[[#This Row],[Grade - ශ්‍රේණිය]]="Team Member",5,IF(Table15[[#This Row],[Grade - ශ්‍රේණිය]]="Manager",1,3))</f>
        <v>5</v>
      </c>
      <c r="AD370" s="11">
        <f>IF(Table15[[#This Row],[Do you have any COVID symptoms? - ඔබට COVID ලක්ෂණ තිබෙනවද?]]="Yes",5,1)</f>
        <v>1</v>
      </c>
      <c r="AE370" s="11">
        <f>IF(Table15[[#This Row],[Was quarantined  before? - නිරොධානය වී තිබේද?]]="Yes",5,1)</f>
        <v>1</v>
      </c>
      <c r="AF3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0" s="8">
        <f>IF(Table15[[#This Row],[Any family members are working at Hospitals - රෝහල් වල සේවය කරන සාමාජිකයන් සිටීද?]]="No",1,5)</f>
        <v>1</v>
      </c>
      <c r="AH3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70" s="12">
        <f>Table15[[#This Row],[Proximity 01 (30%)]]*0.3+Table15[[#This Row],[Proximity - 02(40%)]]*0.4+Table15[[#This Row],[Proximity - 03(30%)]]*0.3</f>
        <v>2.1999999999999997</v>
      </c>
      <c r="AK370" s="12">
        <f>Table15[[#This Row],[Aggregation(Q1) 30%]]*0.3+Table15[[#This Row],[Aggregation(Q2) 40%]]*0.4+Table15[[#This Row],[Aggregation(Q3) 30%]]*0.3</f>
        <v>2.1999999999999997</v>
      </c>
      <c r="AL370" s="12">
        <f>Table15[[#This Row],[Exposure Rate]]+Table15[[#This Row],[Proximity Rate]]+Table15[[#This Row],[Aggregation Rate]]</f>
        <v>7</v>
      </c>
      <c r="AM370" s="10" t="s">
        <v>1934</v>
      </c>
    </row>
    <row r="371" spans="1:39" x14ac:dyDescent="0.3">
      <c r="A371" s="3" t="s">
        <v>105</v>
      </c>
      <c r="B371" s="2" t="s">
        <v>106</v>
      </c>
      <c r="C371" s="2" t="e">
        <f>VLOOKUP(A371,'emp master'!$A$1:$G$5000,5,FALSE)</f>
        <v>#N/A</v>
      </c>
      <c r="D371" s="1" t="s">
        <v>1757</v>
      </c>
      <c r="E371" s="6" t="e">
        <f>VLOOKUP(A371,'emp master'!$A$1:$G$5000,7,FALSE)</f>
        <v>#N/A</v>
      </c>
      <c r="F371" s="7">
        <v>21</v>
      </c>
      <c r="G371" s="6" t="s">
        <v>14</v>
      </c>
      <c r="H371" s="6" t="s">
        <v>1759</v>
      </c>
      <c r="I371" s="6" t="s">
        <v>107</v>
      </c>
      <c r="J371" s="7" t="s">
        <v>13</v>
      </c>
      <c r="K371" s="6" t="s">
        <v>14</v>
      </c>
      <c r="L371" s="6"/>
      <c r="M371" s="6" t="s">
        <v>14</v>
      </c>
      <c r="N371" s="6"/>
      <c r="O371" s="6" t="s">
        <v>14</v>
      </c>
      <c r="P371" s="6"/>
      <c r="Q371" s="6" t="s">
        <v>14</v>
      </c>
      <c r="R371" s="6" t="s">
        <v>14</v>
      </c>
      <c r="S371" s="6" t="s">
        <v>1754</v>
      </c>
      <c r="T371" s="6" t="s">
        <v>14</v>
      </c>
      <c r="U371" s="6" t="s">
        <v>14</v>
      </c>
      <c r="V371" s="8">
        <f>IF(Table15[[#This Row],[Age - වයස]]&lt;30,1,IF(Table15[[#This Row],[Age - වයස]]&lt;40,2,IF(Table15[[#This Row],[Age - වයස]]&lt;50,3,IF(Table15[[#This Row],[Age - වයස]]&lt;=55,4,5))))</f>
        <v>1</v>
      </c>
      <c r="W371" s="11">
        <f>IF(Table15[[#This Row],[Vaccinated? - කොවිඩ් එන්නත ලබා ගෙන තිබේද?]]= "yes",1,5)</f>
        <v>5</v>
      </c>
      <c r="X37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71" s="8">
        <f>IF(Table15[[#This Row],[Having any hereditary diseases - ඔබට පාරම්පරික රෝග තිබෙනවාද?]]="yes",5,1)</f>
        <v>1</v>
      </c>
      <c r="Z371" s="11">
        <f>IF(Table15[[#This Row],[Do you have been suffering from any of these diseases? - පහත රෝග ඔබට තිබෙනවද?]]="None - නැත",1,5)</f>
        <v>1</v>
      </c>
      <c r="AA3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1" s="11">
        <f>IF(Table15[[#This Row],[Have you been infected by COVID-19 in the past few months - ඔබට COVID 19 මිට පෙර වැළදී  තිබෙනවද?]]="Yes",1,5)</f>
        <v>5</v>
      </c>
      <c r="AC371" s="11">
        <f>IF(Table15[[#This Row],[Grade - ශ්‍රේණිය]]="Team Member",5,IF(Table15[[#This Row],[Grade - ශ්‍රේණිය]]="Manager",1,3))</f>
        <v>5</v>
      </c>
      <c r="AD371" s="11">
        <f>IF(Table15[[#This Row],[Do you have any COVID symptoms? - ඔබට COVID ලක්ෂණ තිබෙනවද?]]="Yes",5,1)</f>
        <v>1</v>
      </c>
      <c r="AE371" s="11">
        <f>IF(Table15[[#This Row],[Was quarantined  before? - නිරොධානය වී තිබේද?]]="Yes",5,1)</f>
        <v>1</v>
      </c>
      <c r="AF3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1" s="8">
        <f>IF(Table15[[#This Row],[Any family members are working at Hospitals - රෝහල් වල සේවය කරන සාමාජිකයන් සිටීද?]]="No",1,5)</f>
        <v>1</v>
      </c>
      <c r="AH3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71" s="12">
        <f>Table15[[#This Row],[Proximity 01 (30%)]]*0.3+Table15[[#This Row],[Proximity - 02(40%)]]*0.4+Table15[[#This Row],[Proximity - 03(30%)]]*0.3</f>
        <v>2.1999999999999997</v>
      </c>
      <c r="AK371" s="12">
        <f>Table15[[#This Row],[Aggregation(Q1) 30%]]*0.3+Table15[[#This Row],[Aggregation(Q2) 40%]]*0.4+Table15[[#This Row],[Aggregation(Q3) 30%]]*0.3</f>
        <v>2.1999999999999997</v>
      </c>
      <c r="AL371" s="12">
        <f>Table15[[#This Row],[Exposure Rate]]+Table15[[#This Row],[Proximity Rate]]+Table15[[#This Row],[Aggregation Rate]]</f>
        <v>7</v>
      </c>
      <c r="AM371" s="12" t="s">
        <v>1934</v>
      </c>
    </row>
    <row r="372" spans="1:39" x14ac:dyDescent="0.3">
      <c r="A372" s="20">
        <v>26666</v>
      </c>
      <c r="B372" s="2" t="s">
        <v>46</v>
      </c>
      <c r="C372" s="2" t="e">
        <f>VLOOKUP(A372,'emp master'!$A$1:$G$5000,5,FALSE)</f>
        <v>#N/A</v>
      </c>
      <c r="D372" s="1" t="s">
        <v>1757</v>
      </c>
      <c r="E372" s="6" t="e">
        <f>VLOOKUP(A372,'emp master'!$A$1:$G$5000,7,FALSE)</f>
        <v>#N/A</v>
      </c>
      <c r="F372" s="7">
        <v>21</v>
      </c>
      <c r="G372" s="6" t="s">
        <v>14</v>
      </c>
      <c r="H372" s="6" t="s">
        <v>1759</v>
      </c>
      <c r="I372" s="6" t="s">
        <v>36</v>
      </c>
      <c r="J372" s="7" t="s">
        <v>23</v>
      </c>
      <c r="K372" s="6" t="s">
        <v>14</v>
      </c>
      <c r="L372" s="6"/>
      <c r="M372" s="6" t="s">
        <v>14</v>
      </c>
      <c r="N372" s="6"/>
      <c r="O372" s="6" t="s">
        <v>14</v>
      </c>
      <c r="P372" s="6"/>
      <c r="Q372" s="6" t="s">
        <v>14</v>
      </c>
      <c r="R372" s="6" t="s">
        <v>14</v>
      </c>
      <c r="S372" s="6" t="s">
        <v>1754</v>
      </c>
      <c r="T372" s="6" t="s">
        <v>14</v>
      </c>
      <c r="U372" s="6" t="s">
        <v>14</v>
      </c>
      <c r="V372" s="8">
        <f>IF(Table15[[#This Row],[Age - වයස]]&lt;30,1,IF(Table15[[#This Row],[Age - වයස]]&lt;40,2,IF(Table15[[#This Row],[Age - වයස]]&lt;50,3,IF(Table15[[#This Row],[Age - වයස]]&lt;=55,4,5))))</f>
        <v>1</v>
      </c>
      <c r="W372" s="11">
        <f>IF(Table15[[#This Row],[Vaccinated? - කොවිඩ් එන්නත ලබා ගෙන තිබේද?]]= "yes",1,5)</f>
        <v>5</v>
      </c>
      <c r="X37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372" s="8">
        <f>IF(Table15[[#This Row],[Having any hereditary diseases - ඔබට පාරම්පරික රෝග තිබෙනවාද?]]="yes",5,1)</f>
        <v>1</v>
      </c>
      <c r="Z372" s="11">
        <f>IF(Table15[[#This Row],[Do you have been suffering from any of these diseases? - පහත රෝග ඔබට තිබෙනවද?]]="None - නැත",1,5)</f>
        <v>1</v>
      </c>
      <c r="AA3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2" s="11">
        <f>IF(Table15[[#This Row],[Have you been infected by COVID-19 in the past few months - ඔබට COVID 19 මිට පෙර වැළදී  තිබෙනවද?]]="Yes",1,5)</f>
        <v>5</v>
      </c>
      <c r="AC372" s="11">
        <f>IF(Table15[[#This Row],[Grade - ශ්‍රේණිය]]="Team Member",5,IF(Table15[[#This Row],[Grade - ශ්‍රේණිය]]="Manager",1,3))</f>
        <v>5</v>
      </c>
      <c r="AD372" s="11">
        <f>IF(Table15[[#This Row],[Do you have any COVID symptoms? - ඔබට COVID ලක්ෂණ තිබෙනවද?]]="Yes",5,1)</f>
        <v>1</v>
      </c>
      <c r="AE372" s="11">
        <f>IF(Table15[[#This Row],[Was quarantined  before? - නිරොධානය වී තිබේද?]]="Yes",5,1)</f>
        <v>1</v>
      </c>
      <c r="AF3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2" s="8">
        <f>IF(Table15[[#This Row],[Any family members are working at Hospitals - රෝහල් වල සේවය කරන සාමාජිකයන් සිටීද?]]="No",1,5)</f>
        <v>1</v>
      </c>
      <c r="AH3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372" s="12">
        <f>Table15[[#This Row],[Proximity 01 (30%)]]*0.3+Table15[[#This Row],[Proximity - 02(40%)]]*0.4+Table15[[#This Row],[Proximity - 03(30%)]]*0.3</f>
        <v>2.1999999999999997</v>
      </c>
      <c r="AK372" s="12">
        <f>Table15[[#This Row],[Aggregation(Q1) 30%]]*0.3+Table15[[#This Row],[Aggregation(Q2) 40%]]*0.4+Table15[[#This Row],[Aggregation(Q3) 30%]]*0.3</f>
        <v>2.1999999999999997</v>
      </c>
      <c r="AL372" s="12">
        <f>Table15[[#This Row],[Exposure Rate]]+Table15[[#This Row],[Proximity Rate]]+Table15[[#This Row],[Aggregation Rate]]</f>
        <v>7</v>
      </c>
      <c r="AM372" s="12" t="s">
        <v>1934</v>
      </c>
    </row>
    <row r="373" spans="1:39" x14ac:dyDescent="0.3">
      <c r="A373" s="20">
        <v>25494</v>
      </c>
      <c r="B373" s="2" t="s">
        <v>1196</v>
      </c>
      <c r="C373" s="2">
        <f>VLOOKUP(A373,'emp master'!$A$1:$G$5000,5,FALSE)</f>
        <v>0</v>
      </c>
      <c r="D373" s="1" t="s">
        <v>1757</v>
      </c>
      <c r="E373" s="6" t="str">
        <f>VLOOKUP(A373,'emp master'!$A$1:$G$5000,7,FALSE)</f>
        <v>Male</v>
      </c>
      <c r="F373" s="7">
        <v>21</v>
      </c>
      <c r="G373" s="6" t="s">
        <v>14</v>
      </c>
      <c r="H373" s="6" t="s">
        <v>1753</v>
      </c>
      <c r="I373" s="6" t="s">
        <v>1197</v>
      </c>
      <c r="J373" s="7" t="s">
        <v>17</v>
      </c>
      <c r="K373" s="6" t="s">
        <v>14</v>
      </c>
      <c r="L373" s="6"/>
      <c r="M373" s="6" t="s">
        <v>14</v>
      </c>
      <c r="N373" s="6"/>
      <c r="O373" s="6" t="s">
        <v>14</v>
      </c>
      <c r="P373" s="6"/>
      <c r="Q373" s="6" t="s">
        <v>14</v>
      </c>
      <c r="R373" s="6" t="s">
        <v>14</v>
      </c>
      <c r="S373" s="6" t="s">
        <v>1754</v>
      </c>
      <c r="T373" s="6" t="s">
        <v>14</v>
      </c>
      <c r="U373" s="6" t="s">
        <v>14</v>
      </c>
      <c r="V373" s="8">
        <f>IF(Table15[[#This Row],[Age - වයස]]&lt;30,1,IF(Table15[[#This Row],[Age - වයස]]&lt;40,2,IF(Table15[[#This Row],[Age - වයස]]&lt;50,3,IF(Table15[[#This Row],[Age - වයස]]&lt;=55,4,5))))</f>
        <v>1</v>
      </c>
      <c r="W373" s="11">
        <f>IF(Table15[[#This Row],[Vaccinated? - කොවිඩ් එන්නත ලබා ගෙන තිබේද?]]= "yes",1,5)</f>
        <v>5</v>
      </c>
      <c r="X37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73" s="8">
        <f>IF(Table15[[#This Row],[Having any hereditary diseases - ඔබට පාරම්පරික රෝග තිබෙනවාද?]]="yes",5,1)</f>
        <v>1</v>
      </c>
      <c r="Z373" s="11">
        <f>IF(Table15[[#This Row],[Do you have been suffering from any of these diseases? - පහත රෝග ඔබට තිබෙනවද?]]="None - නැත",1,5)</f>
        <v>1</v>
      </c>
      <c r="AA3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3" s="11">
        <f>IF(Table15[[#This Row],[Have you been infected by COVID-19 in the past few months - ඔබට COVID 19 මිට පෙර වැළදී  තිබෙනවද?]]="Yes",1,5)</f>
        <v>5</v>
      </c>
      <c r="AC373" s="11">
        <f>IF(Table15[[#This Row],[Grade - ශ්‍රේණිය]]="Team Member",5,IF(Table15[[#This Row],[Grade - ශ්‍රේණිය]]="Manager",1,3))</f>
        <v>5</v>
      </c>
      <c r="AD373" s="11">
        <f>IF(Table15[[#This Row],[Do you have any COVID symptoms? - ඔබට COVID ලක්ෂණ තිබෙනවද?]]="Yes",5,1)</f>
        <v>1</v>
      </c>
      <c r="AE373" s="11">
        <f>IF(Table15[[#This Row],[Was quarantined  before? - නිරොධානය වී තිබේද?]]="Yes",5,1)</f>
        <v>1</v>
      </c>
      <c r="AF3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3" s="8">
        <f>IF(Table15[[#This Row],[Any family members are working at Hospitals - රෝහල් වල සේවය කරන සාමාජිකයන් සිටීද?]]="No",1,5)</f>
        <v>1</v>
      </c>
      <c r="AH3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73" s="12">
        <f>Table15[[#This Row],[Proximity 01 (30%)]]*0.3+Table15[[#This Row],[Proximity - 02(40%)]]*0.4+Table15[[#This Row],[Proximity - 03(30%)]]*0.3</f>
        <v>2.1999999999999997</v>
      </c>
      <c r="AK373" s="12">
        <f>Table15[[#This Row],[Aggregation(Q1) 30%]]*0.3+Table15[[#This Row],[Aggregation(Q2) 40%]]*0.4+Table15[[#This Row],[Aggregation(Q3) 30%]]*0.3</f>
        <v>2.1999999999999997</v>
      </c>
      <c r="AL373" s="13">
        <f>Table15[[#This Row],[Exposure Rate]]+Table15[[#This Row],[Proximity Rate]]+Table15[[#This Row],[Aggregation Rate]]</f>
        <v>7.1</v>
      </c>
      <c r="AM373" s="13" t="s">
        <v>1935</v>
      </c>
    </row>
    <row r="374" spans="1:39" x14ac:dyDescent="0.3">
      <c r="A374" s="20">
        <v>20093</v>
      </c>
      <c r="B374" s="2" t="s">
        <v>679</v>
      </c>
      <c r="C374" s="2" t="str">
        <f>VLOOKUP(A374,'emp master'!$A$1:$G$5000,5,FALSE)</f>
        <v>Close Comfort Program - Cutting - SI</v>
      </c>
      <c r="D374" s="1" t="s">
        <v>1757</v>
      </c>
      <c r="E374" s="6" t="str">
        <f>VLOOKUP(A374,'emp master'!$A$1:$G$5000,7,FALSE)</f>
        <v>Male</v>
      </c>
      <c r="F374" s="7">
        <v>29</v>
      </c>
      <c r="G374" s="6" t="s">
        <v>14</v>
      </c>
      <c r="H374" s="6" t="s">
        <v>1753</v>
      </c>
      <c r="I374" s="6" t="s">
        <v>680</v>
      </c>
      <c r="J374" s="7" t="s">
        <v>13</v>
      </c>
      <c r="K374" s="6" t="s">
        <v>14</v>
      </c>
      <c r="L374" s="6"/>
      <c r="M374" s="6" t="s">
        <v>14</v>
      </c>
      <c r="N374" s="6"/>
      <c r="O374" s="6" t="s">
        <v>14</v>
      </c>
      <c r="P374" s="6"/>
      <c r="Q374" s="6" t="s">
        <v>14</v>
      </c>
      <c r="R374" s="6" t="s">
        <v>14</v>
      </c>
      <c r="S374" s="6" t="s">
        <v>1754</v>
      </c>
      <c r="T374" s="6" t="s">
        <v>14</v>
      </c>
      <c r="U374" s="6" t="s">
        <v>14</v>
      </c>
      <c r="V374" s="8">
        <f>IF(Table15[[#This Row],[Age - වයස]]&lt;30,1,IF(Table15[[#This Row],[Age - වයස]]&lt;40,2,IF(Table15[[#This Row],[Age - වයස]]&lt;50,3,IF(Table15[[#This Row],[Age - වයස]]&lt;=55,4,5))))</f>
        <v>1</v>
      </c>
      <c r="W374" s="11">
        <f>IF(Table15[[#This Row],[Vaccinated? - කොවිඩ් එන්නත ලබා ගෙන තිබේද?]]= "yes",1,5)</f>
        <v>5</v>
      </c>
      <c r="X37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74" s="8">
        <f>IF(Table15[[#This Row],[Having any hereditary diseases - ඔබට පාරම්පරික රෝග තිබෙනවාද?]]="yes",5,1)</f>
        <v>1</v>
      </c>
      <c r="Z374" s="11">
        <f>IF(Table15[[#This Row],[Do you have been suffering from any of these diseases? - පහත රෝග ඔබට තිබෙනවද?]]="None - නැත",1,5)</f>
        <v>1</v>
      </c>
      <c r="AA3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4" s="11">
        <f>IF(Table15[[#This Row],[Have you been infected by COVID-19 in the past few months - ඔබට COVID 19 මිට පෙර වැළදී  තිබෙනවද?]]="Yes",1,5)</f>
        <v>5</v>
      </c>
      <c r="AC374" s="11">
        <f>IF(Table15[[#This Row],[Grade - ශ්‍රේණිය]]="Team Member",5,IF(Table15[[#This Row],[Grade - ශ්‍රේණිය]]="Manager",1,3))</f>
        <v>5</v>
      </c>
      <c r="AD374" s="11">
        <f>IF(Table15[[#This Row],[Do you have any COVID symptoms? - ඔබට COVID ලක්ෂණ තිබෙනවද?]]="Yes",5,1)</f>
        <v>1</v>
      </c>
      <c r="AE374" s="11">
        <f>IF(Table15[[#This Row],[Was quarantined  before? - නිරොධානය වී තිබේද?]]="Yes",5,1)</f>
        <v>1</v>
      </c>
      <c r="AF3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4" s="8">
        <f>IF(Table15[[#This Row],[Any family members are working at Hospitals - රෝහල් වල සේවය කරන සාමාජිකයන් සිටීද?]]="No",1,5)</f>
        <v>1</v>
      </c>
      <c r="AH3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74" s="12">
        <f>Table15[[#This Row],[Proximity 01 (30%)]]*0.3+Table15[[#This Row],[Proximity - 02(40%)]]*0.4+Table15[[#This Row],[Proximity - 03(30%)]]*0.3</f>
        <v>2.1999999999999997</v>
      </c>
      <c r="AK374" s="12">
        <f>Table15[[#This Row],[Aggregation(Q1) 30%]]*0.3+Table15[[#This Row],[Aggregation(Q2) 40%]]*0.4+Table15[[#This Row],[Aggregation(Q3) 30%]]*0.3</f>
        <v>2.1999999999999997</v>
      </c>
      <c r="AL374" s="13">
        <f>Table15[[#This Row],[Exposure Rate]]+Table15[[#This Row],[Proximity Rate]]+Table15[[#This Row],[Aggregation Rate]]</f>
        <v>7.1</v>
      </c>
      <c r="AM374" s="13" t="s">
        <v>1935</v>
      </c>
    </row>
    <row r="375" spans="1:39" x14ac:dyDescent="0.3">
      <c r="A375" s="20">
        <v>25308</v>
      </c>
      <c r="B375" s="2" t="s">
        <v>600</v>
      </c>
      <c r="C375" s="2" t="str">
        <f>VLOOKUP(A375,'emp master'!$A$1:$G$5000,5,FALSE)</f>
        <v>Close Comfort Program - Cutting - SI</v>
      </c>
      <c r="D375" s="1" t="s">
        <v>1757</v>
      </c>
      <c r="E375" s="6" t="str">
        <f>VLOOKUP(A375,'emp master'!$A$1:$G$5000,7,FALSE)</f>
        <v>Female</v>
      </c>
      <c r="F375" s="7">
        <v>21</v>
      </c>
      <c r="G375" s="6" t="s">
        <v>14</v>
      </c>
      <c r="H375" s="6" t="s">
        <v>1753</v>
      </c>
      <c r="I375" s="6" t="s">
        <v>601</v>
      </c>
      <c r="J375" s="7" t="s">
        <v>13</v>
      </c>
      <c r="K375" s="6" t="s">
        <v>14</v>
      </c>
      <c r="L375" s="6"/>
      <c r="M375" s="6" t="s">
        <v>14</v>
      </c>
      <c r="N375" s="6"/>
      <c r="O375" s="6" t="s">
        <v>14</v>
      </c>
      <c r="P375" s="6"/>
      <c r="Q375" s="6" t="s">
        <v>14</v>
      </c>
      <c r="R375" s="6" t="s">
        <v>14</v>
      </c>
      <c r="S375" s="6" t="s">
        <v>1754</v>
      </c>
      <c r="T375" s="6" t="s">
        <v>14</v>
      </c>
      <c r="U375" s="6" t="s">
        <v>14</v>
      </c>
      <c r="V375" s="8">
        <f>IF(Table15[[#This Row],[Age - වයස]]&lt;30,1,IF(Table15[[#This Row],[Age - වයස]]&lt;40,2,IF(Table15[[#This Row],[Age - වයස]]&lt;50,3,IF(Table15[[#This Row],[Age - වයස]]&lt;=55,4,5))))</f>
        <v>1</v>
      </c>
      <c r="W375" s="11">
        <f>IF(Table15[[#This Row],[Vaccinated? - කොවිඩ් එන්නත ලබා ගෙන තිබේද?]]= "yes",1,5)</f>
        <v>5</v>
      </c>
      <c r="X37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75" s="8">
        <f>IF(Table15[[#This Row],[Having any hereditary diseases - ඔබට පාරම්පරික රෝග තිබෙනවාද?]]="yes",5,1)</f>
        <v>1</v>
      </c>
      <c r="Z375" s="11">
        <f>IF(Table15[[#This Row],[Do you have been suffering from any of these diseases? - පහත රෝග ඔබට තිබෙනවද?]]="None - නැත",1,5)</f>
        <v>1</v>
      </c>
      <c r="AA3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5" s="11">
        <f>IF(Table15[[#This Row],[Have you been infected by COVID-19 in the past few months - ඔබට COVID 19 මිට පෙර වැළදී  තිබෙනවද?]]="Yes",1,5)</f>
        <v>5</v>
      </c>
      <c r="AC375" s="11">
        <f>IF(Table15[[#This Row],[Grade - ශ්‍රේණිය]]="Team Member",5,IF(Table15[[#This Row],[Grade - ශ්‍රේණිය]]="Manager",1,3))</f>
        <v>5</v>
      </c>
      <c r="AD375" s="11">
        <f>IF(Table15[[#This Row],[Do you have any COVID symptoms? - ඔබට COVID ලක්ෂණ තිබෙනවද?]]="Yes",5,1)</f>
        <v>1</v>
      </c>
      <c r="AE375" s="11">
        <f>IF(Table15[[#This Row],[Was quarantined  before? - නිරොධානය වී තිබේද?]]="Yes",5,1)</f>
        <v>1</v>
      </c>
      <c r="AF3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5" s="8">
        <f>IF(Table15[[#This Row],[Any family members are working at Hospitals - රෝහල් වල සේවය කරන සාමාජිකයන් සිටීද?]]="No",1,5)</f>
        <v>1</v>
      </c>
      <c r="AH3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75" s="12">
        <f>Table15[[#This Row],[Proximity 01 (30%)]]*0.3+Table15[[#This Row],[Proximity - 02(40%)]]*0.4+Table15[[#This Row],[Proximity - 03(30%)]]*0.3</f>
        <v>2.1999999999999997</v>
      </c>
      <c r="AK375" s="12">
        <f>Table15[[#This Row],[Aggregation(Q1) 30%]]*0.3+Table15[[#This Row],[Aggregation(Q2) 40%]]*0.4+Table15[[#This Row],[Aggregation(Q3) 30%]]*0.3</f>
        <v>2.1999999999999997</v>
      </c>
      <c r="AL375" s="13">
        <f>Table15[[#This Row],[Exposure Rate]]+Table15[[#This Row],[Proximity Rate]]+Table15[[#This Row],[Aggregation Rate]]</f>
        <v>7.1</v>
      </c>
      <c r="AM375" s="13" t="s">
        <v>1935</v>
      </c>
    </row>
    <row r="376" spans="1:39" x14ac:dyDescent="0.3">
      <c r="A376" s="20">
        <v>25148</v>
      </c>
      <c r="B376" s="2" t="s">
        <v>1153</v>
      </c>
      <c r="C376" s="2" t="str">
        <f>VLOOKUP(A376,'emp master'!$A$1:$G$5000,5,FALSE)</f>
        <v>Close Comfort Program - Finished Goods Warehouse - SI</v>
      </c>
      <c r="D376" s="1" t="s">
        <v>1757</v>
      </c>
      <c r="E376" s="6" t="str">
        <f>VLOOKUP(A376,'emp master'!$A$1:$G$5000,7,FALSE)</f>
        <v>Male</v>
      </c>
      <c r="F376" s="7">
        <v>21</v>
      </c>
      <c r="G376" s="6" t="s">
        <v>14</v>
      </c>
      <c r="H376" s="6" t="s">
        <v>1753</v>
      </c>
      <c r="I376" s="6" t="s">
        <v>1154</v>
      </c>
      <c r="J376" s="7" t="s">
        <v>23</v>
      </c>
      <c r="K376" s="6" t="s">
        <v>14</v>
      </c>
      <c r="L376" s="6"/>
      <c r="M376" s="6" t="s">
        <v>14</v>
      </c>
      <c r="N376" s="6"/>
      <c r="O376" s="6" t="s">
        <v>14</v>
      </c>
      <c r="P376" s="6"/>
      <c r="Q376" s="6" t="s">
        <v>14</v>
      </c>
      <c r="R376" s="6" t="s">
        <v>14</v>
      </c>
      <c r="S376" s="6" t="s">
        <v>1754</v>
      </c>
      <c r="T376" s="6" t="s">
        <v>14</v>
      </c>
      <c r="U376" s="6" t="s">
        <v>14</v>
      </c>
      <c r="V376" s="8">
        <f>IF(Table15[[#This Row],[Age - වයස]]&lt;30,1,IF(Table15[[#This Row],[Age - වයස]]&lt;40,2,IF(Table15[[#This Row],[Age - වයස]]&lt;50,3,IF(Table15[[#This Row],[Age - වයස]]&lt;=55,4,5))))</f>
        <v>1</v>
      </c>
      <c r="W376" s="11">
        <f>IF(Table15[[#This Row],[Vaccinated? - කොවිඩ් එන්නත ලබා ගෙන තිබේද?]]= "yes",1,5)</f>
        <v>5</v>
      </c>
      <c r="X37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76" s="8">
        <f>IF(Table15[[#This Row],[Having any hereditary diseases - ඔබට පාරම්පරික රෝග තිබෙනවාද?]]="yes",5,1)</f>
        <v>1</v>
      </c>
      <c r="Z376" s="11">
        <f>IF(Table15[[#This Row],[Do you have been suffering from any of these diseases? - පහත රෝග ඔබට තිබෙනවද?]]="None - නැත",1,5)</f>
        <v>1</v>
      </c>
      <c r="AA3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6" s="11">
        <f>IF(Table15[[#This Row],[Have you been infected by COVID-19 in the past few months - ඔබට COVID 19 මිට පෙර වැළදී  තිබෙනවද?]]="Yes",1,5)</f>
        <v>5</v>
      </c>
      <c r="AC376" s="11">
        <f>IF(Table15[[#This Row],[Grade - ශ්‍රේණිය]]="Team Member",5,IF(Table15[[#This Row],[Grade - ශ්‍රේණිය]]="Manager",1,3))</f>
        <v>5</v>
      </c>
      <c r="AD376" s="11">
        <f>IF(Table15[[#This Row],[Do you have any COVID symptoms? - ඔබට COVID ලක්ෂණ තිබෙනවද?]]="Yes",5,1)</f>
        <v>1</v>
      </c>
      <c r="AE376" s="11">
        <f>IF(Table15[[#This Row],[Was quarantined  before? - නිරොධානය වී තිබේද?]]="Yes",5,1)</f>
        <v>1</v>
      </c>
      <c r="AF3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6" s="8">
        <f>IF(Table15[[#This Row],[Any family members are working at Hospitals - රෝහල් වල සේවය කරන සාමාජිකයන් සිටීද?]]="No",1,5)</f>
        <v>1</v>
      </c>
      <c r="AH3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76" s="12">
        <f>Table15[[#This Row],[Proximity 01 (30%)]]*0.3+Table15[[#This Row],[Proximity - 02(40%)]]*0.4+Table15[[#This Row],[Proximity - 03(30%)]]*0.3</f>
        <v>2.1999999999999997</v>
      </c>
      <c r="AK376" s="12">
        <f>Table15[[#This Row],[Aggregation(Q1) 30%]]*0.3+Table15[[#This Row],[Aggregation(Q2) 40%]]*0.4+Table15[[#This Row],[Aggregation(Q3) 30%]]*0.3</f>
        <v>2.1999999999999997</v>
      </c>
      <c r="AL376" s="13">
        <f>Table15[[#This Row],[Exposure Rate]]+Table15[[#This Row],[Proximity Rate]]+Table15[[#This Row],[Aggregation Rate]]</f>
        <v>7.1</v>
      </c>
      <c r="AM376" s="13" t="s">
        <v>1935</v>
      </c>
    </row>
    <row r="377" spans="1:39" x14ac:dyDescent="0.3">
      <c r="A377" s="20">
        <v>25732</v>
      </c>
      <c r="B377" s="2" t="s">
        <v>1252</v>
      </c>
      <c r="C377" s="2" t="str">
        <f>VLOOKUP(A377,'emp master'!$A$1:$G$5000,5,FALSE)</f>
        <v>Close Comfort Program - Finishing - SI</v>
      </c>
      <c r="D377" s="1" t="s">
        <v>1757</v>
      </c>
      <c r="E377" s="6" t="str">
        <f>VLOOKUP(A377,'emp master'!$A$1:$G$5000,7,FALSE)</f>
        <v>Male</v>
      </c>
      <c r="F377" s="7">
        <v>25</v>
      </c>
      <c r="G377" s="6" t="s">
        <v>14</v>
      </c>
      <c r="H377" s="6" t="s">
        <v>1753</v>
      </c>
      <c r="I377" s="6" t="s">
        <v>1253</v>
      </c>
      <c r="J377" s="6" t="s">
        <v>28</v>
      </c>
      <c r="K377" s="6" t="s">
        <v>14</v>
      </c>
      <c r="L377" s="6"/>
      <c r="M377" s="6" t="s">
        <v>14</v>
      </c>
      <c r="N377" s="6"/>
      <c r="O377" s="6" t="s">
        <v>14</v>
      </c>
      <c r="P377" s="6"/>
      <c r="Q377" s="6" t="s">
        <v>14</v>
      </c>
      <c r="R377" s="6" t="s">
        <v>14</v>
      </c>
      <c r="S377" s="6" t="s">
        <v>1754</v>
      </c>
      <c r="T377" s="6" t="s">
        <v>14</v>
      </c>
      <c r="U377" s="6" t="s">
        <v>14</v>
      </c>
      <c r="V377" s="8">
        <f>IF(Table15[[#This Row],[Age - වයස]]&lt;30,1,IF(Table15[[#This Row],[Age - වයස]]&lt;40,2,IF(Table15[[#This Row],[Age - වයස]]&lt;50,3,IF(Table15[[#This Row],[Age - වයස]]&lt;=55,4,5))))</f>
        <v>1</v>
      </c>
      <c r="W377" s="11">
        <f>IF(Table15[[#This Row],[Vaccinated? - කොවිඩ් එන්නත ලබා ගෙන තිබේද?]]= "yes",1,5)</f>
        <v>5</v>
      </c>
      <c r="X3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77" s="8">
        <f>IF(Table15[[#This Row],[Having any hereditary diseases - ඔබට පාරම්පරික රෝග තිබෙනවාද?]]="yes",5,1)</f>
        <v>1</v>
      </c>
      <c r="Z377" s="11">
        <f>IF(Table15[[#This Row],[Do you have been suffering from any of these diseases? - පහත රෝග ඔබට තිබෙනවද?]]="None - නැත",1,5)</f>
        <v>1</v>
      </c>
      <c r="AA3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7" s="11">
        <f>IF(Table15[[#This Row],[Have you been infected by COVID-19 in the past few months - ඔබට COVID 19 මිට පෙර වැළදී  තිබෙනවද?]]="Yes",1,5)</f>
        <v>5</v>
      </c>
      <c r="AC377" s="11">
        <f>IF(Table15[[#This Row],[Grade - ශ්‍රේණිය]]="Team Member",5,IF(Table15[[#This Row],[Grade - ශ්‍රේණිය]]="Manager",1,3))</f>
        <v>5</v>
      </c>
      <c r="AD377" s="11">
        <f>IF(Table15[[#This Row],[Do you have any COVID symptoms? - ඔබට COVID ලක්ෂණ තිබෙනවද?]]="Yes",5,1)</f>
        <v>1</v>
      </c>
      <c r="AE377" s="11">
        <f>IF(Table15[[#This Row],[Was quarantined  before? - නිරොධානය වී තිබේද?]]="Yes",5,1)</f>
        <v>1</v>
      </c>
      <c r="AF3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7" s="8">
        <f>IF(Table15[[#This Row],[Any family members are working at Hospitals - රෝහල් වල සේවය කරන සාමාජිකයන් සිටීද?]]="No",1,5)</f>
        <v>1</v>
      </c>
      <c r="AH3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77" s="12">
        <f>Table15[[#This Row],[Proximity 01 (30%)]]*0.3+Table15[[#This Row],[Proximity - 02(40%)]]*0.4+Table15[[#This Row],[Proximity - 03(30%)]]*0.3</f>
        <v>2.1999999999999997</v>
      </c>
      <c r="AK377" s="12">
        <f>Table15[[#This Row],[Aggregation(Q1) 30%]]*0.3+Table15[[#This Row],[Aggregation(Q2) 40%]]*0.4+Table15[[#This Row],[Aggregation(Q3) 30%]]*0.3</f>
        <v>2.1999999999999997</v>
      </c>
      <c r="AL377" s="13">
        <f>Table15[[#This Row],[Exposure Rate]]+Table15[[#This Row],[Proximity Rate]]+Table15[[#This Row],[Aggregation Rate]]</f>
        <v>7.1</v>
      </c>
      <c r="AM377" s="13" t="s">
        <v>1935</v>
      </c>
    </row>
    <row r="378" spans="1:39" x14ac:dyDescent="0.3">
      <c r="A378" s="20">
        <v>25959</v>
      </c>
      <c r="B378" s="2" t="s">
        <v>1344</v>
      </c>
      <c r="C378" s="2" t="str">
        <f>VLOOKUP(A378,'emp master'!$A$1:$G$5000,5,FALSE)</f>
        <v>Close Comfort Program - Finishing - SI</v>
      </c>
      <c r="D378" s="1" t="s">
        <v>1757</v>
      </c>
      <c r="E378" s="6" t="str">
        <f>VLOOKUP(A378,'emp master'!$A$1:$G$5000,7,FALSE)</f>
        <v>Male</v>
      </c>
      <c r="F378" s="7">
        <v>22</v>
      </c>
      <c r="G378" s="6" t="s">
        <v>14</v>
      </c>
      <c r="H378" s="6" t="s">
        <v>1753</v>
      </c>
      <c r="I378" s="6" t="s">
        <v>1345</v>
      </c>
      <c r="J378" s="7" t="s">
        <v>17</v>
      </c>
      <c r="K378" s="6" t="s">
        <v>14</v>
      </c>
      <c r="L378" s="6"/>
      <c r="M378" s="6" t="s">
        <v>14</v>
      </c>
      <c r="N378" s="6"/>
      <c r="O378" s="6" t="s">
        <v>14</v>
      </c>
      <c r="P378" s="6"/>
      <c r="Q378" s="6" t="s">
        <v>14</v>
      </c>
      <c r="R378" s="6" t="s">
        <v>14</v>
      </c>
      <c r="S378" s="6" t="s">
        <v>1754</v>
      </c>
      <c r="T378" s="6" t="s">
        <v>14</v>
      </c>
      <c r="U378" s="6" t="s">
        <v>14</v>
      </c>
      <c r="V378" s="8">
        <f>IF(Table15[[#This Row],[Age - වයස]]&lt;30,1,IF(Table15[[#This Row],[Age - වයස]]&lt;40,2,IF(Table15[[#This Row],[Age - වයස]]&lt;50,3,IF(Table15[[#This Row],[Age - වයස]]&lt;=55,4,5))))</f>
        <v>1</v>
      </c>
      <c r="W378" s="11">
        <f>IF(Table15[[#This Row],[Vaccinated? - කොවිඩ් එන්නත ලබා ගෙන තිබේද?]]= "yes",1,5)</f>
        <v>5</v>
      </c>
      <c r="X37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78" s="8">
        <f>IF(Table15[[#This Row],[Having any hereditary diseases - ඔබට පාරම්පරික රෝග තිබෙනවාද?]]="yes",5,1)</f>
        <v>1</v>
      </c>
      <c r="Z378" s="11">
        <f>IF(Table15[[#This Row],[Do you have been suffering from any of these diseases? - පහත රෝග ඔබට තිබෙනවද?]]="None - නැත",1,5)</f>
        <v>1</v>
      </c>
      <c r="AA3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8" s="11">
        <f>IF(Table15[[#This Row],[Have you been infected by COVID-19 in the past few months - ඔබට COVID 19 මිට පෙර වැළදී  තිබෙනවද?]]="Yes",1,5)</f>
        <v>5</v>
      </c>
      <c r="AC378" s="11">
        <f>IF(Table15[[#This Row],[Grade - ශ්‍රේණිය]]="Team Member",5,IF(Table15[[#This Row],[Grade - ශ්‍රේණිය]]="Manager",1,3))</f>
        <v>5</v>
      </c>
      <c r="AD378" s="11">
        <f>IF(Table15[[#This Row],[Do you have any COVID symptoms? - ඔබට COVID ලක්ෂණ තිබෙනවද?]]="Yes",5,1)</f>
        <v>1</v>
      </c>
      <c r="AE378" s="11">
        <f>IF(Table15[[#This Row],[Was quarantined  before? - නිරොධානය වී තිබේද?]]="Yes",5,1)</f>
        <v>1</v>
      </c>
      <c r="AF3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8" s="8">
        <f>IF(Table15[[#This Row],[Any family members are working at Hospitals - රෝහල් වල සේවය කරන සාමාජිකයන් සිටීද?]]="No",1,5)</f>
        <v>1</v>
      </c>
      <c r="AH3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78" s="12">
        <f>Table15[[#This Row],[Proximity 01 (30%)]]*0.3+Table15[[#This Row],[Proximity - 02(40%)]]*0.4+Table15[[#This Row],[Proximity - 03(30%)]]*0.3</f>
        <v>2.1999999999999997</v>
      </c>
      <c r="AK378" s="12">
        <f>Table15[[#This Row],[Aggregation(Q1) 30%]]*0.3+Table15[[#This Row],[Aggregation(Q2) 40%]]*0.4+Table15[[#This Row],[Aggregation(Q3) 30%]]*0.3</f>
        <v>2.1999999999999997</v>
      </c>
      <c r="AL378" s="13">
        <f>Table15[[#This Row],[Exposure Rate]]+Table15[[#This Row],[Proximity Rate]]+Table15[[#This Row],[Aggregation Rate]]</f>
        <v>7.1</v>
      </c>
      <c r="AM378" s="13" t="s">
        <v>1935</v>
      </c>
    </row>
    <row r="379" spans="1:39" x14ac:dyDescent="0.3">
      <c r="A379" s="20">
        <v>17600</v>
      </c>
      <c r="B379" s="2" t="s">
        <v>1439</v>
      </c>
      <c r="C379" s="2" t="str">
        <f>VLOOKUP(A379,'emp master'!$A$1:$G$5000,5,FALSE)</f>
        <v>Close Comfort Program - Finishing - SI</v>
      </c>
      <c r="D379" s="1" t="s">
        <v>1757</v>
      </c>
      <c r="E379" s="6" t="str">
        <f>VLOOKUP(A379,'emp master'!$A$1:$G$5000,7,FALSE)</f>
        <v>Female</v>
      </c>
      <c r="F379" s="7">
        <v>23</v>
      </c>
      <c r="G379" s="6" t="s">
        <v>14</v>
      </c>
      <c r="H379" s="6" t="s">
        <v>1753</v>
      </c>
      <c r="I379" s="6" t="s">
        <v>1440</v>
      </c>
      <c r="J379" s="7" t="s">
        <v>13</v>
      </c>
      <c r="K379" s="6" t="s">
        <v>14</v>
      </c>
      <c r="L379" s="6"/>
      <c r="M379" s="6" t="s">
        <v>14</v>
      </c>
      <c r="N379" s="6"/>
      <c r="O379" s="6" t="s">
        <v>14</v>
      </c>
      <c r="P379" s="6"/>
      <c r="Q379" s="6" t="s">
        <v>14</v>
      </c>
      <c r="R379" s="6" t="s">
        <v>14</v>
      </c>
      <c r="S379" s="6" t="s">
        <v>1754</v>
      </c>
      <c r="T379" s="6" t="s">
        <v>14</v>
      </c>
      <c r="U379" s="6" t="s">
        <v>14</v>
      </c>
      <c r="V379" s="8">
        <f>IF(Table15[[#This Row],[Age - වයස]]&lt;30,1,IF(Table15[[#This Row],[Age - වයස]]&lt;40,2,IF(Table15[[#This Row],[Age - වයස]]&lt;50,3,IF(Table15[[#This Row],[Age - වයස]]&lt;=55,4,5))))</f>
        <v>1</v>
      </c>
      <c r="W379" s="11">
        <f>IF(Table15[[#This Row],[Vaccinated? - කොවිඩ් එන්නත ලබා ගෙන තිබේද?]]= "yes",1,5)</f>
        <v>5</v>
      </c>
      <c r="X37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79" s="8">
        <f>IF(Table15[[#This Row],[Having any hereditary diseases - ඔබට පාරම්පරික රෝග තිබෙනවාද?]]="yes",5,1)</f>
        <v>1</v>
      </c>
      <c r="Z379" s="11">
        <f>IF(Table15[[#This Row],[Do you have been suffering from any of these diseases? - පහත රෝග ඔබට තිබෙනවද?]]="None - නැත",1,5)</f>
        <v>1</v>
      </c>
      <c r="AA3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79" s="11">
        <f>IF(Table15[[#This Row],[Have you been infected by COVID-19 in the past few months - ඔබට COVID 19 මිට පෙර වැළදී  තිබෙනවද?]]="Yes",1,5)</f>
        <v>5</v>
      </c>
      <c r="AC379" s="11">
        <f>IF(Table15[[#This Row],[Grade - ශ්‍රේණිය]]="Team Member",5,IF(Table15[[#This Row],[Grade - ශ්‍රේණිය]]="Manager",1,3))</f>
        <v>5</v>
      </c>
      <c r="AD379" s="11">
        <f>IF(Table15[[#This Row],[Do you have any COVID symptoms? - ඔබට COVID ලක්ෂණ තිබෙනවද?]]="Yes",5,1)</f>
        <v>1</v>
      </c>
      <c r="AE379" s="11">
        <f>IF(Table15[[#This Row],[Was quarantined  before? - නිරොධානය වී තිබේද?]]="Yes",5,1)</f>
        <v>1</v>
      </c>
      <c r="AF3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79" s="8">
        <f>IF(Table15[[#This Row],[Any family members are working at Hospitals - රෝහල් වල සේවය කරන සාමාජිකයන් සිටීද?]]="No",1,5)</f>
        <v>1</v>
      </c>
      <c r="AH3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7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79" s="12">
        <f>Table15[[#This Row],[Proximity 01 (30%)]]*0.3+Table15[[#This Row],[Proximity - 02(40%)]]*0.4+Table15[[#This Row],[Proximity - 03(30%)]]*0.3</f>
        <v>2.1999999999999997</v>
      </c>
      <c r="AK379" s="12">
        <f>Table15[[#This Row],[Aggregation(Q1) 30%]]*0.3+Table15[[#This Row],[Aggregation(Q2) 40%]]*0.4+Table15[[#This Row],[Aggregation(Q3) 30%]]*0.3</f>
        <v>2.1999999999999997</v>
      </c>
      <c r="AL379" s="13">
        <f>Table15[[#This Row],[Exposure Rate]]+Table15[[#This Row],[Proximity Rate]]+Table15[[#This Row],[Aggregation Rate]]</f>
        <v>7.1</v>
      </c>
      <c r="AM379" s="13" t="s">
        <v>1935</v>
      </c>
    </row>
    <row r="380" spans="1:39" x14ac:dyDescent="0.3">
      <c r="A380" s="20">
        <v>23028</v>
      </c>
      <c r="B380" s="2" t="s">
        <v>906</v>
      </c>
      <c r="C380" s="2" t="str">
        <f>VLOOKUP(A380,'emp master'!$A$1:$G$5000,5,FALSE)</f>
        <v>Close Comfort Program - Finishing - SI</v>
      </c>
      <c r="D380" s="1" t="s">
        <v>1757</v>
      </c>
      <c r="E380" s="6" t="str">
        <f>VLOOKUP(A380,'emp master'!$A$1:$G$5000,7,FALSE)</f>
        <v>Female</v>
      </c>
      <c r="F380" s="7">
        <v>23</v>
      </c>
      <c r="G380" s="6" t="s">
        <v>14</v>
      </c>
      <c r="H380" s="6" t="s">
        <v>1753</v>
      </c>
      <c r="I380" s="6" t="s">
        <v>907</v>
      </c>
      <c r="J380" s="7" t="s">
        <v>23</v>
      </c>
      <c r="K380" s="6" t="s">
        <v>14</v>
      </c>
      <c r="L380" s="6"/>
      <c r="M380" s="6" t="s">
        <v>14</v>
      </c>
      <c r="N380" s="6"/>
      <c r="O380" s="6" t="s">
        <v>14</v>
      </c>
      <c r="P380" s="6"/>
      <c r="Q380" s="6" t="s">
        <v>14</v>
      </c>
      <c r="R380" s="6" t="s">
        <v>14</v>
      </c>
      <c r="S380" s="6" t="s">
        <v>1754</v>
      </c>
      <c r="T380" s="6" t="s">
        <v>14</v>
      </c>
      <c r="U380" s="6" t="s">
        <v>14</v>
      </c>
      <c r="V380" s="8">
        <f>IF(Table15[[#This Row],[Age - වයස]]&lt;30,1,IF(Table15[[#This Row],[Age - වයස]]&lt;40,2,IF(Table15[[#This Row],[Age - වයස]]&lt;50,3,IF(Table15[[#This Row],[Age - වයස]]&lt;=55,4,5))))</f>
        <v>1</v>
      </c>
      <c r="W380" s="11">
        <f>IF(Table15[[#This Row],[Vaccinated? - කොවිඩ් එන්නත ලබා ගෙන තිබේද?]]= "yes",1,5)</f>
        <v>5</v>
      </c>
      <c r="X3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0" s="8">
        <f>IF(Table15[[#This Row],[Having any hereditary diseases - ඔබට පාරම්පරික රෝග තිබෙනවාද?]]="yes",5,1)</f>
        <v>1</v>
      </c>
      <c r="Z380" s="11">
        <f>IF(Table15[[#This Row],[Do you have been suffering from any of these diseases? - පහත රෝග ඔබට තිබෙනවද?]]="None - නැත",1,5)</f>
        <v>1</v>
      </c>
      <c r="AA3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0" s="11">
        <f>IF(Table15[[#This Row],[Have you been infected by COVID-19 in the past few months - ඔබට COVID 19 මිට පෙර වැළදී  තිබෙනවද?]]="Yes",1,5)</f>
        <v>5</v>
      </c>
      <c r="AC380" s="11">
        <f>IF(Table15[[#This Row],[Grade - ශ්‍රේණිය]]="Team Member",5,IF(Table15[[#This Row],[Grade - ශ්‍රේණිය]]="Manager",1,3))</f>
        <v>5</v>
      </c>
      <c r="AD380" s="11">
        <f>IF(Table15[[#This Row],[Do you have any COVID symptoms? - ඔබට COVID ලක්ෂණ තිබෙනවද?]]="Yes",5,1)</f>
        <v>1</v>
      </c>
      <c r="AE380" s="11">
        <f>IF(Table15[[#This Row],[Was quarantined  before? - නිරොධානය වී තිබේද?]]="Yes",5,1)</f>
        <v>1</v>
      </c>
      <c r="AF3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0" s="8">
        <f>IF(Table15[[#This Row],[Any family members are working at Hospitals - රෝහල් වල සේවය කරන සාමාජිකයන් සිටීද?]]="No",1,5)</f>
        <v>1</v>
      </c>
      <c r="AH3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0" s="12">
        <f>Table15[[#This Row],[Proximity 01 (30%)]]*0.3+Table15[[#This Row],[Proximity - 02(40%)]]*0.4+Table15[[#This Row],[Proximity - 03(30%)]]*0.3</f>
        <v>2.1999999999999997</v>
      </c>
      <c r="AK380" s="12">
        <f>Table15[[#This Row],[Aggregation(Q1) 30%]]*0.3+Table15[[#This Row],[Aggregation(Q2) 40%]]*0.4+Table15[[#This Row],[Aggregation(Q3) 30%]]*0.3</f>
        <v>2.1999999999999997</v>
      </c>
      <c r="AL380" s="13">
        <f>Table15[[#This Row],[Exposure Rate]]+Table15[[#This Row],[Proximity Rate]]+Table15[[#This Row],[Aggregation Rate]]</f>
        <v>7.1</v>
      </c>
      <c r="AM380" s="13" t="s">
        <v>1935</v>
      </c>
    </row>
    <row r="381" spans="1:39" x14ac:dyDescent="0.3">
      <c r="A381" s="20">
        <v>23028</v>
      </c>
      <c r="B381" s="2" t="s">
        <v>906</v>
      </c>
      <c r="C381" s="2" t="str">
        <f>VLOOKUP(A381,'emp master'!$A$1:$G$5000,5,FALSE)</f>
        <v>Close Comfort Program - Finishing - SI</v>
      </c>
      <c r="D381" s="1" t="s">
        <v>1757</v>
      </c>
      <c r="E381" s="6" t="str">
        <f>VLOOKUP(A381,'emp master'!$A$1:$G$5000,7,FALSE)</f>
        <v>Female</v>
      </c>
      <c r="F381" s="7">
        <v>23</v>
      </c>
      <c r="G381" s="6" t="s">
        <v>14</v>
      </c>
      <c r="H381" s="6" t="s">
        <v>1753</v>
      </c>
      <c r="I381" s="6" t="s">
        <v>907</v>
      </c>
      <c r="J381" s="7" t="s">
        <v>23</v>
      </c>
      <c r="K381" s="6" t="s">
        <v>14</v>
      </c>
      <c r="L381" s="6"/>
      <c r="M381" s="6" t="s">
        <v>14</v>
      </c>
      <c r="N381" s="6"/>
      <c r="O381" s="6" t="s">
        <v>14</v>
      </c>
      <c r="P381" s="6"/>
      <c r="Q381" s="6" t="s">
        <v>14</v>
      </c>
      <c r="R381" s="6" t="s">
        <v>14</v>
      </c>
      <c r="S381" s="6" t="s">
        <v>1754</v>
      </c>
      <c r="T381" s="6" t="s">
        <v>14</v>
      </c>
      <c r="U381" s="6" t="s">
        <v>14</v>
      </c>
      <c r="V381" s="8">
        <f>IF(Table15[[#This Row],[Age - වයස]]&lt;30,1,IF(Table15[[#This Row],[Age - වයස]]&lt;40,2,IF(Table15[[#This Row],[Age - වයස]]&lt;50,3,IF(Table15[[#This Row],[Age - වයස]]&lt;=55,4,5))))</f>
        <v>1</v>
      </c>
      <c r="W381" s="11">
        <f>IF(Table15[[#This Row],[Vaccinated? - කොවිඩ් එන්නත ලබා ගෙන තිබේද?]]= "yes",1,5)</f>
        <v>5</v>
      </c>
      <c r="X3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1" s="8">
        <f>IF(Table15[[#This Row],[Having any hereditary diseases - ඔබට පාරම්පරික රෝග තිබෙනවාද?]]="yes",5,1)</f>
        <v>1</v>
      </c>
      <c r="Z381" s="11">
        <f>IF(Table15[[#This Row],[Do you have been suffering from any of these diseases? - පහත රෝග ඔබට තිබෙනවද?]]="None - නැත",1,5)</f>
        <v>1</v>
      </c>
      <c r="AA3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1" s="11">
        <f>IF(Table15[[#This Row],[Have you been infected by COVID-19 in the past few months - ඔබට COVID 19 මිට පෙර වැළදී  තිබෙනවද?]]="Yes",1,5)</f>
        <v>5</v>
      </c>
      <c r="AC381" s="11">
        <f>IF(Table15[[#This Row],[Grade - ශ්‍රේණිය]]="Team Member",5,IF(Table15[[#This Row],[Grade - ශ්‍රේණිය]]="Manager",1,3))</f>
        <v>5</v>
      </c>
      <c r="AD381" s="11">
        <f>IF(Table15[[#This Row],[Do you have any COVID symptoms? - ඔබට COVID ලක්ෂණ තිබෙනවද?]]="Yes",5,1)</f>
        <v>1</v>
      </c>
      <c r="AE381" s="11">
        <f>IF(Table15[[#This Row],[Was quarantined  before? - නිරොධානය වී තිබේද?]]="Yes",5,1)</f>
        <v>1</v>
      </c>
      <c r="AF3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1" s="8">
        <f>IF(Table15[[#This Row],[Any family members are working at Hospitals - රෝහල් වල සේවය කරන සාමාජිකයන් සිටීද?]]="No",1,5)</f>
        <v>1</v>
      </c>
      <c r="AH3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1" s="12">
        <f>Table15[[#This Row],[Proximity 01 (30%)]]*0.3+Table15[[#This Row],[Proximity - 02(40%)]]*0.4+Table15[[#This Row],[Proximity - 03(30%)]]*0.3</f>
        <v>2.1999999999999997</v>
      </c>
      <c r="AK381" s="12">
        <f>Table15[[#This Row],[Aggregation(Q1) 30%]]*0.3+Table15[[#This Row],[Aggregation(Q2) 40%]]*0.4+Table15[[#This Row],[Aggregation(Q3) 30%]]*0.3</f>
        <v>2.1999999999999997</v>
      </c>
      <c r="AL381" s="13">
        <f>Table15[[#This Row],[Exposure Rate]]+Table15[[#This Row],[Proximity Rate]]+Table15[[#This Row],[Aggregation Rate]]</f>
        <v>7.1</v>
      </c>
      <c r="AM381" s="13" t="s">
        <v>1935</v>
      </c>
    </row>
    <row r="382" spans="1:39" x14ac:dyDescent="0.3">
      <c r="A382" s="20">
        <v>23174</v>
      </c>
      <c r="B382" s="2" t="s">
        <v>830</v>
      </c>
      <c r="C382" s="2" t="str">
        <f>VLOOKUP(A382,'emp master'!$A$1:$G$5000,5,FALSE)</f>
        <v>Close Comfort Program - Finishing - SI</v>
      </c>
      <c r="D382" s="1" t="s">
        <v>1757</v>
      </c>
      <c r="E382" s="6" t="str">
        <f>VLOOKUP(A382,'emp master'!$A$1:$G$5000,7,FALSE)</f>
        <v>Female</v>
      </c>
      <c r="F382" s="7">
        <v>29</v>
      </c>
      <c r="G382" s="6" t="s">
        <v>14</v>
      </c>
      <c r="H382" s="6" t="s">
        <v>1753</v>
      </c>
      <c r="I382" s="6" t="s">
        <v>831</v>
      </c>
      <c r="J382" s="7" t="s">
        <v>13</v>
      </c>
      <c r="K382" s="6" t="s">
        <v>14</v>
      </c>
      <c r="L382" s="6"/>
      <c r="M382" s="6" t="s">
        <v>14</v>
      </c>
      <c r="N382" s="6"/>
      <c r="O382" s="6" t="s">
        <v>14</v>
      </c>
      <c r="P382" s="6"/>
      <c r="Q382" s="6" t="s">
        <v>14</v>
      </c>
      <c r="R382" s="6" t="s">
        <v>14</v>
      </c>
      <c r="S382" s="6" t="s">
        <v>1754</v>
      </c>
      <c r="T382" s="6" t="s">
        <v>14</v>
      </c>
      <c r="U382" s="6" t="s">
        <v>14</v>
      </c>
      <c r="V382" s="8">
        <f>IF(Table15[[#This Row],[Age - වයස]]&lt;30,1,IF(Table15[[#This Row],[Age - වයස]]&lt;40,2,IF(Table15[[#This Row],[Age - වයස]]&lt;50,3,IF(Table15[[#This Row],[Age - වයස]]&lt;=55,4,5))))</f>
        <v>1</v>
      </c>
      <c r="W382" s="11">
        <f>IF(Table15[[#This Row],[Vaccinated? - කොවිඩ් එන්නත ලබා ගෙන තිබේද?]]= "yes",1,5)</f>
        <v>5</v>
      </c>
      <c r="X3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2" s="8">
        <f>IF(Table15[[#This Row],[Having any hereditary diseases - ඔබට පාරම්පරික රෝග තිබෙනවාද?]]="yes",5,1)</f>
        <v>1</v>
      </c>
      <c r="Z382" s="11">
        <f>IF(Table15[[#This Row],[Do you have been suffering from any of these diseases? - පහත රෝග ඔබට තිබෙනවද?]]="None - නැත",1,5)</f>
        <v>1</v>
      </c>
      <c r="AA3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2" s="11">
        <f>IF(Table15[[#This Row],[Have you been infected by COVID-19 in the past few months - ඔබට COVID 19 මිට පෙර වැළදී  තිබෙනවද?]]="Yes",1,5)</f>
        <v>5</v>
      </c>
      <c r="AC382" s="11">
        <f>IF(Table15[[#This Row],[Grade - ශ්‍රේණිය]]="Team Member",5,IF(Table15[[#This Row],[Grade - ශ්‍රේණිය]]="Manager",1,3))</f>
        <v>5</v>
      </c>
      <c r="AD382" s="11">
        <f>IF(Table15[[#This Row],[Do you have any COVID symptoms? - ඔබට COVID ලක්ෂණ තිබෙනවද?]]="Yes",5,1)</f>
        <v>1</v>
      </c>
      <c r="AE382" s="11">
        <f>IF(Table15[[#This Row],[Was quarantined  before? - නිරොධානය වී තිබේද?]]="Yes",5,1)</f>
        <v>1</v>
      </c>
      <c r="AF3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2" s="8">
        <f>IF(Table15[[#This Row],[Any family members are working at Hospitals - රෝහල් වල සේවය කරන සාමාජිකයන් සිටීද?]]="No",1,5)</f>
        <v>1</v>
      </c>
      <c r="AH3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2" s="12">
        <f>Table15[[#This Row],[Proximity 01 (30%)]]*0.3+Table15[[#This Row],[Proximity - 02(40%)]]*0.4+Table15[[#This Row],[Proximity - 03(30%)]]*0.3</f>
        <v>2.1999999999999997</v>
      </c>
      <c r="AK382" s="12">
        <f>Table15[[#This Row],[Aggregation(Q1) 30%]]*0.3+Table15[[#This Row],[Aggregation(Q2) 40%]]*0.4+Table15[[#This Row],[Aggregation(Q3) 30%]]*0.3</f>
        <v>2.1999999999999997</v>
      </c>
      <c r="AL382" s="13">
        <f>Table15[[#This Row],[Exposure Rate]]+Table15[[#This Row],[Proximity Rate]]+Table15[[#This Row],[Aggregation Rate]]</f>
        <v>7.1</v>
      </c>
      <c r="AM382" s="13" t="s">
        <v>1935</v>
      </c>
    </row>
    <row r="383" spans="1:39" x14ac:dyDescent="0.3">
      <c r="A383" s="20">
        <v>23353</v>
      </c>
      <c r="B383" s="2" t="s">
        <v>947</v>
      </c>
      <c r="C383" s="2" t="str">
        <f>VLOOKUP(A383,'emp master'!$A$1:$G$5000,5,FALSE)</f>
        <v>Close Comfort Program - Finishing - SI</v>
      </c>
      <c r="D383" s="1" t="s">
        <v>1757</v>
      </c>
      <c r="E383" s="6" t="str">
        <f>VLOOKUP(A383,'emp master'!$A$1:$G$5000,7,FALSE)</f>
        <v>Female</v>
      </c>
      <c r="F383" s="7">
        <v>19</v>
      </c>
      <c r="G383" s="6" t="s">
        <v>14</v>
      </c>
      <c r="H383" s="6" t="s">
        <v>1753</v>
      </c>
      <c r="I383" s="6" t="s">
        <v>948</v>
      </c>
      <c r="J383" s="7" t="s">
        <v>17</v>
      </c>
      <c r="K383" s="6" t="s">
        <v>14</v>
      </c>
      <c r="L383" s="6" t="s">
        <v>235</v>
      </c>
      <c r="M383" s="6" t="s">
        <v>14</v>
      </c>
      <c r="N383" s="6"/>
      <c r="O383" s="6" t="s">
        <v>14</v>
      </c>
      <c r="P383" s="6"/>
      <c r="Q383" s="6" t="s">
        <v>14</v>
      </c>
      <c r="R383" s="6" t="s">
        <v>14</v>
      </c>
      <c r="S383" s="6" t="s">
        <v>1754</v>
      </c>
      <c r="T383" s="6" t="s">
        <v>14</v>
      </c>
      <c r="U383" s="6" t="s">
        <v>14</v>
      </c>
      <c r="V383" s="8">
        <f>IF(Table15[[#This Row],[Age - වයස]]&lt;30,1,IF(Table15[[#This Row],[Age - වයස]]&lt;40,2,IF(Table15[[#This Row],[Age - වයස]]&lt;50,3,IF(Table15[[#This Row],[Age - වයස]]&lt;=55,4,5))))</f>
        <v>1</v>
      </c>
      <c r="W383" s="11">
        <f>IF(Table15[[#This Row],[Vaccinated? - කොවිඩ් එන්නත ලබා ගෙන තිබේද?]]= "yes",1,5)</f>
        <v>5</v>
      </c>
      <c r="X38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3" s="8">
        <f>IF(Table15[[#This Row],[Having any hereditary diseases - ඔබට පාරම්පරික රෝග තිබෙනවාද?]]="yes",5,1)</f>
        <v>1</v>
      </c>
      <c r="Z383" s="11">
        <f>IF(Table15[[#This Row],[Do you have been suffering from any of these diseases? - පහත රෝග ඔබට තිබෙනවද?]]="None - නැත",1,5)</f>
        <v>1</v>
      </c>
      <c r="AA3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3" s="11">
        <f>IF(Table15[[#This Row],[Have you been infected by COVID-19 in the past few months - ඔබට COVID 19 මිට පෙර වැළදී  තිබෙනවද?]]="Yes",1,5)</f>
        <v>5</v>
      </c>
      <c r="AC383" s="11">
        <f>IF(Table15[[#This Row],[Grade - ශ්‍රේණිය]]="Team Member",5,IF(Table15[[#This Row],[Grade - ශ්‍රේණිය]]="Manager",1,3))</f>
        <v>5</v>
      </c>
      <c r="AD383" s="11">
        <f>IF(Table15[[#This Row],[Do you have any COVID symptoms? - ඔබට COVID ලක්ෂණ තිබෙනවද?]]="Yes",5,1)</f>
        <v>1</v>
      </c>
      <c r="AE383" s="11">
        <f>IF(Table15[[#This Row],[Was quarantined  before? - නිරොධානය වී තිබේද?]]="Yes",5,1)</f>
        <v>1</v>
      </c>
      <c r="AF3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3" s="8">
        <f>IF(Table15[[#This Row],[Any family members are working at Hospitals - රෝහල් වල සේවය කරන සාමාජිකයන් සිටීද?]]="No",1,5)</f>
        <v>1</v>
      </c>
      <c r="AH3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3" s="12">
        <f>Table15[[#This Row],[Proximity 01 (30%)]]*0.3+Table15[[#This Row],[Proximity - 02(40%)]]*0.4+Table15[[#This Row],[Proximity - 03(30%)]]*0.3</f>
        <v>2.1999999999999997</v>
      </c>
      <c r="AK383" s="12">
        <f>Table15[[#This Row],[Aggregation(Q1) 30%]]*0.3+Table15[[#This Row],[Aggregation(Q2) 40%]]*0.4+Table15[[#This Row],[Aggregation(Q3) 30%]]*0.3</f>
        <v>2.1999999999999997</v>
      </c>
      <c r="AL383" s="13">
        <f>Table15[[#This Row],[Exposure Rate]]+Table15[[#This Row],[Proximity Rate]]+Table15[[#This Row],[Aggregation Rate]]</f>
        <v>7.1</v>
      </c>
      <c r="AM383" s="13" t="s">
        <v>1935</v>
      </c>
    </row>
    <row r="384" spans="1:39" x14ac:dyDescent="0.3">
      <c r="A384" s="20">
        <v>23353</v>
      </c>
      <c r="B384" s="2" t="s">
        <v>925</v>
      </c>
      <c r="C384" s="2" t="str">
        <f>VLOOKUP(A384,'emp master'!$A$1:$G$5000,5,FALSE)</f>
        <v>Close Comfort Program - Finishing - SI</v>
      </c>
      <c r="D384" s="1" t="s">
        <v>1757</v>
      </c>
      <c r="E384" s="6" t="str">
        <f>VLOOKUP(A384,'emp master'!$A$1:$G$5000,7,FALSE)</f>
        <v>Female</v>
      </c>
      <c r="F384" s="7">
        <v>19</v>
      </c>
      <c r="G384" s="6" t="s">
        <v>14</v>
      </c>
      <c r="H384" s="6" t="s">
        <v>1753</v>
      </c>
      <c r="I384" s="6" t="s">
        <v>926</v>
      </c>
      <c r="J384" s="6" t="s">
        <v>28</v>
      </c>
      <c r="K384" s="6" t="s">
        <v>14</v>
      </c>
      <c r="L384" s="6" t="s">
        <v>235</v>
      </c>
      <c r="M384" s="6" t="s">
        <v>14</v>
      </c>
      <c r="N384" s="6"/>
      <c r="O384" s="6" t="s">
        <v>14</v>
      </c>
      <c r="P384" s="6"/>
      <c r="Q384" s="6" t="s">
        <v>14</v>
      </c>
      <c r="R384" s="6" t="s">
        <v>14</v>
      </c>
      <c r="S384" s="6" t="s">
        <v>1754</v>
      </c>
      <c r="T384" s="6" t="s">
        <v>14</v>
      </c>
      <c r="U384" s="6" t="s">
        <v>14</v>
      </c>
      <c r="V384" s="8">
        <f>IF(Table15[[#This Row],[Age - වයස]]&lt;30,1,IF(Table15[[#This Row],[Age - වයස]]&lt;40,2,IF(Table15[[#This Row],[Age - වයස]]&lt;50,3,IF(Table15[[#This Row],[Age - වයස]]&lt;=55,4,5))))</f>
        <v>1</v>
      </c>
      <c r="W384" s="11">
        <f>IF(Table15[[#This Row],[Vaccinated? - කොවිඩ් එන්නත ලබා ගෙන තිබේද?]]= "yes",1,5)</f>
        <v>5</v>
      </c>
      <c r="X38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4" s="8">
        <f>IF(Table15[[#This Row],[Having any hereditary diseases - ඔබට පාරම්පරික රෝග තිබෙනවාද?]]="yes",5,1)</f>
        <v>1</v>
      </c>
      <c r="Z384" s="11">
        <f>IF(Table15[[#This Row],[Do you have been suffering from any of these diseases? - පහත රෝග ඔබට තිබෙනවද?]]="None - නැත",1,5)</f>
        <v>1</v>
      </c>
      <c r="AA3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4" s="11">
        <f>IF(Table15[[#This Row],[Have you been infected by COVID-19 in the past few months - ඔබට COVID 19 මිට පෙර වැළදී  තිබෙනවද?]]="Yes",1,5)</f>
        <v>5</v>
      </c>
      <c r="AC384" s="11">
        <f>IF(Table15[[#This Row],[Grade - ශ්‍රේණිය]]="Team Member",5,IF(Table15[[#This Row],[Grade - ශ්‍රේණිය]]="Manager",1,3))</f>
        <v>5</v>
      </c>
      <c r="AD384" s="11">
        <f>IF(Table15[[#This Row],[Do you have any COVID symptoms? - ඔබට COVID ලක්ෂණ තිබෙනවද?]]="Yes",5,1)</f>
        <v>1</v>
      </c>
      <c r="AE384" s="11">
        <f>IF(Table15[[#This Row],[Was quarantined  before? - නිරොධානය වී තිබේද?]]="Yes",5,1)</f>
        <v>1</v>
      </c>
      <c r="AF3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4" s="8">
        <f>IF(Table15[[#This Row],[Any family members are working at Hospitals - රෝහල් වල සේවය කරන සාමාජිකයන් සිටීද?]]="No",1,5)</f>
        <v>1</v>
      </c>
      <c r="AH3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4" s="12">
        <f>Table15[[#This Row],[Proximity 01 (30%)]]*0.3+Table15[[#This Row],[Proximity - 02(40%)]]*0.4+Table15[[#This Row],[Proximity - 03(30%)]]*0.3</f>
        <v>2.1999999999999997</v>
      </c>
      <c r="AK384" s="12">
        <f>Table15[[#This Row],[Aggregation(Q1) 30%]]*0.3+Table15[[#This Row],[Aggregation(Q2) 40%]]*0.4+Table15[[#This Row],[Aggregation(Q3) 30%]]*0.3</f>
        <v>2.1999999999999997</v>
      </c>
      <c r="AL384" s="13">
        <f>Table15[[#This Row],[Exposure Rate]]+Table15[[#This Row],[Proximity Rate]]+Table15[[#This Row],[Aggregation Rate]]</f>
        <v>7.1</v>
      </c>
      <c r="AM384" s="13" t="s">
        <v>1935</v>
      </c>
    </row>
    <row r="385" spans="1:39" x14ac:dyDescent="0.3">
      <c r="A385" s="20">
        <v>23356</v>
      </c>
      <c r="B385" s="2" t="s">
        <v>1156</v>
      </c>
      <c r="C385" s="2" t="str">
        <f>VLOOKUP(A385,'emp master'!$A$1:$G$5000,5,FALSE)</f>
        <v>Close Comfort Program - Finishing - SI</v>
      </c>
      <c r="D385" s="1" t="s">
        <v>1757</v>
      </c>
      <c r="E385" s="6" t="str">
        <f>VLOOKUP(A385,'emp master'!$A$1:$G$5000,7,FALSE)</f>
        <v>Female</v>
      </c>
      <c r="F385" s="6">
        <v>20</v>
      </c>
      <c r="G385" s="6" t="s">
        <v>14</v>
      </c>
      <c r="H385" s="6" t="s">
        <v>1753</v>
      </c>
      <c r="I385" s="6" t="s">
        <v>1157</v>
      </c>
      <c r="J385" s="7" t="s">
        <v>23</v>
      </c>
      <c r="K385" s="6" t="s">
        <v>14</v>
      </c>
      <c r="L385" s="6"/>
      <c r="M385" s="6" t="s">
        <v>14</v>
      </c>
      <c r="N385" s="6"/>
      <c r="O385" s="6" t="s">
        <v>14</v>
      </c>
      <c r="P385" s="6"/>
      <c r="Q385" s="6" t="s">
        <v>14</v>
      </c>
      <c r="R385" s="6" t="s">
        <v>14</v>
      </c>
      <c r="S385" s="6" t="s">
        <v>1754</v>
      </c>
      <c r="T385" s="6" t="s">
        <v>14</v>
      </c>
      <c r="U385" s="6" t="s">
        <v>14</v>
      </c>
      <c r="V385" s="8">
        <f>IF(Table15[[#This Row],[Age - වයස]]&lt;30,1,IF(Table15[[#This Row],[Age - වයස]]&lt;40,2,IF(Table15[[#This Row],[Age - වයස]]&lt;50,3,IF(Table15[[#This Row],[Age - වයස]]&lt;=55,4,5))))</f>
        <v>1</v>
      </c>
      <c r="W385" s="11">
        <f>IF(Table15[[#This Row],[Vaccinated? - කොවිඩ් එන්නත ලබා ගෙන තිබේද?]]= "yes",1,5)</f>
        <v>5</v>
      </c>
      <c r="X38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5" s="8">
        <f>IF(Table15[[#This Row],[Having any hereditary diseases - ඔබට පාරම්පරික රෝග තිබෙනවාද?]]="yes",5,1)</f>
        <v>1</v>
      </c>
      <c r="Z385" s="11">
        <f>IF(Table15[[#This Row],[Do you have been suffering from any of these diseases? - පහත රෝග ඔබට තිබෙනවද?]]="None - නැත",1,5)</f>
        <v>1</v>
      </c>
      <c r="AA3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5" s="11">
        <f>IF(Table15[[#This Row],[Have you been infected by COVID-19 in the past few months - ඔබට COVID 19 මිට පෙර වැළදී  තිබෙනවද?]]="Yes",1,5)</f>
        <v>5</v>
      </c>
      <c r="AC385" s="11">
        <f>IF(Table15[[#This Row],[Grade - ශ්‍රේණිය]]="Team Member",5,IF(Table15[[#This Row],[Grade - ශ්‍රේණිය]]="Manager",1,3))</f>
        <v>5</v>
      </c>
      <c r="AD385" s="11">
        <f>IF(Table15[[#This Row],[Do you have any COVID symptoms? - ඔබට COVID ලක්ෂණ තිබෙනවද?]]="Yes",5,1)</f>
        <v>1</v>
      </c>
      <c r="AE385" s="11">
        <f>IF(Table15[[#This Row],[Was quarantined  before? - නිරොධානය වී තිබේද?]]="Yes",5,1)</f>
        <v>1</v>
      </c>
      <c r="AF3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5" s="8">
        <f>IF(Table15[[#This Row],[Any family members are working at Hospitals - රෝහල් වල සේවය කරන සාමාජිකයන් සිටීද?]]="No",1,5)</f>
        <v>1</v>
      </c>
      <c r="AH3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5" s="12">
        <f>Table15[[#This Row],[Proximity 01 (30%)]]*0.3+Table15[[#This Row],[Proximity - 02(40%)]]*0.4+Table15[[#This Row],[Proximity - 03(30%)]]*0.3</f>
        <v>2.1999999999999997</v>
      </c>
      <c r="AK385" s="12">
        <f>Table15[[#This Row],[Aggregation(Q1) 30%]]*0.3+Table15[[#This Row],[Aggregation(Q2) 40%]]*0.4+Table15[[#This Row],[Aggregation(Q3) 30%]]*0.3</f>
        <v>2.1999999999999997</v>
      </c>
      <c r="AL385" s="13">
        <f>Table15[[#This Row],[Exposure Rate]]+Table15[[#This Row],[Proximity Rate]]+Table15[[#This Row],[Aggregation Rate]]</f>
        <v>7.1</v>
      </c>
      <c r="AM385" s="13" t="s">
        <v>1935</v>
      </c>
    </row>
    <row r="386" spans="1:39" x14ac:dyDescent="0.3">
      <c r="A386" s="20">
        <v>23531</v>
      </c>
      <c r="B386" s="2" t="s">
        <v>1446</v>
      </c>
      <c r="C386" s="2" t="str">
        <f>VLOOKUP(A386,'emp master'!$A$1:$G$5000,5,FALSE)</f>
        <v>Close Comfort Program - Finishing - SI</v>
      </c>
      <c r="D386" s="1" t="s">
        <v>1757</v>
      </c>
      <c r="E386" s="6" t="str">
        <f>VLOOKUP(A386,'emp master'!$A$1:$G$5000,7,FALSE)</f>
        <v>Female</v>
      </c>
      <c r="F386" s="7">
        <v>20</v>
      </c>
      <c r="G386" s="6" t="s">
        <v>14</v>
      </c>
      <c r="H386" s="6" t="s">
        <v>1753</v>
      </c>
      <c r="I386" s="6" t="s">
        <v>181</v>
      </c>
      <c r="J386" s="7" t="s">
        <v>17</v>
      </c>
      <c r="K386" s="6" t="s">
        <v>14</v>
      </c>
      <c r="L386" s="6"/>
      <c r="M386" s="6" t="s">
        <v>14</v>
      </c>
      <c r="N386" s="6"/>
      <c r="O386" s="6" t="s">
        <v>14</v>
      </c>
      <c r="P386" s="6"/>
      <c r="Q386" s="6" t="s">
        <v>14</v>
      </c>
      <c r="R386" s="6" t="s">
        <v>14</v>
      </c>
      <c r="S386" s="6" t="s">
        <v>1754</v>
      </c>
      <c r="T386" s="6" t="s">
        <v>14</v>
      </c>
      <c r="U386" s="6" t="s">
        <v>14</v>
      </c>
      <c r="V386" s="8">
        <f>IF(Table15[[#This Row],[Age - වයස]]&lt;30,1,IF(Table15[[#This Row],[Age - වයස]]&lt;40,2,IF(Table15[[#This Row],[Age - වයස]]&lt;50,3,IF(Table15[[#This Row],[Age - වයස]]&lt;=55,4,5))))</f>
        <v>1</v>
      </c>
      <c r="W386" s="11">
        <f>IF(Table15[[#This Row],[Vaccinated? - කොවිඩ් එන්නත ලබා ගෙන තිබේද?]]= "yes",1,5)</f>
        <v>5</v>
      </c>
      <c r="X38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6" s="8">
        <f>IF(Table15[[#This Row],[Having any hereditary diseases - ඔබට පාරම්පරික රෝග තිබෙනවාද?]]="yes",5,1)</f>
        <v>1</v>
      </c>
      <c r="Z386" s="11">
        <f>IF(Table15[[#This Row],[Do you have been suffering from any of these diseases? - පහත රෝග ඔබට තිබෙනවද?]]="None - නැත",1,5)</f>
        <v>1</v>
      </c>
      <c r="AA3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6" s="11">
        <f>IF(Table15[[#This Row],[Have you been infected by COVID-19 in the past few months - ඔබට COVID 19 මිට පෙර වැළදී  තිබෙනවද?]]="Yes",1,5)</f>
        <v>5</v>
      </c>
      <c r="AC386" s="11">
        <f>IF(Table15[[#This Row],[Grade - ශ්‍රේණිය]]="Team Member",5,IF(Table15[[#This Row],[Grade - ශ්‍රේණිය]]="Manager",1,3))</f>
        <v>5</v>
      </c>
      <c r="AD386" s="11">
        <f>IF(Table15[[#This Row],[Do you have any COVID symptoms? - ඔබට COVID ලක්ෂණ තිබෙනවද?]]="Yes",5,1)</f>
        <v>1</v>
      </c>
      <c r="AE386" s="11">
        <f>IF(Table15[[#This Row],[Was quarantined  before? - නිරොධානය වී තිබේද?]]="Yes",5,1)</f>
        <v>1</v>
      </c>
      <c r="AF3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6" s="8">
        <f>IF(Table15[[#This Row],[Any family members are working at Hospitals - රෝහල් වල සේවය කරන සාමාජිකයන් සිටීද?]]="No",1,5)</f>
        <v>1</v>
      </c>
      <c r="AH3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6" s="12">
        <f>Table15[[#This Row],[Proximity 01 (30%)]]*0.3+Table15[[#This Row],[Proximity - 02(40%)]]*0.4+Table15[[#This Row],[Proximity - 03(30%)]]*0.3</f>
        <v>2.1999999999999997</v>
      </c>
      <c r="AK386" s="12">
        <f>Table15[[#This Row],[Aggregation(Q1) 30%]]*0.3+Table15[[#This Row],[Aggregation(Q2) 40%]]*0.4+Table15[[#This Row],[Aggregation(Q3) 30%]]*0.3</f>
        <v>2.1999999999999997</v>
      </c>
      <c r="AL386" s="13">
        <f>Table15[[#This Row],[Exposure Rate]]+Table15[[#This Row],[Proximity Rate]]+Table15[[#This Row],[Aggregation Rate]]</f>
        <v>7.1</v>
      </c>
      <c r="AM386" s="13" t="s">
        <v>1935</v>
      </c>
    </row>
    <row r="387" spans="1:39" x14ac:dyDescent="0.3">
      <c r="A387" s="20">
        <v>23884</v>
      </c>
      <c r="B387" s="2" t="s">
        <v>123</v>
      </c>
      <c r="C387" s="2" t="str">
        <f>VLOOKUP(A387,'emp master'!$A$1:$G$5000,5,FALSE)</f>
        <v>Close Comfort Program - Finishing - SI</v>
      </c>
      <c r="D387" s="1" t="s">
        <v>1757</v>
      </c>
      <c r="E387" s="6" t="str">
        <f>VLOOKUP(A387,'emp master'!$A$1:$G$5000,7,FALSE)</f>
        <v>Female</v>
      </c>
      <c r="F387" s="7">
        <v>24</v>
      </c>
      <c r="G387" s="6" t="s">
        <v>14</v>
      </c>
      <c r="H387" s="6" t="s">
        <v>1753</v>
      </c>
      <c r="I387" s="6" t="s">
        <v>124</v>
      </c>
      <c r="J387" s="7" t="s">
        <v>13</v>
      </c>
      <c r="K387" s="6" t="s">
        <v>14</v>
      </c>
      <c r="L387" s="6"/>
      <c r="M387" s="6" t="s">
        <v>14</v>
      </c>
      <c r="N387" s="6"/>
      <c r="O387" s="6" t="s">
        <v>14</v>
      </c>
      <c r="P387" s="6"/>
      <c r="Q387" s="6" t="s">
        <v>14</v>
      </c>
      <c r="R387" s="6" t="s">
        <v>14</v>
      </c>
      <c r="S387" s="6" t="s">
        <v>1754</v>
      </c>
      <c r="T387" s="6" t="s">
        <v>14</v>
      </c>
      <c r="U387" s="6" t="s">
        <v>14</v>
      </c>
      <c r="V387" s="8">
        <f>IF(Table15[[#This Row],[Age - වයස]]&lt;30,1,IF(Table15[[#This Row],[Age - වයස]]&lt;40,2,IF(Table15[[#This Row],[Age - වයස]]&lt;50,3,IF(Table15[[#This Row],[Age - වයස]]&lt;=55,4,5))))</f>
        <v>1</v>
      </c>
      <c r="W387" s="11">
        <f>IF(Table15[[#This Row],[Vaccinated? - කොවිඩ් එන්නත ලබා ගෙන තිබේද?]]= "yes",1,5)</f>
        <v>5</v>
      </c>
      <c r="X38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7" s="8">
        <f>IF(Table15[[#This Row],[Having any hereditary diseases - ඔබට පාරම්පරික රෝග තිබෙනවාද?]]="yes",5,1)</f>
        <v>1</v>
      </c>
      <c r="Z387" s="11">
        <f>IF(Table15[[#This Row],[Do you have been suffering from any of these diseases? - පහත රෝග ඔබට තිබෙනවද?]]="None - නැත",1,5)</f>
        <v>1</v>
      </c>
      <c r="AA3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7" s="11">
        <f>IF(Table15[[#This Row],[Have you been infected by COVID-19 in the past few months - ඔබට COVID 19 මිට පෙර වැළදී  තිබෙනවද?]]="Yes",1,5)</f>
        <v>5</v>
      </c>
      <c r="AC387" s="11">
        <f>IF(Table15[[#This Row],[Grade - ශ්‍රේණිය]]="Team Member",5,IF(Table15[[#This Row],[Grade - ශ්‍රේණිය]]="Manager",1,3))</f>
        <v>5</v>
      </c>
      <c r="AD387" s="11">
        <f>IF(Table15[[#This Row],[Do you have any COVID symptoms? - ඔබට COVID ලක්ෂණ තිබෙනවද?]]="Yes",5,1)</f>
        <v>1</v>
      </c>
      <c r="AE387" s="11">
        <f>IF(Table15[[#This Row],[Was quarantined  before? - නිරොධානය වී තිබේද?]]="Yes",5,1)</f>
        <v>1</v>
      </c>
      <c r="AF3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7" s="8">
        <f>IF(Table15[[#This Row],[Any family members are working at Hospitals - රෝහල් වල සේවය කරන සාමාජිකයන් සිටීද?]]="No",1,5)</f>
        <v>1</v>
      </c>
      <c r="AH3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7" s="12">
        <f>Table15[[#This Row],[Proximity 01 (30%)]]*0.3+Table15[[#This Row],[Proximity - 02(40%)]]*0.4+Table15[[#This Row],[Proximity - 03(30%)]]*0.3</f>
        <v>2.1999999999999997</v>
      </c>
      <c r="AK387" s="12">
        <f>Table15[[#This Row],[Aggregation(Q1) 30%]]*0.3+Table15[[#This Row],[Aggregation(Q2) 40%]]*0.4+Table15[[#This Row],[Aggregation(Q3) 30%]]*0.3</f>
        <v>2.1999999999999997</v>
      </c>
      <c r="AL387" s="13">
        <f>Table15[[#This Row],[Exposure Rate]]+Table15[[#This Row],[Proximity Rate]]+Table15[[#This Row],[Aggregation Rate]]</f>
        <v>7.1</v>
      </c>
      <c r="AM387" s="13" t="s">
        <v>1935</v>
      </c>
    </row>
    <row r="388" spans="1:39" x14ac:dyDescent="0.3">
      <c r="A388" s="20">
        <v>24736</v>
      </c>
      <c r="B388" s="2" t="s">
        <v>1411</v>
      </c>
      <c r="C388" s="2" t="str">
        <f>VLOOKUP(A388,'emp master'!$A$1:$G$5000,5,FALSE)</f>
        <v>Close Comfort Program - Finishing - SI</v>
      </c>
      <c r="D388" s="1" t="s">
        <v>1757</v>
      </c>
      <c r="E388" s="6" t="str">
        <f>VLOOKUP(A388,'emp master'!$A$1:$G$5000,7,FALSE)</f>
        <v>Female</v>
      </c>
      <c r="F388" s="7">
        <v>21</v>
      </c>
      <c r="G388" s="6" t="s">
        <v>14</v>
      </c>
      <c r="H388" s="6" t="s">
        <v>1753</v>
      </c>
      <c r="I388" s="6" t="s">
        <v>1412</v>
      </c>
      <c r="J388" s="7" t="s">
        <v>23</v>
      </c>
      <c r="K388" s="6" t="s">
        <v>14</v>
      </c>
      <c r="L388" s="6"/>
      <c r="M388" s="6" t="s">
        <v>14</v>
      </c>
      <c r="N388" s="6"/>
      <c r="O388" s="6" t="s">
        <v>14</v>
      </c>
      <c r="P388" s="6"/>
      <c r="Q388" s="6" t="s">
        <v>14</v>
      </c>
      <c r="R388" s="6" t="s">
        <v>14</v>
      </c>
      <c r="S388" s="6" t="s">
        <v>1754</v>
      </c>
      <c r="T388" s="6" t="s">
        <v>14</v>
      </c>
      <c r="U388" s="6" t="s">
        <v>14</v>
      </c>
      <c r="V388" s="8">
        <f>IF(Table15[[#This Row],[Age - වයස]]&lt;30,1,IF(Table15[[#This Row],[Age - වයස]]&lt;40,2,IF(Table15[[#This Row],[Age - වයස]]&lt;50,3,IF(Table15[[#This Row],[Age - වයස]]&lt;=55,4,5))))</f>
        <v>1</v>
      </c>
      <c r="W388" s="11">
        <f>IF(Table15[[#This Row],[Vaccinated? - කොවිඩ් එන්නත ලබා ගෙන තිබේද?]]= "yes",1,5)</f>
        <v>5</v>
      </c>
      <c r="X38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8" s="8">
        <f>IF(Table15[[#This Row],[Having any hereditary diseases - ඔබට පාරම්පරික රෝග තිබෙනවාද?]]="yes",5,1)</f>
        <v>1</v>
      </c>
      <c r="Z388" s="11">
        <f>IF(Table15[[#This Row],[Do you have been suffering from any of these diseases? - පහත රෝග ඔබට තිබෙනවද?]]="None - නැත",1,5)</f>
        <v>1</v>
      </c>
      <c r="AA3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8" s="11">
        <f>IF(Table15[[#This Row],[Have you been infected by COVID-19 in the past few months - ඔබට COVID 19 මිට පෙර වැළදී  තිබෙනවද?]]="Yes",1,5)</f>
        <v>5</v>
      </c>
      <c r="AC388" s="11">
        <f>IF(Table15[[#This Row],[Grade - ශ්‍රේණිය]]="Team Member",5,IF(Table15[[#This Row],[Grade - ශ්‍රේණිය]]="Manager",1,3))</f>
        <v>5</v>
      </c>
      <c r="AD388" s="11">
        <f>IF(Table15[[#This Row],[Do you have any COVID symptoms? - ඔබට COVID ලක්ෂණ තිබෙනවද?]]="Yes",5,1)</f>
        <v>1</v>
      </c>
      <c r="AE388" s="11">
        <f>IF(Table15[[#This Row],[Was quarantined  before? - නිරොධානය වී තිබේද?]]="Yes",5,1)</f>
        <v>1</v>
      </c>
      <c r="AF3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8" s="8">
        <f>IF(Table15[[#This Row],[Any family members are working at Hospitals - රෝහල් වල සේවය කරන සාමාජිකයන් සිටීද?]]="No",1,5)</f>
        <v>1</v>
      </c>
      <c r="AH3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8" s="12">
        <f>Table15[[#This Row],[Proximity 01 (30%)]]*0.3+Table15[[#This Row],[Proximity - 02(40%)]]*0.4+Table15[[#This Row],[Proximity - 03(30%)]]*0.3</f>
        <v>2.1999999999999997</v>
      </c>
      <c r="AK388" s="12">
        <f>Table15[[#This Row],[Aggregation(Q1) 30%]]*0.3+Table15[[#This Row],[Aggregation(Q2) 40%]]*0.4+Table15[[#This Row],[Aggregation(Q3) 30%]]*0.3</f>
        <v>2.1999999999999997</v>
      </c>
      <c r="AL388" s="13">
        <f>Table15[[#This Row],[Exposure Rate]]+Table15[[#This Row],[Proximity Rate]]+Table15[[#This Row],[Aggregation Rate]]</f>
        <v>7.1</v>
      </c>
      <c r="AM388" s="13" t="s">
        <v>1935</v>
      </c>
    </row>
    <row r="389" spans="1:39" x14ac:dyDescent="0.3">
      <c r="A389" s="20">
        <v>24738</v>
      </c>
      <c r="B389" s="2" t="s">
        <v>1481</v>
      </c>
      <c r="C389" s="2" t="str">
        <f>VLOOKUP(A389,'emp master'!$A$1:$G$5000,5,FALSE)</f>
        <v>Close Comfort Program - Finishing - SI</v>
      </c>
      <c r="D389" s="1" t="s">
        <v>1757</v>
      </c>
      <c r="E389" s="6" t="str">
        <f>VLOOKUP(A389,'emp master'!$A$1:$G$5000,7,FALSE)</f>
        <v>Female</v>
      </c>
      <c r="F389" s="7">
        <v>21</v>
      </c>
      <c r="G389" s="6" t="s">
        <v>14</v>
      </c>
      <c r="H389" s="6" t="s">
        <v>1753</v>
      </c>
      <c r="I389" s="6" t="s">
        <v>194</v>
      </c>
      <c r="J389" s="7" t="s">
        <v>13</v>
      </c>
      <c r="K389" s="6" t="s">
        <v>14</v>
      </c>
      <c r="L389" s="6"/>
      <c r="M389" s="6" t="s">
        <v>14</v>
      </c>
      <c r="N389" s="6"/>
      <c r="O389" s="6" t="s">
        <v>14</v>
      </c>
      <c r="P389" s="6"/>
      <c r="Q389" s="6" t="s">
        <v>14</v>
      </c>
      <c r="R389" s="6" t="s">
        <v>14</v>
      </c>
      <c r="S389" s="6" t="s">
        <v>1754</v>
      </c>
      <c r="T389" s="6" t="s">
        <v>14</v>
      </c>
      <c r="U389" s="6" t="s">
        <v>14</v>
      </c>
      <c r="V389" s="8">
        <f>IF(Table15[[#This Row],[Age - වයස]]&lt;30,1,IF(Table15[[#This Row],[Age - වයස]]&lt;40,2,IF(Table15[[#This Row],[Age - වයස]]&lt;50,3,IF(Table15[[#This Row],[Age - වයස]]&lt;=55,4,5))))</f>
        <v>1</v>
      </c>
      <c r="W389" s="11">
        <f>IF(Table15[[#This Row],[Vaccinated? - කොවිඩ් එන්නත ලබා ගෙන තිබේද?]]= "yes",1,5)</f>
        <v>5</v>
      </c>
      <c r="X3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89" s="8">
        <f>IF(Table15[[#This Row],[Having any hereditary diseases - ඔබට පාරම්පරික රෝග තිබෙනවාද?]]="yes",5,1)</f>
        <v>1</v>
      </c>
      <c r="Z389" s="11">
        <f>IF(Table15[[#This Row],[Do you have been suffering from any of these diseases? - පහත රෝග ඔබට තිබෙනවද?]]="None - නැත",1,5)</f>
        <v>1</v>
      </c>
      <c r="AA3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89" s="11">
        <f>IF(Table15[[#This Row],[Have you been infected by COVID-19 in the past few months - ඔබට COVID 19 මිට පෙර වැළදී  තිබෙනවද?]]="Yes",1,5)</f>
        <v>5</v>
      </c>
      <c r="AC389" s="11">
        <f>IF(Table15[[#This Row],[Grade - ශ්‍රේණිය]]="Team Member",5,IF(Table15[[#This Row],[Grade - ශ්‍රේණිය]]="Manager",1,3))</f>
        <v>5</v>
      </c>
      <c r="AD389" s="11">
        <f>IF(Table15[[#This Row],[Do you have any COVID symptoms? - ඔබට COVID ලක්ෂණ තිබෙනවද?]]="Yes",5,1)</f>
        <v>1</v>
      </c>
      <c r="AE389" s="11">
        <f>IF(Table15[[#This Row],[Was quarantined  before? - නිරොධානය වී තිබේද?]]="Yes",5,1)</f>
        <v>1</v>
      </c>
      <c r="AF3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89" s="8">
        <f>IF(Table15[[#This Row],[Any family members are working at Hospitals - රෝහල් වල සේවය කරන සාමාජිකයන් සිටීද?]]="No",1,5)</f>
        <v>1</v>
      </c>
      <c r="AH3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8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89" s="12">
        <f>Table15[[#This Row],[Proximity 01 (30%)]]*0.3+Table15[[#This Row],[Proximity - 02(40%)]]*0.4+Table15[[#This Row],[Proximity - 03(30%)]]*0.3</f>
        <v>2.1999999999999997</v>
      </c>
      <c r="AK389" s="12">
        <f>Table15[[#This Row],[Aggregation(Q1) 30%]]*0.3+Table15[[#This Row],[Aggregation(Q2) 40%]]*0.4+Table15[[#This Row],[Aggregation(Q3) 30%]]*0.3</f>
        <v>2.1999999999999997</v>
      </c>
      <c r="AL389" s="13">
        <f>Table15[[#This Row],[Exposure Rate]]+Table15[[#This Row],[Proximity Rate]]+Table15[[#This Row],[Aggregation Rate]]</f>
        <v>7.1</v>
      </c>
      <c r="AM389" s="13" t="s">
        <v>1935</v>
      </c>
    </row>
    <row r="390" spans="1:39" x14ac:dyDescent="0.3">
      <c r="A390" s="20">
        <v>24828</v>
      </c>
      <c r="B390" s="2" t="s">
        <v>340</v>
      </c>
      <c r="C390" s="2" t="str">
        <f>VLOOKUP(A390,'emp master'!$A$1:$G$5000,5,FALSE)</f>
        <v>Close Comfort Program - Finishing - SI</v>
      </c>
      <c r="D390" s="1" t="s">
        <v>1757</v>
      </c>
      <c r="E390" s="6" t="str">
        <f>VLOOKUP(A390,'emp master'!$A$1:$G$5000,7,FALSE)</f>
        <v>Female</v>
      </c>
      <c r="F390" s="7">
        <v>22</v>
      </c>
      <c r="G390" s="6" t="s">
        <v>14</v>
      </c>
      <c r="H390" s="6" t="s">
        <v>1753</v>
      </c>
      <c r="I390" s="6" t="s">
        <v>194</v>
      </c>
      <c r="J390" s="7" t="s">
        <v>23</v>
      </c>
      <c r="K390" s="6" t="s">
        <v>14</v>
      </c>
      <c r="L390" s="6"/>
      <c r="M390" s="6" t="s">
        <v>14</v>
      </c>
      <c r="N390" s="6"/>
      <c r="O390" s="6" t="s">
        <v>14</v>
      </c>
      <c r="P390" s="6"/>
      <c r="Q390" s="6" t="s">
        <v>14</v>
      </c>
      <c r="R390" s="6" t="s">
        <v>14</v>
      </c>
      <c r="S390" s="6" t="s">
        <v>1754</v>
      </c>
      <c r="T390" s="6" t="s">
        <v>14</v>
      </c>
      <c r="U390" s="6" t="s">
        <v>14</v>
      </c>
      <c r="V390" s="8">
        <f>IF(Table15[[#This Row],[Age - වයස]]&lt;30,1,IF(Table15[[#This Row],[Age - වයස]]&lt;40,2,IF(Table15[[#This Row],[Age - වයස]]&lt;50,3,IF(Table15[[#This Row],[Age - වයස]]&lt;=55,4,5))))</f>
        <v>1</v>
      </c>
      <c r="W390" s="11">
        <f>IF(Table15[[#This Row],[Vaccinated? - කොවිඩ් එන්නත ලබා ගෙන තිබේද?]]= "yes",1,5)</f>
        <v>5</v>
      </c>
      <c r="X39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0" s="8">
        <f>IF(Table15[[#This Row],[Having any hereditary diseases - ඔබට පාරම්පරික රෝග තිබෙනවාද?]]="yes",5,1)</f>
        <v>1</v>
      </c>
      <c r="Z390" s="11">
        <f>IF(Table15[[#This Row],[Do you have been suffering from any of these diseases? - පහත රෝග ඔබට තිබෙනවද?]]="None - නැත",1,5)</f>
        <v>1</v>
      </c>
      <c r="AA3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0" s="11">
        <f>IF(Table15[[#This Row],[Have you been infected by COVID-19 in the past few months - ඔබට COVID 19 මිට පෙර වැළදී  තිබෙනවද?]]="Yes",1,5)</f>
        <v>5</v>
      </c>
      <c r="AC390" s="11">
        <f>IF(Table15[[#This Row],[Grade - ශ්‍රේණිය]]="Team Member",5,IF(Table15[[#This Row],[Grade - ශ්‍රේණිය]]="Manager",1,3))</f>
        <v>5</v>
      </c>
      <c r="AD390" s="11">
        <f>IF(Table15[[#This Row],[Do you have any COVID symptoms? - ඔබට COVID ලක්ෂණ තිබෙනවද?]]="Yes",5,1)</f>
        <v>1</v>
      </c>
      <c r="AE390" s="11">
        <f>IF(Table15[[#This Row],[Was quarantined  before? - නිරොධානය වී තිබේද?]]="Yes",5,1)</f>
        <v>1</v>
      </c>
      <c r="AF3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0" s="8">
        <f>IF(Table15[[#This Row],[Any family members are working at Hospitals - රෝහල් වල සේවය කරන සාමාජිකයන් සිටීද?]]="No",1,5)</f>
        <v>1</v>
      </c>
      <c r="AH3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0" s="12">
        <f>Table15[[#This Row],[Proximity 01 (30%)]]*0.3+Table15[[#This Row],[Proximity - 02(40%)]]*0.4+Table15[[#This Row],[Proximity - 03(30%)]]*0.3</f>
        <v>2.1999999999999997</v>
      </c>
      <c r="AK390" s="12">
        <f>Table15[[#This Row],[Aggregation(Q1) 30%]]*0.3+Table15[[#This Row],[Aggregation(Q2) 40%]]*0.4+Table15[[#This Row],[Aggregation(Q3) 30%]]*0.3</f>
        <v>2.1999999999999997</v>
      </c>
      <c r="AL390" s="13">
        <f>Table15[[#This Row],[Exposure Rate]]+Table15[[#This Row],[Proximity Rate]]+Table15[[#This Row],[Aggregation Rate]]</f>
        <v>7.1</v>
      </c>
      <c r="AM390" s="13" t="s">
        <v>1935</v>
      </c>
    </row>
    <row r="391" spans="1:39" x14ac:dyDescent="0.3">
      <c r="A391" s="20">
        <v>24907</v>
      </c>
      <c r="B391" s="2" t="s">
        <v>939</v>
      </c>
      <c r="C391" s="2" t="str">
        <f>VLOOKUP(A391,'emp master'!$A$1:$G$5000,5,FALSE)</f>
        <v>Close Comfort Program - Finishing - SI</v>
      </c>
      <c r="D391" s="1" t="s">
        <v>1757</v>
      </c>
      <c r="E391" s="6" t="str">
        <f>VLOOKUP(A391,'emp master'!$A$1:$G$5000,7,FALSE)</f>
        <v>Female</v>
      </c>
      <c r="F391" s="7">
        <v>25</v>
      </c>
      <c r="G391" s="6" t="s">
        <v>14</v>
      </c>
      <c r="H391" s="6" t="s">
        <v>1753</v>
      </c>
      <c r="I391" s="6" t="s">
        <v>940</v>
      </c>
      <c r="J391" s="7" t="s">
        <v>23</v>
      </c>
      <c r="K391" s="6" t="s">
        <v>14</v>
      </c>
      <c r="L391" s="6"/>
      <c r="M391" s="6" t="s">
        <v>14</v>
      </c>
      <c r="N391" s="6"/>
      <c r="O391" s="6" t="s">
        <v>14</v>
      </c>
      <c r="P391" s="6"/>
      <c r="Q391" s="6" t="s">
        <v>14</v>
      </c>
      <c r="R391" s="6" t="s">
        <v>14</v>
      </c>
      <c r="S391" s="6" t="s">
        <v>1754</v>
      </c>
      <c r="T391" s="6" t="s">
        <v>14</v>
      </c>
      <c r="U391" s="6" t="s">
        <v>14</v>
      </c>
      <c r="V391" s="8">
        <f>IF(Table15[[#This Row],[Age - වයස]]&lt;30,1,IF(Table15[[#This Row],[Age - වයස]]&lt;40,2,IF(Table15[[#This Row],[Age - වයස]]&lt;50,3,IF(Table15[[#This Row],[Age - වයස]]&lt;=55,4,5))))</f>
        <v>1</v>
      </c>
      <c r="W391" s="11">
        <f>IF(Table15[[#This Row],[Vaccinated? - කොවිඩ් එන්නත ලබා ගෙන තිබේද?]]= "yes",1,5)</f>
        <v>5</v>
      </c>
      <c r="X3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1" s="8">
        <f>IF(Table15[[#This Row],[Having any hereditary diseases - ඔබට පාරම්පරික රෝග තිබෙනවාද?]]="yes",5,1)</f>
        <v>1</v>
      </c>
      <c r="Z391" s="11">
        <f>IF(Table15[[#This Row],[Do you have been suffering from any of these diseases? - පහත රෝග ඔබට තිබෙනවද?]]="None - නැත",1,5)</f>
        <v>1</v>
      </c>
      <c r="AA3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1" s="11">
        <f>IF(Table15[[#This Row],[Have you been infected by COVID-19 in the past few months - ඔබට COVID 19 මිට පෙර වැළදී  තිබෙනවද?]]="Yes",1,5)</f>
        <v>5</v>
      </c>
      <c r="AC391" s="11">
        <f>IF(Table15[[#This Row],[Grade - ශ්‍රේණිය]]="Team Member",5,IF(Table15[[#This Row],[Grade - ශ්‍රේණිය]]="Manager",1,3))</f>
        <v>5</v>
      </c>
      <c r="AD391" s="11">
        <f>IF(Table15[[#This Row],[Do you have any COVID symptoms? - ඔබට COVID ලක්ෂණ තිබෙනවද?]]="Yes",5,1)</f>
        <v>1</v>
      </c>
      <c r="AE391" s="11">
        <f>IF(Table15[[#This Row],[Was quarantined  before? - නිරොධානය වී තිබේද?]]="Yes",5,1)</f>
        <v>1</v>
      </c>
      <c r="AF3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1" s="8">
        <f>IF(Table15[[#This Row],[Any family members are working at Hospitals - රෝහල් වල සේවය කරන සාමාජිකයන් සිටීද?]]="No",1,5)</f>
        <v>1</v>
      </c>
      <c r="AH3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1" s="12">
        <f>Table15[[#This Row],[Proximity 01 (30%)]]*0.3+Table15[[#This Row],[Proximity - 02(40%)]]*0.4+Table15[[#This Row],[Proximity - 03(30%)]]*0.3</f>
        <v>2.1999999999999997</v>
      </c>
      <c r="AK391" s="12">
        <f>Table15[[#This Row],[Aggregation(Q1) 30%]]*0.3+Table15[[#This Row],[Aggregation(Q2) 40%]]*0.4+Table15[[#This Row],[Aggregation(Q3) 30%]]*0.3</f>
        <v>2.1999999999999997</v>
      </c>
      <c r="AL391" s="13">
        <f>Table15[[#This Row],[Exposure Rate]]+Table15[[#This Row],[Proximity Rate]]+Table15[[#This Row],[Aggregation Rate]]</f>
        <v>7.1</v>
      </c>
      <c r="AM391" s="13" t="s">
        <v>1935</v>
      </c>
    </row>
    <row r="392" spans="1:39" x14ac:dyDescent="0.3">
      <c r="A392" s="20">
        <v>25183</v>
      </c>
      <c r="B392" s="2" t="s">
        <v>964</v>
      </c>
      <c r="C392" s="2" t="str">
        <f>VLOOKUP(A392,'emp master'!$A$1:$G$5000,5,FALSE)</f>
        <v>Close Comfort Program - Finishing - SI</v>
      </c>
      <c r="D392" s="1" t="s">
        <v>1757</v>
      </c>
      <c r="E392" s="6" t="str">
        <f>VLOOKUP(A392,'emp master'!$A$1:$G$5000,7,FALSE)</f>
        <v>Female</v>
      </c>
      <c r="F392" s="7">
        <v>27</v>
      </c>
      <c r="G392" s="6" t="s">
        <v>14</v>
      </c>
      <c r="H392" s="6" t="s">
        <v>1753</v>
      </c>
      <c r="I392" s="6" t="s">
        <v>965</v>
      </c>
      <c r="J392" s="6" t="s">
        <v>28</v>
      </c>
      <c r="K392" s="6" t="s">
        <v>14</v>
      </c>
      <c r="L392" s="6" t="s">
        <v>14</v>
      </c>
      <c r="M392" s="6" t="s">
        <v>14</v>
      </c>
      <c r="N392" s="6" t="s">
        <v>14</v>
      </c>
      <c r="O392" s="6" t="s">
        <v>14</v>
      </c>
      <c r="P392" s="6" t="s">
        <v>14</v>
      </c>
      <c r="Q392" s="6" t="s">
        <v>14</v>
      </c>
      <c r="R392" s="6" t="s">
        <v>14</v>
      </c>
      <c r="S392" s="6" t="s">
        <v>1754</v>
      </c>
      <c r="T392" s="6" t="s">
        <v>14</v>
      </c>
      <c r="U392" s="6" t="s">
        <v>14</v>
      </c>
      <c r="V392" s="8">
        <f>IF(Table15[[#This Row],[Age - වයස]]&lt;30,1,IF(Table15[[#This Row],[Age - වයස]]&lt;40,2,IF(Table15[[#This Row],[Age - වයස]]&lt;50,3,IF(Table15[[#This Row],[Age - වයස]]&lt;=55,4,5))))</f>
        <v>1</v>
      </c>
      <c r="W392" s="11">
        <f>IF(Table15[[#This Row],[Vaccinated? - කොවිඩ් එන්නත ලබා ගෙන තිබේද?]]= "yes",1,5)</f>
        <v>5</v>
      </c>
      <c r="X3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2" s="8">
        <f>IF(Table15[[#This Row],[Having any hereditary diseases - ඔබට පාරම්පරික රෝග තිබෙනවාද?]]="yes",5,1)</f>
        <v>1</v>
      </c>
      <c r="Z392" s="11">
        <f>IF(Table15[[#This Row],[Do you have been suffering from any of these diseases? - පහත රෝග ඔබට තිබෙනවද?]]="None - නැත",1,5)</f>
        <v>1</v>
      </c>
      <c r="AA3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2" s="11">
        <f>IF(Table15[[#This Row],[Have you been infected by COVID-19 in the past few months - ඔබට COVID 19 මිට පෙර වැළදී  තිබෙනවද?]]="Yes",1,5)</f>
        <v>5</v>
      </c>
      <c r="AC392" s="11">
        <f>IF(Table15[[#This Row],[Grade - ශ්‍රේණිය]]="Team Member",5,IF(Table15[[#This Row],[Grade - ශ්‍රේණිය]]="Manager",1,3))</f>
        <v>5</v>
      </c>
      <c r="AD392" s="11">
        <f>IF(Table15[[#This Row],[Do you have any COVID symptoms? - ඔබට COVID ලක්ෂණ තිබෙනවද?]]="Yes",5,1)</f>
        <v>1</v>
      </c>
      <c r="AE392" s="11">
        <f>IF(Table15[[#This Row],[Was quarantined  before? - නිරොධානය වී තිබේද?]]="Yes",5,1)</f>
        <v>1</v>
      </c>
      <c r="AF3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2" s="8">
        <f>IF(Table15[[#This Row],[Any family members are working at Hospitals - රෝහල් වල සේවය කරන සාමාජිකයන් සිටීද?]]="No",1,5)</f>
        <v>1</v>
      </c>
      <c r="AH3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2" s="12">
        <f>Table15[[#This Row],[Proximity 01 (30%)]]*0.3+Table15[[#This Row],[Proximity - 02(40%)]]*0.4+Table15[[#This Row],[Proximity - 03(30%)]]*0.3</f>
        <v>2.1999999999999997</v>
      </c>
      <c r="AK392" s="12">
        <f>Table15[[#This Row],[Aggregation(Q1) 30%]]*0.3+Table15[[#This Row],[Aggregation(Q2) 40%]]*0.4+Table15[[#This Row],[Aggregation(Q3) 30%]]*0.3</f>
        <v>2.1999999999999997</v>
      </c>
      <c r="AL392" s="13">
        <f>Table15[[#This Row],[Exposure Rate]]+Table15[[#This Row],[Proximity Rate]]+Table15[[#This Row],[Aggregation Rate]]</f>
        <v>7.1</v>
      </c>
      <c r="AM392" s="13" t="s">
        <v>1935</v>
      </c>
    </row>
    <row r="393" spans="1:39" x14ac:dyDescent="0.3">
      <c r="A393" s="20">
        <v>25237</v>
      </c>
      <c r="B393" s="2" t="s">
        <v>881</v>
      </c>
      <c r="C393" s="2" t="str">
        <f>VLOOKUP(A393,'emp master'!$A$1:$G$5000,5,FALSE)</f>
        <v>Close Comfort Program - Finishing - SI</v>
      </c>
      <c r="D393" s="1" t="s">
        <v>1757</v>
      </c>
      <c r="E393" s="6" t="str">
        <f>VLOOKUP(A393,'emp master'!$A$1:$G$5000,7,FALSE)</f>
        <v>Female</v>
      </c>
      <c r="F393" s="7">
        <v>25</v>
      </c>
      <c r="G393" s="6" t="s">
        <v>14</v>
      </c>
      <c r="H393" s="6" t="s">
        <v>1753</v>
      </c>
      <c r="I393" s="6" t="s">
        <v>41</v>
      </c>
      <c r="J393" s="7" t="s">
        <v>17</v>
      </c>
      <c r="K393" s="6" t="s">
        <v>14</v>
      </c>
      <c r="L393" s="6"/>
      <c r="M393" s="6" t="s">
        <v>14</v>
      </c>
      <c r="N393" s="6"/>
      <c r="O393" s="6" t="s">
        <v>14</v>
      </c>
      <c r="P393" s="6"/>
      <c r="Q393" s="6" t="s">
        <v>14</v>
      </c>
      <c r="R393" s="6" t="s">
        <v>14</v>
      </c>
      <c r="S393" s="6" t="s">
        <v>1754</v>
      </c>
      <c r="T393" s="6" t="s">
        <v>14</v>
      </c>
      <c r="U393" s="6" t="s">
        <v>14</v>
      </c>
      <c r="V393" s="8">
        <f>IF(Table15[[#This Row],[Age - වයස]]&lt;30,1,IF(Table15[[#This Row],[Age - වයස]]&lt;40,2,IF(Table15[[#This Row],[Age - වයස]]&lt;50,3,IF(Table15[[#This Row],[Age - වයස]]&lt;=55,4,5))))</f>
        <v>1</v>
      </c>
      <c r="W393" s="11">
        <f>IF(Table15[[#This Row],[Vaccinated? - කොවිඩ් එන්නත ලබා ගෙන තිබේද?]]= "yes",1,5)</f>
        <v>5</v>
      </c>
      <c r="X39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3" s="8">
        <f>IF(Table15[[#This Row],[Having any hereditary diseases - ඔබට පාරම්පරික රෝග තිබෙනවාද?]]="yes",5,1)</f>
        <v>1</v>
      </c>
      <c r="Z393" s="11">
        <f>IF(Table15[[#This Row],[Do you have been suffering from any of these diseases? - පහත රෝග ඔබට තිබෙනවද?]]="None - නැත",1,5)</f>
        <v>1</v>
      </c>
      <c r="AA3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3" s="11">
        <f>IF(Table15[[#This Row],[Have you been infected by COVID-19 in the past few months - ඔබට COVID 19 මිට පෙර වැළදී  තිබෙනවද?]]="Yes",1,5)</f>
        <v>5</v>
      </c>
      <c r="AC393" s="11">
        <f>IF(Table15[[#This Row],[Grade - ශ්‍රේණිය]]="Team Member",5,IF(Table15[[#This Row],[Grade - ශ්‍රේණිය]]="Manager",1,3))</f>
        <v>5</v>
      </c>
      <c r="AD393" s="11">
        <f>IF(Table15[[#This Row],[Do you have any COVID symptoms? - ඔබට COVID ලක්ෂණ තිබෙනවද?]]="Yes",5,1)</f>
        <v>1</v>
      </c>
      <c r="AE393" s="11">
        <f>IF(Table15[[#This Row],[Was quarantined  before? - නිරොධානය වී තිබේද?]]="Yes",5,1)</f>
        <v>1</v>
      </c>
      <c r="AF3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3" s="8">
        <f>IF(Table15[[#This Row],[Any family members are working at Hospitals - රෝහල් වල සේවය කරන සාමාජිකයන් සිටීද?]]="No",1,5)</f>
        <v>1</v>
      </c>
      <c r="AH3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3" s="12">
        <f>Table15[[#This Row],[Proximity 01 (30%)]]*0.3+Table15[[#This Row],[Proximity - 02(40%)]]*0.4+Table15[[#This Row],[Proximity - 03(30%)]]*0.3</f>
        <v>2.1999999999999997</v>
      </c>
      <c r="AK393" s="12">
        <f>Table15[[#This Row],[Aggregation(Q1) 30%]]*0.3+Table15[[#This Row],[Aggregation(Q2) 40%]]*0.4+Table15[[#This Row],[Aggregation(Q3) 30%]]*0.3</f>
        <v>2.1999999999999997</v>
      </c>
      <c r="AL393" s="13">
        <f>Table15[[#This Row],[Exposure Rate]]+Table15[[#This Row],[Proximity Rate]]+Table15[[#This Row],[Aggregation Rate]]</f>
        <v>7.1</v>
      </c>
      <c r="AM393" s="13" t="s">
        <v>1935</v>
      </c>
    </row>
    <row r="394" spans="1:39" x14ac:dyDescent="0.3">
      <c r="A394" s="20">
        <v>25718</v>
      </c>
      <c r="B394" s="2" t="s">
        <v>1337</v>
      </c>
      <c r="C394" s="2" t="str">
        <f>VLOOKUP(A394,'emp master'!$A$1:$G$5000,5,FALSE)</f>
        <v>Close Comfort Program - Finishing - SI</v>
      </c>
      <c r="D394" s="1" t="s">
        <v>1757</v>
      </c>
      <c r="E394" s="6" t="str">
        <f>VLOOKUP(A394,'emp master'!$A$1:$G$5000,7,FALSE)</f>
        <v>Female</v>
      </c>
      <c r="F394" s="7">
        <v>22</v>
      </c>
      <c r="G394" s="6" t="s">
        <v>14</v>
      </c>
      <c r="H394" s="6" t="s">
        <v>1753</v>
      </c>
      <c r="I394" s="6" t="s">
        <v>1338</v>
      </c>
      <c r="J394" s="7" t="s">
        <v>17</v>
      </c>
      <c r="K394" s="6" t="s">
        <v>14</v>
      </c>
      <c r="L394" s="6"/>
      <c r="M394" s="6" t="s">
        <v>14</v>
      </c>
      <c r="N394" s="6"/>
      <c r="O394" s="6" t="s">
        <v>14</v>
      </c>
      <c r="P394" s="6"/>
      <c r="Q394" s="6" t="s">
        <v>14</v>
      </c>
      <c r="R394" s="6" t="s">
        <v>14</v>
      </c>
      <c r="S394" s="6" t="s">
        <v>1754</v>
      </c>
      <c r="T394" s="6" t="s">
        <v>14</v>
      </c>
      <c r="U394" s="6" t="s">
        <v>14</v>
      </c>
      <c r="V394" s="8">
        <f>IF(Table15[[#This Row],[Age - වයස]]&lt;30,1,IF(Table15[[#This Row],[Age - වයස]]&lt;40,2,IF(Table15[[#This Row],[Age - වයස]]&lt;50,3,IF(Table15[[#This Row],[Age - වයස]]&lt;=55,4,5))))</f>
        <v>1</v>
      </c>
      <c r="W394" s="11">
        <f>IF(Table15[[#This Row],[Vaccinated? - කොවිඩ් එන්නත ලබා ගෙන තිබේද?]]= "yes",1,5)</f>
        <v>5</v>
      </c>
      <c r="X3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4" s="8">
        <f>IF(Table15[[#This Row],[Having any hereditary diseases - ඔබට පාරම්පරික රෝග තිබෙනවාද?]]="yes",5,1)</f>
        <v>1</v>
      </c>
      <c r="Z394" s="11">
        <f>IF(Table15[[#This Row],[Do you have been suffering from any of these diseases? - පහත රෝග ඔබට තිබෙනවද?]]="None - නැත",1,5)</f>
        <v>1</v>
      </c>
      <c r="AA3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4" s="11">
        <f>IF(Table15[[#This Row],[Have you been infected by COVID-19 in the past few months - ඔබට COVID 19 මිට පෙර වැළදී  තිබෙනවද?]]="Yes",1,5)</f>
        <v>5</v>
      </c>
      <c r="AC394" s="11">
        <f>IF(Table15[[#This Row],[Grade - ශ්‍රේණිය]]="Team Member",5,IF(Table15[[#This Row],[Grade - ශ්‍රේණිය]]="Manager",1,3))</f>
        <v>5</v>
      </c>
      <c r="AD394" s="11">
        <f>IF(Table15[[#This Row],[Do you have any COVID symptoms? - ඔබට COVID ලක්ෂණ තිබෙනවද?]]="Yes",5,1)</f>
        <v>1</v>
      </c>
      <c r="AE394" s="11">
        <f>IF(Table15[[#This Row],[Was quarantined  before? - නිරොධානය වී තිබේද?]]="Yes",5,1)</f>
        <v>1</v>
      </c>
      <c r="AF3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4" s="8">
        <f>IF(Table15[[#This Row],[Any family members are working at Hospitals - රෝහල් වල සේවය කරන සාමාජිකයන් සිටීද?]]="No",1,5)</f>
        <v>1</v>
      </c>
      <c r="AH3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4" s="12">
        <f>Table15[[#This Row],[Proximity 01 (30%)]]*0.3+Table15[[#This Row],[Proximity - 02(40%)]]*0.4+Table15[[#This Row],[Proximity - 03(30%)]]*0.3</f>
        <v>2.1999999999999997</v>
      </c>
      <c r="AK394" s="12">
        <f>Table15[[#This Row],[Aggregation(Q1) 30%]]*0.3+Table15[[#This Row],[Aggregation(Q2) 40%]]*0.4+Table15[[#This Row],[Aggregation(Q3) 30%]]*0.3</f>
        <v>2.1999999999999997</v>
      </c>
      <c r="AL394" s="13">
        <f>Table15[[#This Row],[Exposure Rate]]+Table15[[#This Row],[Proximity Rate]]+Table15[[#This Row],[Aggregation Rate]]</f>
        <v>7.1</v>
      </c>
      <c r="AM394" s="13" t="s">
        <v>1935</v>
      </c>
    </row>
    <row r="395" spans="1:39" x14ac:dyDescent="0.3">
      <c r="A395" s="20">
        <v>25794</v>
      </c>
      <c r="B395" s="2" t="s">
        <v>858</v>
      </c>
      <c r="C395" s="2" t="str">
        <f>VLOOKUP(A395,'emp master'!$A$1:$G$5000,5,FALSE)</f>
        <v>Close Comfort Program - Finishing - SI</v>
      </c>
      <c r="D395" s="1" t="s">
        <v>1757</v>
      </c>
      <c r="E395" s="6" t="str">
        <f>VLOOKUP(A395,'emp master'!$A$1:$G$5000,7,FALSE)</f>
        <v>Female</v>
      </c>
      <c r="F395" s="7">
        <v>26</v>
      </c>
      <c r="G395" s="6" t="s">
        <v>14</v>
      </c>
      <c r="H395" s="6" t="s">
        <v>1753</v>
      </c>
      <c r="I395" s="6" t="s">
        <v>233</v>
      </c>
      <c r="J395" s="7" t="s">
        <v>23</v>
      </c>
      <c r="K395" s="6" t="s">
        <v>14</v>
      </c>
      <c r="L395" s="6"/>
      <c r="M395" s="6" t="s">
        <v>14</v>
      </c>
      <c r="N395" s="6"/>
      <c r="O395" s="6" t="s">
        <v>14</v>
      </c>
      <c r="P395" s="6"/>
      <c r="Q395" s="6" t="s">
        <v>14</v>
      </c>
      <c r="R395" s="6" t="s">
        <v>14</v>
      </c>
      <c r="S395" s="6" t="s">
        <v>1754</v>
      </c>
      <c r="T395" s="6" t="s">
        <v>14</v>
      </c>
      <c r="U395" s="6" t="s">
        <v>14</v>
      </c>
      <c r="V395" s="8">
        <f>IF(Table15[[#This Row],[Age - වයස]]&lt;30,1,IF(Table15[[#This Row],[Age - වයස]]&lt;40,2,IF(Table15[[#This Row],[Age - වයස]]&lt;50,3,IF(Table15[[#This Row],[Age - වයස]]&lt;=55,4,5))))</f>
        <v>1</v>
      </c>
      <c r="W395" s="11">
        <f>IF(Table15[[#This Row],[Vaccinated? - කොවිඩ් එන්නත ලබා ගෙන තිබේද?]]= "yes",1,5)</f>
        <v>5</v>
      </c>
      <c r="X3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5" s="8">
        <f>IF(Table15[[#This Row],[Having any hereditary diseases - ඔබට පාරම්පරික රෝග තිබෙනවාද?]]="yes",5,1)</f>
        <v>1</v>
      </c>
      <c r="Z395" s="11">
        <f>IF(Table15[[#This Row],[Do you have been suffering from any of these diseases? - පහත රෝග ඔබට තිබෙනවද?]]="None - නැත",1,5)</f>
        <v>1</v>
      </c>
      <c r="AA3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5" s="11">
        <f>IF(Table15[[#This Row],[Have you been infected by COVID-19 in the past few months - ඔබට COVID 19 මිට පෙර වැළදී  තිබෙනවද?]]="Yes",1,5)</f>
        <v>5</v>
      </c>
      <c r="AC395" s="11">
        <f>IF(Table15[[#This Row],[Grade - ශ්‍රේණිය]]="Team Member",5,IF(Table15[[#This Row],[Grade - ශ්‍රේණිය]]="Manager",1,3))</f>
        <v>5</v>
      </c>
      <c r="AD395" s="11">
        <f>IF(Table15[[#This Row],[Do you have any COVID symptoms? - ඔබට COVID ලක්ෂණ තිබෙනවද?]]="Yes",5,1)</f>
        <v>1</v>
      </c>
      <c r="AE395" s="11">
        <f>IF(Table15[[#This Row],[Was quarantined  before? - නිරොධානය වී තිබේද?]]="Yes",5,1)</f>
        <v>1</v>
      </c>
      <c r="AF3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5" s="8">
        <f>IF(Table15[[#This Row],[Any family members are working at Hospitals - රෝහල් වල සේවය කරන සාමාජිකයන් සිටීද?]]="No",1,5)</f>
        <v>1</v>
      </c>
      <c r="AH3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5" s="12">
        <f>Table15[[#This Row],[Proximity 01 (30%)]]*0.3+Table15[[#This Row],[Proximity - 02(40%)]]*0.4+Table15[[#This Row],[Proximity - 03(30%)]]*0.3</f>
        <v>2.1999999999999997</v>
      </c>
      <c r="AK395" s="12">
        <f>Table15[[#This Row],[Aggregation(Q1) 30%]]*0.3+Table15[[#This Row],[Aggregation(Q2) 40%]]*0.4+Table15[[#This Row],[Aggregation(Q3) 30%]]*0.3</f>
        <v>2.1999999999999997</v>
      </c>
      <c r="AL395" s="13">
        <f>Table15[[#This Row],[Exposure Rate]]+Table15[[#This Row],[Proximity Rate]]+Table15[[#This Row],[Aggregation Rate]]</f>
        <v>7.1</v>
      </c>
      <c r="AM395" s="13" t="s">
        <v>1935</v>
      </c>
    </row>
    <row r="396" spans="1:39" x14ac:dyDescent="0.3">
      <c r="A396" s="20">
        <v>15421</v>
      </c>
      <c r="B396" s="2" t="s">
        <v>1035</v>
      </c>
      <c r="C396" s="2" t="str">
        <f>VLOOKUP(A396,'emp master'!$A$1:$G$5000,5,FALSE)</f>
        <v>Close Comfort Program - MM - Finishing - SI</v>
      </c>
      <c r="D396" s="1" t="s">
        <v>1757</v>
      </c>
      <c r="E396" s="6" t="str">
        <f>VLOOKUP(A396,'emp master'!$A$1:$G$5000,7,FALSE)</f>
        <v>Male</v>
      </c>
      <c r="F396" s="7">
        <v>26</v>
      </c>
      <c r="G396" s="6" t="s">
        <v>14</v>
      </c>
      <c r="H396" s="6" t="s">
        <v>1753</v>
      </c>
      <c r="I396" s="6" t="s">
        <v>1036</v>
      </c>
      <c r="J396" s="7" t="s">
        <v>20</v>
      </c>
      <c r="K396" s="6" t="s">
        <v>14</v>
      </c>
      <c r="L396" s="6"/>
      <c r="M396" s="6" t="s">
        <v>14</v>
      </c>
      <c r="N396" s="6"/>
      <c r="O396" s="6" t="s">
        <v>14</v>
      </c>
      <c r="P396" s="6"/>
      <c r="Q396" s="6" t="s">
        <v>14</v>
      </c>
      <c r="R396" s="6" t="s">
        <v>14</v>
      </c>
      <c r="S396" s="6" t="s">
        <v>1754</v>
      </c>
      <c r="T396" s="6" t="s">
        <v>14</v>
      </c>
      <c r="U396" s="6" t="s">
        <v>14</v>
      </c>
      <c r="V396" s="8">
        <f>IF(Table15[[#This Row],[Age - වයස]]&lt;30,1,IF(Table15[[#This Row],[Age - වයස]]&lt;40,2,IF(Table15[[#This Row],[Age - වයස]]&lt;50,3,IF(Table15[[#This Row],[Age - වයස]]&lt;=55,4,5))))</f>
        <v>1</v>
      </c>
      <c r="W396" s="11">
        <f>IF(Table15[[#This Row],[Vaccinated? - කොවිඩ් එන්නත ලබා ගෙන තිබේද?]]= "yes",1,5)</f>
        <v>5</v>
      </c>
      <c r="X3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6" s="8">
        <f>IF(Table15[[#This Row],[Having any hereditary diseases - ඔබට පාරම්පරික රෝග තිබෙනවාද?]]="yes",5,1)</f>
        <v>1</v>
      </c>
      <c r="Z396" s="11">
        <f>IF(Table15[[#This Row],[Do you have been suffering from any of these diseases? - පහත රෝග ඔබට තිබෙනවද?]]="None - නැත",1,5)</f>
        <v>1</v>
      </c>
      <c r="AA3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6" s="11">
        <f>IF(Table15[[#This Row],[Have you been infected by COVID-19 in the past few months - ඔබට COVID 19 මිට පෙර වැළදී  තිබෙනවද?]]="Yes",1,5)</f>
        <v>5</v>
      </c>
      <c r="AC396" s="11">
        <f>IF(Table15[[#This Row],[Grade - ශ්‍රේණිය]]="Team Member",5,IF(Table15[[#This Row],[Grade - ශ්‍රේණිය]]="Manager",1,3))</f>
        <v>5</v>
      </c>
      <c r="AD396" s="11">
        <f>IF(Table15[[#This Row],[Do you have any COVID symptoms? - ඔබට COVID ලක්ෂණ තිබෙනවද?]]="Yes",5,1)</f>
        <v>1</v>
      </c>
      <c r="AE396" s="11">
        <f>IF(Table15[[#This Row],[Was quarantined  before? - නිරොධානය වී තිබේද?]]="Yes",5,1)</f>
        <v>1</v>
      </c>
      <c r="AF3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6" s="8">
        <f>IF(Table15[[#This Row],[Any family members are working at Hospitals - රෝහල් වල සේවය කරන සාමාජිකයන් සිටීද?]]="No",1,5)</f>
        <v>1</v>
      </c>
      <c r="AH3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6" s="12">
        <f>Table15[[#This Row],[Proximity 01 (30%)]]*0.3+Table15[[#This Row],[Proximity - 02(40%)]]*0.4+Table15[[#This Row],[Proximity - 03(30%)]]*0.3</f>
        <v>2.1999999999999997</v>
      </c>
      <c r="AK396" s="12">
        <f>Table15[[#This Row],[Aggregation(Q1) 30%]]*0.3+Table15[[#This Row],[Aggregation(Q2) 40%]]*0.4+Table15[[#This Row],[Aggregation(Q3) 30%]]*0.3</f>
        <v>2.1999999999999997</v>
      </c>
      <c r="AL396" s="13">
        <f>Table15[[#This Row],[Exposure Rate]]+Table15[[#This Row],[Proximity Rate]]+Table15[[#This Row],[Aggregation Rate]]</f>
        <v>7.1</v>
      </c>
      <c r="AM396" s="13" t="s">
        <v>1935</v>
      </c>
    </row>
    <row r="397" spans="1:39" x14ac:dyDescent="0.3">
      <c r="A397" s="20">
        <v>16692</v>
      </c>
      <c r="B397" s="2" t="s">
        <v>80</v>
      </c>
      <c r="C397" s="2" t="str">
        <f>VLOOKUP(A397,'emp master'!$A$1:$G$5000,5,FALSE)</f>
        <v>Close Comfort Program - MM - Printing - SI</v>
      </c>
      <c r="D397" s="1" t="s">
        <v>1757</v>
      </c>
      <c r="E397" s="6" t="str">
        <f>VLOOKUP(A397,'emp master'!$A$1:$G$5000,7,FALSE)</f>
        <v>Male</v>
      </c>
      <c r="F397" s="7">
        <v>23</v>
      </c>
      <c r="G397" s="6" t="s">
        <v>14</v>
      </c>
      <c r="H397" s="6" t="s">
        <v>1753</v>
      </c>
      <c r="I397" s="6" t="s">
        <v>45</v>
      </c>
      <c r="J397" s="7" t="s">
        <v>23</v>
      </c>
      <c r="K397" s="6" t="s">
        <v>14</v>
      </c>
      <c r="L397" s="6" t="s">
        <v>1566</v>
      </c>
      <c r="M397" s="6" t="s">
        <v>14</v>
      </c>
      <c r="N397" s="6" t="s">
        <v>1566</v>
      </c>
      <c r="O397" s="6" t="s">
        <v>14</v>
      </c>
      <c r="P397" s="6" t="s">
        <v>1566</v>
      </c>
      <c r="Q397" s="6" t="s">
        <v>14</v>
      </c>
      <c r="R397" s="6" t="s">
        <v>14</v>
      </c>
      <c r="S397" s="6" t="s">
        <v>1754</v>
      </c>
      <c r="T397" s="6" t="s">
        <v>14</v>
      </c>
      <c r="U397" s="6" t="s">
        <v>14</v>
      </c>
      <c r="V397" s="8">
        <f>IF(Table15[[#This Row],[Age - වයස]]&lt;30,1,IF(Table15[[#This Row],[Age - වයස]]&lt;40,2,IF(Table15[[#This Row],[Age - වයස]]&lt;50,3,IF(Table15[[#This Row],[Age - වයස]]&lt;=55,4,5))))</f>
        <v>1</v>
      </c>
      <c r="W397" s="11">
        <f>IF(Table15[[#This Row],[Vaccinated? - කොවිඩ් එන්නත ලබා ගෙන තිබේද?]]= "yes",1,5)</f>
        <v>5</v>
      </c>
      <c r="X39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7" s="8">
        <f>IF(Table15[[#This Row],[Having any hereditary diseases - ඔබට පාරම්පරික රෝග තිබෙනවාද?]]="yes",5,1)</f>
        <v>1</v>
      </c>
      <c r="Z397" s="11">
        <f>IF(Table15[[#This Row],[Do you have been suffering from any of these diseases? - පහත රෝග ඔබට තිබෙනවද?]]="None - නැත",1,5)</f>
        <v>1</v>
      </c>
      <c r="AA3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7" s="11">
        <f>IF(Table15[[#This Row],[Have you been infected by COVID-19 in the past few months - ඔබට COVID 19 මිට පෙර වැළදී  තිබෙනවද?]]="Yes",1,5)</f>
        <v>5</v>
      </c>
      <c r="AC397" s="11">
        <f>IF(Table15[[#This Row],[Grade - ශ්‍රේණිය]]="Team Member",5,IF(Table15[[#This Row],[Grade - ශ්‍රේණිය]]="Manager",1,3))</f>
        <v>5</v>
      </c>
      <c r="AD397" s="11">
        <f>IF(Table15[[#This Row],[Do you have any COVID symptoms? - ඔබට COVID ලක්ෂණ තිබෙනවද?]]="Yes",5,1)</f>
        <v>1</v>
      </c>
      <c r="AE397" s="11">
        <f>IF(Table15[[#This Row],[Was quarantined  before? - නිරොධානය වී තිබේද?]]="Yes",5,1)</f>
        <v>1</v>
      </c>
      <c r="AF3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7" s="8">
        <f>IF(Table15[[#This Row],[Any family members are working at Hospitals - රෝහල් වල සේවය කරන සාමාජිකයන් සිටීද?]]="No",1,5)</f>
        <v>1</v>
      </c>
      <c r="AH3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7" s="12">
        <f>Table15[[#This Row],[Proximity 01 (30%)]]*0.3+Table15[[#This Row],[Proximity - 02(40%)]]*0.4+Table15[[#This Row],[Proximity - 03(30%)]]*0.3</f>
        <v>2.1999999999999997</v>
      </c>
      <c r="AK397" s="12">
        <f>Table15[[#This Row],[Aggregation(Q1) 30%]]*0.3+Table15[[#This Row],[Aggregation(Q2) 40%]]*0.4+Table15[[#This Row],[Aggregation(Q3) 30%]]*0.3</f>
        <v>2.1999999999999997</v>
      </c>
      <c r="AL397" s="13">
        <f>Table15[[#This Row],[Exposure Rate]]+Table15[[#This Row],[Proximity Rate]]+Table15[[#This Row],[Aggregation Rate]]</f>
        <v>7.1</v>
      </c>
      <c r="AM397" s="13" t="s">
        <v>1935</v>
      </c>
    </row>
    <row r="398" spans="1:39" x14ac:dyDescent="0.3">
      <c r="A398" s="20">
        <v>18570</v>
      </c>
      <c r="B398" s="2" t="s">
        <v>303</v>
      </c>
      <c r="C398" s="2" t="str">
        <f>VLOOKUP(A398,'emp master'!$A$1:$G$5000,5,FALSE)</f>
        <v>Close Comfort Program - MM - Printing - SI</v>
      </c>
      <c r="D398" s="1" t="s">
        <v>1757</v>
      </c>
      <c r="E398" s="6" t="str">
        <f>VLOOKUP(A398,'emp master'!$A$1:$G$5000,7,FALSE)</f>
        <v>Male</v>
      </c>
      <c r="F398" s="7">
        <v>26</v>
      </c>
      <c r="G398" s="6" t="s">
        <v>14</v>
      </c>
      <c r="H398" s="6" t="s">
        <v>1753</v>
      </c>
      <c r="I398" s="6" t="s">
        <v>304</v>
      </c>
      <c r="J398" s="7" t="s">
        <v>23</v>
      </c>
      <c r="K398" s="6" t="s">
        <v>14</v>
      </c>
      <c r="L398" s="6"/>
      <c r="M398" s="6" t="s">
        <v>14</v>
      </c>
      <c r="N398" s="6"/>
      <c r="O398" s="6" t="s">
        <v>14</v>
      </c>
      <c r="P398" s="6"/>
      <c r="Q398" s="6" t="s">
        <v>14</v>
      </c>
      <c r="R398" s="6" t="s">
        <v>14</v>
      </c>
      <c r="S398" s="6" t="s">
        <v>1754</v>
      </c>
      <c r="T398" s="6" t="s">
        <v>14</v>
      </c>
      <c r="U398" s="6" t="s">
        <v>14</v>
      </c>
      <c r="V398" s="8">
        <f>IF(Table15[[#This Row],[Age - වයස]]&lt;30,1,IF(Table15[[#This Row],[Age - වයස]]&lt;40,2,IF(Table15[[#This Row],[Age - වයස]]&lt;50,3,IF(Table15[[#This Row],[Age - වයස]]&lt;=55,4,5))))</f>
        <v>1</v>
      </c>
      <c r="W398" s="11">
        <f>IF(Table15[[#This Row],[Vaccinated? - කොවිඩ් එන්නත ලබා ගෙන තිබේද?]]= "yes",1,5)</f>
        <v>5</v>
      </c>
      <c r="X39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8" s="8">
        <f>IF(Table15[[#This Row],[Having any hereditary diseases - ඔබට පාරම්පරික රෝග තිබෙනවාද?]]="yes",5,1)</f>
        <v>1</v>
      </c>
      <c r="Z398" s="11">
        <f>IF(Table15[[#This Row],[Do you have been suffering from any of these diseases? - පහත රෝග ඔබට තිබෙනවද?]]="None - නැත",1,5)</f>
        <v>1</v>
      </c>
      <c r="AA3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8" s="11">
        <f>IF(Table15[[#This Row],[Have you been infected by COVID-19 in the past few months - ඔබට COVID 19 මිට පෙර වැළදී  තිබෙනවද?]]="Yes",1,5)</f>
        <v>5</v>
      </c>
      <c r="AC398" s="11">
        <f>IF(Table15[[#This Row],[Grade - ශ්‍රේණිය]]="Team Member",5,IF(Table15[[#This Row],[Grade - ශ්‍රේණිය]]="Manager",1,3))</f>
        <v>5</v>
      </c>
      <c r="AD398" s="11">
        <f>IF(Table15[[#This Row],[Do you have any COVID symptoms? - ඔබට COVID ලක්ෂණ තිබෙනවද?]]="Yes",5,1)</f>
        <v>1</v>
      </c>
      <c r="AE398" s="11">
        <f>IF(Table15[[#This Row],[Was quarantined  before? - නිරොධානය වී තිබේද?]]="Yes",5,1)</f>
        <v>1</v>
      </c>
      <c r="AF3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8" s="8">
        <f>IF(Table15[[#This Row],[Any family members are working at Hospitals - රෝහල් වල සේවය කරන සාමාජිකයන් සිටීද?]]="No",1,5)</f>
        <v>1</v>
      </c>
      <c r="AH3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8" s="12">
        <f>Table15[[#This Row],[Proximity 01 (30%)]]*0.3+Table15[[#This Row],[Proximity - 02(40%)]]*0.4+Table15[[#This Row],[Proximity - 03(30%)]]*0.3</f>
        <v>2.1999999999999997</v>
      </c>
      <c r="AK398" s="12">
        <f>Table15[[#This Row],[Aggregation(Q1) 30%]]*0.3+Table15[[#This Row],[Aggregation(Q2) 40%]]*0.4+Table15[[#This Row],[Aggregation(Q3) 30%]]*0.3</f>
        <v>2.1999999999999997</v>
      </c>
      <c r="AL398" s="13">
        <f>Table15[[#This Row],[Exposure Rate]]+Table15[[#This Row],[Proximity Rate]]+Table15[[#This Row],[Aggregation Rate]]</f>
        <v>7.1</v>
      </c>
      <c r="AM398" s="13" t="s">
        <v>1935</v>
      </c>
    </row>
    <row r="399" spans="1:39" x14ac:dyDescent="0.3">
      <c r="A399" s="20">
        <v>21364</v>
      </c>
      <c r="B399" s="2" t="s">
        <v>328</v>
      </c>
      <c r="C399" s="2" t="str">
        <f>VLOOKUP(A399,'emp master'!$A$1:$G$5000,5,FALSE)</f>
        <v>Close Comfort Program - MM - Printing - SI</v>
      </c>
      <c r="D399" s="1" t="s">
        <v>1757</v>
      </c>
      <c r="E399" s="6" t="str">
        <f>VLOOKUP(A399,'emp master'!$A$1:$G$5000,7,FALSE)</f>
        <v>Male</v>
      </c>
      <c r="F399" s="7">
        <v>25</v>
      </c>
      <c r="G399" s="6" t="s">
        <v>14</v>
      </c>
      <c r="H399" s="6" t="s">
        <v>1753</v>
      </c>
      <c r="I399" s="6" t="s">
        <v>329</v>
      </c>
      <c r="J399" s="7" t="s">
        <v>17</v>
      </c>
      <c r="K399" s="6" t="s">
        <v>14</v>
      </c>
      <c r="L399" s="6"/>
      <c r="M399" s="6" t="s">
        <v>14</v>
      </c>
      <c r="N399" s="6"/>
      <c r="O399" s="6" t="s">
        <v>14</v>
      </c>
      <c r="P399" s="6"/>
      <c r="Q399" s="6" t="s">
        <v>14</v>
      </c>
      <c r="R399" s="6" t="s">
        <v>14</v>
      </c>
      <c r="S399" s="6" t="s">
        <v>1754</v>
      </c>
      <c r="T399" s="6" t="s">
        <v>14</v>
      </c>
      <c r="U399" s="6" t="s">
        <v>14</v>
      </c>
      <c r="V399" s="8">
        <f>IF(Table15[[#This Row],[Age - වයස]]&lt;30,1,IF(Table15[[#This Row],[Age - වයස]]&lt;40,2,IF(Table15[[#This Row],[Age - වයස]]&lt;50,3,IF(Table15[[#This Row],[Age - වයස]]&lt;=55,4,5))))</f>
        <v>1</v>
      </c>
      <c r="W399" s="11">
        <f>IF(Table15[[#This Row],[Vaccinated? - කොවිඩ් එන්නත ලබා ගෙන තිබේද?]]= "yes",1,5)</f>
        <v>5</v>
      </c>
      <c r="X3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399" s="8">
        <f>IF(Table15[[#This Row],[Having any hereditary diseases - ඔබට පාරම්පරික රෝග තිබෙනවාද?]]="yes",5,1)</f>
        <v>1</v>
      </c>
      <c r="Z399" s="11">
        <f>IF(Table15[[#This Row],[Do you have been suffering from any of these diseases? - පහත රෝග ඔබට තිබෙනවද?]]="None - නැත",1,5)</f>
        <v>1</v>
      </c>
      <c r="AA3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399" s="11">
        <f>IF(Table15[[#This Row],[Have you been infected by COVID-19 in the past few months - ඔබට COVID 19 මිට පෙර වැළදී  තිබෙනවද?]]="Yes",1,5)</f>
        <v>5</v>
      </c>
      <c r="AC399" s="11">
        <f>IF(Table15[[#This Row],[Grade - ශ්‍රේණිය]]="Team Member",5,IF(Table15[[#This Row],[Grade - ශ්‍රේණිය]]="Manager",1,3))</f>
        <v>5</v>
      </c>
      <c r="AD399" s="11">
        <f>IF(Table15[[#This Row],[Do you have any COVID symptoms? - ඔබට COVID ලක්ෂණ තිබෙනවද?]]="Yes",5,1)</f>
        <v>1</v>
      </c>
      <c r="AE399" s="11">
        <f>IF(Table15[[#This Row],[Was quarantined  before? - නිරොධානය වී තිබේද?]]="Yes",5,1)</f>
        <v>1</v>
      </c>
      <c r="AF3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399" s="8">
        <f>IF(Table15[[#This Row],[Any family members are working at Hospitals - රෝහල් වල සේවය කරන සාමාජිකයන් සිටීද?]]="No",1,5)</f>
        <v>1</v>
      </c>
      <c r="AH3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39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399" s="12">
        <f>Table15[[#This Row],[Proximity 01 (30%)]]*0.3+Table15[[#This Row],[Proximity - 02(40%)]]*0.4+Table15[[#This Row],[Proximity - 03(30%)]]*0.3</f>
        <v>2.1999999999999997</v>
      </c>
      <c r="AK399" s="12">
        <f>Table15[[#This Row],[Aggregation(Q1) 30%]]*0.3+Table15[[#This Row],[Aggregation(Q2) 40%]]*0.4+Table15[[#This Row],[Aggregation(Q3) 30%]]*0.3</f>
        <v>2.1999999999999997</v>
      </c>
      <c r="AL399" s="13">
        <f>Table15[[#This Row],[Exposure Rate]]+Table15[[#This Row],[Proximity Rate]]+Table15[[#This Row],[Aggregation Rate]]</f>
        <v>7.1</v>
      </c>
      <c r="AM399" s="13" t="s">
        <v>1935</v>
      </c>
    </row>
    <row r="400" spans="1:39" x14ac:dyDescent="0.3">
      <c r="A400" s="20">
        <v>23693</v>
      </c>
      <c r="B400" s="2" t="s">
        <v>773</v>
      </c>
      <c r="C400" s="2" t="str">
        <f>VLOOKUP(A400,'emp master'!$A$1:$G$5000,5,FALSE)</f>
        <v>Close Comfort Program - Printing - SI</v>
      </c>
      <c r="D400" s="1" t="s">
        <v>1757</v>
      </c>
      <c r="E400" s="6" t="str">
        <f>VLOOKUP(A400,'emp master'!$A$1:$G$5000,7,FALSE)</f>
        <v>Male</v>
      </c>
      <c r="F400" s="7">
        <v>21</v>
      </c>
      <c r="G400" s="6" t="s">
        <v>14</v>
      </c>
      <c r="H400" s="6" t="s">
        <v>1753</v>
      </c>
      <c r="I400" s="6" t="s">
        <v>774</v>
      </c>
      <c r="J400" s="7" t="s">
        <v>17</v>
      </c>
      <c r="K400" s="6" t="s">
        <v>14</v>
      </c>
      <c r="L400" s="6"/>
      <c r="M400" s="6" t="s">
        <v>14</v>
      </c>
      <c r="N400" s="6"/>
      <c r="O400" s="6" t="s">
        <v>14</v>
      </c>
      <c r="P400" s="6"/>
      <c r="Q400" s="6" t="s">
        <v>14</v>
      </c>
      <c r="R400" s="6" t="s">
        <v>14</v>
      </c>
      <c r="S400" s="6" t="s">
        <v>1754</v>
      </c>
      <c r="T400" s="6" t="s">
        <v>14</v>
      </c>
      <c r="U400" s="6" t="s">
        <v>14</v>
      </c>
      <c r="V400" s="8">
        <f>IF(Table15[[#This Row],[Age - වයස]]&lt;30,1,IF(Table15[[#This Row],[Age - වයස]]&lt;40,2,IF(Table15[[#This Row],[Age - වයස]]&lt;50,3,IF(Table15[[#This Row],[Age - වයස]]&lt;=55,4,5))))</f>
        <v>1</v>
      </c>
      <c r="W400" s="11">
        <f>IF(Table15[[#This Row],[Vaccinated? - කොවිඩ් එන්නත ලබා ගෙන තිබේද?]]= "yes",1,5)</f>
        <v>5</v>
      </c>
      <c r="X40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0" s="8">
        <f>IF(Table15[[#This Row],[Having any hereditary diseases - ඔබට පාරම්පරික රෝග තිබෙනවාද?]]="yes",5,1)</f>
        <v>1</v>
      </c>
      <c r="Z400" s="11">
        <f>IF(Table15[[#This Row],[Do you have been suffering from any of these diseases? - පහත රෝග ඔබට තිබෙනවද?]]="None - නැත",1,5)</f>
        <v>1</v>
      </c>
      <c r="AA4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0" s="11">
        <f>IF(Table15[[#This Row],[Have you been infected by COVID-19 in the past few months - ඔබට COVID 19 මිට පෙර වැළදී  තිබෙනවද?]]="Yes",1,5)</f>
        <v>5</v>
      </c>
      <c r="AC400" s="11">
        <f>IF(Table15[[#This Row],[Grade - ශ්‍රේණිය]]="Team Member",5,IF(Table15[[#This Row],[Grade - ශ්‍රේණිය]]="Manager",1,3))</f>
        <v>5</v>
      </c>
      <c r="AD400" s="11">
        <f>IF(Table15[[#This Row],[Do you have any COVID symptoms? - ඔබට COVID ලක්ෂණ තිබෙනවද?]]="Yes",5,1)</f>
        <v>1</v>
      </c>
      <c r="AE400" s="11">
        <f>IF(Table15[[#This Row],[Was quarantined  before? - නිරොධානය වී තිබේද?]]="Yes",5,1)</f>
        <v>1</v>
      </c>
      <c r="AF4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0" s="8">
        <f>IF(Table15[[#This Row],[Any family members are working at Hospitals - රෝහල් වල සේවය කරන සාමාජිකයන් සිටීද?]]="No",1,5)</f>
        <v>1</v>
      </c>
      <c r="AH4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0" s="12">
        <f>Table15[[#This Row],[Proximity 01 (30%)]]*0.3+Table15[[#This Row],[Proximity - 02(40%)]]*0.4+Table15[[#This Row],[Proximity - 03(30%)]]*0.3</f>
        <v>2.1999999999999997</v>
      </c>
      <c r="AK400" s="12">
        <f>Table15[[#This Row],[Aggregation(Q1) 30%]]*0.3+Table15[[#This Row],[Aggregation(Q2) 40%]]*0.4+Table15[[#This Row],[Aggregation(Q3) 30%]]*0.3</f>
        <v>2.1999999999999997</v>
      </c>
      <c r="AL400" s="13">
        <f>Table15[[#This Row],[Exposure Rate]]+Table15[[#This Row],[Proximity Rate]]+Table15[[#This Row],[Aggregation Rate]]</f>
        <v>7.1</v>
      </c>
      <c r="AM400" s="13" t="s">
        <v>1935</v>
      </c>
    </row>
    <row r="401" spans="1:39" x14ac:dyDescent="0.3">
      <c r="A401" s="20">
        <v>23768</v>
      </c>
      <c r="B401" s="2" t="s">
        <v>842</v>
      </c>
      <c r="C401" s="2" t="str">
        <f>VLOOKUP(A401,'emp master'!$A$1:$G$5000,5,FALSE)</f>
        <v>Close Comfort Program - Printing - SI</v>
      </c>
      <c r="D401" s="1" t="s">
        <v>1757</v>
      </c>
      <c r="E401" s="6" t="str">
        <f>VLOOKUP(A401,'emp master'!$A$1:$G$5000,7,FALSE)</f>
        <v>Male</v>
      </c>
      <c r="F401" s="7">
        <v>22</v>
      </c>
      <c r="G401" s="6" t="s">
        <v>14</v>
      </c>
      <c r="H401" s="6" t="s">
        <v>1753</v>
      </c>
      <c r="I401" s="6" t="s">
        <v>843</v>
      </c>
      <c r="J401" s="7" t="s">
        <v>17</v>
      </c>
      <c r="K401" s="6" t="s">
        <v>14</v>
      </c>
      <c r="L401" s="6" t="s">
        <v>14</v>
      </c>
      <c r="M401" s="6" t="s">
        <v>14</v>
      </c>
      <c r="N401" s="6" t="s">
        <v>14</v>
      </c>
      <c r="O401" s="6" t="s">
        <v>14</v>
      </c>
      <c r="P401" s="6" t="s">
        <v>14</v>
      </c>
      <c r="Q401" s="6" t="s">
        <v>14</v>
      </c>
      <c r="R401" s="6" t="s">
        <v>14</v>
      </c>
      <c r="S401" s="6" t="s">
        <v>1754</v>
      </c>
      <c r="T401" s="6" t="s">
        <v>14</v>
      </c>
      <c r="U401" s="6" t="s">
        <v>14</v>
      </c>
      <c r="V401" s="8">
        <f>IF(Table15[[#This Row],[Age - වයස]]&lt;30,1,IF(Table15[[#This Row],[Age - වයස]]&lt;40,2,IF(Table15[[#This Row],[Age - වයස]]&lt;50,3,IF(Table15[[#This Row],[Age - වයස]]&lt;=55,4,5))))</f>
        <v>1</v>
      </c>
      <c r="W401" s="11">
        <f>IF(Table15[[#This Row],[Vaccinated? - කොවිඩ් එන්නත ලබා ගෙන තිබේද?]]= "yes",1,5)</f>
        <v>5</v>
      </c>
      <c r="X40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1" s="8">
        <f>IF(Table15[[#This Row],[Having any hereditary diseases - ඔබට පාරම්පරික රෝග තිබෙනවාද?]]="yes",5,1)</f>
        <v>1</v>
      </c>
      <c r="Z401" s="11">
        <f>IF(Table15[[#This Row],[Do you have been suffering from any of these diseases? - පහත රෝග ඔබට තිබෙනවද?]]="None - නැත",1,5)</f>
        <v>1</v>
      </c>
      <c r="AA4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1" s="11">
        <f>IF(Table15[[#This Row],[Have you been infected by COVID-19 in the past few months - ඔබට COVID 19 මිට පෙර වැළදී  තිබෙනවද?]]="Yes",1,5)</f>
        <v>5</v>
      </c>
      <c r="AC401" s="11">
        <f>IF(Table15[[#This Row],[Grade - ශ්‍රේණිය]]="Team Member",5,IF(Table15[[#This Row],[Grade - ශ්‍රේණිය]]="Manager",1,3))</f>
        <v>5</v>
      </c>
      <c r="AD401" s="11">
        <f>IF(Table15[[#This Row],[Do you have any COVID symptoms? - ඔබට COVID ලක්ෂණ තිබෙනවද?]]="Yes",5,1)</f>
        <v>1</v>
      </c>
      <c r="AE401" s="11">
        <f>IF(Table15[[#This Row],[Was quarantined  before? - නිරොධානය වී තිබේද?]]="Yes",5,1)</f>
        <v>1</v>
      </c>
      <c r="AF4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1" s="8">
        <f>IF(Table15[[#This Row],[Any family members are working at Hospitals - රෝහල් වල සේවය කරන සාමාජිකයන් සිටීද?]]="No",1,5)</f>
        <v>1</v>
      </c>
      <c r="AH4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1" s="12">
        <f>Table15[[#This Row],[Proximity 01 (30%)]]*0.3+Table15[[#This Row],[Proximity - 02(40%)]]*0.4+Table15[[#This Row],[Proximity - 03(30%)]]*0.3</f>
        <v>2.1999999999999997</v>
      </c>
      <c r="AK401" s="12">
        <f>Table15[[#This Row],[Aggregation(Q1) 30%]]*0.3+Table15[[#This Row],[Aggregation(Q2) 40%]]*0.4+Table15[[#This Row],[Aggregation(Q3) 30%]]*0.3</f>
        <v>2.1999999999999997</v>
      </c>
      <c r="AL401" s="13">
        <f>Table15[[#This Row],[Exposure Rate]]+Table15[[#This Row],[Proximity Rate]]+Table15[[#This Row],[Aggregation Rate]]</f>
        <v>7.1</v>
      </c>
      <c r="AM401" s="13" t="s">
        <v>1935</v>
      </c>
    </row>
    <row r="402" spans="1:39" x14ac:dyDescent="0.3">
      <c r="A402" s="20">
        <v>24111</v>
      </c>
      <c r="B402" s="2" t="s">
        <v>441</v>
      </c>
      <c r="C402" s="2" t="str">
        <f>VLOOKUP(A402,'emp master'!$A$1:$G$5000,5,FALSE)</f>
        <v>Close Comfort Program - Printing - SI</v>
      </c>
      <c r="D402" s="1" t="s">
        <v>1757</v>
      </c>
      <c r="E402" s="6" t="str">
        <f>VLOOKUP(A402,'emp master'!$A$1:$G$5000,7,FALSE)</f>
        <v>Male</v>
      </c>
      <c r="F402" s="7">
        <v>21</v>
      </c>
      <c r="G402" s="6" t="s">
        <v>14</v>
      </c>
      <c r="H402" s="6" t="s">
        <v>1753</v>
      </c>
      <c r="I402" s="6" t="s">
        <v>442</v>
      </c>
      <c r="J402" s="7" t="s">
        <v>17</v>
      </c>
      <c r="K402" s="6" t="s">
        <v>14</v>
      </c>
      <c r="L402" s="6"/>
      <c r="M402" s="6" t="s">
        <v>14</v>
      </c>
      <c r="N402" s="6"/>
      <c r="O402" s="6" t="s">
        <v>14</v>
      </c>
      <c r="P402" s="6"/>
      <c r="Q402" s="6" t="s">
        <v>14</v>
      </c>
      <c r="R402" s="6" t="s">
        <v>14</v>
      </c>
      <c r="S402" s="6" t="s">
        <v>1754</v>
      </c>
      <c r="T402" s="6" t="s">
        <v>14</v>
      </c>
      <c r="U402" s="6" t="s">
        <v>14</v>
      </c>
      <c r="V402" s="8">
        <f>IF(Table15[[#This Row],[Age - වයස]]&lt;30,1,IF(Table15[[#This Row],[Age - වයස]]&lt;40,2,IF(Table15[[#This Row],[Age - වයස]]&lt;50,3,IF(Table15[[#This Row],[Age - වයස]]&lt;=55,4,5))))</f>
        <v>1</v>
      </c>
      <c r="W402" s="11">
        <f>IF(Table15[[#This Row],[Vaccinated? - කොවිඩ් එන්නත ලබා ගෙන තිබේද?]]= "yes",1,5)</f>
        <v>5</v>
      </c>
      <c r="X40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2" s="8">
        <f>IF(Table15[[#This Row],[Having any hereditary diseases - ඔබට පාරම්පරික රෝග තිබෙනවාද?]]="yes",5,1)</f>
        <v>1</v>
      </c>
      <c r="Z402" s="11">
        <f>IF(Table15[[#This Row],[Do you have been suffering from any of these diseases? - පහත රෝග ඔබට තිබෙනවද?]]="None - නැත",1,5)</f>
        <v>1</v>
      </c>
      <c r="AA4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2" s="11">
        <f>IF(Table15[[#This Row],[Have you been infected by COVID-19 in the past few months - ඔබට COVID 19 මිට පෙර වැළදී  තිබෙනවද?]]="Yes",1,5)</f>
        <v>5</v>
      </c>
      <c r="AC402" s="11">
        <f>IF(Table15[[#This Row],[Grade - ශ්‍රේණිය]]="Team Member",5,IF(Table15[[#This Row],[Grade - ශ්‍රේණිය]]="Manager",1,3))</f>
        <v>5</v>
      </c>
      <c r="AD402" s="11">
        <f>IF(Table15[[#This Row],[Do you have any COVID symptoms? - ඔබට COVID ලක්ෂණ තිබෙනවද?]]="Yes",5,1)</f>
        <v>1</v>
      </c>
      <c r="AE402" s="11">
        <f>IF(Table15[[#This Row],[Was quarantined  before? - නිරොධානය වී තිබේද?]]="Yes",5,1)</f>
        <v>1</v>
      </c>
      <c r="AF4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2" s="8">
        <f>IF(Table15[[#This Row],[Any family members are working at Hospitals - රෝහල් වල සේවය කරන සාමාජිකයන් සිටීද?]]="No",1,5)</f>
        <v>1</v>
      </c>
      <c r="AH4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2" s="12">
        <f>Table15[[#This Row],[Proximity 01 (30%)]]*0.3+Table15[[#This Row],[Proximity - 02(40%)]]*0.4+Table15[[#This Row],[Proximity - 03(30%)]]*0.3</f>
        <v>2.1999999999999997</v>
      </c>
      <c r="AK402" s="12">
        <f>Table15[[#This Row],[Aggregation(Q1) 30%]]*0.3+Table15[[#This Row],[Aggregation(Q2) 40%]]*0.4+Table15[[#This Row],[Aggregation(Q3) 30%]]*0.3</f>
        <v>2.1999999999999997</v>
      </c>
      <c r="AL402" s="13">
        <f>Table15[[#This Row],[Exposure Rate]]+Table15[[#This Row],[Proximity Rate]]+Table15[[#This Row],[Aggregation Rate]]</f>
        <v>7.1</v>
      </c>
      <c r="AM402" s="13" t="s">
        <v>1935</v>
      </c>
    </row>
    <row r="403" spans="1:39" x14ac:dyDescent="0.3">
      <c r="A403" s="20">
        <v>25111</v>
      </c>
      <c r="B403" s="2" t="s">
        <v>993</v>
      </c>
      <c r="C403" s="2" t="str">
        <f>VLOOKUP(A403,'emp master'!$A$1:$G$5000,5,FALSE)</f>
        <v>Close Comfort Program - Printing - SI</v>
      </c>
      <c r="D403" s="1" t="s">
        <v>1757</v>
      </c>
      <c r="E403" s="6" t="str">
        <f>VLOOKUP(A403,'emp master'!$A$1:$G$5000,7,FALSE)</f>
        <v>Male</v>
      </c>
      <c r="F403" s="7">
        <v>29</v>
      </c>
      <c r="G403" s="6" t="s">
        <v>14</v>
      </c>
      <c r="H403" s="6" t="s">
        <v>1753</v>
      </c>
      <c r="I403" s="6" t="s">
        <v>751</v>
      </c>
      <c r="J403" s="7" t="s">
        <v>17</v>
      </c>
      <c r="K403" s="6" t="s">
        <v>14</v>
      </c>
      <c r="L403" s="6"/>
      <c r="M403" s="6" t="s">
        <v>14</v>
      </c>
      <c r="N403" s="6"/>
      <c r="O403" s="6" t="s">
        <v>14</v>
      </c>
      <c r="P403" s="6"/>
      <c r="Q403" s="6" t="s">
        <v>14</v>
      </c>
      <c r="R403" s="6" t="s">
        <v>14</v>
      </c>
      <c r="S403" s="6" t="s">
        <v>1754</v>
      </c>
      <c r="T403" s="6" t="s">
        <v>14</v>
      </c>
      <c r="U403" s="6" t="s">
        <v>14</v>
      </c>
      <c r="V403" s="8">
        <f>IF(Table15[[#This Row],[Age - වයස]]&lt;30,1,IF(Table15[[#This Row],[Age - වයස]]&lt;40,2,IF(Table15[[#This Row],[Age - වයස]]&lt;50,3,IF(Table15[[#This Row],[Age - වයස]]&lt;=55,4,5))))</f>
        <v>1</v>
      </c>
      <c r="W403" s="11">
        <f>IF(Table15[[#This Row],[Vaccinated? - කොවිඩ් එන්නත ලබා ගෙන තිබේද?]]= "yes",1,5)</f>
        <v>5</v>
      </c>
      <c r="X4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3" s="8">
        <f>IF(Table15[[#This Row],[Having any hereditary diseases - ඔබට පාරම්පරික රෝග තිබෙනවාද?]]="yes",5,1)</f>
        <v>1</v>
      </c>
      <c r="Z403" s="11">
        <f>IF(Table15[[#This Row],[Do you have been suffering from any of these diseases? - පහත රෝග ඔබට තිබෙනවද?]]="None - නැත",1,5)</f>
        <v>1</v>
      </c>
      <c r="AA4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3" s="11">
        <f>IF(Table15[[#This Row],[Have you been infected by COVID-19 in the past few months - ඔබට COVID 19 මිට පෙර වැළදී  තිබෙනවද?]]="Yes",1,5)</f>
        <v>5</v>
      </c>
      <c r="AC403" s="11">
        <f>IF(Table15[[#This Row],[Grade - ශ්‍රේණිය]]="Team Member",5,IF(Table15[[#This Row],[Grade - ශ්‍රේණිය]]="Manager",1,3))</f>
        <v>5</v>
      </c>
      <c r="AD403" s="11">
        <f>IF(Table15[[#This Row],[Do you have any COVID symptoms? - ඔබට COVID ලක්ෂණ තිබෙනවද?]]="Yes",5,1)</f>
        <v>1</v>
      </c>
      <c r="AE403" s="11">
        <f>IF(Table15[[#This Row],[Was quarantined  before? - නිරොධානය වී තිබේද?]]="Yes",5,1)</f>
        <v>1</v>
      </c>
      <c r="AF4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3" s="8">
        <f>IF(Table15[[#This Row],[Any family members are working at Hospitals - රෝහල් වල සේවය කරන සාමාජිකයන් සිටීද?]]="No",1,5)</f>
        <v>1</v>
      </c>
      <c r="AH4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3" s="12">
        <f>Table15[[#This Row],[Proximity 01 (30%)]]*0.3+Table15[[#This Row],[Proximity - 02(40%)]]*0.4+Table15[[#This Row],[Proximity - 03(30%)]]*0.3</f>
        <v>2.1999999999999997</v>
      </c>
      <c r="AK403" s="12">
        <f>Table15[[#This Row],[Aggregation(Q1) 30%]]*0.3+Table15[[#This Row],[Aggregation(Q2) 40%]]*0.4+Table15[[#This Row],[Aggregation(Q3) 30%]]*0.3</f>
        <v>2.1999999999999997</v>
      </c>
      <c r="AL403" s="13">
        <f>Table15[[#This Row],[Exposure Rate]]+Table15[[#This Row],[Proximity Rate]]+Table15[[#This Row],[Aggregation Rate]]</f>
        <v>7.1</v>
      </c>
      <c r="AM403" s="13" t="s">
        <v>1935</v>
      </c>
    </row>
    <row r="404" spans="1:39" x14ac:dyDescent="0.3">
      <c r="A404" s="20">
        <v>25189</v>
      </c>
      <c r="B404" s="2" t="s">
        <v>1271</v>
      </c>
      <c r="C404" s="2" t="str">
        <f>VLOOKUP(A404,'emp master'!$A$1:$G$5000,5,FALSE)</f>
        <v>Close Comfort Program - Printing - SI</v>
      </c>
      <c r="D404" s="1" t="s">
        <v>1757</v>
      </c>
      <c r="E404" s="6" t="str">
        <f>VLOOKUP(A404,'emp master'!$A$1:$G$5000,7,FALSE)</f>
        <v>Male</v>
      </c>
      <c r="F404" s="7">
        <v>18</v>
      </c>
      <c r="G404" s="6" t="s">
        <v>14</v>
      </c>
      <c r="H404" s="6" t="s">
        <v>1753</v>
      </c>
      <c r="I404" s="6" t="s">
        <v>1272</v>
      </c>
      <c r="J404" s="7" t="s">
        <v>17</v>
      </c>
      <c r="K404" s="6" t="s">
        <v>14</v>
      </c>
      <c r="L404" s="6"/>
      <c r="M404" s="6" t="s">
        <v>14</v>
      </c>
      <c r="N404" s="6"/>
      <c r="O404" s="6" t="s">
        <v>14</v>
      </c>
      <c r="P404" s="6"/>
      <c r="Q404" s="6" t="s">
        <v>14</v>
      </c>
      <c r="R404" s="6" t="s">
        <v>14</v>
      </c>
      <c r="S404" s="6" t="s">
        <v>1754</v>
      </c>
      <c r="T404" s="6" t="s">
        <v>14</v>
      </c>
      <c r="U404" s="6" t="s">
        <v>14</v>
      </c>
      <c r="V404" s="8">
        <f>IF(Table15[[#This Row],[Age - වයස]]&lt;30,1,IF(Table15[[#This Row],[Age - වයස]]&lt;40,2,IF(Table15[[#This Row],[Age - වයස]]&lt;50,3,IF(Table15[[#This Row],[Age - වයස]]&lt;=55,4,5))))</f>
        <v>1</v>
      </c>
      <c r="W404" s="11">
        <f>IF(Table15[[#This Row],[Vaccinated? - කොවිඩ් එන්නත ලබා ගෙන තිබේද?]]= "yes",1,5)</f>
        <v>5</v>
      </c>
      <c r="X4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4" s="8">
        <f>IF(Table15[[#This Row],[Having any hereditary diseases - ඔබට පාරම්පරික රෝග තිබෙනවාද?]]="yes",5,1)</f>
        <v>1</v>
      </c>
      <c r="Z404" s="11">
        <f>IF(Table15[[#This Row],[Do you have been suffering from any of these diseases? - පහත රෝග ඔබට තිබෙනවද?]]="None - නැත",1,5)</f>
        <v>1</v>
      </c>
      <c r="AA4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4" s="11">
        <f>IF(Table15[[#This Row],[Have you been infected by COVID-19 in the past few months - ඔබට COVID 19 මිට පෙර වැළදී  තිබෙනවද?]]="Yes",1,5)</f>
        <v>5</v>
      </c>
      <c r="AC404" s="11">
        <f>IF(Table15[[#This Row],[Grade - ශ්‍රේණිය]]="Team Member",5,IF(Table15[[#This Row],[Grade - ශ්‍රේණිය]]="Manager",1,3))</f>
        <v>5</v>
      </c>
      <c r="AD404" s="11">
        <f>IF(Table15[[#This Row],[Do you have any COVID symptoms? - ඔබට COVID ලක්ෂණ තිබෙනවද?]]="Yes",5,1)</f>
        <v>1</v>
      </c>
      <c r="AE404" s="11">
        <f>IF(Table15[[#This Row],[Was quarantined  before? - නිරොධානය වී තිබේද?]]="Yes",5,1)</f>
        <v>1</v>
      </c>
      <c r="AF4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4" s="8">
        <f>IF(Table15[[#This Row],[Any family members are working at Hospitals - රෝහල් වල සේවය කරන සාමාජිකයන් සිටීද?]]="No",1,5)</f>
        <v>1</v>
      </c>
      <c r="AH4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4" s="12">
        <f>Table15[[#This Row],[Proximity 01 (30%)]]*0.3+Table15[[#This Row],[Proximity - 02(40%)]]*0.4+Table15[[#This Row],[Proximity - 03(30%)]]*0.3</f>
        <v>2.1999999999999997</v>
      </c>
      <c r="AK404" s="12">
        <f>Table15[[#This Row],[Aggregation(Q1) 30%]]*0.3+Table15[[#This Row],[Aggregation(Q2) 40%]]*0.4+Table15[[#This Row],[Aggregation(Q3) 30%]]*0.3</f>
        <v>2.1999999999999997</v>
      </c>
      <c r="AL404" s="13">
        <f>Table15[[#This Row],[Exposure Rate]]+Table15[[#This Row],[Proximity Rate]]+Table15[[#This Row],[Aggregation Rate]]</f>
        <v>7.1</v>
      </c>
      <c r="AM404" s="13" t="s">
        <v>1935</v>
      </c>
    </row>
    <row r="405" spans="1:39" x14ac:dyDescent="0.3">
      <c r="A405" s="20">
        <v>25905</v>
      </c>
      <c r="B405" s="2" t="s">
        <v>350</v>
      </c>
      <c r="C405" s="2" t="str">
        <f>VLOOKUP(A405,'emp master'!$A$1:$G$5000,5,FALSE)</f>
        <v>Close Comfort Program - Printing - SI</v>
      </c>
      <c r="D405" s="1" t="s">
        <v>1757</v>
      </c>
      <c r="E405" s="6" t="str">
        <f>VLOOKUP(A405,'emp master'!$A$1:$G$5000,7,FALSE)</f>
        <v>Male</v>
      </c>
      <c r="F405" s="7">
        <v>23</v>
      </c>
      <c r="G405" s="6" t="s">
        <v>14</v>
      </c>
      <c r="H405" s="6" t="s">
        <v>1753</v>
      </c>
      <c r="I405" s="6" t="s">
        <v>351</v>
      </c>
      <c r="J405" s="7" t="s">
        <v>13</v>
      </c>
      <c r="K405" s="6" t="s">
        <v>14</v>
      </c>
      <c r="L405" s="6"/>
      <c r="M405" s="6" t="s">
        <v>14</v>
      </c>
      <c r="N405" s="6"/>
      <c r="O405" s="6" t="s">
        <v>14</v>
      </c>
      <c r="P405" s="6"/>
      <c r="Q405" s="6" t="s">
        <v>14</v>
      </c>
      <c r="R405" s="6" t="s">
        <v>14</v>
      </c>
      <c r="S405" s="6" t="s">
        <v>1754</v>
      </c>
      <c r="T405" s="6" t="s">
        <v>14</v>
      </c>
      <c r="U405" s="6" t="s">
        <v>14</v>
      </c>
      <c r="V405" s="8">
        <f>IF(Table15[[#This Row],[Age - වයස]]&lt;30,1,IF(Table15[[#This Row],[Age - වයස]]&lt;40,2,IF(Table15[[#This Row],[Age - වයස]]&lt;50,3,IF(Table15[[#This Row],[Age - වයස]]&lt;=55,4,5))))</f>
        <v>1</v>
      </c>
      <c r="W405" s="11">
        <f>IF(Table15[[#This Row],[Vaccinated? - කොවිඩ් එන්නත ලබා ගෙන තිබේද?]]= "yes",1,5)</f>
        <v>5</v>
      </c>
      <c r="X4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5" s="8">
        <f>IF(Table15[[#This Row],[Having any hereditary diseases - ඔබට පාරම්පරික රෝග තිබෙනවාද?]]="yes",5,1)</f>
        <v>1</v>
      </c>
      <c r="Z405" s="11">
        <f>IF(Table15[[#This Row],[Do you have been suffering from any of these diseases? - පහත රෝග ඔබට තිබෙනවද?]]="None - නැත",1,5)</f>
        <v>1</v>
      </c>
      <c r="AA4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5" s="11">
        <f>IF(Table15[[#This Row],[Have you been infected by COVID-19 in the past few months - ඔබට COVID 19 මිට පෙර වැළදී  තිබෙනවද?]]="Yes",1,5)</f>
        <v>5</v>
      </c>
      <c r="AC405" s="11">
        <f>IF(Table15[[#This Row],[Grade - ශ්‍රේණිය]]="Team Member",5,IF(Table15[[#This Row],[Grade - ශ්‍රේණිය]]="Manager",1,3))</f>
        <v>5</v>
      </c>
      <c r="AD405" s="11">
        <f>IF(Table15[[#This Row],[Do you have any COVID symptoms? - ඔබට COVID ලක්ෂණ තිබෙනවද?]]="Yes",5,1)</f>
        <v>1</v>
      </c>
      <c r="AE405" s="11">
        <f>IF(Table15[[#This Row],[Was quarantined  before? - නිරොධානය වී තිබේද?]]="Yes",5,1)</f>
        <v>1</v>
      </c>
      <c r="AF4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5" s="8">
        <f>IF(Table15[[#This Row],[Any family members are working at Hospitals - රෝහල් වල සේවය කරන සාමාජිකයන් සිටීද?]]="No",1,5)</f>
        <v>1</v>
      </c>
      <c r="AH4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5" s="12">
        <f>Table15[[#This Row],[Proximity 01 (30%)]]*0.3+Table15[[#This Row],[Proximity - 02(40%)]]*0.4+Table15[[#This Row],[Proximity - 03(30%)]]*0.3</f>
        <v>2.1999999999999997</v>
      </c>
      <c r="AK405" s="12">
        <f>Table15[[#This Row],[Aggregation(Q1) 30%]]*0.3+Table15[[#This Row],[Aggregation(Q2) 40%]]*0.4+Table15[[#This Row],[Aggregation(Q3) 30%]]*0.3</f>
        <v>2.1999999999999997</v>
      </c>
      <c r="AL405" s="13">
        <f>Table15[[#This Row],[Exposure Rate]]+Table15[[#This Row],[Proximity Rate]]+Table15[[#This Row],[Aggregation Rate]]</f>
        <v>7.1</v>
      </c>
      <c r="AM405" s="13" t="s">
        <v>1935</v>
      </c>
    </row>
    <row r="406" spans="1:39" x14ac:dyDescent="0.3">
      <c r="A406" s="20">
        <v>26164</v>
      </c>
      <c r="B406" s="2" t="s">
        <v>1406</v>
      </c>
      <c r="C406" s="2" t="str">
        <f>VLOOKUP(A406,'emp master'!$A$1:$G$5000,5,FALSE)</f>
        <v>Close Comfort Program - Printing - SI</v>
      </c>
      <c r="D406" s="1" t="s">
        <v>1757</v>
      </c>
      <c r="E406" s="6" t="str">
        <f>VLOOKUP(A406,'emp master'!$A$1:$G$5000,7,FALSE)</f>
        <v>Male</v>
      </c>
      <c r="F406" s="7">
        <v>19</v>
      </c>
      <c r="G406" s="6" t="s">
        <v>14</v>
      </c>
      <c r="H406" s="6" t="s">
        <v>1753</v>
      </c>
      <c r="I406" s="6" t="s">
        <v>1407</v>
      </c>
      <c r="J406" s="7" t="s">
        <v>17</v>
      </c>
      <c r="K406" s="6" t="s">
        <v>14</v>
      </c>
      <c r="L406" s="6" t="s">
        <v>14</v>
      </c>
      <c r="M406" s="6" t="s">
        <v>14</v>
      </c>
      <c r="N406" s="6" t="s">
        <v>14</v>
      </c>
      <c r="O406" s="6" t="s">
        <v>14</v>
      </c>
      <c r="P406" s="6" t="s">
        <v>14</v>
      </c>
      <c r="Q406" s="6" t="s">
        <v>14</v>
      </c>
      <c r="R406" s="6" t="s">
        <v>14</v>
      </c>
      <c r="S406" s="6" t="s">
        <v>1754</v>
      </c>
      <c r="T406" s="6" t="s">
        <v>14</v>
      </c>
      <c r="U406" s="6" t="s">
        <v>14</v>
      </c>
      <c r="V406" s="8">
        <f>IF(Table15[[#This Row],[Age - වයස]]&lt;30,1,IF(Table15[[#This Row],[Age - වයස]]&lt;40,2,IF(Table15[[#This Row],[Age - වයස]]&lt;50,3,IF(Table15[[#This Row],[Age - වයස]]&lt;=55,4,5))))</f>
        <v>1</v>
      </c>
      <c r="W406" s="11">
        <f>IF(Table15[[#This Row],[Vaccinated? - කොවිඩ් එන්නත ලබා ගෙන තිබේද?]]= "yes",1,5)</f>
        <v>5</v>
      </c>
      <c r="X40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6" s="8">
        <f>IF(Table15[[#This Row],[Having any hereditary diseases - ඔබට පාරම්පරික රෝග තිබෙනවාද?]]="yes",5,1)</f>
        <v>1</v>
      </c>
      <c r="Z406" s="11">
        <f>IF(Table15[[#This Row],[Do you have been suffering from any of these diseases? - පහත රෝග ඔබට තිබෙනවද?]]="None - නැත",1,5)</f>
        <v>1</v>
      </c>
      <c r="AA4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6" s="11">
        <f>IF(Table15[[#This Row],[Have you been infected by COVID-19 in the past few months - ඔබට COVID 19 මිට පෙර වැළදී  තිබෙනවද?]]="Yes",1,5)</f>
        <v>5</v>
      </c>
      <c r="AC406" s="11">
        <f>IF(Table15[[#This Row],[Grade - ශ්‍රේණිය]]="Team Member",5,IF(Table15[[#This Row],[Grade - ශ්‍රේණිය]]="Manager",1,3))</f>
        <v>5</v>
      </c>
      <c r="AD406" s="11">
        <f>IF(Table15[[#This Row],[Do you have any COVID symptoms? - ඔබට COVID ලක්ෂණ තිබෙනවද?]]="Yes",5,1)</f>
        <v>1</v>
      </c>
      <c r="AE406" s="11">
        <f>IF(Table15[[#This Row],[Was quarantined  before? - නිරොධානය වී තිබේද?]]="Yes",5,1)</f>
        <v>1</v>
      </c>
      <c r="AF4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6" s="8">
        <f>IF(Table15[[#This Row],[Any family members are working at Hospitals - රෝහල් වල සේවය කරන සාමාජිකයන් සිටීද?]]="No",1,5)</f>
        <v>1</v>
      </c>
      <c r="AH4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6" s="12">
        <f>Table15[[#This Row],[Proximity 01 (30%)]]*0.3+Table15[[#This Row],[Proximity - 02(40%)]]*0.4+Table15[[#This Row],[Proximity - 03(30%)]]*0.3</f>
        <v>2.1999999999999997</v>
      </c>
      <c r="AK406" s="12">
        <f>Table15[[#This Row],[Aggregation(Q1) 30%]]*0.3+Table15[[#This Row],[Aggregation(Q2) 40%]]*0.4+Table15[[#This Row],[Aggregation(Q3) 30%]]*0.3</f>
        <v>2.1999999999999997</v>
      </c>
      <c r="AL406" s="13">
        <f>Table15[[#This Row],[Exposure Rate]]+Table15[[#This Row],[Proximity Rate]]+Table15[[#This Row],[Aggregation Rate]]</f>
        <v>7.1</v>
      </c>
      <c r="AM406" s="13" t="s">
        <v>1935</v>
      </c>
    </row>
    <row r="407" spans="1:39" x14ac:dyDescent="0.3">
      <c r="A407" s="3">
        <v>23122</v>
      </c>
      <c r="B407" s="2" t="s">
        <v>1011</v>
      </c>
      <c r="C407" s="2" t="str">
        <f>VLOOKUP(A407,'emp master'!$A$1:$G$5000,5,FALSE)</f>
        <v>Close Comfort Program - Quality Assurance - SI</v>
      </c>
      <c r="D407" s="1" t="s">
        <v>1757</v>
      </c>
      <c r="E407" s="6" t="str">
        <f>VLOOKUP(A407,'emp master'!$A$1:$G$5000,7,FALSE)</f>
        <v>Male</v>
      </c>
      <c r="F407" s="7">
        <v>23</v>
      </c>
      <c r="G407" s="6" t="s">
        <v>14</v>
      </c>
      <c r="H407" s="6" t="s">
        <v>1753</v>
      </c>
      <c r="I407" s="6" t="s">
        <v>1012</v>
      </c>
      <c r="J407" s="7" t="s">
        <v>13</v>
      </c>
      <c r="K407" s="6" t="s">
        <v>14</v>
      </c>
      <c r="L407" s="6"/>
      <c r="M407" s="6" t="s">
        <v>14</v>
      </c>
      <c r="N407" s="6"/>
      <c r="O407" s="6" t="s">
        <v>14</v>
      </c>
      <c r="P407" s="6"/>
      <c r="Q407" s="6" t="s">
        <v>14</v>
      </c>
      <c r="R407" s="6" t="s">
        <v>14</v>
      </c>
      <c r="S407" s="6" t="s">
        <v>1754</v>
      </c>
      <c r="T407" s="6" t="s">
        <v>14</v>
      </c>
      <c r="U407" s="6" t="s">
        <v>14</v>
      </c>
      <c r="V407" s="8">
        <f>IF(Table15[[#This Row],[Age - වයස]]&lt;30,1,IF(Table15[[#This Row],[Age - වයස]]&lt;40,2,IF(Table15[[#This Row],[Age - වයස]]&lt;50,3,IF(Table15[[#This Row],[Age - වයස]]&lt;=55,4,5))))</f>
        <v>1</v>
      </c>
      <c r="W407" s="11">
        <f>IF(Table15[[#This Row],[Vaccinated? - කොවිඩ් එන්නත ලබා ගෙන තිබේද?]]= "yes",1,5)</f>
        <v>5</v>
      </c>
      <c r="X40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7" s="8">
        <f>IF(Table15[[#This Row],[Having any hereditary diseases - ඔබට පාරම්පරික රෝග තිබෙනවාද?]]="yes",5,1)</f>
        <v>1</v>
      </c>
      <c r="Z407" s="11">
        <f>IF(Table15[[#This Row],[Do you have been suffering from any of these diseases? - පහත රෝග ඔබට තිබෙනවද?]]="None - නැත",1,5)</f>
        <v>1</v>
      </c>
      <c r="AA4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7" s="11">
        <f>IF(Table15[[#This Row],[Have you been infected by COVID-19 in the past few months - ඔබට COVID 19 මිට පෙර වැළදී  තිබෙනවද?]]="Yes",1,5)</f>
        <v>5</v>
      </c>
      <c r="AC407" s="11">
        <f>IF(Table15[[#This Row],[Grade - ශ්‍රේණිය]]="Team Member",5,IF(Table15[[#This Row],[Grade - ශ්‍රේණිය]]="Manager",1,3))</f>
        <v>5</v>
      </c>
      <c r="AD407" s="11">
        <f>IF(Table15[[#This Row],[Do you have any COVID symptoms? - ඔබට COVID ලක්ෂණ තිබෙනවද?]]="Yes",5,1)</f>
        <v>1</v>
      </c>
      <c r="AE407" s="11">
        <f>IF(Table15[[#This Row],[Was quarantined  before? - නිරොධානය වී තිබේද?]]="Yes",5,1)</f>
        <v>1</v>
      </c>
      <c r="AF4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7" s="8">
        <f>IF(Table15[[#This Row],[Any family members are working at Hospitals - රෝහල් වල සේවය කරන සාමාජිකයන් සිටීද?]]="No",1,5)</f>
        <v>1</v>
      </c>
      <c r="AH4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7" s="12">
        <f>Table15[[#This Row],[Proximity 01 (30%)]]*0.3+Table15[[#This Row],[Proximity - 02(40%)]]*0.4+Table15[[#This Row],[Proximity - 03(30%)]]*0.3</f>
        <v>2.1999999999999997</v>
      </c>
      <c r="AK407" s="12">
        <f>Table15[[#This Row],[Aggregation(Q1) 30%]]*0.3+Table15[[#This Row],[Aggregation(Q2) 40%]]*0.4+Table15[[#This Row],[Aggregation(Q3) 30%]]*0.3</f>
        <v>2.1999999999999997</v>
      </c>
      <c r="AL407" s="13">
        <f>Table15[[#This Row],[Exposure Rate]]+Table15[[#This Row],[Proximity Rate]]+Table15[[#This Row],[Aggregation Rate]]</f>
        <v>7.1</v>
      </c>
      <c r="AM407" s="13" t="s">
        <v>1935</v>
      </c>
    </row>
    <row r="408" spans="1:39" x14ac:dyDescent="0.3">
      <c r="A408" s="20">
        <v>26323</v>
      </c>
      <c r="B408" s="2" t="s">
        <v>378</v>
      </c>
      <c r="C408" s="2" t="str">
        <f>VLOOKUP(A408,'emp master'!$A$1:$G$5000,5,FALSE)</f>
        <v>Close Comfort Program - Quality Assurance - SI</v>
      </c>
      <c r="D408" s="1" t="s">
        <v>1757</v>
      </c>
      <c r="E408" s="6" t="str">
        <f>VLOOKUP(A408,'emp master'!$A$1:$G$5000,7,FALSE)</f>
        <v>Male</v>
      </c>
      <c r="F408" s="7">
        <v>21</v>
      </c>
      <c r="G408" s="6" t="s">
        <v>14</v>
      </c>
      <c r="H408" s="6" t="s">
        <v>1753</v>
      </c>
      <c r="I408" s="6" t="s">
        <v>379</v>
      </c>
      <c r="J408" s="7" t="s">
        <v>20</v>
      </c>
      <c r="K408" s="6" t="s">
        <v>14</v>
      </c>
      <c r="L408" s="6"/>
      <c r="M408" s="6" t="s">
        <v>14</v>
      </c>
      <c r="N408" s="6"/>
      <c r="O408" s="6" t="s">
        <v>14</v>
      </c>
      <c r="P408" s="6"/>
      <c r="Q408" s="6" t="s">
        <v>14</v>
      </c>
      <c r="R408" s="6" t="s">
        <v>14</v>
      </c>
      <c r="S408" s="6" t="s">
        <v>1754</v>
      </c>
      <c r="T408" s="6" t="s">
        <v>14</v>
      </c>
      <c r="U408" s="6" t="s">
        <v>14</v>
      </c>
      <c r="V408" s="8">
        <f>IF(Table15[[#This Row],[Age - වයස]]&lt;30,1,IF(Table15[[#This Row],[Age - වයස]]&lt;40,2,IF(Table15[[#This Row],[Age - වයස]]&lt;50,3,IF(Table15[[#This Row],[Age - වයස]]&lt;=55,4,5))))</f>
        <v>1</v>
      </c>
      <c r="W408" s="11">
        <f>IF(Table15[[#This Row],[Vaccinated? - කොවිඩ් එන්නත ලබා ගෙන තිබේද?]]= "yes",1,5)</f>
        <v>5</v>
      </c>
      <c r="X40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8" s="8">
        <f>IF(Table15[[#This Row],[Having any hereditary diseases - ඔබට පාරම්පරික රෝග තිබෙනවාද?]]="yes",5,1)</f>
        <v>1</v>
      </c>
      <c r="Z408" s="11">
        <f>IF(Table15[[#This Row],[Do you have been suffering from any of these diseases? - පහත රෝග ඔබට තිබෙනවද?]]="None - නැත",1,5)</f>
        <v>1</v>
      </c>
      <c r="AA4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8" s="11">
        <f>IF(Table15[[#This Row],[Have you been infected by COVID-19 in the past few months - ඔබට COVID 19 මිට පෙර වැළදී  තිබෙනවද?]]="Yes",1,5)</f>
        <v>5</v>
      </c>
      <c r="AC408" s="11">
        <f>IF(Table15[[#This Row],[Grade - ශ්‍රේණිය]]="Team Member",5,IF(Table15[[#This Row],[Grade - ශ්‍රේණිය]]="Manager",1,3))</f>
        <v>5</v>
      </c>
      <c r="AD408" s="11">
        <f>IF(Table15[[#This Row],[Do you have any COVID symptoms? - ඔබට COVID ලක්ෂණ තිබෙනවද?]]="Yes",5,1)</f>
        <v>1</v>
      </c>
      <c r="AE408" s="11">
        <f>IF(Table15[[#This Row],[Was quarantined  before? - නිරොධානය වී තිබේද?]]="Yes",5,1)</f>
        <v>1</v>
      </c>
      <c r="AF4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8" s="8">
        <f>IF(Table15[[#This Row],[Any family members are working at Hospitals - රෝහල් වල සේවය කරන සාමාජිකයන් සිටීද?]]="No",1,5)</f>
        <v>1</v>
      </c>
      <c r="AH4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8" s="12">
        <f>Table15[[#This Row],[Proximity 01 (30%)]]*0.3+Table15[[#This Row],[Proximity - 02(40%)]]*0.4+Table15[[#This Row],[Proximity - 03(30%)]]*0.3</f>
        <v>2.1999999999999997</v>
      </c>
      <c r="AK408" s="12">
        <f>Table15[[#This Row],[Aggregation(Q1) 30%]]*0.3+Table15[[#This Row],[Aggregation(Q2) 40%]]*0.4+Table15[[#This Row],[Aggregation(Q3) 30%]]*0.3</f>
        <v>2.1999999999999997</v>
      </c>
      <c r="AL408" s="13">
        <f>Table15[[#This Row],[Exposure Rate]]+Table15[[#This Row],[Proximity Rate]]+Table15[[#This Row],[Aggregation Rate]]</f>
        <v>7.1</v>
      </c>
      <c r="AM408" s="13" t="s">
        <v>1935</v>
      </c>
    </row>
    <row r="409" spans="1:39" x14ac:dyDescent="0.3">
      <c r="A409" s="20">
        <v>26325</v>
      </c>
      <c r="B409" s="2" t="s">
        <v>382</v>
      </c>
      <c r="C409" s="2" t="str">
        <f>VLOOKUP(A409,'emp master'!$A$1:$G$5000,5,FALSE)</f>
        <v>Close Comfort Program - Quality Assurance - SI</v>
      </c>
      <c r="D409" s="1" t="s">
        <v>1757</v>
      </c>
      <c r="E409" s="6" t="str">
        <f>VLOOKUP(A409,'emp master'!$A$1:$G$5000,7,FALSE)</f>
        <v>Male</v>
      </c>
      <c r="F409" s="7">
        <v>21</v>
      </c>
      <c r="G409" s="6" t="s">
        <v>14</v>
      </c>
      <c r="H409" s="6" t="s">
        <v>1753</v>
      </c>
      <c r="I409" s="6" t="s">
        <v>379</v>
      </c>
      <c r="J409" s="7" t="s">
        <v>23</v>
      </c>
      <c r="K409" s="6" t="s">
        <v>14</v>
      </c>
      <c r="L409" s="6"/>
      <c r="M409" s="6" t="s">
        <v>14</v>
      </c>
      <c r="N409" s="6"/>
      <c r="O409" s="6" t="s">
        <v>14</v>
      </c>
      <c r="P409" s="6"/>
      <c r="Q409" s="6" t="s">
        <v>14</v>
      </c>
      <c r="R409" s="6" t="s">
        <v>14</v>
      </c>
      <c r="S409" s="6" t="s">
        <v>1754</v>
      </c>
      <c r="T409" s="6" t="s">
        <v>14</v>
      </c>
      <c r="U409" s="6" t="s">
        <v>14</v>
      </c>
      <c r="V409" s="8">
        <f>IF(Table15[[#This Row],[Age - වයස]]&lt;30,1,IF(Table15[[#This Row],[Age - වයස]]&lt;40,2,IF(Table15[[#This Row],[Age - වයස]]&lt;50,3,IF(Table15[[#This Row],[Age - වයස]]&lt;=55,4,5))))</f>
        <v>1</v>
      </c>
      <c r="W409" s="11">
        <f>IF(Table15[[#This Row],[Vaccinated? - කොවිඩ් එන්නත ලබා ගෙන තිබේද?]]= "yes",1,5)</f>
        <v>5</v>
      </c>
      <c r="X40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09" s="8">
        <f>IF(Table15[[#This Row],[Having any hereditary diseases - ඔබට පාරම්පරික රෝග තිබෙනවාද?]]="yes",5,1)</f>
        <v>1</v>
      </c>
      <c r="Z409" s="11">
        <f>IF(Table15[[#This Row],[Do you have been suffering from any of these diseases? - පහත රෝග ඔබට තිබෙනවද?]]="None - නැත",1,5)</f>
        <v>1</v>
      </c>
      <c r="AA4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09" s="11">
        <f>IF(Table15[[#This Row],[Have you been infected by COVID-19 in the past few months - ඔබට COVID 19 මිට පෙර වැළදී  තිබෙනවද?]]="Yes",1,5)</f>
        <v>5</v>
      </c>
      <c r="AC409" s="11">
        <f>IF(Table15[[#This Row],[Grade - ශ්‍රේණිය]]="Team Member",5,IF(Table15[[#This Row],[Grade - ශ්‍රේණිය]]="Manager",1,3))</f>
        <v>5</v>
      </c>
      <c r="AD409" s="11">
        <f>IF(Table15[[#This Row],[Do you have any COVID symptoms? - ඔබට COVID ලක්ෂණ තිබෙනවද?]]="Yes",5,1)</f>
        <v>1</v>
      </c>
      <c r="AE409" s="11">
        <f>IF(Table15[[#This Row],[Was quarantined  before? - නිරොධානය වී තිබේද?]]="Yes",5,1)</f>
        <v>1</v>
      </c>
      <c r="AF4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09" s="8">
        <f>IF(Table15[[#This Row],[Any family members are working at Hospitals - රෝහල් වල සේවය කරන සාමාජිකයන් සිටීද?]]="No",1,5)</f>
        <v>1</v>
      </c>
      <c r="AH4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0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09" s="12">
        <f>Table15[[#This Row],[Proximity 01 (30%)]]*0.3+Table15[[#This Row],[Proximity - 02(40%)]]*0.4+Table15[[#This Row],[Proximity - 03(30%)]]*0.3</f>
        <v>2.1999999999999997</v>
      </c>
      <c r="AK409" s="12">
        <f>Table15[[#This Row],[Aggregation(Q1) 30%]]*0.3+Table15[[#This Row],[Aggregation(Q2) 40%]]*0.4+Table15[[#This Row],[Aggregation(Q3) 30%]]*0.3</f>
        <v>2.1999999999999997</v>
      </c>
      <c r="AL409" s="13">
        <f>Table15[[#This Row],[Exposure Rate]]+Table15[[#This Row],[Proximity Rate]]+Table15[[#This Row],[Aggregation Rate]]</f>
        <v>7.1</v>
      </c>
      <c r="AM409" s="13" t="s">
        <v>1935</v>
      </c>
    </row>
    <row r="410" spans="1:39" x14ac:dyDescent="0.3">
      <c r="A410" s="20">
        <v>16033</v>
      </c>
      <c r="B410" s="2" t="s">
        <v>125</v>
      </c>
      <c r="C410" s="2" t="str">
        <f>VLOOKUP(A410,'emp master'!$A$1:$G$5000,5,FALSE)</f>
        <v>Close Comfort Program - Quality Assurance - SI</v>
      </c>
      <c r="D410" s="1" t="s">
        <v>1757</v>
      </c>
      <c r="E410" s="6" t="str">
        <f>VLOOKUP(A410,'emp master'!$A$1:$G$5000,7,FALSE)</f>
        <v>Female</v>
      </c>
      <c r="F410" s="7">
        <v>26</v>
      </c>
      <c r="G410" s="6" t="s">
        <v>14</v>
      </c>
      <c r="H410" s="6" t="s">
        <v>1753</v>
      </c>
      <c r="I410" s="6" t="s">
        <v>126</v>
      </c>
      <c r="J410" s="7" t="s">
        <v>20</v>
      </c>
      <c r="K410" s="6" t="s">
        <v>14</v>
      </c>
      <c r="L410" s="6" t="s">
        <v>1790</v>
      </c>
      <c r="M410" s="6" t="s">
        <v>14</v>
      </c>
      <c r="N410" s="6" t="s">
        <v>1790</v>
      </c>
      <c r="O410" s="6" t="s">
        <v>14</v>
      </c>
      <c r="P410" s="6" t="s">
        <v>1790</v>
      </c>
      <c r="Q410" s="6" t="s">
        <v>14</v>
      </c>
      <c r="R410" s="6" t="s">
        <v>14</v>
      </c>
      <c r="S410" s="6" t="s">
        <v>1754</v>
      </c>
      <c r="T410" s="6" t="s">
        <v>14</v>
      </c>
      <c r="U410" s="6" t="s">
        <v>14</v>
      </c>
      <c r="V410" s="8">
        <f>IF(Table15[[#This Row],[Age - වයස]]&lt;30,1,IF(Table15[[#This Row],[Age - වයස]]&lt;40,2,IF(Table15[[#This Row],[Age - වයස]]&lt;50,3,IF(Table15[[#This Row],[Age - වයස]]&lt;=55,4,5))))</f>
        <v>1</v>
      </c>
      <c r="W410" s="11">
        <f>IF(Table15[[#This Row],[Vaccinated? - කොවිඩ් එන්නත ලබා ගෙන තිබේද?]]= "yes",1,5)</f>
        <v>5</v>
      </c>
      <c r="X41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0" s="8">
        <f>IF(Table15[[#This Row],[Having any hereditary diseases - ඔබට පාරම්පරික රෝග තිබෙනවාද?]]="yes",5,1)</f>
        <v>1</v>
      </c>
      <c r="Z410" s="11">
        <f>IF(Table15[[#This Row],[Do you have been suffering from any of these diseases? - පහත රෝග ඔබට තිබෙනවද?]]="None - නැත",1,5)</f>
        <v>1</v>
      </c>
      <c r="AA4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0" s="11">
        <f>IF(Table15[[#This Row],[Have you been infected by COVID-19 in the past few months - ඔබට COVID 19 මිට පෙර වැළදී  තිබෙනවද?]]="Yes",1,5)</f>
        <v>5</v>
      </c>
      <c r="AC410" s="11">
        <f>IF(Table15[[#This Row],[Grade - ශ්‍රේණිය]]="Team Member",5,IF(Table15[[#This Row],[Grade - ශ්‍රේණිය]]="Manager",1,3))</f>
        <v>5</v>
      </c>
      <c r="AD410" s="11">
        <f>IF(Table15[[#This Row],[Do you have any COVID symptoms? - ඔබට COVID ලක්ෂණ තිබෙනවද?]]="Yes",5,1)</f>
        <v>1</v>
      </c>
      <c r="AE410" s="11">
        <f>IF(Table15[[#This Row],[Was quarantined  before? - නිරොධානය වී තිබේද?]]="Yes",5,1)</f>
        <v>1</v>
      </c>
      <c r="AF4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0" s="8">
        <f>IF(Table15[[#This Row],[Any family members are working at Hospitals - රෝහල් වල සේවය කරන සාමාජිකයන් සිටීද?]]="No",1,5)</f>
        <v>1</v>
      </c>
      <c r="AH4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0" s="12">
        <f>Table15[[#This Row],[Proximity 01 (30%)]]*0.3+Table15[[#This Row],[Proximity - 02(40%)]]*0.4+Table15[[#This Row],[Proximity - 03(30%)]]*0.3</f>
        <v>2.1999999999999997</v>
      </c>
      <c r="AK410" s="12">
        <f>Table15[[#This Row],[Aggregation(Q1) 30%]]*0.3+Table15[[#This Row],[Aggregation(Q2) 40%]]*0.4+Table15[[#This Row],[Aggregation(Q3) 30%]]*0.3</f>
        <v>2.1999999999999997</v>
      </c>
      <c r="AL410" s="13">
        <f>Table15[[#This Row],[Exposure Rate]]+Table15[[#This Row],[Proximity Rate]]+Table15[[#This Row],[Aggregation Rate]]</f>
        <v>7.1</v>
      </c>
      <c r="AM410" s="13" t="s">
        <v>1935</v>
      </c>
    </row>
    <row r="411" spans="1:39" x14ac:dyDescent="0.3">
      <c r="A411" s="20">
        <v>22117</v>
      </c>
      <c r="B411" s="2" t="s">
        <v>1173</v>
      </c>
      <c r="C411" s="2" t="str">
        <f>VLOOKUP(A411,'emp master'!$A$1:$G$5000,5,FALSE)</f>
        <v>Close Comfort Program - Quality Assurance - SI</v>
      </c>
      <c r="D411" s="1" t="s">
        <v>1757</v>
      </c>
      <c r="E411" s="6" t="str">
        <f>VLOOKUP(A411,'emp master'!$A$1:$G$5000,7,FALSE)</f>
        <v>Female</v>
      </c>
      <c r="F411" s="7">
        <v>29</v>
      </c>
      <c r="G411" s="6" t="s">
        <v>14</v>
      </c>
      <c r="H411" s="6" t="s">
        <v>1753</v>
      </c>
      <c r="I411" s="6" t="s">
        <v>1174</v>
      </c>
      <c r="J411" s="7" t="s">
        <v>20</v>
      </c>
      <c r="K411" s="6" t="s">
        <v>14</v>
      </c>
      <c r="L411" s="6"/>
      <c r="M411" s="6" t="s">
        <v>14</v>
      </c>
      <c r="N411" s="6"/>
      <c r="O411" s="6" t="s">
        <v>14</v>
      </c>
      <c r="P411" s="6"/>
      <c r="Q411" s="6" t="s">
        <v>14</v>
      </c>
      <c r="R411" s="6" t="s">
        <v>14</v>
      </c>
      <c r="S411" s="6" t="s">
        <v>1754</v>
      </c>
      <c r="T411" s="6" t="s">
        <v>14</v>
      </c>
      <c r="U411" s="6" t="s">
        <v>14</v>
      </c>
      <c r="V411" s="8">
        <f>IF(Table15[[#This Row],[Age - වයස]]&lt;30,1,IF(Table15[[#This Row],[Age - වයස]]&lt;40,2,IF(Table15[[#This Row],[Age - වයස]]&lt;50,3,IF(Table15[[#This Row],[Age - වයස]]&lt;=55,4,5))))</f>
        <v>1</v>
      </c>
      <c r="W411" s="11">
        <f>IF(Table15[[#This Row],[Vaccinated? - කොවිඩ් එන්නත ලබා ගෙන තිබේද?]]= "yes",1,5)</f>
        <v>5</v>
      </c>
      <c r="X41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1" s="8">
        <f>IF(Table15[[#This Row],[Having any hereditary diseases - ඔබට පාරම්පරික රෝග තිබෙනවාද?]]="yes",5,1)</f>
        <v>1</v>
      </c>
      <c r="Z411" s="11">
        <f>IF(Table15[[#This Row],[Do you have been suffering from any of these diseases? - පහත රෝග ඔබට තිබෙනවද?]]="None - නැත",1,5)</f>
        <v>1</v>
      </c>
      <c r="AA4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1" s="11">
        <f>IF(Table15[[#This Row],[Have you been infected by COVID-19 in the past few months - ඔබට COVID 19 මිට පෙර වැළදී  තිබෙනවද?]]="Yes",1,5)</f>
        <v>5</v>
      </c>
      <c r="AC411" s="11">
        <f>IF(Table15[[#This Row],[Grade - ශ්‍රේණිය]]="Team Member",5,IF(Table15[[#This Row],[Grade - ශ්‍රේණිය]]="Manager",1,3))</f>
        <v>5</v>
      </c>
      <c r="AD411" s="11">
        <f>IF(Table15[[#This Row],[Do you have any COVID symptoms? - ඔබට COVID ලක්ෂණ තිබෙනවද?]]="Yes",5,1)</f>
        <v>1</v>
      </c>
      <c r="AE411" s="11">
        <f>IF(Table15[[#This Row],[Was quarantined  before? - නිරොධානය වී තිබේද?]]="Yes",5,1)</f>
        <v>1</v>
      </c>
      <c r="AF4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1" s="8">
        <f>IF(Table15[[#This Row],[Any family members are working at Hospitals - රෝහල් වල සේවය කරන සාමාජිකයන් සිටීද?]]="No",1,5)</f>
        <v>1</v>
      </c>
      <c r="AH4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1" s="12">
        <f>Table15[[#This Row],[Proximity 01 (30%)]]*0.3+Table15[[#This Row],[Proximity - 02(40%)]]*0.4+Table15[[#This Row],[Proximity - 03(30%)]]*0.3</f>
        <v>2.1999999999999997</v>
      </c>
      <c r="AK411" s="12">
        <f>Table15[[#This Row],[Aggregation(Q1) 30%]]*0.3+Table15[[#This Row],[Aggregation(Q2) 40%]]*0.4+Table15[[#This Row],[Aggregation(Q3) 30%]]*0.3</f>
        <v>2.1999999999999997</v>
      </c>
      <c r="AL411" s="13">
        <f>Table15[[#This Row],[Exposure Rate]]+Table15[[#This Row],[Proximity Rate]]+Table15[[#This Row],[Aggregation Rate]]</f>
        <v>7.1</v>
      </c>
      <c r="AM411" s="13" t="s">
        <v>1935</v>
      </c>
    </row>
    <row r="412" spans="1:39" x14ac:dyDescent="0.3">
      <c r="A412" s="20">
        <v>23340</v>
      </c>
      <c r="B412" s="2" t="s">
        <v>1065</v>
      </c>
      <c r="C412" s="2" t="str">
        <f>VLOOKUP(A412,'emp master'!$A$1:$G$5000,5,FALSE)</f>
        <v>Close Comfort Program - Quality Assurance - SI</v>
      </c>
      <c r="D412" s="1" t="s">
        <v>1757</v>
      </c>
      <c r="E412" s="6" t="str">
        <f>VLOOKUP(A412,'emp master'!$A$1:$G$5000,7,FALSE)</f>
        <v>Female</v>
      </c>
      <c r="F412" s="7">
        <v>21</v>
      </c>
      <c r="G412" s="6" t="s">
        <v>14</v>
      </c>
      <c r="H412" s="6" t="s">
        <v>1753</v>
      </c>
      <c r="I412" s="6" t="s">
        <v>181</v>
      </c>
      <c r="J412" s="6" t="s">
        <v>28</v>
      </c>
      <c r="K412" s="6" t="s">
        <v>14</v>
      </c>
      <c r="L412" s="6" t="s">
        <v>14</v>
      </c>
      <c r="M412" s="6" t="s">
        <v>14</v>
      </c>
      <c r="N412" s="6" t="s">
        <v>14</v>
      </c>
      <c r="O412" s="6" t="s">
        <v>14</v>
      </c>
      <c r="P412" s="6" t="s">
        <v>14</v>
      </c>
      <c r="Q412" s="6" t="s">
        <v>14</v>
      </c>
      <c r="R412" s="6" t="s">
        <v>14</v>
      </c>
      <c r="S412" s="6" t="s">
        <v>1754</v>
      </c>
      <c r="T412" s="6" t="s">
        <v>14</v>
      </c>
      <c r="U412" s="6" t="s">
        <v>14</v>
      </c>
      <c r="V412" s="8">
        <f>IF(Table15[[#This Row],[Age - වයස]]&lt;30,1,IF(Table15[[#This Row],[Age - වයස]]&lt;40,2,IF(Table15[[#This Row],[Age - වයස]]&lt;50,3,IF(Table15[[#This Row],[Age - වයස]]&lt;=55,4,5))))</f>
        <v>1</v>
      </c>
      <c r="W412" s="11">
        <f>IF(Table15[[#This Row],[Vaccinated? - කොවිඩ් එන්නත ලබා ගෙන තිබේද?]]= "yes",1,5)</f>
        <v>5</v>
      </c>
      <c r="X41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2" s="8">
        <f>IF(Table15[[#This Row],[Having any hereditary diseases - ඔබට පාරම්පරික රෝග තිබෙනවාද?]]="yes",5,1)</f>
        <v>1</v>
      </c>
      <c r="Z412" s="11">
        <f>IF(Table15[[#This Row],[Do you have been suffering from any of these diseases? - පහත රෝග ඔබට තිබෙනවද?]]="None - නැත",1,5)</f>
        <v>1</v>
      </c>
      <c r="AA4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2" s="11">
        <f>IF(Table15[[#This Row],[Have you been infected by COVID-19 in the past few months - ඔබට COVID 19 මිට පෙර වැළදී  තිබෙනවද?]]="Yes",1,5)</f>
        <v>5</v>
      </c>
      <c r="AC412" s="11">
        <f>IF(Table15[[#This Row],[Grade - ශ්‍රේණිය]]="Team Member",5,IF(Table15[[#This Row],[Grade - ශ්‍රේණිය]]="Manager",1,3))</f>
        <v>5</v>
      </c>
      <c r="AD412" s="11">
        <f>IF(Table15[[#This Row],[Do you have any COVID symptoms? - ඔබට COVID ලක්ෂණ තිබෙනවද?]]="Yes",5,1)</f>
        <v>1</v>
      </c>
      <c r="AE412" s="11">
        <f>IF(Table15[[#This Row],[Was quarantined  before? - නිරොධානය වී තිබේද?]]="Yes",5,1)</f>
        <v>1</v>
      </c>
      <c r="AF4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2" s="8">
        <f>IF(Table15[[#This Row],[Any family members are working at Hospitals - රෝහල් වල සේවය කරන සාමාජිකයන් සිටීද?]]="No",1,5)</f>
        <v>1</v>
      </c>
      <c r="AH4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2" s="12">
        <f>Table15[[#This Row],[Proximity 01 (30%)]]*0.3+Table15[[#This Row],[Proximity - 02(40%)]]*0.4+Table15[[#This Row],[Proximity - 03(30%)]]*0.3</f>
        <v>2.1999999999999997</v>
      </c>
      <c r="AK412" s="12">
        <f>Table15[[#This Row],[Aggregation(Q1) 30%]]*0.3+Table15[[#This Row],[Aggregation(Q2) 40%]]*0.4+Table15[[#This Row],[Aggregation(Q3) 30%]]*0.3</f>
        <v>2.1999999999999997</v>
      </c>
      <c r="AL412" s="13">
        <f>Table15[[#This Row],[Exposure Rate]]+Table15[[#This Row],[Proximity Rate]]+Table15[[#This Row],[Aggregation Rate]]</f>
        <v>7.1</v>
      </c>
      <c r="AM412" s="13" t="s">
        <v>1935</v>
      </c>
    </row>
    <row r="413" spans="1:39" x14ac:dyDescent="0.3">
      <c r="A413" s="20">
        <v>26493</v>
      </c>
      <c r="B413" s="2" t="s">
        <v>246</v>
      </c>
      <c r="C413" s="2" t="str">
        <f>VLOOKUP(A413,'emp master'!$A$1:$G$5000,5,FALSE)</f>
        <v>Close Comfort Program - Quality Assurance - SI</v>
      </c>
      <c r="D413" s="1" t="s">
        <v>1757</v>
      </c>
      <c r="E413" s="6" t="str">
        <f>VLOOKUP(A413,'emp master'!$A$1:$G$5000,7,FALSE)</f>
        <v>Female</v>
      </c>
      <c r="F413" s="7">
        <v>22</v>
      </c>
      <c r="G413" s="6" t="s">
        <v>14</v>
      </c>
      <c r="H413" s="6" t="s">
        <v>1753</v>
      </c>
      <c r="I413" s="6" t="s">
        <v>247</v>
      </c>
      <c r="J413" s="7" t="s">
        <v>17</v>
      </c>
      <c r="K413" s="6" t="s">
        <v>14</v>
      </c>
      <c r="L413" s="6"/>
      <c r="M413" s="6" t="s">
        <v>14</v>
      </c>
      <c r="N413" s="6"/>
      <c r="O413" s="6" t="s">
        <v>14</v>
      </c>
      <c r="P413" s="6"/>
      <c r="Q413" s="6" t="s">
        <v>14</v>
      </c>
      <c r="R413" s="6" t="s">
        <v>14</v>
      </c>
      <c r="S413" s="6" t="s">
        <v>1761</v>
      </c>
      <c r="T413" s="6" t="s">
        <v>1566</v>
      </c>
      <c r="U413" s="6" t="s">
        <v>1566</v>
      </c>
      <c r="V413" s="8">
        <f>IF(Table15[[#This Row],[Age - වයස]]&lt;30,1,IF(Table15[[#This Row],[Age - වයස]]&lt;40,2,IF(Table15[[#This Row],[Age - වයස]]&lt;50,3,IF(Table15[[#This Row],[Age - වයස]]&lt;=55,4,5))))</f>
        <v>1</v>
      </c>
      <c r="W413" s="11">
        <f>IF(Table15[[#This Row],[Vaccinated? - කොවිඩ් එන්නත ලබා ගෙන තිබේද?]]= "yes",1,5)</f>
        <v>5</v>
      </c>
      <c r="X4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3" s="8">
        <f>IF(Table15[[#This Row],[Having any hereditary diseases - ඔබට පාරම්පරික රෝග තිබෙනවාද?]]="yes",5,1)</f>
        <v>1</v>
      </c>
      <c r="Z413" s="11">
        <f>IF(Table15[[#This Row],[Do you have been suffering from any of these diseases? - පහත රෝග ඔබට තිබෙනවද?]]="None - නැත",1,5)</f>
        <v>5</v>
      </c>
      <c r="AA4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413" s="11">
        <f>IF(Table15[[#This Row],[Have you been infected by COVID-19 in the past few months - ඔබට COVID 19 මිට පෙර වැළදී  තිබෙනවද?]]="Yes",1,5)</f>
        <v>1</v>
      </c>
      <c r="AC413" s="11">
        <f>IF(Table15[[#This Row],[Grade - ශ්‍රේණිය]]="Team Member",5,IF(Table15[[#This Row],[Grade - ශ්‍රේණිය]]="Manager",1,3))</f>
        <v>5</v>
      </c>
      <c r="AD413" s="11">
        <f>IF(Table15[[#This Row],[Do you have any COVID symptoms? - ඔබට COVID ලක්ෂණ තිබෙනවද?]]="Yes",5,1)</f>
        <v>1</v>
      </c>
      <c r="AE413" s="11">
        <f>IF(Table15[[#This Row],[Was quarantined  before? - නිරොධානය වී තිබේද?]]="Yes",5,1)</f>
        <v>1</v>
      </c>
      <c r="AF4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3" s="8">
        <f>IF(Table15[[#This Row],[Any family members are working at Hospitals - රෝහල් වල සේවය කරන සාමාජිකයන් සිටීද?]]="No",1,5)</f>
        <v>1</v>
      </c>
      <c r="AH4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3" s="12">
        <f>Table15[[#This Row],[Proximity 01 (30%)]]*0.3+Table15[[#This Row],[Proximity - 02(40%)]]*0.4+Table15[[#This Row],[Proximity - 03(30%)]]*0.3</f>
        <v>2.1999999999999997</v>
      </c>
      <c r="AK413" s="12">
        <f>Table15[[#This Row],[Aggregation(Q1) 30%]]*0.3+Table15[[#This Row],[Aggregation(Q2) 40%]]*0.4+Table15[[#This Row],[Aggregation(Q3) 30%]]*0.3</f>
        <v>2.1999999999999997</v>
      </c>
      <c r="AL413" s="13">
        <f>Table15[[#This Row],[Exposure Rate]]+Table15[[#This Row],[Proximity Rate]]+Table15[[#This Row],[Aggregation Rate]]</f>
        <v>7.1</v>
      </c>
      <c r="AM413" s="13" t="s">
        <v>1935</v>
      </c>
    </row>
    <row r="414" spans="1:39" x14ac:dyDescent="0.3">
      <c r="A414" s="20">
        <v>26019</v>
      </c>
      <c r="B414" s="2" t="s">
        <v>81</v>
      </c>
      <c r="C414" s="2" t="str">
        <f>VLOOKUP(A414,'emp master'!$A$1:$G$5000,5,FALSE)</f>
        <v>Close Comfort Program - SI</v>
      </c>
      <c r="D414" s="1" t="s">
        <v>1757</v>
      </c>
      <c r="E414" s="6" t="str">
        <f>VLOOKUP(A414,'emp master'!$A$1:$G$5000,7,FALSE)</f>
        <v>Male</v>
      </c>
      <c r="F414" s="7">
        <v>27</v>
      </c>
      <c r="G414" s="6" t="s">
        <v>14</v>
      </c>
      <c r="H414" s="6" t="s">
        <v>1753</v>
      </c>
      <c r="I414" s="6" t="s">
        <v>82</v>
      </c>
      <c r="J414" s="7" t="s">
        <v>13</v>
      </c>
      <c r="K414" s="6" t="s">
        <v>14</v>
      </c>
      <c r="L414" s="6"/>
      <c r="M414" s="6" t="s">
        <v>14</v>
      </c>
      <c r="N414" s="6"/>
      <c r="O414" s="6" t="s">
        <v>14</v>
      </c>
      <c r="P414" s="6"/>
      <c r="Q414" s="6" t="s">
        <v>14</v>
      </c>
      <c r="R414" s="6" t="s">
        <v>14</v>
      </c>
      <c r="S414" s="6" t="s">
        <v>1754</v>
      </c>
      <c r="T414" s="6" t="s">
        <v>14</v>
      </c>
      <c r="U414" s="6" t="s">
        <v>14</v>
      </c>
      <c r="V414" s="8">
        <f>IF(Table15[[#This Row],[Age - වයස]]&lt;30,1,IF(Table15[[#This Row],[Age - වයස]]&lt;40,2,IF(Table15[[#This Row],[Age - වයස]]&lt;50,3,IF(Table15[[#This Row],[Age - වයස]]&lt;=55,4,5))))</f>
        <v>1</v>
      </c>
      <c r="W414" s="11">
        <f>IF(Table15[[#This Row],[Vaccinated? - කොවිඩ් එන්නත ලබා ගෙන තිබේද?]]= "yes",1,5)</f>
        <v>5</v>
      </c>
      <c r="X41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4" s="8">
        <f>IF(Table15[[#This Row],[Having any hereditary diseases - ඔබට පාරම්පරික රෝග තිබෙනවාද?]]="yes",5,1)</f>
        <v>1</v>
      </c>
      <c r="Z414" s="11">
        <f>IF(Table15[[#This Row],[Do you have been suffering from any of these diseases? - පහත රෝග ඔබට තිබෙනවද?]]="None - නැත",1,5)</f>
        <v>1</v>
      </c>
      <c r="AA4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4" s="11">
        <f>IF(Table15[[#This Row],[Have you been infected by COVID-19 in the past few months - ඔබට COVID 19 මිට පෙර වැළදී  තිබෙනවද?]]="Yes",1,5)</f>
        <v>5</v>
      </c>
      <c r="AC414" s="11">
        <f>IF(Table15[[#This Row],[Grade - ශ්‍රේණිය]]="Team Member",5,IF(Table15[[#This Row],[Grade - ශ්‍රේණිය]]="Manager",1,3))</f>
        <v>5</v>
      </c>
      <c r="AD414" s="11">
        <f>IF(Table15[[#This Row],[Do you have any COVID symptoms? - ඔබට COVID ලක්ෂණ තිබෙනවද?]]="Yes",5,1)</f>
        <v>1</v>
      </c>
      <c r="AE414" s="11">
        <f>IF(Table15[[#This Row],[Was quarantined  before? - නිරොධානය වී තිබේද?]]="Yes",5,1)</f>
        <v>1</v>
      </c>
      <c r="AF4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4" s="8">
        <f>IF(Table15[[#This Row],[Any family members are working at Hospitals - රෝහල් වල සේවය කරන සාමාජිකයන් සිටීද?]]="No",1,5)</f>
        <v>1</v>
      </c>
      <c r="AH4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4" s="12">
        <f>Table15[[#This Row],[Proximity 01 (30%)]]*0.3+Table15[[#This Row],[Proximity - 02(40%)]]*0.4+Table15[[#This Row],[Proximity - 03(30%)]]*0.3</f>
        <v>2.1999999999999997</v>
      </c>
      <c r="AK414" s="12">
        <f>Table15[[#This Row],[Aggregation(Q1) 30%]]*0.3+Table15[[#This Row],[Aggregation(Q2) 40%]]*0.4+Table15[[#This Row],[Aggregation(Q3) 30%]]*0.3</f>
        <v>2.1999999999999997</v>
      </c>
      <c r="AL414" s="13">
        <f>Table15[[#This Row],[Exposure Rate]]+Table15[[#This Row],[Proximity Rate]]+Table15[[#This Row],[Aggregation Rate]]</f>
        <v>7.1</v>
      </c>
      <c r="AM414" s="13" t="s">
        <v>1935</v>
      </c>
    </row>
    <row r="415" spans="1:39" x14ac:dyDescent="0.3">
      <c r="A415" s="20">
        <v>12558</v>
      </c>
      <c r="B415" s="2" t="s">
        <v>1107</v>
      </c>
      <c r="C415" s="2" t="str">
        <f>VLOOKUP(A415,'emp master'!$A$1:$G$5000,5,FALSE)</f>
        <v>Close Comfort Program - Technical - SI</v>
      </c>
      <c r="D415" s="1" t="s">
        <v>1757</v>
      </c>
      <c r="E415" s="6" t="str">
        <f>VLOOKUP(A415,'emp master'!$A$1:$G$5000,7,FALSE)</f>
        <v>Male</v>
      </c>
      <c r="F415" s="7">
        <v>28</v>
      </c>
      <c r="G415" s="6" t="s">
        <v>14</v>
      </c>
      <c r="H415" s="6" t="s">
        <v>1753</v>
      </c>
      <c r="I415" s="6" t="s">
        <v>1108</v>
      </c>
      <c r="J415" s="7" t="s">
        <v>17</v>
      </c>
      <c r="K415" s="6" t="s">
        <v>14</v>
      </c>
      <c r="L415" s="6"/>
      <c r="M415" s="6" t="s">
        <v>14</v>
      </c>
      <c r="N415" s="6"/>
      <c r="O415" s="6" t="s">
        <v>14</v>
      </c>
      <c r="P415" s="6"/>
      <c r="Q415" s="6" t="s">
        <v>14</v>
      </c>
      <c r="R415" s="6" t="s">
        <v>14</v>
      </c>
      <c r="S415" s="6" t="s">
        <v>1754</v>
      </c>
      <c r="T415" s="6" t="s">
        <v>14</v>
      </c>
      <c r="U415" s="6" t="s">
        <v>14</v>
      </c>
      <c r="V415" s="8">
        <f>IF(Table15[[#This Row],[Age - වයස]]&lt;30,1,IF(Table15[[#This Row],[Age - වයස]]&lt;40,2,IF(Table15[[#This Row],[Age - වයස]]&lt;50,3,IF(Table15[[#This Row],[Age - වයස]]&lt;=55,4,5))))</f>
        <v>1</v>
      </c>
      <c r="W415" s="11">
        <f>IF(Table15[[#This Row],[Vaccinated? - කොවිඩ් එන්නත ලබා ගෙන තිබේද?]]= "yes",1,5)</f>
        <v>5</v>
      </c>
      <c r="X41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5" s="8">
        <f>IF(Table15[[#This Row],[Having any hereditary diseases - ඔබට පාරම්පරික රෝග තිබෙනවාද?]]="yes",5,1)</f>
        <v>1</v>
      </c>
      <c r="Z415" s="11">
        <f>IF(Table15[[#This Row],[Do you have been suffering from any of these diseases? - පහත රෝග ඔබට තිබෙනවද?]]="None - නැත",1,5)</f>
        <v>1</v>
      </c>
      <c r="AA4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5" s="11">
        <f>IF(Table15[[#This Row],[Have you been infected by COVID-19 in the past few months - ඔබට COVID 19 මිට පෙර වැළදී  තිබෙනවද?]]="Yes",1,5)</f>
        <v>5</v>
      </c>
      <c r="AC415" s="11">
        <f>IF(Table15[[#This Row],[Grade - ශ්‍රේණිය]]="Team Member",5,IF(Table15[[#This Row],[Grade - ශ්‍රේණිය]]="Manager",1,3))</f>
        <v>5</v>
      </c>
      <c r="AD415" s="11">
        <f>IF(Table15[[#This Row],[Do you have any COVID symptoms? - ඔබට COVID ලක්ෂණ තිබෙනවද?]]="Yes",5,1)</f>
        <v>1</v>
      </c>
      <c r="AE415" s="11">
        <f>IF(Table15[[#This Row],[Was quarantined  before? - නිරොධානය වී තිබේද?]]="Yes",5,1)</f>
        <v>1</v>
      </c>
      <c r="AF4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5" s="8">
        <f>IF(Table15[[#This Row],[Any family members are working at Hospitals - රෝහල් වල සේවය කරන සාමාජිකයන් සිටීද?]]="No",1,5)</f>
        <v>1</v>
      </c>
      <c r="AH4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5" s="12">
        <f>Table15[[#This Row],[Proximity 01 (30%)]]*0.3+Table15[[#This Row],[Proximity - 02(40%)]]*0.4+Table15[[#This Row],[Proximity - 03(30%)]]*0.3</f>
        <v>2.1999999999999997</v>
      </c>
      <c r="AK415" s="12">
        <f>Table15[[#This Row],[Aggregation(Q1) 30%]]*0.3+Table15[[#This Row],[Aggregation(Q2) 40%]]*0.4+Table15[[#This Row],[Aggregation(Q3) 30%]]*0.3</f>
        <v>2.1999999999999997</v>
      </c>
      <c r="AL415" s="13">
        <f>Table15[[#This Row],[Exposure Rate]]+Table15[[#This Row],[Proximity Rate]]+Table15[[#This Row],[Aggregation Rate]]</f>
        <v>7.1</v>
      </c>
      <c r="AM415" s="13" t="s">
        <v>1935</v>
      </c>
    </row>
    <row r="416" spans="1:39" x14ac:dyDescent="0.3">
      <c r="A416" s="20">
        <v>16117</v>
      </c>
      <c r="B416" s="2" t="s">
        <v>486</v>
      </c>
      <c r="C416" s="2" t="str">
        <f>VLOOKUP(A416,'emp master'!$A$1:$G$5000,5,FALSE)</f>
        <v>Close Comfort Program - Technical - SI</v>
      </c>
      <c r="D416" s="1" t="s">
        <v>1757</v>
      </c>
      <c r="E416" s="6" t="str">
        <f>VLOOKUP(A416,'emp master'!$A$1:$G$5000,7,FALSE)</f>
        <v>Male</v>
      </c>
      <c r="F416" s="7">
        <v>25</v>
      </c>
      <c r="G416" s="6" t="s">
        <v>14</v>
      </c>
      <c r="H416" s="6" t="s">
        <v>1753</v>
      </c>
      <c r="I416" s="6" t="s">
        <v>179</v>
      </c>
      <c r="J416" s="7" t="s">
        <v>17</v>
      </c>
      <c r="K416" s="6" t="s">
        <v>14</v>
      </c>
      <c r="L416" s="6"/>
      <c r="M416" s="6" t="s">
        <v>14</v>
      </c>
      <c r="N416" s="6"/>
      <c r="O416" s="6" t="s">
        <v>14</v>
      </c>
      <c r="P416" s="6"/>
      <c r="Q416" s="6" t="s">
        <v>14</v>
      </c>
      <c r="R416" s="6" t="s">
        <v>14</v>
      </c>
      <c r="S416" s="6" t="s">
        <v>1754</v>
      </c>
      <c r="T416" s="6" t="s">
        <v>14</v>
      </c>
      <c r="U416" s="6" t="s">
        <v>14</v>
      </c>
      <c r="V416" s="8">
        <f>IF(Table15[[#This Row],[Age - වයස]]&lt;30,1,IF(Table15[[#This Row],[Age - වයස]]&lt;40,2,IF(Table15[[#This Row],[Age - වයස]]&lt;50,3,IF(Table15[[#This Row],[Age - වයස]]&lt;=55,4,5))))</f>
        <v>1</v>
      </c>
      <c r="W416" s="11">
        <f>IF(Table15[[#This Row],[Vaccinated? - කොවිඩ් එන්නත ලබා ගෙන තිබේද?]]= "yes",1,5)</f>
        <v>5</v>
      </c>
      <c r="X41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6" s="8">
        <f>IF(Table15[[#This Row],[Having any hereditary diseases - ඔබට පාරම්පරික රෝග තිබෙනවාද?]]="yes",5,1)</f>
        <v>1</v>
      </c>
      <c r="Z416" s="11">
        <f>IF(Table15[[#This Row],[Do you have been suffering from any of these diseases? - පහත රෝග ඔබට තිබෙනවද?]]="None - නැත",1,5)</f>
        <v>1</v>
      </c>
      <c r="AA4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6" s="11">
        <f>IF(Table15[[#This Row],[Have you been infected by COVID-19 in the past few months - ඔබට COVID 19 මිට පෙර වැළදී  තිබෙනවද?]]="Yes",1,5)</f>
        <v>5</v>
      </c>
      <c r="AC416" s="11">
        <f>IF(Table15[[#This Row],[Grade - ශ්‍රේණිය]]="Team Member",5,IF(Table15[[#This Row],[Grade - ශ්‍රේණිය]]="Manager",1,3))</f>
        <v>5</v>
      </c>
      <c r="AD416" s="11">
        <f>IF(Table15[[#This Row],[Do you have any COVID symptoms? - ඔබට COVID ලක්ෂණ තිබෙනවද?]]="Yes",5,1)</f>
        <v>1</v>
      </c>
      <c r="AE416" s="11">
        <f>IF(Table15[[#This Row],[Was quarantined  before? - නිරොධානය වී තිබේද?]]="Yes",5,1)</f>
        <v>1</v>
      </c>
      <c r="AF4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6" s="8">
        <f>IF(Table15[[#This Row],[Any family members are working at Hospitals - රෝහල් වල සේවය කරන සාමාජිකයන් සිටීද?]]="No",1,5)</f>
        <v>1</v>
      </c>
      <c r="AH4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6" s="12">
        <f>Table15[[#This Row],[Proximity 01 (30%)]]*0.3+Table15[[#This Row],[Proximity - 02(40%)]]*0.4+Table15[[#This Row],[Proximity - 03(30%)]]*0.3</f>
        <v>2.1999999999999997</v>
      </c>
      <c r="AK416" s="12">
        <f>Table15[[#This Row],[Aggregation(Q1) 30%]]*0.3+Table15[[#This Row],[Aggregation(Q2) 40%]]*0.4+Table15[[#This Row],[Aggregation(Q3) 30%]]*0.3</f>
        <v>2.1999999999999997</v>
      </c>
      <c r="AL416" s="13">
        <f>Table15[[#This Row],[Exposure Rate]]+Table15[[#This Row],[Proximity Rate]]+Table15[[#This Row],[Aggregation Rate]]</f>
        <v>7.1</v>
      </c>
      <c r="AM416" s="13" t="s">
        <v>1935</v>
      </c>
    </row>
    <row r="417" spans="1:39" x14ac:dyDescent="0.3">
      <c r="A417" s="20">
        <v>16494</v>
      </c>
      <c r="B417" s="2" t="s">
        <v>481</v>
      </c>
      <c r="C417" s="2" t="str">
        <f>VLOOKUP(A417,'emp master'!$A$1:$G$5000,5,FALSE)</f>
        <v>Close Comfort Program - Technical - SI</v>
      </c>
      <c r="D417" s="1" t="s">
        <v>1757</v>
      </c>
      <c r="E417" s="6" t="str">
        <f>VLOOKUP(A417,'emp master'!$A$1:$G$5000,7,FALSE)</f>
        <v>Male</v>
      </c>
      <c r="F417" s="7">
        <v>23</v>
      </c>
      <c r="G417" s="6" t="s">
        <v>14</v>
      </c>
      <c r="H417" s="6" t="s">
        <v>1753</v>
      </c>
      <c r="I417" s="6" t="s">
        <v>194</v>
      </c>
      <c r="J417" s="7" t="s">
        <v>17</v>
      </c>
      <c r="K417" s="6" t="s">
        <v>14</v>
      </c>
      <c r="L417" s="6"/>
      <c r="M417" s="6" t="s">
        <v>14</v>
      </c>
      <c r="N417" s="6"/>
      <c r="O417" s="6" t="s">
        <v>14</v>
      </c>
      <c r="P417" s="6"/>
      <c r="Q417" s="6" t="s">
        <v>14</v>
      </c>
      <c r="R417" s="6" t="s">
        <v>14</v>
      </c>
      <c r="S417" s="6" t="s">
        <v>1754</v>
      </c>
      <c r="T417" s="6" t="s">
        <v>14</v>
      </c>
      <c r="U417" s="6" t="s">
        <v>14</v>
      </c>
      <c r="V417" s="8">
        <f>IF(Table15[[#This Row],[Age - වයස]]&lt;30,1,IF(Table15[[#This Row],[Age - වයස]]&lt;40,2,IF(Table15[[#This Row],[Age - වයස]]&lt;50,3,IF(Table15[[#This Row],[Age - වයස]]&lt;=55,4,5))))</f>
        <v>1</v>
      </c>
      <c r="W417" s="11">
        <f>IF(Table15[[#This Row],[Vaccinated? - කොවිඩ් එන්නත ලබා ගෙන තිබේද?]]= "yes",1,5)</f>
        <v>5</v>
      </c>
      <c r="X4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7" s="8">
        <f>IF(Table15[[#This Row],[Having any hereditary diseases - ඔබට පාරම්පරික රෝග තිබෙනවාද?]]="yes",5,1)</f>
        <v>1</v>
      </c>
      <c r="Z417" s="11">
        <f>IF(Table15[[#This Row],[Do you have been suffering from any of these diseases? - පහත රෝග ඔබට තිබෙනවද?]]="None - නැත",1,5)</f>
        <v>1</v>
      </c>
      <c r="AA4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7" s="11">
        <f>IF(Table15[[#This Row],[Have you been infected by COVID-19 in the past few months - ඔබට COVID 19 මිට පෙර වැළදී  තිබෙනවද?]]="Yes",1,5)</f>
        <v>5</v>
      </c>
      <c r="AC417" s="11">
        <f>IF(Table15[[#This Row],[Grade - ශ්‍රේණිය]]="Team Member",5,IF(Table15[[#This Row],[Grade - ශ්‍රේණිය]]="Manager",1,3))</f>
        <v>5</v>
      </c>
      <c r="AD417" s="11">
        <f>IF(Table15[[#This Row],[Do you have any COVID symptoms? - ඔබට COVID ලක්ෂණ තිබෙනවද?]]="Yes",5,1)</f>
        <v>1</v>
      </c>
      <c r="AE417" s="11">
        <f>IF(Table15[[#This Row],[Was quarantined  before? - නිරොධානය වී තිබේද?]]="Yes",5,1)</f>
        <v>1</v>
      </c>
      <c r="AF4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7" s="8">
        <f>IF(Table15[[#This Row],[Any family members are working at Hospitals - රෝහල් වල සේවය කරන සාමාජිකයන් සිටීද?]]="No",1,5)</f>
        <v>1</v>
      </c>
      <c r="AH4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7" s="12">
        <f>Table15[[#This Row],[Proximity 01 (30%)]]*0.3+Table15[[#This Row],[Proximity - 02(40%)]]*0.4+Table15[[#This Row],[Proximity - 03(30%)]]*0.3</f>
        <v>2.1999999999999997</v>
      </c>
      <c r="AK417" s="12">
        <f>Table15[[#This Row],[Aggregation(Q1) 30%]]*0.3+Table15[[#This Row],[Aggregation(Q2) 40%]]*0.4+Table15[[#This Row],[Aggregation(Q3) 30%]]*0.3</f>
        <v>2.1999999999999997</v>
      </c>
      <c r="AL417" s="13">
        <f>Table15[[#This Row],[Exposure Rate]]+Table15[[#This Row],[Proximity Rate]]+Table15[[#This Row],[Aggregation Rate]]</f>
        <v>7.1</v>
      </c>
      <c r="AM417" s="13" t="s">
        <v>1935</v>
      </c>
    </row>
    <row r="418" spans="1:39" x14ac:dyDescent="0.3">
      <c r="A418" s="20">
        <v>18958</v>
      </c>
      <c r="B418" s="2" t="s">
        <v>449</v>
      </c>
      <c r="C418" s="2" t="str">
        <f>VLOOKUP(A418,'emp master'!$A$1:$G$5000,5,FALSE)</f>
        <v>Close Comfort Program - Technical - SI</v>
      </c>
      <c r="D418" s="1" t="s">
        <v>1757</v>
      </c>
      <c r="E418" s="6" t="str">
        <f>VLOOKUP(A418,'emp master'!$A$1:$G$5000,7,FALSE)</f>
        <v>Male</v>
      </c>
      <c r="F418" s="7">
        <v>22</v>
      </c>
      <c r="G418" s="6" t="s">
        <v>14</v>
      </c>
      <c r="H418" s="6" t="s">
        <v>1753</v>
      </c>
      <c r="I418" s="6" t="s">
        <v>235</v>
      </c>
      <c r="J418" s="7" t="s">
        <v>13</v>
      </c>
      <c r="K418" s="6" t="s">
        <v>14</v>
      </c>
      <c r="L418" s="6"/>
      <c r="M418" s="6" t="s">
        <v>14</v>
      </c>
      <c r="N418" s="6"/>
      <c r="O418" s="6" t="s">
        <v>14</v>
      </c>
      <c r="P418" s="6"/>
      <c r="Q418" s="6" t="s">
        <v>14</v>
      </c>
      <c r="R418" s="6" t="s">
        <v>14</v>
      </c>
      <c r="S418" s="6" t="s">
        <v>1754</v>
      </c>
      <c r="T418" s="6" t="s">
        <v>14</v>
      </c>
      <c r="U418" s="6" t="s">
        <v>14</v>
      </c>
      <c r="V418" s="8">
        <f>IF(Table15[[#This Row],[Age - වයස]]&lt;30,1,IF(Table15[[#This Row],[Age - වයස]]&lt;40,2,IF(Table15[[#This Row],[Age - වයස]]&lt;50,3,IF(Table15[[#This Row],[Age - වයස]]&lt;=55,4,5))))</f>
        <v>1</v>
      </c>
      <c r="W418" s="11">
        <f>IF(Table15[[#This Row],[Vaccinated? - කොවිඩ් එන්නත ලබා ගෙන තිබේද?]]= "yes",1,5)</f>
        <v>5</v>
      </c>
      <c r="X41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8" s="8">
        <f>IF(Table15[[#This Row],[Having any hereditary diseases - ඔබට පාරම්පරික රෝග තිබෙනවාද?]]="yes",5,1)</f>
        <v>1</v>
      </c>
      <c r="Z418" s="11">
        <f>IF(Table15[[#This Row],[Do you have been suffering from any of these diseases? - පහත රෝග ඔබට තිබෙනවද?]]="None - නැත",1,5)</f>
        <v>1</v>
      </c>
      <c r="AA4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8" s="11">
        <f>IF(Table15[[#This Row],[Have you been infected by COVID-19 in the past few months - ඔබට COVID 19 මිට පෙර වැළදී  තිබෙනවද?]]="Yes",1,5)</f>
        <v>5</v>
      </c>
      <c r="AC418" s="11">
        <f>IF(Table15[[#This Row],[Grade - ශ්‍රේණිය]]="Team Member",5,IF(Table15[[#This Row],[Grade - ශ්‍රේණිය]]="Manager",1,3))</f>
        <v>5</v>
      </c>
      <c r="AD418" s="11">
        <f>IF(Table15[[#This Row],[Do you have any COVID symptoms? - ඔබට COVID ලක්ෂණ තිබෙනවද?]]="Yes",5,1)</f>
        <v>1</v>
      </c>
      <c r="AE418" s="11">
        <f>IF(Table15[[#This Row],[Was quarantined  before? - නිරොධානය වී තිබේද?]]="Yes",5,1)</f>
        <v>1</v>
      </c>
      <c r="AF4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8" s="8">
        <f>IF(Table15[[#This Row],[Any family members are working at Hospitals - රෝහල් වල සේවය කරන සාමාජිකයන් සිටීද?]]="No",1,5)</f>
        <v>1</v>
      </c>
      <c r="AH4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8" s="12">
        <f>Table15[[#This Row],[Proximity 01 (30%)]]*0.3+Table15[[#This Row],[Proximity - 02(40%)]]*0.4+Table15[[#This Row],[Proximity - 03(30%)]]*0.3</f>
        <v>2.1999999999999997</v>
      </c>
      <c r="AK418" s="12">
        <f>Table15[[#This Row],[Aggregation(Q1) 30%]]*0.3+Table15[[#This Row],[Aggregation(Q2) 40%]]*0.4+Table15[[#This Row],[Aggregation(Q3) 30%]]*0.3</f>
        <v>2.1999999999999997</v>
      </c>
      <c r="AL418" s="13">
        <f>Table15[[#This Row],[Exposure Rate]]+Table15[[#This Row],[Proximity Rate]]+Table15[[#This Row],[Aggregation Rate]]</f>
        <v>7.1</v>
      </c>
      <c r="AM418" s="13" t="s">
        <v>1935</v>
      </c>
    </row>
    <row r="419" spans="1:39" x14ac:dyDescent="0.3">
      <c r="A419" s="20">
        <v>21114</v>
      </c>
      <c r="B419" s="2" t="s">
        <v>467</v>
      </c>
      <c r="C419" s="2" t="str">
        <f>VLOOKUP(A419,'emp master'!$A$1:$G$5000,5,FALSE)</f>
        <v>Close Comfort Program - Technical - SI</v>
      </c>
      <c r="D419" s="1" t="s">
        <v>1757</v>
      </c>
      <c r="E419" s="6" t="str">
        <f>VLOOKUP(A419,'emp master'!$A$1:$G$5000,7,FALSE)</f>
        <v>Male</v>
      </c>
      <c r="F419" s="7">
        <v>24</v>
      </c>
      <c r="G419" s="6" t="s">
        <v>14</v>
      </c>
      <c r="H419" s="6" t="s">
        <v>1753</v>
      </c>
      <c r="I419" s="6" t="s">
        <v>468</v>
      </c>
      <c r="J419" s="7" t="s">
        <v>17</v>
      </c>
      <c r="K419" s="6" t="s">
        <v>14</v>
      </c>
      <c r="L419" s="6"/>
      <c r="M419" s="6" t="s">
        <v>14</v>
      </c>
      <c r="N419" s="6"/>
      <c r="O419" s="6" t="s">
        <v>14</v>
      </c>
      <c r="P419" s="6"/>
      <c r="Q419" s="6" t="s">
        <v>14</v>
      </c>
      <c r="R419" s="6" t="s">
        <v>14</v>
      </c>
      <c r="S419" s="6" t="s">
        <v>1754</v>
      </c>
      <c r="T419" s="6" t="s">
        <v>14</v>
      </c>
      <c r="U419" s="6" t="s">
        <v>14</v>
      </c>
      <c r="V419" s="8">
        <f>IF(Table15[[#This Row],[Age - වයස]]&lt;30,1,IF(Table15[[#This Row],[Age - වයස]]&lt;40,2,IF(Table15[[#This Row],[Age - වයස]]&lt;50,3,IF(Table15[[#This Row],[Age - වයස]]&lt;=55,4,5))))</f>
        <v>1</v>
      </c>
      <c r="W419" s="11">
        <f>IF(Table15[[#This Row],[Vaccinated? - කොවිඩ් එන්නත ලබා ගෙන තිබේද?]]= "yes",1,5)</f>
        <v>5</v>
      </c>
      <c r="X41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19" s="8">
        <f>IF(Table15[[#This Row],[Having any hereditary diseases - ඔබට පාරම්පරික රෝග තිබෙනවාද?]]="yes",5,1)</f>
        <v>1</v>
      </c>
      <c r="Z419" s="11">
        <f>IF(Table15[[#This Row],[Do you have been suffering from any of these diseases? - පහත රෝග ඔබට තිබෙනවද?]]="None - නැත",1,5)</f>
        <v>1</v>
      </c>
      <c r="AA4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19" s="11">
        <f>IF(Table15[[#This Row],[Have you been infected by COVID-19 in the past few months - ඔබට COVID 19 මිට පෙර වැළදී  තිබෙනවද?]]="Yes",1,5)</f>
        <v>5</v>
      </c>
      <c r="AC419" s="11">
        <f>IF(Table15[[#This Row],[Grade - ශ්‍රේණිය]]="Team Member",5,IF(Table15[[#This Row],[Grade - ශ්‍රේණිය]]="Manager",1,3))</f>
        <v>5</v>
      </c>
      <c r="AD419" s="11">
        <f>IF(Table15[[#This Row],[Do you have any COVID symptoms? - ඔබට COVID ලක්ෂණ තිබෙනවද?]]="Yes",5,1)</f>
        <v>1</v>
      </c>
      <c r="AE419" s="11">
        <f>IF(Table15[[#This Row],[Was quarantined  before? - නිරොධානය වී තිබේද?]]="Yes",5,1)</f>
        <v>1</v>
      </c>
      <c r="AF4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19" s="8">
        <f>IF(Table15[[#This Row],[Any family members are working at Hospitals - රෝහල් වල සේවය කරන සාමාජිකයන් සිටීද?]]="No",1,5)</f>
        <v>1</v>
      </c>
      <c r="AH4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1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19" s="12">
        <f>Table15[[#This Row],[Proximity 01 (30%)]]*0.3+Table15[[#This Row],[Proximity - 02(40%)]]*0.4+Table15[[#This Row],[Proximity - 03(30%)]]*0.3</f>
        <v>2.1999999999999997</v>
      </c>
      <c r="AK419" s="12">
        <f>Table15[[#This Row],[Aggregation(Q1) 30%]]*0.3+Table15[[#This Row],[Aggregation(Q2) 40%]]*0.4+Table15[[#This Row],[Aggregation(Q3) 30%]]*0.3</f>
        <v>2.1999999999999997</v>
      </c>
      <c r="AL419" s="13">
        <f>Table15[[#This Row],[Exposure Rate]]+Table15[[#This Row],[Proximity Rate]]+Table15[[#This Row],[Aggregation Rate]]</f>
        <v>7.1</v>
      </c>
      <c r="AM419" s="13" t="s">
        <v>1935</v>
      </c>
    </row>
    <row r="420" spans="1:39" x14ac:dyDescent="0.3">
      <c r="A420" s="20">
        <v>22381</v>
      </c>
      <c r="B420" s="2" t="s">
        <v>18</v>
      </c>
      <c r="C420" s="2" t="str">
        <f>VLOOKUP(A420,'emp master'!$A$1:$G$5000,5,FALSE)</f>
        <v>Close Comfort Program - Technical - SI</v>
      </c>
      <c r="D420" s="1" t="s">
        <v>1757</v>
      </c>
      <c r="E420" s="6" t="str">
        <f>VLOOKUP(A420,'emp master'!$A$1:$G$5000,7,FALSE)</f>
        <v>Male</v>
      </c>
      <c r="F420" s="7">
        <v>27</v>
      </c>
      <c r="G420" s="6" t="s">
        <v>14</v>
      </c>
      <c r="H420" s="6" t="s">
        <v>1753</v>
      </c>
      <c r="I420" s="6" t="s">
        <v>19</v>
      </c>
      <c r="J420" s="7" t="s">
        <v>20</v>
      </c>
      <c r="K420" s="6" t="s">
        <v>14</v>
      </c>
      <c r="L420" s="6"/>
      <c r="M420" s="6" t="s">
        <v>14</v>
      </c>
      <c r="N420" s="6"/>
      <c r="O420" s="6" t="s">
        <v>14</v>
      </c>
      <c r="P420" s="6"/>
      <c r="Q420" s="6" t="s">
        <v>14</v>
      </c>
      <c r="R420" s="6" t="s">
        <v>14</v>
      </c>
      <c r="S420" s="6" t="s">
        <v>1754</v>
      </c>
      <c r="T420" s="6" t="s">
        <v>14</v>
      </c>
      <c r="U420" s="6" t="s">
        <v>14</v>
      </c>
      <c r="V420" s="8">
        <f>IF(Table15[[#This Row],[Age - වයස]]&lt;30,1,IF(Table15[[#This Row],[Age - වයස]]&lt;40,2,IF(Table15[[#This Row],[Age - වයස]]&lt;50,3,IF(Table15[[#This Row],[Age - වයස]]&lt;=55,4,5))))</f>
        <v>1</v>
      </c>
      <c r="W420" s="11">
        <f>IF(Table15[[#This Row],[Vaccinated? - කොවිඩ් එන්නත ලබා ගෙන තිබේද?]]= "yes",1,5)</f>
        <v>5</v>
      </c>
      <c r="X42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0" s="8">
        <f>IF(Table15[[#This Row],[Having any hereditary diseases - ඔබට පාරම්පරික රෝග තිබෙනවාද?]]="yes",5,1)</f>
        <v>1</v>
      </c>
      <c r="Z420" s="11">
        <f>IF(Table15[[#This Row],[Do you have been suffering from any of these diseases? - පහත රෝග ඔබට තිබෙනවද?]]="None - නැත",1,5)</f>
        <v>1</v>
      </c>
      <c r="AA4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0" s="11">
        <f>IF(Table15[[#This Row],[Have you been infected by COVID-19 in the past few months - ඔබට COVID 19 මිට පෙර වැළදී  තිබෙනවද?]]="Yes",1,5)</f>
        <v>5</v>
      </c>
      <c r="AC420" s="11">
        <f>IF(Table15[[#This Row],[Grade - ශ්‍රේණිය]]="Team Member",5,IF(Table15[[#This Row],[Grade - ශ්‍රේණිය]]="Manager",1,3))</f>
        <v>5</v>
      </c>
      <c r="AD420" s="11">
        <f>IF(Table15[[#This Row],[Do you have any COVID symptoms? - ඔබට COVID ලක්ෂණ තිබෙනවද?]]="Yes",5,1)</f>
        <v>1</v>
      </c>
      <c r="AE420" s="11">
        <f>IF(Table15[[#This Row],[Was quarantined  before? - නිරොධානය වී තිබේද?]]="Yes",5,1)</f>
        <v>1</v>
      </c>
      <c r="AF4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0" s="8">
        <f>IF(Table15[[#This Row],[Any family members are working at Hospitals - රෝහල් වල සේවය කරන සාමාජිකයන් සිටීද?]]="No",1,5)</f>
        <v>1</v>
      </c>
      <c r="AH4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0" s="12">
        <f>Table15[[#This Row],[Proximity 01 (30%)]]*0.3+Table15[[#This Row],[Proximity - 02(40%)]]*0.4+Table15[[#This Row],[Proximity - 03(30%)]]*0.3</f>
        <v>2.1999999999999997</v>
      </c>
      <c r="AK420" s="12">
        <f>Table15[[#This Row],[Aggregation(Q1) 30%]]*0.3+Table15[[#This Row],[Aggregation(Q2) 40%]]*0.4+Table15[[#This Row],[Aggregation(Q3) 30%]]*0.3</f>
        <v>2.1999999999999997</v>
      </c>
      <c r="AL420" s="13">
        <f>Table15[[#This Row],[Exposure Rate]]+Table15[[#This Row],[Proximity Rate]]+Table15[[#This Row],[Aggregation Rate]]</f>
        <v>7.1</v>
      </c>
      <c r="AM420" s="13" t="s">
        <v>1935</v>
      </c>
    </row>
    <row r="421" spans="1:39" x14ac:dyDescent="0.3">
      <c r="A421" s="20">
        <v>11982</v>
      </c>
      <c r="B421" s="2" t="s">
        <v>425</v>
      </c>
      <c r="C421" s="2" t="str">
        <f>VLOOKUP(A421,'emp master'!$A$1:$G$5000,5,FALSE)</f>
        <v>Impact Protection - SI</v>
      </c>
      <c r="D421" s="1" t="s">
        <v>1757</v>
      </c>
      <c r="E421" s="6" t="str">
        <f>VLOOKUP(A421,'emp master'!$A$1:$G$5000,7,FALSE)</f>
        <v>Male</v>
      </c>
      <c r="F421" s="7">
        <v>27</v>
      </c>
      <c r="G421" s="6" t="s">
        <v>14</v>
      </c>
      <c r="H421" s="6" t="s">
        <v>1753</v>
      </c>
      <c r="I421" s="6" t="s">
        <v>426</v>
      </c>
      <c r="J421" s="7" t="s">
        <v>23</v>
      </c>
      <c r="K421" s="6" t="s">
        <v>14</v>
      </c>
      <c r="L421" s="6" t="s">
        <v>1789</v>
      </c>
      <c r="M421" s="6" t="s">
        <v>14</v>
      </c>
      <c r="N421" s="6" t="s">
        <v>1789</v>
      </c>
      <c r="O421" s="6" t="s">
        <v>14</v>
      </c>
      <c r="P421" s="6" t="s">
        <v>1789</v>
      </c>
      <c r="Q421" s="6" t="s">
        <v>14</v>
      </c>
      <c r="R421" s="6" t="s">
        <v>14</v>
      </c>
      <c r="S421" s="6" t="s">
        <v>1754</v>
      </c>
      <c r="T421" s="6" t="s">
        <v>14</v>
      </c>
      <c r="U421" s="6" t="s">
        <v>14</v>
      </c>
      <c r="V421" s="8">
        <f>IF(Table15[[#This Row],[Age - වයස]]&lt;30,1,IF(Table15[[#This Row],[Age - වයස]]&lt;40,2,IF(Table15[[#This Row],[Age - වයස]]&lt;50,3,IF(Table15[[#This Row],[Age - වයස]]&lt;=55,4,5))))</f>
        <v>1</v>
      </c>
      <c r="W421" s="11">
        <f>IF(Table15[[#This Row],[Vaccinated? - කොවිඩ් එන්නත ලබා ගෙන තිබේද?]]= "yes",1,5)</f>
        <v>5</v>
      </c>
      <c r="X42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1" s="8">
        <f>IF(Table15[[#This Row],[Having any hereditary diseases - ඔබට පාරම්පරික රෝග තිබෙනවාද?]]="yes",5,1)</f>
        <v>1</v>
      </c>
      <c r="Z421" s="11">
        <f>IF(Table15[[#This Row],[Do you have been suffering from any of these diseases? - පහත රෝග ඔබට තිබෙනවද?]]="None - නැත",1,5)</f>
        <v>1</v>
      </c>
      <c r="AA4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1" s="11">
        <f>IF(Table15[[#This Row],[Have you been infected by COVID-19 in the past few months - ඔබට COVID 19 මිට පෙර වැළදී  තිබෙනවද?]]="Yes",1,5)</f>
        <v>5</v>
      </c>
      <c r="AC421" s="11">
        <f>IF(Table15[[#This Row],[Grade - ශ්‍රේණිය]]="Team Member",5,IF(Table15[[#This Row],[Grade - ශ්‍රේණිය]]="Manager",1,3))</f>
        <v>5</v>
      </c>
      <c r="AD421" s="11">
        <f>IF(Table15[[#This Row],[Do you have any COVID symptoms? - ඔබට COVID ලක්ෂණ තිබෙනවද?]]="Yes",5,1)</f>
        <v>1</v>
      </c>
      <c r="AE421" s="11">
        <f>IF(Table15[[#This Row],[Was quarantined  before? - නිරොධානය වී තිබේද?]]="Yes",5,1)</f>
        <v>1</v>
      </c>
      <c r="AF4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1" s="8">
        <f>IF(Table15[[#This Row],[Any family members are working at Hospitals - රෝහල් වල සේවය කරන සාමාජිකයන් සිටීද?]]="No",1,5)</f>
        <v>1</v>
      </c>
      <c r="AH4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1" s="12">
        <f>Table15[[#This Row],[Proximity 01 (30%)]]*0.3+Table15[[#This Row],[Proximity - 02(40%)]]*0.4+Table15[[#This Row],[Proximity - 03(30%)]]*0.3</f>
        <v>2.1999999999999997</v>
      </c>
      <c r="AK421" s="12">
        <f>Table15[[#This Row],[Aggregation(Q1) 30%]]*0.3+Table15[[#This Row],[Aggregation(Q2) 40%]]*0.4+Table15[[#This Row],[Aggregation(Q3) 30%]]*0.3</f>
        <v>2.1999999999999997</v>
      </c>
      <c r="AL421" s="13">
        <f>Table15[[#This Row],[Exposure Rate]]+Table15[[#This Row],[Proximity Rate]]+Table15[[#This Row],[Aggregation Rate]]</f>
        <v>7.1</v>
      </c>
      <c r="AM421" s="13" t="s">
        <v>1935</v>
      </c>
    </row>
    <row r="422" spans="1:39" x14ac:dyDescent="0.3">
      <c r="A422" s="20">
        <v>22074</v>
      </c>
      <c r="B422" s="2" t="s">
        <v>409</v>
      </c>
      <c r="C422" s="2" t="str">
        <f>VLOOKUP(A422,'emp master'!$A$1:$G$5000,5,FALSE)</f>
        <v>Impact Protection - SI</v>
      </c>
      <c r="D422" s="1" t="s">
        <v>1757</v>
      </c>
      <c r="E422" s="6" t="str">
        <f>VLOOKUP(A422,'emp master'!$A$1:$G$5000,7,FALSE)</f>
        <v>Male</v>
      </c>
      <c r="F422" s="7">
        <v>23</v>
      </c>
      <c r="G422" s="6" t="s">
        <v>14</v>
      </c>
      <c r="H422" s="6" t="s">
        <v>1753</v>
      </c>
      <c r="I422" s="6" t="s">
        <v>410</v>
      </c>
      <c r="J422" s="7" t="s">
        <v>13</v>
      </c>
      <c r="K422" s="6" t="s">
        <v>14</v>
      </c>
      <c r="L422" s="6"/>
      <c r="M422" s="6" t="s">
        <v>14</v>
      </c>
      <c r="N422" s="6"/>
      <c r="O422" s="6" t="s">
        <v>14</v>
      </c>
      <c r="P422" s="6"/>
      <c r="Q422" s="6" t="s">
        <v>14</v>
      </c>
      <c r="R422" s="6" t="s">
        <v>14</v>
      </c>
      <c r="S422" s="6" t="s">
        <v>1754</v>
      </c>
      <c r="T422" s="6" t="s">
        <v>14</v>
      </c>
      <c r="U422" s="6" t="s">
        <v>14</v>
      </c>
      <c r="V422" s="8">
        <f>IF(Table15[[#This Row],[Age - වයස]]&lt;30,1,IF(Table15[[#This Row],[Age - වයස]]&lt;40,2,IF(Table15[[#This Row],[Age - වයස]]&lt;50,3,IF(Table15[[#This Row],[Age - වයස]]&lt;=55,4,5))))</f>
        <v>1</v>
      </c>
      <c r="W422" s="11">
        <f>IF(Table15[[#This Row],[Vaccinated? - කොවිඩ් එන්නත ලබා ගෙන තිබේද?]]= "yes",1,5)</f>
        <v>5</v>
      </c>
      <c r="X42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2" s="8">
        <f>IF(Table15[[#This Row],[Having any hereditary diseases - ඔබට පාරම්පරික රෝග තිබෙනවාද?]]="yes",5,1)</f>
        <v>1</v>
      </c>
      <c r="Z422" s="11">
        <f>IF(Table15[[#This Row],[Do you have been suffering from any of these diseases? - පහත රෝග ඔබට තිබෙනවද?]]="None - නැත",1,5)</f>
        <v>1</v>
      </c>
      <c r="AA4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2" s="11">
        <f>IF(Table15[[#This Row],[Have you been infected by COVID-19 in the past few months - ඔබට COVID 19 මිට පෙර වැළදී  තිබෙනවද?]]="Yes",1,5)</f>
        <v>5</v>
      </c>
      <c r="AC422" s="11">
        <f>IF(Table15[[#This Row],[Grade - ශ්‍රේණිය]]="Team Member",5,IF(Table15[[#This Row],[Grade - ශ්‍රේණිය]]="Manager",1,3))</f>
        <v>5</v>
      </c>
      <c r="AD422" s="11">
        <f>IF(Table15[[#This Row],[Do you have any COVID symptoms? - ඔබට COVID ලක්ෂණ තිබෙනවද?]]="Yes",5,1)</f>
        <v>1</v>
      </c>
      <c r="AE422" s="11">
        <f>IF(Table15[[#This Row],[Was quarantined  before? - නිරොධානය වී තිබේද?]]="Yes",5,1)</f>
        <v>1</v>
      </c>
      <c r="AF4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2" s="8">
        <f>IF(Table15[[#This Row],[Any family members are working at Hospitals - රෝහල් වල සේවය කරන සාමාජිකයන් සිටීද?]]="No",1,5)</f>
        <v>1</v>
      </c>
      <c r="AH4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2" s="12">
        <f>Table15[[#This Row],[Proximity 01 (30%)]]*0.3+Table15[[#This Row],[Proximity - 02(40%)]]*0.4+Table15[[#This Row],[Proximity - 03(30%)]]*0.3</f>
        <v>2.1999999999999997</v>
      </c>
      <c r="AK422" s="12">
        <f>Table15[[#This Row],[Aggregation(Q1) 30%]]*0.3+Table15[[#This Row],[Aggregation(Q2) 40%]]*0.4+Table15[[#This Row],[Aggregation(Q3) 30%]]*0.3</f>
        <v>2.1999999999999997</v>
      </c>
      <c r="AL422" s="13">
        <f>Table15[[#This Row],[Exposure Rate]]+Table15[[#This Row],[Proximity Rate]]+Table15[[#This Row],[Aggregation Rate]]</f>
        <v>7.1</v>
      </c>
      <c r="AM422" s="13" t="s">
        <v>1935</v>
      </c>
    </row>
    <row r="423" spans="1:39" x14ac:dyDescent="0.3">
      <c r="A423" s="20">
        <v>22077</v>
      </c>
      <c r="B423" s="2" t="s">
        <v>232</v>
      </c>
      <c r="C423" s="2" t="str">
        <f>VLOOKUP(A423,'emp master'!$A$1:$G$5000,5,FALSE)</f>
        <v>Impact Protection - SI</v>
      </c>
      <c r="D423" s="1" t="s">
        <v>1757</v>
      </c>
      <c r="E423" s="6" t="str">
        <f>VLOOKUP(A423,'emp master'!$A$1:$G$5000,7,FALSE)</f>
        <v>Male</v>
      </c>
      <c r="F423" s="7">
        <v>20</v>
      </c>
      <c r="G423" s="6" t="s">
        <v>14</v>
      </c>
      <c r="H423" s="6" t="s">
        <v>1753</v>
      </c>
      <c r="I423" s="6" t="s">
        <v>233</v>
      </c>
      <c r="J423" s="7" t="s">
        <v>17</v>
      </c>
      <c r="K423" s="6" t="s">
        <v>14</v>
      </c>
      <c r="L423" s="6"/>
      <c r="M423" s="6" t="s">
        <v>14</v>
      </c>
      <c r="N423" s="6"/>
      <c r="O423" s="6" t="s">
        <v>14</v>
      </c>
      <c r="P423" s="6"/>
      <c r="Q423" s="6" t="s">
        <v>14</v>
      </c>
      <c r="R423" s="6" t="s">
        <v>14</v>
      </c>
      <c r="S423" s="6" t="s">
        <v>1754</v>
      </c>
      <c r="T423" s="6" t="s">
        <v>14</v>
      </c>
      <c r="U423" s="6" t="s">
        <v>14</v>
      </c>
      <c r="V423" s="8">
        <f>IF(Table15[[#This Row],[Age - වයස]]&lt;30,1,IF(Table15[[#This Row],[Age - වයස]]&lt;40,2,IF(Table15[[#This Row],[Age - වයස]]&lt;50,3,IF(Table15[[#This Row],[Age - වයස]]&lt;=55,4,5))))</f>
        <v>1</v>
      </c>
      <c r="W423" s="11">
        <f>IF(Table15[[#This Row],[Vaccinated? - කොවිඩ් එන්නත ලබා ගෙන තිබේද?]]= "yes",1,5)</f>
        <v>5</v>
      </c>
      <c r="X42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3" s="8">
        <f>IF(Table15[[#This Row],[Having any hereditary diseases - ඔබට පාරම්පරික රෝග තිබෙනවාද?]]="yes",5,1)</f>
        <v>1</v>
      </c>
      <c r="Z423" s="11">
        <f>IF(Table15[[#This Row],[Do you have been suffering from any of these diseases? - පහත රෝග ඔබට තිබෙනවද?]]="None - නැත",1,5)</f>
        <v>1</v>
      </c>
      <c r="AA4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3" s="11">
        <f>IF(Table15[[#This Row],[Have you been infected by COVID-19 in the past few months - ඔබට COVID 19 මිට පෙර වැළදී  තිබෙනවද?]]="Yes",1,5)</f>
        <v>5</v>
      </c>
      <c r="AC423" s="11">
        <f>IF(Table15[[#This Row],[Grade - ශ්‍රේණිය]]="Team Member",5,IF(Table15[[#This Row],[Grade - ශ්‍රේණිය]]="Manager",1,3))</f>
        <v>5</v>
      </c>
      <c r="AD423" s="11">
        <f>IF(Table15[[#This Row],[Do you have any COVID symptoms? - ඔබට COVID ලක්ෂණ තිබෙනවද?]]="Yes",5,1)</f>
        <v>1</v>
      </c>
      <c r="AE423" s="11">
        <f>IF(Table15[[#This Row],[Was quarantined  before? - නිරොධානය වී තිබේද?]]="Yes",5,1)</f>
        <v>1</v>
      </c>
      <c r="AF4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3" s="8">
        <f>IF(Table15[[#This Row],[Any family members are working at Hospitals - රෝහල් වල සේවය කරන සාමාජිකයන් සිටීද?]]="No",1,5)</f>
        <v>1</v>
      </c>
      <c r="AH4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3" s="12">
        <f>Table15[[#This Row],[Proximity 01 (30%)]]*0.3+Table15[[#This Row],[Proximity - 02(40%)]]*0.4+Table15[[#This Row],[Proximity - 03(30%)]]*0.3</f>
        <v>2.1999999999999997</v>
      </c>
      <c r="AK423" s="12">
        <f>Table15[[#This Row],[Aggregation(Q1) 30%]]*0.3+Table15[[#This Row],[Aggregation(Q2) 40%]]*0.4+Table15[[#This Row],[Aggregation(Q3) 30%]]*0.3</f>
        <v>2.1999999999999997</v>
      </c>
      <c r="AL423" s="13">
        <f>Table15[[#This Row],[Exposure Rate]]+Table15[[#This Row],[Proximity Rate]]+Table15[[#This Row],[Aggregation Rate]]</f>
        <v>7.1</v>
      </c>
      <c r="AM423" s="13" t="s">
        <v>1935</v>
      </c>
    </row>
    <row r="424" spans="1:39" x14ac:dyDescent="0.3">
      <c r="A424" s="20">
        <v>22130</v>
      </c>
      <c r="B424" s="2" t="s">
        <v>143</v>
      </c>
      <c r="C424" s="2" t="str">
        <f>VLOOKUP(A424,'emp master'!$A$1:$G$5000,5,FALSE)</f>
        <v>Impact Protection - SI</v>
      </c>
      <c r="D424" s="1" t="s">
        <v>1757</v>
      </c>
      <c r="E424" s="6" t="str">
        <f>VLOOKUP(A424,'emp master'!$A$1:$G$5000,7,FALSE)</f>
        <v>Male</v>
      </c>
      <c r="F424" s="7">
        <v>22</v>
      </c>
      <c r="G424" s="6" t="s">
        <v>14</v>
      </c>
      <c r="H424" s="6" t="s">
        <v>1753</v>
      </c>
      <c r="I424" s="6" t="s">
        <v>144</v>
      </c>
      <c r="J424" s="7" t="s">
        <v>17</v>
      </c>
      <c r="K424" s="6" t="s">
        <v>14</v>
      </c>
      <c r="L424" s="6"/>
      <c r="M424" s="6" t="s">
        <v>14</v>
      </c>
      <c r="N424" s="6"/>
      <c r="O424" s="6" t="s">
        <v>14</v>
      </c>
      <c r="P424" s="6"/>
      <c r="Q424" s="6" t="s">
        <v>14</v>
      </c>
      <c r="R424" s="6" t="s">
        <v>14</v>
      </c>
      <c r="S424" s="6" t="s">
        <v>1754</v>
      </c>
      <c r="T424" s="6" t="s">
        <v>14</v>
      </c>
      <c r="U424" s="6" t="s">
        <v>14</v>
      </c>
      <c r="V424" s="8">
        <f>IF(Table15[[#This Row],[Age - වයස]]&lt;30,1,IF(Table15[[#This Row],[Age - වයස]]&lt;40,2,IF(Table15[[#This Row],[Age - වයස]]&lt;50,3,IF(Table15[[#This Row],[Age - වයස]]&lt;=55,4,5))))</f>
        <v>1</v>
      </c>
      <c r="W424" s="11">
        <f>IF(Table15[[#This Row],[Vaccinated? - කොවිඩ් එන්නත ලබා ගෙන තිබේද?]]= "yes",1,5)</f>
        <v>5</v>
      </c>
      <c r="X42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4" s="8">
        <f>IF(Table15[[#This Row],[Having any hereditary diseases - ඔබට පාරම්පරික රෝග තිබෙනවාද?]]="yes",5,1)</f>
        <v>1</v>
      </c>
      <c r="Z424" s="11">
        <f>IF(Table15[[#This Row],[Do you have been suffering from any of these diseases? - පහත රෝග ඔබට තිබෙනවද?]]="None - නැත",1,5)</f>
        <v>1</v>
      </c>
      <c r="AA4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4" s="11">
        <f>IF(Table15[[#This Row],[Have you been infected by COVID-19 in the past few months - ඔබට COVID 19 මිට පෙර වැළදී  තිබෙනවද?]]="Yes",1,5)</f>
        <v>5</v>
      </c>
      <c r="AC424" s="11">
        <f>IF(Table15[[#This Row],[Grade - ශ්‍රේණිය]]="Team Member",5,IF(Table15[[#This Row],[Grade - ශ්‍රේණිය]]="Manager",1,3))</f>
        <v>5</v>
      </c>
      <c r="AD424" s="11">
        <f>IF(Table15[[#This Row],[Do you have any COVID symptoms? - ඔබට COVID ලක්ෂණ තිබෙනවද?]]="Yes",5,1)</f>
        <v>1</v>
      </c>
      <c r="AE424" s="11">
        <f>IF(Table15[[#This Row],[Was quarantined  before? - නිරොධානය වී තිබේද?]]="Yes",5,1)</f>
        <v>1</v>
      </c>
      <c r="AF4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4" s="8">
        <f>IF(Table15[[#This Row],[Any family members are working at Hospitals - රෝහල් වල සේවය කරන සාමාජිකයන් සිටීද?]]="No",1,5)</f>
        <v>1</v>
      </c>
      <c r="AH4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4" s="12">
        <f>Table15[[#This Row],[Proximity 01 (30%)]]*0.3+Table15[[#This Row],[Proximity - 02(40%)]]*0.4+Table15[[#This Row],[Proximity - 03(30%)]]*0.3</f>
        <v>2.1999999999999997</v>
      </c>
      <c r="AK424" s="12">
        <f>Table15[[#This Row],[Aggregation(Q1) 30%]]*0.3+Table15[[#This Row],[Aggregation(Q2) 40%]]*0.4+Table15[[#This Row],[Aggregation(Q3) 30%]]*0.3</f>
        <v>2.1999999999999997</v>
      </c>
      <c r="AL424" s="13">
        <f>Table15[[#This Row],[Exposure Rate]]+Table15[[#This Row],[Proximity Rate]]+Table15[[#This Row],[Aggregation Rate]]</f>
        <v>7.1</v>
      </c>
      <c r="AM424" s="13" t="s">
        <v>1935</v>
      </c>
    </row>
    <row r="425" spans="1:39" x14ac:dyDescent="0.3">
      <c r="A425" s="20">
        <v>22132</v>
      </c>
      <c r="B425" s="2" t="s">
        <v>204</v>
      </c>
      <c r="C425" s="2" t="str">
        <f>VLOOKUP(A425,'emp master'!$A$1:$G$5000,5,FALSE)</f>
        <v>Impact Protection - SI</v>
      </c>
      <c r="D425" s="1" t="s">
        <v>1757</v>
      </c>
      <c r="E425" s="6" t="str">
        <f>VLOOKUP(A425,'emp master'!$A$1:$G$5000,7,FALSE)</f>
        <v>Male</v>
      </c>
      <c r="F425" s="7">
        <v>25</v>
      </c>
      <c r="G425" s="6" t="s">
        <v>14</v>
      </c>
      <c r="H425" s="6" t="s">
        <v>1753</v>
      </c>
      <c r="I425" s="6" t="s">
        <v>205</v>
      </c>
      <c r="J425" s="7" t="s">
        <v>17</v>
      </c>
      <c r="K425" s="6" t="s">
        <v>14</v>
      </c>
      <c r="L425" s="6"/>
      <c r="M425" s="6" t="s">
        <v>14</v>
      </c>
      <c r="N425" s="6"/>
      <c r="O425" s="6" t="s">
        <v>14</v>
      </c>
      <c r="P425" s="6"/>
      <c r="Q425" s="6" t="s">
        <v>14</v>
      </c>
      <c r="R425" s="6" t="s">
        <v>14</v>
      </c>
      <c r="S425" s="6" t="s">
        <v>1754</v>
      </c>
      <c r="T425" s="6" t="s">
        <v>14</v>
      </c>
      <c r="U425" s="6" t="s">
        <v>14</v>
      </c>
      <c r="V425" s="8">
        <f>IF(Table15[[#This Row],[Age - වයස]]&lt;30,1,IF(Table15[[#This Row],[Age - වයස]]&lt;40,2,IF(Table15[[#This Row],[Age - වයස]]&lt;50,3,IF(Table15[[#This Row],[Age - වයස]]&lt;=55,4,5))))</f>
        <v>1</v>
      </c>
      <c r="W425" s="11">
        <f>IF(Table15[[#This Row],[Vaccinated? - කොවිඩ් එන්නත ලබා ගෙන තිබේද?]]= "yes",1,5)</f>
        <v>5</v>
      </c>
      <c r="X42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5" s="8">
        <f>IF(Table15[[#This Row],[Having any hereditary diseases - ඔබට පාරම්පරික රෝග තිබෙනවාද?]]="yes",5,1)</f>
        <v>1</v>
      </c>
      <c r="Z425" s="11">
        <f>IF(Table15[[#This Row],[Do you have been suffering from any of these diseases? - පහත රෝග ඔබට තිබෙනවද?]]="None - නැත",1,5)</f>
        <v>1</v>
      </c>
      <c r="AA4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5" s="11">
        <f>IF(Table15[[#This Row],[Have you been infected by COVID-19 in the past few months - ඔබට COVID 19 මිට පෙර වැළදී  තිබෙනවද?]]="Yes",1,5)</f>
        <v>5</v>
      </c>
      <c r="AC425" s="11">
        <f>IF(Table15[[#This Row],[Grade - ශ්‍රේණිය]]="Team Member",5,IF(Table15[[#This Row],[Grade - ශ්‍රේණිය]]="Manager",1,3))</f>
        <v>5</v>
      </c>
      <c r="AD425" s="11">
        <f>IF(Table15[[#This Row],[Do you have any COVID symptoms? - ඔබට COVID ලක්ෂණ තිබෙනවද?]]="Yes",5,1)</f>
        <v>1</v>
      </c>
      <c r="AE425" s="11">
        <f>IF(Table15[[#This Row],[Was quarantined  before? - නිරොධානය වී තිබේද?]]="Yes",5,1)</f>
        <v>1</v>
      </c>
      <c r="AF4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5" s="8">
        <f>IF(Table15[[#This Row],[Any family members are working at Hospitals - රෝහල් වල සේවය කරන සාමාජිකයන් සිටීද?]]="No",1,5)</f>
        <v>1</v>
      </c>
      <c r="AH4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5" s="12">
        <f>Table15[[#This Row],[Proximity 01 (30%)]]*0.3+Table15[[#This Row],[Proximity - 02(40%)]]*0.4+Table15[[#This Row],[Proximity - 03(30%)]]*0.3</f>
        <v>2.1999999999999997</v>
      </c>
      <c r="AK425" s="12">
        <f>Table15[[#This Row],[Aggregation(Q1) 30%]]*0.3+Table15[[#This Row],[Aggregation(Q2) 40%]]*0.4+Table15[[#This Row],[Aggregation(Q3) 30%]]*0.3</f>
        <v>2.1999999999999997</v>
      </c>
      <c r="AL425" s="13">
        <f>Table15[[#This Row],[Exposure Rate]]+Table15[[#This Row],[Proximity Rate]]+Table15[[#This Row],[Aggregation Rate]]</f>
        <v>7.1</v>
      </c>
      <c r="AM425" s="13" t="s">
        <v>1935</v>
      </c>
    </row>
    <row r="426" spans="1:39" x14ac:dyDescent="0.3">
      <c r="A426" s="20">
        <v>25080</v>
      </c>
      <c r="B426" s="2" t="s">
        <v>231</v>
      </c>
      <c r="C426" s="2" t="str">
        <f>VLOOKUP(A426,'emp master'!$A$1:$G$5000,5,FALSE)</f>
        <v>Impact Protection - SI</v>
      </c>
      <c r="D426" s="1" t="s">
        <v>1757</v>
      </c>
      <c r="E426" s="6" t="str">
        <f>VLOOKUP(A426,'emp master'!$A$1:$G$5000,7,FALSE)</f>
        <v>Male</v>
      </c>
      <c r="F426" s="7">
        <v>21</v>
      </c>
      <c r="G426" s="6" t="s">
        <v>14</v>
      </c>
      <c r="H426" s="6" t="s">
        <v>1753</v>
      </c>
      <c r="I426" s="6" t="s">
        <v>219</v>
      </c>
      <c r="J426" s="6" t="s">
        <v>28</v>
      </c>
      <c r="K426" s="6" t="s">
        <v>14</v>
      </c>
      <c r="L426" s="6"/>
      <c r="M426" s="6" t="s">
        <v>14</v>
      </c>
      <c r="N426" s="6"/>
      <c r="O426" s="6" t="s">
        <v>14</v>
      </c>
      <c r="P426" s="6"/>
      <c r="Q426" s="6" t="s">
        <v>14</v>
      </c>
      <c r="R426" s="6" t="s">
        <v>14</v>
      </c>
      <c r="S426" s="6" t="s">
        <v>1754</v>
      </c>
      <c r="T426" s="6" t="s">
        <v>14</v>
      </c>
      <c r="U426" s="6" t="s">
        <v>14</v>
      </c>
      <c r="V426" s="8">
        <f>IF(Table15[[#This Row],[Age - වයස]]&lt;30,1,IF(Table15[[#This Row],[Age - වයස]]&lt;40,2,IF(Table15[[#This Row],[Age - වයස]]&lt;50,3,IF(Table15[[#This Row],[Age - වයස]]&lt;=55,4,5))))</f>
        <v>1</v>
      </c>
      <c r="W426" s="11">
        <f>IF(Table15[[#This Row],[Vaccinated? - කොවිඩ් එන්නත ලබා ගෙන තිබේද?]]= "yes",1,5)</f>
        <v>5</v>
      </c>
      <c r="X42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6" s="8">
        <f>IF(Table15[[#This Row],[Having any hereditary diseases - ඔබට පාරම්පරික රෝග තිබෙනවාද?]]="yes",5,1)</f>
        <v>1</v>
      </c>
      <c r="Z426" s="11">
        <f>IF(Table15[[#This Row],[Do you have been suffering from any of these diseases? - පහත රෝග ඔබට තිබෙනවද?]]="None - නැත",1,5)</f>
        <v>1</v>
      </c>
      <c r="AA4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6" s="11">
        <f>IF(Table15[[#This Row],[Have you been infected by COVID-19 in the past few months - ඔබට COVID 19 මිට පෙර වැළදී  තිබෙනවද?]]="Yes",1,5)</f>
        <v>5</v>
      </c>
      <c r="AC426" s="11">
        <f>IF(Table15[[#This Row],[Grade - ශ්‍රේණිය]]="Team Member",5,IF(Table15[[#This Row],[Grade - ශ්‍රේණිය]]="Manager",1,3))</f>
        <v>5</v>
      </c>
      <c r="AD426" s="11">
        <f>IF(Table15[[#This Row],[Do you have any COVID symptoms? - ඔබට COVID ලක්ෂණ තිබෙනවද?]]="Yes",5,1)</f>
        <v>1</v>
      </c>
      <c r="AE426" s="11">
        <f>IF(Table15[[#This Row],[Was quarantined  before? - නිරොධානය වී තිබේද?]]="Yes",5,1)</f>
        <v>1</v>
      </c>
      <c r="AF4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6" s="8">
        <f>IF(Table15[[#This Row],[Any family members are working at Hospitals - රෝහල් වල සේවය කරන සාමාජිකයන් සිටීද?]]="No",1,5)</f>
        <v>1</v>
      </c>
      <c r="AH4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6" s="12">
        <f>Table15[[#This Row],[Proximity 01 (30%)]]*0.3+Table15[[#This Row],[Proximity - 02(40%)]]*0.4+Table15[[#This Row],[Proximity - 03(30%)]]*0.3</f>
        <v>2.1999999999999997</v>
      </c>
      <c r="AK426" s="12">
        <f>Table15[[#This Row],[Aggregation(Q1) 30%]]*0.3+Table15[[#This Row],[Aggregation(Q2) 40%]]*0.4+Table15[[#This Row],[Aggregation(Q3) 30%]]*0.3</f>
        <v>2.1999999999999997</v>
      </c>
      <c r="AL426" s="13">
        <f>Table15[[#This Row],[Exposure Rate]]+Table15[[#This Row],[Proximity Rate]]+Table15[[#This Row],[Aggregation Rate]]</f>
        <v>7.1</v>
      </c>
      <c r="AM426" s="13" t="s">
        <v>1935</v>
      </c>
    </row>
    <row r="427" spans="1:39" x14ac:dyDescent="0.3">
      <c r="A427" s="20">
        <v>25987</v>
      </c>
      <c r="B427" s="2" t="s">
        <v>218</v>
      </c>
      <c r="C427" s="2" t="str">
        <f>VLOOKUP(A427,'emp master'!$A$1:$G$5000,5,FALSE)</f>
        <v>Impact Protection - SI</v>
      </c>
      <c r="D427" s="1" t="s">
        <v>1757</v>
      </c>
      <c r="E427" s="6" t="str">
        <f>VLOOKUP(A427,'emp master'!$A$1:$G$5000,7,FALSE)</f>
        <v>Male</v>
      </c>
      <c r="F427" s="7">
        <v>25</v>
      </c>
      <c r="G427" s="6" t="s">
        <v>14</v>
      </c>
      <c r="H427" s="6" t="s">
        <v>1753</v>
      </c>
      <c r="I427" s="6" t="s">
        <v>219</v>
      </c>
      <c r="J427" s="7" t="s">
        <v>23</v>
      </c>
      <c r="K427" s="6" t="s">
        <v>14</v>
      </c>
      <c r="L427" s="6"/>
      <c r="M427" s="6" t="s">
        <v>14</v>
      </c>
      <c r="N427" s="6"/>
      <c r="O427" s="6" t="s">
        <v>14</v>
      </c>
      <c r="P427" s="6"/>
      <c r="Q427" s="6" t="s">
        <v>14</v>
      </c>
      <c r="R427" s="6" t="s">
        <v>14</v>
      </c>
      <c r="S427" s="6" t="s">
        <v>1754</v>
      </c>
      <c r="T427" s="6" t="s">
        <v>14</v>
      </c>
      <c r="U427" s="6" t="s">
        <v>14</v>
      </c>
      <c r="V427" s="8">
        <f>IF(Table15[[#This Row],[Age - වයස]]&lt;30,1,IF(Table15[[#This Row],[Age - වයස]]&lt;40,2,IF(Table15[[#This Row],[Age - වයස]]&lt;50,3,IF(Table15[[#This Row],[Age - වයස]]&lt;=55,4,5))))</f>
        <v>1</v>
      </c>
      <c r="W427" s="11">
        <f>IF(Table15[[#This Row],[Vaccinated? - කොවිඩ් එන්නත ලබා ගෙන තිබේද?]]= "yes",1,5)</f>
        <v>5</v>
      </c>
      <c r="X42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7" s="8">
        <f>IF(Table15[[#This Row],[Having any hereditary diseases - ඔබට පාරම්පරික රෝග තිබෙනවාද?]]="yes",5,1)</f>
        <v>1</v>
      </c>
      <c r="Z427" s="11">
        <f>IF(Table15[[#This Row],[Do you have been suffering from any of these diseases? - පහත රෝග ඔබට තිබෙනවද?]]="None - නැත",1,5)</f>
        <v>1</v>
      </c>
      <c r="AA4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7" s="11">
        <f>IF(Table15[[#This Row],[Have you been infected by COVID-19 in the past few months - ඔබට COVID 19 මිට පෙර වැළදී  තිබෙනවද?]]="Yes",1,5)</f>
        <v>5</v>
      </c>
      <c r="AC427" s="11">
        <f>IF(Table15[[#This Row],[Grade - ශ්‍රේණිය]]="Team Member",5,IF(Table15[[#This Row],[Grade - ශ්‍රේණිය]]="Manager",1,3))</f>
        <v>5</v>
      </c>
      <c r="AD427" s="11">
        <f>IF(Table15[[#This Row],[Do you have any COVID symptoms? - ඔබට COVID ලක්ෂණ තිබෙනවද?]]="Yes",5,1)</f>
        <v>1</v>
      </c>
      <c r="AE427" s="11">
        <f>IF(Table15[[#This Row],[Was quarantined  before? - නිරොධානය වී තිබේද?]]="Yes",5,1)</f>
        <v>1</v>
      </c>
      <c r="AF4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7" s="8">
        <f>IF(Table15[[#This Row],[Any family members are working at Hospitals - රෝහල් වල සේවය කරන සාමාජිකයන් සිටීද?]]="No",1,5)</f>
        <v>1</v>
      </c>
      <c r="AH4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7" s="12">
        <f>Table15[[#This Row],[Proximity 01 (30%)]]*0.3+Table15[[#This Row],[Proximity - 02(40%)]]*0.4+Table15[[#This Row],[Proximity - 03(30%)]]*0.3</f>
        <v>2.1999999999999997</v>
      </c>
      <c r="AK427" s="12">
        <f>Table15[[#This Row],[Aggregation(Q1) 30%]]*0.3+Table15[[#This Row],[Aggregation(Q2) 40%]]*0.4+Table15[[#This Row],[Aggregation(Q3) 30%]]*0.3</f>
        <v>2.1999999999999997</v>
      </c>
      <c r="AL427" s="13">
        <f>Table15[[#This Row],[Exposure Rate]]+Table15[[#This Row],[Proximity Rate]]+Table15[[#This Row],[Aggregation Rate]]</f>
        <v>7.1</v>
      </c>
      <c r="AM427" s="13" t="s">
        <v>1935</v>
      </c>
    </row>
    <row r="428" spans="1:39" x14ac:dyDescent="0.3">
      <c r="A428" s="20">
        <v>26413</v>
      </c>
      <c r="B428" s="2" t="s">
        <v>215</v>
      </c>
      <c r="C428" s="2" t="str">
        <f>VLOOKUP(A428,'emp master'!$A$1:$G$5000,5,FALSE)</f>
        <v>Impact Protection - SI</v>
      </c>
      <c r="D428" s="1" t="s">
        <v>1757</v>
      </c>
      <c r="E428" s="6" t="str">
        <f>VLOOKUP(A428,'emp master'!$A$1:$G$5000,7,FALSE)</f>
        <v>Male</v>
      </c>
      <c r="F428" s="7">
        <v>21</v>
      </c>
      <c r="G428" s="6" t="s">
        <v>14</v>
      </c>
      <c r="H428" s="6" t="s">
        <v>1753</v>
      </c>
      <c r="I428" s="6" t="s">
        <v>216</v>
      </c>
      <c r="J428" s="7" t="s">
        <v>13</v>
      </c>
      <c r="K428" s="6" t="s">
        <v>14</v>
      </c>
      <c r="L428" s="6"/>
      <c r="M428" s="6" t="s">
        <v>14</v>
      </c>
      <c r="N428" s="6"/>
      <c r="O428" s="6" t="s">
        <v>14</v>
      </c>
      <c r="P428" s="6"/>
      <c r="Q428" s="6" t="s">
        <v>14</v>
      </c>
      <c r="R428" s="6" t="s">
        <v>14</v>
      </c>
      <c r="S428" s="6" t="s">
        <v>1754</v>
      </c>
      <c r="T428" s="6" t="s">
        <v>14</v>
      </c>
      <c r="U428" s="6" t="s">
        <v>14</v>
      </c>
      <c r="V428" s="8">
        <f>IF(Table15[[#This Row],[Age - වයස]]&lt;30,1,IF(Table15[[#This Row],[Age - වයස]]&lt;40,2,IF(Table15[[#This Row],[Age - වයස]]&lt;50,3,IF(Table15[[#This Row],[Age - වයස]]&lt;=55,4,5))))</f>
        <v>1</v>
      </c>
      <c r="W428" s="11">
        <f>IF(Table15[[#This Row],[Vaccinated? - කොවිඩ් එන්නත ලබා ගෙන තිබේද?]]= "yes",1,5)</f>
        <v>5</v>
      </c>
      <c r="X4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8" s="8">
        <f>IF(Table15[[#This Row],[Having any hereditary diseases - ඔබට පාරම්පරික රෝග තිබෙනවාද?]]="yes",5,1)</f>
        <v>1</v>
      </c>
      <c r="Z428" s="11">
        <f>IF(Table15[[#This Row],[Do you have been suffering from any of these diseases? - පහත රෝග ඔබට තිබෙනවද?]]="None - නැත",1,5)</f>
        <v>1</v>
      </c>
      <c r="AA4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8" s="11">
        <f>IF(Table15[[#This Row],[Have you been infected by COVID-19 in the past few months - ඔබට COVID 19 මිට පෙර වැළදී  තිබෙනවද?]]="Yes",1,5)</f>
        <v>5</v>
      </c>
      <c r="AC428" s="11">
        <f>IF(Table15[[#This Row],[Grade - ශ්‍රේණිය]]="Team Member",5,IF(Table15[[#This Row],[Grade - ශ්‍රේණිය]]="Manager",1,3))</f>
        <v>5</v>
      </c>
      <c r="AD428" s="11">
        <f>IF(Table15[[#This Row],[Do you have any COVID symptoms? - ඔබට COVID ලක්ෂණ තිබෙනවද?]]="Yes",5,1)</f>
        <v>1</v>
      </c>
      <c r="AE428" s="11">
        <f>IF(Table15[[#This Row],[Was quarantined  before? - නිරොධානය වී තිබේද?]]="Yes",5,1)</f>
        <v>1</v>
      </c>
      <c r="AF4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8" s="8">
        <f>IF(Table15[[#This Row],[Any family members are working at Hospitals - රෝහල් වල සේවය කරන සාමාජිකයන් සිටීද?]]="No",1,5)</f>
        <v>1</v>
      </c>
      <c r="AH4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8" s="12">
        <f>Table15[[#This Row],[Proximity 01 (30%)]]*0.3+Table15[[#This Row],[Proximity - 02(40%)]]*0.4+Table15[[#This Row],[Proximity - 03(30%)]]*0.3</f>
        <v>2.1999999999999997</v>
      </c>
      <c r="AK428" s="12">
        <f>Table15[[#This Row],[Aggregation(Q1) 30%]]*0.3+Table15[[#This Row],[Aggregation(Q2) 40%]]*0.4+Table15[[#This Row],[Aggregation(Q3) 30%]]*0.3</f>
        <v>2.1999999999999997</v>
      </c>
      <c r="AL428" s="13">
        <f>Table15[[#This Row],[Exposure Rate]]+Table15[[#This Row],[Proximity Rate]]+Table15[[#This Row],[Aggregation Rate]]</f>
        <v>7.1</v>
      </c>
      <c r="AM428" s="13" t="s">
        <v>1935</v>
      </c>
    </row>
    <row r="429" spans="1:39" x14ac:dyDescent="0.3">
      <c r="A429" s="20">
        <v>25154</v>
      </c>
      <c r="B429" s="2" t="s">
        <v>149</v>
      </c>
      <c r="C429" s="2" t="str">
        <f>VLOOKUP(A429,'emp master'!$A$1:$G$5000,5,FALSE)</f>
        <v>Impact Protection - SI</v>
      </c>
      <c r="D429" s="1" t="s">
        <v>1757</v>
      </c>
      <c r="E429" s="6" t="str">
        <f>VLOOKUP(A429,'emp master'!$A$1:$G$5000,7,FALSE)</f>
        <v>Female</v>
      </c>
      <c r="F429" s="7">
        <v>22</v>
      </c>
      <c r="G429" s="6" t="s">
        <v>14</v>
      </c>
      <c r="H429" s="6" t="s">
        <v>1753</v>
      </c>
      <c r="I429" s="6" t="s">
        <v>150</v>
      </c>
      <c r="J429" s="7" t="s">
        <v>23</v>
      </c>
      <c r="K429" s="6" t="s">
        <v>14</v>
      </c>
      <c r="L429" s="6"/>
      <c r="M429" s="6" t="s">
        <v>14</v>
      </c>
      <c r="N429" s="6"/>
      <c r="O429" s="6" t="s">
        <v>14</v>
      </c>
      <c r="P429" s="6"/>
      <c r="Q429" s="6" t="s">
        <v>14</v>
      </c>
      <c r="R429" s="6" t="s">
        <v>14</v>
      </c>
      <c r="S429" s="6" t="s">
        <v>1754</v>
      </c>
      <c r="T429" s="6" t="s">
        <v>14</v>
      </c>
      <c r="U429" s="6" t="s">
        <v>14</v>
      </c>
      <c r="V429" s="8">
        <f>IF(Table15[[#This Row],[Age - වයස]]&lt;30,1,IF(Table15[[#This Row],[Age - වයස]]&lt;40,2,IF(Table15[[#This Row],[Age - වයස]]&lt;50,3,IF(Table15[[#This Row],[Age - වයස]]&lt;=55,4,5))))</f>
        <v>1</v>
      </c>
      <c r="W429" s="11">
        <f>IF(Table15[[#This Row],[Vaccinated? - කොවිඩ් එන්නත ලබා ගෙන තිබේද?]]= "yes",1,5)</f>
        <v>5</v>
      </c>
      <c r="X4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29" s="8">
        <f>IF(Table15[[#This Row],[Having any hereditary diseases - ඔබට පාරම්පරික රෝග තිබෙනවාද?]]="yes",5,1)</f>
        <v>1</v>
      </c>
      <c r="Z429" s="11">
        <f>IF(Table15[[#This Row],[Do you have been suffering from any of these diseases? - පහත රෝග ඔබට තිබෙනවද?]]="None - නැත",1,5)</f>
        <v>1</v>
      </c>
      <c r="AA4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29" s="11">
        <f>IF(Table15[[#This Row],[Have you been infected by COVID-19 in the past few months - ඔබට COVID 19 මිට පෙර වැළදී  තිබෙනවද?]]="Yes",1,5)</f>
        <v>5</v>
      </c>
      <c r="AC429" s="11">
        <f>IF(Table15[[#This Row],[Grade - ශ්‍රේණිය]]="Team Member",5,IF(Table15[[#This Row],[Grade - ශ්‍රේණිය]]="Manager",1,3))</f>
        <v>5</v>
      </c>
      <c r="AD429" s="11">
        <f>IF(Table15[[#This Row],[Do you have any COVID symptoms? - ඔබට COVID ලක්ෂණ තිබෙනවද?]]="Yes",5,1)</f>
        <v>1</v>
      </c>
      <c r="AE429" s="11">
        <f>IF(Table15[[#This Row],[Was quarantined  before? - නිරොධානය වී තිබේද?]]="Yes",5,1)</f>
        <v>1</v>
      </c>
      <c r="AF4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29" s="8">
        <f>IF(Table15[[#This Row],[Any family members are working at Hospitals - රෝහල් වල සේවය කරන සාමාජිකයන් සිටීද?]]="No",1,5)</f>
        <v>1</v>
      </c>
      <c r="AH4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2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29" s="12">
        <f>Table15[[#This Row],[Proximity 01 (30%)]]*0.3+Table15[[#This Row],[Proximity - 02(40%)]]*0.4+Table15[[#This Row],[Proximity - 03(30%)]]*0.3</f>
        <v>2.1999999999999997</v>
      </c>
      <c r="AK429" s="12">
        <f>Table15[[#This Row],[Aggregation(Q1) 30%]]*0.3+Table15[[#This Row],[Aggregation(Q2) 40%]]*0.4+Table15[[#This Row],[Aggregation(Q3) 30%]]*0.3</f>
        <v>2.1999999999999997</v>
      </c>
      <c r="AL429" s="13">
        <f>Table15[[#This Row],[Exposure Rate]]+Table15[[#This Row],[Proximity Rate]]+Table15[[#This Row],[Aggregation Rate]]</f>
        <v>7.1</v>
      </c>
      <c r="AM429" s="13" t="s">
        <v>1935</v>
      </c>
    </row>
    <row r="430" spans="1:39" x14ac:dyDescent="0.3">
      <c r="A430" s="20">
        <v>26255</v>
      </c>
      <c r="B430" s="2" t="s">
        <v>210</v>
      </c>
      <c r="C430" s="2" t="str">
        <f>VLOOKUP(A430,'emp master'!$A$1:$G$5000,5,FALSE)</f>
        <v>Impact Protection - SI</v>
      </c>
      <c r="D430" s="1" t="s">
        <v>1757</v>
      </c>
      <c r="E430" s="6" t="str">
        <f>VLOOKUP(A430,'emp master'!$A$1:$G$5000,7,FALSE)</f>
        <v>Female</v>
      </c>
      <c r="F430" s="7">
        <v>22</v>
      </c>
      <c r="G430" s="6" t="s">
        <v>14</v>
      </c>
      <c r="H430" s="6" t="s">
        <v>1753</v>
      </c>
      <c r="I430" s="6" t="s">
        <v>211</v>
      </c>
      <c r="J430" s="7" t="s">
        <v>17</v>
      </c>
      <c r="K430" s="6" t="s">
        <v>14</v>
      </c>
      <c r="L430" s="6"/>
      <c r="M430" s="6" t="s">
        <v>14</v>
      </c>
      <c r="N430" s="6"/>
      <c r="O430" s="6" t="s">
        <v>14</v>
      </c>
      <c r="P430" s="6"/>
      <c r="Q430" s="6" t="s">
        <v>14</v>
      </c>
      <c r="R430" s="6" t="s">
        <v>14</v>
      </c>
      <c r="S430" s="6" t="s">
        <v>1754</v>
      </c>
      <c r="T430" s="6" t="s">
        <v>14</v>
      </c>
      <c r="U430" s="6" t="s">
        <v>14</v>
      </c>
      <c r="V430" s="8">
        <f>IF(Table15[[#This Row],[Age - වයස]]&lt;30,1,IF(Table15[[#This Row],[Age - වයස]]&lt;40,2,IF(Table15[[#This Row],[Age - වයස]]&lt;50,3,IF(Table15[[#This Row],[Age - වයස]]&lt;=55,4,5))))</f>
        <v>1</v>
      </c>
      <c r="W430" s="11">
        <f>IF(Table15[[#This Row],[Vaccinated? - කොවිඩ් එන්නත ලබා ගෙන තිබේද?]]= "yes",1,5)</f>
        <v>5</v>
      </c>
      <c r="X43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0" s="8">
        <f>IF(Table15[[#This Row],[Having any hereditary diseases - ඔබට පාරම්පරික රෝග තිබෙනවාද?]]="yes",5,1)</f>
        <v>1</v>
      </c>
      <c r="Z430" s="11">
        <f>IF(Table15[[#This Row],[Do you have been suffering from any of these diseases? - පහත රෝග ඔබට තිබෙනවද?]]="None - නැත",1,5)</f>
        <v>1</v>
      </c>
      <c r="AA4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0" s="11">
        <f>IF(Table15[[#This Row],[Have you been infected by COVID-19 in the past few months - ඔබට COVID 19 මිට පෙර වැළදී  තිබෙනවද?]]="Yes",1,5)</f>
        <v>5</v>
      </c>
      <c r="AC430" s="11">
        <f>IF(Table15[[#This Row],[Grade - ශ්‍රේණිය]]="Team Member",5,IF(Table15[[#This Row],[Grade - ශ්‍රේණිය]]="Manager",1,3))</f>
        <v>5</v>
      </c>
      <c r="AD430" s="11">
        <f>IF(Table15[[#This Row],[Do you have any COVID symptoms? - ඔබට COVID ලක්ෂණ තිබෙනවද?]]="Yes",5,1)</f>
        <v>1</v>
      </c>
      <c r="AE430" s="11">
        <f>IF(Table15[[#This Row],[Was quarantined  before? - නිරොධානය වී තිබේද?]]="Yes",5,1)</f>
        <v>1</v>
      </c>
      <c r="AF4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0" s="8">
        <f>IF(Table15[[#This Row],[Any family members are working at Hospitals - රෝහල් වල සේවය කරන සාමාජිකයන් සිටීද?]]="No",1,5)</f>
        <v>1</v>
      </c>
      <c r="AH4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0" s="12">
        <f>Table15[[#This Row],[Proximity 01 (30%)]]*0.3+Table15[[#This Row],[Proximity - 02(40%)]]*0.4+Table15[[#This Row],[Proximity - 03(30%)]]*0.3</f>
        <v>2.1999999999999997</v>
      </c>
      <c r="AK430" s="12">
        <f>Table15[[#This Row],[Aggregation(Q1) 30%]]*0.3+Table15[[#This Row],[Aggregation(Q2) 40%]]*0.4+Table15[[#This Row],[Aggregation(Q3) 30%]]*0.3</f>
        <v>2.1999999999999997</v>
      </c>
      <c r="AL430" s="13">
        <f>Table15[[#This Row],[Exposure Rate]]+Table15[[#This Row],[Proximity Rate]]+Table15[[#This Row],[Aggregation Rate]]</f>
        <v>7.1</v>
      </c>
      <c r="AM430" s="13" t="s">
        <v>1935</v>
      </c>
    </row>
    <row r="431" spans="1:39" x14ac:dyDescent="0.3">
      <c r="A431" s="20">
        <v>26255</v>
      </c>
      <c r="B431" s="2" t="s">
        <v>101</v>
      </c>
      <c r="C431" s="2" t="str">
        <f>VLOOKUP(A431,'emp master'!$A$1:$G$5000,5,FALSE)</f>
        <v>Impact Protection - SI</v>
      </c>
      <c r="D431" s="1" t="s">
        <v>1757</v>
      </c>
      <c r="E431" s="6" t="str">
        <f>VLOOKUP(A431,'emp master'!$A$1:$G$5000,7,FALSE)</f>
        <v>Female</v>
      </c>
      <c r="F431" s="7">
        <v>22</v>
      </c>
      <c r="G431" s="6" t="s">
        <v>14</v>
      </c>
      <c r="H431" s="6" t="s">
        <v>1753</v>
      </c>
      <c r="I431" s="6" t="s">
        <v>102</v>
      </c>
      <c r="J431" s="7" t="s">
        <v>17</v>
      </c>
      <c r="K431" s="6" t="s">
        <v>14</v>
      </c>
      <c r="L431" s="6"/>
      <c r="M431" s="6" t="s">
        <v>14</v>
      </c>
      <c r="N431" s="6"/>
      <c r="O431" s="6" t="s">
        <v>14</v>
      </c>
      <c r="P431" s="6"/>
      <c r="Q431" s="6" t="s">
        <v>14</v>
      </c>
      <c r="R431" s="6" t="s">
        <v>14</v>
      </c>
      <c r="S431" s="6" t="s">
        <v>1754</v>
      </c>
      <c r="T431" s="6" t="s">
        <v>14</v>
      </c>
      <c r="U431" s="6" t="s">
        <v>14</v>
      </c>
      <c r="V431" s="8">
        <f>IF(Table15[[#This Row],[Age - වයස]]&lt;30,1,IF(Table15[[#This Row],[Age - වයස]]&lt;40,2,IF(Table15[[#This Row],[Age - වයස]]&lt;50,3,IF(Table15[[#This Row],[Age - වයස]]&lt;=55,4,5))))</f>
        <v>1</v>
      </c>
      <c r="W431" s="11">
        <f>IF(Table15[[#This Row],[Vaccinated? - කොවිඩ් එන්නත ලබා ගෙන තිබේද?]]= "yes",1,5)</f>
        <v>5</v>
      </c>
      <c r="X43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1" s="8">
        <f>IF(Table15[[#This Row],[Having any hereditary diseases - ඔබට පාරම්පරික රෝග තිබෙනවාද?]]="yes",5,1)</f>
        <v>1</v>
      </c>
      <c r="Z431" s="11">
        <f>IF(Table15[[#This Row],[Do you have been suffering from any of these diseases? - පහත රෝග ඔබට තිබෙනවද?]]="None - නැත",1,5)</f>
        <v>1</v>
      </c>
      <c r="AA4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1" s="11">
        <f>IF(Table15[[#This Row],[Have you been infected by COVID-19 in the past few months - ඔබට COVID 19 මිට පෙර වැළදී  තිබෙනවද?]]="Yes",1,5)</f>
        <v>5</v>
      </c>
      <c r="AC431" s="11">
        <f>IF(Table15[[#This Row],[Grade - ශ්‍රේණිය]]="Team Member",5,IF(Table15[[#This Row],[Grade - ශ්‍රේණිය]]="Manager",1,3))</f>
        <v>5</v>
      </c>
      <c r="AD431" s="11">
        <f>IF(Table15[[#This Row],[Do you have any COVID symptoms? - ඔබට COVID ලක්ෂණ තිබෙනවද?]]="Yes",5,1)</f>
        <v>1</v>
      </c>
      <c r="AE431" s="11">
        <f>IF(Table15[[#This Row],[Was quarantined  before? - නිරොධානය වී තිබේද?]]="Yes",5,1)</f>
        <v>1</v>
      </c>
      <c r="AF4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1" s="8">
        <f>IF(Table15[[#This Row],[Any family members are working at Hospitals - රෝහල් වල සේවය කරන සාමාජිකයන් සිටීද?]]="No",1,5)</f>
        <v>1</v>
      </c>
      <c r="AH4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1" s="12">
        <f>Table15[[#This Row],[Proximity 01 (30%)]]*0.3+Table15[[#This Row],[Proximity - 02(40%)]]*0.4+Table15[[#This Row],[Proximity - 03(30%)]]*0.3</f>
        <v>2.1999999999999997</v>
      </c>
      <c r="AK431" s="12">
        <f>Table15[[#This Row],[Aggregation(Q1) 30%]]*0.3+Table15[[#This Row],[Aggregation(Q2) 40%]]*0.4+Table15[[#This Row],[Aggregation(Q3) 30%]]*0.3</f>
        <v>2.1999999999999997</v>
      </c>
      <c r="AL431" s="13">
        <f>Table15[[#This Row],[Exposure Rate]]+Table15[[#This Row],[Proximity Rate]]+Table15[[#This Row],[Aggregation Rate]]</f>
        <v>7.1</v>
      </c>
      <c r="AM431" s="13" t="s">
        <v>1935</v>
      </c>
    </row>
    <row r="432" spans="1:39" x14ac:dyDescent="0.3">
      <c r="A432" s="20">
        <v>26441</v>
      </c>
      <c r="B432" s="2" t="s">
        <v>208</v>
      </c>
      <c r="C432" s="2" t="str">
        <f>VLOOKUP(A432,'emp master'!$A$1:$G$5000,5,FALSE)</f>
        <v>Impact Protection - SI</v>
      </c>
      <c r="D432" s="1" t="s">
        <v>1757</v>
      </c>
      <c r="E432" s="6" t="str">
        <f>VLOOKUP(A432,'emp master'!$A$1:$G$5000,7,FALSE)</f>
        <v>Female</v>
      </c>
      <c r="F432" s="7">
        <v>29</v>
      </c>
      <c r="G432" s="6" t="s">
        <v>14</v>
      </c>
      <c r="H432" s="6" t="s">
        <v>1753</v>
      </c>
      <c r="I432" s="6" t="s">
        <v>209</v>
      </c>
      <c r="J432" s="6" t="s">
        <v>28</v>
      </c>
      <c r="K432" s="6" t="s">
        <v>14</v>
      </c>
      <c r="L432" s="6"/>
      <c r="M432" s="6" t="s">
        <v>14</v>
      </c>
      <c r="N432" s="6"/>
      <c r="O432" s="6" t="s">
        <v>14</v>
      </c>
      <c r="P432" s="6"/>
      <c r="Q432" s="6" t="s">
        <v>14</v>
      </c>
      <c r="R432" s="6" t="s">
        <v>14</v>
      </c>
      <c r="S432" s="6" t="s">
        <v>1754</v>
      </c>
      <c r="T432" s="6" t="s">
        <v>14</v>
      </c>
      <c r="U432" s="6" t="s">
        <v>14</v>
      </c>
      <c r="V432" s="8">
        <f>IF(Table15[[#This Row],[Age - වයස]]&lt;30,1,IF(Table15[[#This Row],[Age - වයස]]&lt;40,2,IF(Table15[[#This Row],[Age - වයස]]&lt;50,3,IF(Table15[[#This Row],[Age - වයස]]&lt;=55,4,5))))</f>
        <v>1</v>
      </c>
      <c r="W432" s="11">
        <f>IF(Table15[[#This Row],[Vaccinated? - කොවිඩ් එන්නත ලබා ගෙන තිබේද?]]= "yes",1,5)</f>
        <v>5</v>
      </c>
      <c r="X43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2" s="8">
        <f>IF(Table15[[#This Row],[Having any hereditary diseases - ඔබට පාරම්පරික රෝග තිබෙනවාද?]]="yes",5,1)</f>
        <v>1</v>
      </c>
      <c r="Z432" s="11">
        <f>IF(Table15[[#This Row],[Do you have been suffering from any of these diseases? - පහත රෝග ඔබට තිබෙනවද?]]="None - නැත",1,5)</f>
        <v>1</v>
      </c>
      <c r="AA4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2" s="11">
        <f>IF(Table15[[#This Row],[Have you been infected by COVID-19 in the past few months - ඔබට COVID 19 මිට පෙර වැළදී  තිබෙනවද?]]="Yes",1,5)</f>
        <v>5</v>
      </c>
      <c r="AC432" s="11">
        <f>IF(Table15[[#This Row],[Grade - ශ්‍රේණිය]]="Team Member",5,IF(Table15[[#This Row],[Grade - ශ්‍රේණිය]]="Manager",1,3))</f>
        <v>5</v>
      </c>
      <c r="AD432" s="11">
        <f>IF(Table15[[#This Row],[Do you have any COVID symptoms? - ඔබට COVID ලක්ෂණ තිබෙනවද?]]="Yes",5,1)</f>
        <v>1</v>
      </c>
      <c r="AE432" s="11">
        <f>IF(Table15[[#This Row],[Was quarantined  before? - නිරොධානය වී තිබේද?]]="Yes",5,1)</f>
        <v>1</v>
      </c>
      <c r="AF4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2" s="8">
        <f>IF(Table15[[#This Row],[Any family members are working at Hospitals - රෝහල් වල සේවය කරන සාමාජිකයන් සිටීද?]]="No",1,5)</f>
        <v>1</v>
      </c>
      <c r="AH4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2" s="12">
        <f>Table15[[#This Row],[Proximity 01 (30%)]]*0.3+Table15[[#This Row],[Proximity - 02(40%)]]*0.4+Table15[[#This Row],[Proximity - 03(30%)]]*0.3</f>
        <v>2.1999999999999997</v>
      </c>
      <c r="AK432" s="12">
        <f>Table15[[#This Row],[Aggregation(Q1) 30%]]*0.3+Table15[[#This Row],[Aggregation(Q2) 40%]]*0.4+Table15[[#This Row],[Aggregation(Q3) 30%]]*0.3</f>
        <v>2.1999999999999997</v>
      </c>
      <c r="AL432" s="13">
        <f>Table15[[#This Row],[Exposure Rate]]+Table15[[#This Row],[Proximity Rate]]+Table15[[#This Row],[Aggregation Rate]]</f>
        <v>7.1</v>
      </c>
      <c r="AM432" s="13" t="s">
        <v>1935</v>
      </c>
    </row>
    <row r="433" spans="1:39" x14ac:dyDescent="0.3">
      <c r="A433" s="20">
        <v>26555</v>
      </c>
      <c r="B433" s="2" t="s">
        <v>195</v>
      </c>
      <c r="C433" s="2" t="str">
        <f>VLOOKUP(A433,'emp master'!$A$1:$G$5000,5,FALSE)</f>
        <v>Impact Protection - SI</v>
      </c>
      <c r="D433" s="1" t="s">
        <v>1757</v>
      </c>
      <c r="E433" s="6" t="str">
        <f>VLOOKUP(A433,'emp master'!$A$1:$G$5000,7,FALSE)</f>
        <v>Female</v>
      </c>
      <c r="F433" s="7">
        <v>21</v>
      </c>
      <c r="G433" s="6" t="s">
        <v>14</v>
      </c>
      <c r="H433" s="6" t="s">
        <v>1753</v>
      </c>
      <c r="I433" s="6" t="s">
        <v>196</v>
      </c>
      <c r="J433" s="6" t="s">
        <v>28</v>
      </c>
      <c r="K433" s="6" t="s">
        <v>14</v>
      </c>
      <c r="L433" s="6" t="s">
        <v>14</v>
      </c>
      <c r="M433" s="6" t="s">
        <v>14</v>
      </c>
      <c r="N433" s="6" t="s">
        <v>14</v>
      </c>
      <c r="O433" s="6" t="s">
        <v>14</v>
      </c>
      <c r="P433" s="6" t="s">
        <v>14</v>
      </c>
      <c r="Q433" s="6" t="s">
        <v>14</v>
      </c>
      <c r="R433" s="6" t="s">
        <v>14</v>
      </c>
      <c r="S433" s="6" t="s">
        <v>1754</v>
      </c>
      <c r="T433" s="6" t="s">
        <v>14</v>
      </c>
      <c r="U433" s="6" t="s">
        <v>14</v>
      </c>
      <c r="V433" s="8">
        <f>IF(Table15[[#This Row],[Age - වයස]]&lt;30,1,IF(Table15[[#This Row],[Age - වයස]]&lt;40,2,IF(Table15[[#This Row],[Age - වයස]]&lt;50,3,IF(Table15[[#This Row],[Age - වයස]]&lt;=55,4,5))))</f>
        <v>1</v>
      </c>
      <c r="W433" s="11">
        <f>IF(Table15[[#This Row],[Vaccinated? - කොවිඩ් එන්නත ලබා ගෙන තිබේද?]]= "yes",1,5)</f>
        <v>5</v>
      </c>
      <c r="X43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3" s="8">
        <f>IF(Table15[[#This Row],[Having any hereditary diseases - ඔබට පාරම්පරික රෝග තිබෙනවාද?]]="yes",5,1)</f>
        <v>1</v>
      </c>
      <c r="Z433" s="11">
        <f>IF(Table15[[#This Row],[Do you have been suffering from any of these diseases? - පහත රෝග ඔබට තිබෙනවද?]]="None - නැත",1,5)</f>
        <v>1</v>
      </c>
      <c r="AA4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3" s="11">
        <f>IF(Table15[[#This Row],[Have you been infected by COVID-19 in the past few months - ඔබට COVID 19 මිට පෙර වැළදී  තිබෙනවද?]]="Yes",1,5)</f>
        <v>5</v>
      </c>
      <c r="AC433" s="11">
        <f>IF(Table15[[#This Row],[Grade - ශ්‍රේණිය]]="Team Member",5,IF(Table15[[#This Row],[Grade - ශ්‍රේණිය]]="Manager",1,3))</f>
        <v>5</v>
      </c>
      <c r="AD433" s="11">
        <f>IF(Table15[[#This Row],[Do you have any COVID symptoms? - ඔබට COVID ලක්ෂණ තිබෙනවද?]]="Yes",5,1)</f>
        <v>1</v>
      </c>
      <c r="AE433" s="11">
        <f>IF(Table15[[#This Row],[Was quarantined  before? - නිරොධානය වී තිබේද?]]="Yes",5,1)</f>
        <v>1</v>
      </c>
      <c r="AF4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3" s="8">
        <f>IF(Table15[[#This Row],[Any family members are working at Hospitals - රෝහල් වල සේවය කරන සාමාජිකයන් සිටීද?]]="No",1,5)</f>
        <v>1</v>
      </c>
      <c r="AH4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3" s="12">
        <f>Table15[[#This Row],[Proximity 01 (30%)]]*0.3+Table15[[#This Row],[Proximity - 02(40%)]]*0.4+Table15[[#This Row],[Proximity - 03(30%)]]*0.3</f>
        <v>2.1999999999999997</v>
      </c>
      <c r="AK433" s="12">
        <f>Table15[[#This Row],[Aggregation(Q1) 30%]]*0.3+Table15[[#This Row],[Aggregation(Q2) 40%]]*0.4+Table15[[#This Row],[Aggregation(Q3) 30%]]*0.3</f>
        <v>2.1999999999999997</v>
      </c>
      <c r="AL433" s="13">
        <f>Table15[[#This Row],[Exposure Rate]]+Table15[[#This Row],[Proximity Rate]]+Table15[[#This Row],[Aggregation Rate]]</f>
        <v>7.1</v>
      </c>
      <c r="AM433" s="13" t="s">
        <v>1935</v>
      </c>
    </row>
    <row r="434" spans="1:39" x14ac:dyDescent="0.3">
      <c r="A434" s="20">
        <v>25082</v>
      </c>
      <c r="B434" s="2" t="s">
        <v>990</v>
      </c>
      <c r="C434" s="2" t="str">
        <f>VLOOKUP(A434,'emp master'!$A$1:$G$5000,5,FALSE)</f>
        <v>MAS Department</v>
      </c>
      <c r="D434" s="1" t="s">
        <v>1757</v>
      </c>
      <c r="E434" s="6" t="str">
        <f>VLOOKUP(A434,'emp master'!$A$1:$G$5000,7,FALSE)</f>
        <v>Male</v>
      </c>
      <c r="F434" s="7">
        <v>23</v>
      </c>
      <c r="G434" s="6" t="s">
        <v>14</v>
      </c>
      <c r="H434" s="6" t="s">
        <v>1753</v>
      </c>
      <c r="I434" s="6" t="s">
        <v>991</v>
      </c>
      <c r="J434" s="7" t="s">
        <v>17</v>
      </c>
      <c r="K434" s="6" t="s">
        <v>14</v>
      </c>
      <c r="L434" s="6"/>
      <c r="M434" s="6" t="s">
        <v>14</v>
      </c>
      <c r="N434" s="6"/>
      <c r="O434" s="6" t="s">
        <v>14</v>
      </c>
      <c r="P434" s="6"/>
      <c r="Q434" s="6" t="s">
        <v>14</v>
      </c>
      <c r="R434" s="6" t="s">
        <v>14</v>
      </c>
      <c r="S434" s="6" t="s">
        <v>1754</v>
      </c>
      <c r="T434" s="6" t="s">
        <v>14</v>
      </c>
      <c r="U434" s="6" t="s">
        <v>14</v>
      </c>
      <c r="V434" s="8">
        <f>IF(Table15[[#This Row],[Age - වයස]]&lt;30,1,IF(Table15[[#This Row],[Age - වයස]]&lt;40,2,IF(Table15[[#This Row],[Age - වයස]]&lt;50,3,IF(Table15[[#This Row],[Age - වයස]]&lt;=55,4,5))))</f>
        <v>1</v>
      </c>
      <c r="W434" s="11">
        <f>IF(Table15[[#This Row],[Vaccinated? - කොවිඩ් එන්නත ලබා ගෙන තිබේද?]]= "yes",1,5)</f>
        <v>5</v>
      </c>
      <c r="X43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4" s="8">
        <f>IF(Table15[[#This Row],[Having any hereditary diseases - ඔබට පාරම්පරික රෝග තිබෙනවාද?]]="yes",5,1)</f>
        <v>1</v>
      </c>
      <c r="Z434" s="11">
        <f>IF(Table15[[#This Row],[Do you have been suffering from any of these diseases? - පහත රෝග ඔබට තිබෙනවද?]]="None - නැත",1,5)</f>
        <v>1</v>
      </c>
      <c r="AA4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4" s="11">
        <f>IF(Table15[[#This Row],[Have you been infected by COVID-19 in the past few months - ඔබට COVID 19 මිට පෙර වැළදී  තිබෙනවද?]]="Yes",1,5)</f>
        <v>5</v>
      </c>
      <c r="AC434" s="11">
        <f>IF(Table15[[#This Row],[Grade - ශ්‍රේණිය]]="Team Member",5,IF(Table15[[#This Row],[Grade - ශ්‍රේණිය]]="Manager",1,3))</f>
        <v>5</v>
      </c>
      <c r="AD434" s="11">
        <f>IF(Table15[[#This Row],[Do you have any COVID symptoms? - ඔබට COVID ලක්ෂණ තිබෙනවද?]]="Yes",5,1)</f>
        <v>1</v>
      </c>
      <c r="AE434" s="11">
        <f>IF(Table15[[#This Row],[Was quarantined  before? - නිරොධානය වී තිබේද?]]="Yes",5,1)</f>
        <v>1</v>
      </c>
      <c r="AF4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4" s="8">
        <f>IF(Table15[[#This Row],[Any family members are working at Hospitals - රෝහල් වල සේවය කරන සාමාජිකයන් සිටීද?]]="No",1,5)</f>
        <v>1</v>
      </c>
      <c r="AH4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4" s="12">
        <f>Table15[[#This Row],[Proximity 01 (30%)]]*0.3+Table15[[#This Row],[Proximity - 02(40%)]]*0.4+Table15[[#This Row],[Proximity - 03(30%)]]*0.3</f>
        <v>2.1999999999999997</v>
      </c>
      <c r="AK434" s="12">
        <f>Table15[[#This Row],[Aggregation(Q1) 30%]]*0.3+Table15[[#This Row],[Aggregation(Q2) 40%]]*0.4+Table15[[#This Row],[Aggregation(Q3) 30%]]*0.3</f>
        <v>2.1999999999999997</v>
      </c>
      <c r="AL434" s="13">
        <f>Table15[[#This Row],[Exposure Rate]]+Table15[[#This Row],[Proximity Rate]]+Table15[[#This Row],[Aggregation Rate]]</f>
        <v>7.1</v>
      </c>
      <c r="AM434" s="13" t="s">
        <v>1935</v>
      </c>
    </row>
    <row r="435" spans="1:39" x14ac:dyDescent="0.3">
      <c r="A435" s="20">
        <v>26183</v>
      </c>
      <c r="B435" s="2" t="s">
        <v>197</v>
      </c>
      <c r="C435" s="2" t="str">
        <f>VLOOKUP(A435,'emp master'!$A$1:$G$5000,5,FALSE)</f>
        <v>MAS Department</v>
      </c>
      <c r="D435" s="1" t="s">
        <v>1757</v>
      </c>
      <c r="E435" s="6" t="str">
        <f>VLOOKUP(A435,'emp master'!$A$1:$G$5000,7,FALSE)</f>
        <v>Male</v>
      </c>
      <c r="F435" s="7">
        <v>22</v>
      </c>
      <c r="G435" s="6" t="s">
        <v>14</v>
      </c>
      <c r="H435" s="6" t="s">
        <v>1753</v>
      </c>
      <c r="I435" s="6" t="s">
        <v>198</v>
      </c>
      <c r="J435" s="7" t="s">
        <v>13</v>
      </c>
      <c r="K435" s="6" t="s">
        <v>14</v>
      </c>
      <c r="L435" s="6"/>
      <c r="M435" s="6" t="s">
        <v>14</v>
      </c>
      <c r="N435" s="6"/>
      <c r="O435" s="6" t="s">
        <v>14</v>
      </c>
      <c r="P435" s="6"/>
      <c r="Q435" s="6" t="s">
        <v>14</v>
      </c>
      <c r="R435" s="6" t="s">
        <v>14</v>
      </c>
      <c r="S435" s="6" t="s">
        <v>1754</v>
      </c>
      <c r="T435" s="6" t="s">
        <v>14</v>
      </c>
      <c r="U435" s="6" t="s">
        <v>14</v>
      </c>
      <c r="V435" s="8">
        <f>IF(Table15[[#This Row],[Age - වයස]]&lt;30,1,IF(Table15[[#This Row],[Age - වයස]]&lt;40,2,IF(Table15[[#This Row],[Age - වයස]]&lt;50,3,IF(Table15[[#This Row],[Age - වයස]]&lt;=55,4,5))))</f>
        <v>1</v>
      </c>
      <c r="W435" s="11">
        <f>IF(Table15[[#This Row],[Vaccinated? - කොවිඩ් එන්නත ලබා ගෙන තිබේද?]]= "yes",1,5)</f>
        <v>5</v>
      </c>
      <c r="X43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5" s="8">
        <f>IF(Table15[[#This Row],[Having any hereditary diseases - ඔබට පාරම්පරික රෝග තිබෙනවාද?]]="yes",5,1)</f>
        <v>1</v>
      </c>
      <c r="Z435" s="11">
        <f>IF(Table15[[#This Row],[Do you have been suffering from any of these diseases? - පහත රෝග ඔබට තිබෙනවද?]]="None - නැත",1,5)</f>
        <v>1</v>
      </c>
      <c r="AA4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5" s="11">
        <f>IF(Table15[[#This Row],[Have you been infected by COVID-19 in the past few months - ඔබට COVID 19 මිට පෙර වැළදී  තිබෙනවද?]]="Yes",1,5)</f>
        <v>5</v>
      </c>
      <c r="AC435" s="11">
        <f>IF(Table15[[#This Row],[Grade - ශ්‍රේණිය]]="Team Member",5,IF(Table15[[#This Row],[Grade - ශ්‍රේණිය]]="Manager",1,3))</f>
        <v>5</v>
      </c>
      <c r="AD435" s="11">
        <f>IF(Table15[[#This Row],[Do you have any COVID symptoms? - ඔබට COVID ලක්ෂණ තිබෙනවද?]]="Yes",5,1)</f>
        <v>1</v>
      </c>
      <c r="AE435" s="11">
        <f>IF(Table15[[#This Row],[Was quarantined  before? - නිරොධානය වී තිබේද?]]="Yes",5,1)</f>
        <v>1</v>
      </c>
      <c r="AF4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5" s="8">
        <f>IF(Table15[[#This Row],[Any family members are working at Hospitals - රෝහල් වල සේවය කරන සාමාජිකයන් සිටීද?]]="No",1,5)</f>
        <v>1</v>
      </c>
      <c r="AH4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5" s="12">
        <f>Table15[[#This Row],[Proximity 01 (30%)]]*0.3+Table15[[#This Row],[Proximity - 02(40%)]]*0.4+Table15[[#This Row],[Proximity - 03(30%)]]*0.3</f>
        <v>2.1999999999999997</v>
      </c>
      <c r="AK435" s="12">
        <f>Table15[[#This Row],[Aggregation(Q1) 30%]]*0.3+Table15[[#This Row],[Aggregation(Q2) 40%]]*0.4+Table15[[#This Row],[Aggregation(Q3) 30%]]*0.3</f>
        <v>2.1999999999999997</v>
      </c>
      <c r="AL435" s="13">
        <f>Table15[[#This Row],[Exposure Rate]]+Table15[[#This Row],[Proximity Rate]]+Table15[[#This Row],[Aggregation Rate]]</f>
        <v>7.1</v>
      </c>
      <c r="AM435" s="13" t="s">
        <v>1935</v>
      </c>
    </row>
    <row r="436" spans="1:39" x14ac:dyDescent="0.3">
      <c r="A436" s="20">
        <v>26184</v>
      </c>
      <c r="B436" s="2" t="s">
        <v>1000</v>
      </c>
      <c r="C436" s="2" t="str">
        <f>VLOOKUP(A436,'emp master'!$A$1:$G$5000,5,FALSE)</f>
        <v>MAS Department</v>
      </c>
      <c r="D436" s="1" t="s">
        <v>1757</v>
      </c>
      <c r="E436" s="6" t="str">
        <f>VLOOKUP(A436,'emp master'!$A$1:$G$5000,7,FALSE)</f>
        <v>Male</v>
      </c>
      <c r="F436" s="7">
        <v>18</v>
      </c>
      <c r="G436" s="6" t="s">
        <v>14</v>
      </c>
      <c r="H436" s="6" t="s">
        <v>1753</v>
      </c>
      <c r="I436" s="6" t="s">
        <v>1001</v>
      </c>
      <c r="J436" s="7" t="s">
        <v>13</v>
      </c>
      <c r="K436" s="6" t="s">
        <v>14</v>
      </c>
      <c r="L436" s="6"/>
      <c r="M436" s="6" t="s">
        <v>14</v>
      </c>
      <c r="N436" s="6"/>
      <c r="O436" s="6" t="s">
        <v>14</v>
      </c>
      <c r="P436" s="6"/>
      <c r="Q436" s="6" t="s">
        <v>14</v>
      </c>
      <c r="R436" s="6" t="s">
        <v>14</v>
      </c>
      <c r="S436" s="6" t="s">
        <v>1754</v>
      </c>
      <c r="T436" s="6" t="s">
        <v>14</v>
      </c>
      <c r="U436" s="6" t="s">
        <v>14</v>
      </c>
      <c r="V436" s="8">
        <f>IF(Table15[[#This Row],[Age - වයස]]&lt;30,1,IF(Table15[[#This Row],[Age - වයස]]&lt;40,2,IF(Table15[[#This Row],[Age - වයස]]&lt;50,3,IF(Table15[[#This Row],[Age - වයස]]&lt;=55,4,5))))</f>
        <v>1</v>
      </c>
      <c r="W436" s="11">
        <f>IF(Table15[[#This Row],[Vaccinated? - කොවිඩ් එන්නත ලබා ගෙන තිබේද?]]= "yes",1,5)</f>
        <v>5</v>
      </c>
      <c r="X43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6" s="8">
        <f>IF(Table15[[#This Row],[Having any hereditary diseases - ඔබට පාරම්පරික රෝග තිබෙනවාද?]]="yes",5,1)</f>
        <v>1</v>
      </c>
      <c r="Z436" s="11">
        <f>IF(Table15[[#This Row],[Do you have been suffering from any of these diseases? - පහත රෝග ඔබට තිබෙනවද?]]="None - නැත",1,5)</f>
        <v>1</v>
      </c>
      <c r="AA4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6" s="11">
        <f>IF(Table15[[#This Row],[Have you been infected by COVID-19 in the past few months - ඔබට COVID 19 මිට පෙර වැළදී  තිබෙනවද?]]="Yes",1,5)</f>
        <v>5</v>
      </c>
      <c r="AC436" s="11">
        <f>IF(Table15[[#This Row],[Grade - ශ්‍රේණිය]]="Team Member",5,IF(Table15[[#This Row],[Grade - ශ්‍රේණිය]]="Manager",1,3))</f>
        <v>5</v>
      </c>
      <c r="AD436" s="11">
        <f>IF(Table15[[#This Row],[Do you have any COVID symptoms? - ඔබට COVID ලක්ෂණ තිබෙනවද?]]="Yes",5,1)</f>
        <v>1</v>
      </c>
      <c r="AE436" s="11">
        <f>IF(Table15[[#This Row],[Was quarantined  before? - නිරොධානය වී තිබේද?]]="Yes",5,1)</f>
        <v>1</v>
      </c>
      <c r="AF4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6" s="8">
        <f>IF(Table15[[#This Row],[Any family members are working at Hospitals - රෝහල් වල සේවය කරන සාමාජිකයන් සිටීද?]]="No",1,5)</f>
        <v>1</v>
      </c>
      <c r="AH4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6" s="12">
        <f>Table15[[#This Row],[Proximity 01 (30%)]]*0.3+Table15[[#This Row],[Proximity - 02(40%)]]*0.4+Table15[[#This Row],[Proximity - 03(30%)]]*0.3</f>
        <v>2.1999999999999997</v>
      </c>
      <c r="AK436" s="12">
        <f>Table15[[#This Row],[Aggregation(Q1) 30%]]*0.3+Table15[[#This Row],[Aggregation(Q2) 40%]]*0.4+Table15[[#This Row],[Aggregation(Q3) 30%]]*0.3</f>
        <v>2.1999999999999997</v>
      </c>
      <c r="AL436" s="13">
        <f>Table15[[#This Row],[Exposure Rate]]+Table15[[#This Row],[Proximity Rate]]+Table15[[#This Row],[Aggregation Rate]]</f>
        <v>7.1</v>
      </c>
      <c r="AM436" s="13" t="s">
        <v>1935</v>
      </c>
    </row>
    <row r="437" spans="1:39" x14ac:dyDescent="0.3">
      <c r="A437" s="20">
        <v>26185</v>
      </c>
      <c r="B437" s="2" t="s">
        <v>227</v>
      </c>
      <c r="C437" s="2" t="str">
        <f>VLOOKUP(A437,'emp master'!$A$1:$G$5000,5,FALSE)</f>
        <v>MAS Department</v>
      </c>
      <c r="D437" s="1" t="s">
        <v>1757</v>
      </c>
      <c r="E437" s="6" t="str">
        <f>VLOOKUP(A437,'emp master'!$A$1:$G$5000,7,FALSE)</f>
        <v>Male</v>
      </c>
      <c r="F437" s="7">
        <v>18</v>
      </c>
      <c r="G437" s="6" t="s">
        <v>14</v>
      </c>
      <c r="H437" s="6" t="s">
        <v>1753</v>
      </c>
      <c r="I437" s="6" t="s">
        <v>228</v>
      </c>
      <c r="J437" s="7" t="s">
        <v>17</v>
      </c>
      <c r="K437" s="6" t="s">
        <v>14</v>
      </c>
      <c r="L437" s="6"/>
      <c r="M437" s="6" t="s">
        <v>14</v>
      </c>
      <c r="N437" s="6"/>
      <c r="O437" s="6" t="s">
        <v>14</v>
      </c>
      <c r="P437" s="6"/>
      <c r="Q437" s="6" t="s">
        <v>14</v>
      </c>
      <c r="R437" s="6" t="s">
        <v>14</v>
      </c>
      <c r="S437" s="6" t="s">
        <v>1754</v>
      </c>
      <c r="T437" s="6" t="s">
        <v>14</v>
      </c>
      <c r="U437" s="6" t="s">
        <v>14</v>
      </c>
      <c r="V437" s="8">
        <f>IF(Table15[[#This Row],[Age - වයස]]&lt;30,1,IF(Table15[[#This Row],[Age - වයස]]&lt;40,2,IF(Table15[[#This Row],[Age - වයස]]&lt;50,3,IF(Table15[[#This Row],[Age - වයස]]&lt;=55,4,5))))</f>
        <v>1</v>
      </c>
      <c r="W437" s="11">
        <f>IF(Table15[[#This Row],[Vaccinated? - කොවිඩ් එන්නත ලබා ගෙන තිබේද?]]= "yes",1,5)</f>
        <v>5</v>
      </c>
      <c r="X43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7" s="8">
        <f>IF(Table15[[#This Row],[Having any hereditary diseases - ඔබට පාරම්පරික රෝග තිබෙනවාද?]]="yes",5,1)</f>
        <v>1</v>
      </c>
      <c r="Z437" s="11">
        <f>IF(Table15[[#This Row],[Do you have been suffering from any of these diseases? - පහත රෝග ඔබට තිබෙනවද?]]="None - නැත",1,5)</f>
        <v>1</v>
      </c>
      <c r="AA4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7" s="11">
        <f>IF(Table15[[#This Row],[Have you been infected by COVID-19 in the past few months - ඔබට COVID 19 මිට පෙර වැළදී  තිබෙනවද?]]="Yes",1,5)</f>
        <v>5</v>
      </c>
      <c r="AC437" s="11">
        <f>IF(Table15[[#This Row],[Grade - ශ්‍රේණිය]]="Team Member",5,IF(Table15[[#This Row],[Grade - ශ්‍රේණිය]]="Manager",1,3))</f>
        <v>5</v>
      </c>
      <c r="AD437" s="11">
        <f>IF(Table15[[#This Row],[Do you have any COVID symptoms? - ඔබට COVID ලක්ෂණ තිබෙනවද?]]="Yes",5,1)</f>
        <v>1</v>
      </c>
      <c r="AE437" s="11">
        <f>IF(Table15[[#This Row],[Was quarantined  before? - නිරොධානය වී තිබේද?]]="Yes",5,1)</f>
        <v>1</v>
      </c>
      <c r="AF4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7" s="8">
        <f>IF(Table15[[#This Row],[Any family members are working at Hospitals - රෝහල් වල සේවය කරන සාමාජිකයන් සිටීද?]]="No",1,5)</f>
        <v>1</v>
      </c>
      <c r="AH4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7" s="12">
        <f>Table15[[#This Row],[Proximity 01 (30%)]]*0.3+Table15[[#This Row],[Proximity - 02(40%)]]*0.4+Table15[[#This Row],[Proximity - 03(30%)]]*0.3</f>
        <v>2.1999999999999997</v>
      </c>
      <c r="AK437" s="12">
        <f>Table15[[#This Row],[Aggregation(Q1) 30%]]*0.3+Table15[[#This Row],[Aggregation(Q2) 40%]]*0.4+Table15[[#This Row],[Aggregation(Q3) 30%]]*0.3</f>
        <v>2.1999999999999997</v>
      </c>
      <c r="AL437" s="13">
        <f>Table15[[#This Row],[Exposure Rate]]+Table15[[#This Row],[Proximity Rate]]+Table15[[#This Row],[Aggregation Rate]]</f>
        <v>7.1</v>
      </c>
      <c r="AM437" s="13" t="s">
        <v>1935</v>
      </c>
    </row>
    <row r="438" spans="1:39" x14ac:dyDescent="0.3">
      <c r="A438" s="20">
        <v>25634</v>
      </c>
      <c r="B438" s="2" t="s">
        <v>566</v>
      </c>
      <c r="C438" s="2" t="str">
        <f>VLOOKUP(A438,'emp master'!$A$1:$G$5000,5,FALSE)</f>
        <v>MAS Department</v>
      </c>
      <c r="D438" s="1" t="s">
        <v>1757</v>
      </c>
      <c r="E438" s="6" t="str">
        <f>VLOOKUP(A438,'emp master'!$A$1:$G$5000,7,FALSE)</f>
        <v>Female</v>
      </c>
      <c r="F438" s="7">
        <v>27</v>
      </c>
      <c r="G438" s="6" t="s">
        <v>14</v>
      </c>
      <c r="H438" s="6" t="s">
        <v>1753</v>
      </c>
      <c r="I438" s="6" t="s">
        <v>567</v>
      </c>
      <c r="J438" s="6" t="s">
        <v>28</v>
      </c>
      <c r="K438" s="6" t="s">
        <v>14</v>
      </c>
      <c r="L438" s="6"/>
      <c r="M438" s="6" t="s">
        <v>14</v>
      </c>
      <c r="N438" s="6"/>
      <c r="O438" s="6" t="s">
        <v>14</v>
      </c>
      <c r="P438" s="6"/>
      <c r="Q438" s="6" t="s">
        <v>14</v>
      </c>
      <c r="R438" s="6" t="s">
        <v>14</v>
      </c>
      <c r="S438" s="6" t="s">
        <v>1754</v>
      </c>
      <c r="T438" s="6" t="s">
        <v>14</v>
      </c>
      <c r="U438" s="6" t="s">
        <v>14</v>
      </c>
      <c r="V438" s="8">
        <f>IF(Table15[[#This Row],[Age - වයස]]&lt;30,1,IF(Table15[[#This Row],[Age - වයස]]&lt;40,2,IF(Table15[[#This Row],[Age - වයස]]&lt;50,3,IF(Table15[[#This Row],[Age - වයස]]&lt;=55,4,5))))</f>
        <v>1</v>
      </c>
      <c r="W438" s="11">
        <f>IF(Table15[[#This Row],[Vaccinated? - කොවිඩ් එන්නත ලබා ගෙන තිබේද?]]= "yes",1,5)</f>
        <v>5</v>
      </c>
      <c r="X43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8" s="8">
        <f>IF(Table15[[#This Row],[Having any hereditary diseases - ඔබට පාරම්පරික රෝග තිබෙනවාද?]]="yes",5,1)</f>
        <v>1</v>
      </c>
      <c r="Z438" s="11">
        <f>IF(Table15[[#This Row],[Do you have been suffering from any of these diseases? - පහත රෝග ඔබට තිබෙනවද?]]="None - නැත",1,5)</f>
        <v>1</v>
      </c>
      <c r="AA4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8" s="11">
        <f>IF(Table15[[#This Row],[Have you been infected by COVID-19 in the past few months - ඔබට COVID 19 මිට පෙර වැළදී  තිබෙනවද?]]="Yes",1,5)</f>
        <v>5</v>
      </c>
      <c r="AC438" s="11">
        <f>IF(Table15[[#This Row],[Grade - ශ්‍රේණිය]]="Team Member",5,IF(Table15[[#This Row],[Grade - ශ්‍රේණිය]]="Manager",1,3))</f>
        <v>5</v>
      </c>
      <c r="AD438" s="11">
        <f>IF(Table15[[#This Row],[Do you have any COVID symptoms? - ඔබට COVID ලක්ෂණ තිබෙනවද?]]="Yes",5,1)</f>
        <v>1</v>
      </c>
      <c r="AE438" s="11">
        <f>IF(Table15[[#This Row],[Was quarantined  before? - නිරොධානය වී තිබේද?]]="Yes",5,1)</f>
        <v>1</v>
      </c>
      <c r="AF4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8" s="8">
        <f>IF(Table15[[#This Row],[Any family members are working at Hospitals - රෝහල් වල සේවය කරන සාමාජිකයන් සිටීද?]]="No",1,5)</f>
        <v>1</v>
      </c>
      <c r="AH4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8" s="12">
        <f>Table15[[#This Row],[Proximity 01 (30%)]]*0.3+Table15[[#This Row],[Proximity - 02(40%)]]*0.4+Table15[[#This Row],[Proximity - 03(30%)]]*0.3</f>
        <v>2.1999999999999997</v>
      </c>
      <c r="AK438" s="12">
        <f>Table15[[#This Row],[Aggregation(Q1) 30%]]*0.3+Table15[[#This Row],[Aggregation(Q2) 40%]]*0.4+Table15[[#This Row],[Aggregation(Q3) 30%]]*0.3</f>
        <v>2.1999999999999997</v>
      </c>
      <c r="AL438" s="13">
        <f>Table15[[#This Row],[Exposure Rate]]+Table15[[#This Row],[Proximity Rate]]+Table15[[#This Row],[Aggregation Rate]]</f>
        <v>7.1</v>
      </c>
      <c r="AM438" s="13" t="s">
        <v>1935</v>
      </c>
    </row>
    <row r="439" spans="1:39" x14ac:dyDescent="0.3">
      <c r="A439" s="20">
        <v>25962</v>
      </c>
      <c r="B439" s="2" t="s">
        <v>234</v>
      </c>
      <c r="C439" s="2" t="str">
        <f>VLOOKUP(A439,'emp master'!$A$1:$G$5000,5,FALSE)</f>
        <v>MAS Department</v>
      </c>
      <c r="D439" s="1" t="s">
        <v>1757</v>
      </c>
      <c r="E439" s="6" t="str">
        <f>VLOOKUP(A439,'emp master'!$A$1:$G$5000,7,FALSE)</f>
        <v>Female</v>
      </c>
      <c r="F439" s="7">
        <v>21</v>
      </c>
      <c r="G439" s="6" t="s">
        <v>14</v>
      </c>
      <c r="H439" s="6" t="s">
        <v>1753</v>
      </c>
      <c r="I439" s="6" t="s">
        <v>235</v>
      </c>
      <c r="J439" s="7" t="s">
        <v>13</v>
      </c>
      <c r="K439" s="6" t="s">
        <v>14</v>
      </c>
      <c r="L439" s="6"/>
      <c r="M439" s="6" t="s">
        <v>14</v>
      </c>
      <c r="N439" s="6"/>
      <c r="O439" s="6" t="s">
        <v>14</v>
      </c>
      <c r="P439" s="6"/>
      <c r="Q439" s="6" t="s">
        <v>14</v>
      </c>
      <c r="R439" s="6" t="s">
        <v>14</v>
      </c>
      <c r="S439" s="6" t="s">
        <v>1754</v>
      </c>
      <c r="T439" s="6" t="s">
        <v>14</v>
      </c>
      <c r="U439" s="6" t="s">
        <v>14</v>
      </c>
      <c r="V439" s="8">
        <f>IF(Table15[[#This Row],[Age - වයස]]&lt;30,1,IF(Table15[[#This Row],[Age - වයස]]&lt;40,2,IF(Table15[[#This Row],[Age - වයස]]&lt;50,3,IF(Table15[[#This Row],[Age - වයස]]&lt;=55,4,5))))</f>
        <v>1</v>
      </c>
      <c r="W439" s="11">
        <f>IF(Table15[[#This Row],[Vaccinated? - කොවිඩ් එන්නත ලබා ගෙන තිබේද?]]= "yes",1,5)</f>
        <v>5</v>
      </c>
      <c r="X4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39" s="8">
        <f>IF(Table15[[#This Row],[Having any hereditary diseases - ඔබට පාරම්පරික රෝග තිබෙනවාද?]]="yes",5,1)</f>
        <v>1</v>
      </c>
      <c r="Z439" s="11">
        <f>IF(Table15[[#This Row],[Do you have been suffering from any of these diseases? - පහත රෝග ඔබට තිබෙනවද?]]="None - නැත",1,5)</f>
        <v>1</v>
      </c>
      <c r="AA4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39" s="11">
        <f>IF(Table15[[#This Row],[Have you been infected by COVID-19 in the past few months - ඔබට COVID 19 මිට පෙර වැළදී  තිබෙනවද?]]="Yes",1,5)</f>
        <v>5</v>
      </c>
      <c r="AC439" s="11">
        <f>IF(Table15[[#This Row],[Grade - ශ්‍රේණිය]]="Team Member",5,IF(Table15[[#This Row],[Grade - ශ්‍රේණිය]]="Manager",1,3))</f>
        <v>5</v>
      </c>
      <c r="AD439" s="11">
        <f>IF(Table15[[#This Row],[Do you have any COVID symptoms? - ඔබට COVID ලක්ෂණ තිබෙනවද?]]="Yes",5,1)</f>
        <v>1</v>
      </c>
      <c r="AE439" s="11">
        <f>IF(Table15[[#This Row],[Was quarantined  before? - නිරොධානය වී තිබේද?]]="Yes",5,1)</f>
        <v>1</v>
      </c>
      <c r="AF4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39" s="8">
        <f>IF(Table15[[#This Row],[Any family members are working at Hospitals - රෝහල් වල සේවය කරන සාමාජිකයන් සිටීද?]]="No",1,5)</f>
        <v>1</v>
      </c>
      <c r="AH4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3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39" s="12">
        <f>Table15[[#This Row],[Proximity 01 (30%)]]*0.3+Table15[[#This Row],[Proximity - 02(40%)]]*0.4+Table15[[#This Row],[Proximity - 03(30%)]]*0.3</f>
        <v>2.1999999999999997</v>
      </c>
      <c r="AK439" s="12">
        <f>Table15[[#This Row],[Aggregation(Q1) 30%]]*0.3+Table15[[#This Row],[Aggregation(Q2) 40%]]*0.4+Table15[[#This Row],[Aggregation(Q3) 30%]]*0.3</f>
        <v>2.1999999999999997</v>
      </c>
      <c r="AL439" s="13">
        <f>Table15[[#This Row],[Exposure Rate]]+Table15[[#This Row],[Proximity Rate]]+Table15[[#This Row],[Aggregation Rate]]</f>
        <v>7.1</v>
      </c>
      <c r="AM439" s="13" t="s">
        <v>1935</v>
      </c>
    </row>
    <row r="440" spans="1:39" x14ac:dyDescent="0.3">
      <c r="A440" s="20">
        <v>11143</v>
      </c>
      <c r="B440" s="2" t="s">
        <v>1022</v>
      </c>
      <c r="C440" s="2" t="str">
        <f>VLOOKUP(A440,'emp master'!$A$1:$G$5000,5,FALSE)</f>
        <v>Material Quality Assurance - SI</v>
      </c>
      <c r="D440" s="1" t="s">
        <v>1757</v>
      </c>
      <c r="E440" s="6" t="str">
        <f>VLOOKUP(A440,'emp master'!$A$1:$G$5000,7,FALSE)</f>
        <v>Male</v>
      </c>
      <c r="F440" s="7">
        <v>35</v>
      </c>
      <c r="G440" s="6" t="s">
        <v>1566</v>
      </c>
      <c r="H440" s="6" t="s">
        <v>1756</v>
      </c>
      <c r="I440" s="6" t="s">
        <v>1023</v>
      </c>
      <c r="J440" s="7" t="s">
        <v>23</v>
      </c>
      <c r="K440" s="6" t="s">
        <v>14</v>
      </c>
      <c r="L440" s="6"/>
      <c r="M440" s="6" t="s">
        <v>14</v>
      </c>
      <c r="N440" s="6"/>
      <c r="O440" s="6" t="s">
        <v>14</v>
      </c>
      <c r="P440" s="6"/>
      <c r="Q440" s="6" t="s">
        <v>14</v>
      </c>
      <c r="R440" s="6" t="s">
        <v>14</v>
      </c>
      <c r="S440" s="6" t="s">
        <v>1761</v>
      </c>
      <c r="T440" s="6" t="s">
        <v>14</v>
      </c>
      <c r="U440" s="6" t="s">
        <v>14</v>
      </c>
      <c r="V440" s="8">
        <f>IF(Table15[[#This Row],[Age - වයස]]&lt;30,1,IF(Table15[[#This Row],[Age - වයස]]&lt;40,2,IF(Table15[[#This Row],[Age - වයස]]&lt;50,3,IF(Table15[[#This Row],[Age - වයස]]&lt;=55,4,5))))</f>
        <v>2</v>
      </c>
      <c r="W440" s="11">
        <f>IF(Table15[[#This Row],[Vaccinated? - කොවිඩ් එන්නත ලබා ගෙන තිබේද?]]= "yes",1,5)</f>
        <v>1</v>
      </c>
      <c r="X44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440" s="8">
        <f>IF(Table15[[#This Row],[Having any hereditary diseases - ඔබට පාරම්පරික රෝග තිබෙනවාද?]]="yes",5,1)</f>
        <v>1</v>
      </c>
      <c r="Z440" s="11">
        <f>IF(Table15[[#This Row],[Do you have been suffering from any of these diseases? - පහත රෝග ඔබට තිබෙනවද?]]="None - නැත",1,5)</f>
        <v>5</v>
      </c>
      <c r="AA4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0" s="11">
        <f>IF(Table15[[#This Row],[Have you been infected by COVID-19 in the past few months - ඔබට COVID 19 මිට පෙර වැළදී  තිබෙනවද?]]="Yes",1,5)</f>
        <v>5</v>
      </c>
      <c r="AC440" s="11">
        <f>IF(Table15[[#This Row],[Grade - ශ්‍රේණිය]]="Team Member",5,IF(Table15[[#This Row],[Grade - ශ්‍රේණිය]]="Manager",1,3))</f>
        <v>5</v>
      </c>
      <c r="AD440" s="11">
        <f>IF(Table15[[#This Row],[Do you have any COVID symptoms? - ඔබට COVID ලක්ෂණ තිබෙනවද?]]="Yes",5,1)</f>
        <v>1</v>
      </c>
      <c r="AE440" s="11">
        <f>IF(Table15[[#This Row],[Was quarantined  before? - නිරොධානය වී තිබේද?]]="Yes",5,1)</f>
        <v>1</v>
      </c>
      <c r="AF4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0" s="8">
        <f>IF(Table15[[#This Row],[Any family members are working at Hospitals - රෝහල් වල සේවය කරන සාමාජිකයන් සිටීද?]]="No",1,5)</f>
        <v>1</v>
      </c>
      <c r="AH4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0" s="12">
        <f>Table15[[#This Row],[Proximity 01 (30%)]]*0.3+Table15[[#This Row],[Proximity - 02(40%)]]*0.4+Table15[[#This Row],[Proximity - 03(30%)]]*0.3</f>
        <v>2.1999999999999997</v>
      </c>
      <c r="AK440" s="12">
        <f>Table15[[#This Row],[Aggregation(Q1) 30%]]*0.3+Table15[[#This Row],[Aggregation(Q2) 40%]]*0.4+Table15[[#This Row],[Aggregation(Q3) 30%]]*0.3</f>
        <v>2.1999999999999997</v>
      </c>
      <c r="AL440" s="13">
        <f>Table15[[#This Row],[Exposure Rate]]+Table15[[#This Row],[Proximity Rate]]+Table15[[#This Row],[Aggregation Rate]]</f>
        <v>7.1</v>
      </c>
      <c r="AM440" s="13" t="s">
        <v>1935</v>
      </c>
    </row>
    <row r="441" spans="1:39" x14ac:dyDescent="0.3">
      <c r="A441" s="20">
        <v>15580</v>
      </c>
      <c r="B441" s="2" t="s">
        <v>908</v>
      </c>
      <c r="C441" s="2" t="str">
        <f>VLOOKUP(A441,'emp master'!$A$1:$G$5000,5,FALSE)</f>
        <v>Material Quality Assurance - SI</v>
      </c>
      <c r="D441" s="1" t="s">
        <v>1757</v>
      </c>
      <c r="E441" s="6" t="str">
        <f>VLOOKUP(A441,'emp master'!$A$1:$G$5000,7,FALSE)</f>
        <v>Male</v>
      </c>
      <c r="F441" s="7">
        <v>27</v>
      </c>
      <c r="G441" s="6" t="s">
        <v>14</v>
      </c>
      <c r="H441" s="6" t="s">
        <v>1753</v>
      </c>
      <c r="I441" s="6" t="s">
        <v>909</v>
      </c>
      <c r="J441" s="7" t="s">
        <v>23</v>
      </c>
      <c r="K441" s="6" t="s">
        <v>14</v>
      </c>
      <c r="L441" s="6"/>
      <c r="M441" s="6" t="s">
        <v>14</v>
      </c>
      <c r="N441" s="6"/>
      <c r="O441" s="6" t="s">
        <v>14</v>
      </c>
      <c r="P441" s="6"/>
      <c r="Q441" s="6" t="s">
        <v>14</v>
      </c>
      <c r="R441" s="6" t="s">
        <v>14</v>
      </c>
      <c r="S441" s="6" t="s">
        <v>1754</v>
      </c>
      <c r="T441" s="6" t="s">
        <v>14</v>
      </c>
      <c r="U441" s="6" t="s">
        <v>14</v>
      </c>
      <c r="V441" s="8">
        <f>IF(Table15[[#This Row],[Age - වයස]]&lt;30,1,IF(Table15[[#This Row],[Age - වයස]]&lt;40,2,IF(Table15[[#This Row],[Age - වයස]]&lt;50,3,IF(Table15[[#This Row],[Age - වයස]]&lt;=55,4,5))))</f>
        <v>1</v>
      </c>
      <c r="W441" s="11">
        <f>IF(Table15[[#This Row],[Vaccinated? - කොවිඩ් එන්නත ලබා ගෙන තිබේද?]]= "yes",1,5)</f>
        <v>5</v>
      </c>
      <c r="X44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1" s="8">
        <f>IF(Table15[[#This Row],[Having any hereditary diseases - ඔබට පාරම්පරික රෝග තිබෙනවාද?]]="yes",5,1)</f>
        <v>1</v>
      </c>
      <c r="Z441" s="11">
        <f>IF(Table15[[#This Row],[Do you have been suffering from any of these diseases? - පහත රෝග ඔබට තිබෙනවද?]]="None - නැත",1,5)</f>
        <v>1</v>
      </c>
      <c r="AA4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1" s="11">
        <f>IF(Table15[[#This Row],[Have you been infected by COVID-19 in the past few months - ඔබට COVID 19 මිට පෙර වැළදී  තිබෙනවද?]]="Yes",1,5)</f>
        <v>5</v>
      </c>
      <c r="AC441" s="11">
        <f>IF(Table15[[#This Row],[Grade - ශ්‍රේණිය]]="Team Member",5,IF(Table15[[#This Row],[Grade - ශ්‍රේණිය]]="Manager",1,3))</f>
        <v>5</v>
      </c>
      <c r="AD441" s="11">
        <f>IF(Table15[[#This Row],[Do you have any COVID symptoms? - ඔබට COVID ලක්ෂණ තිබෙනවද?]]="Yes",5,1)</f>
        <v>1</v>
      </c>
      <c r="AE441" s="11">
        <f>IF(Table15[[#This Row],[Was quarantined  before? - නිරොධානය වී තිබේද?]]="Yes",5,1)</f>
        <v>1</v>
      </c>
      <c r="AF4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1" s="8">
        <f>IF(Table15[[#This Row],[Any family members are working at Hospitals - රෝහල් වල සේවය කරන සාමාජිකයන් සිටීද?]]="No",1,5)</f>
        <v>1</v>
      </c>
      <c r="AH4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1" s="12">
        <f>Table15[[#This Row],[Proximity 01 (30%)]]*0.3+Table15[[#This Row],[Proximity - 02(40%)]]*0.4+Table15[[#This Row],[Proximity - 03(30%)]]*0.3</f>
        <v>2.1999999999999997</v>
      </c>
      <c r="AK441" s="12">
        <f>Table15[[#This Row],[Aggregation(Q1) 30%]]*0.3+Table15[[#This Row],[Aggregation(Q2) 40%]]*0.4+Table15[[#This Row],[Aggregation(Q3) 30%]]*0.3</f>
        <v>2.1999999999999997</v>
      </c>
      <c r="AL441" s="13">
        <f>Table15[[#This Row],[Exposure Rate]]+Table15[[#This Row],[Proximity Rate]]+Table15[[#This Row],[Aggregation Rate]]</f>
        <v>7.1</v>
      </c>
      <c r="AM441" s="13" t="s">
        <v>1935</v>
      </c>
    </row>
    <row r="442" spans="1:39" x14ac:dyDescent="0.3">
      <c r="A442" s="20">
        <v>16644</v>
      </c>
      <c r="B442" s="2" t="s">
        <v>26</v>
      </c>
      <c r="C442" s="2" t="str">
        <f>VLOOKUP(A442,'emp master'!$A$1:$G$5000,5,FALSE)</f>
        <v>Material Quality Assurance - SI</v>
      </c>
      <c r="D442" s="1" t="s">
        <v>1757</v>
      </c>
      <c r="E442" s="6" t="str">
        <f>VLOOKUP(A442,'emp master'!$A$1:$G$5000,7,FALSE)</f>
        <v>Male</v>
      </c>
      <c r="F442" s="7">
        <v>28</v>
      </c>
      <c r="G442" s="6" t="s">
        <v>14</v>
      </c>
      <c r="H442" s="6" t="s">
        <v>1753</v>
      </c>
      <c r="I442" s="6" t="s">
        <v>27</v>
      </c>
      <c r="J442" s="6" t="s">
        <v>28</v>
      </c>
      <c r="K442" s="6" t="s">
        <v>14</v>
      </c>
      <c r="L442" s="6"/>
      <c r="M442" s="6" t="s">
        <v>14</v>
      </c>
      <c r="N442" s="6"/>
      <c r="O442" s="6" t="s">
        <v>14</v>
      </c>
      <c r="P442" s="6"/>
      <c r="Q442" s="6" t="s">
        <v>14</v>
      </c>
      <c r="R442" s="6" t="s">
        <v>14</v>
      </c>
      <c r="S442" s="6" t="s">
        <v>1754</v>
      </c>
      <c r="T442" s="6" t="s">
        <v>14</v>
      </c>
      <c r="U442" s="6" t="s">
        <v>14</v>
      </c>
      <c r="V442" s="8">
        <f>IF(Table15[[#This Row],[Age - වයස]]&lt;30,1,IF(Table15[[#This Row],[Age - වයස]]&lt;40,2,IF(Table15[[#This Row],[Age - වයස]]&lt;50,3,IF(Table15[[#This Row],[Age - වයස]]&lt;=55,4,5))))</f>
        <v>1</v>
      </c>
      <c r="W442" s="11">
        <f>IF(Table15[[#This Row],[Vaccinated? - කොවිඩ් එන්නත ලබා ගෙන තිබේද?]]= "yes",1,5)</f>
        <v>5</v>
      </c>
      <c r="X44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2" s="8">
        <f>IF(Table15[[#This Row],[Having any hereditary diseases - ඔබට පාරම්පරික රෝග තිබෙනවාද?]]="yes",5,1)</f>
        <v>1</v>
      </c>
      <c r="Z442" s="11">
        <f>IF(Table15[[#This Row],[Do you have been suffering from any of these diseases? - පහත රෝග ඔබට තිබෙනවද?]]="None - නැත",1,5)</f>
        <v>1</v>
      </c>
      <c r="AA4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2" s="11">
        <f>IF(Table15[[#This Row],[Have you been infected by COVID-19 in the past few months - ඔබට COVID 19 මිට පෙර වැළදී  තිබෙනවද?]]="Yes",1,5)</f>
        <v>5</v>
      </c>
      <c r="AC442" s="11">
        <f>IF(Table15[[#This Row],[Grade - ශ්‍රේණිය]]="Team Member",5,IF(Table15[[#This Row],[Grade - ශ්‍රේණිය]]="Manager",1,3))</f>
        <v>5</v>
      </c>
      <c r="AD442" s="11">
        <f>IF(Table15[[#This Row],[Do you have any COVID symptoms? - ඔබට COVID ලක්ෂණ තිබෙනවද?]]="Yes",5,1)</f>
        <v>1</v>
      </c>
      <c r="AE442" s="11">
        <f>IF(Table15[[#This Row],[Was quarantined  before? - නිරොධානය වී තිබේද?]]="Yes",5,1)</f>
        <v>1</v>
      </c>
      <c r="AF4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2" s="8">
        <f>IF(Table15[[#This Row],[Any family members are working at Hospitals - රෝහල් වල සේවය කරන සාමාජිකයන් සිටීද?]]="No",1,5)</f>
        <v>1</v>
      </c>
      <c r="AH4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2" s="12">
        <f>Table15[[#This Row],[Proximity 01 (30%)]]*0.3+Table15[[#This Row],[Proximity - 02(40%)]]*0.4+Table15[[#This Row],[Proximity - 03(30%)]]*0.3</f>
        <v>2.1999999999999997</v>
      </c>
      <c r="AK442" s="12">
        <f>Table15[[#This Row],[Aggregation(Q1) 30%]]*0.3+Table15[[#This Row],[Aggregation(Q2) 40%]]*0.4+Table15[[#This Row],[Aggregation(Q3) 30%]]*0.3</f>
        <v>2.1999999999999997</v>
      </c>
      <c r="AL442" s="13">
        <f>Table15[[#This Row],[Exposure Rate]]+Table15[[#This Row],[Proximity Rate]]+Table15[[#This Row],[Aggregation Rate]]</f>
        <v>7.1</v>
      </c>
      <c r="AM442" s="13" t="s">
        <v>1935</v>
      </c>
    </row>
    <row r="443" spans="1:39" x14ac:dyDescent="0.3">
      <c r="A443" s="20">
        <v>17837</v>
      </c>
      <c r="B443" s="2" t="s">
        <v>900</v>
      </c>
      <c r="C443" s="2" t="str">
        <f>VLOOKUP(A443,'emp master'!$A$1:$G$5000,5,FALSE)</f>
        <v>Material Quality Assurance - SI</v>
      </c>
      <c r="D443" s="1" t="s">
        <v>1757</v>
      </c>
      <c r="E443" s="6" t="str">
        <f>VLOOKUP(A443,'emp master'!$A$1:$G$5000,7,FALSE)</f>
        <v>Male</v>
      </c>
      <c r="F443" s="7">
        <v>23</v>
      </c>
      <c r="G443" s="6" t="s">
        <v>14</v>
      </c>
      <c r="H443" s="6" t="s">
        <v>1753</v>
      </c>
      <c r="I443" s="6" t="s">
        <v>901</v>
      </c>
      <c r="J443" s="7" t="s">
        <v>17</v>
      </c>
      <c r="K443" s="6" t="s">
        <v>14</v>
      </c>
      <c r="L443" s="6"/>
      <c r="M443" s="6" t="s">
        <v>14</v>
      </c>
      <c r="N443" s="6"/>
      <c r="O443" s="6" t="s">
        <v>14</v>
      </c>
      <c r="P443" s="6"/>
      <c r="Q443" s="6" t="s">
        <v>14</v>
      </c>
      <c r="R443" s="6" t="s">
        <v>14</v>
      </c>
      <c r="S443" s="6" t="s">
        <v>1754</v>
      </c>
      <c r="T443" s="6" t="s">
        <v>14</v>
      </c>
      <c r="U443" s="6" t="s">
        <v>14</v>
      </c>
      <c r="V443" s="8">
        <f>IF(Table15[[#This Row],[Age - වයස]]&lt;30,1,IF(Table15[[#This Row],[Age - වයස]]&lt;40,2,IF(Table15[[#This Row],[Age - වයස]]&lt;50,3,IF(Table15[[#This Row],[Age - වයස]]&lt;=55,4,5))))</f>
        <v>1</v>
      </c>
      <c r="W443" s="11">
        <f>IF(Table15[[#This Row],[Vaccinated? - කොවිඩ් එන්නත ලබා ගෙන තිබේද?]]= "yes",1,5)</f>
        <v>5</v>
      </c>
      <c r="X44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3" s="8">
        <f>IF(Table15[[#This Row],[Having any hereditary diseases - ඔබට පාරම්පරික රෝග තිබෙනවාද?]]="yes",5,1)</f>
        <v>1</v>
      </c>
      <c r="Z443" s="11">
        <f>IF(Table15[[#This Row],[Do you have been suffering from any of these diseases? - පහත රෝග ඔබට තිබෙනවද?]]="None - නැත",1,5)</f>
        <v>1</v>
      </c>
      <c r="AA4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3" s="11">
        <f>IF(Table15[[#This Row],[Have you been infected by COVID-19 in the past few months - ඔබට COVID 19 මිට පෙර වැළදී  තිබෙනවද?]]="Yes",1,5)</f>
        <v>5</v>
      </c>
      <c r="AC443" s="11">
        <f>IF(Table15[[#This Row],[Grade - ශ්‍රේණිය]]="Team Member",5,IF(Table15[[#This Row],[Grade - ශ්‍රේණිය]]="Manager",1,3))</f>
        <v>5</v>
      </c>
      <c r="AD443" s="11">
        <f>IF(Table15[[#This Row],[Do you have any COVID symptoms? - ඔබට COVID ලක්ෂණ තිබෙනවද?]]="Yes",5,1)</f>
        <v>1</v>
      </c>
      <c r="AE443" s="11">
        <f>IF(Table15[[#This Row],[Was quarantined  before? - නිරොධානය වී තිබේද?]]="Yes",5,1)</f>
        <v>1</v>
      </c>
      <c r="AF4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3" s="8">
        <f>IF(Table15[[#This Row],[Any family members are working at Hospitals - රෝහල් වල සේවය කරන සාමාජිකයන් සිටීද?]]="No",1,5)</f>
        <v>1</v>
      </c>
      <c r="AH4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3" s="12">
        <f>Table15[[#This Row],[Proximity 01 (30%)]]*0.3+Table15[[#This Row],[Proximity - 02(40%)]]*0.4+Table15[[#This Row],[Proximity - 03(30%)]]*0.3</f>
        <v>2.1999999999999997</v>
      </c>
      <c r="AK443" s="12">
        <f>Table15[[#This Row],[Aggregation(Q1) 30%]]*0.3+Table15[[#This Row],[Aggregation(Q2) 40%]]*0.4+Table15[[#This Row],[Aggregation(Q3) 30%]]*0.3</f>
        <v>2.1999999999999997</v>
      </c>
      <c r="AL443" s="13">
        <f>Table15[[#This Row],[Exposure Rate]]+Table15[[#This Row],[Proximity Rate]]+Table15[[#This Row],[Aggregation Rate]]</f>
        <v>7.1</v>
      </c>
      <c r="AM443" s="13" t="s">
        <v>1935</v>
      </c>
    </row>
    <row r="444" spans="1:39" x14ac:dyDescent="0.3">
      <c r="A444" s="20">
        <v>25586</v>
      </c>
      <c r="B444" s="2" t="s">
        <v>692</v>
      </c>
      <c r="C444" s="2" t="str">
        <f>VLOOKUP(A444,'emp master'!$A$1:$G$5000,5,FALSE)</f>
        <v>Material Quality Assurance - SI</v>
      </c>
      <c r="D444" s="1" t="s">
        <v>1757</v>
      </c>
      <c r="E444" s="6" t="str">
        <f>VLOOKUP(A444,'emp master'!$A$1:$G$5000,7,FALSE)</f>
        <v>Male</v>
      </c>
      <c r="F444" s="7">
        <v>26</v>
      </c>
      <c r="G444" s="6" t="s">
        <v>14</v>
      </c>
      <c r="H444" s="6" t="s">
        <v>1753</v>
      </c>
      <c r="I444" s="6" t="s">
        <v>693</v>
      </c>
      <c r="J444" s="7" t="s">
        <v>23</v>
      </c>
      <c r="K444" s="6" t="s">
        <v>14</v>
      </c>
      <c r="L444" s="6"/>
      <c r="M444" s="6" t="s">
        <v>14</v>
      </c>
      <c r="N444" s="6"/>
      <c r="O444" s="6" t="s">
        <v>14</v>
      </c>
      <c r="P444" s="6"/>
      <c r="Q444" s="6" t="s">
        <v>14</v>
      </c>
      <c r="R444" s="6" t="s">
        <v>14</v>
      </c>
      <c r="S444" s="6" t="s">
        <v>1754</v>
      </c>
      <c r="T444" s="6" t="s">
        <v>14</v>
      </c>
      <c r="U444" s="6" t="s">
        <v>14</v>
      </c>
      <c r="V444" s="8">
        <f>IF(Table15[[#This Row],[Age - වයස]]&lt;30,1,IF(Table15[[#This Row],[Age - වයස]]&lt;40,2,IF(Table15[[#This Row],[Age - වයස]]&lt;50,3,IF(Table15[[#This Row],[Age - වයස]]&lt;=55,4,5))))</f>
        <v>1</v>
      </c>
      <c r="W444" s="11">
        <f>IF(Table15[[#This Row],[Vaccinated? - කොවිඩ් එන්නත ලබා ගෙන තිබේද?]]= "yes",1,5)</f>
        <v>5</v>
      </c>
      <c r="X44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4" s="8">
        <f>IF(Table15[[#This Row],[Having any hereditary diseases - ඔබට පාරම්පරික රෝග තිබෙනවාද?]]="yes",5,1)</f>
        <v>1</v>
      </c>
      <c r="Z444" s="11">
        <f>IF(Table15[[#This Row],[Do you have been suffering from any of these diseases? - පහත රෝග ඔබට තිබෙනවද?]]="None - නැත",1,5)</f>
        <v>1</v>
      </c>
      <c r="AA4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4" s="11">
        <f>IF(Table15[[#This Row],[Have you been infected by COVID-19 in the past few months - ඔබට COVID 19 මිට පෙර වැළදී  තිබෙනවද?]]="Yes",1,5)</f>
        <v>5</v>
      </c>
      <c r="AC444" s="11">
        <f>IF(Table15[[#This Row],[Grade - ශ්‍රේණිය]]="Team Member",5,IF(Table15[[#This Row],[Grade - ශ්‍රේණිය]]="Manager",1,3))</f>
        <v>5</v>
      </c>
      <c r="AD444" s="11">
        <f>IF(Table15[[#This Row],[Do you have any COVID symptoms? - ඔබට COVID ලක්ෂණ තිබෙනවද?]]="Yes",5,1)</f>
        <v>1</v>
      </c>
      <c r="AE444" s="11">
        <f>IF(Table15[[#This Row],[Was quarantined  before? - නිරොධානය වී තිබේද?]]="Yes",5,1)</f>
        <v>1</v>
      </c>
      <c r="AF4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4" s="8">
        <f>IF(Table15[[#This Row],[Any family members are working at Hospitals - රෝහල් වල සේවය කරන සාමාජිකයන් සිටීද?]]="No",1,5)</f>
        <v>1</v>
      </c>
      <c r="AH4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4" s="12">
        <f>Table15[[#This Row],[Proximity 01 (30%)]]*0.3+Table15[[#This Row],[Proximity - 02(40%)]]*0.4+Table15[[#This Row],[Proximity - 03(30%)]]*0.3</f>
        <v>2.1999999999999997</v>
      </c>
      <c r="AK444" s="12">
        <f>Table15[[#This Row],[Aggregation(Q1) 30%]]*0.3+Table15[[#This Row],[Aggregation(Q2) 40%]]*0.4+Table15[[#This Row],[Aggregation(Q3) 30%]]*0.3</f>
        <v>2.1999999999999997</v>
      </c>
      <c r="AL444" s="13">
        <f>Table15[[#This Row],[Exposure Rate]]+Table15[[#This Row],[Proximity Rate]]+Table15[[#This Row],[Aggregation Rate]]</f>
        <v>7.1</v>
      </c>
      <c r="AM444" s="13" t="s">
        <v>1935</v>
      </c>
    </row>
    <row r="445" spans="1:39" x14ac:dyDescent="0.3">
      <c r="A445" s="20">
        <v>25636</v>
      </c>
      <c r="B445" s="2" t="s">
        <v>787</v>
      </c>
      <c r="C445" s="2" t="str">
        <f>VLOOKUP(A445,'emp master'!$A$1:$G$5000,5,FALSE)</f>
        <v>Material Quality Assurance - SI</v>
      </c>
      <c r="D445" s="1" t="s">
        <v>1757</v>
      </c>
      <c r="E445" s="6" t="str">
        <f>VLOOKUP(A445,'emp master'!$A$1:$G$5000,7,FALSE)</f>
        <v>Male</v>
      </c>
      <c r="F445" s="7">
        <v>21</v>
      </c>
      <c r="G445" s="6" t="s">
        <v>14</v>
      </c>
      <c r="H445" s="6" t="s">
        <v>1753</v>
      </c>
      <c r="I445" s="6" t="s">
        <v>109</v>
      </c>
      <c r="J445" s="7" t="s">
        <v>17</v>
      </c>
      <c r="K445" s="6" t="s">
        <v>14</v>
      </c>
      <c r="L445" s="6"/>
      <c r="M445" s="6" t="s">
        <v>14</v>
      </c>
      <c r="N445" s="6"/>
      <c r="O445" s="6" t="s">
        <v>14</v>
      </c>
      <c r="P445" s="6"/>
      <c r="Q445" s="6" t="s">
        <v>14</v>
      </c>
      <c r="R445" s="6" t="s">
        <v>14</v>
      </c>
      <c r="S445" s="6" t="s">
        <v>1754</v>
      </c>
      <c r="T445" s="6" t="s">
        <v>14</v>
      </c>
      <c r="U445" s="6" t="s">
        <v>14</v>
      </c>
      <c r="V445" s="8">
        <f>IF(Table15[[#This Row],[Age - වයස]]&lt;30,1,IF(Table15[[#This Row],[Age - වයස]]&lt;40,2,IF(Table15[[#This Row],[Age - වයස]]&lt;50,3,IF(Table15[[#This Row],[Age - වයස]]&lt;=55,4,5))))</f>
        <v>1</v>
      </c>
      <c r="W445" s="11">
        <f>IF(Table15[[#This Row],[Vaccinated? - කොවිඩ් එන්නත ලබා ගෙන තිබේද?]]= "yes",1,5)</f>
        <v>5</v>
      </c>
      <c r="X4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5" s="8">
        <f>IF(Table15[[#This Row],[Having any hereditary diseases - ඔබට පාරම්පරික රෝග තිබෙනවාද?]]="yes",5,1)</f>
        <v>1</v>
      </c>
      <c r="Z445" s="11">
        <f>IF(Table15[[#This Row],[Do you have been suffering from any of these diseases? - පහත රෝග ඔබට තිබෙනවද?]]="None - නැත",1,5)</f>
        <v>1</v>
      </c>
      <c r="AA4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5" s="11">
        <f>IF(Table15[[#This Row],[Have you been infected by COVID-19 in the past few months - ඔබට COVID 19 මිට පෙර වැළදී  තිබෙනවද?]]="Yes",1,5)</f>
        <v>5</v>
      </c>
      <c r="AC445" s="11">
        <f>IF(Table15[[#This Row],[Grade - ශ්‍රේණිය]]="Team Member",5,IF(Table15[[#This Row],[Grade - ශ්‍රේණිය]]="Manager",1,3))</f>
        <v>5</v>
      </c>
      <c r="AD445" s="11">
        <f>IF(Table15[[#This Row],[Do you have any COVID symptoms? - ඔබට COVID ලක්ෂණ තිබෙනවද?]]="Yes",5,1)</f>
        <v>1</v>
      </c>
      <c r="AE445" s="11">
        <f>IF(Table15[[#This Row],[Was quarantined  before? - නිරොධානය වී තිබේද?]]="Yes",5,1)</f>
        <v>1</v>
      </c>
      <c r="AF4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5" s="8">
        <f>IF(Table15[[#This Row],[Any family members are working at Hospitals - රෝහල් වල සේවය කරන සාමාජිකයන් සිටීද?]]="No",1,5)</f>
        <v>1</v>
      </c>
      <c r="AH4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5" s="12">
        <f>Table15[[#This Row],[Proximity 01 (30%)]]*0.3+Table15[[#This Row],[Proximity - 02(40%)]]*0.4+Table15[[#This Row],[Proximity - 03(30%)]]*0.3</f>
        <v>2.1999999999999997</v>
      </c>
      <c r="AK445" s="12">
        <f>Table15[[#This Row],[Aggregation(Q1) 30%]]*0.3+Table15[[#This Row],[Aggregation(Q2) 40%]]*0.4+Table15[[#This Row],[Aggregation(Q3) 30%]]*0.3</f>
        <v>2.1999999999999997</v>
      </c>
      <c r="AL445" s="13">
        <f>Table15[[#This Row],[Exposure Rate]]+Table15[[#This Row],[Proximity Rate]]+Table15[[#This Row],[Aggregation Rate]]</f>
        <v>7.1</v>
      </c>
      <c r="AM445" s="13" t="s">
        <v>1935</v>
      </c>
    </row>
    <row r="446" spans="1:39" x14ac:dyDescent="0.3">
      <c r="A446" s="20">
        <v>25806</v>
      </c>
      <c r="B446" s="2" t="s">
        <v>182</v>
      </c>
      <c r="C446" s="2" t="str">
        <f>VLOOKUP(A446,'emp master'!$A$1:$G$5000,5,FALSE)</f>
        <v>Material Quality Assurance - SI</v>
      </c>
      <c r="D446" s="1" t="s">
        <v>1757</v>
      </c>
      <c r="E446" s="6" t="str">
        <f>VLOOKUP(A446,'emp master'!$A$1:$G$5000,7,FALSE)</f>
        <v>Male</v>
      </c>
      <c r="F446" s="7">
        <v>23</v>
      </c>
      <c r="G446" s="6" t="s">
        <v>14</v>
      </c>
      <c r="H446" s="6" t="s">
        <v>1753</v>
      </c>
      <c r="I446" s="6" t="s">
        <v>183</v>
      </c>
      <c r="J446" s="7" t="s">
        <v>13</v>
      </c>
      <c r="K446" s="6" t="s">
        <v>14</v>
      </c>
      <c r="L446" s="6"/>
      <c r="M446" s="6" t="s">
        <v>14</v>
      </c>
      <c r="N446" s="6"/>
      <c r="O446" s="6" t="s">
        <v>14</v>
      </c>
      <c r="P446" s="6"/>
      <c r="Q446" s="6" t="s">
        <v>14</v>
      </c>
      <c r="R446" s="6" t="s">
        <v>14</v>
      </c>
      <c r="S446" s="6" t="s">
        <v>1754</v>
      </c>
      <c r="T446" s="6" t="s">
        <v>14</v>
      </c>
      <c r="U446" s="6" t="s">
        <v>14</v>
      </c>
      <c r="V446" s="8">
        <f>IF(Table15[[#This Row],[Age - වයස]]&lt;30,1,IF(Table15[[#This Row],[Age - වයස]]&lt;40,2,IF(Table15[[#This Row],[Age - වයස]]&lt;50,3,IF(Table15[[#This Row],[Age - වයස]]&lt;=55,4,5))))</f>
        <v>1</v>
      </c>
      <c r="W446" s="11">
        <f>IF(Table15[[#This Row],[Vaccinated? - කොවිඩ් එන්නත ලබා ගෙන තිබේද?]]= "yes",1,5)</f>
        <v>5</v>
      </c>
      <c r="X4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6" s="8">
        <f>IF(Table15[[#This Row],[Having any hereditary diseases - ඔබට පාරම්පරික රෝග තිබෙනවාද?]]="yes",5,1)</f>
        <v>1</v>
      </c>
      <c r="Z446" s="11">
        <f>IF(Table15[[#This Row],[Do you have been suffering from any of these diseases? - පහත රෝග ඔබට තිබෙනවද?]]="None - නැත",1,5)</f>
        <v>1</v>
      </c>
      <c r="AA4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6" s="11">
        <f>IF(Table15[[#This Row],[Have you been infected by COVID-19 in the past few months - ඔබට COVID 19 මිට පෙර වැළදී  තිබෙනවද?]]="Yes",1,5)</f>
        <v>5</v>
      </c>
      <c r="AC446" s="11">
        <f>IF(Table15[[#This Row],[Grade - ශ්‍රේණිය]]="Team Member",5,IF(Table15[[#This Row],[Grade - ශ්‍රේණිය]]="Manager",1,3))</f>
        <v>5</v>
      </c>
      <c r="AD446" s="11">
        <f>IF(Table15[[#This Row],[Do you have any COVID symptoms? - ඔබට COVID ලක්ෂණ තිබෙනවද?]]="Yes",5,1)</f>
        <v>1</v>
      </c>
      <c r="AE446" s="11">
        <f>IF(Table15[[#This Row],[Was quarantined  before? - නිරොධානය වී තිබේද?]]="Yes",5,1)</f>
        <v>1</v>
      </c>
      <c r="AF4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6" s="8">
        <f>IF(Table15[[#This Row],[Any family members are working at Hospitals - රෝහල් වල සේවය කරන සාමාජිකයන් සිටීද?]]="No",1,5)</f>
        <v>1</v>
      </c>
      <c r="AH4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6" s="12">
        <f>Table15[[#This Row],[Proximity 01 (30%)]]*0.3+Table15[[#This Row],[Proximity - 02(40%)]]*0.4+Table15[[#This Row],[Proximity - 03(30%)]]*0.3</f>
        <v>2.1999999999999997</v>
      </c>
      <c r="AK446" s="12">
        <f>Table15[[#This Row],[Aggregation(Q1) 30%]]*0.3+Table15[[#This Row],[Aggregation(Q2) 40%]]*0.4+Table15[[#This Row],[Aggregation(Q3) 30%]]*0.3</f>
        <v>2.1999999999999997</v>
      </c>
      <c r="AL446" s="13">
        <f>Table15[[#This Row],[Exposure Rate]]+Table15[[#This Row],[Proximity Rate]]+Table15[[#This Row],[Aggregation Rate]]</f>
        <v>7.1</v>
      </c>
      <c r="AM446" s="13" t="s">
        <v>1935</v>
      </c>
    </row>
    <row r="447" spans="1:39" x14ac:dyDescent="0.3">
      <c r="A447" s="20">
        <v>25983</v>
      </c>
      <c r="B447" s="2" t="s">
        <v>702</v>
      </c>
      <c r="C447" s="2" t="str">
        <f>VLOOKUP(A447,'emp master'!$A$1:$G$5000,5,FALSE)</f>
        <v>Material Quality Assurance - SI</v>
      </c>
      <c r="D447" s="1" t="s">
        <v>1757</v>
      </c>
      <c r="E447" s="6" t="str">
        <f>VLOOKUP(A447,'emp master'!$A$1:$G$5000,7,FALSE)</f>
        <v>Male</v>
      </c>
      <c r="F447" s="7">
        <v>20</v>
      </c>
      <c r="G447" s="6" t="s">
        <v>14</v>
      </c>
      <c r="H447" s="6" t="s">
        <v>1753</v>
      </c>
      <c r="I447" s="6" t="s">
        <v>36</v>
      </c>
      <c r="J447" s="7" t="s">
        <v>23</v>
      </c>
      <c r="K447" s="6" t="s">
        <v>14</v>
      </c>
      <c r="L447" s="6"/>
      <c r="M447" s="6" t="s">
        <v>14</v>
      </c>
      <c r="N447" s="6"/>
      <c r="O447" s="6" t="s">
        <v>14</v>
      </c>
      <c r="P447" s="6"/>
      <c r="Q447" s="6" t="s">
        <v>14</v>
      </c>
      <c r="R447" s="6" t="s">
        <v>14</v>
      </c>
      <c r="S447" s="6" t="s">
        <v>1754</v>
      </c>
      <c r="T447" s="6" t="s">
        <v>14</v>
      </c>
      <c r="U447" s="6" t="s">
        <v>14</v>
      </c>
      <c r="V447" s="8">
        <f>IF(Table15[[#This Row],[Age - වයස]]&lt;30,1,IF(Table15[[#This Row],[Age - වයස]]&lt;40,2,IF(Table15[[#This Row],[Age - වයස]]&lt;50,3,IF(Table15[[#This Row],[Age - වයස]]&lt;=55,4,5))))</f>
        <v>1</v>
      </c>
      <c r="W447" s="11">
        <f>IF(Table15[[#This Row],[Vaccinated? - කොවිඩ් එන්නත ලබා ගෙන තිබේද?]]= "yes",1,5)</f>
        <v>5</v>
      </c>
      <c r="X4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7" s="8">
        <f>IF(Table15[[#This Row],[Having any hereditary diseases - ඔබට පාරම්පරික රෝග තිබෙනවාද?]]="yes",5,1)</f>
        <v>1</v>
      </c>
      <c r="Z447" s="11">
        <f>IF(Table15[[#This Row],[Do you have been suffering from any of these diseases? - පහත රෝග ඔබට තිබෙනවද?]]="None - නැත",1,5)</f>
        <v>1</v>
      </c>
      <c r="AA4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7" s="11">
        <f>IF(Table15[[#This Row],[Have you been infected by COVID-19 in the past few months - ඔබට COVID 19 මිට පෙර වැළදී  තිබෙනවද?]]="Yes",1,5)</f>
        <v>5</v>
      </c>
      <c r="AC447" s="11">
        <f>IF(Table15[[#This Row],[Grade - ශ්‍රේණිය]]="Team Member",5,IF(Table15[[#This Row],[Grade - ශ්‍රේණිය]]="Manager",1,3))</f>
        <v>5</v>
      </c>
      <c r="AD447" s="11">
        <f>IF(Table15[[#This Row],[Do you have any COVID symptoms? - ඔබට COVID ලක්ෂණ තිබෙනවද?]]="Yes",5,1)</f>
        <v>1</v>
      </c>
      <c r="AE447" s="11">
        <f>IF(Table15[[#This Row],[Was quarantined  before? - නිරොධානය වී තිබේද?]]="Yes",5,1)</f>
        <v>1</v>
      </c>
      <c r="AF4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7" s="8">
        <f>IF(Table15[[#This Row],[Any family members are working at Hospitals - රෝහල් වල සේවය කරන සාමාජිකයන් සිටීද?]]="No",1,5)</f>
        <v>1</v>
      </c>
      <c r="AH4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7" s="12">
        <f>Table15[[#This Row],[Proximity 01 (30%)]]*0.3+Table15[[#This Row],[Proximity - 02(40%)]]*0.4+Table15[[#This Row],[Proximity - 03(30%)]]*0.3</f>
        <v>2.1999999999999997</v>
      </c>
      <c r="AK447" s="12">
        <f>Table15[[#This Row],[Aggregation(Q1) 30%]]*0.3+Table15[[#This Row],[Aggregation(Q2) 40%]]*0.4+Table15[[#This Row],[Aggregation(Q3) 30%]]*0.3</f>
        <v>2.1999999999999997</v>
      </c>
      <c r="AL447" s="13">
        <f>Table15[[#This Row],[Exposure Rate]]+Table15[[#This Row],[Proximity Rate]]+Table15[[#This Row],[Aggregation Rate]]</f>
        <v>7.1</v>
      </c>
      <c r="AM447" s="13" t="s">
        <v>1935</v>
      </c>
    </row>
    <row r="448" spans="1:39" x14ac:dyDescent="0.3">
      <c r="A448" s="20">
        <v>26037</v>
      </c>
      <c r="B448" s="2" t="s">
        <v>696</v>
      </c>
      <c r="C448" s="2" t="str">
        <f>VLOOKUP(A448,'emp master'!$A$1:$G$5000,5,FALSE)</f>
        <v>Material Quality Assurance - SI</v>
      </c>
      <c r="D448" s="1" t="s">
        <v>1757</v>
      </c>
      <c r="E448" s="6" t="str">
        <f>VLOOKUP(A448,'emp master'!$A$1:$G$5000,7,FALSE)</f>
        <v>Male</v>
      </c>
      <c r="F448" s="7">
        <v>28</v>
      </c>
      <c r="G448" s="6" t="s">
        <v>14</v>
      </c>
      <c r="H448" s="6" t="s">
        <v>1753</v>
      </c>
      <c r="I448" s="6" t="s">
        <v>697</v>
      </c>
      <c r="J448" s="7" t="s">
        <v>13</v>
      </c>
      <c r="K448" s="6" t="s">
        <v>14</v>
      </c>
      <c r="L448" s="6"/>
      <c r="M448" s="6" t="s">
        <v>14</v>
      </c>
      <c r="N448" s="6"/>
      <c r="O448" s="6" t="s">
        <v>14</v>
      </c>
      <c r="P448" s="6"/>
      <c r="Q448" s="6" t="s">
        <v>14</v>
      </c>
      <c r="R448" s="6" t="s">
        <v>14</v>
      </c>
      <c r="S448" s="6" t="s">
        <v>1754</v>
      </c>
      <c r="T448" s="6" t="s">
        <v>14</v>
      </c>
      <c r="U448" s="6" t="s">
        <v>14</v>
      </c>
      <c r="V448" s="8">
        <f>IF(Table15[[#This Row],[Age - වයස]]&lt;30,1,IF(Table15[[#This Row],[Age - වයස]]&lt;40,2,IF(Table15[[#This Row],[Age - වයස]]&lt;50,3,IF(Table15[[#This Row],[Age - වයස]]&lt;=55,4,5))))</f>
        <v>1</v>
      </c>
      <c r="W448" s="11">
        <f>IF(Table15[[#This Row],[Vaccinated? - කොවිඩ් එන්නත ලබා ගෙන තිබේද?]]= "yes",1,5)</f>
        <v>5</v>
      </c>
      <c r="X44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8" s="8">
        <f>IF(Table15[[#This Row],[Having any hereditary diseases - ඔබට පාරම්පරික රෝග තිබෙනවාද?]]="yes",5,1)</f>
        <v>1</v>
      </c>
      <c r="Z448" s="11">
        <f>IF(Table15[[#This Row],[Do you have been suffering from any of these diseases? - පහත රෝග ඔබට තිබෙනවද?]]="None - නැත",1,5)</f>
        <v>1</v>
      </c>
      <c r="AA4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8" s="11">
        <f>IF(Table15[[#This Row],[Have you been infected by COVID-19 in the past few months - ඔබට COVID 19 මිට පෙර වැළදී  තිබෙනවද?]]="Yes",1,5)</f>
        <v>5</v>
      </c>
      <c r="AC448" s="11">
        <f>IF(Table15[[#This Row],[Grade - ශ්‍රේණිය]]="Team Member",5,IF(Table15[[#This Row],[Grade - ශ්‍රේණිය]]="Manager",1,3))</f>
        <v>5</v>
      </c>
      <c r="AD448" s="11">
        <f>IF(Table15[[#This Row],[Do you have any COVID symptoms? - ඔබට COVID ලක්ෂණ තිබෙනවද?]]="Yes",5,1)</f>
        <v>1</v>
      </c>
      <c r="AE448" s="11">
        <f>IF(Table15[[#This Row],[Was quarantined  before? - නිරොධානය වී තිබේද?]]="Yes",5,1)</f>
        <v>1</v>
      </c>
      <c r="AF4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8" s="8">
        <f>IF(Table15[[#This Row],[Any family members are working at Hospitals - රෝහල් වල සේවය කරන සාමාජිකයන් සිටීද?]]="No",1,5)</f>
        <v>1</v>
      </c>
      <c r="AH4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8" s="12">
        <f>Table15[[#This Row],[Proximity 01 (30%)]]*0.3+Table15[[#This Row],[Proximity - 02(40%)]]*0.4+Table15[[#This Row],[Proximity - 03(30%)]]*0.3</f>
        <v>2.1999999999999997</v>
      </c>
      <c r="AK448" s="12">
        <f>Table15[[#This Row],[Aggregation(Q1) 30%]]*0.3+Table15[[#This Row],[Aggregation(Q2) 40%]]*0.4+Table15[[#This Row],[Aggregation(Q3) 30%]]*0.3</f>
        <v>2.1999999999999997</v>
      </c>
      <c r="AL448" s="13">
        <f>Table15[[#This Row],[Exposure Rate]]+Table15[[#This Row],[Proximity Rate]]+Table15[[#This Row],[Aggregation Rate]]</f>
        <v>7.1</v>
      </c>
      <c r="AM448" s="13" t="s">
        <v>1935</v>
      </c>
    </row>
    <row r="449" spans="1:39" x14ac:dyDescent="0.3">
      <c r="A449" s="20">
        <v>26475</v>
      </c>
      <c r="B449" s="2" t="s">
        <v>155</v>
      </c>
      <c r="C449" s="2" t="str">
        <f>VLOOKUP(A449,'emp master'!$A$1:$G$5000,5,FALSE)</f>
        <v>Material Quality Assurance - SI</v>
      </c>
      <c r="D449" s="1" t="s">
        <v>1757</v>
      </c>
      <c r="E449" s="6" t="str">
        <f>VLOOKUP(A449,'emp master'!$A$1:$G$5000,7,FALSE)</f>
        <v>Female</v>
      </c>
      <c r="F449" s="7">
        <v>19</v>
      </c>
      <c r="G449" s="6" t="s">
        <v>14</v>
      </c>
      <c r="H449" s="6" t="s">
        <v>1753</v>
      </c>
      <c r="I449" s="6" t="s">
        <v>156</v>
      </c>
      <c r="J449" s="7" t="s">
        <v>13</v>
      </c>
      <c r="K449" s="6" t="s">
        <v>14</v>
      </c>
      <c r="L449" s="6"/>
      <c r="M449" s="6" t="s">
        <v>14</v>
      </c>
      <c r="N449" s="6"/>
      <c r="O449" s="6" t="s">
        <v>14</v>
      </c>
      <c r="P449" s="6"/>
      <c r="Q449" s="6" t="s">
        <v>14</v>
      </c>
      <c r="R449" s="6" t="s">
        <v>14</v>
      </c>
      <c r="S449" s="6" t="s">
        <v>1754</v>
      </c>
      <c r="T449" s="6" t="s">
        <v>14</v>
      </c>
      <c r="U449" s="6" t="s">
        <v>14</v>
      </c>
      <c r="V449" s="8">
        <f>IF(Table15[[#This Row],[Age - වයස]]&lt;30,1,IF(Table15[[#This Row],[Age - වයස]]&lt;40,2,IF(Table15[[#This Row],[Age - වයස]]&lt;50,3,IF(Table15[[#This Row],[Age - වයස]]&lt;=55,4,5))))</f>
        <v>1</v>
      </c>
      <c r="W449" s="11">
        <f>IF(Table15[[#This Row],[Vaccinated? - කොවිඩ් එන්නත ලබා ගෙන තිබේද?]]= "yes",1,5)</f>
        <v>5</v>
      </c>
      <c r="X44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49" s="8">
        <f>IF(Table15[[#This Row],[Having any hereditary diseases - ඔබට පාරම්පරික රෝග තිබෙනවාද?]]="yes",5,1)</f>
        <v>1</v>
      </c>
      <c r="Z449" s="11">
        <f>IF(Table15[[#This Row],[Do you have been suffering from any of these diseases? - පහත රෝග ඔබට තිබෙනවද?]]="None - නැත",1,5)</f>
        <v>1</v>
      </c>
      <c r="AA4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49" s="11">
        <f>IF(Table15[[#This Row],[Have you been infected by COVID-19 in the past few months - ඔබට COVID 19 මිට පෙර වැළදී  තිබෙනවද?]]="Yes",1,5)</f>
        <v>5</v>
      </c>
      <c r="AC449" s="11">
        <f>IF(Table15[[#This Row],[Grade - ශ්‍රේණිය]]="Team Member",5,IF(Table15[[#This Row],[Grade - ශ්‍රේණිය]]="Manager",1,3))</f>
        <v>5</v>
      </c>
      <c r="AD449" s="11">
        <f>IF(Table15[[#This Row],[Do you have any COVID symptoms? - ඔබට COVID ලක්ෂණ තිබෙනවද?]]="Yes",5,1)</f>
        <v>1</v>
      </c>
      <c r="AE449" s="11">
        <f>IF(Table15[[#This Row],[Was quarantined  before? - නිරොධානය වී තිබේද?]]="Yes",5,1)</f>
        <v>1</v>
      </c>
      <c r="AF4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49" s="8">
        <f>IF(Table15[[#This Row],[Any family members are working at Hospitals - රෝහල් වල සේවය කරන සාමාජිකයන් සිටීද?]]="No",1,5)</f>
        <v>1</v>
      </c>
      <c r="AH4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4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49" s="12">
        <f>Table15[[#This Row],[Proximity 01 (30%)]]*0.3+Table15[[#This Row],[Proximity - 02(40%)]]*0.4+Table15[[#This Row],[Proximity - 03(30%)]]*0.3</f>
        <v>2.1999999999999997</v>
      </c>
      <c r="AK449" s="12">
        <f>Table15[[#This Row],[Aggregation(Q1) 30%]]*0.3+Table15[[#This Row],[Aggregation(Q2) 40%]]*0.4+Table15[[#This Row],[Aggregation(Q3) 30%]]*0.3</f>
        <v>2.1999999999999997</v>
      </c>
      <c r="AL449" s="13">
        <f>Table15[[#This Row],[Exposure Rate]]+Table15[[#This Row],[Proximity Rate]]+Table15[[#This Row],[Aggregation Rate]]</f>
        <v>7.1</v>
      </c>
      <c r="AM449" s="13" t="s">
        <v>1935</v>
      </c>
    </row>
    <row r="450" spans="1:39" x14ac:dyDescent="0.3">
      <c r="A450" s="20">
        <v>11992</v>
      </c>
      <c r="B450" s="2" t="s">
        <v>656</v>
      </c>
      <c r="C450" s="2" t="str">
        <f>VLOOKUP(A450,'emp master'!$A$1:$G$5000,5,FALSE)</f>
        <v>Moulded Bra Cup - Computer Numerical Control - SI</v>
      </c>
      <c r="D450" s="1" t="s">
        <v>1757</v>
      </c>
      <c r="E450" s="6" t="str">
        <f>VLOOKUP(A450,'emp master'!$A$1:$G$5000,7,FALSE)</f>
        <v>Male</v>
      </c>
      <c r="F450" s="7">
        <v>29</v>
      </c>
      <c r="G450" s="6" t="s">
        <v>14</v>
      </c>
      <c r="H450" s="6" t="s">
        <v>1753</v>
      </c>
      <c r="I450" s="6" t="s">
        <v>657</v>
      </c>
      <c r="J450" s="7" t="s">
        <v>17</v>
      </c>
      <c r="K450" s="6" t="s">
        <v>14</v>
      </c>
      <c r="L450" s="6"/>
      <c r="M450" s="6" t="s">
        <v>14</v>
      </c>
      <c r="N450" s="6"/>
      <c r="O450" s="6" t="s">
        <v>14</v>
      </c>
      <c r="P450" s="6"/>
      <c r="Q450" s="6" t="s">
        <v>14</v>
      </c>
      <c r="R450" s="6" t="s">
        <v>14</v>
      </c>
      <c r="S450" s="6" t="s">
        <v>1754</v>
      </c>
      <c r="T450" s="6" t="s">
        <v>14</v>
      </c>
      <c r="U450" s="6" t="s">
        <v>14</v>
      </c>
      <c r="V450" s="8">
        <f>IF(Table15[[#This Row],[Age - වයස]]&lt;30,1,IF(Table15[[#This Row],[Age - වයස]]&lt;40,2,IF(Table15[[#This Row],[Age - වයස]]&lt;50,3,IF(Table15[[#This Row],[Age - වයස]]&lt;=55,4,5))))</f>
        <v>1</v>
      </c>
      <c r="W450" s="11">
        <f>IF(Table15[[#This Row],[Vaccinated? - කොවිඩ් එන්නත ලබා ගෙන තිබේද?]]= "yes",1,5)</f>
        <v>5</v>
      </c>
      <c r="X45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0" s="8">
        <f>IF(Table15[[#This Row],[Having any hereditary diseases - ඔබට පාරම්පරික රෝග තිබෙනවාද?]]="yes",5,1)</f>
        <v>1</v>
      </c>
      <c r="Z450" s="11">
        <f>IF(Table15[[#This Row],[Do you have been suffering from any of these diseases? - පහත රෝග ඔබට තිබෙනවද?]]="None - නැත",1,5)</f>
        <v>1</v>
      </c>
      <c r="AA4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0" s="11">
        <f>IF(Table15[[#This Row],[Have you been infected by COVID-19 in the past few months - ඔබට COVID 19 මිට පෙර වැළදී  තිබෙනවද?]]="Yes",1,5)</f>
        <v>5</v>
      </c>
      <c r="AC450" s="11">
        <f>IF(Table15[[#This Row],[Grade - ශ්‍රේණිය]]="Team Member",5,IF(Table15[[#This Row],[Grade - ශ්‍රේණිය]]="Manager",1,3))</f>
        <v>5</v>
      </c>
      <c r="AD450" s="11">
        <f>IF(Table15[[#This Row],[Do you have any COVID symptoms? - ඔබට COVID ලක්ෂණ තිබෙනවද?]]="Yes",5,1)</f>
        <v>1</v>
      </c>
      <c r="AE450" s="11">
        <f>IF(Table15[[#This Row],[Was quarantined  before? - නිරොධානය වී තිබේද?]]="Yes",5,1)</f>
        <v>1</v>
      </c>
      <c r="AF4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0" s="8">
        <f>IF(Table15[[#This Row],[Any family members are working at Hospitals - රෝහල් වල සේවය කරන සාමාජිකයන් සිටීද?]]="No",1,5)</f>
        <v>1</v>
      </c>
      <c r="AH4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0" s="12">
        <f>Table15[[#This Row],[Proximity 01 (30%)]]*0.3+Table15[[#This Row],[Proximity - 02(40%)]]*0.4+Table15[[#This Row],[Proximity - 03(30%)]]*0.3</f>
        <v>2.1999999999999997</v>
      </c>
      <c r="AK450" s="12">
        <f>Table15[[#This Row],[Aggregation(Q1) 30%]]*0.3+Table15[[#This Row],[Aggregation(Q2) 40%]]*0.4+Table15[[#This Row],[Aggregation(Q3) 30%]]*0.3</f>
        <v>2.1999999999999997</v>
      </c>
      <c r="AL450" s="13">
        <f>Table15[[#This Row],[Exposure Rate]]+Table15[[#This Row],[Proximity Rate]]+Table15[[#This Row],[Aggregation Rate]]</f>
        <v>7.1</v>
      </c>
      <c r="AM450" s="13" t="s">
        <v>1935</v>
      </c>
    </row>
    <row r="451" spans="1:39" x14ac:dyDescent="0.3">
      <c r="A451" s="20">
        <v>15396</v>
      </c>
      <c r="B451" s="2" t="s">
        <v>76</v>
      </c>
      <c r="C451" s="2" t="str">
        <f>VLOOKUP(A451,'emp master'!$A$1:$G$5000,5,FALSE)</f>
        <v>Moulded Bra Cup - Computer Numerical Control - SI</v>
      </c>
      <c r="D451" s="1" t="s">
        <v>1757</v>
      </c>
      <c r="E451" s="6" t="str">
        <f>VLOOKUP(A451,'emp master'!$A$1:$G$5000,7,FALSE)</f>
        <v>Male</v>
      </c>
      <c r="F451" s="7">
        <v>29</v>
      </c>
      <c r="G451" s="6" t="s">
        <v>14</v>
      </c>
      <c r="H451" s="6" t="s">
        <v>1753</v>
      </c>
      <c r="I451" s="6" t="s">
        <v>77</v>
      </c>
      <c r="J451" s="7" t="s">
        <v>17</v>
      </c>
      <c r="K451" s="6" t="s">
        <v>14</v>
      </c>
      <c r="L451" s="6"/>
      <c r="M451" s="6" t="s">
        <v>14</v>
      </c>
      <c r="N451" s="6"/>
      <c r="O451" s="6" t="s">
        <v>14</v>
      </c>
      <c r="P451" s="6"/>
      <c r="Q451" s="6" t="s">
        <v>14</v>
      </c>
      <c r="R451" s="6" t="s">
        <v>14</v>
      </c>
      <c r="S451" s="6" t="s">
        <v>1754</v>
      </c>
      <c r="T451" s="6" t="s">
        <v>14</v>
      </c>
      <c r="U451" s="6" t="s">
        <v>14</v>
      </c>
      <c r="V451" s="8">
        <f>IF(Table15[[#This Row],[Age - වයස]]&lt;30,1,IF(Table15[[#This Row],[Age - වයස]]&lt;40,2,IF(Table15[[#This Row],[Age - වයස]]&lt;50,3,IF(Table15[[#This Row],[Age - වයස]]&lt;=55,4,5))))</f>
        <v>1</v>
      </c>
      <c r="W451" s="11">
        <f>IF(Table15[[#This Row],[Vaccinated? - කොවිඩ් එන්නත ලබා ගෙන තිබේද?]]= "yes",1,5)</f>
        <v>5</v>
      </c>
      <c r="X45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1" s="8">
        <f>IF(Table15[[#This Row],[Having any hereditary diseases - ඔබට පාරම්පරික රෝග තිබෙනවාද?]]="yes",5,1)</f>
        <v>1</v>
      </c>
      <c r="Z451" s="11">
        <f>IF(Table15[[#This Row],[Do you have been suffering from any of these diseases? - පහත රෝග ඔබට තිබෙනවද?]]="None - නැත",1,5)</f>
        <v>1</v>
      </c>
      <c r="AA4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1" s="11">
        <f>IF(Table15[[#This Row],[Have you been infected by COVID-19 in the past few months - ඔබට COVID 19 මිට පෙර වැළදී  තිබෙනවද?]]="Yes",1,5)</f>
        <v>5</v>
      </c>
      <c r="AC451" s="11">
        <f>IF(Table15[[#This Row],[Grade - ශ්‍රේණිය]]="Team Member",5,IF(Table15[[#This Row],[Grade - ශ්‍රේණිය]]="Manager",1,3))</f>
        <v>5</v>
      </c>
      <c r="AD451" s="11">
        <f>IF(Table15[[#This Row],[Do you have any COVID symptoms? - ඔබට COVID ලක්ෂණ තිබෙනවද?]]="Yes",5,1)</f>
        <v>1</v>
      </c>
      <c r="AE451" s="11">
        <f>IF(Table15[[#This Row],[Was quarantined  before? - නිරොධානය වී තිබේද?]]="Yes",5,1)</f>
        <v>1</v>
      </c>
      <c r="AF4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1" s="8">
        <f>IF(Table15[[#This Row],[Any family members are working at Hospitals - රෝහල් වල සේවය කරන සාමාජිකයන් සිටීද?]]="No",1,5)</f>
        <v>1</v>
      </c>
      <c r="AH4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1" s="12">
        <f>Table15[[#This Row],[Proximity 01 (30%)]]*0.3+Table15[[#This Row],[Proximity - 02(40%)]]*0.4+Table15[[#This Row],[Proximity - 03(30%)]]*0.3</f>
        <v>2.1999999999999997</v>
      </c>
      <c r="AK451" s="12">
        <f>Table15[[#This Row],[Aggregation(Q1) 30%]]*0.3+Table15[[#This Row],[Aggregation(Q2) 40%]]*0.4+Table15[[#This Row],[Aggregation(Q3) 30%]]*0.3</f>
        <v>2.1999999999999997</v>
      </c>
      <c r="AL451" s="13">
        <f>Table15[[#This Row],[Exposure Rate]]+Table15[[#This Row],[Proximity Rate]]+Table15[[#This Row],[Aggregation Rate]]</f>
        <v>7.1</v>
      </c>
      <c r="AM451" s="13" t="s">
        <v>1935</v>
      </c>
    </row>
    <row r="452" spans="1:39" x14ac:dyDescent="0.3">
      <c r="A452" s="20">
        <v>18601</v>
      </c>
      <c r="B452" s="2" t="s">
        <v>332</v>
      </c>
      <c r="C452" s="2" t="str">
        <f>VLOOKUP(A452,'emp master'!$A$1:$G$5000,5,FALSE)</f>
        <v>Moulded Bra Cup - Computer Numerical Control - SI</v>
      </c>
      <c r="D452" s="1" t="s">
        <v>1757</v>
      </c>
      <c r="E452" s="6" t="str">
        <f>VLOOKUP(A452,'emp master'!$A$1:$G$5000,7,FALSE)</f>
        <v>Male</v>
      </c>
      <c r="F452" s="7">
        <v>26</v>
      </c>
      <c r="G452" s="6" t="s">
        <v>14</v>
      </c>
      <c r="H452" s="6" t="s">
        <v>1753</v>
      </c>
      <c r="I452" s="6" t="s">
        <v>333</v>
      </c>
      <c r="J452" s="7" t="s">
        <v>17</v>
      </c>
      <c r="K452" s="6" t="s">
        <v>14</v>
      </c>
      <c r="L452" s="6"/>
      <c r="M452" s="6" t="s">
        <v>14</v>
      </c>
      <c r="N452" s="6"/>
      <c r="O452" s="6" t="s">
        <v>14</v>
      </c>
      <c r="P452" s="6"/>
      <c r="Q452" s="6" t="s">
        <v>14</v>
      </c>
      <c r="R452" s="6" t="s">
        <v>14</v>
      </c>
      <c r="S452" s="6" t="s">
        <v>1754</v>
      </c>
      <c r="T452" s="6" t="s">
        <v>14</v>
      </c>
      <c r="U452" s="6" t="s">
        <v>14</v>
      </c>
      <c r="V452" s="8">
        <f>IF(Table15[[#This Row],[Age - වයස]]&lt;30,1,IF(Table15[[#This Row],[Age - වයස]]&lt;40,2,IF(Table15[[#This Row],[Age - වයස]]&lt;50,3,IF(Table15[[#This Row],[Age - වයස]]&lt;=55,4,5))))</f>
        <v>1</v>
      </c>
      <c r="W452" s="11">
        <f>IF(Table15[[#This Row],[Vaccinated? - කොවිඩ් එන්නත ලබා ගෙන තිබේද?]]= "yes",1,5)</f>
        <v>5</v>
      </c>
      <c r="X45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2" s="8">
        <f>IF(Table15[[#This Row],[Having any hereditary diseases - ඔබට පාරම්පරික රෝග තිබෙනවාද?]]="yes",5,1)</f>
        <v>1</v>
      </c>
      <c r="Z452" s="11">
        <f>IF(Table15[[#This Row],[Do you have been suffering from any of these diseases? - පහත රෝග ඔබට තිබෙනවද?]]="None - නැත",1,5)</f>
        <v>1</v>
      </c>
      <c r="AA4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2" s="11">
        <f>IF(Table15[[#This Row],[Have you been infected by COVID-19 in the past few months - ඔබට COVID 19 මිට පෙර වැළදී  තිබෙනවද?]]="Yes",1,5)</f>
        <v>5</v>
      </c>
      <c r="AC452" s="11">
        <f>IF(Table15[[#This Row],[Grade - ශ්‍රේණිය]]="Team Member",5,IF(Table15[[#This Row],[Grade - ශ්‍රේණිය]]="Manager",1,3))</f>
        <v>5</v>
      </c>
      <c r="AD452" s="11">
        <f>IF(Table15[[#This Row],[Do you have any COVID symptoms? - ඔබට COVID ලක්ෂණ තිබෙනවද?]]="Yes",5,1)</f>
        <v>1</v>
      </c>
      <c r="AE452" s="11">
        <f>IF(Table15[[#This Row],[Was quarantined  before? - නිරොධානය වී තිබේද?]]="Yes",5,1)</f>
        <v>1</v>
      </c>
      <c r="AF4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2" s="8">
        <f>IF(Table15[[#This Row],[Any family members are working at Hospitals - රෝහල් වල සේවය කරන සාමාජිකයන් සිටීද?]]="No",1,5)</f>
        <v>1</v>
      </c>
      <c r="AH4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2" s="12">
        <f>Table15[[#This Row],[Proximity 01 (30%)]]*0.3+Table15[[#This Row],[Proximity - 02(40%)]]*0.4+Table15[[#This Row],[Proximity - 03(30%)]]*0.3</f>
        <v>2.1999999999999997</v>
      </c>
      <c r="AK452" s="12">
        <f>Table15[[#This Row],[Aggregation(Q1) 30%]]*0.3+Table15[[#This Row],[Aggregation(Q2) 40%]]*0.4+Table15[[#This Row],[Aggregation(Q3) 30%]]*0.3</f>
        <v>2.1999999999999997</v>
      </c>
      <c r="AL452" s="13">
        <f>Table15[[#This Row],[Exposure Rate]]+Table15[[#This Row],[Proximity Rate]]+Table15[[#This Row],[Aggregation Rate]]</f>
        <v>7.1</v>
      </c>
      <c r="AM452" s="13" t="s">
        <v>1935</v>
      </c>
    </row>
    <row r="453" spans="1:39" x14ac:dyDescent="0.3">
      <c r="A453" s="20">
        <v>18603</v>
      </c>
      <c r="B453" s="2" t="s">
        <v>119</v>
      </c>
      <c r="C453" s="2" t="str">
        <f>VLOOKUP(A453,'emp master'!$A$1:$G$5000,5,FALSE)</f>
        <v>Moulded Bra Cup - Computer Numerical Control - SI</v>
      </c>
      <c r="D453" s="1" t="s">
        <v>1757</v>
      </c>
      <c r="E453" s="6" t="str">
        <f>VLOOKUP(A453,'emp master'!$A$1:$G$5000,7,FALSE)</f>
        <v>Male</v>
      </c>
      <c r="F453" s="7">
        <v>26</v>
      </c>
      <c r="G453" s="6" t="s">
        <v>14</v>
      </c>
      <c r="H453" s="6" t="s">
        <v>1753</v>
      </c>
      <c r="I453" s="6" t="s">
        <v>120</v>
      </c>
      <c r="J453" s="7" t="s">
        <v>63</v>
      </c>
      <c r="K453" s="6" t="s">
        <v>14</v>
      </c>
      <c r="L453" s="6"/>
      <c r="M453" s="6" t="s">
        <v>14</v>
      </c>
      <c r="N453" s="6"/>
      <c r="O453" s="6" t="s">
        <v>14</v>
      </c>
      <c r="P453" s="6"/>
      <c r="Q453" s="6" t="s">
        <v>14</v>
      </c>
      <c r="R453" s="6" t="s">
        <v>14</v>
      </c>
      <c r="S453" s="6" t="s">
        <v>1754</v>
      </c>
      <c r="T453" s="6" t="s">
        <v>14</v>
      </c>
      <c r="U453" s="6" t="s">
        <v>14</v>
      </c>
      <c r="V453" s="8">
        <f>IF(Table15[[#This Row],[Age - වයස]]&lt;30,1,IF(Table15[[#This Row],[Age - වයස]]&lt;40,2,IF(Table15[[#This Row],[Age - වයස]]&lt;50,3,IF(Table15[[#This Row],[Age - වයස]]&lt;=55,4,5))))</f>
        <v>1</v>
      </c>
      <c r="W453" s="11">
        <f>IF(Table15[[#This Row],[Vaccinated? - කොවිඩ් එන්නත ලබා ගෙන තිබේද?]]= "yes",1,5)</f>
        <v>5</v>
      </c>
      <c r="X45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3" s="8">
        <f>IF(Table15[[#This Row],[Having any hereditary diseases - ඔබට පාරම්පරික රෝග තිබෙනවාද?]]="yes",5,1)</f>
        <v>1</v>
      </c>
      <c r="Z453" s="11">
        <f>IF(Table15[[#This Row],[Do you have been suffering from any of these diseases? - පහත රෝග ඔබට තිබෙනවද?]]="None - නැත",1,5)</f>
        <v>1</v>
      </c>
      <c r="AA4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3" s="11">
        <f>IF(Table15[[#This Row],[Have you been infected by COVID-19 in the past few months - ඔබට COVID 19 මිට පෙර වැළදී  තිබෙනවද?]]="Yes",1,5)</f>
        <v>5</v>
      </c>
      <c r="AC453" s="11">
        <f>IF(Table15[[#This Row],[Grade - ශ්‍රේණිය]]="Team Member",5,IF(Table15[[#This Row],[Grade - ශ්‍රේණිය]]="Manager",1,3))</f>
        <v>5</v>
      </c>
      <c r="AD453" s="11">
        <f>IF(Table15[[#This Row],[Do you have any COVID symptoms? - ඔබට COVID ලක්ෂණ තිබෙනවද?]]="Yes",5,1)</f>
        <v>1</v>
      </c>
      <c r="AE453" s="11">
        <f>IF(Table15[[#This Row],[Was quarantined  before? - නිරොධානය වී තිබේද?]]="Yes",5,1)</f>
        <v>1</v>
      </c>
      <c r="AF4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3" s="8">
        <f>IF(Table15[[#This Row],[Any family members are working at Hospitals - රෝහල් වල සේවය කරන සාමාජිකයන් සිටීද?]]="No",1,5)</f>
        <v>1</v>
      </c>
      <c r="AH4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3" s="12">
        <f>Table15[[#This Row],[Proximity 01 (30%)]]*0.3+Table15[[#This Row],[Proximity - 02(40%)]]*0.4+Table15[[#This Row],[Proximity - 03(30%)]]*0.3</f>
        <v>2.1999999999999997</v>
      </c>
      <c r="AK453" s="12">
        <f>Table15[[#This Row],[Aggregation(Q1) 30%]]*0.3+Table15[[#This Row],[Aggregation(Q2) 40%]]*0.4+Table15[[#This Row],[Aggregation(Q3) 30%]]*0.3</f>
        <v>2.1999999999999997</v>
      </c>
      <c r="AL453" s="13">
        <f>Table15[[#This Row],[Exposure Rate]]+Table15[[#This Row],[Proximity Rate]]+Table15[[#This Row],[Aggregation Rate]]</f>
        <v>7.1</v>
      </c>
      <c r="AM453" s="13" t="s">
        <v>1935</v>
      </c>
    </row>
    <row r="454" spans="1:39" x14ac:dyDescent="0.3">
      <c r="A454" s="20">
        <v>19119</v>
      </c>
      <c r="B454" s="2" t="s">
        <v>484</v>
      </c>
      <c r="C454" s="2" t="str">
        <f>VLOOKUP(A454,'emp master'!$A$1:$G$5000,5,FALSE)</f>
        <v>Moulded Bra Cup - Computer Numerical Control - SI</v>
      </c>
      <c r="D454" s="1" t="s">
        <v>1757</v>
      </c>
      <c r="E454" s="6" t="str">
        <f>VLOOKUP(A454,'emp master'!$A$1:$G$5000,7,FALSE)</f>
        <v>Male</v>
      </c>
      <c r="F454" s="7">
        <v>28</v>
      </c>
      <c r="G454" s="6" t="s">
        <v>14</v>
      </c>
      <c r="H454" s="6" t="s">
        <v>1753</v>
      </c>
      <c r="I454" s="6" t="s">
        <v>485</v>
      </c>
      <c r="J454" s="7" t="s">
        <v>17</v>
      </c>
      <c r="K454" s="6" t="s">
        <v>14</v>
      </c>
      <c r="L454" s="6" t="s">
        <v>14</v>
      </c>
      <c r="M454" s="6" t="s">
        <v>14</v>
      </c>
      <c r="N454" s="6" t="s">
        <v>14</v>
      </c>
      <c r="O454" s="6" t="s">
        <v>14</v>
      </c>
      <c r="P454" s="6" t="s">
        <v>14</v>
      </c>
      <c r="Q454" s="6" t="s">
        <v>14</v>
      </c>
      <c r="R454" s="6" t="s">
        <v>14</v>
      </c>
      <c r="S454" s="6" t="s">
        <v>1754</v>
      </c>
      <c r="T454" s="6" t="s">
        <v>14</v>
      </c>
      <c r="U454" s="6" t="s">
        <v>14</v>
      </c>
      <c r="V454" s="8">
        <f>IF(Table15[[#This Row],[Age - වයස]]&lt;30,1,IF(Table15[[#This Row],[Age - වයස]]&lt;40,2,IF(Table15[[#This Row],[Age - වයස]]&lt;50,3,IF(Table15[[#This Row],[Age - වයස]]&lt;=55,4,5))))</f>
        <v>1</v>
      </c>
      <c r="W454" s="11">
        <f>IF(Table15[[#This Row],[Vaccinated? - කොවිඩ් එන්නත ලබා ගෙන තිබේද?]]= "yes",1,5)</f>
        <v>5</v>
      </c>
      <c r="X4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4" s="8">
        <f>IF(Table15[[#This Row],[Having any hereditary diseases - ඔබට පාරම්පරික රෝග තිබෙනවාද?]]="yes",5,1)</f>
        <v>1</v>
      </c>
      <c r="Z454" s="11">
        <f>IF(Table15[[#This Row],[Do you have been suffering from any of these diseases? - පහත රෝග ඔබට තිබෙනවද?]]="None - නැත",1,5)</f>
        <v>1</v>
      </c>
      <c r="AA4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4" s="11">
        <f>IF(Table15[[#This Row],[Have you been infected by COVID-19 in the past few months - ඔබට COVID 19 මිට පෙර වැළදී  තිබෙනවද?]]="Yes",1,5)</f>
        <v>5</v>
      </c>
      <c r="AC454" s="11">
        <f>IF(Table15[[#This Row],[Grade - ශ්‍රේණිය]]="Team Member",5,IF(Table15[[#This Row],[Grade - ශ්‍රේණිය]]="Manager",1,3))</f>
        <v>5</v>
      </c>
      <c r="AD454" s="11">
        <f>IF(Table15[[#This Row],[Do you have any COVID symptoms? - ඔබට COVID ලක්ෂණ තිබෙනවද?]]="Yes",5,1)</f>
        <v>1</v>
      </c>
      <c r="AE454" s="11">
        <f>IF(Table15[[#This Row],[Was quarantined  before? - නිරොධානය වී තිබේද?]]="Yes",5,1)</f>
        <v>1</v>
      </c>
      <c r="AF4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4" s="8">
        <f>IF(Table15[[#This Row],[Any family members are working at Hospitals - රෝහල් වල සේවය කරන සාමාජිකයන් සිටීද?]]="No",1,5)</f>
        <v>1</v>
      </c>
      <c r="AH4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4" s="12">
        <f>Table15[[#This Row],[Proximity 01 (30%)]]*0.3+Table15[[#This Row],[Proximity - 02(40%)]]*0.4+Table15[[#This Row],[Proximity - 03(30%)]]*0.3</f>
        <v>2.1999999999999997</v>
      </c>
      <c r="AK454" s="12">
        <f>Table15[[#This Row],[Aggregation(Q1) 30%]]*0.3+Table15[[#This Row],[Aggregation(Q2) 40%]]*0.4+Table15[[#This Row],[Aggregation(Q3) 30%]]*0.3</f>
        <v>2.1999999999999997</v>
      </c>
      <c r="AL454" s="13">
        <f>Table15[[#This Row],[Exposure Rate]]+Table15[[#This Row],[Proximity Rate]]+Table15[[#This Row],[Aggregation Rate]]</f>
        <v>7.1</v>
      </c>
      <c r="AM454" s="13" t="s">
        <v>1935</v>
      </c>
    </row>
    <row r="455" spans="1:39" x14ac:dyDescent="0.3">
      <c r="A455" s="20">
        <v>19223</v>
      </c>
      <c r="B455" s="2" t="s">
        <v>811</v>
      </c>
      <c r="C455" s="2" t="str">
        <f>VLOOKUP(A455,'emp master'!$A$1:$G$5000,5,FALSE)</f>
        <v>Moulded Bra Cup - Computer Numerical Control - SI</v>
      </c>
      <c r="D455" s="1" t="s">
        <v>1757</v>
      </c>
      <c r="E455" s="6" t="str">
        <f>VLOOKUP(A455,'emp master'!$A$1:$G$5000,7,FALSE)</f>
        <v>Male</v>
      </c>
      <c r="F455" s="7">
        <v>27</v>
      </c>
      <c r="G455" s="6" t="s">
        <v>14</v>
      </c>
      <c r="H455" s="6" t="s">
        <v>1753</v>
      </c>
      <c r="I455" s="6" t="s">
        <v>144</v>
      </c>
      <c r="J455" s="7" t="s">
        <v>13</v>
      </c>
      <c r="K455" s="6" t="s">
        <v>14</v>
      </c>
      <c r="L455" s="6" t="s">
        <v>1861</v>
      </c>
      <c r="M455" s="6" t="s">
        <v>14</v>
      </c>
      <c r="N455" s="6" t="s">
        <v>1861</v>
      </c>
      <c r="O455" s="6" t="s">
        <v>14</v>
      </c>
      <c r="P455" s="6" t="s">
        <v>1861</v>
      </c>
      <c r="Q455" s="6" t="s">
        <v>14</v>
      </c>
      <c r="R455" s="6" t="s">
        <v>14</v>
      </c>
      <c r="S455" s="6" t="s">
        <v>1754</v>
      </c>
      <c r="T455" s="6" t="s">
        <v>14</v>
      </c>
      <c r="U455" s="6" t="s">
        <v>14</v>
      </c>
      <c r="V455" s="8">
        <f>IF(Table15[[#This Row],[Age - වයස]]&lt;30,1,IF(Table15[[#This Row],[Age - වයස]]&lt;40,2,IF(Table15[[#This Row],[Age - වයස]]&lt;50,3,IF(Table15[[#This Row],[Age - වයස]]&lt;=55,4,5))))</f>
        <v>1</v>
      </c>
      <c r="W455" s="11">
        <f>IF(Table15[[#This Row],[Vaccinated? - කොවිඩ් එන්නත ලබා ගෙන තිබේද?]]= "yes",1,5)</f>
        <v>5</v>
      </c>
      <c r="X45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5" s="8">
        <f>IF(Table15[[#This Row],[Having any hereditary diseases - ඔබට පාරම්පරික රෝග තිබෙනවාද?]]="yes",5,1)</f>
        <v>1</v>
      </c>
      <c r="Z455" s="11">
        <f>IF(Table15[[#This Row],[Do you have been suffering from any of these diseases? - පහත රෝග ඔබට තිබෙනවද?]]="None - නැත",1,5)</f>
        <v>1</v>
      </c>
      <c r="AA4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5" s="11">
        <f>IF(Table15[[#This Row],[Have you been infected by COVID-19 in the past few months - ඔබට COVID 19 මිට පෙර වැළදී  තිබෙනවද?]]="Yes",1,5)</f>
        <v>5</v>
      </c>
      <c r="AC455" s="11">
        <f>IF(Table15[[#This Row],[Grade - ශ්‍රේණිය]]="Team Member",5,IF(Table15[[#This Row],[Grade - ශ්‍රේණිය]]="Manager",1,3))</f>
        <v>5</v>
      </c>
      <c r="AD455" s="11">
        <f>IF(Table15[[#This Row],[Do you have any COVID symptoms? - ඔබට COVID ලක්ෂණ තිබෙනවද?]]="Yes",5,1)</f>
        <v>1</v>
      </c>
      <c r="AE455" s="11">
        <f>IF(Table15[[#This Row],[Was quarantined  before? - නිරොධානය වී තිබේද?]]="Yes",5,1)</f>
        <v>1</v>
      </c>
      <c r="AF4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5" s="8">
        <f>IF(Table15[[#This Row],[Any family members are working at Hospitals - රෝහල් වල සේවය කරන සාමාජිකයන් සිටීද?]]="No",1,5)</f>
        <v>1</v>
      </c>
      <c r="AH4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5" s="12">
        <f>Table15[[#This Row],[Proximity 01 (30%)]]*0.3+Table15[[#This Row],[Proximity - 02(40%)]]*0.4+Table15[[#This Row],[Proximity - 03(30%)]]*0.3</f>
        <v>2.1999999999999997</v>
      </c>
      <c r="AK455" s="12">
        <f>Table15[[#This Row],[Aggregation(Q1) 30%]]*0.3+Table15[[#This Row],[Aggregation(Q2) 40%]]*0.4+Table15[[#This Row],[Aggregation(Q3) 30%]]*0.3</f>
        <v>2.1999999999999997</v>
      </c>
      <c r="AL455" s="13">
        <f>Table15[[#This Row],[Exposure Rate]]+Table15[[#This Row],[Proximity Rate]]+Table15[[#This Row],[Aggregation Rate]]</f>
        <v>7.1</v>
      </c>
      <c r="AM455" s="13" t="s">
        <v>1935</v>
      </c>
    </row>
    <row r="456" spans="1:39" x14ac:dyDescent="0.3">
      <c r="A456" s="20">
        <v>19433</v>
      </c>
      <c r="B456" s="2" t="s">
        <v>596</v>
      </c>
      <c r="C456" s="2" t="str">
        <f>VLOOKUP(A456,'emp master'!$A$1:$G$5000,5,FALSE)</f>
        <v>Moulded Bra Cup - Cutting - SI</v>
      </c>
      <c r="D456" s="1" t="s">
        <v>1757</v>
      </c>
      <c r="E456" s="6" t="str">
        <f>VLOOKUP(A456,'emp master'!$A$1:$G$5000,7,FALSE)</f>
        <v>Male</v>
      </c>
      <c r="F456" s="7">
        <v>22</v>
      </c>
      <c r="G456" s="6" t="s">
        <v>14</v>
      </c>
      <c r="H456" s="6" t="s">
        <v>1753</v>
      </c>
      <c r="I456" s="6" t="s">
        <v>597</v>
      </c>
      <c r="J456" s="6" t="s">
        <v>28</v>
      </c>
      <c r="K456" s="6" t="s">
        <v>14</v>
      </c>
      <c r="L456" s="6" t="s">
        <v>14</v>
      </c>
      <c r="M456" s="6" t="s">
        <v>14</v>
      </c>
      <c r="N456" s="6" t="s">
        <v>14</v>
      </c>
      <c r="O456" s="6" t="s">
        <v>14</v>
      </c>
      <c r="P456" s="6" t="s">
        <v>14</v>
      </c>
      <c r="Q456" s="6" t="s">
        <v>14</v>
      </c>
      <c r="R456" s="6" t="s">
        <v>14</v>
      </c>
      <c r="S456" s="6" t="s">
        <v>1754</v>
      </c>
      <c r="T456" s="6" t="s">
        <v>14</v>
      </c>
      <c r="U456" s="6" t="s">
        <v>14</v>
      </c>
      <c r="V456" s="8">
        <f>IF(Table15[[#This Row],[Age - වයස]]&lt;30,1,IF(Table15[[#This Row],[Age - වයස]]&lt;40,2,IF(Table15[[#This Row],[Age - වයස]]&lt;50,3,IF(Table15[[#This Row],[Age - වයස]]&lt;=55,4,5))))</f>
        <v>1</v>
      </c>
      <c r="W456" s="11">
        <f>IF(Table15[[#This Row],[Vaccinated? - කොවිඩ් එන්නත ලබා ගෙන තිබේද?]]= "yes",1,5)</f>
        <v>5</v>
      </c>
      <c r="X4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6" s="8">
        <f>IF(Table15[[#This Row],[Having any hereditary diseases - ඔබට පාරම්පරික රෝග තිබෙනවාද?]]="yes",5,1)</f>
        <v>1</v>
      </c>
      <c r="Z456" s="11">
        <f>IF(Table15[[#This Row],[Do you have been suffering from any of these diseases? - පහත රෝග ඔබට තිබෙනවද?]]="None - නැත",1,5)</f>
        <v>1</v>
      </c>
      <c r="AA4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6" s="11">
        <f>IF(Table15[[#This Row],[Have you been infected by COVID-19 in the past few months - ඔබට COVID 19 මිට පෙර වැළදී  තිබෙනවද?]]="Yes",1,5)</f>
        <v>5</v>
      </c>
      <c r="AC456" s="11">
        <f>IF(Table15[[#This Row],[Grade - ශ්‍රේණිය]]="Team Member",5,IF(Table15[[#This Row],[Grade - ශ්‍රේණිය]]="Manager",1,3))</f>
        <v>5</v>
      </c>
      <c r="AD456" s="11">
        <f>IF(Table15[[#This Row],[Do you have any COVID symptoms? - ඔබට COVID ලක්ෂණ තිබෙනවද?]]="Yes",5,1)</f>
        <v>1</v>
      </c>
      <c r="AE456" s="11">
        <f>IF(Table15[[#This Row],[Was quarantined  before? - නිරොධානය වී තිබේද?]]="Yes",5,1)</f>
        <v>1</v>
      </c>
      <c r="AF4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6" s="8">
        <f>IF(Table15[[#This Row],[Any family members are working at Hospitals - රෝහල් වල සේවය කරන සාමාජිකයන් සිටීද?]]="No",1,5)</f>
        <v>1</v>
      </c>
      <c r="AH4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6" s="12">
        <f>Table15[[#This Row],[Proximity 01 (30%)]]*0.3+Table15[[#This Row],[Proximity - 02(40%)]]*0.4+Table15[[#This Row],[Proximity - 03(30%)]]*0.3</f>
        <v>2.1999999999999997</v>
      </c>
      <c r="AK456" s="12">
        <f>Table15[[#This Row],[Aggregation(Q1) 30%]]*0.3+Table15[[#This Row],[Aggregation(Q2) 40%]]*0.4+Table15[[#This Row],[Aggregation(Q3) 30%]]*0.3</f>
        <v>2.1999999999999997</v>
      </c>
      <c r="AL456" s="13">
        <f>Table15[[#This Row],[Exposure Rate]]+Table15[[#This Row],[Proximity Rate]]+Table15[[#This Row],[Aggregation Rate]]</f>
        <v>7.1</v>
      </c>
      <c r="AM456" s="13" t="s">
        <v>1935</v>
      </c>
    </row>
    <row r="457" spans="1:39" x14ac:dyDescent="0.3">
      <c r="A457" s="20">
        <v>12500</v>
      </c>
      <c r="B457" s="2" t="s">
        <v>1155</v>
      </c>
      <c r="C457" s="2" t="str">
        <f>VLOOKUP(A457,'emp master'!$A$1:$G$5000,5,FALSE)</f>
        <v>Moulded Bra Cup - Finished Goods Warehouse - SI</v>
      </c>
      <c r="D457" s="1" t="s">
        <v>1757</v>
      </c>
      <c r="E457" s="6" t="str">
        <f>VLOOKUP(A457,'emp master'!$A$1:$G$5000,7,FALSE)</f>
        <v>Male</v>
      </c>
      <c r="F457" s="7">
        <v>26</v>
      </c>
      <c r="G457" s="6" t="s">
        <v>14</v>
      </c>
      <c r="H457" s="6" t="s">
        <v>1753</v>
      </c>
      <c r="I457" s="6" t="s">
        <v>222</v>
      </c>
      <c r="J457" s="7" t="s">
        <v>17</v>
      </c>
      <c r="K457" s="6" t="s">
        <v>14</v>
      </c>
      <c r="L457" s="6"/>
      <c r="M457" s="6" t="s">
        <v>14</v>
      </c>
      <c r="N457" s="6"/>
      <c r="O457" s="6" t="s">
        <v>14</v>
      </c>
      <c r="P457" s="6"/>
      <c r="Q457" s="6" t="s">
        <v>14</v>
      </c>
      <c r="R457" s="6" t="s">
        <v>14</v>
      </c>
      <c r="S457" s="6" t="s">
        <v>1754</v>
      </c>
      <c r="T457" s="6" t="s">
        <v>14</v>
      </c>
      <c r="U457" s="6" t="s">
        <v>14</v>
      </c>
      <c r="V457" s="8">
        <f>IF(Table15[[#This Row],[Age - වයස]]&lt;30,1,IF(Table15[[#This Row],[Age - වයස]]&lt;40,2,IF(Table15[[#This Row],[Age - වයස]]&lt;50,3,IF(Table15[[#This Row],[Age - වයස]]&lt;=55,4,5))))</f>
        <v>1</v>
      </c>
      <c r="W457" s="11">
        <f>IF(Table15[[#This Row],[Vaccinated? - කොවිඩ් එන්නත ලබා ගෙන තිබේද?]]= "yes",1,5)</f>
        <v>5</v>
      </c>
      <c r="X4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7" s="8">
        <f>IF(Table15[[#This Row],[Having any hereditary diseases - ඔබට පාරම්පරික රෝග තිබෙනවාද?]]="yes",5,1)</f>
        <v>1</v>
      </c>
      <c r="Z457" s="11">
        <f>IF(Table15[[#This Row],[Do you have been suffering from any of these diseases? - පහත රෝග ඔබට තිබෙනවද?]]="None - නැත",1,5)</f>
        <v>1</v>
      </c>
      <c r="AA4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7" s="11">
        <f>IF(Table15[[#This Row],[Have you been infected by COVID-19 in the past few months - ඔබට COVID 19 මිට පෙර වැළදී  තිබෙනවද?]]="Yes",1,5)</f>
        <v>5</v>
      </c>
      <c r="AC457" s="11">
        <f>IF(Table15[[#This Row],[Grade - ශ්‍රේණිය]]="Team Member",5,IF(Table15[[#This Row],[Grade - ශ්‍රේණිය]]="Manager",1,3))</f>
        <v>5</v>
      </c>
      <c r="AD457" s="11">
        <f>IF(Table15[[#This Row],[Do you have any COVID symptoms? - ඔබට COVID ලක්ෂණ තිබෙනවද?]]="Yes",5,1)</f>
        <v>1</v>
      </c>
      <c r="AE457" s="11">
        <f>IF(Table15[[#This Row],[Was quarantined  before? - නිරොධානය වී තිබේද?]]="Yes",5,1)</f>
        <v>1</v>
      </c>
      <c r="AF4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7" s="8">
        <f>IF(Table15[[#This Row],[Any family members are working at Hospitals - රෝහල් වල සේවය කරන සාමාජිකයන් සිටීද?]]="No",1,5)</f>
        <v>1</v>
      </c>
      <c r="AH4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7" s="12">
        <f>Table15[[#This Row],[Proximity 01 (30%)]]*0.3+Table15[[#This Row],[Proximity - 02(40%)]]*0.4+Table15[[#This Row],[Proximity - 03(30%)]]*0.3</f>
        <v>2.1999999999999997</v>
      </c>
      <c r="AK457" s="12">
        <f>Table15[[#This Row],[Aggregation(Q1) 30%]]*0.3+Table15[[#This Row],[Aggregation(Q2) 40%]]*0.4+Table15[[#This Row],[Aggregation(Q3) 30%]]*0.3</f>
        <v>2.1999999999999997</v>
      </c>
      <c r="AL457" s="13">
        <f>Table15[[#This Row],[Exposure Rate]]+Table15[[#This Row],[Proximity Rate]]+Table15[[#This Row],[Aggregation Rate]]</f>
        <v>7.1</v>
      </c>
      <c r="AM457" s="13" t="s">
        <v>1935</v>
      </c>
    </row>
    <row r="458" spans="1:39" x14ac:dyDescent="0.3">
      <c r="A458" s="20">
        <v>21680</v>
      </c>
      <c r="B458" s="2" t="s">
        <v>1069</v>
      </c>
      <c r="C458" s="2" t="str">
        <f>VLOOKUP(A458,'emp master'!$A$1:$G$5000,5,FALSE)</f>
        <v>Moulded Bra Cup - Finished Goods Warehouse - SI</v>
      </c>
      <c r="D458" s="1" t="s">
        <v>1757</v>
      </c>
      <c r="E458" s="6" t="str">
        <f>VLOOKUP(A458,'emp master'!$A$1:$G$5000,7,FALSE)</f>
        <v>Male</v>
      </c>
      <c r="F458" s="7">
        <v>20</v>
      </c>
      <c r="G458" s="6" t="s">
        <v>14</v>
      </c>
      <c r="H458" s="6" t="s">
        <v>1753</v>
      </c>
      <c r="I458" s="6" t="s">
        <v>1070</v>
      </c>
      <c r="J458" s="7" t="s">
        <v>13</v>
      </c>
      <c r="K458" s="6" t="s">
        <v>14</v>
      </c>
      <c r="L458" s="6"/>
      <c r="M458" s="6" t="s">
        <v>14</v>
      </c>
      <c r="N458" s="6"/>
      <c r="O458" s="6" t="s">
        <v>14</v>
      </c>
      <c r="P458" s="6"/>
      <c r="Q458" s="6" t="s">
        <v>14</v>
      </c>
      <c r="R458" s="6" t="s">
        <v>14</v>
      </c>
      <c r="S458" s="6" t="s">
        <v>1754</v>
      </c>
      <c r="T458" s="6" t="s">
        <v>14</v>
      </c>
      <c r="U458" s="6" t="s">
        <v>14</v>
      </c>
      <c r="V458" s="8">
        <f>IF(Table15[[#This Row],[Age - වයස]]&lt;30,1,IF(Table15[[#This Row],[Age - වයස]]&lt;40,2,IF(Table15[[#This Row],[Age - වයස]]&lt;50,3,IF(Table15[[#This Row],[Age - වයස]]&lt;=55,4,5))))</f>
        <v>1</v>
      </c>
      <c r="W458" s="11">
        <f>IF(Table15[[#This Row],[Vaccinated? - කොවිඩ් එන්නත ලබා ගෙන තිබේද?]]= "yes",1,5)</f>
        <v>5</v>
      </c>
      <c r="X4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8" s="8">
        <f>IF(Table15[[#This Row],[Having any hereditary diseases - ඔබට පාරම්පරික රෝග තිබෙනවාද?]]="yes",5,1)</f>
        <v>1</v>
      </c>
      <c r="Z458" s="11">
        <f>IF(Table15[[#This Row],[Do you have been suffering from any of these diseases? - පහත රෝග ඔබට තිබෙනවද?]]="None - නැත",1,5)</f>
        <v>1</v>
      </c>
      <c r="AA4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8" s="11">
        <f>IF(Table15[[#This Row],[Have you been infected by COVID-19 in the past few months - ඔබට COVID 19 මිට පෙර වැළදී  තිබෙනවද?]]="Yes",1,5)</f>
        <v>5</v>
      </c>
      <c r="AC458" s="11">
        <f>IF(Table15[[#This Row],[Grade - ශ්‍රේණිය]]="Team Member",5,IF(Table15[[#This Row],[Grade - ශ්‍රේණිය]]="Manager",1,3))</f>
        <v>5</v>
      </c>
      <c r="AD458" s="11">
        <f>IF(Table15[[#This Row],[Do you have any COVID symptoms? - ඔබට COVID ලක්ෂණ තිබෙනවද?]]="Yes",5,1)</f>
        <v>1</v>
      </c>
      <c r="AE458" s="11">
        <f>IF(Table15[[#This Row],[Was quarantined  before? - නිරොධානය වී තිබේද?]]="Yes",5,1)</f>
        <v>1</v>
      </c>
      <c r="AF4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8" s="8">
        <f>IF(Table15[[#This Row],[Any family members are working at Hospitals - රෝහල් වල සේවය කරන සාමාජිකයන් සිටීද?]]="No",1,5)</f>
        <v>1</v>
      </c>
      <c r="AH4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8" s="12">
        <f>Table15[[#This Row],[Proximity 01 (30%)]]*0.3+Table15[[#This Row],[Proximity - 02(40%)]]*0.4+Table15[[#This Row],[Proximity - 03(30%)]]*0.3</f>
        <v>2.1999999999999997</v>
      </c>
      <c r="AK458" s="12">
        <f>Table15[[#This Row],[Aggregation(Q1) 30%]]*0.3+Table15[[#This Row],[Aggregation(Q2) 40%]]*0.4+Table15[[#This Row],[Aggregation(Q3) 30%]]*0.3</f>
        <v>2.1999999999999997</v>
      </c>
      <c r="AL458" s="13">
        <f>Table15[[#This Row],[Exposure Rate]]+Table15[[#This Row],[Proximity Rate]]+Table15[[#This Row],[Aggregation Rate]]</f>
        <v>7.1</v>
      </c>
      <c r="AM458" s="13" t="s">
        <v>1935</v>
      </c>
    </row>
    <row r="459" spans="1:39" x14ac:dyDescent="0.3">
      <c r="A459" s="20">
        <v>10379</v>
      </c>
      <c r="B459" s="2" t="s">
        <v>108</v>
      </c>
      <c r="C459" s="2" t="str">
        <f>VLOOKUP(A459,'emp master'!$A$1:$G$5000,5,FALSE)</f>
        <v>Moulded Bra Cup - Machine Maintenance - SI</v>
      </c>
      <c r="D459" s="1" t="s">
        <v>1757</v>
      </c>
      <c r="E459" s="6" t="str">
        <f>VLOOKUP(A459,'emp master'!$A$1:$G$5000,7,FALSE)</f>
        <v>Male</v>
      </c>
      <c r="F459" s="7">
        <v>28</v>
      </c>
      <c r="G459" s="6" t="s">
        <v>14</v>
      </c>
      <c r="H459" s="6" t="s">
        <v>1753</v>
      </c>
      <c r="I459" s="6" t="s">
        <v>109</v>
      </c>
      <c r="J459" s="7" t="s">
        <v>23</v>
      </c>
      <c r="K459" s="6" t="s">
        <v>14</v>
      </c>
      <c r="L459" s="6" t="s">
        <v>14</v>
      </c>
      <c r="M459" s="6" t="s">
        <v>14</v>
      </c>
      <c r="N459" s="6" t="s">
        <v>14</v>
      </c>
      <c r="O459" s="6" t="s">
        <v>14</v>
      </c>
      <c r="P459" s="6" t="s">
        <v>14</v>
      </c>
      <c r="Q459" s="6" t="s">
        <v>14</v>
      </c>
      <c r="R459" s="6" t="s">
        <v>14</v>
      </c>
      <c r="S459" s="6" t="s">
        <v>1754</v>
      </c>
      <c r="T459" s="6" t="s">
        <v>14</v>
      </c>
      <c r="U459" s="6" t="s">
        <v>14</v>
      </c>
      <c r="V459" s="8">
        <f>IF(Table15[[#This Row],[Age - වයස]]&lt;30,1,IF(Table15[[#This Row],[Age - වයස]]&lt;40,2,IF(Table15[[#This Row],[Age - වයස]]&lt;50,3,IF(Table15[[#This Row],[Age - වයස]]&lt;=55,4,5))))</f>
        <v>1</v>
      </c>
      <c r="W459" s="11">
        <f>IF(Table15[[#This Row],[Vaccinated? - කොවිඩ් එන්නත ලබා ගෙන තිබේද?]]= "yes",1,5)</f>
        <v>5</v>
      </c>
      <c r="X45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59" s="8">
        <f>IF(Table15[[#This Row],[Having any hereditary diseases - ඔබට පාරම්පරික රෝග තිබෙනවාද?]]="yes",5,1)</f>
        <v>1</v>
      </c>
      <c r="Z459" s="11">
        <f>IF(Table15[[#This Row],[Do you have been suffering from any of these diseases? - පහත රෝග ඔබට තිබෙනවද?]]="None - නැත",1,5)</f>
        <v>1</v>
      </c>
      <c r="AA4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59" s="11">
        <f>IF(Table15[[#This Row],[Have you been infected by COVID-19 in the past few months - ඔබට COVID 19 මිට පෙර වැළදී  තිබෙනවද?]]="Yes",1,5)</f>
        <v>5</v>
      </c>
      <c r="AC459" s="11">
        <f>IF(Table15[[#This Row],[Grade - ශ්‍රේණිය]]="Team Member",5,IF(Table15[[#This Row],[Grade - ශ්‍රේණිය]]="Manager",1,3))</f>
        <v>5</v>
      </c>
      <c r="AD459" s="11">
        <f>IF(Table15[[#This Row],[Do you have any COVID symptoms? - ඔබට COVID ලක්ෂණ තිබෙනවද?]]="Yes",5,1)</f>
        <v>1</v>
      </c>
      <c r="AE459" s="11">
        <f>IF(Table15[[#This Row],[Was quarantined  before? - නිරොධානය වී තිබේද?]]="Yes",5,1)</f>
        <v>1</v>
      </c>
      <c r="AF4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59" s="8">
        <f>IF(Table15[[#This Row],[Any family members are working at Hospitals - රෝහල් වල සේවය කරන සාමාජිකයන් සිටීද?]]="No",1,5)</f>
        <v>1</v>
      </c>
      <c r="AH4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5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59" s="12">
        <f>Table15[[#This Row],[Proximity 01 (30%)]]*0.3+Table15[[#This Row],[Proximity - 02(40%)]]*0.4+Table15[[#This Row],[Proximity - 03(30%)]]*0.3</f>
        <v>2.1999999999999997</v>
      </c>
      <c r="AK459" s="12">
        <f>Table15[[#This Row],[Aggregation(Q1) 30%]]*0.3+Table15[[#This Row],[Aggregation(Q2) 40%]]*0.4+Table15[[#This Row],[Aggregation(Q3) 30%]]*0.3</f>
        <v>2.1999999999999997</v>
      </c>
      <c r="AL459" s="13">
        <f>Table15[[#This Row],[Exposure Rate]]+Table15[[#This Row],[Proximity Rate]]+Table15[[#This Row],[Aggregation Rate]]</f>
        <v>7.1</v>
      </c>
      <c r="AM459" s="13" t="s">
        <v>1935</v>
      </c>
    </row>
    <row r="460" spans="1:39" x14ac:dyDescent="0.3">
      <c r="A460" s="20">
        <v>15155</v>
      </c>
      <c r="B460" s="2" t="s">
        <v>1167</v>
      </c>
      <c r="C460" s="2" t="str">
        <f>VLOOKUP(A460,'emp master'!$A$1:$G$5000,5,FALSE)</f>
        <v>Moulded Bra Cup - Machine Maintenance - SI</v>
      </c>
      <c r="D460" s="1" t="s">
        <v>1757</v>
      </c>
      <c r="E460" s="6" t="str">
        <f>VLOOKUP(A460,'emp master'!$A$1:$G$5000,7,FALSE)</f>
        <v>Male</v>
      </c>
      <c r="F460" s="7">
        <v>27</v>
      </c>
      <c r="G460" s="6" t="s">
        <v>14</v>
      </c>
      <c r="H460" s="6" t="s">
        <v>1753</v>
      </c>
      <c r="I460" s="6" t="s">
        <v>1168</v>
      </c>
      <c r="J460" s="6" t="s">
        <v>28</v>
      </c>
      <c r="K460" s="6" t="s">
        <v>14</v>
      </c>
      <c r="L460" s="6"/>
      <c r="M460" s="6" t="s">
        <v>14</v>
      </c>
      <c r="N460" s="6"/>
      <c r="O460" s="6" t="s">
        <v>14</v>
      </c>
      <c r="P460" s="6"/>
      <c r="Q460" s="6" t="s">
        <v>14</v>
      </c>
      <c r="R460" s="6" t="s">
        <v>14</v>
      </c>
      <c r="S460" s="6" t="s">
        <v>1754</v>
      </c>
      <c r="T460" s="6" t="s">
        <v>14</v>
      </c>
      <c r="U460" s="6" t="s">
        <v>14</v>
      </c>
      <c r="V460" s="8">
        <f>IF(Table15[[#This Row],[Age - වයස]]&lt;30,1,IF(Table15[[#This Row],[Age - වයස]]&lt;40,2,IF(Table15[[#This Row],[Age - වයස]]&lt;50,3,IF(Table15[[#This Row],[Age - වයස]]&lt;=55,4,5))))</f>
        <v>1</v>
      </c>
      <c r="W460" s="11">
        <f>IF(Table15[[#This Row],[Vaccinated? - කොවිඩ් එන්නත ලබා ගෙන තිබේද?]]= "yes",1,5)</f>
        <v>5</v>
      </c>
      <c r="X46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0" s="8">
        <f>IF(Table15[[#This Row],[Having any hereditary diseases - ඔබට පාරම්පරික රෝග තිබෙනවාද?]]="yes",5,1)</f>
        <v>1</v>
      </c>
      <c r="Z460" s="11">
        <f>IF(Table15[[#This Row],[Do you have been suffering from any of these diseases? - පහත රෝග ඔබට තිබෙනවද?]]="None - නැත",1,5)</f>
        <v>1</v>
      </c>
      <c r="AA4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0" s="11">
        <f>IF(Table15[[#This Row],[Have you been infected by COVID-19 in the past few months - ඔබට COVID 19 මිට පෙර වැළදී  තිබෙනවද?]]="Yes",1,5)</f>
        <v>5</v>
      </c>
      <c r="AC460" s="11">
        <f>IF(Table15[[#This Row],[Grade - ශ්‍රේණිය]]="Team Member",5,IF(Table15[[#This Row],[Grade - ශ්‍රේණිය]]="Manager",1,3))</f>
        <v>5</v>
      </c>
      <c r="AD460" s="11">
        <f>IF(Table15[[#This Row],[Do you have any COVID symptoms? - ඔබට COVID ලක්ෂණ තිබෙනවද?]]="Yes",5,1)</f>
        <v>1</v>
      </c>
      <c r="AE460" s="11">
        <f>IF(Table15[[#This Row],[Was quarantined  before? - නිරොධානය වී තිබේද?]]="Yes",5,1)</f>
        <v>1</v>
      </c>
      <c r="AF4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0" s="8">
        <f>IF(Table15[[#This Row],[Any family members are working at Hospitals - රෝහල් වල සේවය කරන සාමාජිකයන් සිටීද?]]="No",1,5)</f>
        <v>1</v>
      </c>
      <c r="AH4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0" s="12">
        <f>Table15[[#This Row],[Proximity 01 (30%)]]*0.3+Table15[[#This Row],[Proximity - 02(40%)]]*0.4+Table15[[#This Row],[Proximity - 03(30%)]]*0.3</f>
        <v>2.1999999999999997</v>
      </c>
      <c r="AK460" s="12">
        <f>Table15[[#This Row],[Aggregation(Q1) 30%]]*0.3+Table15[[#This Row],[Aggregation(Q2) 40%]]*0.4+Table15[[#This Row],[Aggregation(Q3) 30%]]*0.3</f>
        <v>2.1999999999999997</v>
      </c>
      <c r="AL460" s="13">
        <f>Table15[[#This Row],[Exposure Rate]]+Table15[[#This Row],[Proximity Rate]]+Table15[[#This Row],[Aggregation Rate]]</f>
        <v>7.1</v>
      </c>
      <c r="AM460" s="13" t="s">
        <v>1935</v>
      </c>
    </row>
    <row r="461" spans="1:39" x14ac:dyDescent="0.3">
      <c r="A461" s="20">
        <v>17723</v>
      </c>
      <c r="B461" s="2" t="s">
        <v>168</v>
      </c>
      <c r="C461" s="2" t="str">
        <f>VLOOKUP(A461,'emp master'!$A$1:$G$5000,5,FALSE)</f>
        <v>Moulded Bra Cup - Machine Maintenance - SI</v>
      </c>
      <c r="D461" s="1" t="s">
        <v>1757</v>
      </c>
      <c r="E461" s="6" t="str">
        <f>VLOOKUP(A461,'emp master'!$A$1:$G$5000,7,FALSE)</f>
        <v>Male</v>
      </c>
      <c r="F461" s="7">
        <v>25</v>
      </c>
      <c r="G461" s="6" t="s">
        <v>14</v>
      </c>
      <c r="H461" s="6" t="s">
        <v>1753</v>
      </c>
      <c r="I461" s="6" t="s">
        <v>169</v>
      </c>
      <c r="J461" s="6" t="s">
        <v>28</v>
      </c>
      <c r="K461" s="6" t="s">
        <v>14</v>
      </c>
      <c r="L461" s="6"/>
      <c r="M461" s="6" t="s">
        <v>14</v>
      </c>
      <c r="N461" s="6"/>
      <c r="O461" s="6" t="s">
        <v>14</v>
      </c>
      <c r="P461" s="6"/>
      <c r="Q461" s="6" t="s">
        <v>14</v>
      </c>
      <c r="R461" s="6" t="s">
        <v>14</v>
      </c>
      <c r="S461" s="6" t="s">
        <v>1754</v>
      </c>
      <c r="T461" s="6" t="s">
        <v>14</v>
      </c>
      <c r="U461" s="6" t="s">
        <v>14</v>
      </c>
      <c r="V461" s="8">
        <f>IF(Table15[[#This Row],[Age - වයස]]&lt;30,1,IF(Table15[[#This Row],[Age - වයස]]&lt;40,2,IF(Table15[[#This Row],[Age - වයස]]&lt;50,3,IF(Table15[[#This Row],[Age - වයස]]&lt;=55,4,5))))</f>
        <v>1</v>
      </c>
      <c r="W461" s="11">
        <f>IF(Table15[[#This Row],[Vaccinated? - කොවිඩ් එන්නත ලබා ගෙන තිබේද?]]= "yes",1,5)</f>
        <v>5</v>
      </c>
      <c r="X4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1" s="8">
        <f>IF(Table15[[#This Row],[Having any hereditary diseases - ඔබට පාරම්පරික රෝග තිබෙනවාද?]]="yes",5,1)</f>
        <v>1</v>
      </c>
      <c r="Z461" s="11">
        <f>IF(Table15[[#This Row],[Do you have been suffering from any of these diseases? - පහත රෝග ඔබට තිබෙනවද?]]="None - නැත",1,5)</f>
        <v>1</v>
      </c>
      <c r="AA4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1" s="11">
        <f>IF(Table15[[#This Row],[Have you been infected by COVID-19 in the past few months - ඔබට COVID 19 මිට පෙර වැළදී  තිබෙනවද?]]="Yes",1,5)</f>
        <v>5</v>
      </c>
      <c r="AC461" s="11">
        <f>IF(Table15[[#This Row],[Grade - ශ්‍රේණිය]]="Team Member",5,IF(Table15[[#This Row],[Grade - ශ්‍රේණිය]]="Manager",1,3))</f>
        <v>5</v>
      </c>
      <c r="AD461" s="11">
        <f>IF(Table15[[#This Row],[Do you have any COVID symptoms? - ඔබට COVID ලක්ෂණ තිබෙනවද?]]="Yes",5,1)</f>
        <v>1</v>
      </c>
      <c r="AE461" s="11">
        <f>IF(Table15[[#This Row],[Was quarantined  before? - නිරොධානය වී තිබේද?]]="Yes",5,1)</f>
        <v>1</v>
      </c>
      <c r="AF4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1" s="8">
        <f>IF(Table15[[#This Row],[Any family members are working at Hospitals - රෝහල් වල සේවය කරන සාමාජිකයන් සිටීද?]]="No",1,5)</f>
        <v>1</v>
      </c>
      <c r="AH4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1" s="12">
        <f>Table15[[#This Row],[Proximity 01 (30%)]]*0.3+Table15[[#This Row],[Proximity - 02(40%)]]*0.4+Table15[[#This Row],[Proximity - 03(30%)]]*0.3</f>
        <v>2.1999999999999997</v>
      </c>
      <c r="AK461" s="12">
        <f>Table15[[#This Row],[Aggregation(Q1) 30%]]*0.3+Table15[[#This Row],[Aggregation(Q2) 40%]]*0.4+Table15[[#This Row],[Aggregation(Q3) 30%]]*0.3</f>
        <v>2.1999999999999997</v>
      </c>
      <c r="AL461" s="13">
        <f>Table15[[#This Row],[Exposure Rate]]+Table15[[#This Row],[Proximity Rate]]+Table15[[#This Row],[Aggregation Rate]]</f>
        <v>7.1</v>
      </c>
      <c r="AM461" s="13" t="s">
        <v>1935</v>
      </c>
    </row>
    <row r="462" spans="1:39" x14ac:dyDescent="0.3">
      <c r="A462" s="20">
        <v>18083</v>
      </c>
      <c r="B462" s="2" t="s">
        <v>371</v>
      </c>
      <c r="C462" s="2" t="str">
        <f>VLOOKUP(A462,'emp master'!$A$1:$G$5000,5,FALSE)</f>
        <v>Moulded Bra Cup - Machine Maintenance - SI</v>
      </c>
      <c r="D462" s="1" t="s">
        <v>1757</v>
      </c>
      <c r="E462" s="6" t="str">
        <f>VLOOKUP(A462,'emp master'!$A$1:$G$5000,7,FALSE)</f>
        <v>Male</v>
      </c>
      <c r="F462" s="7">
        <v>26</v>
      </c>
      <c r="G462" s="6" t="s">
        <v>14</v>
      </c>
      <c r="H462" s="6" t="s">
        <v>1753</v>
      </c>
      <c r="I462" s="6" t="s">
        <v>372</v>
      </c>
      <c r="J462" s="7" t="s">
        <v>20</v>
      </c>
      <c r="K462" s="6" t="s">
        <v>14</v>
      </c>
      <c r="L462" s="6"/>
      <c r="M462" s="6" t="s">
        <v>14</v>
      </c>
      <c r="N462" s="6"/>
      <c r="O462" s="6" t="s">
        <v>14</v>
      </c>
      <c r="P462" s="6"/>
      <c r="Q462" s="6" t="s">
        <v>14</v>
      </c>
      <c r="R462" s="6" t="s">
        <v>14</v>
      </c>
      <c r="S462" s="6" t="s">
        <v>1754</v>
      </c>
      <c r="T462" s="6" t="s">
        <v>14</v>
      </c>
      <c r="U462" s="6" t="s">
        <v>14</v>
      </c>
      <c r="V462" s="8">
        <f>IF(Table15[[#This Row],[Age - වයස]]&lt;30,1,IF(Table15[[#This Row],[Age - වයස]]&lt;40,2,IF(Table15[[#This Row],[Age - වයස]]&lt;50,3,IF(Table15[[#This Row],[Age - වයස]]&lt;=55,4,5))))</f>
        <v>1</v>
      </c>
      <c r="W462" s="11">
        <f>IF(Table15[[#This Row],[Vaccinated? - කොවිඩ් එන්නත ලබා ගෙන තිබේද?]]= "yes",1,5)</f>
        <v>5</v>
      </c>
      <c r="X46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2" s="8">
        <f>IF(Table15[[#This Row],[Having any hereditary diseases - ඔබට පාරම්පරික රෝග තිබෙනවාද?]]="yes",5,1)</f>
        <v>1</v>
      </c>
      <c r="Z462" s="11">
        <f>IF(Table15[[#This Row],[Do you have been suffering from any of these diseases? - පහත රෝග ඔබට තිබෙනවද?]]="None - නැත",1,5)</f>
        <v>1</v>
      </c>
      <c r="AA4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2" s="11">
        <f>IF(Table15[[#This Row],[Have you been infected by COVID-19 in the past few months - ඔබට COVID 19 මිට පෙර වැළදී  තිබෙනවද?]]="Yes",1,5)</f>
        <v>5</v>
      </c>
      <c r="AC462" s="11">
        <f>IF(Table15[[#This Row],[Grade - ශ්‍රේණිය]]="Team Member",5,IF(Table15[[#This Row],[Grade - ශ්‍රේණිය]]="Manager",1,3))</f>
        <v>5</v>
      </c>
      <c r="AD462" s="11">
        <f>IF(Table15[[#This Row],[Do you have any COVID symptoms? - ඔබට COVID ලක්ෂණ තිබෙනවද?]]="Yes",5,1)</f>
        <v>1</v>
      </c>
      <c r="AE462" s="11">
        <f>IF(Table15[[#This Row],[Was quarantined  before? - නිරොධානය වී තිබේද?]]="Yes",5,1)</f>
        <v>1</v>
      </c>
      <c r="AF4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2" s="8">
        <f>IF(Table15[[#This Row],[Any family members are working at Hospitals - රෝහල් වල සේවය කරන සාමාජිකයන් සිටීද?]]="No",1,5)</f>
        <v>1</v>
      </c>
      <c r="AH4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2" s="12">
        <f>Table15[[#This Row],[Proximity 01 (30%)]]*0.3+Table15[[#This Row],[Proximity - 02(40%)]]*0.4+Table15[[#This Row],[Proximity - 03(30%)]]*0.3</f>
        <v>2.1999999999999997</v>
      </c>
      <c r="AK462" s="12">
        <f>Table15[[#This Row],[Aggregation(Q1) 30%]]*0.3+Table15[[#This Row],[Aggregation(Q2) 40%]]*0.4+Table15[[#This Row],[Aggregation(Q3) 30%]]*0.3</f>
        <v>2.1999999999999997</v>
      </c>
      <c r="AL462" s="13">
        <f>Table15[[#This Row],[Exposure Rate]]+Table15[[#This Row],[Proximity Rate]]+Table15[[#This Row],[Aggregation Rate]]</f>
        <v>7.1</v>
      </c>
      <c r="AM462" s="13" t="s">
        <v>1935</v>
      </c>
    </row>
    <row r="463" spans="1:39" x14ac:dyDescent="0.3">
      <c r="A463" s="20">
        <v>19209</v>
      </c>
      <c r="B463" s="2" t="s">
        <v>297</v>
      </c>
      <c r="C463" s="2" t="str">
        <f>VLOOKUP(A463,'emp master'!$A$1:$G$5000,5,FALSE)</f>
        <v>Moulded Bra Cup - Machine Maintenance - SI</v>
      </c>
      <c r="D463" s="1" t="s">
        <v>1757</v>
      </c>
      <c r="E463" s="6" t="str">
        <f>VLOOKUP(A463,'emp master'!$A$1:$G$5000,7,FALSE)</f>
        <v>Male</v>
      </c>
      <c r="F463" s="7">
        <v>25</v>
      </c>
      <c r="G463" s="6" t="s">
        <v>14</v>
      </c>
      <c r="H463" s="6" t="s">
        <v>1753</v>
      </c>
      <c r="I463" s="6" t="s">
        <v>298</v>
      </c>
      <c r="J463" s="7" t="s">
        <v>17</v>
      </c>
      <c r="K463" s="6" t="s">
        <v>14</v>
      </c>
      <c r="L463" s="6"/>
      <c r="M463" s="6" t="s">
        <v>14</v>
      </c>
      <c r="N463" s="6"/>
      <c r="O463" s="6" t="s">
        <v>14</v>
      </c>
      <c r="P463" s="6"/>
      <c r="Q463" s="6" t="s">
        <v>14</v>
      </c>
      <c r="R463" s="6" t="s">
        <v>14</v>
      </c>
      <c r="S463" s="6" t="s">
        <v>1754</v>
      </c>
      <c r="T463" s="6" t="s">
        <v>14</v>
      </c>
      <c r="U463" s="6" t="s">
        <v>14</v>
      </c>
      <c r="V463" s="8">
        <f>IF(Table15[[#This Row],[Age - වයස]]&lt;30,1,IF(Table15[[#This Row],[Age - වයස]]&lt;40,2,IF(Table15[[#This Row],[Age - වයස]]&lt;50,3,IF(Table15[[#This Row],[Age - වයස]]&lt;=55,4,5))))</f>
        <v>1</v>
      </c>
      <c r="W463" s="11">
        <f>IF(Table15[[#This Row],[Vaccinated? - කොවිඩ් එන්නත ලබා ගෙන තිබේද?]]= "yes",1,5)</f>
        <v>5</v>
      </c>
      <c r="X46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3" s="8">
        <f>IF(Table15[[#This Row],[Having any hereditary diseases - ඔබට පාරම්පරික රෝග තිබෙනවාද?]]="yes",5,1)</f>
        <v>1</v>
      </c>
      <c r="Z463" s="11">
        <f>IF(Table15[[#This Row],[Do you have been suffering from any of these diseases? - පහත රෝග ඔබට තිබෙනවද?]]="None - නැත",1,5)</f>
        <v>1</v>
      </c>
      <c r="AA4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3" s="11">
        <f>IF(Table15[[#This Row],[Have you been infected by COVID-19 in the past few months - ඔබට COVID 19 මිට පෙර වැළදී  තිබෙනවද?]]="Yes",1,5)</f>
        <v>5</v>
      </c>
      <c r="AC463" s="11">
        <f>IF(Table15[[#This Row],[Grade - ශ්‍රේණිය]]="Team Member",5,IF(Table15[[#This Row],[Grade - ශ්‍රේණිය]]="Manager",1,3))</f>
        <v>5</v>
      </c>
      <c r="AD463" s="11">
        <f>IF(Table15[[#This Row],[Do you have any COVID symptoms? - ඔබට COVID ලක්ෂණ තිබෙනවද?]]="Yes",5,1)</f>
        <v>1</v>
      </c>
      <c r="AE463" s="11">
        <f>IF(Table15[[#This Row],[Was quarantined  before? - නිරොධානය වී තිබේද?]]="Yes",5,1)</f>
        <v>1</v>
      </c>
      <c r="AF4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3" s="8">
        <f>IF(Table15[[#This Row],[Any family members are working at Hospitals - රෝහල් වල සේවය කරන සාමාජිකයන් සිටීද?]]="No",1,5)</f>
        <v>1</v>
      </c>
      <c r="AH4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3" s="12">
        <f>Table15[[#This Row],[Proximity 01 (30%)]]*0.3+Table15[[#This Row],[Proximity - 02(40%)]]*0.4+Table15[[#This Row],[Proximity - 03(30%)]]*0.3</f>
        <v>2.1999999999999997</v>
      </c>
      <c r="AK463" s="12">
        <f>Table15[[#This Row],[Aggregation(Q1) 30%]]*0.3+Table15[[#This Row],[Aggregation(Q2) 40%]]*0.4+Table15[[#This Row],[Aggregation(Q3) 30%]]*0.3</f>
        <v>2.1999999999999997</v>
      </c>
      <c r="AL463" s="13">
        <f>Table15[[#This Row],[Exposure Rate]]+Table15[[#This Row],[Proximity Rate]]+Table15[[#This Row],[Aggregation Rate]]</f>
        <v>7.1</v>
      </c>
      <c r="AM463" s="13" t="s">
        <v>1935</v>
      </c>
    </row>
    <row r="464" spans="1:39" x14ac:dyDescent="0.3">
      <c r="A464" s="20">
        <v>19235</v>
      </c>
      <c r="B464" s="2" t="s">
        <v>264</v>
      </c>
      <c r="C464" s="2" t="str">
        <f>VLOOKUP(A464,'emp master'!$A$1:$G$5000,5,FALSE)</f>
        <v>Moulded Bra Cup - Machine Maintenance - SI</v>
      </c>
      <c r="D464" s="1" t="s">
        <v>1757</v>
      </c>
      <c r="E464" s="6" t="str">
        <f>VLOOKUP(A464,'emp master'!$A$1:$G$5000,7,FALSE)</f>
        <v>Male</v>
      </c>
      <c r="F464" s="7">
        <v>22</v>
      </c>
      <c r="G464" s="6" t="s">
        <v>14</v>
      </c>
      <c r="H464" s="6" t="s">
        <v>1753</v>
      </c>
      <c r="I464" s="6" t="s">
        <v>16</v>
      </c>
      <c r="J464" s="6" t="s">
        <v>28</v>
      </c>
      <c r="K464" s="6" t="s">
        <v>14</v>
      </c>
      <c r="L464" s="6"/>
      <c r="M464" s="6" t="s">
        <v>14</v>
      </c>
      <c r="N464" s="6"/>
      <c r="O464" s="6" t="s">
        <v>14</v>
      </c>
      <c r="P464" s="6"/>
      <c r="Q464" s="6" t="s">
        <v>14</v>
      </c>
      <c r="R464" s="6" t="s">
        <v>14</v>
      </c>
      <c r="S464" s="6" t="s">
        <v>1754</v>
      </c>
      <c r="T464" s="6" t="s">
        <v>14</v>
      </c>
      <c r="U464" s="6" t="s">
        <v>14</v>
      </c>
      <c r="V464" s="8">
        <f>IF(Table15[[#This Row],[Age - වයස]]&lt;30,1,IF(Table15[[#This Row],[Age - වයස]]&lt;40,2,IF(Table15[[#This Row],[Age - වයස]]&lt;50,3,IF(Table15[[#This Row],[Age - වයස]]&lt;=55,4,5))))</f>
        <v>1</v>
      </c>
      <c r="W464" s="11">
        <f>IF(Table15[[#This Row],[Vaccinated? - කොවිඩ් එන්නත ලබා ගෙන තිබේද?]]= "yes",1,5)</f>
        <v>5</v>
      </c>
      <c r="X46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4" s="8">
        <f>IF(Table15[[#This Row],[Having any hereditary diseases - ඔබට පාරම්පරික රෝග තිබෙනවාද?]]="yes",5,1)</f>
        <v>1</v>
      </c>
      <c r="Z464" s="11">
        <f>IF(Table15[[#This Row],[Do you have been suffering from any of these diseases? - පහත රෝග ඔබට තිබෙනවද?]]="None - නැත",1,5)</f>
        <v>1</v>
      </c>
      <c r="AA4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4" s="11">
        <f>IF(Table15[[#This Row],[Have you been infected by COVID-19 in the past few months - ඔබට COVID 19 මිට පෙර වැළදී  තිබෙනවද?]]="Yes",1,5)</f>
        <v>5</v>
      </c>
      <c r="AC464" s="11">
        <f>IF(Table15[[#This Row],[Grade - ශ්‍රේණිය]]="Team Member",5,IF(Table15[[#This Row],[Grade - ශ්‍රේණිය]]="Manager",1,3))</f>
        <v>5</v>
      </c>
      <c r="AD464" s="11">
        <f>IF(Table15[[#This Row],[Do you have any COVID symptoms? - ඔබට COVID ලක්ෂණ තිබෙනවද?]]="Yes",5,1)</f>
        <v>1</v>
      </c>
      <c r="AE464" s="11">
        <f>IF(Table15[[#This Row],[Was quarantined  before? - නිරොධානය වී තිබේද?]]="Yes",5,1)</f>
        <v>1</v>
      </c>
      <c r="AF4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4" s="8">
        <f>IF(Table15[[#This Row],[Any family members are working at Hospitals - රෝහල් වල සේවය කරන සාමාජිකයන් සිටීද?]]="No",1,5)</f>
        <v>1</v>
      </c>
      <c r="AH4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4" s="12">
        <f>Table15[[#This Row],[Proximity 01 (30%)]]*0.3+Table15[[#This Row],[Proximity - 02(40%)]]*0.4+Table15[[#This Row],[Proximity - 03(30%)]]*0.3</f>
        <v>2.1999999999999997</v>
      </c>
      <c r="AK464" s="12">
        <f>Table15[[#This Row],[Aggregation(Q1) 30%]]*0.3+Table15[[#This Row],[Aggregation(Q2) 40%]]*0.4+Table15[[#This Row],[Aggregation(Q3) 30%]]*0.3</f>
        <v>2.1999999999999997</v>
      </c>
      <c r="AL464" s="13">
        <f>Table15[[#This Row],[Exposure Rate]]+Table15[[#This Row],[Proximity Rate]]+Table15[[#This Row],[Aggregation Rate]]</f>
        <v>7.1</v>
      </c>
      <c r="AM464" s="13" t="s">
        <v>1935</v>
      </c>
    </row>
    <row r="465" spans="1:39" x14ac:dyDescent="0.3">
      <c r="A465" s="20">
        <v>21973</v>
      </c>
      <c r="B465" s="2" t="s">
        <v>383</v>
      </c>
      <c r="C465" s="2" t="str">
        <f>VLOOKUP(A465,'emp master'!$A$1:$G$5000,5,FALSE)</f>
        <v>Moulded Bra Cup - Machine Maintenance - SI</v>
      </c>
      <c r="D465" s="1" t="s">
        <v>1757</v>
      </c>
      <c r="E465" s="6" t="str">
        <f>VLOOKUP(A465,'emp master'!$A$1:$G$5000,7,FALSE)</f>
        <v>Male</v>
      </c>
      <c r="F465" s="7">
        <v>24</v>
      </c>
      <c r="G465" s="6" t="s">
        <v>14</v>
      </c>
      <c r="H465" s="6" t="s">
        <v>1753</v>
      </c>
      <c r="I465" s="6" t="s">
        <v>384</v>
      </c>
      <c r="J465" s="7" t="s">
        <v>39</v>
      </c>
      <c r="K465" s="6" t="s">
        <v>14</v>
      </c>
      <c r="L465" s="6"/>
      <c r="M465" s="6" t="s">
        <v>14</v>
      </c>
      <c r="N465" s="6"/>
      <c r="O465" s="6" t="s">
        <v>14</v>
      </c>
      <c r="P465" s="6"/>
      <c r="Q465" s="6" t="s">
        <v>14</v>
      </c>
      <c r="R465" s="6" t="s">
        <v>14</v>
      </c>
      <c r="S465" s="6" t="s">
        <v>1754</v>
      </c>
      <c r="T465" s="6" t="s">
        <v>14</v>
      </c>
      <c r="U465" s="6" t="s">
        <v>14</v>
      </c>
      <c r="V465" s="8">
        <f>IF(Table15[[#This Row],[Age - වයස]]&lt;30,1,IF(Table15[[#This Row],[Age - වයස]]&lt;40,2,IF(Table15[[#This Row],[Age - වයස]]&lt;50,3,IF(Table15[[#This Row],[Age - වයස]]&lt;=55,4,5))))</f>
        <v>1</v>
      </c>
      <c r="W465" s="11">
        <f>IF(Table15[[#This Row],[Vaccinated? - කොවිඩ් එන්නත ලබා ගෙන තිබේද?]]= "yes",1,5)</f>
        <v>5</v>
      </c>
      <c r="X46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5" s="8">
        <f>IF(Table15[[#This Row],[Having any hereditary diseases - ඔබට පාරම්පරික රෝග තිබෙනවාද?]]="yes",5,1)</f>
        <v>1</v>
      </c>
      <c r="Z465" s="11">
        <f>IF(Table15[[#This Row],[Do you have been suffering from any of these diseases? - පහත රෝග ඔබට තිබෙනවද?]]="None - නැත",1,5)</f>
        <v>1</v>
      </c>
      <c r="AA4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5" s="11">
        <f>IF(Table15[[#This Row],[Have you been infected by COVID-19 in the past few months - ඔබට COVID 19 මිට පෙර වැළදී  තිබෙනවද?]]="Yes",1,5)</f>
        <v>5</v>
      </c>
      <c r="AC465" s="11">
        <f>IF(Table15[[#This Row],[Grade - ශ්‍රේණිය]]="Team Member",5,IF(Table15[[#This Row],[Grade - ශ්‍රේණිය]]="Manager",1,3))</f>
        <v>5</v>
      </c>
      <c r="AD465" s="11">
        <f>IF(Table15[[#This Row],[Do you have any COVID symptoms? - ඔබට COVID ලක්ෂණ තිබෙනවද?]]="Yes",5,1)</f>
        <v>1</v>
      </c>
      <c r="AE465" s="11">
        <f>IF(Table15[[#This Row],[Was quarantined  before? - නිරොධානය වී තිබේද?]]="Yes",5,1)</f>
        <v>1</v>
      </c>
      <c r="AF4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5" s="8">
        <f>IF(Table15[[#This Row],[Any family members are working at Hospitals - රෝහල් වල සේවය කරන සාමාජිකයන් සිටීද?]]="No",1,5)</f>
        <v>1</v>
      </c>
      <c r="AH4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5" s="12">
        <f>Table15[[#This Row],[Proximity 01 (30%)]]*0.3+Table15[[#This Row],[Proximity - 02(40%)]]*0.4+Table15[[#This Row],[Proximity - 03(30%)]]*0.3</f>
        <v>2.1999999999999997</v>
      </c>
      <c r="AK465" s="12">
        <f>Table15[[#This Row],[Aggregation(Q1) 30%]]*0.3+Table15[[#This Row],[Aggregation(Q2) 40%]]*0.4+Table15[[#This Row],[Aggregation(Q3) 30%]]*0.3</f>
        <v>2.1999999999999997</v>
      </c>
      <c r="AL465" s="13">
        <f>Table15[[#This Row],[Exposure Rate]]+Table15[[#This Row],[Proximity Rate]]+Table15[[#This Row],[Aggregation Rate]]</f>
        <v>7.1</v>
      </c>
      <c r="AM465" s="13" t="s">
        <v>1935</v>
      </c>
    </row>
    <row r="466" spans="1:39" x14ac:dyDescent="0.3">
      <c r="A466" s="20">
        <v>8327</v>
      </c>
      <c r="B466" s="2" t="s">
        <v>318</v>
      </c>
      <c r="C466" s="2" t="str">
        <f>VLOOKUP(A466,'emp master'!$A$1:$G$5000,5,FALSE)</f>
        <v>Moulded Bra Cup - Machine Maintenance - SI</v>
      </c>
      <c r="D466" s="1" t="s">
        <v>1757</v>
      </c>
      <c r="E466" s="6" t="str">
        <f>VLOOKUP(A466,'emp master'!$A$1:$G$5000,7,FALSE)</f>
        <v>Male</v>
      </c>
      <c r="F466" s="7">
        <v>28</v>
      </c>
      <c r="G466" s="6" t="s">
        <v>14</v>
      </c>
      <c r="H466" s="6" t="s">
        <v>1753</v>
      </c>
      <c r="I466" s="6" t="s">
        <v>319</v>
      </c>
      <c r="J466" s="7" t="s">
        <v>13</v>
      </c>
      <c r="K466" s="6" t="s">
        <v>14</v>
      </c>
      <c r="L466" s="6"/>
      <c r="M466" s="6" t="s">
        <v>14</v>
      </c>
      <c r="N466" s="6"/>
      <c r="O466" s="6" t="s">
        <v>14</v>
      </c>
      <c r="P466" s="6"/>
      <c r="Q466" s="6" t="s">
        <v>14</v>
      </c>
      <c r="R466" s="6" t="s">
        <v>14</v>
      </c>
      <c r="S466" s="6" t="s">
        <v>1754</v>
      </c>
      <c r="T466" s="6" t="s">
        <v>14</v>
      </c>
      <c r="U466" s="6" t="s">
        <v>14</v>
      </c>
      <c r="V466" s="8">
        <f>IF(Table15[[#This Row],[Age - වයස]]&lt;30,1,IF(Table15[[#This Row],[Age - වයස]]&lt;40,2,IF(Table15[[#This Row],[Age - වයස]]&lt;50,3,IF(Table15[[#This Row],[Age - වයස]]&lt;=55,4,5))))</f>
        <v>1</v>
      </c>
      <c r="W466" s="11">
        <f>IF(Table15[[#This Row],[Vaccinated? - කොවිඩ් එන්නත ලබා ගෙන තිබේද?]]= "yes",1,5)</f>
        <v>5</v>
      </c>
      <c r="X46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6" s="8">
        <f>IF(Table15[[#This Row],[Having any hereditary diseases - ඔබට පාරම්පරික රෝග තිබෙනවාද?]]="yes",5,1)</f>
        <v>1</v>
      </c>
      <c r="Z466" s="11">
        <f>IF(Table15[[#This Row],[Do you have been suffering from any of these diseases? - පහත රෝග ඔබට තිබෙනවද?]]="None - නැත",1,5)</f>
        <v>1</v>
      </c>
      <c r="AA4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6" s="11">
        <f>IF(Table15[[#This Row],[Have you been infected by COVID-19 in the past few months - ඔබට COVID 19 මිට පෙර වැළදී  තිබෙනවද?]]="Yes",1,5)</f>
        <v>5</v>
      </c>
      <c r="AC466" s="11">
        <f>IF(Table15[[#This Row],[Grade - ශ්‍රේණිය]]="Team Member",5,IF(Table15[[#This Row],[Grade - ශ්‍රේණිය]]="Manager",1,3))</f>
        <v>5</v>
      </c>
      <c r="AD466" s="11">
        <f>IF(Table15[[#This Row],[Do you have any COVID symptoms? - ඔබට COVID ලක්ෂණ තිබෙනවද?]]="Yes",5,1)</f>
        <v>1</v>
      </c>
      <c r="AE466" s="11">
        <f>IF(Table15[[#This Row],[Was quarantined  before? - නිරොධානය වී තිබේද?]]="Yes",5,1)</f>
        <v>1</v>
      </c>
      <c r="AF4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6" s="8">
        <f>IF(Table15[[#This Row],[Any family members are working at Hospitals - රෝහල් වල සේවය කරන සාමාජිකයන් සිටීද?]]="No",1,5)</f>
        <v>1</v>
      </c>
      <c r="AH4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6" s="12">
        <f>Table15[[#This Row],[Proximity 01 (30%)]]*0.3+Table15[[#This Row],[Proximity - 02(40%)]]*0.4+Table15[[#This Row],[Proximity - 03(30%)]]*0.3</f>
        <v>2.1999999999999997</v>
      </c>
      <c r="AK466" s="12">
        <f>Table15[[#This Row],[Aggregation(Q1) 30%]]*0.3+Table15[[#This Row],[Aggregation(Q2) 40%]]*0.4+Table15[[#This Row],[Aggregation(Q3) 30%]]*0.3</f>
        <v>2.1999999999999997</v>
      </c>
      <c r="AL466" s="13">
        <f>Table15[[#This Row],[Exposure Rate]]+Table15[[#This Row],[Proximity Rate]]+Table15[[#This Row],[Aggregation Rate]]</f>
        <v>7.1</v>
      </c>
      <c r="AM466" s="13" t="s">
        <v>1935</v>
      </c>
    </row>
    <row r="467" spans="1:39" x14ac:dyDescent="0.3">
      <c r="A467" s="20">
        <v>9499</v>
      </c>
      <c r="B467" s="2" t="s">
        <v>1470</v>
      </c>
      <c r="C467" s="2" t="str">
        <f>VLOOKUP(A467,'emp master'!$A$1:$G$5000,5,FALSE)</f>
        <v>Moulded Bra Cup - Machine Maintenance - SI</v>
      </c>
      <c r="D467" s="1" t="s">
        <v>1757</v>
      </c>
      <c r="E467" s="6" t="str">
        <f>VLOOKUP(A467,'emp master'!$A$1:$G$5000,7,FALSE)</f>
        <v>Male</v>
      </c>
      <c r="F467" s="7">
        <v>29</v>
      </c>
      <c r="G467" s="6" t="s">
        <v>14</v>
      </c>
      <c r="H467" s="6" t="s">
        <v>1753</v>
      </c>
      <c r="I467" s="6" t="s">
        <v>194</v>
      </c>
      <c r="J467" s="7" t="s">
        <v>17</v>
      </c>
      <c r="K467" s="6" t="s">
        <v>14</v>
      </c>
      <c r="L467" s="6"/>
      <c r="M467" s="6" t="s">
        <v>14</v>
      </c>
      <c r="N467" s="6"/>
      <c r="O467" s="6" t="s">
        <v>14</v>
      </c>
      <c r="P467" s="6"/>
      <c r="Q467" s="6" t="s">
        <v>14</v>
      </c>
      <c r="R467" s="6" t="s">
        <v>14</v>
      </c>
      <c r="S467" s="6" t="s">
        <v>1754</v>
      </c>
      <c r="T467" s="6" t="s">
        <v>14</v>
      </c>
      <c r="U467" s="6" t="s">
        <v>14</v>
      </c>
      <c r="V467" s="8">
        <f>IF(Table15[[#This Row],[Age - වයස]]&lt;30,1,IF(Table15[[#This Row],[Age - වයස]]&lt;40,2,IF(Table15[[#This Row],[Age - වයස]]&lt;50,3,IF(Table15[[#This Row],[Age - වයස]]&lt;=55,4,5))))</f>
        <v>1</v>
      </c>
      <c r="W467" s="11">
        <f>IF(Table15[[#This Row],[Vaccinated? - කොවිඩ් එන්නත ලබා ගෙන තිබේද?]]= "yes",1,5)</f>
        <v>5</v>
      </c>
      <c r="X46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7" s="8">
        <f>IF(Table15[[#This Row],[Having any hereditary diseases - ඔබට පාරම්පරික රෝග තිබෙනවාද?]]="yes",5,1)</f>
        <v>1</v>
      </c>
      <c r="Z467" s="11">
        <f>IF(Table15[[#This Row],[Do you have been suffering from any of these diseases? - පහත රෝග ඔබට තිබෙනවද?]]="None - නැත",1,5)</f>
        <v>1</v>
      </c>
      <c r="AA4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7" s="11">
        <f>IF(Table15[[#This Row],[Have you been infected by COVID-19 in the past few months - ඔබට COVID 19 මිට පෙර වැළදී  තිබෙනවද?]]="Yes",1,5)</f>
        <v>5</v>
      </c>
      <c r="AC467" s="11">
        <f>IF(Table15[[#This Row],[Grade - ශ්‍රේණිය]]="Team Member",5,IF(Table15[[#This Row],[Grade - ශ්‍රේණිය]]="Manager",1,3))</f>
        <v>5</v>
      </c>
      <c r="AD467" s="11">
        <f>IF(Table15[[#This Row],[Do you have any COVID symptoms? - ඔබට COVID ලක්ෂණ තිබෙනවද?]]="Yes",5,1)</f>
        <v>1</v>
      </c>
      <c r="AE467" s="11">
        <f>IF(Table15[[#This Row],[Was quarantined  before? - නිරොධානය වී තිබේද?]]="Yes",5,1)</f>
        <v>1</v>
      </c>
      <c r="AF4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7" s="8">
        <f>IF(Table15[[#This Row],[Any family members are working at Hospitals - රෝහල් වල සේවය කරන සාමාජිකයන් සිටීද?]]="No",1,5)</f>
        <v>1</v>
      </c>
      <c r="AH4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7" s="12">
        <f>Table15[[#This Row],[Proximity 01 (30%)]]*0.3+Table15[[#This Row],[Proximity - 02(40%)]]*0.4+Table15[[#This Row],[Proximity - 03(30%)]]*0.3</f>
        <v>2.1999999999999997</v>
      </c>
      <c r="AK467" s="12">
        <f>Table15[[#This Row],[Aggregation(Q1) 30%]]*0.3+Table15[[#This Row],[Aggregation(Q2) 40%]]*0.4+Table15[[#This Row],[Aggregation(Q3) 30%]]*0.3</f>
        <v>2.1999999999999997</v>
      </c>
      <c r="AL467" s="13">
        <f>Table15[[#This Row],[Exposure Rate]]+Table15[[#This Row],[Proximity Rate]]+Table15[[#This Row],[Aggregation Rate]]</f>
        <v>7.1</v>
      </c>
      <c r="AM467" s="13" t="s">
        <v>1935</v>
      </c>
    </row>
    <row r="468" spans="1:39" x14ac:dyDescent="0.3">
      <c r="A468" s="20">
        <v>16584</v>
      </c>
      <c r="B468" s="2" t="s">
        <v>1273</v>
      </c>
      <c r="C468" s="2" t="str">
        <f>VLOOKUP(A468,'emp master'!$A$1:$G$5000,5,FALSE)</f>
        <v>Moulded Bra Cup - Product Development Centre - SI</v>
      </c>
      <c r="D468" s="1" t="s">
        <v>1757</v>
      </c>
      <c r="E468" s="6" t="str">
        <f>VLOOKUP(A468,'emp master'!$A$1:$G$5000,7,FALSE)</f>
        <v>Male</v>
      </c>
      <c r="F468" s="7">
        <v>23</v>
      </c>
      <c r="G468" s="6" t="s">
        <v>14</v>
      </c>
      <c r="H468" s="6" t="s">
        <v>1753</v>
      </c>
      <c r="I468" s="6" t="s">
        <v>1274</v>
      </c>
      <c r="J468" s="7" t="s">
        <v>13</v>
      </c>
      <c r="K468" s="6" t="s">
        <v>14</v>
      </c>
      <c r="L468" s="6"/>
      <c r="M468" s="6" t="s">
        <v>14</v>
      </c>
      <c r="N468" s="6"/>
      <c r="O468" s="6" t="s">
        <v>14</v>
      </c>
      <c r="P468" s="6"/>
      <c r="Q468" s="6" t="s">
        <v>14</v>
      </c>
      <c r="R468" s="6" t="s">
        <v>14</v>
      </c>
      <c r="S468" s="6" t="s">
        <v>1754</v>
      </c>
      <c r="T468" s="6" t="s">
        <v>14</v>
      </c>
      <c r="U468" s="6" t="s">
        <v>14</v>
      </c>
      <c r="V468" s="8">
        <f>IF(Table15[[#This Row],[Age - වයස]]&lt;30,1,IF(Table15[[#This Row],[Age - වයස]]&lt;40,2,IF(Table15[[#This Row],[Age - වයස]]&lt;50,3,IF(Table15[[#This Row],[Age - වයස]]&lt;=55,4,5))))</f>
        <v>1</v>
      </c>
      <c r="W468" s="11">
        <f>IF(Table15[[#This Row],[Vaccinated? - කොවිඩ් එන්නත ලබා ගෙන තිබේද?]]= "yes",1,5)</f>
        <v>5</v>
      </c>
      <c r="X46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8" s="8">
        <f>IF(Table15[[#This Row],[Having any hereditary diseases - ඔබට පාරම්පරික රෝග තිබෙනවාද?]]="yes",5,1)</f>
        <v>1</v>
      </c>
      <c r="Z468" s="11">
        <f>IF(Table15[[#This Row],[Do you have been suffering from any of these diseases? - පහත රෝග ඔබට තිබෙනවද?]]="None - නැත",1,5)</f>
        <v>1</v>
      </c>
      <c r="AA4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8" s="11">
        <f>IF(Table15[[#This Row],[Have you been infected by COVID-19 in the past few months - ඔබට COVID 19 මිට පෙර වැළදී  තිබෙනවද?]]="Yes",1,5)</f>
        <v>5</v>
      </c>
      <c r="AC468" s="11">
        <f>IF(Table15[[#This Row],[Grade - ශ්‍රේණිය]]="Team Member",5,IF(Table15[[#This Row],[Grade - ශ්‍රේණිය]]="Manager",1,3))</f>
        <v>5</v>
      </c>
      <c r="AD468" s="11">
        <f>IF(Table15[[#This Row],[Do you have any COVID symptoms? - ඔබට COVID ලක්ෂණ තිබෙනවද?]]="Yes",5,1)</f>
        <v>1</v>
      </c>
      <c r="AE468" s="11">
        <f>IF(Table15[[#This Row],[Was quarantined  before? - නිරොධානය වී තිබේද?]]="Yes",5,1)</f>
        <v>1</v>
      </c>
      <c r="AF4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8" s="8">
        <f>IF(Table15[[#This Row],[Any family members are working at Hospitals - රෝහල් වල සේවය කරන සාමාජිකයන් සිටීද?]]="No",1,5)</f>
        <v>1</v>
      </c>
      <c r="AH4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8" s="12">
        <f>Table15[[#This Row],[Proximity 01 (30%)]]*0.3+Table15[[#This Row],[Proximity - 02(40%)]]*0.4+Table15[[#This Row],[Proximity - 03(30%)]]*0.3</f>
        <v>2.1999999999999997</v>
      </c>
      <c r="AK468" s="12">
        <f>Table15[[#This Row],[Aggregation(Q1) 30%]]*0.3+Table15[[#This Row],[Aggregation(Q2) 40%]]*0.4+Table15[[#This Row],[Aggregation(Q3) 30%]]*0.3</f>
        <v>2.1999999999999997</v>
      </c>
      <c r="AL468" s="13">
        <f>Table15[[#This Row],[Exposure Rate]]+Table15[[#This Row],[Proximity Rate]]+Table15[[#This Row],[Aggregation Rate]]</f>
        <v>7.1</v>
      </c>
      <c r="AM468" s="13" t="s">
        <v>1935</v>
      </c>
    </row>
    <row r="469" spans="1:39" x14ac:dyDescent="0.3">
      <c r="A469" s="20">
        <v>17576</v>
      </c>
      <c r="B469" s="2" t="s">
        <v>256</v>
      </c>
      <c r="C469" s="2" t="str">
        <f>VLOOKUP(A469,'emp master'!$A$1:$G$5000,5,FALSE)</f>
        <v>Moulded Bra Cup - Product Development Centre - SI</v>
      </c>
      <c r="D469" s="1" t="s">
        <v>1757</v>
      </c>
      <c r="E469" s="6" t="str">
        <f>VLOOKUP(A469,'emp master'!$A$1:$G$5000,7,FALSE)</f>
        <v>Male</v>
      </c>
      <c r="F469" s="7">
        <v>24</v>
      </c>
      <c r="G469" s="6" t="s">
        <v>14</v>
      </c>
      <c r="H469" s="6" t="s">
        <v>1753</v>
      </c>
      <c r="I469" s="6" t="s">
        <v>257</v>
      </c>
      <c r="J469" s="7" t="s">
        <v>17</v>
      </c>
      <c r="K469" s="6" t="s">
        <v>14</v>
      </c>
      <c r="L469" s="6" t="s">
        <v>14</v>
      </c>
      <c r="M469" s="6" t="s">
        <v>14</v>
      </c>
      <c r="N469" s="6" t="s">
        <v>14</v>
      </c>
      <c r="O469" s="6" t="s">
        <v>14</v>
      </c>
      <c r="P469" s="6" t="s">
        <v>14</v>
      </c>
      <c r="Q469" s="6" t="s">
        <v>14</v>
      </c>
      <c r="R469" s="6" t="s">
        <v>14</v>
      </c>
      <c r="S469" s="6" t="s">
        <v>1754</v>
      </c>
      <c r="T469" s="6" t="s">
        <v>14</v>
      </c>
      <c r="U469" s="6" t="s">
        <v>14</v>
      </c>
      <c r="V469" s="8">
        <f>IF(Table15[[#This Row],[Age - වයස]]&lt;30,1,IF(Table15[[#This Row],[Age - වයස]]&lt;40,2,IF(Table15[[#This Row],[Age - වයස]]&lt;50,3,IF(Table15[[#This Row],[Age - වයස]]&lt;=55,4,5))))</f>
        <v>1</v>
      </c>
      <c r="W469" s="11">
        <f>IF(Table15[[#This Row],[Vaccinated? - කොවිඩ් එන්නත ලබා ගෙන තිබේද?]]= "yes",1,5)</f>
        <v>5</v>
      </c>
      <c r="X46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69" s="8">
        <f>IF(Table15[[#This Row],[Having any hereditary diseases - ඔබට පාරම්පරික රෝග තිබෙනවාද?]]="yes",5,1)</f>
        <v>1</v>
      </c>
      <c r="Z469" s="11">
        <f>IF(Table15[[#This Row],[Do you have been suffering from any of these diseases? - පහත රෝග ඔබට තිබෙනවද?]]="None - නැත",1,5)</f>
        <v>1</v>
      </c>
      <c r="AA4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69" s="11">
        <f>IF(Table15[[#This Row],[Have you been infected by COVID-19 in the past few months - ඔබට COVID 19 මිට පෙර වැළදී  තිබෙනවද?]]="Yes",1,5)</f>
        <v>5</v>
      </c>
      <c r="AC469" s="11">
        <f>IF(Table15[[#This Row],[Grade - ශ්‍රේණිය]]="Team Member",5,IF(Table15[[#This Row],[Grade - ශ්‍රේණිය]]="Manager",1,3))</f>
        <v>5</v>
      </c>
      <c r="AD469" s="11">
        <f>IF(Table15[[#This Row],[Do you have any COVID symptoms? - ඔබට COVID ලක්ෂණ තිබෙනවද?]]="Yes",5,1)</f>
        <v>1</v>
      </c>
      <c r="AE469" s="11">
        <f>IF(Table15[[#This Row],[Was quarantined  before? - නිරොධානය වී තිබේද?]]="Yes",5,1)</f>
        <v>1</v>
      </c>
      <c r="AF4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69" s="8">
        <f>IF(Table15[[#This Row],[Any family members are working at Hospitals - රෝහල් වල සේවය කරන සාමාජිකයන් සිටීද?]]="No",1,5)</f>
        <v>1</v>
      </c>
      <c r="AH4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6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69" s="12">
        <f>Table15[[#This Row],[Proximity 01 (30%)]]*0.3+Table15[[#This Row],[Proximity - 02(40%)]]*0.4+Table15[[#This Row],[Proximity - 03(30%)]]*0.3</f>
        <v>2.1999999999999997</v>
      </c>
      <c r="AK469" s="12">
        <f>Table15[[#This Row],[Aggregation(Q1) 30%]]*0.3+Table15[[#This Row],[Aggregation(Q2) 40%]]*0.4+Table15[[#This Row],[Aggregation(Q3) 30%]]*0.3</f>
        <v>2.1999999999999997</v>
      </c>
      <c r="AL469" s="13">
        <f>Table15[[#This Row],[Exposure Rate]]+Table15[[#This Row],[Proximity Rate]]+Table15[[#This Row],[Aggregation Rate]]</f>
        <v>7.1</v>
      </c>
      <c r="AM469" s="13" t="s">
        <v>1935</v>
      </c>
    </row>
    <row r="470" spans="1:39" x14ac:dyDescent="0.3">
      <c r="A470" s="20">
        <v>18478</v>
      </c>
      <c r="B470" s="2" t="s">
        <v>1068</v>
      </c>
      <c r="C470" s="2" t="str">
        <f>VLOOKUP(A470,'emp master'!$A$1:$G$5000,5,FALSE)</f>
        <v>Moulded Bra Cup - Product Development Centre - SI</v>
      </c>
      <c r="D470" s="1" t="s">
        <v>1757</v>
      </c>
      <c r="E470" s="6" t="str">
        <f>VLOOKUP(A470,'emp master'!$A$1:$G$5000,7,FALSE)</f>
        <v>Male</v>
      </c>
      <c r="F470" s="7">
        <v>27</v>
      </c>
      <c r="G470" s="6" t="s">
        <v>14</v>
      </c>
      <c r="H470" s="6" t="s">
        <v>1753</v>
      </c>
      <c r="I470" s="6" t="s">
        <v>181</v>
      </c>
      <c r="J470" s="6" t="s">
        <v>28</v>
      </c>
      <c r="K470" s="6" t="s">
        <v>14</v>
      </c>
      <c r="L470" s="6"/>
      <c r="M470" s="6" t="s">
        <v>14</v>
      </c>
      <c r="N470" s="6"/>
      <c r="O470" s="6" t="s">
        <v>14</v>
      </c>
      <c r="P470" s="6"/>
      <c r="Q470" s="6" t="s">
        <v>14</v>
      </c>
      <c r="R470" s="6" t="s">
        <v>14</v>
      </c>
      <c r="S470" s="6" t="s">
        <v>1754</v>
      </c>
      <c r="T470" s="6" t="s">
        <v>14</v>
      </c>
      <c r="U470" s="6" t="s">
        <v>14</v>
      </c>
      <c r="V470" s="8">
        <f>IF(Table15[[#This Row],[Age - වයස]]&lt;30,1,IF(Table15[[#This Row],[Age - වයස]]&lt;40,2,IF(Table15[[#This Row],[Age - වයස]]&lt;50,3,IF(Table15[[#This Row],[Age - වයස]]&lt;=55,4,5))))</f>
        <v>1</v>
      </c>
      <c r="W470" s="11">
        <f>IF(Table15[[#This Row],[Vaccinated? - කොවිඩ් එන්නත ලබා ගෙන තිබේද?]]= "yes",1,5)</f>
        <v>5</v>
      </c>
      <c r="X47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0" s="8">
        <f>IF(Table15[[#This Row],[Having any hereditary diseases - ඔබට පාරම්පරික රෝග තිබෙනවාද?]]="yes",5,1)</f>
        <v>1</v>
      </c>
      <c r="Z470" s="11">
        <f>IF(Table15[[#This Row],[Do you have been suffering from any of these diseases? - පහත රෝග ඔබට තිබෙනවද?]]="None - නැත",1,5)</f>
        <v>1</v>
      </c>
      <c r="AA4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0" s="11">
        <f>IF(Table15[[#This Row],[Have you been infected by COVID-19 in the past few months - ඔබට COVID 19 මිට පෙර වැළදී  තිබෙනවද?]]="Yes",1,5)</f>
        <v>5</v>
      </c>
      <c r="AC470" s="11">
        <f>IF(Table15[[#This Row],[Grade - ශ්‍රේණිය]]="Team Member",5,IF(Table15[[#This Row],[Grade - ශ්‍රේණිය]]="Manager",1,3))</f>
        <v>5</v>
      </c>
      <c r="AD470" s="11">
        <f>IF(Table15[[#This Row],[Do you have any COVID symptoms? - ඔබට COVID ලක්ෂණ තිබෙනවද?]]="Yes",5,1)</f>
        <v>1</v>
      </c>
      <c r="AE470" s="11">
        <f>IF(Table15[[#This Row],[Was quarantined  before? - නිරොධානය වී තිබේද?]]="Yes",5,1)</f>
        <v>1</v>
      </c>
      <c r="AF4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0" s="8">
        <f>IF(Table15[[#This Row],[Any family members are working at Hospitals - රෝහල් වල සේවය කරන සාමාජිකයන් සිටීද?]]="No",1,5)</f>
        <v>1</v>
      </c>
      <c r="AH4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0" s="12">
        <f>Table15[[#This Row],[Proximity 01 (30%)]]*0.3+Table15[[#This Row],[Proximity - 02(40%)]]*0.4+Table15[[#This Row],[Proximity - 03(30%)]]*0.3</f>
        <v>2.1999999999999997</v>
      </c>
      <c r="AK470" s="12">
        <f>Table15[[#This Row],[Aggregation(Q1) 30%]]*0.3+Table15[[#This Row],[Aggregation(Q2) 40%]]*0.4+Table15[[#This Row],[Aggregation(Q3) 30%]]*0.3</f>
        <v>2.1999999999999997</v>
      </c>
      <c r="AL470" s="13">
        <f>Table15[[#This Row],[Exposure Rate]]+Table15[[#This Row],[Proximity Rate]]+Table15[[#This Row],[Aggregation Rate]]</f>
        <v>7.1</v>
      </c>
      <c r="AM470" s="13" t="s">
        <v>1935</v>
      </c>
    </row>
    <row r="471" spans="1:39" x14ac:dyDescent="0.3">
      <c r="A471" s="20">
        <v>21894</v>
      </c>
      <c r="B471" s="2" t="s">
        <v>1433</v>
      </c>
      <c r="C471" s="2" t="str">
        <f>VLOOKUP(A471,'emp master'!$A$1:$G$5000,5,FALSE)</f>
        <v>Moulded Bra Cup - Product Development Centre - SI</v>
      </c>
      <c r="D471" s="1" t="s">
        <v>1757</v>
      </c>
      <c r="E471" s="6" t="str">
        <f>VLOOKUP(A471,'emp master'!$A$1:$G$5000,7,FALSE)</f>
        <v>Male</v>
      </c>
      <c r="F471" s="7">
        <v>23</v>
      </c>
      <c r="G471" s="6" t="s">
        <v>14</v>
      </c>
      <c r="H471" s="6" t="s">
        <v>1753</v>
      </c>
      <c r="I471" s="6" t="s">
        <v>1434</v>
      </c>
      <c r="J471" s="7" t="s">
        <v>17</v>
      </c>
      <c r="K471" s="6" t="s">
        <v>14</v>
      </c>
      <c r="L471" s="6"/>
      <c r="M471" s="6" t="s">
        <v>14</v>
      </c>
      <c r="N471" s="6"/>
      <c r="O471" s="6" t="s">
        <v>14</v>
      </c>
      <c r="P471" s="6"/>
      <c r="Q471" s="6" t="s">
        <v>14</v>
      </c>
      <c r="R471" s="6" t="s">
        <v>14</v>
      </c>
      <c r="S471" s="6" t="s">
        <v>1754</v>
      </c>
      <c r="T471" s="6" t="s">
        <v>14</v>
      </c>
      <c r="U471" s="6" t="s">
        <v>14</v>
      </c>
      <c r="V471" s="8">
        <f>IF(Table15[[#This Row],[Age - වයස]]&lt;30,1,IF(Table15[[#This Row],[Age - වයස]]&lt;40,2,IF(Table15[[#This Row],[Age - වයස]]&lt;50,3,IF(Table15[[#This Row],[Age - වයස]]&lt;=55,4,5))))</f>
        <v>1</v>
      </c>
      <c r="W471" s="11">
        <f>IF(Table15[[#This Row],[Vaccinated? - කොවිඩ් එන්නත ලබා ගෙන තිබේද?]]= "yes",1,5)</f>
        <v>5</v>
      </c>
      <c r="X47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1" s="8">
        <f>IF(Table15[[#This Row],[Having any hereditary diseases - ඔබට පාරම්පරික රෝග තිබෙනවාද?]]="yes",5,1)</f>
        <v>1</v>
      </c>
      <c r="Z471" s="11">
        <f>IF(Table15[[#This Row],[Do you have been suffering from any of these diseases? - පහත රෝග ඔබට තිබෙනවද?]]="None - නැත",1,5)</f>
        <v>1</v>
      </c>
      <c r="AA4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1" s="11">
        <f>IF(Table15[[#This Row],[Have you been infected by COVID-19 in the past few months - ඔබට COVID 19 මිට පෙර වැළදී  තිබෙනවද?]]="Yes",1,5)</f>
        <v>5</v>
      </c>
      <c r="AC471" s="11">
        <f>IF(Table15[[#This Row],[Grade - ශ්‍රේණිය]]="Team Member",5,IF(Table15[[#This Row],[Grade - ශ්‍රේණිය]]="Manager",1,3))</f>
        <v>5</v>
      </c>
      <c r="AD471" s="11">
        <f>IF(Table15[[#This Row],[Do you have any COVID symptoms? - ඔබට COVID ලක්ෂණ තිබෙනවද?]]="Yes",5,1)</f>
        <v>1</v>
      </c>
      <c r="AE471" s="11">
        <f>IF(Table15[[#This Row],[Was quarantined  before? - නිරොධානය වී තිබේද?]]="Yes",5,1)</f>
        <v>1</v>
      </c>
      <c r="AF4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1" s="8">
        <f>IF(Table15[[#This Row],[Any family members are working at Hospitals - රෝහල් වල සේවය කරන සාමාජිකයන් සිටීද?]]="No",1,5)</f>
        <v>1</v>
      </c>
      <c r="AH4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1" s="12">
        <f>Table15[[#This Row],[Proximity 01 (30%)]]*0.3+Table15[[#This Row],[Proximity - 02(40%)]]*0.4+Table15[[#This Row],[Proximity - 03(30%)]]*0.3</f>
        <v>2.1999999999999997</v>
      </c>
      <c r="AK471" s="12">
        <f>Table15[[#This Row],[Aggregation(Q1) 30%]]*0.3+Table15[[#This Row],[Aggregation(Q2) 40%]]*0.4+Table15[[#This Row],[Aggregation(Q3) 30%]]*0.3</f>
        <v>2.1999999999999997</v>
      </c>
      <c r="AL471" s="13">
        <f>Table15[[#This Row],[Exposure Rate]]+Table15[[#This Row],[Proximity Rate]]+Table15[[#This Row],[Aggregation Rate]]</f>
        <v>7.1</v>
      </c>
      <c r="AM471" s="13" t="s">
        <v>1935</v>
      </c>
    </row>
    <row r="472" spans="1:39" x14ac:dyDescent="0.3">
      <c r="A472" s="20">
        <v>12305</v>
      </c>
      <c r="B472" s="2" t="s">
        <v>1294</v>
      </c>
      <c r="C472" s="2" t="str">
        <f>VLOOKUP(A472,'emp master'!$A$1:$G$5000,5,FALSE)</f>
        <v>Moulded Bra Cup - Product Development Centre - SI</v>
      </c>
      <c r="D472" s="1" t="s">
        <v>1757</v>
      </c>
      <c r="E472" s="6" t="str">
        <f>VLOOKUP(A472,'emp master'!$A$1:$G$5000,7,FALSE)</f>
        <v>Female</v>
      </c>
      <c r="F472" s="7">
        <v>25</v>
      </c>
      <c r="G472" s="6" t="s">
        <v>14</v>
      </c>
      <c r="H472" s="6" t="s">
        <v>1753</v>
      </c>
      <c r="I472" s="6" t="s">
        <v>1295</v>
      </c>
      <c r="J472" s="7" t="s">
        <v>13</v>
      </c>
      <c r="K472" s="6" t="s">
        <v>14</v>
      </c>
      <c r="L472" s="6" t="s">
        <v>14</v>
      </c>
      <c r="M472" s="6" t="s">
        <v>14</v>
      </c>
      <c r="N472" s="6" t="s">
        <v>14</v>
      </c>
      <c r="O472" s="6" t="s">
        <v>14</v>
      </c>
      <c r="P472" s="6" t="s">
        <v>14</v>
      </c>
      <c r="Q472" s="6" t="s">
        <v>14</v>
      </c>
      <c r="R472" s="6" t="s">
        <v>14</v>
      </c>
      <c r="S472" s="6" t="s">
        <v>1754</v>
      </c>
      <c r="T472" s="6" t="s">
        <v>14</v>
      </c>
      <c r="U472" s="6" t="s">
        <v>14</v>
      </c>
      <c r="V472" s="8">
        <f>IF(Table15[[#This Row],[Age - වයස]]&lt;30,1,IF(Table15[[#This Row],[Age - වයස]]&lt;40,2,IF(Table15[[#This Row],[Age - වයස]]&lt;50,3,IF(Table15[[#This Row],[Age - වයස]]&lt;=55,4,5))))</f>
        <v>1</v>
      </c>
      <c r="W472" s="11">
        <f>IF(Table15[[#This Row],[Vaccinated? - කොවිඩ් එන්නත ලබා ගෙන තිබේද?]]= "yes",1,5)</f>
        <v>5</v>
      </c>
      <c r="X47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2" s="8">
        <f>IF(Table15[[#This Row],[Having any hereditary diseases - ඔබට පාරම්පරික රෝග තිබෙනවාද?]]="yes",5,1)</f>
        <v>1</v>
      </c>
      <c r="Z472" s="11">
        <f>IF(Table15[[#This Row],[Do you have been suffering from any of these diseases? - පහත රෝග ඔබට තිබෙනවද?]]="None - නැත",1,5)</f>
        <v>1</v>
      </c>
      <c r="AA4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2" s="11">
        <f>IF(Table15[[#This Row],[Have you been infected by COVID-19 in the past few months - ඔබට COVID 19 මිට පෙර වැළදී  තිබෙනවද?]]="Yes",1,5)</f>
        <v>5</v>
      </c>
      <c r="AC472" s="11">
        <f>IF(Table15[[#This Row],[Grade - ශ්‍රේණිය]]="Team Member",5,IF(Table15[[#This Row],[Grade - ශ්‍රේණිය]]="Manager",1,3))</f>
        <v>5</v>
      </c>
      <c r="AD472" s="11">
        <f>IF(Table15[[#This Row],[Do you have any COVID symptoms? - ඔබට COVID ලක්ෂණ තිබෙනවද?]]="Yes",5,1)</f>
        <v>1</v>
      </c>
      <c r="AE472" s="11">
        <f>IF(Table15[[#This Row],[Was quarantined  before? - නිරොධානය වී තිබේද?]]="Yes",5,1)</f>
        <v>1</v>
      </c>
      <c r="AF4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2" s="8">
        <f>IF(Table15[[#This Row],[Any family members are working at Hospitals - රෝහල් වල සේවය කරන සාමාජිකයන් සිටීද?]]="No",1,5)</f>
        <v>1</v>
      </c>
      <c r="AH4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2" s="12">
        <f>Table15[[#This Row],[Proximity 01 (30%)]]*0.3+Table15[[#This Row],[Proximity - 02(40%)]]*0.4+Table15[[#This Row],[Proximity - 03(30%)]]*0.3</f>
        <v>2.1999999999999997</v>
      </c>
      <c r="AK472" s="12">
        <f>Table15[[#This Row],[Aggregation(Q1) 30%]]*0.3+Table15[[#This Row],[Aggregation(Q2) 40%]]*0.4+Table15[[#This Row],[Aggregation(Q3) 30%]]*0.3</f>
        <v>2.1999999999999997</v>
      </c>
      <c r="AL472" s="13">
        <f>Table15[[#This Row],[Exposure Rate]]+Table15[[#This Row],[Proximity Rate]]+Table15[[#This Row],[Aggregation Rate]]</f>
        <v>7.1</v>
      </c>
      <c r="AM472" s="13" t="s">
        <v>1935</v>
      </c>
    </row>
    <row r="473" spans="1:39" x14ac:dyDescent="0.3">
      <c r="A473" s="20">
        <v>15335</v>
      </c>
      <c r="B473" s="2" t="s">
        <v>875</v>
      </c>
      <c r="C473" s="2" t="str">
        <f>VLOOKUP(A473,'emp master'!$A$1:$G$5000,5,FALSE)</f>
        <v>Moulded Bra Cup - Product Development Centre - SI</v>
      </c>
      <c r="D473" s="1" t="s">
        <v>1757</v>
      </c>
      <c r="E473" s="6" t="str">
        <f>VLOOKUP(A473,'emp master'!$A$1:$G$5000,7,FALSE)</f>
        <v>Female</v>
      </c>
      <c r="F473" s="7">
        <v>27</v>
      </c>
      <c r="G473" s="6" t="s">
        <v>14</v>
      </c>
      <c r="H473" s="6" t="s">
        <v>1753</v>
      </c>
      <c r="I473" s="6" t="s">
        <v>876</v>
      </c>
      <c r="J473" s="7" t="s">
        <v>23</v>
      </c>
      <c r="K473" s="6" t="s">
        <v>14</v>
      </c>
      <c r="L473" s="6"/>
      <c r="M473" s="6" t="s">
        <v>14</v>
      </c>
      <c r="N473" s="6"/>
      <c r="O473" s="6" t="s">
        <v>14</v>
      </c>
      <c r="P473" s="6"/>
      <c r="Q473" s="6" t="s">
        <v>14</v>
      </c>
      <c r="R473" s="6" t="s">
        <v>14</v>
      </c>
      <c r="S473" s="6" t="s">
        <v>1754</v>
      </c>
      <c r="T473" s="6" t="s">
        <v>14</v>
      </c>
      <c r="U473" s="6" t="s">
        <v>14</v>
      </c>
      <c r="V473" s="8">
        <f>IF(Table15[[#This Row],[Age - වයස]]&lt;30,1,IF(Table15[[#This Row],[Age - වයස]]&lt;40,2,IF(Table15[[#This Row],[Age - වයස]]&lt;50,3,IF(Table15[[#This Row],[Age - වයස]]&lt;=55,4,5))))</f>
        <v>1</v>
      </c>
      <c r="W473" s="11">
        <f>IF(Table15[[#This Row],[Vaccinated? - කොවිඩ් එන්නත ලබා ගෙන තිබේද?]]= "yes",1,5)</f>
        <v>5</v>
      </c>
      <c r="X47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3" s="8">
        <f>IF(Table15[[#This Row],[Having any hereditary diseases - ඔබට පාරම්පරික රෝග තිබෙනවාද?]]="yes",5,1)</f>
        <v>1</v>
      </c>
      <c r="Z473" s="11">
        <f>IF(Table15[[#This Row],[Do you have been suffering from any of these diseases? - පහත රෝග ඔබට තිබෙනවද?]]="None - නැත",1,5)</f>
        <v>1</v>
      </c>
      <c r="AA4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3" s="11">
        <f>IF(Table15[[#This Row],[Have you been infected by COVID-19 in the past few months - ඔබට COVID 19 මිට පෙර වැළදී  තිබෙනවද?]]="Yes",1,5)</f>
        <v>5</v>
      </c>
      <c r="AC473" s="11">
        <f>IF(Table15[[#This Row],[Grade - ශ්‍රේණිය]]="Team Member",5,IF(Table15[[#This Row],[Grade - ශ්‍රේණිය]]="Manager",1,3))</f>
        <v>5</v>
      </c>
      <c r="AD473" s="11">
        <f>IF(Table15[[#This Row],[Do you have any COVID symptoms? - ඔබට COVID ලක්ෂණ තිබෙනවද?]]="Yes",5,1)</f>
        <v>1</v>
      </c>
      <c r="AE473" s="11">
        <f>IF(Table15[[#This Row],[Was quarantined  before? - නිරොධානය වී තිබේද?]]="Yes",5,1)</f>
        <v>1</v>
      </c>
      <c r="AF4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3" s="8">
        <f>IF(Table15[[#This Row],[Any family members are working at Hospitals - රෝහල් වල සේවය කරන සාමාජිකයන් සිටීද?]]="No",1,5)</f>
        <v>1</v>
      </c>
      <c r="AH4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3" s="12">
        <f>Table15[[#This Row],[Proximity 01 (30%)]]*0.3+Table15[[#This Row],[Proximity - 02(40%)]]*0.4+Table15[[#This Row],[Proximity - 03(30%)]]*0.3</f>
        <v>2.1999999999999997</v>
      </c>
      <c r="AK473" s="12">
        <f>Table15[[#This Row],[Aggregation(Q1) 30%]]*0.3+Table15[[#This Row],[Aggregation(Q2) 40%]]*0.4+Table15[[#This Row],[Aggregation(Q3) 30%]]*0.3</f>
        <v>2.1999999999999997</v>
      </c>
      <c r="AL473" s="13">
        <f>Table15[[#This Row],[Exposure Rate]]+Table15[[#This Row],[Proximity Rate]]+Table15[[#This Row],[Aggregation Rate]]</f>
        <v>7.1</v>
      </c>
      <c r="AM473" s="13" t="s">
        <v>1935</v>
      </c>
    </row>
    <row r="474" spans="1:39" x14ac:dyDescent="0.3">
      <c r="A474" s="20">
        <v>19442</v>
      </c>
      <c r="B474" s="2" t="s">
        <v>1265</v>
      </c>
      <c r="C474" s="2" t="str">
        <f>VLOOKUP(A474,'emp master'!$A$1:$G$5000,5,FALSE)</f>
        <v>Moulded Bra Cup - Product Development Centre - SI</v>
      </c>
      <c r="D474" s="1" t="s">
        <v>1757</v>
      </c>
      <c r="E474" s="6" t="str">
        <f>VLOOKUP(A474,'emp master'!$A$1:$G$5000,7,FALSE)</f>
        <v>Female</v>
      </c>
      <c r="F474" s="7">
        <v>24</v>
      </c>
      <c r="G474" s="6" t="s">
        <v>14</v>
      </c>
      <c r="H474" s="6" t="s">
        <v>1753</v>
      </c>
      <c r="I474" s="6" t="s">
        <v>1266</v>
      </c>
      <c r="J474" s="7" t="s">
        <v>17</v>
      </c>
      <c r="K474" s="6" t="s">
        <v>14</v>
      </c>
      <c r="L474" s="6"/>
      <c r="M474" s="6" t="s">
        <v>14</v>
      </c>
      <c r="N474" s="6"/>
      <c r="O474" s="6" t="s">
        <v>14</v>
      </c>
      <c r="P474" s="6"/>
      <c r="Q474" s="6" t="s">
        <v>14</v>
      </c>
      <c r="R474" s="6" t="s">
        <v>14</v>
      </c>
      <c r="S474" s="6" t="s">
        <v>1754</v>
      </c>
      <c r="T474" s="6" t="s">
        <v>14</v>
      </c>
      <c r="U474" s="6" t="s">
        <v>14</v>
      </c>
      <c r="V474" s="8">
        <f>IF(Table15[[#This Row],[Age - වයස]]&lt;30,1,IF(Table15[[#This Row],[Age - වයස]]&lt;40,2,IF(Table15[[#This Row],[Age - වයස]]&lt;50,3,IF(Table15[[#This Row],[Age - වයස]]&lt;=55,4,5))))</f>
        <v>1</v>
      </c>
      <c r="W474" s="11">
        <f>IF(Table15[[#This Row],[Vaccinated? - කොවිඩ් එන්නත ලබා ගෙන තිබේද?]]= "yes",1,5)</f>
        <v>5</v>
      </c>
      <c r="X47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4" s="8">
        <f>IF(Table15[[#This Row],[Having any hereditary diseases - ඔබට පාරම්පරික රෝග තිබෙනවාද?]]="yes",5,1)</f>
        <v>1</v>
      </c>
      <c r="Z474" s="11">
        <f>IF(Table15[[#This Row],[Do you have been suffering from any of these diseases? - පහත රෝග ඔබට තිබෙනවද?]]="None - නැත",1,5)</f>
        <v>1</v>
      </c>
      <c r="AA4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4" s="11">
        <f>IF(Table15[[#This Row],[Have you been infected by COVID-19 in the past few months - ඔබට COVID 19 මිට පෙර වැළදී  තිබෙනවද?]]="Yes",1,5)</f>
        <v>5</v>
      </c>
      <c r="AC474" s="11">
        <f>IF(Table15[[#This Row],[Grade - ශ්‍රේණිය]]="Team Member",5,IF(Table15[[#This Row],[Grade - ශ්‍රේණිය]]="Manager",1,3))</f>
        <v>5</v>
      </c>
      <c r="AD474" s="11">
        <f>IF(Table15[[#This Row],[Do you have any COVID symptoms? - ඔබට COVID ලක්ෂණ තිබෙනවද?]]="Yes",5,1)</f>
        <v>1</v>
      </c>
      <c r="AE474" s="11">
        <f>IF(Table15[[#This Row],[Was quarantined  before? - නිරොධානය වී තිබේද?]]="Yes",5,1)</f>
        <v>1</v>
      </c>
      <c r="AF4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4" s="8">
        <f>IF(Table15[[#This Row],[Any family members are working at Hospitals - රෝහල් වල සේවය කරන සාමාජිකයන් සිටීද?]]="No",1,5)</f>
        <v>1</v>
      </c>
      <c r="AH4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4" s="12">
        <f>Table15[[#This Row],[Proximity 01 (30%)]]*0.3+Table15[[#This Row],[Proximity - 02(40%)]]*0.4+Table15[[#This Row],[Proximity - 03(30%)]]*0.3</f>
        <v>2.1999999999999997</v>
      </c>
      <c r="AK474" s="12">
        <f>Table15[[#This Row],[Aggregation(Q1) 30%]]*0.3+Table15[[#This Row],[Aggregation(Q2) 40%]]*0.4+Table15[[#This Row],[Aggregation(Q3) 30%]]*0.3</f>
        <v>2.1999999999999997</v>
      </c>
      <c r="AL474" s="13">
        <f>Table15[[#This Row],[Exposure Rate]]+Table15[[#This Row],[Proximity Rate]]+Table15[[#This Row],[Aggregation Rate]]</f>
        <v>7.1</v>
      </c>
      <c r="AM474" s="13" t="s">
        <v>1935</v>
      </c>
    </row>
    <row r="475" spans="1:39" x14ac:dyDescent="0.3">
      <c r="A475" s="20">
        <v>26287</v>
      </c>
      <c r="B475" s="2" t="s">
        <v>1277</v>
      </c>
      <c r="C475" s="2" t="str">
        <f>VLOOKUP(A475,'emp master'!$A$1:$G$5000,5,FALSE)</f>
        <v>Moulded Bra Cup - Product Development Centre - SI</v>
      </c>
      <c r="D475" s="1" t="s">
        <v>1757</v>
      </c>
      <c r="E475" s="6" t="str">
        <f>VLOOKUP(A475,'emp master'!$A$1:$G$5000,7,FALSE)</f>
        <v>Female</v>
      </c>
      <c r="F475" s="7">
        <v>22</v>
      </c>
      <c r="G475" s="6" t="s">
        <v>14</v>
      </c>
      <c r="H475" s="6" t="s">
        <v>1753</v>
      </c>
      <c r="I475" s="6" t="s">
        <v>109</v>
      </c>
      <c r="J475" s="7" t="s">
        <v>13</v>
      </c>
      <c r="K475" s="6" t="s">
        <v>14</v>
      </c>
      <c r="L475" s="6"/>
      <c r="M475" s="6" t="s">
        <v>14</v>
      </c>
      <c r="N475" s="6"/>
      <c r="O475" s="6" t="s">
        <v>14</v>
      </c>
      <c r="P475" s="6"/>
      <c r="Q475" s="6" t="s">
        <v>14</v>
      </c>
      <c r="R475" s="6" t="s">
        <v>14</v>
      </c>
      <c r="S475" s="6" t="s">
        <v>1754</v>
      </c>
      <c r="T475" s="6" t="s">
        <v>14</v>
      </c>
      <c r="U475" s="6" t="s">
        <v>14</v>
      </c>
      <c r="V475" s="8">
        <f>IF(Table15[[#This Row],[Age - වයස]]&lt;30,1,IF(Table15[[#This Row],[Age - වයස]]&lt;40,2,IF(Table15[[#This Row],[Age - වයස]]&lt;50,3,IF(Table15[[#This Row],[Age - වයස]]&lt;=55,4,5))))</f>
        <v>1</v>
      </c>
      <c r="W475" s="11">
        <f>IF(Table15[[#This Row],[Vaccinated? - කොවිඩ් එන්නත ලබා ගෙන තිබේද?]]= "yes",1,5)</f>
        <v>5</v>
      </c>
      <c r="X47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5" s="8">
        <f>IF(Table15[[#This Row],[Having any hereditary diseases - ඔබට පාරම්පරික රෝග තිබෙනවාද?]]="yes",5,1)</f>
        <v>1</v>
      </c>
      <c r="Z475" s="11">
        <f>IF(Table15[[#This Row],[Do you have been suffering from any of these diseases? - පහත රෝග ඔබට තිබෙනවද?]]="None - නැත",1,5)</f>
        <v>1</v>
      </c>
      <c r="AA4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5" s="11">
        <f>IF(Table15[[#This Row],[Have you been infected by COVID-19 in the past few months - ඔබට COVID 19 මිට පෙර වැළදී  තිබෙනවද?]]="Yes",1,5)</f>
        <v>5</v>
      </c>
      <c r="AC475" s="11">
        <f>IF(Table15[[#This Row],[Grade - ශ්‍රේණිය]]="Team Member",5,IF(Table15[[#This Row],[Grade - ශ්‍රේණිය]]="Manager",1,3))</f>
        <v>5</v>
      </c>
      <c r="AD475" s="11">
        <f>IF(Table15[[#This Row],[Do you have any COVID symptoms? - ඔබට COVID ලක්ෂණ තිබෙනවද?]]="Yes",5,1)</f>
        <v>1</v>
      </c>
      <c r="AE475" s="11">
        <f>IF(Table15[[#This Row],[Was quarantined  before? - නිරොධානය වී තිබේද?]]="Yes",5,1)</f>
        <v>1</v>
      </c>
      <c r="AF4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5" s="8">
        <f>IF(Table15[[#This Row],[Any family members are working at Hospitals - රෝහල් වල සේවය කරන සාමාජිකයන් සිටීද?]]="No",1,5)</f>
        <v>1</v>
      </c>
      <c r="AH4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5" s="12">
        <f>Table15[[#This Row],[Proximity 01 (30%)]]*0.3+Table15[[#This Row],[Proximity - 02(40%)]]*0.4+Table15[[#This Row],[Proximity - 03(30%)]]*0.3</f>
        <v>2.1999999999999997</v>
      </c>
      <c r="AK475" s="12">
        <f>Table15[[#This Row],[Aggregation(Q1) 30%]]*0.3+Table15[[#This Row],[Aggregation(Q2) 40%]]*0.4+Table15[[#This Row],[Aggregation(Q3) 30%]]*0.3</f>
        <v>2.1999999999999997</v>
      </c>
      <c r="AL475" s="13">
        <f>Table15[[#This Row],[Exposure Rate]]+Table15[[#This Row],[Proximity Rate]]+Table15[[#This Row],[Aggregation Rate]]</f>
        <v>7.1</v>
      </c>
      <c r="AM475" s="13" t="s">
        <v>1935</v>
      </c>
    </row>
    <row r="476" spans="1:39" x14ac:dyDescent="0.3">
      <c r="A476" s="20">
        <v>15978</v>
      </c>
      <c r="B476" s="2" t="s">
        <v>1256</v>
      </c>
      <c r="C476" s="2" t="str">
        <f>VLOOKUP(A476,'emp master'!$A$1:$G$5000,5,FALSE)</f>
        <v>Moulded Bra Cup - Production - SI</v>
      </c>
      <c r="D476" s="1" t="s">
        <v>1757</v>
      </c>
      <c r="E476" s="6" t="str">
        <f>VLOOKUP(A476,'emp master'!$A$1:$G$5000,7,FALSE)</f>
        <v>Male</v>
      </c>
      <c r="F476" s="7">
        <v>26</v>
      </c>
      <c r="G476" s="6" t="s">
        <v>14</v>
      </c>
      <c r="H476" s="6" t="s">
        <v>1753</v>
      </c>
      <c r="I476" s="6" t="s">
        <v>1257</v>
      </c>
      <c r="J476" s="6" t="s">
        <v>28</v>
      </c>
      <c r="K476" s="6" t="s">
        <v>14</v>
      </c>
      <c r="L476" s="6"/>
      <c r="M476" s="6" t="s">
        <v>14</v>
      </c>
      <c r="N476" s="6"/>
      <c r="O476" s="6" t="s">
        <v>14</v>
      </c>
      <c r="P476" s="6"/>
      <c r="Q476" s="6" t="s">
        <v>14</v>
      </c>
      <c r="R476" s="6" t="s">
        <v>14</v>
      </c>
      <c r="S476" s="6" t="s">
        <v>1754</v>
      </c>
      <c r="T476" s="6" t="s">
        <v>14</v>
      </c>
      <c r="U476" s="6" t="s">
        <v>14</v>
      </c>
      <c r="V476" s="8">
        <f>IF(Table15[[#This Row],[Age - වයස]]&lt;30,1,IF(Table15[[#This Row],[Age - වයස]]&lt;40,2,IF(Table15[[#This Row],[Age - වයස]]&lt;50,3,IF(Table15[[#This Row],[Age - වයස]]&lt;=55,4,5))))</f>
        <v>1</v>
      </c>
      <c r="W476" s="11">
        <f>IF(Table15[[#This Row],[Vaccinated? - කොවිඩ් එන්නත ලබා ගෙන තිබේද?]]= "yes",1,5)</f>
        <v>5</v>
      </c>
      <c r="X47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6" s="8">
        <f>IF(Table15[[#This Row],[Having any hereditary diseases - ඔබට පාරම්පරික රෝග තිබෙනවාද?]]="yes",5,1)</f>
        <v>1</v>
      </c>
      <c r="Z476" s="11">
        <f>IF(Table15[[#This Row],[Do you have been suffering from any of these diseases? - පහත රෝග ඔබට තිබෙනවද?]]="None - නැත",1,5)</f>
        <v>1</v>
      </c>
      <c r="AA4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6" s="11">
        <f>IF(Table15[[#This Row],[Have you been infected by COVID-19 in the past few months - ඔබට COVID 19 මිට පෙර වැළදී  තිබෙනවද?]]="Yes",1,5)</f>
        <v>5</v>
      </c>
      <c r="AC476" s="11">
        <f>IF(Table15[[#This Row],[Grade - ශ්‍රේණිය]]="Team Member",5,IF(Table15[[#This Row],[Grade - ශ්‍රේණිය]]="Manager",1,3))</f>
        <v>5</v>
      </c>
      <c r="AD476" s="11">
        <f>IF(Table15[[#This Row],[Do you have any COVID symptoms? - ඔබට COVID ලක්ෂණ තිබෙනවද?]]="Yes",5,1)</f>
        <v>1</v>
      </c>
      <c r="AE476" s="11">
        <f>IF(Table15[[#This Row],[Was quarantined  before? - නිරොධානය වී තිබේද?]]="Yes",5,1)</f>
        <v>1</v>
      </c>
      <c r="AF4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6" s="8">
        <f>IF(Table15[[#This Row],[Any family members are working at Hospitals - රෝහල් වල සේවය කරන සාමාජිකයන් සිටීද?]]="No",1,5)</f>
        <v>1</v>
      </c>
      <c r="AH4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6" s="12">
        <f>Table15[[#This Row],[Proximity 01 (30%)]]*0.3+Table15[[#This Row],[Proximity - 02(40%)]]*0.4+Table15[[#This Row],[Proximity - 03(30%)]]*0.3</f>
        <v>2.1999999999999997</v>
      </c>
      <c r="AK476" s="12">
        <f>Table15[[#This Row],[Aggregation(Q1) 30%]]*0.3+Table15[[#This Row],[Aggregation(Q2) 40%]]*0.4+Table15[[#This Row],[Aggregation(Q3) 30%]]*0.3</f>
        <v>2.1999999999999997</v>
      </c>
      <c r="AL476" s="13">
        <f>Table15[[#This Row],[Exposure Rate]]+Table15[[#This Row],[Proximity Rate]]+Table15[[#This Row],[Aggregation Rate]]</f>
        <v>7.1</v>
      </c>
      <c r="AM476" s="13" t="s">
        <v>1935</v>
      </c>
    </row>
    <row r="477" spans="1:39" x14ac:dyDescent="0.3">
      <c r="A477" s="20">
        <v>16629</v>
      </c>
      <c r="B477" s="2" t="s">
        <v>914</v>
      </c>
      <c r="C477" s="2" t="str">
        <f>VLOOKUP(A477,'emp master'!$A$1:$G$5000,5,FALSE)</f>
        <v>Moulded Bra Cup - Production - SI</v>
      </c>
      <c r="D477" s="1" t="s">
        <v>1757</v>
      </c>
      <c r="E477" s="6" t="str">
        <f>VLOOKUP(A477,'emp master'!$A$1:$G$5000,7,FALSE)</f>
        <v>Male</v>
      </c>
      <c r="F477" s="7">
        <v>25</v>
      </c>
      <c r="G477" s="6" t="s">
        <v>14</v>
      </c>
      <c r="H477" s="6" t="s">
        <v>1753</v>
      </c>
      <c r="I477" s="6" t="s">
        <v>394</v>
      </c>
      <c r="J477" s="7" t="s">
        <v>23</v>
      </c>
      <c r="K477" s="6" t="s">
        <v>14</v>
      </c>
      <c r="L477" s="6"/>
      <c r="M477" s="6" t="s">
        <v>14</v>
      </c>
      <c r="N477" s="6"/>
      <c r="O477" s="6" t="s">
        <v>14</v>
      </c>
      <c r="P477" s="6"/>
      <c r="Q477" s="6" t="s">
        <v>14</v>
      </c>
      <c r="R477" s="6" t="s">
        <v>14</v>
      </c>
      <c r="S477" s="6" t="s">
        <v>1754</v>
      </c>
      <c r="T477" s="6" t="s">
        <v>14</v>
      </c>
      <c r="U477" s="6" t="s">
        <v>14</v>
      </c>
      <c r="V477" s="8">
        <f>IF(Table15[[#This Row],[Age - වයස]]&lt;30,1,IF(Table15[[#This Row],[Age - වයස]]&lt;40,2,IF(Table15[[#This Row],[Age - වයස]]&lt;50,3,IF(Table15[[#This Row],[Age - වයස]]&lt;=55,4,5))))</f>
        <v>1</v>
      </c>
      <c r="W477" s="11">
        <f>IF(Table15[[#This Row],[Vaccinated? - කොවිඩ් එන්නත ලබා ගෙන තිබේද?]]= "yes",1,5)</f>
        <v>5</v>
      </c>
      <c r="X4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7" s="8">
        <f>IF(Table15[[#This Row],[Having any hereditary diseases - ඔබට පාරම්පරික රෝග තිබෙනවාද?]]="yes",5,1)</f>
        <v>1</v>
      </c>
      <c r="Z477" s="11">
        <f>IF(Table15[[#This Row],[Do you have been suffering from any of these diseases? - පහත රෝග ඔබට තිබෙනවද?]]="None - නැත",1,5)</f>
        <v>1</v>
      </c>
      <c r="AA4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7" s="11">
        <f>IF(Table15[[#This Row],[Have you been infected by COVID-19 in the past few months - ඔබට COVID 19 මිට පෙර වැළදී  තිබෙනවද?]]="Yes",1,5)</f>
        <v>5</v>
      </c>
      <c r="AC477" s="11">
        <f>IF(Table15[[#This Row],[Grade - ශ්‍රේණිය]]="Team Member",5,IF(Table15[[#This Row],[Grade - ශ්‍රේණිය]]="Manager",1,3))</f>
        <v>5</v>
      </c>
      <c r="AD477" s="11">
        <f>IF(Table15[[#This Row],[Do you have any COVID symptoms? - ඔබට COVID ලක්ෂණ තිබෙනවද?]]="Yes",5,1)</f>
        <v>1</v>
      </c>
      <c r="AE477" s="11">
        <f>IF(Table15[[#This Row],[Was quarantined  before? - නිරොධානය වී තිබේද?]]="Yes",5,1)</f>
        <v>1</v>
      </c>
      <c r="AF4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7" s="8">
        <f>IF(Table15[[#This Row],[Any family members are working at Hospitals - රෝහල් වල සේවය කරන සාමාජිකයන් සිටීද?]]="No",1,5)</f>
        <v>1</v>
      </c>
      <c r="AH4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7" s="12">
        <f>Table15[[#This Row],[Proximity 01 (30%)]]*0.3+Table15[[#This Row],[Proximity - 02(40%)]]*0.4+Table15[[#This Row],[Proximity - 03(30%)]]*0.3</f>
        <v>2.1999999999999997</v>
      </c>
      <c r="AK477" s="12">
        <f>Table15[[#This Row],[Aggregation(Q1) 30%]]*0.3+Table15[[#This Row],[Aggregation(Q2) 40%]]*0.4+Table15[[#This Row],[Aggregation(Q3) 30%]]*0.3</f>
        <v>2.1999999999999997</v>
      </c>
      <c r="AL477" s="13">
        <f>Table15[[#This Row],[Exposure Rate]]+Table15[[#This Row],[Proximity Rate]]+Table15[[#This Row],[Aggregation Rate]]</f>
        <v>7.1</v>
      </c>
      <c r="AM477" s="13" t="s">
        <v>1935</v>
      </c>
    </row>
    <row r="478" spans="1:39" x14ac:dyDescent="0.3">
      <c r="A478" s="20">
        <v>18735</v>
      </c>
      <c r="B478" s="2" t="s">
        <v>301</v>
      </c>
      <c r="C478" s="2" t="str">
        <f>VLOOKUP(A478,'emp master'!$A$1:$G$5000,5,FALSE)</f>
        <v>Moulded Bra Cup - Production - SI</v>
      </c>
      <c r="D478" s="1" t="s">
        <v>1757</v>
      </c>
      <c r="E478" s="6" t="str">
        <f>VLOOKUP(A478,'emp master'!$A$1:$G$5000,7,FALSE)</f>
        <v>Male</v>
      </c>
      <c r="F478" s="7">
        <v>26</v>
      </c>
      <c r="G478" s="6" t="s">
        <v>14</v>
      </c>
      <c r="H478" s="6" t="s">
        <v>1753</v>
      </c>
      <c r="I478" s="6" t="s">
        <v>302</v>
      </c>
      <c r="J478" s="7" t="s">
        <v>17</v>
      </c>
      <c r="K478" s="6" t="s">
        <v>14</v>
      </c>
      <c r="L478" s="6"/>
      <c r="M478" s="6" t="s">
        <v>14</v>
      </c>
      <c r="N478" s="6"/>
      <c r="O478" s="6" t="s">
        <v>14</v>
      </c>
      <c r="P478" s="6"/>
      <c r="Q478" s="6" t="s">
        <v>14</v>
      </c>
      <c r="R478" s="6" t="s">
        <v>14</v>
      </c>
      <c r="S478" s="6" t="s">
        <v>1754</v>
      </c>
      <c r="T478" s="6" t="s">
        <v>14</v>
      </c>
      <c r="U478" s="6" t="s">
        <v>14</v>
      </c>
      <c r="V478" s="8">
        <f>IF(Table15[[#This Row],[Age - වයස]]&lt;30,1,IF(Table15[[#This Row],[Age - වයස]]&lt;40,2,IF(Table15[[#This Row],[Age - වයස]]&lt;50,3,IF(Table15[[#This Row],[Age - වයස]]&lt;=55,4,5))))</f>
        <v>1</v>
      </c>
      <c r="W478" s="11">
        <f>IF(Table15[[#This Row],[Vaccinated? - කොවිඩ් එන්නත ලබා ගෙන තිබේද?]]= "yes",1,5)</f>
        <v>5</v>
      </c>
      <c r="X47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8" s="8">
        <f>IF(Table15[[#This Row],[Having any hereditary diseases - ඔබට පාරම්පරික රෝග තිබෙනවාද?]]="yes",5,1)</f>
        <v>1</v>
      </c>
      <c r="Z478" s="11">
        <f>IF(Table15[[#This Row],[Do you have been suffering from any of these diseases? - පහත රෝග ඔබට තිබෙනවද?]]="None - නැත",1,5)</f>
        <v>1</v>
      </c>
      <c r="AA4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8" s="11">
        <f>IF(Table15[[#This Row],[Have you been infected by COVID-19 in the past few months - ඔබට COVID 19 මිට පෙර වැළදී  තිබෙනවද?]]="Yes",1,5)</f>
        <v>5</v>
      </c>
      <c r="AC478" s="11">
        <f>IF(Table15[[#This Row],[Grade - ශ්‍රේණිය]]="Team Member",5,IF(Table15[[#This Row],[Grade - ශ්‍රේණිය]]="Manager",1,3))</f>
        <v>5</v>
      </c>
      <c r="AD478" s="11">
        <f>IF(Table15[[#This Row],[Do you have any COVID symptoms? - ඔබට COVID ලක්ෂණ තිබෙනවද?]]="Yes",5,1)</f>
        <v>1</v>
      </c>
      <c r="AE478" s="11">
        <f>IF(Table15[[#This Row],[Was quarantined  before? - නිරොධානය වී තිබේද?]]="Yes",5,1)</f>
        <v>1</v>
      </c>
      <c r="AF4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8" s="8">
        <f>IF(Table15[[#This Row],[Any family members are working at Hospitals - රෝහල් වල සේවය කරන සාමාජිකයන් සිටීද?]]="No",1,5)</f>
        <v>1</v>
      </c>
      <c r="AH4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8" s="12">
        <f>Table15[[#This Row],[Proximity 01 (30%)]]*0.3+Table15[[#This Row],[Proximity - 02(40%)]]*0.4+Table15[[#This Row],[Proximity - 03(30%)]]*0.3</f>
        <v>2.1999999999999997</v>
      </c>
      <c r="AK478" s="12">
        <f>Table15[[#This Row],[Aggregation(Q1) 30%]]*0.3+Table15[[#This Row],[Aggregation(Q2) 40%]]*0.4+Table15[[#This Row],[Aggregation(Q3) 30%]]*0.3</f>
        <v>2.1999999999999997</v>
      </c>
      <c r="AL478" s="13">
        <f>Table15[[#This Row],[Exposure Rate]]+Table15[[#This Row],[Proximity Rate]]+Table15[[#This Row],[Aggregation Rate]]</f>
        <v>7.1</v>
      </c>
      <c r="AM478" s="13" t="s">
        <v>1935</v>
      </c>
    </row>
    <row r="479" spans="1:39" x14ac:dyDescent="0.3">
      <c r="A479" s="20">
        <v>19652</v>
      </c>
      <c r="B479" s="2" t="s">
        <v>1063</v>
      </c>
      <c r="C479" s="2" t="str">
        <f>VLOOKUP(A479,'emp master'!$A$1:$G$5000,5,FALSE)</f>
        <v>Moulded Bra Cup - Production - SI</v>
      </c>
      <c r="D479" s="1" t="s">
        <v>1757</v>
      </c>
      <c r="E479" s="6" t="str">
        <f>VLOOKUP(A479,'emp master'!$A$1:$G$5000,7,FALSE)</f>
        <v>Male</v>
      </c>
      <c r="F479" s="7">
        <v>25</v>
      </c>
      <c r="G479" s="6" t="s">
        <v>14</v>
      </c>
      <c r="H479" s="6" t="s">
        <v>1753</v>
      </c>
      <c r="I479" s="6" t="s">
        <v>1064</v>
      </c>
      <c r="J479" s="7" t="s">
        <v>13</v>
      </c>
      <c r="K479" s="6" t="s">
        <v>14</v>
      </c>
      <c r="L479" s="6"/>
      <c r="M479" s="6" t="s">
        <v>14</v>
      </c>
      <c r="N479" s="6"/>
      <c r="O479" s="6" t="s">
        <v>14</v>
      </c>
      <c r="P479" s="6"/>
      <c r="Q479" s="6" t="s">
        <v>14</v>
      </c>
      <c r="R479" s="6" t="s">
        <v>14</v>
      </c>
      <c r="S479" s="6" t="s">
        <v>1754</v>
      </c>
      <c r="T479" s="6" t="s">
        <v>14</v>
      </c>
      <c r="U479" s="6" t="s">
        <v>14</v>
      </c>
      <c r="V479" s="8">
        <f>IF(Table15[[#This Row],[Age - වයස]]&lt;30,1,IF(Table15[[#This Row],[Age - වයස]]&lt;40,2,IF(Table15[[#This Row],[Age - වයස]]&lt;50,3,IF(Table15[[#This Row],[Age - වයස]]&lt;=55,4,5))))</f>
        <v>1</v>
      </c>
      <c r="W479" s="11">
        <f>IF(Table15[[#This Row],[Vaccinated? - කොවිඩ් එන්නත ලබා ගෙන තිබේද?]]= "yes",1,5)</f>
        <v>5</v>
      </c>
      <c r="X47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79" s="8">
        <f>IF(Table15[[#This Row],[Having any hereditary diseases - ඔබට පාරම්පරික රෝග තිබෙනවාද?]]="yes",5,1)</f>
        <v>1</v>
      </c>
      <c r="Z479" s="11">
        <f>IF(Table15[[#This Row],[Do you have been suffering from any of these diseases? - පහත රෝග ඔබට තිබෙනවද?]]="None - නැත",1,5)</f>
        <v>1</v>
      </c>
      <c r="AA4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79" s="11">
        <f>IF(Table15[[#This Row],[Have you been infected by COVID-19 in the past few months - ඔබට COVID 19 මිට පෙර වැළදී  තිබෙනවද?]]="Yes",1,5)</f>
        <v>5</v>
      </c>
      <c r="AC479" s="11">
        <f>IF(Table15[[#This Row],[Grade - ශ්‍රේණිය]]="Team Member",5,IF(Table15[[#This Row],[Grade - ශ්‍රේණිය]]="Manager",1,3))</f>
        <v>5</v>
      </c>
      <c r="AD479" s="11">
        <f>IF(Table15[[#This Row],[Do you have any COVID symptoms? - ඔබට COVID ලක්ෂණ තිබෙනවද?]]="Yes",5,1)</f>
        <v>1</v>
      </c>
      <c r="AE479" s="11">
        <f>IF(Table15[[#This Row],[Was quarantined  before? - නිරොධානය වී තිබේද?]]="Yes",5,1)</f>
        <v>1</v>
      </c>
      <c r="AF4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79" s="8">
        <f>IF(Table15[[#This Row],[Any family members are working at Hospitals - රෝහල් වල සේවය කරන සාමාජිකයන් සිටීද?]]="No",1,5)</f>
        <v>1</v>
      </c>
      <c r="AH4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7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79" s="12">
        <f>Table15[[#This Row],[Proximity 01 (30%)]]*0.3+Table15[[#This Row],[Proximity - 02(40%)]]*0.4+Table15[[#This Row],[Proximity - 03(30%)]]*0.3</f>
        <v>2.1999999999999997</v>
      </c>
      <c r="AK479" s="12">
        <f>Table15[[#This Row],[Aggregation(Q1) 30%]]*0.3+Table15[[#This Row],[Aggregation(Q2) 40%]]*0.4+Table15[[#This Row],[Aggregation(Q3) 30%]]*0.3</f>
        <v>2.1999999999999997</v>
      </c>
      <c r="AL479" s="13">
        <f>Table15[[#This Row],[Exposure Rate]]+Table15[[#This Row],[Proximity Rate]]+Table15[[#This Row],[Aggregation Rate]]</f>
        <v>7.1</v>
      </c>
      <c r="AM479" s="13" t="s">
        <v>1935</v>
      </c>
    </row>
    <row r="480" spans="1:39" x14ac:dyDescent="0.3">
      <c r="A480" s="20">
        <v>12466</v>
      </c>
      <c r="B480" s="2" t="s">
        <v>968</v>
      </c>
      <c r="C480" s="2" t="str">
        <f>VLOOKUP(A480,'emp master'!$A$1:$G$5000,5,FALSE)</f>
        <v>Moulded Bra Cup - Production - SI</v>
      </c>
      <c r="D480" s="1" t="s">
        <v>1757</v>
      </c>
      <c r="E480" s="6" t="str">
        <f>VLOOKUP(A480,'emp master'!$A$1:$G$5000,7,FALSE)</f>
        <v>Female</v>
      </c>
      <c r="F480" s="7">
        <v>29</v>
      </c>
      <c r="G480" s="6" t="s">
        <v>14</v>
      </c>
      <c r="H480" s="6" t="s">
        <v>1753</v>
      </c>
      <c r="I480" s="6" t="s">
        <v>194</v>
      </c>
      <c r="J480" s="7" t="s">
        <v>17</v>
      </c>
      <c r="K480" s="6" t="s">
        <v>14</v>
      </c>
      <c r="L480" s="7" t="s">
        <v>1805</v>
      </c>
      <c r="M480" s="6" t="s">
        <v>14</v>
      </c>
      <c r="N480" s="7" t="s">
        <v>1805</v>
      </c>
      <c r="O480" s="6" t="s">
        <v>14</v>
      </c>
      <c r="P480" s="7" t="s">
        <v>1805</v>
      </c>
      <c r="Q480" s="6" t="s">
        <v>14</v>
      </c>
      <c r="R480" s="6" t="s">
        <v>14</v>
      </c>
      <c r="S480" s="6" t="s">
        <v>1754</v>
      </c>
      <c r="T480" s="6" t="s">
        <v>14</v>
      </c>
      <c r="U480" s="6" t="s">
        <v>14</v>
      </c>
      <c r="V480" s="8">
        <f>IF(Table15[[#This Row],[Age - වයස]]&lt;30,1,IF(Table15[[#This Row],[Age - වයස]]&lt;40,2,IF(Table15[[#This Row],[Age - වයස]]&lt;50,3,IF(Table15[[#This Row],[Age - වයස]]&lt;=55,4,5))))</f>
        <v>1</v>
      </c>
      <c r="W480" s="11">
        <f>IF(Table15[[#This Row],[Vaccinated? - කොවිඩ් එන්නත ලබා ගෙන තිබේද?]]= "yes",1,5)</f>
        <v>5</v>
      </c>
      <c r="X4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0" s="8">
        <f>IF(Table15[[#This Row],[Having any hereditary diseases - ඔබට පාරම්පරික රෝග තිබෙනවාද?]]="yes",5,1)</f>
        <v>1</v>
      </c>
      <c r="Z480" s="11">
        <f>IF(Table15[[#This Row],[Do you have been suffering from any of these diseases? - පහත රෝග ඔබට තිබෙනවද?]]="None - නැත",1,5)</f>
        <v>1</v>
      </c>
      <c r="AA4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0" s="11">
        <f>IF(Table15[[#This Row],[Have you been infected by COVID-19 in the past few months - ඔබට COVID 19 මිට පෙර වැළදී  තිබෙනවද?]]="Yes",1,5)</f>
        <v>5</v>
      </c>
      <c r="AC480" s="11">
        <f>IF(Table15[[#This Row],[Grade - ශ්‍රේණිය]]="Team Member",5,IF(Table15[[#This Row],[Grade - ශ්‍රේණිය]]="Manager",1,3))</f>
        <v>5</v>
      </c>
      <c r="AD480" s="11">
        <f>IF(Table15[[#This Row],[Do you have any COVID symptoms? - ඔබට COVID ලක්ෂණ තිබෙනවද?]]="Yes",5,1)</f>
        <v>1</v>
      </c>
      <c r="AE480" s="11">
        <f>IF(Table15[[#This Row],[Was quarantined  before? - නිරොධානය වී තිබේද?]]="Yes",5,1)</f>
        <v>1</v>
      </c>
      <c r="AF4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0" s="8">
        <f>IF(Table15[[#This Row],[Any family members are working at Hospitals - රෝහල් වල සේවය කරන සාමාජිකයන් සිටීද?]]="No",1,5)</f>
        <v>1</v>
      </c>
      <c r="AH4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0" s="12">
        <f>Table15[[#This Row],[Proximity 01 (30%)]]*0.3+Table15[[#This Row],[Proximity - 02(40%)]]*0.4+Table15[[#This Row],[Proximity - 03(30%)]]*0.3</f>
        <v>2.1999999999999997</v>
      </c>
      <c r="AK480" s="12">
        <f>Table15[[#This Row],[Aggregation(Q1) 30%]]*0.3+Table15[[#This Row],[Aggregation(Q2) 40%]]*0.4+Table15[[#This Row],[Aggregation(Q3) 30%]]*0.3</f>
        <v>2.1999999999999997</v>
      </c>
      <c r="AL480" s="13">
        <f>Table15[[#This Row],[Exposure Rate]]+Table15[[#This Row],[Proximity Rate]]+Table15[[#This Row],[Aggregation Rate]]</f>
        <v>7.1</v>
      </c>
      <c r="AM480" s="13" t="s">
        <v>1935</v>
      </c>
    </row>
    <row r="481" spans="1:39" x14ac:dyDescent="0.3">
      <c r="A481" s="20">
        <v>17089</v>
      </c>
      <c r="B481" s="2" t="s">
        <v>1415</v>
      </c>
      <c r="C481" s="2" t="str">
        <f>VLOOKUP(A481,'emp master'!$A$1:$G$5000,5,FALSE)</f>
        <v>Moulded Bra Cup - Production - SI</v>
      </c>
      <c r="D481" s="1" t="s">
        <v>1757</v>
      </c>
      <c r="E481" s="6" t="str">
        <f>VLOOKUP(A481,'emp master'!$A$1:$G$5000,7,FALSE)</f>
        <v>Female</v>
      </c>
      <c r="F481" s="7">
        <v>26</v>
      </c>
      <c r="G481" s="6" t="s">
        <v>14</v>
      </c>
      <c r="H481" s="6" t="s">
        <v>1753</v>
      </c>
      <c r="I481" s="6" t="s">
        <v>1416</v>
      </c>
      <c r="J481" s="7" t="s">
        <v>20</v>
      </c>
      <c r="K481" s="6" t="s">
        <v>14</v>
      </c>
      <c r="L481" s="6"/>
      <c r="M481" s="6" t="s">
        <v>14</v>
      </c>
      <c r="N481" s="6"/>
      <c r="O481" s="6" t="s">
        <v>14</v>
      </c>
      <c r="P481" s="6"/>
      <c r="Q481" s="6" t="s">
        <v>14</v>
      </c>
      <c r="R481" s="6" t="s">
        <v>14</v>
      </c>
      <c r="S481" s="6" t="s">
        <v>1754</v>
      </c>
      <c r="T481" s="6" t="s">
        <v>14</v>
      </c>
      <c r="U481" s="6" t="s">
        <v>14</v>
      </c>
      <c r="V481" s="8">
        <f>IF(Table15[[#This Row],[Age - වයස]]&lt;30,1,IF(Table15[[#This Row],[Age - වයස]]&lt;40,2,IF(Table15[[#This Row],[Age - වයස]]&lt;50,3,IF(Table15[[#This Row],[Age - වයස]]&lt;=55,4,5))))</f>
        <v>1</v>
      </c>
      <c r="W481" s="11">
        <f>IF(Table15[[#This Row],[Vaccinated? - කොවිඩ් එන්නත ලබා ගෙන තිබේද?]]= "yes",1,5)</f>
        <v>5</v>
      </c>
      <c r="X4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1" s="8">
        <f>IF(Table15[[#This Row],[Having any hereditary diseases - ඔබට පාරම්පරික රෝග තිබෙනවාද?]]="yes",5,1)</f>
        <v>1</v>
      </c>
      <c r="Z481" s="11">
        <f>IF(Table15[[#This Row],[Do you have been suffering from any of these diseases? - පහත රෝග ඔබට තිබෙනවද?]]="None - නැත",1,5)</f>
        <v>1</v>
      </c>
      <c r="AA4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1" s="11">
        <f>IF(Table15[[#This Row],[Have you been infected by COVID-19 in the past few months - ඔබට COVID 19 මිට පෙර වැළදී  තිබෙනවද?]]="Yes",1,5)</f>
        <v>5</v>
      </c>
      <c r="AC481" s="11">
        <f>IF(Table15[[#This Row],[Grade - ශ්‍රේණිය]]="Team Member",5,IF(Table15[[#This Row],[Grade - ශ්‍රේණිය]]="Manager",1,3))</f>
        <v>5</v>
      </c>
      <c r="AD481" s="11">
        <f>IF(Table15[[#This Row],[Do you have any COVID symptoms? - ඔබට COVID ලක්ෂණ තිබෙනවද?]]="Yes",5,1)</f>
        <v>1</v>
      </c>
      <c r="AE481" s="11">
        <f>IF(Table15[[#This Row],[Was quarantined  before? - නිරොධානය වී තිබේද?]]="Yes",5,1)</f>
        <v>1</v>
      </c>
      <c r="AF4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1" s="8">
        <f>IF(Table15[[#This Row],[Any family members are working at Hospitals - රෝහල් වල සේවය කරන සාමාජිකයන් සිටීද?]]="No",1,5)</f>
        <v>1</v>
      </c>
      <c r="AH4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1" s="12">
        <f>Table15[[#This Row],[Proximity 01 (30%)]]*0.3+Table15[[#This Row],[Proximity - 02(40%)]]*0.4+Table15[[#This Row],[Proximity - 03(30%)]]*0.3</f>
        <v>2.1999999999999997</v>
      </c>
      <c r="AK481" s="12">
        <f>Table15[[#This Row],[Aggregation(Q1) 30%]]*0.3+Table15[[#This Row],[Aggregation(Q2) 40%]]*0.4+Table15[[#This Row],[Aggregation(Q3) 30%]]*0.3</f>
        <v>2.1999999999999997</v>
      </c>
      <c r="AL481" s="13">
        <f>Table15[[#This Row],[Exposure Rate]]+Table15[[#This Row],[Proximity Rate]]+Table15[[#This Row],[Aggregation Rate]]</f>
        <v>7.1</v>
      </c>
      <c r="AM481" s="13" t="s">
        <v>1935</v>
      </c>
    </row>
    <row r="482" spans="1:39" x14ac:dyDescent="0.3">
      <c r="A482" s="20">
        <v>19406</v>
      </c>
      <c r="B482" s="2" t="s">
        <v>989</v>
      </c>
      <c r="C482" s="2" t="str">
        <f>VLOOKUP(A482,'emp master'!$A$1:$G$5000,5,FALSE)</f>
        <v>Moulded Bra Cup - Production - SI</v>
      </c>
      <c r="D482" s="1" t="s">
        <v>1757</v>
      </c>
      <c r="E482" s="6" t="str">
        <f>VLOOKUP(A482,'emp master'!$A$1:$G$5000,7,FALSE)</f>
        <v>Female</v>
      </c>
      <c r="F482" s="7">
        <v>29</v>
      </c>
      <c r="G482" s="6" t="s">
        <v>14</v>
      </c>
      <c r="H482" s="6" t="s">
        <v>1753</v>
      </c>
      <c r="I482" s="6" t="s">
        <v>751</v>
      </c>
      <c r="J482" s="7" t="s">
        <v>17</v>
      </c>
      <c r="K482" s="6" t="s">
        <v>14</v>
      </c>
      <c r="L482" s="6"/>
      <c r="M482" s="6" t="s">
        <v>14</v>
      </c>
      <c r="N482" s="6"/>
      <c r="O482" s="6" t="s">
        <v>14</v>
      </c>
      <c r="P482" s="6"/>
      <c r="Q482" s="6" t="s">
        <v>14</v>
      </c>
      <c r="R482" s="6" t="s">
        <v>14</v>
      </c>
      <c r="S482" s="6" t="s">
        <v>1754</v>
      </c>
      <c r="T482" s="6" t="s">
        <v>14</v>
      </c>
      <c r="U482" s="6" t="s">
        <v>14</v>
      </c>
      <c r="V482" s="8">
        <f>IF(Table15[[#This Row],[Age - වයස]]&lt;30,1,IF(Table15[[#This Row],[Age - වයස]]&lt;40,2,IF(Table15[[#This Row],[Age - වයස]]&lt;50,3,IF(Table15[[#This Row],[Age - වයස]]&lt;=55,4,5))))</f>
        <v>1</v>
      </c>
      <c r="W482" s="11">
        <f>IF(Table15[[#This Row],[Vaccinated? - කොවිඩ් එන්නත ලබා ගෙන තිබේද?]]= "yes",1,5)</f>
        <v>5</v>
      </c>
      <c r="X4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2" s="8">
        <f>IF(Table15[[#This Row],[Having any hereditary diseases - ඔබට පාරම්පරික රෝග තිබෙනවාද?]]="yes",5,1)</f>
        <v>1</v>
      </c>
      <c r="Z482" s="11">
        <f>IF(Table15[[#This Row],[Do you have been suffering from any of these diseases? - පහත රෝග ඔබට තිබෙනවද?]]="None - නැත",1,5)</f>
        <v>1</v>
      </c>
      <c r="AA4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2" s="11">
        <f>IF(Table15[[#This Row],[Have you been infected by COVID-19 in the past few months - ඔබට COVID 19 මිට පෙර වැළදී  තිබෙනවද?]]="Yes",1,5)</f>
        <v>5</v>
      </c>
      <c r="AC482" s="11">
        <f>IF(Table15[[#This Row],[Grade - ශ්‍රේණිය]]="Team Member",5,IF(Table15[[#This Row],[Grade - ශ්‍රේණිය]]="Manager",1,3))</f>
        <v>5</v>
      </c>
      <c r="AD482" s="11">
        <f>IF(Table15[[#This Row],[Do you have any COVID symptoms? - ඔබට COVID ලක්ෂණ තිබෙනවද?]]="Yes",5,1)</f>
        <v>1</v>
      </c>
      <c r="AE482" s="11">
        <f>IF(Table15[[#This Row],[Was quarantined  before? - නිරොධානය වී තිබේද?]]="Yes",5,1)</f>
        <v>1</v>
      </c>
      <c r="AF4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2" s="8">
        <f>IF(Table15[[#This Row],[Any family members are working at Hospitals - රෝහල් වල සේවය කරන සාමාජිකයන් සිටීද?]]="No",1,5)</f>
        <v>1</v>
      </c>
      <c r="AH4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2" s="12">
        <f>Table15[[#This Row],[Proximity 01 (30%)]]*0.3+Table15[[#This Row],[Proximity - 02(40%)]]*0.4+Table15[[#This Row],[Proximity - 03(30%)]]*0.3</f>
        <v>2.1999999999999997</v>
      </c>
      <c r="AK482" s="12">
        <f>Table15[[#This Row],[Aggregation(Q1) 30%]]*0.3+Table15[[#This Row],[Aggregation(Q2) 40%]]*0.4+Table15[[#This Row],[Aggregation(Q3) 30%]]*0.3</f>
        <v>2.1999999999999997</v>
      </c>
      <c r="AL482" s="13">
        <f>Table15[[#This Row],[Exposure Rate]]+Table15[[#This Row],[Proximity Rate]]+Table15[[#This Row],[Aggregation Rate]]</f>
        <v>7.1</v>
      </c>
      <c r="AM482" s="13" t="s">
        <v>1935</v>
      </c>
    </row>
    <row r="483" spans="1:39" x14ac:dyDescent="0.3">
      <c r="A483" s="20">
        <v>14663</v>
      </c>
      <c r="B483" s="2" t="s">
        <v>281</v>
      </c>
      <c r="C483" s="2" t="str">
        <f>VLOOKUP(A483,'emp master'!$A$1:$G$5000,5,FALSE)</f>
        <v>Moulded Bra Cup - Quality Assurance - SI</v>
      </c>
      <c r="D483" s="1" t="s">
        <v>1757</v>
      </c>
      <c r="E483" s="6" t="str">
        <f>VLOOKUP(A483,'emp master'!$A$1:$G$5000,7,FALSE)</f>
        <v>Male</v>
      </c>
      <c r="F483" s="7">
        <v>27</v>
      </c>
      <c r="G483" s="6" t="s">
        <v>14</v>
      </c>
      <c r="H483" s="6" t="s">
        <v>1753</v>
      </c>
      <c r="I483" s="6" t="s">
        <v>282</v>
      </c>
      <c r="J483" s="7" t="s">
        <v>23</v>
      </c>
      <c r="K483" s="6" t="s">
        <v>14</v>
      </c>
      <c r="L483" s="6"/>
      <c r="M483" s="6" t="s">
        <v>14</v>
      </c>
      <c r="N483" s="6"/>
      <c r="O483" s="6" t="s">
        <v>14</v>
      </c>
      <c r="P483" s="6"/>
      <c r="Q483" s="6" t="s">
        <v>14</v>
      </c>
      <c r="R483" s="6" t="s">
        <v>14</v>
      </c>
      <c r="S483" s="6" t="s">
        <v>1754</v>
      </c>
      <c r="T483" s="6" t="s">
        <v>14</v>
      </c>
      <c r="U483" s="6" t="s">
        <v>14</v>
      </c>
      <c r="V483" s="8">
        <f>IF(Table15[[#This Row],[Age - වයස]]&lt;30,1,IF(Table15[[#This Row],[Age - වයස]]&lt;40,2,IF(Table15[[#This Row],[Age - වයස]]&lt;50,3,IF(Table15[[#This Row],[Age - වයස]]&lt;=55,4,5))))</f>
        <v>1</v>
      </c>
      <c r="W483" s="11">
        <f>IF(Table15[[#This Row],[Vaccinated? - කොවිඩ් එන්නත ලබා ගෙන තිබේද?]]= "yes",1,5)</f>
        <v>5</v>
      </c>
      <c r="X48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3" s="8">
        <f>IF(Table15[[#This Row],[Having any hereditary diseases - ඔබට පාරම්පරික රෝග තිබෙනවාද?]]="yes",5,1)</f>
        <v>1</v>
      </c>
      <c r="Z483" s="11">
        <f>IF(Table15[[#This Row],[Do you have been suffering from any of these diseases? - පහත රෝග ඔබට තිබෙනවද?]]="None - නැත",1,5)</f>
        <v>1</v>
      </c>
      <c r="AA4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3" s="11">
        <f>IF(Table15[[#This Row],[Have you been infected by COVID-19 in the past few months - ඔබට COVID 19 මිට පෙර වැළදී  තිබෙනවද?]]="Yes",1,5)</f>
        <v>5</v>
      </c>
      <c r="AC483" s="11">
        <f>IF(Table15[[#This Row],[Grade - ශ්‍රේණිය]]="Team Member",5,IF(Table15[[#This Row],[Grade - ශ්‍රේණිය]]="Manager",1,3))</f>
        <v>5</v>
      </c>
      <c r="AD483" s="11">
        <f>IF(Table15[[#This Row],[Do you have any COVID symptoms? - ඔබට COVID ලක්ෂණ තිබෙනවද?]]="Yes",5,1)</f>
        <v>1</v>
      </c>
      <c r="AE483" s="11">
        <f>IF(Table15[[#This Row],[Was quarantined  before? - නිරොධානය වී තිබේද?]]="Yes",5,1)</f>
        <v>1</v>
      </c>
      <c r="AF4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3" s="8">
        <f>IF(Table15[[#This Row],[Any family members are working at Hospitals - රෝහල් වල සේවය කරන සාමාජිකයන් සිටීද?]]="No",1,5)</f>
        <v>1</v>
      </c>
      <c r="AH4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3" s="12">
        <f>Table15[[#This Row],[Proximity 01 (30%)]]*0.3+Table15[[#This Row],[Proximity - 02(40%)]]*0.4+Table15[[#This Row],[Proximity - 03(30%)]]*0.3</f>
        <v>2.1999999999999997</v>
      </c>
      <c r="AK483" s="12">
        <f>Table15[[#This Row],[Aggregation(Q1) 30%]]*0.3+Table15[[#This Row],[Aggregation(Q2) 40%]]*0.4+Table15[[#This Row],[Aggregation(Q3) 30%]]*0.3</f>
        <v>2.1999999999999997</v>
      </c>
      <c r="AL483" s="13">
        <f>Table15[[#This Row],[Exposure Rate]]+Table15[[#This Row],[Proximity Rate]]+Table15[[#This Row],[Aggregation Rate]]</f>
        <v>7.1</v>
      </c>
      <c r="AM483" s="13" t="s">
        <v>1935</v>
      </c>
    </row>
    <row r="484" spans="1:39" x14ac:dyDescent="0.3">
      <c r="A484" s="20">
        <v>16594</v>
      </c>
      <c r="B484" s="2" t="s">
        <v>698</v>
      </c>
      <c r="C484" s="2" t="str">
        <f>VLOOKUP(A484,'emp master'!$A$1:$G$5000,5,FALSE)</f>
        <v>Moulded Bra Cup - Quality Assurance - SI</v>
      </c>
      <c r="D484" s="1" t="s">
        <v>1757</v>
      </c>
      <c r="E484" s="6" t="str">
        <f>VLOOKUP(A484,'emp master'!$A$1:$G$5000,7,FALSE)</f>
        <v>Male</v>
      </c>
      <c r="F484" s="7">
        <v>28</v>
      </c>
      <c r="G484" s="6" t="s">
        <v>14</v>
      </c>
      <c r="H484" s="6" t="s">
        <v>1753</v>
      </c>
      <c r="I484" s="6" t="s">
        <v>699</v>
      </c>
      <c r="J484" s="7" t="s">
        <v>13</v>
      </c>
      <c r="K484" s="6" t="s">
        <v>14</v>
      </c>
      <c r="L484" s="6" t="s">
        <v>1780</v>
      </c>
      <c r="M484" s="6" t="s">
        <v>14</v>
      </c>
      <c r="N484" s="6" t="s">
        <v>1780</v>
      </c>
      <c r="O484" s="6" t="s">
        <v>14</v>
      </c>
      <c r="P484" s="6" t="s">
        <v>1780</v>
      </c>
      <c r="Q484" s="6" t="s">
        <v>14</v>
      </c>
      <c r="R484" s="6" t="s">
        <v>14</v>
      </c>
      <c r="S484" s="6" t="s">
        <v>1754</v>
      </c>
      <c r="T484" s="6" t="s">
        <v>14</v>
      </c>
      <c r="U484" s="6" t="s">
        <v>14</v>
      </c>
      <c r="V484" s="8">
        <f>IF(Table15[[#This Row],[Age - වයස]]&lt;30,1,IF(Table15[[#This Row],[Age - වයස]]&lt;40,2,IF(Table15[[#This Row],[Age - වයස]]&lt;50,3,IF(Table15[[#This Row],[Age - වයස]]&lt;=55,4,5))))</f>
        <v>1</v>
      </c>
      <c r="W484" s="11">
        <f>IF(Table15[[#This Row],[Vaccinated? - කොවිඩ් එන්නත ලබා ගෙන තිබේද?]]= "yes",1,5)</f>
        <v>5</v>
      </c>
      <c r="X48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4" s="8">
        <f>IF(Table15[[#This Row],[Having any hereditary diseases - ඔබට පාරම්පරික රෝග තිබෙනවාද?]]="yes",5,1)</f>
        <v>1</v>
      </c>
      <c r="Z484" s="11">
        <f>IF(Table15[[#This Row],[Do you have been suffering from any of these diseases? - පහත රෝග ඔබට තිබෙනවද?]]="None - නැත",1,5)</f>
        <v>1</v>
      </c>
      <c r="AA4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4" s="11">
        <f>IF(Table15[[#This Row],[Have you been infected by COVID-19 in the past few months - ඔබට COVID 19 මිට පෙර වැළදී  තිබෙනවද?]]="Yes",1,5)</f>
        <v>5</v>
      </c>
      <c r="AC484" s="11">
        <f>IF(Table15[[#This Row],[Grade - ශ්‍රේණිය]]="Team Member",5,IF(Table15[[#This Row],[Grade - ශ්‍රේණිය]]="Manager",1,3))</f>
        <v>5</v>
      </c>
      <c r="AD484" s="11">
        <f>IF(Table15[[#This Row],[Do you have any COVID symptoms? - ඔබට COVID ලක්ෂණ තිබෙනවද?]]="Yes",5,1)</f>
        <v>1</v>
      </c>
      <c r="AE484" s="11">
        <f>IF(Table15[[#This Row],[Was quarantined  before? - නිරොධානය වී තිබේද?]]="Yes",5,1)</f>
        <v>1</v>
      </c>
      <c r="AF4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4" s="8">
        <f>IF(Table15[[#This Row],[Any family members are working at Hospitals - රෝහල් වල සේවය කරන සාමාජිකයන් සිටීද?]]="No",1,5)</f>
        <v>1</v>
      </c>
      <c r="AH4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4" s="12">
        <f>Table15[[#This Row],[Proximity 01 (30%)]]*0.3+Table15[[#This Row],[Proximity - 02(40%)]]*0.4+Table15[[#This Row],[Proximity - 03(30%)]]*0.3</f>
        <v>2.1999999999999997</v>
      </c>
      <c r="AK484" s="12">
        <f>Table15[[#This Row],[Aggregation(Q1) 30%]]*0.3+Table15[[#This Row],[Aggregation(Q2) 40%]]*0.4+Table15[[#This Row],[Aggregation(Q3) 30%]]*0.3</f>
        <v>2.1999999999999997</v>
      </c>
      <c r="AL484" s="13">
        <f>Table15[[#This Row],[Exposure Rate]]+Table15[[#This Row],[Proximity Rate]]+Table15[[#This Row],[Aggregation Rate]]</f>
        <v>7.1</v>
      </c>
      <c r="AM484" s="13" t="s">
        <v>1935</v>
      </c>
    </row>
    <row r="485" spans="1:39" x14ac:dyDescent="0.3">
      <c r="A485" s="20">
        <v>16992</v>
      </c>
      <c r="B485" s="2" t="s">
        <v>375</v>
      </c>
      <c r="C485" s="2" t="str">
        <f>VLOOKUP(A485,'emp master'!$A$1:$G$5000,5,FALSE)</f>
        <v>Moulded Bra Cup - Quality Assurance - SI</v>
      </c>
      <c r="D485" s="1" t="s">
        <v>1757</v>
      </c>
      <c r="E485" s="6" t="str">
        <f>VLOOKUP(A485,'emp master'!$A$1:$G$5000,7,FALSE)</f>
        <v>Male</v>
      </c>
      <c r="F485" s="7">
        <v>23</v>
      </c>
      <c r="G485" s="6" t="s">
        <v>14</v>
      </c>
      <c r="H485" s="6" t="s">
        <v>1753</v>
      </c>
      <c r="I485" s="6" t="s">
        <v>374</v>
      </c>
      <c r="J485" s="7" t="s">
        <v>17</v>
      </c>
      <c r="K485" s="6" t="s">
        <v>14</v>
      </c>
      <c r="L485" s="6"/>
      <c r="M485" s="6" t="s">
        <v>14</v>
      </c>
      <c r="N485" s="6"/>
      <c r="O485" s="6" t="s">
        <v>14</v>
      </c>
      <c r="P485" s="6"/>
      <c r="Q485" s="6" t="s">
        <v>14</v>
      </c>
      <c r="R485" s="6" t="s">
        <v>14</v>
      </c>
      <c r="S485" s="6" t="s">
        <v>1754</v>
      </c>
      <c r="T485" s="6" t="s">
        <v>14</v>
      </c>
      <c r="U485" s="6" t="s">
        <v>14</v>
      </c>
      <c r="V485" s="8">
        <f>IF(Table15[[#This Row],[Age - වයස]]&lt;30,1,IF(Table15[[#This Row],[Age - වයස]]&lt;40,2,IF(Table15[[#This Row],[Age - වයස]]&lt;50,3,IF(Table15[[#This Row],[Age - වයස]]&lt;=55,4,5))))</f>
        <v>1</v>
      </c>
      <c r="W485" s="11">
        <f>IF(Table15[[#This Row],[Vaccinated? - කොවිඩ් එන්නත ලබා ගෙන තිබේද?]]= "yes",1,5)</f>
        <v>5</v>
      </c>
      <c r="X48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5" s="8">
        <f>IF(Table15[[#This Row],[Having any hereditary diseases - ඔබට පාරම්පරික රෝග තිබෙනවාද?]]="yes",5,1)</f>
        <v>1</v>
      </c>
      <c r="Z485" s="11">
        <f>IF(Table15[[#This Row],[Do you have been suffering from any of these diseases? - පහත රෝග ඔබට තිබෙනවද?]]="None - නැත",1,5)</f>
        <v>1</v>
      </c>
      <c r="AA4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5" s="11">
        <f>IF(Table15[[#This Row],[Have you been infected by COVID-19 in the past few months - ඔබට COVID 19 මිට පෙර වැළදී  තිබෙනවද?]]="Yes",1,5)</f>
        <v>5</v>
      </c>
      <c r="AC485" s="11">
        <f>IF(Table15[[#This Row],[Grade - ශ්‍රේණිය]]="Team Member",5,IF(Table15[[#This Row],[Grade - ශ්‍රේණිය]]="Manager",1,3))</f>
        <v>5</v>
      </c>
      <c r="AD485" s="11">
        <f>IF(Table15[[#This Row],[Do you have any COVID symptoms? - ඔබට COVID ලක්ෂණ තිබෙනවද?]]="Yes",5,1)</f>
        <v>1</v>
      </c>
      <c r="AE485" s="11">
        <f>IF(Table15[[#This Row],[Was quarantined  before? - නිරොධානය වී තිබේද?]]="Yes",5,1)</f>
        <v>1</v>
      </c>
      <c r="AF4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5" s="8">
        <f>IF(Table15[[#This Row],[Any family members are working at Hospitals - රෝහල් වල සේවය කරන සාමාජිකයන් සිටීද?]]="No",1,5)</f>
        <v>1</v>
      </c>
      <c r="AH4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5" s="12">
        <f>Table15[[#This Row],[Proximity 01 (30%)]]*0.3+Table15[[#This Row],[Proximity - 02(40%)]]*0.4+Table15[[#This Row],[Proximity - 03(30%)]]*0.3</f>
        <v>2.1999999999999997</v>
      </c>
      <c r="AK485" s="12">
        <f>Table15[[#This Row],[Aggregation(Q1) 30%]]*0.3+Table15[[#This Row],[Aggregation(Q2) 40%]]*0.4+Table15[[#This Row],[Aggregation(Q3) 30%]]*0.3</f>
        <v>2.1999999999999997</v>
      </c>
      <c r="AL485" s="13">
        <f>Table15[[#This Row],[Exposure Rate]]+Table15[[#This Row],[Proximity Rate]]+Table15[[#This Row],[Aggregation Rate]]</f>
        <v>7.1</v>
      </c>
      <c r="AM485" s="13" t="s">
        <v>1935</v>
      </c>
    </row>
    <row r="486" spans="1:39" x14ac:dyDescent="0.3">
      <c r="A486" s="20">
        <v>17721</v>
      </c>
      <c r="B486" s="2" t="s">
        <v>33</v>
      </c>
      <c r="C486" s="2" t="str">
        <f>VLOOKUP(A486,'emp master'!$A$1:$G$5000,5,FALSE)</f>
        <v>Moulded Bra Cup - Quality Assurance - SI</v>
      </c>
      <c r="D486" s="1" t="s">
        <v>1757</v>
      </c>
      <c r="E486" s="6" t="str">
        <f>VLOOKUP(A486,'emp master'!$A$1:$G$5000,7,FALSE)</f>
        <v>Male</v>
      </c>
      <c r="F486" s="7">
        <v>26</v>
      </c>
      <c r="G486" s="6" t="s">
        <v>14</v>
      </c>
      <c r="H486" s="6" t="s">
        <v>1753</v>
      </c>
      <c r="I486" s="6" t="s">
        <v>34</v>
      </c>
      <c r="J486" s="7" t="s">
        <v>17</v>
      </c>
      <c r="K486" s="6" t="s">
        <v>14</v>
      </c>
      <c r="L486" s="6"/>
      <c r="M486" s="6" t="s">
        <v>14</v>
      </c>
      <c r="N486" s="6"/>
      <c r="O486" s="6" t="s">
        <v>14</v>
      </c>
      <c r="P486" s="6"/>
      <c r="Q486" s="6" t="s">
        <v>14</v>
      </c>
      <c r="R486" s="6" t="s">
        <v>14</v>
      </c>
      <c r="S486" s="6" t="s">
        <v>1754</v>
      </c>
      <c r="T486" s="6" t="s">
        <v>14</v>
      </c>
      <c r="U486" s="6" t="s">
        <v>14</v>
      </c>
      <c r="V486" s="8">
        <f>IF(Table15[[#This Row],[Age - වයස]]&lt;30,1,IF(Table15[[#This Row],[Age - වයස]]&lt;40,2,IF(Table15[[#This Row],[Age - වයස]]&lt;50,3,IF(Table15[[#This Row],[Age - වයස]]&lt;=55,4,5))))</f>
        <v>1</v>
      </c>
      <c r="W486" s="11">
        <f>IF(Table15[[#This Row],[Vaccinated? - කොවිඩ් එන්නත ලබා ගෙන තිබේද?]]= "yes",1,5)</f>
        <v>5</v>
      </c>
      <c r="X48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6" s="8">
        <f>IF(Table15[[#This Row],[Having any hereditary diseases - ඔබට පාරම්පරික රෝග තිබෙනවාද?]]="yes",5,1)</f>
        <v>1</v>
      </c>
      <c r="Z486" s="11">
        <f>IF(Table15[[#This Row],[Do you have been suffering from any of these diseases? - පහත රෝග ඔබට තිබෙනවද?]]="None - නැත",1,5)</f>
        <v>1</v>
      </c>
      <c r="AA4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6" s="11">
        <f>IF(Table15[[#This Row],[Have you been infected by COVID-19 in the past few months - ඔබට COVID 19 මිට පෙර වැළදී  තිබෙනවද?]]="Yes",1,5)</f>
        <v>5</v>
      </c>
      <c r="AC486" s="11">
        <f>IF(Table15[[#This Row],[Grade - ශ්‍රේණිය]]="Team Member",5,IF(Table15[[#This Row],[Grade - ශ්‍රේණිය]]="Manager",1,3))</f>
        <v>5</v>
      </c>
      <c r="AD486" s="11">
        <f>IF(Table15[[#This Row],[Do you have any COVID symptoms? - ඔබට COVID ලක්ෂණ තිබෙනවද?]]="Yes",5,1)</f>
        <v>1</v>
      </c>
      <c r="AE486" s="11">
        <f>IF(Table15[[#This Row],[Was quarantined  before? - නිරොධානය වී තිබේද?]]="Yes",5,1)</f>
        <v>1</v>
      </c>
      <c r="AF4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6" s="8">
        <f>IF(Table15[[#This Row],[Any family members are working at Hospitals - රෝහල් වල සේවය කරන සාමාජිකයන් සිටීද?]]="No",1,5)</f>
        <v>1</v>
      </c>
      <c r="AH4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6" s="12">
        <f>Table15[[#This Row],[Proximity 01 (30%)]]*0.3+Table15[[#This Row],[Proximity - 02(40%)]]*0.4+Table15[[#This Row],[Proximity - 03(30%)]]*0.3</f>
        <v>2.1999999999999997</v>
      </c>
      <c r="AK486" s="12">
        <f>Table15[[#This Row],[Aggregation(Q1) 30%]]*0.3+Table15[[#This Row],[Aggregation(Q2) 40%]]*0.4+Table15[[#This Row],[Aggregation(Q3) 30%]]*0.3</f>
        <v>2.1999999999999997</v>
      </c>
      <c r="AL486" s="13">
        <f>Table15[[#This Row],[Exposure Rate]]+Table15[[#This Row],[Proximity Rate]]+Table15[[#This Row],[Aggregation Rate]]</f>
        <v>7.1</v>
      </c>
      <c r="AM486" s="13" t="s">
        <v>1935</v>
      </c>
    </row>
    <row r="487" spans="1:39" x14ac:dyDescent="0.3">
      <c r="A487" s="20">
        <v>18285</v>
      </c>
      <c r="B487" s="2" t="s">
        <v>277</v>
      </c>
      <c r="C487" s="2" t="str">
        <f>VLOOKUP(A487,'emp master'!$A$1:$G$5000,5,FALSE)</f>
        <v>Moulded Bra Cup - Quality Assurance - SI</v>
      </c>
      <c r="D487" s="1" t="s">
        <v>1757</v>
      </c>
      <c r="E487" s="6" t="str">
        <f>VLOOKUP(A487,'emp master'!$A$1:$G$5000,7,FALSE)</f>
        <v>Male</v>
      </c>
      <c r="F487" s="7">
        <v>24</v>
      </c>
      <c r="G487" s="6" t="s">
        <v>14</v>
      </c>
      <c r="H487" s="6" t="s">
        <v>1753</v>
      </c>
      <c r="I487" s="6" t="s">
        <v>278</v>
      </c>
      <c r="J487" s="7" t="s">
        <v>23</v>
      </c>
      <c r="K487" s="6" t="s">
        <v>14</v>
      </c>
      <c r="L487" s="6"/>
      <c r="M487" s="6" t="s">
        <v>14</v>
      </c>
      <c r="N487" s="6"/>
      <c r="O487" s="6" t="s">
        <v>14</v>
      </c>
      <c r="P487" s="6"/>
      <c r="Q487" s="6" t="s">
        <v>14</v>
      </c>
      <c r="R487" s="6" t="s">
        <v>14</v>
      </c>
      <c r="S487" s="6" t="s">
        <v>1754</v>
      </c>
      <c r="T487" s="6" t="s">
        <v>14</v>
      </c>
      <c r="U487" s="6" t="s">
        <v>14</v>
      </c>
      <c r="V487" s="8">
        <f>IF(Table15[[#This Row],[Age - වයස]]&lt;30,1,IF(Table15[[#This Row],[Age - වයස]]&lt;40,2,IF(Table15[[#This Row],[Age - වයස]]&lt;50,3,IF(Table15[[#This Row],[Age - වයස]]&lt;=55,4,5))))</f>
        <v>1</v>
      </c>
      <c r="W487" s="11">
        <f>IF(Table15[[#This Row],[Vaccinated? - කොවිඩ් එන්නත ලබා ගෙන තිබේද?]]= "yes",1,5)</f>
        <v>5</v>
      </c>
      <c r="X48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7" s="8">
        <f>IF(Table15[[#This Row],[Having any hereditary diseases - ඔබට පාරම්පරික රෝග තිබෙනවාද?]]="yes",5,1)</f>
        <v>1</v>
      </c>
      <c r="Z487" s="11">
        <f>IF(Table15[[#This Row],[Do you have been suffering from any of these diseases? - පහත රෝග ඔබට තිබෙනවද?]]="None - නැත",1,5)</f>
        <v>1</v>
      </c>
      <c r="AA4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7" s="11">
        <f>IF(Table15[[#This Row],[Have you been infected by COVID-19 in the past few months - ඔබට COVID 19 මිට පෙර වැළදී  තිබෙනවද?]]="Yes",1,5)</f>
        <v>5</v>
      </c>
      <c r="AC487" s="11">
        <f>IF(Table15[[#This Row],[Grade - ශ්‍රේණිය]]="Team Member",5,IF(Table15[[#This Row],[Grade - ශ්‍රේණිය]]="Manager",1,3))</f>
        <v>5</v>
      </c>
      <c r="AD487" s="11">
        <f>IF(Table15[[#This Row],[Do you have any COVID symptoms? - ඔබට COVID ලක්ෂණ තිබෙනවද?]]="Yes",5,1)</f>
        <v>1</v>
      </c>
      <c r="AE487" s="11">
        <f>IF(Table15[[#This Row],[Was quarantined  before? - නිරොධානය වී තිබේද?]]="Yes",5,1)</f>
        <v>1</v>
      </c>
      <c r="AF4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7" s="8">
        <f>IF(Table15[[#This Row],[Any family members are working at Hospitals - රෝහල් වල සේවය කරන සාමාජිකයන් සිටීද?]]="No",1,5)</f>
        <v>1</v>
      </c>
      <c r="AH4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7" s="12">
        <f>Table15[[#This Row],[Proximity 01 (30%)]]*0.3+Table15[[#This Row],[Proximity - 02(40%)]]*0.4+Table15[[#This Row],[Proximity - 03(30%)]]*0.3</f>
        <v>2.1999999999999997</v>
      </c>
      <c r="AK487" s="12">
        <f>Table15[[#This Row],[Aggregation(Q1) 30%]]*0.3+Table15[[#This Row],[Aggregation(Q2) 40%]]*0.4+Table15[[#This Row],[Aggregation(Q3) 30%]]*0.3</f>
        <v>2.1999999999999997</v>
      </c>
      <c r="AL487" s="13">
        <f>Table15[[#This Row],[Exposure Rate]]+Table15[[#This Row],[Proximity Rate]]+Table15[[#This Row],[Aggregation Rate]]</f>
        <v>7.1</v>
      </c>
      <c r="AM487" s="13" t="s">
        <v>1935</v>
      </c>
    </row>
    <row r="488" spans="1:39" x14ac:dyDescent="0.3">
      <c r="A488" s="20">
        <v>18918</v>
      </c>
      <c r="B488" s="2" t="s">
        <v>373</v>
      </c>
      <c r="C488" s="2" t="str">
        <f>VLOOKUP(A488,'emp master'!$A$1:$G$5000,5,FALSE)</f>
        <v>Moulded Bra Cup - Quality Assurance - SI</v>
      </c>
      <c r="D488" s="1" t="s">
        <v>1757</v>
      </c>
      <c r="E488" s="6" t="str">
        <f>VLOOKUP(A488,'emp master'!$A$1:$G$5000,7,FALSE)</f>
        <v>Female</v>
      </c>
      <c r="F488" s="7">
        <v>22</v>
      </c>
      <c r="G488" s="6" t="s">
        <v>14</v>
      </c>
      <c r="H488" s="6" t="s">
        <v>1753</v>
      </c>
      <c r="I488" s="6" t="s">
        <v>374</v>
      </c>
      <c r="J488" s="7" t="s">
        <v>17</v>
      </c>
      <c r="K488" s="6" t="s">
        <v>14</v>
      </c>
      <c r="L488" s="6"/>
      <c r="M488" s="6" t="s">
        <v>14</v>
      </c>
      <c r="N488" s="6"/>
      <c r="O488" s="6" t="s">
        <v>14</v>
      </c>
      <c r="P488" s="6"/>
      <c r="Q488" s="6" t="s">
        <v>14</v>
      </c>
      <c r="R488" s="6" t="s">
        <v>14</v>
      </c>
      <c r="S488" s="6" t="s">
        <v>1754</v>
      </c>
      <c r="T488" s="6" t="s">
        <v>14</v>
      </c>
      <c r="U488" s="6" t="s">
        <v>14</v>
      </c>
      <c r="V488" s="8">
        <f>IF(Table15[[#This Row],[Age - වයස]]&lt;30,1,IF(Table15[[#This Row],[Age - වයස]]&lt;40,2,IF(Table15[[#This Row],[Age - වයස]]&lt;50,3,IF(Table15[[#This Row],[Age - වයස]]&lt;=55,4,5))))</f>
        <v>1</v>
      </c>
      <c r="W488" s="11">
        <f>IF(Table15[[#This Row],[Vaccinated? - කොවිඩ් එන්නත ලබා ගෙන තිබේද?]]= "yes",1,5)</f>
        <v>5</v>
      </c>
      <c r="X48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8" s="8">
        <f>IF(Table15[[#This Row],[Having any hereditary diseases - ඔබට පාරම්පරික රෝග තිබෙනවාද?]]="yes",5,1)</f>
        <v>1</v>
      </c>
      <c r="Z488" s="11">
        <f>IF(Table15[[#This Row],[Do you have been suffering from any of these diseases? - පහත රෝග ඔබට තිබෙනවද?]]="None - නැත",1,5)</f>
        <v>1</v>
      </c>
      <c r="AA4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8" s="11">
        <f>IF(Table15[[#This Row],[Have you been infected by COVID-19 in the past few months - ඔබට COVID 19 මිට පෙර වැළදී  තිබෙනවද?]]="Yes",1,5)</f>
        <v>5</v>
      </c>
      <c r="AC488" s="11">
        <f>IF(Table15[[#This Row],[Grade - ශ්‍රේණිය]]="Team Member",5,IF(Table15[[#This Row],[Grade - ශ්‍රේණිය]]="Manager",1,3))</f>
        <v>5</v>
      </c>
      <c r="AD488" s="11">
        <f>IF(Table15[[#This Row],[Do you have any COVID symptoms? - ඔබට COVID ලක්ෂණ තිබෙනවද?]]="Yes",5,1)</f>
        <v>1</v>
      </c>
      <c r="AE488" s="11">
        <f>IF(Table15[[#This Row],[Was quarantined  before? - නිරොධානය වී තිබේද?]]="Yes",5,1)</f>
        <v>1</v>
      </c>
      <c r="AF4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8" s="8">
        <f>IF(Table15[[#This Row],[Any family members are working at Hospitals - රෝහල් වල සේවය කරන සාමාජිකයන් සිටීද?]]="No",1,5)</f>
        <v>1</v>
      </c>
      <c r="AH4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8" s="12">
        <f>Table15[[#This Row],[Proximity 01 (30%)]]*0.3+Table15[[#This Row],[Proximity - 02(40%)]]*0.4+Table15[[#This Row],[Proximity - 03(30%)]]*0.3</f>
        <v>2.1999999999999997</v>
      </c>
      <c r="AK488" s="12">
        <f>Table15[[#This Row],[Aggregation(Q1) 30%]]*0.3+Table15[[#This Row],[Aggregation(Q2) 40%]]*0.4+Table15[[#This Row],[Aggregation(Q3) 30%]]*0.3</f>
        <v>2.1999999999999997</v>
      </c>
      <c r="AL488" s="13">
        <f>Table15[[#This Row],[Exposure Rate]]+Table15[[#This Row],[Proximity Rate]]+Table15[[#This Row],[Aggregation Rate]]</f>
        <v>7.1</v>
      </c>
      <c r="AM488" s="13" t="s">
        <v>1935</v>
      </c>
    </row>
    <row r="489" spans="1:39" x14ac:dyDescent="0.3">
      <c r="A489" s="20">
        <v>22221</v>
      </c>
      <c r="B489" s="2" t="s">
        <v>147</v>
      </c>
      <c r="C489" s="2" t="str">
        <f>VLOOKUP(A489,'emp master'!$A$1:$G$5000,5,FALSE)</f>
        <v>Moulded Bra Cup - Quality Assurance - SI</v>
      </c>
      <c r="D489" s="1" t="s">
        <v>1757</v>
      </c>
      <c r="E489" s="6" t="str">
        <f>VLOOKUP(A489,'emp master'!$A$1:$G$5000,7,FALSE)</f>
        <v>Female</v>
      </c>
      <c r="F489" s="7">
        <v>24</v>
      </c>
      <c r="G489" s="6" t="s">
        <v>14</v>
      </c>
      <c r="H489" s="6" t="s">
        <v>1753</v>
      </c>
      <c r="I489" s="6" t="s">
        <v>148</v>
      </c>
      <c r="J489" s="7" t="s">
        <v>17</v>
      </c>
      <c r="K489" s="6" t="s">
        <v>14</v>
      </c>
      <c r="L489" s="6"/>
      <c r="M489" s="6" t="s">
        <v>14</v>
      </c>
      <c r="N489" s="6"/>
      <c r="O489" s="6" t="s">
        <v>14</v>
      </c>
      <c r="P489" s="6"/>
      <c r="Q489" s="6" t="s">
        <v>14</v>
      </c>
      <c r="R489" s="6" t="s">
        <v>14</v>
      </c>
      <c r="S489" s="6" t="s">
        <v>1754</v>
      </c>
      <c r="T489" s="6" t="s">
        <v>14</v>
      </c>
      <c r="U489" s="6" t="s">
        <v>14</v>
      </c>
      <c r="V489" s="8">
        <f>IF(Table15[[#This Row],[Age - වයස]]&lt;30,1,IF(Table15[[#This Row],[Age - වයස]]&lt;40,2,IF(Table15[[#This Row],[Age - වයස]]&lt;50,3,IF(Table15[[#This Row],[Age - වයස]]&lt;=55,4,5))))</f>
        <v>1</v>
      </c>
      <c r="W489" s="11">
        <f>IF(Table15[[#This Row],[Vaccinated? - කොවිඩ් එන්නත ලබා ගෙන තිබේද?]]= "yes",1,5)</f>
        <v>5</v>
      </c>
      <c r="X4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89" s="8">
        <f>IF(Table15[[#This Row],[Having any hereditary diseases - ඔබට පාරම්පරික රෝග තිබෙනවාද?]]="yes",5,1)</f>
        <v>1</v>
      </c>
      <c r="Z489" s="11">
        <f>IF(Table15[[#This Row],[Do you have been suffering from any of these diseases? - පහත රෝග ඔබට තිබෙනවද?]]="None - නැත",1,5)</f>
        <v>1</v>
      </c>
      <c r="AA4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89" s="11">
        <f>IF(Table15[[#This Row],[Have you been infected by COVID-19 in the past few months - ඔබට COVID 19 මිට පෙර වැළදී  තිබෙනවද?]]="Yes",1,5)</f>
        <v>5</v>
      </c>
      <c r="AC489" s="11">
        <f>IF(Table15[[#This Row],[Grade - ශ්‍රේණිය]]="Team Member",5,IF(Table15[[#This Row],[Grade - ශ්‍රේණිය]]="Manager",1,3))</f>
        <v>5</v>
      </c>
      <c r="AD489" s="11">
        <f>IF(Table15[[#This Row],[Do you have any COVID symptoms? - ඔබට COVID ලක්ෂණ තිබෙනවද?]]="Yes",5,1)</f>
        <v>1</v>
      </c>
      <c r="AE489" s="11">
        <f>IF(Table15[[#This Row],[Was quarantined  before? - නිරොධානය වී තිබේද?]]="Yes",5,1)</f>
        <v>1</v>
      </c>
      <c r="AF4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89" s="8">
        <f>IF(Table15[[#This Row],[Any family members are working at Hospitals - රෝහල් වල සේවය කරන සාමාජිකයන් සිටීද?]]="No",1,5)</f>
        <v>1</v>
      </c>
      <c r="AH4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8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89" s="12">
        <f>Table15[[#This Row],[Proximity 01 (30%)]]*0.3+Table15[[#This Row],[Proximity - 02(40%)]]*0.4+Table15[[#This Row],[Proximity - 03(30%)]]*0.3</f>
        <v>2.1999999999999997</v>
      </c>
      <c r="AK489" s="12">
        <f>Table15[[#This Row],[Aggregation(Q1) 30%]]*0.3+Table15[[#This Row],[Aggregation(Q2) 40%]]*0.4+Table15[[#This Row],[Aggregation(Q3) 30%]]*0.3</f>
        <v>2.1999999999999997</v>
      </c>
      <c r="AL489" s="13">
        <f>Table15[[#This Row],[Exposure Rate]]+Table15[[#This Row],[Proximity Rate]]+Table15[[#This Row],[Aggregation Rate]]</f>
        <v>7.1</v>
      </c>
      <c r="AM489" s="13" t="s">
        <v>1935</v>
      </c>
    </row>
    <row r="490" spans="1:39" x14ac:dyDescent="0.3">
      <c r="A490" s="20">
        <v>23707</v>
      </c>
      <c r="B490" s="2" t="s">
        <v>554</v>
      </c>
      <c r="C490" s="2" t="str">
        <f>VLOOKUP(A490,'emp master'!$A$1:$G$5000,5,FALSE)</f>
        <v>Moulded Bra Cup - Quality Assurance - SI</v>
      </c>
      <c r="D490" s="1" t="s">
        <v>1757</v>
      </c>
      <c r="E490" s="6" t="str">
        <f>VLOOKUP(A490,'emp master'!$A$1:$G$5000,7,FALSE)</f>
        <v>Female</v>
      </c>
      <c r="F490" s="6">
        <v>25</v>
      </c>
      <c r="G490" s="6" t="s">
        <v>14</v>
      </c>
      <c r="H490" s="6" t="s">
        <v>1753</v>
      </c>
      <c r="I490" s="6" t="s">
        <v>555</v>
      </c>
      <c r="J490" s="7" t="s">
        <v>13</v>
      </c>
      <c r="K490" s="6" t="s">
        <v>14</v>
      </c>
      <c r="L490" s="6"/>
      <c r="M490" s="6" t="s">
        <v>14</v>
      </c>
      <c r="N490" s="6"/>
      <c r="O490" s="6" t="s">
        <v>14</v>
      </c>
      <c r="P490" s="6"/>
      <c r="Q490" s="6" t="s">
        <v>14</v>
      </c>
      <c r="R490" s="6" t="s">
        <v>14</v>
      </c>
      <c r="S490" s="6" t="s">
        <v>1754</v>
      </c>
      <c r="T490" s="6" t="s">
        <v>14</v>
      </c>
      <c r="U490" s="6" t="s">
        <v>14</v>
      </c>
      <c r="V490" s="8">
        <f>IF(Table15[[#This Row],[Age - වයස]]&lt;30,1,IF(Table15[[#This Row],[Age - වයස]]&lt;40,2,IF(Table15[[#This Row],[Age - වයස]]&lt;50,3,IF(Table15[[#This Row],[Age - වයස]]&lt;=55,4,5))))</f>
        <v>1</v>
      </c>
      <c r="W490" s="11">
        <f>IF(Table15[[#This Row],[Vaccinated? - කොවිඩ් එන්නත ලබා ගෙන තිබේද?]]= "yes",1,5)</f>
        <v>5</v>
      </c>
      <c r="X49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0" s="8">
        <f>IF(Table15[[#This Row],[Having any hereditary diseases - ඔබට පාරම්පරික රෝග තිබෙනවාද?]]="yes",5,1)</f>
        <v>1</v>
      </c>
      <c r="Z490" s="11">
        <f>IF(Table15[[#This Row],[Do you have been suffering from any of these diseases? - පහත රෝග ඔබට තිබෙනවද?]]="None - නැත",1,5)</f>
        <v>1</v>
      </c>
      <c r="AA4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0" s="11">
        <f>IF(Table15[[#This Row],[Have you been infected by COVID-19 in the past few months - ඔබට COVID 19 මිට පෙර වැළදී  තිබෙනවද?]]="Yes",1,5)</f>
        <v>5</v>
      </c>
      <c r="AC490" s="11">
        <f>IF(Table15[[#This Row],[Grade - ශ්‍රේණිය]]="Team Member",5,IF(Table15[[#This Row],[Grade - ශ්‍රේණිය]]="Manager",1,3))</f>
        <v>5</v>
      </c>
      <c r="AD490" s="11">
        <f>IF(Table15[[#This Row],[Do you have any COVID symptoms? - ඔබට COVID ලක්ෂණ තිබෙනවද?]]="Yes",5,1)</f>
        <v>1</v>
      </c>
      <c r="AE490" s="11">
        <f>IF(Table15[[#This Row],[Was quarantined  before? - නිරොධානය වී තිබේද?]]="Yes",5,1)</f>
        <v>1</v>
      </c>
      <c r="AF4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0" s="8">
        <f>IF(Table15[[#This Row],[Any family members are working at Hospitals - රෝහල් වල සේවය කරන සාමාජිකයන් සිටීද?]]="No",1,5)</f>
        <v>1</v>
      </c>
      <c r="AH4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0" s="12">
        <f>Table15[[#This Row],[Proximity 01 (30%)]]*0.3+Table15[[#This Row],[Proximity - 02(40%)]]*0.4+Table15[[#This Row],[Proximity - 03(30%)]]*0.3</f>
        <v>2.1999999999999997</v>
      </c>
      <c r="AK490" s="12">
        <f>Table15[[#This Row],[Aggregation(Q1) 30%]]*0.3+Table15[[#This Row],[Aggregation(Q2) 40%]]*0.4+Table15[[#This Row],[Aggregation(Q3) 30%]]*0.3</f>
        <v>2.1999999999999997</v>
      </c>
      <c r="AL490" s="13">
        <f>Table15[[#This Row],[Exposure Rate]]+Table15[[#This Row],[Proximity Rate]]+Table15[[#This Row],[Aggregation Rate]]</f>
        <v>7.1</v>
      </c>
      <c r="AM490" s="13" t="s">
        <v>1935</v>
      </c>
    </row>
    <row r="491" spans="1:39" x14ac:dyDescent="0.3">
      <c r="A491" s="20">
        <v>13921</v>
      </c>
      <c r="B491" s="2" t="s">
        <v>638</v>
      </c>
      <c r="C491" s="2" t="str">
        <f>VLOOKUP(A491,'emp master'!$A$1:$G$5000,5,FALSE)</f>
        <v>Moulded Bra Cup - Technical - SI</v>
      </c>
      <c r="D491" s="1" t="s">
        <v>1757</v>
      </c>
      <c r="E491" s="6" t="str">
        <f>VLOOKUP(A491,'emp master'!$A$1:$G$5000,7,FALSE)</f>
        <v>Male</v>
      </c>
      <c r="F491" s="7">
        <v>25</v>
      </c>
      <c r="G491" s="6" t="s">
        <v>14</v>
      </c>
      <c r="H491" s="6" t="s">
        <v>1753</v>
      </c>
      <c r="I491" s="6" t="s">
        <v>639</v>
      </c>
      <c r="J491" s="7" t="s">
        <v>23</v>
      </c>
      <c r="K491" s="6" t="s">
        <v>14</v>
      </c>
      <c r="L491" s="6"/>
      <c r="M491" s="6" t="s">
        <v>14</v>
      </c>
      <c r="N491" s="6"/>
      <c r="O491" s="6" t="s">
        <v>14</v>
      </c>
      <c r="P491" s="6"/>
      <c r="Q491" s="6" t="s">
        <v>14</v>
      </c>
      <c r="R491" s="6" t="s">
        <v>14</v>
      </c>
      <c r="S491" s="6" t="s">
        <v>1754</v>
      </c>
      <c r="T491" s="6" t="s">
        <v>14</v>
      </c>
      <c r="U491" s="6" t="s">
        <v>14</v>
      </c>
      <c r="V491" s="8">
        <f>IF(Table15[[#This Row],[Age - වයස]]&lt;30,1,IF(Table15[[#This Row],[Age - වයස]]&lt;40,2,IF(Table15[[#This Row],[Age - වයස]]&lt;50,3,IF(Table15[[#This Row],[Age - වයස]]&lt;=55,4,5))))</f>
        <v>1</v>
      </c>
      <c r="W491" s="11">
        <f>IF(Table15[[#This Row],[Vaccinated? - කොවිඩ් එන්නත ලබා ගෙන තිබේද?]]= "yes",1,5)</f>
        <v>5</v>
      </c>
      <c r="X4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1" s="8">
        <f>IF(Table15[[#This Row],[Having any hereditary diseases - ඔබට පාරම්පරික රෝග තිබෙනවාද?]]="yes",5,1)</f>
        <v>1</v>
      </c>
      <c r="Z491" s="11">
        <f>IF(Table15[[#This Row],[Do you have been suffering from any of these diseases? - පහත රෝග ඔබට තිබෙනවද?]]="None - නැත",1,5)</f>
        <v>1</v>
      </c>
      <c r="AA4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1" s="11">
        <f>IF(Table15[[#This Row],[Have you been infected by COVID-19 in the past few months - ඔබට COVID 19 මිට පෙර වැළදී  තිබෙනවද?]]="Yes",1,5)</f>
        <v>5</v>
      </c>
      <c r="AC491" s="11">
        <f>IF(Table15[[#This Row],[Grade - ශ්‍රේණිය]]="Team Member",5,IF(Table15[[#This Row],[Grade - ශ්‍රේණිය]]="Manager",1,3))</f>
        <v>5</v>
      </c>
      <c r="AD491" s="11">
        <f>IF(Table15[[#This Row],[Do you have any COVID symptoms? - ඔබට COVID ලක්ෂණ තිබෙනවද?]]="Yes",5,1)</f>
        <v>1</v>
      </c>
      <c r="AE491" s="11">
        <f>IF(Table15[[#This Row],[Was quarantined  before? - නිරොධානය වී තිබේද?]]="Yes",5,1)</f>
        <v>1</v>
      </c>
      <c r="AF4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1" s="8">
        <f>IF(Table15[[#This Row],[Any family members are working at Hospitals - රෝහල් වල සේවය කරන සාමාජිකයන් සිටීද?]]="No",1,5)</f>
        <v>1</v>
      </c>
      <c r="AH4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1" s="12">
        <f>Table15[[#This Row],[Proximity 01 (30%)]]*0.3+Table15[[#This Row],[Proximity - 02(40%)]]*0.4+Table15[[#This Row],[Proximity - 03(30%)]]*0.3</f>
        <v>2.1999999999999997</v>
      </c>
      <c r="AK491" s="12">
        <f>Table15[[#This Row],[Aggregation(Q1) 30%]]*0.3+Table15[[#This Row],[Aggregation(Q2) 40%]]*0.4+Table15[[#This Row],[Aggregation(Q3) 30%]]*0.3</f>
        <v>2.1999999999999997</v>
      </c>
      <c r="AL491" s="13">
        <f>Table15[[#This Row],[Exposure Rate]]+Table15[[#This Row],[Proximity Rate]]+Table15[[#This Row],[Aggregation Rate]]</f>
        <v>7.1</v>
      </c>
      <c r="AM491" s="13" t="s">
        <v>1935</v>
      </c>
    </row>
    <row r="492" spans="1:39" x14ac:dyDescent="0.3">
      <c r="A492" s="20">
        <v>12229</v>
      </c>
      <c r="B492" s="2" t="s">
        <v>508</v>
      </c>
      <c r="C492" s="2" t="str">
        <f>VLOOKUP(A492,'emp master'!$A$1:$G$5000,5,FALSE)</f>
        <v>Plant Maintenance - SI</v>
      </c>
      <c r="D492" s="1" t="s">
        <v>1757</v>
      </c>
      <c r="E492" s="6" t="str">
        <f>VLOOKUP(A492,'emp master'!$A$1:$G$5000,7,FALSE)</f>
        <v>Male</v>
      </c>
      <c r="F492" s="7">
        <v>29</v>
      </c>
      <c r="G492" s="6" t="s">
        <v>14</v>
      </c>
      <c r="H492" s="6" t="s">
        <v>1753</v>
      </c>
      <c r="I492" s="6" t="s">
        <v>509</v>
      </c>
      <c r="J492" s="7" t="s">
        <v>13</v>
      </c>
      <c r="K492" s="6" t="s">
        <v>14</v>
      </c>
      <c r="L492" s="6"/>
      <c r="M492" s="6" t="s">
        <v>14</v>
      </c>
      <c r="N492" s="6"/>
      <c r="O492" s="6" t="s">
        <v>14</v>
      </c>
      <c r="P492" s="6"/>
      <c r="Q492" s="6" t="s">
        <v>14</v>
      </c>
      <c r="R492" s="6" t="s">
        <v>14</v>
      </c>
      <c r="S492" s="6" t="s">
        <v>1754</v>
      </c>
      <c r="T492" s="6" t="s">
        <v>14</v>
      </c>
      <c r="U492" s="6" t="s">
        <v>14</v>
      </c>
      <c r="V492" s="8">
        <f>IF(Table15[[#This Row],[Age - වයස]]&lt;30,1,IF(Table15[[#This Row],[Age - වයස]]&lt;40,2,IF(Table15[[#This Row],[Age - වයස]]&lt;50,3,IF(Table15[[#This Row],[Age - වයස]]&lt;=55,4,5))))</f>
        <v>1</v>
      </c>
      <c r="W492" s="11">
        <f>IF(Table15[[#This Row],[Vaccinated? - කොවිඩ් එන්නත ලබා ගෙන තිබේද?]]= "yes",1,5)</f>
        <v>5</v>
      </c>
      <c r="X4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2" s="8">
        <f>IF(Table15[[#This Row],[Having any hereditary diseases - ඔබට පාරම්පරික රෝග තිබෙනවාද?]]="yes",5,1)</f>
        <v>1</v>
      </c>
      <c r="Z492" s="11">
        <f>IF(Table15[[#This Row],[Do you have been suffering from any of these diseases? - පහත රෝග ඔබට තිබෙනවද?]]="None - නැත",1,5)</f>
        <v>1</v>
      </c>
      <c r="AA4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2" s="11">
        <f>IF(Table15[[#This Row],[Have you been infected by COVID-19 in the past few months - ඔබට COVID 19 මිට පෙර වැළදී  තිබෙනවද?]]="Yes",1,5)</f>
        <v>5</v>
      </c>
      <c r="AC492" s="11">
        <f>IF(Table15[[#This Row],[Grade - ශ්‍රේණිය]]="Team Member",5,IF(Table15[[#This Row],[Grade - ශ්‍රේණිය]]="Manager",1,3))</f>
        <v>5</v>
      </c>
      <c r="AD492" s="11">
        <f>IF(Table15[[#This Row],[Do you have any COVID symptoms? - ඔබට COVID ලක්ෂණ තිබෙනවද?]]="Yes",5,1)</f>
        <v>1</v>
      </c>
      <c r="AE492" s="11">
        <f>IF(Table15[[#This Row],[Was quarantined  before? - නිරොධානය වී තිබේද?]]="Yes",5,1)</f>
        <v>1</v>
      </c>
      <c r="AF4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2" s="8">
        <f>IF(Table15[[#This Row],[Any family members are working at Hospitals - රෝහල් වල සේවය කරන සාමාජිකයන් සිටීද?]]="No",1,5)</f>
        <v>1</v>
      </c>
      <c r="AH4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2" s="12">
        <f>Table15[[#This Row],[Proximity 01 (30%)]]*0.3+Table15[[#This Row],[Proximity - 02(40%)]]*0.4+Table15[[#This Row],[Proximity - 03(30%)]]*0.3</f>
        <v>2.1999999999999997</v>
      </c>
      <c r="AK492" s="12">
        <f>Table15[[#This Row],[Aggregation(Q1) 30%]]*0.3+Table15[[#This Row],[Aggregation(Q2) 40%]]*0.4+Table15[[#This Row],[Aggregation(Q3) 30%]]*0.3</f>
        <v>2.1999999999999997</v>
      </c>
      <c r="AL492" s="13">
        <f>Table15[[#This Row],[Exposure Rate]]+Table15[[#This Row],[Proximity Rate]]+Table15[[#This Row],[Aggregation Rate]]</f>
        <v>7.1</v>
      </c>
      <c r="AM492" s="13" t="s">
        <v>1935</v>
      </c>
    </row>
    <row r="493" spans="1:39" x14ac:dyDescent="0.3">
      <c r="A493" s="20">
        <v>13162</v>
      </c>
      <c r="B493" s="2" t="s">
        <v>269</v>
      </c>
      <c r="C493" s="2" t="str">
        <f>VLOOKUP(A493,'emp master'!$A$1:$G$5000,5,FALSE)</f>
        <v>Plant Maintenance - SI</v>
      </c>
      <c r="D493" s="1" t="s">
        <v>1757</v>
      </c>
      <c r="E493" s="6" t="str">
        <f>VLOOKUP(A493,'emp master'!$A$1:$G$5000,7,FALSE)</f>
        <v>Male</v>
      </c>
      <c r="F493" s="7">
        <v>36</v>
      </c>
      <c r="G493" s="6" t="s">
        <v>14</v>
      </c>
      <c r="H493" s="6" t="s">
        <v>1759</v>
      </c>
      <c r="I493" s="6" t="s">
        <v>270</v>
      </c>
      <c r="J493" s="7" t="s">
        <v>23</v>
      </c>
      <c r="K493" s="6" t="s">
        <v>14</v>
      </c>
      <c r="L493" s="6"/>
      <c r="M493" s="6" t="s">
        <v>14</v>
      </c>
      <c r="N493" s="6"/>
      <c r="O493" s="6" t="s">
        <v>14</v>
      </c>
      <c r="P493" s="6"/>
      <c r="Q493" s="6" t="s">
        <v>14</v>
      </c>
      <c r="R493" s="6" t="s">
        <v>14</v>
      </c>
      <c r="S493" s="6" t="s">
        <v>1754</v>
      </c>
      <c r="T493" s="6" t="s">
        <v>14</v>
      </c>
      <c r="U493" s="6" t="s">
        <v>14</v>
      </c>
      <c r="V493" s="8">
        <f>IF(Table15[[#This Row],[Age - වයස]]&lt;30,1,IF(Table15[[#This Row],[Age - වයස]]&lt;40,2,IF(Table15[[#This Row],[Age - වයස]]&lt;50,3,IF(Table15[[#This Row],[Age - වයස]]&lt;=55,4,5))))</f>
        <v>2</v>
      </c>
      <c r="W493" s="11">
        <f>IF(Table15[[#This Row],[Vaccinated? - කොවිඩ් එන්නත ලබා ගෙන තිබේද?]]= "yes",1,5)</f>
        <v>5</v>
      </c>
      <c r="X49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493" s="8">
        <f>IF(Table15[[#This Row],[Having any hereditary diseases - ඔබට පාරම්පරික රෝග තිබෙනවාද?]]="yes",5,1)</f>
        <v>1</v>
      </c>
      <c r="Z493" s="11">
        <f>IF(Table15[[#This Row],[Do you have been suffering from any of these diseases? - පහත රෝග ඔබට තිබෙනවද?]]="None - නැත",1,5)</f>
        <v>1</v>
      </c>
      <c r="AA4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3" s="11">
        <f>IF(Table15[[#This Row],[Have you been infected by COVID-19 in the past few months - ඔබට COVID 19 මිට පෙර වැළදී  තිබෙනවද?]]="Yes",1,5)</f>
        <v>5</v>
      </c>
      <c r="AC493" s="11">
        <f>IF(Table15[[#This Row],[Grade - ශ්‍රේණිය]]="Team Member",5,IF(Table15[[#This Row],[Grade - ශ්‍රේණිය]]="Manager",1,3))</f>
        <v>5</v>
      </c>
      <c r="AD493" s="11">
        <f>IF(Table15[[#This Row],[Do you have any COVID symptoms? - ඔබට COVID ලක්ෂණ තිබෙනවද?]]="Yes",5,1)</f>
        <v>1</v>
      </c>
      <c r="AE493" s="11">
        <f>IF(Table15[[#This Row],[Was quarantined  before? - නිරොධානය වී තිබේද?]]="Yes",5,1)</f>
        <v>1</v>
      </c>
      <c r="AF4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3" s="8">
        <f>IF(Table15[[#This Row],[Any family members are working at Hospitals - රෝහල් වල සේවය කරන සාමාජිකයන් සිටීද?]]="No",1,5)</f>
        <v>1</v>
      </c>
      <c r="AH4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3" s="12">
        <f>Table15[[#This Row],[Proximity 01 (30%)]]*0.3+Table15[[#This Row],[Proximity - 02(40%)]]*0.4+Table15[[#This Row],[Proximity - 03(30%)]]*0.3</f>
        <v>2.1999999999999997</v>
      </c>
      <c r="AK493" s="12">
        <f>Table15[[#This Row],[Aggregation(Q1) 30%]]*0.3+Table15[[#This Row],[Aggregation(Q2) 40%]]*0.4+Table15[[#This Row],[Aggregation(Q3) 30%]]*0.3</f>
        <v>2.1999999999999997</v>
      </c>
      <c r="AL493" s="13">
        <f>Table15[[#This Row],[Exposure Rate]]+Table15[[#This Row],[Proximity Rate]]+Table15[[#This Row],[Aggregation Rate]]</f>
        <v>7.1</v>
      </c>
      <c r="AM493" s="13" t="s">
        <v>1935</v>
      </c>
    </row>
    <row r="494" spans="1:39" x14ac:dyDescent="0.3">
      <c r="A494" s="20">
        <v>26279</v>
      </c>
      <c r="B494" s="2" t="s">
        <v>544</v>
      </c>
      <c r="C494" s="2" t="str">
        <f>VLOOKUP(A494,'emp master'!$A$1:$G$5000,5,FALSE)</f>
        <v>Training School - SI</v>
      </c>
      <c r="D494" s="1" t="s">
        <v>1757</v>
      </c>
      <c r="E494" s="6" t="str">
        <f>VLOOKUP(A494,'emp master'!$A$1:$G$5000,7,FALSE)</f>
        <v>Male</v>
      </c>
      <c r="F494" s="7">
        <v>27</v>
      </c>
      <c r="G494" s="6" t="s">
        <v>14</v>
      </c>
      <c r="H494" s="6" t="s">
        <v>1753</v>
      </c>
      <c r="I494" s="6" t="s">
        <v>545</v>
      </c>
      <c r="J494" s="7" t="s">
        <v>13</v>
      </c>
      <c r="K494" s="6" t="s">
        <v>14</v>
      </c>
      <c r="L494" s="6"/>
      <c r="M494" s="6" t="s">
        <v>14</v>
      </c>
      <c r="N494" s="6"/>
      <c r="O494" s="6" t="s">
        <v>14</v>
      </c>
      <c r="P494" s="6"/>
      <c r="Q494" s="6" t="s">
        <v>14</v>
      </c>
      <c r="R494" s="6" t="s">
        <v>14</v>
      </c>
      <c r="S494" s="6" t="s">
        <v>1754</v>
      </c>
      <c r="T494" s="6" t="s">
        <v>14</v>
      </c>
      <c r="U494" s="6" t="s">
        <v>14</v>
      </c>
      <c r="V494" s="8">
        <f>IF(Table15[[#This Row],[Age - වයස]]&lt;30,1,IF(Table15[[#This Row],[Age - වයස]]&lt;40,2,IF(Table15[[#This Row],[Age - වයස]]&lt;50,3,IF(Table15[[#This Row],[Age - වයස]]&lt;=55,4,5))))</f>
        <v>1</v>
      </c>
      <c r="W494" s="11">
        <f>IF(Table15[[#This Row],[Vaccinated? - කොවිඩ් එන්නත ලබා ගෙන තිබේද?]]= "yes",1,5)</f>
        <v>5</v>
      </c>
      <c r="X4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4" s="8">
        <f>IF(Table15[[#This Row],[Having any hereditary diseases - ඔබට පාරම්පරික රෝග තිබෙනවාද?]]="yes",5,1)</f>
        <v>1</v>
      </c>
      <c r="Z494" s="11">
        <f>IF(Table15[[#This Row],[Do you have been suffering from any of these diseases? - පහත රෝග ඔබට තිබෙනවද?]]="None - නැත",1,5)</f>
        <v>1</v>
      </c>
      <c r="AA4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4" s="11">
        <f>IF(Table15[[#This Row],[Have you been infected by COVID-19 in the past few months - ඔබට COVID 19 මිට පෙර වැළදී  තිබෙනවද?]]="Yes",1,5)</f>
        <v>5</v>
      </c>
      <c r="AC494" s="11">
        <f>IF(Table15[[#This Row],[Grade - ශ්‍රේණිය]]="Team Member",5,IF(Table15[[#This Row],[Grade - ශ්‍රේණිය]]="Manager",1,3))</f>
        <v>5</v>
      </c>
      <c r="AD494" s="11">
        <f>IF(Table15[[#This Row],[Do you have any COVID symptoms? - ඔබට COVID ලක්ෂණ තිබෙනවද?]]="Yes",5,1)</f>
        <v>1</v>
      </c>
      <c r="AE494" s="11">
        <f>IF(Table15[[#This Row],[Was quarantined  before? - නිරොධානය වී තිබේද?]]="Yes",5,1)</f>
        <v>1</v>
      </c>
      <c r="AF4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4" s="8">
        <f>IF(Table15[[#This Row],[Any family members are working at Hospitals - රෝහල් වල සේවය කරන සාමාජිකයන් සිටීද?]]="No",1,5)</f>
        <v>1</v>
      </c>
      <c r="AH4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4" s="12">
        <f>Table15[[#This Row],[Proximity 01 (30%)]]*0.3+Table15[[#This Row],[Proximity - 02(40%)]]*0.4+Table15[[#This Row],[Proximity - 03(30%)]]*0.3</f>
        <v>2.1999999999999997</v>
      </c>
      <c r="AK494" s="12">
        <f>Table15[[#This Row],[Aggregation(Q1) 30%]]*0.3+Table15[[#This Row],[Aggregation(Q2) 40%]]*0.4+Table15[[#This Row],[Aggregation(Q3) 30%]]*0.3</f>
        <v>2.1999999999999997</v>
      </c>
      <c r="AL494" s="13">
        <f>Table15[[#This Row],[Exposure Rate]]+Table15[[#This Row],[Proximity Rate]]+Table15[[#This Row],[Aggregation Rate]]</f>
        <v>7.1</v>
      </c>
      <c r="AM494" s="13" t="s">
        <v>1935</v>
      </c>
    </row>
    <row r="495" spans="1:39" x14ac:dyDescent="0.3">
      <c r="A495" s="20">
        <v>26423</v>
      </c>
      <c r="B495" s="2" t="s">
        <v>772</v>
      </c>
      <c r="C495" s="2" t="str">
        <f>VLOOKUP(A495,'emp master'!$A$1:$G$5000,5,FALSE)</f>
        <v>Training School - SI</v>
      </c>
      <c r="D495" s="1" t="s">
        <v>1757</v>
      </c>
      <c r="E495" s="6" t="str">
        <f>VLOOKUP(A495,'emp master'!$A$1:$G$5000,7,FALSE)</f>
        <v>Female</v>
      </c>
      <c r="F495" s="7">
        <v>22</v>
      </c>
      <c r="G495" s="6" t="s">
        <v>14</v>
      </c>
      <c r="H495" s="6" t="s">
        <v>1753</v>
      </c>
      <c r="I495" s="6" t="s">
        <v>194</v>
      </c>
      <c r="J495" s="7" t="s">
        <v>17</v>
      </c>
      <c r="K495" s="6" t="s">
        <v>14</v>
      </c>
      <c r="L495" s="6"/>
      <c r="M495" s="6" t="s">
        <v>14</v>
      </c>
      <c r="N495" s="6"/>
      <c r="O495" s="6" t="s">
        <v>14</v>
      </c>
      <c r="P495" s="6"/>
      <c r="Q495" s="6" t="s">
        <v>14</v>
      </c>
      <c r="R495" s="6" t="s">
        <v>14</v>
      </c>
      <c r="S495" s="6" t="s">
        <v>1754</v>
      </c>
      <c r="T495" s="6" t="s">
        <v>14</v>
      </c>
      <c r="U495" s="6" t="s">
        <v>14</v>
      </c>
      <c r="V495" s="8">
        <f>IF(Table15[[#This Row],[Age - වයස]]&lt;30,1,IF(Table15[[#This Row],[Age - වයස]]&lt;40,2,IF(Table15[[#This Row],[Age - වයස]]&lt;50,3,IF(Table15[[#This Row],[Age - වයස]]&lt;=55,4,5))))</f>
        <v>1</v>
      </c>
      <c r="W495" s="11">
        <f>IF(Table15[[#This Row],[Vaccinated? - කොවිඩ් එන්නත ලබා ගෙන තිබේද?]]= "yes",1,5)</f>
        <v>5</v>
      </c>
      <c r="X4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5" s="8">
        <f>IF(Table15[[#This Row],[Having any hereditary diseases - ඔබට පාරම්පරික රෝග තිබෙනවාද?]]="yes",5,1)</f>
        <v>1</v>
      </c>
      <c r="Z495" s="11">
        <f>IF(Table15[[#This Row],[Do you have been suffering from any of these diseases? - පහත රෝග ඔබට තිබෙනවද?]]="None - නැත",1,5)</f>
        <v>1</v>
      </c>
      <c r="AA4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5" s="11">
        <f>IF(Table15[[#This Row],[Have you been infected by COVID-19 in the past few months - ඔබට COVID 19 මිට පෙර වැළදී  තිබෙනවද?]]="Yes",1,5)</f>
        <v>5</v>
      </c>
      <c r="AC495" s="11">
        <f>IF(Table15[[#This Row],[Grade - ශ්‍රේණිය]]="Team Member",5,IF(Table15[[#This Row],[Grade - ශ්‍රේණිය]]="Manager",1,3))</f>
        <v>5</v>
      </c>
      <c r="AD495" s="11">
        <f>IF(Table15[[#This Row],[Do you have any COVID symptoms? - ඔබට COVID ලක්ෂණ තිබෙනවද?]]="Yes",5,1)</f>
        <v>1</v>
      </c>
      <c r="AE495" s="11">
        <f>IF(Table15[[#This Row],[Was quarantined  before? - නිරොධානය වී තිබේද?]]="Yes",5,1)</f>
        <v>1</v>
      </c>
      <c r="AF4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5" s="8">
        <f>IF(Table15[[#This Row],[Any family members are working at Hospitals - රෝහල් වල සේවය කරන සාමාජිකයන් සිටීද?]]="No",1,5)</f>
        <v>1</v>
      </c>
      <c r="AH4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5" s="12">
        <f>Table15[[#This Row],[Proximity 01 (30%)]]*0.3+Table15[[#This Row],[Proximity - 02(40%)]]*0.4+Table15[[#This Row],[Proximity - 03(30%)]]*0.3</f>
        <v>2.1999999999999997</v>
      </c>
      <c r="AK495" s="12">
        <f>Table15[[#This Row],[Aggregation(Q1) 30%]]*0.3+Table15[[#This Row],[Aggregation(Q2) 40%]]*0.4+Table15[[#This Row],[Aggregation(Q3) 30%]]*0.3</f>
        <v>2.1999999999999997</v>
      </c>
      <c r="AL495" s="13">
        <f>Table15[[#This Row],[Exposure Rate]]+Table15[[#This Row],[Proximity Rate]]+Table15[[#This Row],[Aggregation Rate]]</f>
        <v>7.1</v>
      </c>
      <c r="AM495" s="13" t="s">
        <v>1935</v>
      </c>
    </row>
    <row r="496" spans="1:39" x14ac:dyDescent="0.3">
      <c r="A496" s="20">
        <v>26572</v>
      </c>
      <c r="B496" s="2" t="s">
        <v>103</v>
      </c>
      <c r="C496" s="2" t="str">
        <f>VLOOKUP(A496,'emp master'!$A$1:$G$5000,5,FALSE)</f>
        <v>Training School - SI</v>
      </c>
      <c r="D496" s="1" t="s">
        <v>1757</v>
      </c>
      <c r="E496" s="6" t="str">
        <f>VLOOKUP(A496,'emp master'!$A$1:$G$5000,7,FALSE)</f>
        <v>Female</v>
      </c>
      <c r="F496" s="7">
        <v>21</v>
      </c>
      <c r="G496" s="6" t="s">
        <v>14</v>
      </c>
      <c r="H496" s="6" t="s">
        <v>1753</v>
      </c>
      <c r="I496" s="6" t="s">
        <v>104</v>
      </c>
      <c r="J496" s="7" t="s">
        <v>13</v>
      </c>
      <c r="K496" s="6" t="s">
        <v>14</v>
      </c>
      <c r="L496" s="6"/>
      <c r="M496" s="6" t="s">
        <v>14</v>
      </c>
      <c r="N496" s="6"/>
      <c r="O496" s="6" t="s">
        <v>14</v>
      </c>
      <c r="P496" s="6"/>
      <c r="Q496" s="6" t="s">
        <v>14</v>
      </c>
      <c r="R496" s="6" t="s">
        <v>14</v>
      </c>
      <c r="S496" s="6" t="s">
        <v>1754</v>
      </c>
      <c r="T496" s="6" t="s">
        <v>14</v>
      </c>
      <c r="U496" s="6" t="s">
        <v>14</v>
      </c>
      <c r="V496" s="8">
        <f>IF(Table15[[#This Row],[Age - වයස]]&lt;30,1,IF(Table15[[#This Row],[Age - වයස]]&lt;40,2,IF(Table15[[#This Row],[Age - වයස]]&lt;50,3,IF(Table15[[#This Row],[Age - වයස]]&lt;=55,4,5))))</f>
        <v>1</v>
      </c>
      <c r="W496" s="11">
        <f>IF(Table15[[#This Row],[Vaccinated? - කොවිඩ් එන්නත ලබා ගෙන තිබේද?]]= "yes",1,5)</f>
        <v>5</v>
      </c>
      <c r="X4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6" s="8">
        <f>IF(Table15[[#This Row],[Having any hereditary diseases - ඔබට පාරම්පරික රෝග තිබෙනවාද?]]="yes",5,1)</f>
        <v>1</v>
      </c>
      <c r="Z496" s="11">
        <f>IF(Table15[[#This Row],[Do you have been suffering from any of these diseases? - පහත රෝග ඔබට තිබෙනවද?]]="None - නැත",1,5)</f>
        <v>1</v>
      </c>
      <c r="AA4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6" s="11">
        <f>IF(Table15[[#This Row],[Have you been infected by COVID-19 in the past few months - ඔබට COVID 19 මිට පෙර වැළදී  තිබෙනවද?]]="Yes",1,5)</f>
        <v>5</v>
      </c>
      <c r="AC496" s="11">
        <f>IF(Table15[[#This Row],[Grade - ශ්‍රේණිය]]="Team Member",5,IF(Table15[[#This Row],[Grade - ශ්‍රේණිය]]="Manager",1,3))</f>
        <v>5</v>
      </c>
      <c r="AD496" s="11">
        <f>IF(Table15[[#This Row],[Do you have any COVID symptoms? - ඔබට COVID ලක්ෂණ තිබෙනවද?]]="Yes",5,1)</f>
        <v>1</v>
      </c>
      <c r="AE496" s="11">
        <f>IF(Table15[[#This Row],[Was quarantined  before? - නිරොධානය වී තිබේද?]]="Yes",5,1)</f>
        <v>1</v>
      </c>
      <c r="AF4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6" s="8">
        <f>IF(Table15[[#This Row],[Any family members are working at Hospitals - රෝහල් වල සේවය කරන සාමාජිකයන් සිටීද?]]="No",1,5)</f>
        <v>1</v>
      </c>
      <c r="AH4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6" s="12">
        <f>Table15[[#This Row],[Proximity 01 (30%)]]*0.3+Table15[[#This Row],[Proximity - 02(40%)]]*0.4+Table15[[#This Row],[Proximity - 03(30%)]]*0.3</f>
        <v>2.1999999999999997</v>
      </c>
      <c r="AK496" s="12">
        <f>Table15[[#This Row],[Aggregation(Q1) 30%]]*0.3+Table15[[#This Row],[Aggregation(Q2) 40%]]*0.4+Table15[[#This Row],[Aggregation(Q3) 30%]]*0.3</f>
        <v>2.1999999999999997</v>
      </c>
      <c r="AL496" s="13">
        <f>Table15[[#This Row],[Exposure Rate]]+Table15[[#This Row],[Proximity Rate]]+Table15[[#This Row],[Aggregation Rate]]</f>
        <v>7.1</v>
      </c>
      <c r="AM496" s="13" t="s">
        <v>1935</v>
      </c>
    </row>
    <row r="497" spans="1:39" x14ac:dyDescent="0.3">
      <c r="A497" s="20">
        <v>131050</v>
      </c>
      <c r="B497" s="2" t="s">
        <v>1187</v>
      </c>
      <c r="C497" s="2" t="e">
        <f>VLOOKUP(A497,'emp master'!$A$1:$G$5000,5,FALSE)</f>
        <v>#N/A</v>
      </c>
      <c r="D497" s="1" t="s">
        <v>1757</v>
      </c>
      <c r="E497" s="6" t="e">
        <f>VLOOKUP(A497,'emp master'!$A$1:$G$5000,7,FALSE)</f>
        <v>#N/A</v>
      </c>
      <c r="F497" s="7">
        <v>29</v>
      </c>
      <c r="G497" s="6" t="s">
        <v>14</v>
      </c>
      <c r="H497" s="6" t="s">
        <v>1753</v>
      </c>
      <c r="I497" s="6" t="s">
        <v>1164</v>
      </c>
      <c r="J497" s="6" t="s">
        <v>28</v>
      </c>
      <c r="K497" s="6" t="s">
        <v>14</v>
      </c>
      <c r="L497" s="6"/>
      <c r="M497" s="6" t="s">
        <v>14</v>
      </c>
      <c r="N497" s="6"/>
      <c r="O497" s="6" t="s">
        <v>14</v>
      </c>
      <c r="P497" s="6"/>
      <c r="Q497" s="6" t="s">
        <v>14</v>
      </c>
      <c r="R497" s="6" t="s">
        <v>14</v>
      </c>
      <c r="S497" s="6" t="s">
        <v>1754</v>
      </c>
      <c r="T497" s="6" t="s">
        <v>14</v>
      </c>
      <c r="U497" s="6" t="s">
        <v>14</v>
      </c>
      <c r="V497" s="8">
        <f>IF(Table15[[#This Row],[Age - වයස]]&lt;30,1,IF(Table15[[#This Row],[Age - වයස]]&lt;40,2,IF(Table15[[#This Row],[Age - වයස]]&lt;50,3,IF(Table15[[#This Row],[Age - වයස]]&lt;=55,4,5))))</f>
        <v>1</v>
      </c>
      <c r="W497" s="11">
        <f>IF(Table15[[#This Row],[Vaccinated? - කොවිඩ් එන්නත ලබා ගෙන තිබේද?]]= "yes",1,5)</f>
        <v>5</v>
      </c>
      <c r="X49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7" s="8">
        <f>IF(Table15[[#This Row],[Having any hereditary diseases - ඔබට පාරම්පරික රෝග තිබෙනවාද?]]="yes",5,1)</f>
        <v>1</v>
      </c>
      <c r="Z497" s="11">
        <f>IF(Table15[[#This Row],[Do you have been suffering from any of these diseases? - පහත රෝග ඔබට තිබෙනවද?]]="None - නැත",1,5)</f>
        <v>1</v>
      </c>
      <c r="AA4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7" s="11">
        <f>IF(Table15[[#This Row],[Have you been infected by COVID-19 in the past few months - ඔබට COVID 19 මිට පෙර වැළදී  තිබෙනවද?]]="Yes",1,5)</f>
        <v>5</v>
      </c>
      <c r="AC497" s="11">
        <f>IF(Table15[[#This Row],[Grade - ශ්‍රේණිය]]="Team Member",5,IF(Table15[[#This Row],[Grade - ශ්‍රේණිය]]="Manager",1,3))</f>
        <v>5</v>
      </c>
      <c r="AD497" s="11">
        <f>IF(Table15[[#This Row],[Do you have any COVID symptoms? - ඔබට COVID ලක්ෂණ තිබෙනවද?]]="Yes",5,1)</f>
        <v>1</v>
      </c>
      <c r="AE497" s="11">
        <f>IF(Table15[[#This Row],[Was quarantined  before? - නිරොධානය වී තිබේද?]]="Yes",5,1)</f>
        <v>1</v>
      </c>
      <c r="AF4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7" s="8">
        <f>IF(Table15[[#This Row],[Any family members are working at Hospitals - රෝහල් වල සේවය කරන සාමාජිකයන් සිටීද?]]="No",1,5)</f>
        <v>1</v>
      </c>
      <c r="AH4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7" s="12">
        <f>Table15[[#This Row],[Proximity 01 (30%)]]*0.3+Table15[[#This Row],[Proximity - 02(40%)]]*0.4+Table15[[#This Row],[Proximity - 03(30%)]]*0.3</f>
        <v>2.1999999999999997</v>
      </c>
      <c r="AK497" s="12">
        <f>Table15[[#This Row],[Aggregation(Q1) 30%]]*0.3+Table15[[#This Row],[Aggregation(Q2) 40%]]*0.4+Table15[[#This Row],[Aggregation(Q3) 30%]]*0.3</f>
        <v>2.1999999999999997</v>
      </c>
      <c r="AL497" s="13">
        <f>Table15[[#This Row],[Exposure Rate]]+Table15[[#This Row],[Proximity Rate]]+Table15[[#This Row],[Aggregation Rate]]</f>
        <v>7.1</v>
      </c>
      <c r="AM497" s="13" t="s">
        <v>1935</v>
      </c>
    </row>
    <row r="498" spans="1:39" x14ac:dyDescent="0.3">
      <c r="A498" s="20">
        <v>164688</v>
      </c>
      <c r="B498" s="2" t="s">
        <v>474</v>
      </c>
      <c r="C498" s="2" t="e">
        <f>VLOOKUP(A498,'emp master'!$A$1:$G$5000,5,FALSE)</f>
        <v>#N/A</v>
      </c>
      <c r="D498" s="1" t="s">
        <v>1757</v>
      </c>
      <c r="E498" s="6" t="e">
        <f>VLOOKUP(A498,'emp master'!$A$1:$G$5000,7,FALSE)</f>
        <v>#N/A</v>
      </c>
      <c r="F498" s="7">
        <v>27</v>
      </c>
      <c r="G498" s="6" t="s">
        <v>14</v>
      </c>
      <c r="H498" s="6" t="s">
        <v>1753</v>
      </c>
      <c r="I498" s="6" t="s">
        <v>475</v>
      </c>
      <c r="J498" s="7" t="s">
        <v>17</v>
      </c>
      <c r="K498" s="6" t="s">
        <v>14</v>
      </c>
      <c r="L498" s="6"/>
      <c r="M498" s="6" t="s">
        <v>14</v>
      </c>
      <c r="N498" s="6"/>
      <c r="O498" s="6" t="s">
        <v>14</v>
      </c>
      <c r="P498" s="6"/>
      <c r="Q498" s="6" t="s">
        <v>14</v>
      </c>
      <c r="R498" s="6" t="s">
        <v>14</v>
      </c>
      <c r="S498" s="6" t="s">
        <v>1754</v>
      </c>
      <c r="T498" s="6" t="s">
        <v>14</v>
      </c>
      <c r="U498" s="6" t="s">
        <v>14</v>
      </c>
      <c r="V498" s="8">
        <f>IF(Table15[[#This Row],[Age - වයස]]&lt;30,1,IF(Table15[[#This Row],[Age - වයස]]&lt;40,2,IF(Table15[[#This Row],[Age - වයස]]&lt;50,3,IF(Table15[[#This Row],[Age - වයස]]&lt;=55,4,5))))</f>
        <v>1</v>
      </c>
      <c r="W498" s="11">
        <f>IF(Table15[[#This Row],[Vaccinated? - කොවිඩ් එන්නත ලබා ගෙන තිබේද?]]= "yes",1,5)</f>
        <v>5</v>
      </c>
      <c r="X49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8" s="8">
        <f>IF(Table15[[#This Row],[Having any hereditary diseases - ඔබට පාරම්පරික රෝග තිබෙනවාද?]]="yes",5,1)</f>
        <v>1</v>
      </c>
      <c r="Z498" s="11">
        <f>IF(Table15[[#This Row],[Do you have been suffering from any of these diseases? - පහත රෝග ඔබට තිබෙනවද?]]="None - නැත",1,5)</f>
        <v>1</v>
      </c>
      <c r="AA4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8" s="11">
        <f>IF(Table15[[#This Row],[Have you been infected by COVID-19 in the past few months - ඔබට COVID 19 මිට පෙර වැළදී  තිබෙනවද?]]="Yes",1,5)</f>
        <v>5</v>
      </c>
      <c r="AC498" s="11">
        <f>IF(Table15[[#This Row],[Grade - ශ්‍රේණිය]]="Team Member",5,IF(Table15[[#This Row],[Grade - ශ්‍රේණිය]]="Manager",1,3))</f>
        <v>5</v>
      </c>
      <c r="AD498" s="11">
        <f>IF(Table15[[#This Row],[Do you have any COVID symptoms? - ඔබට COVID ලක්ෂණ තිබෙනවද?]]="Yes",5,1)</f>
        <v>1</v>
      </c>
      <c r="AE498" s="11">
        <f>IF(Table15[[#This Row],[Was quarantined  before? - නිරොධානය වී තිබේද?]]="Yes",5,1)</f>
        <v>1</v>
      </c>
      <c r="AF4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8" s="8">
        <f>IF(Table15[[#This Row],[Any family members are working at Hospitals - රෝහල් වල සේවය කරන සාමාජිකයන් සිටීද?]]="No",1,5)</f>
        <v>1</v>
      </c>
      <c r="AH4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8" s="12">
        <f>Table15[[#This Row],[Proximity 01 (30%)]]*0.3+Table15[[#This Row],[Proximity - 02(40%)]]*0.4+Table15[[#This Row],[Proximity - 03(30%)]]*0.3</f>
        <v>2.1999999999999997</v>
      </c>
      <c r="AK498" s="12">
        <f>Table15[[#This Row],[Aggregation(Q1) 30%]]*0.3+Table15[[#This Row],[Aggregation(Q2) 40%]]*0.4+Table15[[#This Row],[Aggregation(Q3) 30%]]*0.3</f>
        <v>2.1999999999999997</v>
      </c>
      <c r="AL498" s="13">
        <f>Table15[[#This Row],[Exposure Rate]]+Table15[[#This Row],[Proximity Rate]]+Table15[[#This Row],[Aggregation Rate]]</f>
        <v>7.1</v>
      </c>
      <c r="AM498" s="13" t="s">
        <v>1935</v>
      </c>
    </row>
    <row r="499" spans="1:39" x14ac:dyDescent="0.3">
      <c r="A499" s="20">
        <v>214613</v>
      </c>
      <c r="B499" s="2" t="s">
        <v>633</v>
      </c>
      <c r="C499" s="2" t="e">
        <f>VLOOKUP(A499,'emp master'!$A$1:$G$5000,5,FALSE)</f>
        <v>#N/A</v>
      </c>
      <c r="D499" s="1" t="s">
        <v>1757</v>
      </c>
      <c r="E499" s="6" t="e">
        <f>VLOOKUP(A499,'emp master'!$A$1:$G$5000,7,FALSE)</f>
        <v>#N/A</v>
      </c>
      <c r="F499" s="7">
        <v>21</v>
      </c>
      <c r="G499" s="6" t="s">
        <v>14</v>
      </c>
      <c r="H499" s="6" t="s">
        <v>1753</v>
      </c>
      <c r="I499" s="6" t="s">
        <v>181</v>
      </c>
      <c r="J499" s="7" t="s">
        <v>17</v>
      </c>
      <c r="K499" s="6" t="s">
        <v>14</v>
      </c>
      <c r="L499" s="6"/>
      <c r="M499" s="6" t="s">
        <v>14</v>
      </c>
      <c r="N499" s="6"/>
      <c r="O499" s="6" t="s">
        <v>14</v>
      </c>
      <c r="P499" s="6"/>
      <c r="Q499" s="6" t="s">
        <v>14</v>
      </c>
      <c r="R499" s="6" t="s">
        <v>14</v>
      </c>
      <c r="S499" s="6" t="s">
        <v>1754</v>
      </c>
      <c r="T499" s="6" t="s">
        <v>14</v>
      </c>
      <c r="U499" s="6" t="s">
        <v>14</v>
      </c>
      <c r="V499" s="8">
        <f>IF(Table15[[#This Row],[Age - වයස]]&lt;30,1,IF(Table15[[#This Row],[Age - වයස]]&lt;40,2,IF(Table15[[#This Row],[Age - වයස]]&lt;50,3,IF(Table15[[#This Row],[Age - වයස]]&lt;=55,4,5))))</f>
        <v>1</v>
      </c>
      <c r="W499" s="11">
        <f>IF(Table15[[#This Row],[Vaccinated? - කොවිඩ් එන්නත ලබා ගෙන තිබේද?]]= "yes",1,5)</f>
        <v>5</v>
      </c>
      <c r="X4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499" s="8">
        <f>IF(Table15[[#This Row],[Having any hereditary diseases - ඔබට පාරම්පරික රෝග තිබෙනවාද?]]="yes",5,1)</f>
        <v>1</v>
      </c>
      <c r="Z499" s="11">
        <f>IF(Table15[[#This Row],[Do you have been suffering from any of these diseases? - පහත රෝග ඔබට තිබෙනවද?]]="None - නැත",1,5)</f>
        <v>1</v>
      </c>
      <c r="AA4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499" s="11">
        <f>IF(Table15[[#This Row],[Have you been infected by COVID-19 in the past few months - ඔබට COVID 19 මිට පෙර වැළදී  තිබෙනවද?]]="Yes",1,5)</f>
        <v>5</v>
      </c>
      <c r="AC499" s="11">
        <f>IF(Table15[[#This Row],[Grade - ශ්‍රේණිය]]="Team Member",5,IF(Table15[[#This Row],[Grade - ශ්‍රේණිය]]="Manager",1,3))</f>
        <v>5</v>
      </c>
      <c r="AD499" s="11">
        <f>IF(Table15[[#This Row],[Do you have any COVID symptoms? - ඔබට COVID ලක්ෂණ තිබෙනවද?]]="Yes",5,1)</f>
        <v>1</v>
      </c>
      <c r="AE499" s="11">
        <f>IF(Table15[[#This Row],[Was quarantined  before? - නිරොධානය වී තිබේද?]]="Yes",5,1)</f>
        <v>1</v>
      </c>
      <c r="AF4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499" s="8">
        <f>IF(Table15[[#This Row],[Any family members are working at Hospitals - රෝහල් වල සේවය කරන සාමාජිකයන් සිටීද?]]="No",1,5)</f>
        <v>1</v>
      </c>
      <c r="AH4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49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499" s="12">
        <f>Table15[[#This Row],[Proximity 01 (30%)]]*0.3+Table15[[#This Row],[Proximity - 02(40%)]]*0.4+Table15[[#This Row],[Proximity - 03(30%)]]*0.3</f>
        <v>2.1999999999999997</v>
      </c>
      <c r="AK499" s="12">
        <f>Table15[[#This Row],[Aggregation(Q1) 30%]]*0.3+Table15[[#This Row],[Aggregation(Q2) 40%]]*0.4+Table15[[#This Row],[Aggregation(Q3) 30%]]*0.3</f>
        <v>2.1999999999999997</v>
      </c>
      <c r="AL499" s="13">
        <f>Table15[[#This Row],[Exposure Rate]]+Table15[[#This Row],[Proximity Rate]]+Table15[[#This Row],[Aggregation Rate]]</f>
        <v>7.1</v>
      </c>
      <c r="AM499" s="13" t="s">
        <v>1935</v>
      </c>
    </row>
    <row r="500" spans="1:39" x14ac:dyDescent="0.3">
      <c r="A500" s="20">
        <v>26687</v>
      </c>
      <c r="B500" s="2" t="s">
        <v>193</v>
      </c>
      <c r="C500" s="2" t="e">
        <f>VLOOKUP(A500,'emp master'!$A$1:$G$5000,5,FALSE)</f>
        <v>#N/A</v>
      </c>
      <c r="D500" s="1" t="s">
        <v>1757</v>
      </c>
      <c r="E500" s="6" t="e">
        <f>VLOOKUP(A500,'emp master'!$A$1:$G$5000,7,FALSE)</f>
        <v>#N/A</v>
      </c>
      <c r="F500" s="7">
        <v>28</v>
      </c>
      <c r="G500" s="6" t="s">
        <v>14</v>
      </c>
      <c r="H500" s="6" t="s">
        <v>1753</v>
      </c>
      <c r="I500" s="6" t="s">
        <v>194</v>
      </c>
      <c r="J500" s="7" t="s">
        <v>17</v>
      </c>
      <c r="K500" s="6" t="s">
        <v>14</v>
      </c>
      <c r="L500" s="6"/>
      <c r="M500" s="6" t="s">
        <v>14</v>
      </c>
      <c r="N500" s="6"/>
      <c r="O500" s="6" t="s">
        <v>14</v>
      </c>
      <c r="P500" s="6"/>
      <c r="Q500" s="6" t="s">
        <v>14</v>
      </c>
      <c r="R500" s="6" t="s">
        <v>14</v>
      </c>
      <c r="S500" s="6" t="s">
        <v>1754</v>
      </c>
      <c r="T500" s="6" t="s">
        <v>14</v>
      </c>
      <c r="U500" s="6" t="s">
        <v>14</v>
      </c>
      <c r="V500" s="8">
        <f>IF(Table15[[#This Row],[Age - වයස]]&lt;30,1,IF(Table15[[#This Row],[Age - වයස]]&lt;40,2,IF(Table15[[#This Row],[Age - වයස]]&lt;50,3,IF(Table15[[#This Row],[Age - වයස]]&lt;=55,4,5))))</f>
        <v>1</v>
      </c>
      <c r="W500" s="11">
        <f>IF(Table15[[#This Row],[Vaccinated? - කොවිඩ් එන්නත ලබා ගෙන තිබේද?]]= "yes",1,5)</f>
        <v>5</v>
      </c>
      <c r="X50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0" s="8">
        <f>IF(Table15[[#This Row],[Having any hereditary diseases - ඔබට පාරම්පරික රෝග තිබෙනවාද?]]="yes",5,1)</f>
        <v>1</v>
      </c>
      <c r="Z500" s="11">
        <f>IF(Table15[[#This Row],[Do you have been suffering from any of these diseases? - පහත රෝග ඔබට තිබෙනවද?]]="None - නැත",1,5)</f>
        <v>1</v>
      </c>
      <c r="AA5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0" s="11">
        <f>IF(Table15[[#This Row],[Have you been infected by COVID-19 in the past few months - ඔබට COVID 19 මිට පෙර වැළදී  තිබෙනවද?]]="Yes",1,5)</f>
        <v>5</v>
      </c>
      <c r="AC500" s="11">
        <f>IF(Table15[[#This Row],[Grade - ශ්‍රේණිය]]="Team Member",5,IF(Table15[[#This Row],[Grade - ශ්‍රේණිය]]="Manager",1,3))</f>
        <v>5</v>
      </c>
      <c r="AD500" s="11">
        <f>IF(Table15[[#This Row],[Do you have any COVID symptoms? - ඔබට COVID ලක්ෂණ තිබෙනවද?]]="Yes",5,1)</f>
        <v>1</v>
      </c>
      <c r="AE500" s="11">
        <f>IF(Table15[[#This Row],[Was quarantined  before? - නිරොධානය වී තිබේද?]]="Yes",5,1)</f>
        <v>1</v>
      </c>
      <c r="AF5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0" s="8">
        <f>IF(Table15[[#This Row],[Any family members are working at Hospitals - රෝහල් වල සේවය කරන සාමාජිකයන් සිටීද?]]="No",1,5)</f>
        <v>1</v>
      </c>
      <c r="AH5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500" s="12">
        <f>Table15[[#This Row],[Proximity 01 (30%)]]*0.3+Table15[[#This Row],[Proximity - 02(40%)]]*0.4+Table15[[#This Row],[Proximity - 03(30%)]]*0.3</f>
        <v>2.1999999999999997</v>
      </c>
      <c r="AK500" s="12">
        <f>Table15[[#This Row],[Aggregation(Q1) 30%]]*0.3+Table15[[#This Row],[Aggregation(Q2) 40%]]*0.4+Table15[[#This Row],[Aggregation(Q3) 30%]]*0.3</f>
        <v>2.1999999999999997</v>
      </c>
      <c r="AL500" s="13">
        <f>Table15[[#This Row],[Exposure Rate]]+Table15[[#This Row],[Proximity Rate]]+Table15[[#This Row],[Aggregation Rate]]</f>
        <v>7.1</v>
      </c>
      <c r="AM500" s="13" t="s">
        <v>1935</v>
      </c>
    </row>
    <row r="501" spans="1:39" x14ac:dyDescent="0.3">
      <c r="A501" s="3" t="s">
        <v>1078</v>
      </c>
      <c r="B501" s="2" t="s">
        <v>1079</v>
      </c>
      <c r="C501" s="2" t="e">
        <f>VLOOKUP(A501,'emp master'!$A$1:$G$5000,5,FALSE)</f>
        <v>#N/A</v>
      </c>
      <c r="D501" s="1" t="s">
        <v>1757</v>
      </c>
      <c r="E501" s="6" t="e">
        <f>VLOOKUP(A501,'emp master'!$A$1:$G$5000,7,FALSE)</f>
        <v>#N/A</v>
      </c>
      <c r="F501" s="7">
        <v>24</v>
      </c>
      <c r="G501" s="6" t="s">
        <v>14</v>
      </c>
      <c r="H501" s="6" t="s">
        <v>1753</v>
      </c>
      <c r="I501" s="6" t="s">
        <v>1080</v>
      </c>
      <c r="J501" s="7" t="s">
        <v>17</v>
      </c>
      <c r="K501" s="6" t="s">
        <v>14</v>
      </c>
      <c r="L501" s="6"/>
      <c r="M501" s="6" t="s">
        <v>14</v>
      </c>
      <c r="N501" s="6"/>
      <c r="O501" s="6" t="s">
        <v>14</v>
      </c>
      <c r="P501" s="6"/>
      <c r="Q501" s="6" t="s">
        <v>14</v>
      </c>
      <c r="R501" s="6" t="s">
        <v>14</v>
      </c>
      <c r="S501" s="6" t="s">
        <v>1754</v>
      </c>
      <c r="T501" s="6" t="s">
        <v>14</v>
      </c>
      <c r="U501" s="6" t="s">
        <v>14</v>
      </c>
      <c r="V501" s="8">
        <f>IF(Table15[[#This Row],[Age - වයස]]&lt;30,1,IF(Table15[[#This Row],[Age - වයස]]&lt;40,2,IF(Table15[[#This Row],[Age - වයස]]&lt;50,3,IF(Table15[[#This Row],[Age - වයස]]&lt;=55,4,5))))</f>
        <v>1</v>
      </c>
      <c r="W501" s="11">
        <f>IF(Table15[[#This Row],[Vaccinated? - කොවිඩ් එන්නත ලබා ගෙන තිබේද?]]= "yes",1,5)</f>
        <v>5</v>
      </c>
      <c r="X50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1" s="8">
        <f>IF(Table15[[#This Row],[Having any hereditary diseases - ඔබට පාරම්පරික රෝග තිබෙනවාද?]]="yes",5,1)</f>
        <v>1</v>
      </c>
      <c r="Z501" s="11">
        <f>IF(Table15[[#This Row],[Do you have been suffering from any of these diseases? - පහත රෝග ඔබට තිබෙනවද?]]="None - නැත",1,5)</f>
        <v>1</v>
      </c>
      <c r="AA5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1" s="11">
        <f>IF(Table15[[#This Row],[Have you been infected by COVID-19 in the past few months - ඔබට COVID 19 මිට පෙර වැළදී  තිබෙනවද?]]="Yes",1,5)</f>
        <v>5</v>
      </c>
      <c r="AC501" s="11">
        <f>IF(Table15[[#This Row],[Grade - ශ්‍රේණිය]]="Team Member",5,IF(Table15[[#This Row],[Grade - ශ්‍රේණිය]]="Manager",1,3))</f>
        <v>5</v>
      </c>
      <c r="AD501" s="11">
        <f>IF(Table15[[#This Row],[Do you have any COVID symptoms? - ඔබට COVID ලක්ෂණ තිබෙනවද?]]="Yes",5,1)</f>
        <v>1</v>
      </c>
      <c r="AE501" s="11">
        <f>IF(Table15[[#This Row],[Was quarantined  before? - නිරොධානය වී තිබේද?]]="Yes",5,1)</f>
        <v>1</v>
      </c>
      <c r="AF5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1" s="8">
        <f>IF(Table15[[#This Row],[Any family members are working at Hospitals - රෝහල් වල සේවය කරන සාමාජිකයන් සිටීද?]]="No",1,5)</f>
        <v>1</v>
      </c>
      <c r="AH5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501" s="12">
        <f>Table15[[#This Row],[Proximity 01 (30%)]]*0.3+Table15[[#This Row],[Proximity - 02(40%)]]*0.4+Table15[[#This Row],[Proximity - 03(30%)]]*0.3</f>
        <v>2.1999999999999997</v>
      </c>
      <c r="AK501" s="12">
        <f>Table15[[#This Row],[Aggregation(Q1) 30%]]*0.3+Table15[[#This Row],[Aggregation(Q2) 40%]]*0.4+Table15[[#This Row],[Aggregation(Q3) 30%]]*0.3</f>
        <v>2.1999999999999997</v>
      </c>
      <c r="AL501" s="13">
        <f>Table15[[#This Row],[Exposure Rate]]+Table15[[#This Row],[Proximity Rate]]+Table15[[#This Row],[Aggregation Rate]]</f>
        <v>7.1</v>
      </c>
      <c r="AM501" s="13" t="s">
        <v>1935</v>
      </c>
    </row>
    <row r="502" spans="1:39" x14ac:dyDescent="0.3">
      <c r="A502" s="20">
        <v>12276</v>
      </c>
      <c r="B502" s="2" t="s">
        <v>662</v>
      </c>
      <c r="C502" s="2" t="str">
        <f>VLOOKUP(A502,'emp master'!$A$1:$G$5000,5,FALSE)</f>
        <v>Close Comfort Program - Cutting - SI</v>
      </c>
      <c r="D502" s="1" t="s">
        <v>1757</v>
      </c>
      <c r="E502" s="6" t="str">
        <f>VLOOKUP(A502,'emp master'!$A$1:$G$5000,7,FALSE)</f>
        <v>Male</v>
      </c>
      <c r="F502" s="7">
        <v>34</v>
      </c>
      <c r="G502" s="6" t="s">
        <v>14</v>
      </c>
      <c r="H502" s="6" t="s">
        <v>1753</v>
      </c>
      <c r="I502" s="6" t="s">
        <v>663</v>
      </c>
      <c r="J502" s="7" t="s">
        <v>23</v>
      </c>
      <c r="K502" s="6" t="s">
        <v>14</v>
      </c>
      <c r="L502" s="6"/>
      <c r="M502" s="6" t="s">
        <v>14</v>
      </c>
      <c r="N502" s="6"/>
      <c r="O502" s="6" t="s">
        <v>14</v>
      </c>
      <c r="P502" s="6"/>
      <c r="Q502" s="6" t="s">
        <v>14</v>
      </c>
      <c r="R502" s="6" t="s">
        <v>14</v>
      </c>
      <c r="S502" s="6" t="s">
        <v>1754</v>
      </c>
      <c r="T502" s="6" t="s">
        <v>14</v>
      </c>
      <c r="U502" s="6" t="s">
        <v>14</v>
      </c>
      <c r="V502" s="8">
        <f>IF(Table15[[#This Row],[Age - වයස]]&lt;30,1,IF(Table15[[#This Row],[Age - වයස]]&lt;40,2,IF(Table15[[#This Row],[Age - වයස]]&lt;50,3,IF(Table15[[#This Row],[Age - වයස]]&lt;=55,4,5))))</f>
        <v>2</v>
      </c>
      <c r="W502" s="11">
        <f>IF(Table15[[#This Row],[Vaccinated? - කොවිඩ් එන්නත ලබා ගෙන තිබේද?]]= "yes",1,5)</f>
        <v>5</v>
      </c>
      <c r="X50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2" s="8">
        <f>IF(Table15[[#This Row],[Having any hereditary diseases - ඔබට පාරම්පරික රෝග තිබෙනවාද?]]="yes",5,1)</f>
        <v>1</v>
      </c>
      <c r="Z502" s="11">
        <f>IF(Table15[[#This Row],[Do you have been suffering from any of these diseases? - පහත රෝග ඔබට තිබෙනවද?]]="None - නැත",1,5)</f>
        <v>1</v>
      </c>
      <c r="AA5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2" s="11">
        <f>IF(Table15[[#This Row],[Have you been infected by COVID-19 in the past few months - ඔබට COVID 19 මිට පෙර වැළදී  තිබෙනවද?]]="Yes",1,5)</f>
        <v>5</v>
      </c>
      <c r="AC502" s="11">
        <f>IF(Table15[[#This Row],[Grade - ශ්‍රේණිය]]="Team Member",5,IF(Table15[[#This Row],[Grade - ශ්‍රේණිය]]="Manager",1,3))</f>
        <v>5</v>
      </c>
      <c r="AD502" s="11">
        <f>IF(Table15[[#This Row],[Do you have any COVID symptoms? - ඔබට COVID ලක්ෂණ තිබෙනවද?]]="Yes",5,1)</f>
        <v>1</v>
      </c>
      <c r="AE502" s="11">
        <f>IF(Table15[[#This Row],[Was quarantined  before? - නිරොධානය වී තිබේද?]]="Yes",5,1)</f>
        <v>1</v>
      </c>
      <c r="AF5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2" s="8">
        <f>IF(Table15[[#This Row],[Any family members are working at Hospitals - රෝහල් වල සේවය කරන සාමාජිකයන් සිටීද?]]="No",1,5)</f>
        <v>1</v>
      </c>
      <c r="AH5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2" s="12">
        <f>Table15[[#This Row],[Proximity 01 (30%)]]*0.3+Table15[[#This Row],[Proximity - 02(40%)]]*0.4+Table15[[#This Row],[Proximity - 03(30%)]]*0.3</f>
        <v>2.1999999999999997</v>
      </c>
      <c r="AK502" s="12">
        <f>Table15[[#This Row],[Aggregation(Q1) 30%]]*0.3+Table15[[#This Row],[Aggregation(Q2) 40%]]*0.4+Table15[[#This Row],[Aggregation(Q3) 30%]]*0.3</f>
        <v>2.1999999999999997</v>
      </c>
      <c r="AL502" s="13">
        <f>Table15[[#This Row],[Exposure Rate]]+Table15[[#This Row],[Proximity Rate]]+Table15[[#This Row],[Aggregation Rate]]</f>
        <v>7.1999999999999993</v>
      </c>
      <c r="AM502" s="13" t="s">
        <v>1935</v>
      </c>
    </row>
    <row r="503" spans="1:39" x14ac:dyDescent="0.3">
      <c r="A503" s="20">
        <v>9963</v>
      </c>
      <c r="B503" s="2" t="s">
        <v>1134</v>
      </c>
      <c r="C503" s="2" t="str">
        <f>VLOOKUP(A503,'emp master'!$A$1:$G$5000,5,FALSE)</f>
        <v>Close Comfort Program - Finishing - SI</v>
      </c>
      <c r="D503" s="1" t="s">
        <v>1757</v>
      </c>
      <c r="E503" s="6" t="str">
        <f>VLOOKUP(A503,'emp master'!$A$1:$G$5000,7,FALSE)</f>
        <v>Male</v>
      </c>
      <c r="F503" s="7">
        <v>30</v>
      </c>
      <c r="G503" s="6" t="s">
        <v>14</v>
      </c>
      <c r="H503" s="6" t="s">
        <v>1753</v>
      </c>
      <c r="I503" s="6" t="s">
        <v>1135</v>
      </c>
      <c r="J503" s="6" t="s">
        <v>28</v>
      </c>
      <c r="K503" s="6" t="s">
        <v>14</v>
      </c>
      <c r="L503" s="6"/>
      <c r="M503" s="6" t="s">
        <v>14</v>
      </c>
      <c r="N503" s="6"/>
      <c r="O503" s="6" t="s">
        <v>14</v>
      </c>
      <c r="P503" s="6"/>
      <c r="Q503" s="6" t="s">
        <v>14</v>
      </c>
      <c r="R503" s="6" t="s">
        <v>14</v>
      </c>
      <c r="S503" s="6" t="s">
        <v>1754</v>
      </c>
      <c r="T503" s="6" t="s">
        <v>14</v>
      </c>
      <c r="U503" s="6" t="s">
        <v>14</v>
      </c>
      <c r="V503" s="8">
        <f>IF(Table15[[#This Row],[Age - වයස]]&lt;30,1,IF(Table15[[#This Row],[Age - වයස]]&lt;40,2,IF(Table15[[#This Row],[Age - වයස]]&lt;50,3,IF(Table15[[#This Row],[Age - වයස]]&lt;=55,4,5))))</f>
        <v>2</v>
      </c>
      <c r="W503" s="11">
        <f>IF(Table15[[#This Row],[Vaccinated? - කොවිඩ් එන්නත ලබා ගෙන තිබේද?]]= "yes",1,5)</f>
        <v>5</v>
      </c>
      <c r="X5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3" s="8">
        <f>IF(Table15[[#This Row],[Having any hereditary diseases - ඔබට පාරම්පරික රෝග තිබෙනවාද?]]="yes",5,1)</f>
        <v>1</v>
      </c>
      <c r="Z503" s="11">
        <f>IF(Table15[[#This Row],[Do you have been suffering from any of these diseases? - පහත රෝග ඔබට තිබෙනවද?]]="None - නැත",1,5)</f>
        <v>1</v>
      </c>
      <c r="AA5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3" s="11">
        <f>IF(Table15[[#This Row],[Have you been infected by COVID-19 in the past few months - ඔබට COVID 19 මිට පෙර වැළදී  තිබෙනවද?]]="Yes",1,5)</f>
        <v>5</v>
      </c>
      <c r="AC503" s="11">
        <f>IF(Table15[[#This Row],[Grade - ශ්‍රේණිය]]="Team Member",5,IF(Table15[[#This Row],[Grade - ශ්‍රේණිය]]="Manager",1,3))</f>
        <v>5</v>
      </c>
      <c r="AD503" s="11">
        <f>IF(Table15[[#This Row],[Do you have any COVID symptoms? - ඔබට COVID ලක්ෂණ තිබෙනවද?]]="Yes",5,1)</f>
        <v>1</v>
      </c>
      <c r="AE503" s="11">
        <f>IF(Table15[[#This Row],[Was quarantined  before? - නිරොධානය වී තිබේද?]]="Yes",5,1)</f>
        <v>1</v>
      </c>
      <c r="AF5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3" s="8">
        <f>IF(Table15[[#This Row],[Any family members are working at Hospitals - රෝහල් වල සේවය කරන සාමාජිකයන් සිටීද?]]="No",1,5)</f>
        <v>1</v>
      </c>
      <c r="AH5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3" s="12">
        <f>Table15[[#This Row],[Proximity 01 (30%)]]*0.3+Table15[[#This Row],[Proximity - 02(40%)]]*0.4+Table15[[#This Row],[Proximity - 03(30%)]]*0.3</f>
        <v>2.1999999999999997</v>
      </c>
      <c r="AK503" s="12">
        <f>Table15[[#This Row],[Aggregation(Q1) 30%]]*0.3+Table15[[#This Row],[Aggregation(Q2) 40%]]*0.4+Table15[[#This Row],[Aggregation(Q3) 30%]]*0.3</f>
        <v>2.1999999999999997</v>
      </c>
      <c r="AL503" s="13">
        <f>Table15[[#This Row],[Exposure Rate]]+Table15[[#This Row],[Proximity Rate]]+Table15[[#This Row],[Aggregation Rate]]</f>
        <v>7.1999999999999993</v>
      </c>
      <c r="AM503" s="13" t="s">
        <v>1935</v>
      </c>
    </row>
    <row r="504" spans="1:39" x14ac:dyDescent="0.3">
      <c r="A504" s="20">
        <v>13253</v>
      </c>
      <c r="B504" s="2" t="s">
        <v>868</v>
      </c>
      <c r="C504" s="2" t="str">
        <f>VLOOKUP(A504,'emp master'!$A$1:$G$5000,5,FALSE)</f>
        <v>Close Comfort Program - Finishing - SI</v>
      </c>
      <c r="D504" s="1" t="s">
        <v>1757</v>
      </c>
      <c r="E504" s="6" t="str">
        <f>VLOOKUP(A504,'emp master'!$A$1:$G$5000,7,FALSE)</f>
        <v>Female</v>
      </c>
      <c r="F504" s="7">
        <v>39</v>
      </c>
      <c r="G504" s="6" t="s">
        <v>14</v>
      </c>
      <c r="H504" s="6" t="s">
        <v>1753</v>
      </c>
      <c r="I504" s="6" t="s">
        <v>869</v>
      </c>
      <c r="J504" s="7" t="s">
        <v>13</v>
      </c>
      <c r="K504" s="6" t="s">
        <v>14</v>
      </c>
      <c r="L504" s="6" t="s">
        <v>14</v>
      </c>
      <c r="M504" s="6" t="s">
        <v>14</v>
      </c>
      <c r="N504" s="6" t="s">
        <v>14</v>
      </c>
      <c r="O504" s="6" t="s">
        <v>14</v>
      </c>
      <c r="P504" s="6" t="s">
        <v>14</v>
      </c>
      <c r="Q504" s="6" t="s">
        <v>14</v>
      </c>
      <c r="R504" s="6" t="s">
        <v>14</v>
      </c>
      <c r="S504" s="6" t="s">
        <v>1754</v>
      </c>
      <c r="T504" s="6" t="s">
        <v>14</v>
      </c>
      <c r="U504" s="6" t="s">
        <v>14</v>
      </c>
      <c r="V504" s="8">
        <f>IF(Table15[[#This Row],[Age - වයස]]&lt;30,1,IF(Table15[[#This Row],[Age - වයස]]&lt;40,2,IF(Table15[[#This Row],[Age - වයස]]&lt;50,3,IF(Table15[[#This Row],[Age - වයස]]&lt;=55,4,5))))</f>
        <v>2</v>
      </c>
      <c r="W504" s="11">
        <f>IF(Table15[[#This Row],[Vaccinated? - කොවිඩ් එන්නත ලබා ගෙන තිබේද?]]= "yes",1,5)</f>
        <v>5</v>
      </c>
      <c r="X5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4" s="8">
        <f>IF(Table15[[#This Row],[Having any hereditary diseases - ඔබට පාරම්පරික රෝග තිබෙනවාද?]]="yes",5,1)</f>
        <v>1</v>
      </c>
      <c r="Z504" s="11">
        <f>IF(Table15[[#This Row],[Do you have been suffering from any of these diseases? - පහත රෝග ඔබට තිබෙනවද?]]="None - නැත",1,5)</f>
        <v>1</v>
      </c>
      <c r="AA5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4" s="11">
        <f>IF(Table15[[#This Row],[Have you been infected by COVID-19 in the past few months - ඔබට COVID 19 මිට පෙර වැළදී  තිබෙනවද?]]="Yes",1,5)</f>
        <v>5</v>
      </c>
      <c r="AC504" s="11">
        <f>IF(Table15[[#This Row],[Grade - ශ්‍රේණිය]]="Team Member",5,IF(Table15[[#This Row],[Grade - ශ්‍රේණිය]]="Manager",1,3))</f>
        <v>5</v>
      </c>
      <c r="AD504" s="11">
        <f>IF(Table15[[#This Row],[Do you have any COVID symptoms? - ඔබට COVID ලක්ෂණ තිබෙනවද?]]="Yes",5,1)</f>
        <v>1</v>
      </c>
      <c r="AE504" s="11">
        <f>IF(Table15[[#This Row],[Was quarantined  before? - නිරොධානය වී තිබේද?]]="Yes",5,1)</f>
        <v>1</v>
      </c>
      <c r="AF5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4" s="8">
        <f>IF(Table15[[#This Row],[Any family members are working at Hospitals - රෝහල් වල සේවය කරන සාමාජිකයන් සිටීද?]]="No",1,5)</f>
        <v>1</v>
      </c>
      <c r="AH5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4" s="12">
        <f>Table15[[#This Row],[Proximity 01 (30%)]]*0.3+Table15[[#This Row],[Proximity - 02(40%)]]*0.4+Table15[[#This Row],[Proximity - 03(30%)]]*0.3</f>
        <v>2.1999999999999997</v>
      </c>
      <c r="AK504" s="12">
        <f>Table15[[#This Row],[Aggregation(Q1) 30%]]*0.3+Table15[[#This Row],[Aggregation(Q2) 40%]]*0.4+Table15[[#This Row],[Aggregation(Q3) 30%]]*0.3</f>
        <v>2.1999999999999997</v>
      </c>
      <c r="AL504" s="13">
        <f>Table15[[#This Row],[Exposure Rate]]+Table15[[#This Row],[Proximity Rate]]+Table15[[#This Row],[Aggregation Rate]]</f>
        <v>7.1999999999999993</v>
      </c>
      <c r="AM504" s="13" t="s">
        <v>1935</v>
      </c>
    </row>
    <row r="505" spans="1:39" x14ac:dyDescent="0.3">
      <c r="A505" s="20">
        <v>19932</v>
      </c>
      <c r="B505" s="2" t="s">
        <v>877</v>
      </c>
      <c r="C505" s="2" t="str">
        <f>VLOOKUP(A505,'emp master'!$A$1:$G$5000,5,FALSE)</f>
        <v>Close Comfort Program - Finishing - SI</v>
      </c>
      <c r="D505" s="1" t="s">
        <v>1757</v>
      </c>
      <c r="E505" s="6" t="str">
        <f>VLOOKUP(A505,'emp master'!$A$1:$G$5000,7,FALSE)</f>
        <v>Female</v>
      </c>
      <c r="F505" s="7">
        <v>35</v>
      </c>
      <c r="G505" s="6" t="s">
        <v>14</v>
      </c>
      <c r="H505" s="6" t="s">
        <v>1753</v>
      </c>
      <c r="I505" s="6" t="s">
        <v>278</v>
      </c>
      <c r="J505" s="7" t="s">
        <v>13</v>
      </c>
      <c r="K505" s="6" t="s">
        <v>14</v>
      </c>
      <c r="L505" s="7" t="s">
        <v>1869</v>
      </c>
      <c r="M505" s="6" t="s">
        <v>14</v>
      </c>
      <c r="N505" s="7" t="s">
        <v>1869</v>
      </c>
      <c r="O505" s="6" t="s">
        <v>14</v>
      </c>
      <c r="P505" s="7" t="s">
        <v>1869</v>
      </c>
      <c r="Q505" s="6" t="s">
        <v>14</v>
      </c>
      <c r="R505" s="6" t="s">
        <v>14</v>
      </c>
      <c r="S505" s="6" t="s">
        <v>1754</v>
      </c>
      <c r="T505" s="6" t="s">
        <v>14</v>
      </c>
      <c r="U505" s="6" t="s">
        <v>14</v>
      </c>
      <c r="V505" s="8">
        <f>IF(Table15[[#This Row],[Age - වයස]]&lt;30,1,IF(Table15[[#This Row],[Age - වයස]]&lt;40,2,IF(Table15[[#This Row],[Age - වයස]]&lt;50,3,IF(Table15[[#This Row],[Age - වයස]]&lt;=55,4,5))))</f>
        <v>2</v>
      </c>
      <c r="W505" s="11">
        <f>IF(Table15[[#This Row],[Vaccinated? - කොවිඩ් එන්නත ලබා ගෙන තිබේද?]]= "yes",1,5)</f>
        <v>5</v>
      </c>
      <c r="X5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5" s="8">
        <f>IF(Table15[[#This Row],[Having any hereditary diseases - ඔබට පාරම්පරික රෝග තිබෙනවාද?]]="yes",5,1)</f>
        <v>1</v>
      </c>
      <c r="Z505" s="11">
        <f>IF(Table15[[#This Row],[Do you have been suffering from any of these diseases? - පහත රෝග ඔබට තිබෙනවද?]]="None - නැත",1,5)</f>
        <v>1</v>
      </c>
      <c r="AA5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5" s="11">
        <f>IF(Table15[[#This Row],[Have you been infected by COVID-19 in the past few months - ඔබට COVID 19 මිට පෙර වැළදී  තිබෙනවද?]]="Yes",1,5)</f>
        <v>5</v>
      </c>
      <c r="AC505" s="11">
        <f>IF(Table15[[#This Row],[Grade - ශ්‍රේණිය]]="Team Member",5,IF(Table15[[#This Row],[Grade - ශ්‍රේණිය]]="Manager",1,3))</f>
        <v>5</v>
      </c>
      <c r="AD505" s="11">
        <f>IF(Table15[[#This Row],[Do you have any COVID symptoms? - ඔබට COVID ලක්ෂණ තිබෙනවද?]]="Yes",5,1)</f>
        <v>1</v>
      </c>
      <c r="AE505" s="11">
        <f>IF(Table15[[#This Row],[Was quarantined  before? - නිරොධානය වී තිබේද?]]="Yes",5,1)</f>
        <v>1</v>
      </c>
      <c r="AF5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5" s="8">
        <f>IF(Table15[[#This Row],[Any family members are working at Hospitals - රෝහල් වල සේවය කරන සාමාජිකයන් සිටීද?]]="No",1,5)</f>
        <v>1</v>
      </c>
      <c r="AH5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5" s="12">
        <f>Table15[[#This Row],[Proximity 01 (30%)]]*0.3+Table15[[#This Row],[Proximity - 02(40%)]]*0.4+Table15[[#This Row],[Proximity - 03(30%)]]*0.3</f>
        <v>2.1999999999999997</v>
      </c>
      <c r="AK505" s="12">
        <f>Table15[[#This Row],[Aggregation(Q1) 30%]]*0.3+Table15[[#This Row],[Aggregation(Q2) 40%]]*0.4+Table15[[#This Row],[Aggregation(Q3) 30%]]*0.3</f>
        <v>2.1999999999999997</v>
      </c>
      <c r="AL505" s="13">
        <f>Table15[[#This Row],[Exposure Rate]]+Table15[[#This Row],[Proximity Rate]]+Table15[[#This Row],[Aggregation Rate]]</f>
        <v>7.1999999999999993</v>
      </c>
      <c r="AM505" s="13" t="s">
        <v>1935</v>
      </c>
    </row>
    <row r="506" spans="1:39" x14ac:dyDescent="0.3">
      <c r="A506" s="20">
        <v>21230</v>
      </c>
      <c r="B506" s="2" t="s">
        <v>463</v>
      </c>
      <c r="C506" s="2" t="str">
        <f>VLOOKUP(A506,'emp master'!$A$1:$G$5000,5,FALSE)</f>
        <v>Close Comfort Program - Finishing - SI</v>
      </c>
      <c r="D506" s="1" t="s">
        <v>1757</v>
      </c>
      <c r="E506" s="6" t="str">
        <f>VLOOKUP(A506,'emp master'!$A$1:$G$5000,7,FALSE)</f>
        <v>Female</v>
      </c>
      <c r="F506" s="7">
        <v>38</v>
      </c>
      <c r="G506" s="6" t="s">
        <v>14</v>
      </c>
      <c r="H506" s="6" t="s">
        <v>1753</v>
      </c>
      <c r="I506" s="6" t="s">
        <v>464</v>
      </c>
      <c r="J506" s="7" t="s">
        <v>13</v>
      </c>
      <c r="K506" s="6" t="s">
        <v>14</v>
      </c>
      <c r="L506" s="6"/>
      <c r="M506" s="6" t="s">
        <v>14</v>
      </c>
      <c r="N506" s="6"/>
      <c r="O506" s="6" t="s">
        <v>14</v>
      </c>
      <c r="P506" s="6"/>
      <c r="Q506" s="6" t="s">
        <v>14</v>
      </c>
      <c r="R506" s="6" t="s">
        <v>14</v>
      </c>
      <c r="S506" s="6" t="s">
        <v>1754</v>
      </c>
      <c r="T506" s="6" t="s">
        <v>14</v>
      </c>
      <c r="U506" s="6" t="s">
        <v>14</v>
      </c>
      <c r="V506" s="8">
        <f>IF(Table15[[#This Row],[Age - වයස]]&lt;30,1,IF(Table15[[#This Row],[Age - වයස]]&lt;40,2,IF(Table15[[#This Row],[Age - වයස]]&lt;50,3,IF(Table15[[#This Row],[Age - වයස]]&lt;=55,4,5))))</f>
        <v>2</v>
      </c>
      <c r="W506" s="11">
        <f>IF(Table15[[#This Row],[Vaccinated? - කොවිඩ් එන්නත ලබා ගෙන තිබේද?]]= "yes",1,5)</f>
        <v>5</v>
      </c>
      <c r="X50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6" s="8">
        <f>IF(Table15[[#This Row],[Having any hereditary diseases - ඔබට පාරම්පරික රෝග තිබෙනවාද?]]="yes",5,1)</f>
        <v>1</v>
      </c>
      <c r="Z506" s="11">
        <f>IF(Table15[[#This Row],[Do you have been suffering from any of these diseases? - පහත රෝග ඔබට තිබෙනවද?]]="None - නැත",1,5)</f>
        <v>1</v>
      </c>
      <c r="AA5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6" s="11">
        <f>IF(Table15[[#This Row],[Have you been infected by COVID-19 in the past few months - ඔබට COVID 19 මිට පෙර වැළදී  තිබෙනවද?]]="Yes",1,5)</f>
        <v>5</v>
      </c>
      <c r="AC506" s="11">
        <f>IF(Table15[[#This Row],[Grade - ශ්‍රේණිය]]="Team Member",5,IF(Table15[[#This Row],[Grade - ශ්‍රේණිය]]="Manager",1,3))</f>
        <v>5</v>
      </c>
      <c r="AD506" s="11">
        <f>IF(Table15[[#This Row],[Do you have any COVID symptoms? - ඔබට COVID ලක්ෂණ තිබෙනවද?]]="Yes",5,1)</f>
        <v>1</v>
      </c>
      <c r="AE506" s="11">
        <f>IF(Table15[[#This Row],[Was quarantined  before? - නිරොධානය වී තිබේද?]]="Yes",5,1)</f>
        <v>1</v>
      </c>
      <c r="AF5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6" s="8">
        <f>IF(Table15[[#This Row],[Any family members are working at Hospitals - රෝහල් වල සේවය කරන සාමාජිකයන් සිටීද?]]="No",1,5)</f>
        <v>1</v>
      </c>
      <c r="AH5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6" s="12">
        <f>Table15[[#This Row],[Proximity 01 (30%)]]*0.3+Table15[[#This Row],[Proximity - 02(40%)]]*0.4+Table15[[#This Row],[Proximity - 03(30%)]]*0.3</f>
        <v>2.1999999999999997</v>
      </c>
      <c r="AK506" s="12">
        <f>Table15[[#This Row],[Aggregation(Q1) 30%]]*0.3+Table15[[#This Row],[Aggregation(Q2) 40%]]*0.4+Table15[[#This Row],[Aggregation(Q3) 30%]]*0.3</f>
        <v>2.1999999999999997</v>
      </c>
      <c r="AL506" s="13">
        <f>Table15[[#This Row],[Exposure Rate]]+Table15[[#This Row],[Proximity Rate]]+Table15[[#This Row],[Aggregation Rate]]</f>
        <v>7.1999999999999993</v>
      </c>
      <c r="AM506" s="13" t="s">
        <v>1935</v>
      </c>
    </row>
    <row r="507" spans="1:39" x14ac:dyDescent="0.3">
      <c r="A507" s="20">
        <v>21854</v>
      </c>
      <c r="B507" s="2" t="s">
        <v>983</v>
      </c>
      <c r="C507" s="2" t="str">
        <f>VLOOKUP(A507,'emp master'!$A$1:$G$5000,5,FALSE)</f>
        <v>Close Comfort Program - Finishing - SI</v>
      </c>
      <c r="D507" s="1" t="s">
        <v>1757</v>
      </c>
      <c r="E507" s="6" t="str">
        <f>VLOOKUP(A507,'emp master'!$A$1:$G$5000,7,FALSE)</f>
        <v>Female</v>
      </c>
      <c r="F507" s="7">
        <v>31</v>
      </c>
      <c r="G507" s="6" t="s">
        <v>14</v>
      </c>
      <c r="H507" s="6" t="s">
        <v>1753</v>
      </c>
      <c r="I507" s="6" t="s">
        <v>984</v>
      </c>
      <c r="J507" s="7" t="s">
        <v>13</v>
      </c>
      <c r="K507" s="6" t="s">
        <v>14</v>
      </c>
      <c r="L507" s="6"/>
      <c r="M507" s="6" t="s">
        <v>14</v>
      </c>
      <c r="N507" s="6"/>
      <c r="O507" s="6" t="s">
        <v>14</v>
      </c>
      <c r="P507" s="6"/>
      <c r="Q507" s="6" t="s">
        <v>14</v>
      </c>
      <c r="R507" s="6" t="s">
        <v>14</v>
      </c>
      <c r="S507" s="6" t="s">
        <v>1754</v>
      </c>
      <c r="T507" s="6" t="s">
        <v>14</v>
      </c>
      <c r="U507" s="6" t="s">
        <v>14</v>
      </c>
      <c r="V507" s="8">
        <f>IF(Table15[[#This Row],[Age - වයස]]&lt;30,1,IF(Table15[[#This Row],[Age - වයස]]&lt;40,2,IF(Table15[[#This Row],[Age - වයස]]&lt;50,3,IF(Table15[[#This Row],[Age - වයස]]&lt;=55,4,5))))</f>
        <v>2</v>
      </c>
      <c r="W507" s="11">
        <f>IF(Table15[[#This Row],[Vaccinated? - කොවිඩ් එන්නත ලබා ගෙන තිබේද?]]= "yes",1,5)</f>
        <v>5</v>
      </c>
      <c r="X50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7" s="8">
        <f>IF(Table15[[#This Row],[Having any hereditary diseases - ඔබට පාරම්පරික රෝග තිබෙනවාද?]]="yes",5,1)</f>
        <v>1</v>
      </c>
      <c r="Z507" s="11">
        <f>IF(Table15[[#This Row],[Do you have been suffering from any of these diseases? - පහත රෝග ඔබට තිබෙනවද?]]="None - නැත",1,5)</f>
        <v>1</v>
      </c>
      <c r="AA5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7" s="11">
        <f>IF(Table15[[#This Row],[Have you been infected by COVID-19 in the past few months - ඔබට COVID 19 මිට පෙර වැළදී  තිබෙනවද?]]="Yes",1,5)</f>
        <v>5</v>
      </c>
      <c r="AC507" s="11">
        <f>IF(Table15[[#This Row],[Grade - ශ්‍රේණිය]]="Team Member",5,IF(Table15[[#This Row],[Grade - ශ්‍රේණිය]]="Manager",1,3))</f>
        <v>5</v>
      </c>
      <c r="AD507" s="11">
        <f>IF(Table15[[#This Row],[Do you have any COVID symptoms? - ඔබට COVID ලක්ෂණ තිබෙනවද?]]="Yes",5,1)</f>
        <v>1</v>
      </c>
      <c r="AE507" s="11">
        <f>IF(Table15[[#This Row],[Was quarantined  before? - නිරොධානය වී තිබේද?]]="Yes",5,1)</f>
        <v>1</v>
      </c>
      <c r="AF5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7" s="8">
        <f>IF(Table15[[#This Row],[Any family members are working at Hospitals - රෝහල් වල සේවය කරන සාමාජිකයන් සිටීද?]]="No",1,5)</f>
        <v>1</v>
      </c>
      <c r="AH5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7" s="12">
        <f>Table15[[#This Row],[Proximity 01 (30%)]]*0.3+Table15[[#This Row],[Proximity - 02(40%)]]*0.4+Table15[[#This Row],[Proximity - 03(30%)]]*0.3</f>
        <v>2.1999999999999997</v>
      </c>
      <c r="AK507" s="12">
        <f>Table15[[#This Row],[Aggregation(Q1) 30%]]*0.3+Table15[[#This Row],[Aggregation(Q2) 40%]]*0.4+Table15[[#This Row],[Aggregation(Q3) 30%]]*0.3</f>
        <v>2.1999999999999997</v>
      </c>
      <c r="AL507" s="13">
        <f>Table15[[#This Row],[Exposure Rate]]+Table15[[#This Row],[Proximity Rate]]+Table15[[#This Row],[Aggregation Rate]]</f>
        <v>7.1999999999999993</v>
      </c>
      <c r="AM507" s="13" t="s">
        <v>1935</v>
      </c>
    </row>
    <row r="508" spans="1:39" x14ac:dyDescent="0.3">
      <c r="A508" s="20">
        <v>23427</v>
      </c>
      <c r="B508" s="2" t="s">
        <v>369</v>
      </c>
      <c r="C508" s="2" t="str">
        <f>VLOOKUP(A508,'emp master'!$A$1:$G$5000,5,FALSE)</f>
        <v>Close Comfort Program - Finishing - SI</v>
      </c>
      <c r="D508" s="1" t="s">
        <v>1757</v>
      </c>
      <c r="E508" s="6" t="str">
        <f>VLOOKUP(A508,'emp master'!$A$1:$G$5000,7,FALSE)</f>
        <v>Female</v>
      </c>
      <c r="F508" s="7">
        <v>33</v>
      </c>
      <c r="G508" s="6" t="s">
        <v>14</v>
      </c>
      <c r="H508" s="6" t="s">
        <v>1753</v>
      </c>
      <c r="I508" s="6" t="s">
        <v>370</v>
      </c>
      <c r="J508" s="7" t="s">
        <v>17</v>
      </c>
      <c r="K508" s="6" t="s">
        <v>14</v>
      </c>
      <c r="L508" s="6"/>
      <c r="M508" s="6" t="s">
        <v>14</v>
      </c>
      <c r="N508" s="6"/>
      <c r="O508" s="6" t="s">
        <v>14</v>
      </c>
      <c r="P508" s="6"/>
      <c r="Q508" s="6" t="s">
        <v>14</v>
      </c>
      <c r="R508" s="6" t="s">
        <v>14</v>
      </c>
      <c r="S508" s="6" t="s">
        <v>1754</v>
      </c>
      <c r="T508" s="6" t="s">
        <v>14</v>
      </c>
      <c r="U508" s="6" t="s">
        <v>14</v>
      </c>
      <c r="V508" s="8">
        <f>IF(Table15[[#This Row],[Age - වයස]]&lt;30,1,IF(Table15[[#This Row],[Age - වයස]]&lt;40,2,IF(Table15[[#This Row],[Age - වයස]]&lt;50,3,IF(Table15[[#This Row],[Age - වයස]]&lt;=55,4,5))))</f>
        <v>2</v>
      </c>
      <c r="W508" s="11">
        <f>IF(Table15[[#This Row],[Vaccinated? - කොවිඩ් එන්නත ලබා ගෙන තිබේද?]]= "yes",1,5)</f>
        <v>5</v>
      </c>
      <c r="X50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8" s="8">
        <f>IF(Table15[[#This Row],[Having any hereditary diseases - ඔබට පාරම්පරික රෝග තිබෙනවාද?]]="yes",5,1)</f>
        <v>1</v>
      </c>
      <c r="Z508" s="11">
        <f>IF(Table15[[#This Row],[Do you have been suffering from any of these diseases? - පහත රෝග ඔබට තිබෙනවද?]]="None - නැත",1,5)</f>
        <v>1</v>
      </c>
      <c r="AA5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8" s="11">
        <f>IF(Table15[[#This Row],[Have you been infected by COVID-19 in the past few months - ඔබට COVID 19 මිට පෙර වැළදී  තිබෙනවද?]]="Yes",1,5)</f>
        <v>5</v>
      </c>
      <c r="AC508" s="11">
        <f>IF(Table15[[#This Row],[Grade - ශ්‍රේණිය]]="Team Member",5,IF(Table15[[#This Row],[Grade - ශ්‍රේණිය]]="Manager",1,3))</f>
        <v>5</v>
      </c>
      <c r="AD508" s="11">
        <f>IF(Table15[[#This Row],[Do you have any COVID symptoms? - ඔබට COVID ලක්ෂණ තිබෙනවද?]]="Yes",5,1)</f>
        <v>1</v>
      </c>
      <c r="AE508" s="11">
        <f>IF(Table15[[#This Row],[Was quarantined  before? - නිරොධානය වී තිබේද?]]="Yes",5,1)</f>
        <v>1</v>
      </c>
      <c r="AF5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8" s="8">
        <f>IF(Table15[[#This Row],[Any family members are working at Hospitals - රෝහල් වල සේවය කරන සාමාජිකයන් සිටීද?]]="No",1,5)</f>
        <v>1</v>
      </c>
      <c r="AH5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8" s="12">
        <f>Table15[[#This Row],[Proximity 01 (30%)]]*0.3+Table15[[#This Row],[Proximity - 02(40%)]]*0.4+Table15[[#This Row],[Proximity - 03(30%)]]*0.3</f>
        <v>2.1999999999999997</v>
      </c>
      <c r="AK508" s="12">
        <f>Table15[[#This Row],[Aggregation(Q1) 30%]]*0.3+Table15[[#This Row],[Aggregation(Q2) 40%]]*0.4+Table15[[#This Row],[Aggregation(Q3) 30%]]*0.3</f>
        <v>2.1999999999999997</v>
      </c>
      <c r="AL508" s="13">
        <f>Table15[[#This Row],[Exposure Rate]]+Table15[[#This Row],[Proximity Rate]]+Table15[[#This Row],[Aggregation Rate]]</f>
        <v>7.1999999999999993</v>
      </c>
      <c r="AM508" s="13" t="s">
        <v>1935</v>
      </c>
    </row>
    <row r="509" spans="1:39" x14ac:dyDescent="0.3">
      <c r="A509" s="20">
        <v>25180</v>
      </c>
      <c r="B509" s="2" t="s">
        <v>981</v>
      </c>
      <c r="C509" s="2" t="str">
        <f>VLOOKUP(A509,'emp master'!$A$1:$G$5000,5,FALSE)</f>
        <v>Close Comfort Program - Finishing - SI</v>
      </c>
      <c r="D509" s="1" t="s">
        <v>1757</v>
      </c>
      <c r="E509" s="6" t="str">
        <f>VLOOKUP(A509,'emp master'!$A$1:$G$5000,7,FALSE)</f>
        <v>Female</v>
      </c>
      <c r="F509" s="7">
        <v>33</v>
      </c>
      <c r="G509" s="6" t="s">
        <v>14</v>
      </c>
      <c r="H509" s="6" t="s">
        <v>1753</v>
      </c>
      <c r="I509" s="6" t="s">
        <v>982</v>
      </c>
      <c r="J509" s="7" t="s">
        <v>13</v>
      </c>
      <c r="K509" s="6" t="s">
        <v>14</v>
      </c>
      <c r="L509" s="6"/>
      <c r="M509" s="6" t="s">
        <v>14</v>
      </c>
      <c r="N509" s="6"/>
      <c r="O509" s="6" t="s">
        <v>14</v>
      </c>
      <c r="P509" s="6"/>
      <c r="Q509" s="6" t="s">
        <v>14</v>
      </c>
      <c r="R509" s="6" t="s">
        <v>14</v>
      </c>
      <c r="S509" s="6" t="s">
        <v>1754</v>
      </c>
      <c r="T509" s="6" t="s">
        <v>14</v>
      </c>
      <c r="U509" s="6" t="s">
        <v>14</v>
      </c>
      <c r="V509" s="8">
        <f>IF(Table15[[#This Row],[Age - වයස]]&lt;30,1,IF(Table15[[#This Row],[Age - වයස]]&lt;40,2,IF(Table15[[#This Row],[Age - වයස]]&lt;50,3,IF(Table15[[#This Row],[Age - වයස]]&lt;=55,4,5))))</f>
        <v>2</v>
      </c>
      <c r="W509" s="11">
        <f>IF(Table15[[#This Row],[Vaccinated? - කොවිඩ් එන්නත ලබා ගෙන තිබේද?]]= "yes",1,5)</f>
        <v>5</v>
      </c>
      <c r="X50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09" s="8">
        <f>IF(Table15[[#This Row],[Having any hereditary diseases - ඔබට පාරම්පරික රෝග තිබෙනවාද?]]="yes",5,1)</f>
        <v>1</v>
      </c>
      <c r="Z509" s="11">
        <f>IF(Table15[[#This Row],[Do you have been suffering from any of these diseases? - පහත රෝග ඔබට තිබෙනවද?]]="None - නැත",1,5)</f>
        <v>1</v>
      </c>
      <c r="AA5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09" s="11">
        <f>IF(Table15[[#This Row],[Have you been infected by COVID-19 in the past few months - ඔබට COVID 19 මිට පෙර වැළදී  තිබෙනවද?]]="Yes",1,5)</f>
        <v>5</v>
      </c>
      <c r="AC509" s="11">
        <f>IF(Table15[[#This Row],[Grade - ශ්‍රේණිය]]="Team Member",5,IF(Table15[[#This Row],[Grade - ශ්‍රේණිය]]="Manager",1,3))</f>
        <v>5</v>
      </c>
      <c r="AD509" s="11">
        <f>IF(Table15[[#This Row],[Do you have any COVID symptoms? - ඔබට COVID ලක්ෂණ තිබෙනවද?]]="Yes",5,1)</f>
        <v>1</v>
      </c>
      <c r="AE509" s="11">
        <f>IF(Table15[[#This Row],[Was quarantined  before? - නිරොධානය වී තිබේද?]]="Yes",5,1)</f>
        <v>1</v>
      </c>
      <c r="AF5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09" s="8">
        <f>IF(Table15[[#This Row],[Any family members are working at Hospitals - රෝහල් වල සේවය කරන සාමාජිකයන් සිටීද?]]="No",1,5)</f>
        <v>1</v>
      </c>
      <c r="AH5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0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09" s="12">
        <f>Table15[[#This Row],[Proximity 01 (30%)]]*0.3+Table15[[#This Row],[Proximity - 02(40%)]]*0.4+Table15[[#This Row],[Proximity - 03(30%)]]*0.3</f>
        <v>2.1999999999999997</v>
      </c>
      <c r="AK509" s="12">
        <f>Table15[[#This Row],[Aggregation(Q1) 30%]]*0.3+Table15[[#This Row],[Aggregation(Q2) 40%]]*0.4+Table15[[#This Row],[Aggregation(Q3) 30%]]*0.3</f>
        <v>2.1999999999999997</v>
      </c>
      <c r="AL509" s="13">
        <f>Table15[[#This Row],[Exposure Rate]]+Table15[[#This Row],[Proximity Rate]]+Table15[[#This Row],[Aggregation Rate]]</f>
        <v>7.1999999999999993</v>
      </c>
      <c r="AM509" s="13" t="s">
        <v>1935</v>
      </c>
    </row>
    <row r="510" spans="1:39" x14ac:dyDescent="0.3">
      <c r="A510" s="20">
        <v>7671</v>
      </c>
      <c r="B510" s="2" t="s">
        <v>1120</v>
      </c>
      <c r="C510" s="2" t="str">
        <f>VLOOKUP(A510,'emp master'!$A$1:$G$5000,5,FALSE)</f>
        <v>Close Comfort Program - Finishing - SI</v>
      </c>
      <c r="D510" s="1" t="s">
        <v>1757</v>
      </c>
      <c r="E510" s="6" t="str">
        <f>VLOOKUP(A510,'emp master'!$A$1:$G$5000,7,FALSE)</f>
        <v>Female</v>
      </c>
      <c r="F510" s="7">
        <v>37</v>
      </c>
      <c r="G510" s="6" t="s">
        <v>14</v>
      </c>
      <c r="H510" s="6" t="s">
        <v>1753</v>
      </c>
      <c r="I510" s="6" t="s">
        <v>1121</v>
      </c>
      <c r="J510" s="7" t="s">
        <v>63</v>
      </c>
      <c r="K510" s="6" t="s">
        <v>14</v>
      </c>
      <c r="L510" s="6"/>
      <c r="M510" s="6" t="s">
        <v>14</v>
      </c>
      <c r="N510" s="6"/>
      <c r="O510" s="6" t="s">
        <v>14</v>
      </c>
      <c r="P510" s="6"/>
      <c r="Q510" s="6" t="s">
        <v>14</v>
      </c>
      <c r="R510" s="6" t="s">
        <v>14</v>
      </c>
      <c r="S510" s="6" t="s">
        <v>1754</v>
      </c>
      <c r="T510" s="6" t="s">
        <v>14</v>
      </c>
      <c r="U510" s="6" t="s">
        <v>14</v>
      </c>
      <c r="V510" s="8">
        <f>IF(Table15[[#This Row],[Age - වයස]]&lt;30,1,IF(Table15[[#This Row],[Age - වයස]]&lt;40,2,IF(Table15[[#This Row],[Age - වයස]]&lt;50,3,IF(Table15[[#This Row],[Age - වයස]]&lt;=55,4,5))))</f>
        <v>2</v>
      </c>
      <c r="W510" s="11">
        <f>IF(Table15[[#This Row],[Vaccinated? - කොවිඩ් එන්නත ලබා ගෙන තිබේද?]]= "yes",1,5)</f>
        <v>5</v>
      </c>
      <c r="X51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0" s="8">
        <f>IF(Table15[[#This Row],[Having any hereditary diseases - ඔබට පාරම්පරික රෝග තිබෙනවාද?]]="yes",5,1)</f>
        <v>1</v>
      </c>
      <c r="Z510" s="11">
        <f>IF(Table15[[#This Row],[Do you have been suffering from any of these diseases? - පහත රෝග ඔබට තිබෙනවද?]]="None - නැත",1,5)</f>
        <v>1</v>
      </c>
      <c r="AA5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0" s="11">
        <f>IF(Table15[[#This Row],[Have you been infected by COVID-19 in the past few months - ඔබට COVID 19 මිට පෙර වැළදී  තිබෙනවද?]]="Yes",1,5)</f>
        <v>5</v>
      </c>
      <c r="AC510" s="11">
        <f>IF(Table15[[#This Row],[Grade - ශ්‍රේණිය]]="Team Member",5,IF(Table15[[#This Row],[Grade - ශ්‍රේණිය]]="Manager",1,3))</f>
        <v>5</v>
      </c>
      <c r="AD510" s="11">
        <f>IF(Table15[[#This Row],[Do you have any COVID symptoms? - ඔබට COVID ලක්ෂණ තිබෙනවද?]]="Yes",5,1)</f>
        <v>1</v>
      </c>
      <c r="AE510" s="11">
        <f>IF(Table15[[#This Row],[Was quarantined  before? - නිරොධානය වී තිබේද?]]="Yes",5,1)</f>
        <v>1</v>
      </c>
      <c r="AF5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0" s="8">
        <f>IF(Table15[[#This Row],[Any family members are working at Hospitals - රෝහල් වල සේවය කරන සාමාජිකයන් සිටීද?]]="No",1,5)</f>
        <v>1</v>
      </c>
      <c r="AH5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0" s="12">
        <f>Table15[[#This Row],[Proximity 01 (30%)]]*0.3+Table15[[#This Row],[Proximity - 02(40%)]]*0.4+Table15[[#This Row],[Proximity - 03(30%)]]*0.3</f>
        <v>2.1999999999999997</v>
      </c>
      <c r="AK510" s="12">
        <f>Table15[[#This Row],[Aggregation(Q1) 30%]]*0.3+Table15[[#This Row],[Aggregation(Q2) 40%]]*0.4+Table15[[#This Row],[Aggregation(Q3) 30%]]*0.3</f>
        <v>2.1999999999999997</v>
      </c>
      <c r="AL510" s="13">
        <f>Table15[[#This Row],[Exposure Rate]]+Table15[[#This Row],[Proximity Rate]]+Table15[[#This Row],[Aggregation Rate]]</f>
        <v>7.1999999999999993</v>
      </c>
      <c r="AM510" s="13" t="s">
        <v>1935</v>
      </c>
    </row>
    <row r="511" spans="1:39" x14ac:dyDescent="0.3">
      <c r="A511" s="20">
        <v>18274</v>
      </c>
      <c r="B511" s="2" t="s">
        <v>72</v>
      </c>
      <c r="C511" s="2" t="str">
        <f>VLOOKUP(A511,'emp master'!$A$1:$G$5000,5,FALSE)</f>
        <v>Close Comfort Program - MM - Finishing - SI</v>
      </c>
      <c r="D511" s="1" t="s">
        <v>1757</v>
      </c>
      <c r="E511" s="6" t="str">
        <f>VLOOKUP(A511,'emp master'!$A$1:$G$5000,7,FALSE)</f>
        <v>Male</v>
      </c>
      <c r="F511" s="7">
        <v>32</v>
      </c>
      <c r="G511" s="6" t="s">
        <v>14</v>
      </c>
      <c r="H511" s="6" t="s">
        <v>1753</v>
      </c>
      <c r="I511" s="6" t="s">
        <v>73</v>
      </c>
      <c r="J511" s="7" t="s">
        <v>17</v>
      </c>
      <c r="K511" s="6" t="s">
        <v>14</v>
      </c>
      <c r="L511" s="6" t="s">
        <v>14</v>
      </c>
      <c r="M511" s="6" t="s">
        <v>14</v>
      </c>
      <c r="N511" s="6" t="s">
        <v>14</v>
      </c>
      <c r="O511" s="6" t="s">
        <v>14</v>
      </c>
      <c r="P511" s="6" t="s">
        <v>14</v>
      </c>
      <c r="Q511" s="6" t="s">
        <v>14</v>
      </c>
      <c r="R511" s="6" t="s">
        <v>14</v>
      </c>
      <c r="S511" s="6" t="s">
        <v>1754</v>
      </c>
      <c r="T511" s="6" t="s">
        <v>14</v>
      </c>
      <c r="U511" s="6" t="s">
        <v>14</v>
      </c>
      <c r="V511" s="8">
        <f>IF(Table15[[#This Row],[Age - වයස]]&lt;30,1,IF(Table15[[#This Row],[Age - වයස]]&lt;40,2,IF(Table15[[#This Row],[Age - වයස]]&lt;50,3,IF(Table15[[#This Row],[Age - වයස]]&lt;=55,4,5))))</f>
        <v>2</v>
      </c>
      <c r="W511" s="11">
        <f>IF(Table15[[#This Row],[Vaccinated? - කොවිඩ් එන්නත ලබා ගෙන තිබේද?]]= "yes",1,5)</f>
        <v>5</v>
      </c>
      <c r="X51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1" s="8">
        <f>IF(Table15[[#This Row],[Having any hereditary diseases - ඔබට පාරම්පරික රෝග තිබෙනවාද?]]="yes",5,1)</f>
        <v>1</v>
      </c>
      <c r="Z511" s="11">
        <f>IF(Table15[[#This Row],[Do you have been suffering from any of these diseases? - පහත රෝග ඔබට තිබෙනවද?]]="None - නැත",1,5)</f>
        <v>1</v>
      </c>
      <c r="AA5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1" s="11">
        <f>IF(Table15[[#This Row],[Have you been infected by COVID-19 in the past few months - ඔබට COVID 19 මිට පෙර වැළදී  තිබෙනවද?]]="Yes",1,5)</f>
        <v>5</v>
      </c>
      <c r="AC511" s="11">
        <f>IF(Table15[[#This Row],[Grade - ශ්‍රේණිය]]="Team Member",5,IF(Table15[[#This Row],[Grade - ශ්‍රේණිය]]="Manager",1,3))</f>
        <v>5</v>
      </c>
      <c r="AD511" s="11">
        <f>IF(Table15[[#This Row],[Do you have any COVID symptoms? - ඔබට COVID ලක්ෂණ තිබෙනවද?]]="Yes",5,1)</f>
        <v>1</v>
      </c>
      <c r="AE511" s="11">
        <f>IF(Table15[[#This Row],[Was quarantined  before? - නිරොධානය වී තිබේද?]]="Yes",5,1)</f>
        <v>1</v>
      </c>
      <c r="AF5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1" s="8">
        <f>IF(Table15[[#This Row],[Any family members are working at Hospitals - රෝහල් වල සේවය කරන සාමාජිකයන් සිටීද?]]="No",1,5)</f>
        <v>1</v>
      </c>
      <c r="AH5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1" s="12">
        <f>Table15[[#This Row],[Proximity 01 (30%)]]*0.3+Table15[[#This Row],[Proximity - 02(40%)]]*0.4+Table15[[#This Row],[Proximity - 03(30%)]]*0.3</f>
        <v>2.1999999999999997</v>
      </c>
      <c r="AK511" s="12">
        <f>Table15[[#This Row],[Aggregation(Q1) 30%]]*0.3+Table15[[#This Row],[Aggregation(Q2) 40%]]*0.4+Table15[[#This Row],[Aggregation(Q3) 30%]]*0.3</f>
        <v>2.1999999999999997</v>
      </c>
      <c r="AL511" s="13">
        <f>Table15[[#This Row],[Exposure Rate]]+Table15[[#This Row],[Proximity Rate]]+Table15[[#This Row],[Aggregation Rate]]</f>
        <v>7.1999999999999993</v>
      </c>
      <c r="AM511" s="13" t="s">
        <v>1935</v>
      </c>
    </row>
    <row r="512" spans="1:39" x14ac:dyDescent="0.3">
      <c r="A512" s="20">
        <v>20738</v>
      </c>
      <c r="B512" s="2" t="s">
        <v>289</v>
      </c>
      <c r="C512" s="2" t="str">
        <f>VLOOKUP(A512,'emp master'!$A$1:$G$5000,5,FALSE)</f>
        <v>Close Comfort Program - MM - Printing - SI</v>
      </c>
      <c r="D512" s="1" t="s">
        <v>1757</v>
      </c>
      <c r="E512" s="6" t="str">
        <f>VLOOKUP(A512,'emp master'!$A$1:$G$5000,7,FALSE)</f>
        <v>Male</v>
      </c>
      <c r="F512" s="7">
        <v>32</v>
      </c>
      <c r="G512" s="6" t="s">
        <v>14</v>
      </c>
      <c r="H512" s="6" t="s">
        <v>1753</v>
      </c>
      <c r="I512" s="6" t="s">
        <v>290</v>
      </c>
      <c r="J512" s="6" t="s">
        <v>28</v>
      </c>
      <c r="K512" s="6" t="s">
        <v>14</v>
      </c>
      <c r="L512" s="6"/>
      <c r="M512" s="6" t="s">
        <v>14</v>
      </c>
      <c r="N512" s="6"/>
      <c r="O512" s="6" t="s">
        <v>14</v>
      </c>
      <c r="P512" s="6"/>
      <c r="Q512" s="6" t="s">
        <v>14</v>
      </c>
      <c r="R512" s="6" t="s">
        <v>14</v>
      </c>
      <c r="S512" s="6" t="s">
        <v>1754</v>
      </c>
      <c r="T512" s="6" t="s">
        <v>14</v>
      </c>
      <c r="U512" s="6" t="s">
        <v>14</v>
      </c>
      <c r="V512" s="8">
        <f>IF(Table15[[#This Row],[Age - වයස]]&lt;30,1,IF(Table15[[#This Row],[Age - වයස]]&lt;40,2,IF(Table15[[#This Row],[Age - වයස]]&lt;50,3,IF(Table15[[#This Row],[Age - වයස]]&lt;=55,4,5))))</f>
        <v>2</v>
      </c>
      <c r="W512" s="11">
        <f>IF(Table15[[#This Row],[Vaccinated? - කොවිඩ් එන්නත ලබා ගෙන තිබේද?]]= "yes",1,5)</f>
        <v>5</v>
      </c>
      <c r="X51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2" s="8">
        <f>IF(Table15[[#This Row],[Having any hereditary diseases - ඔබට පාරම්පරික රෝග තිබෙනවාද?]]="yes",5,1)</f>
        <v>1</v>
      </c>
      <c r="Z512" s="11">
        <f>IF(Table15[[#This Row],[Do you have been suffering from any of these diseases? - පහත රෝග ඔබට තිබෙනවද?]]="None - නැත",1,5)</f>
        <v>1</v>
      </c>
      <c r="AA5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2" s="11">
        <f>IF(Table15[[#This Row],[Have you been infected by COVID-19 in the past few months - ඔබට COVID 19 මිට පෙර වැළදී  තිබෙනවද?]]="Yes",1,5)</f>
        <v>5</v>
      </c>
      <c r="AC512" s="11">
        <f>IF(Table15[[#This Row],[Grade - ශ්‍රේණිය]]="Team Member",5,IF(Table15[[#This Row],[Grade - ශ්‍රේණිය]]="Manager",1,3))</f>
        <v>5</v>
      </c>
      <c r="AD512" s="11">
        <f>IF(Table15[[#This Row],[Do you have any COVID symptoms? - ඔබට COVID ලක්ෂණ තිබෙනවද?]]="Yes",5,1)</f>
        <v>1</v>
      </c>
      <c r="AE512" s="11">
        <f>IF(Table15[[#This Row],[Was quarantined  before? - නිරොධානය වී තිබේද?]]="Yes",5,1)</f>
        <v>1</v>
      </c>
      <c r="AF5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2" s="8">
        <f>IF(Table15[[#This Row],[Any family members are working at Hospitals - රෝහල් වල සේවය කරන සාමාජිකයන් සිටීද?]]="No",1,5)</f>
        <v>1</v>
      </c>
      <c r="AH5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2" s="12">
        <f>Table15[[#This Row],[Proximity 01 (30%)]]*0.3+Table15[[#This Row],[Proximity - 02(40%)]]*0.4+Table15[[#This Row],[Proximity - 03(30%)]]*0.3</f>
        <v>2.1999999999999997</v>
      </c>
      <c r="AK512" s="12">
        <f>Table15[[#This Row],[Aggregation(Q1) 30%]]*0.3+Table15[[#This Row],[Aggregation(Q2) 40%]]*0.4+Table15[[#This Row],[Aggregation(Q3) 30%]]*0.3</f>
        <v>2.1999999999999997</v>
      </c>
      <c r="AL512" s="13">
        <f>Table15[[#This Row],[Exposure Rate]]+Table15[[#This Row],[Proximity Rate]]+Table15[[#This Row],[Aggregation Rate]]</f>
        <v>7.1999999999999993</v>
      </c>
      <c r="AM512" s="13" t="s">
        <v>1935</v>
      </c>
    </row>
    <row r="513" spans="1:39" x14ac:dyDescent="0.3">
      <c r="A513" s="20">
        <v>25130</v>
      </c>
      <c r="B513" s="2" t="s">
        <v>935</v>
      </c>
      <c r="C513" s="2" t="str">
        <f>VLOOKUP(A513,'emp master'!$A$1:$G$5000,5,FALSE)</f>
        <v>Close Comfort Program - Printing - SI</v>
      </c>
      <c r="D513" s="1" t="s">
        <v>1757</v>
      </c>
      <c r="E513" s="6" t="str">
        <f>VLOOKUP(A513,'emp master'!$A$1:$G$5000,7,FALSE)</f>
        <v>Male</v>
      </c>
      <c r="F513" s="7">
        <v>33</v>
      </c>
      <c r="G513" s="6" t="s">
        <v>14</v>
      </c>
      <c r="H513" s="6" t="s">
        <v>1753</v>
      </c>
      <c r="I513" s="6" t="s">
        <v>936</v>
      </c>
      <c r="J513" s="7" t="s">
        <v>23</v>
      </c>
      <c r="K513" s="6" t="s">
        <v>14</v>
      </c>
      <c r="L513" s="6"/>
      <c r="M513" s="6" t="s">
        <v>14</v>
      </c>
      <c r="N513" s="6"/>
      <c r="O513" s="6" t="s">
        <v>14</v>
      </c>
      <c r="P513" s="6"/>
      <c r="Q513" s="6" t="s">
        <v>14</v>
      </c>
      <c r="R513" s="6" t="s">
        <v>14</v>
      </c>
      <c r="S513" s="6" t="s">
        <v>1754</v>
      </c>
      <c r="T513" s="6" t="s">
        <v>14</v>
      </c>
      <c r="U513" s="6" t="s">
        <v>14</v>
      </c>
      <c r="V513" s="8">
        <f>IF(Table15[[#This Row],[Age - වයස]]&lt;30,1,IF(Table15[[#This Row],[Age - වයස]]&lt;40,2,IF(Table15[[#This Row],[Age - වයස]]&lt;50,3,IF(Table15[[#This Row],[Age - වයස]]&lt;=55,4,5))))</f>
        <v>2</v>
      </c>
      <c r="W513" s="11">
        <f>IF(Table15[[#This Row],[Vaccinated? - කොවිඩ් එන්නත ලබා ගෙන තිබේද?]]= "yes",1,5)</f>
        <v>5</v>
      </c>
      <c r="X5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3" s="8">
        <f>IF(Table15[[#This Row],[Having any hereditary diseases - ඔබට පාරම්පරික රෝග තිබෙනවාද?]]="yes",5,1)</f>
        <v>1</v>
      </c>
      <c r="Z513" s="11">
        <f>IF(Table15[[#This Row],[Do you have been suffering from any of these diseases? - පහත රෝග ඔබට තිබෙනවද?]]="None - නැත",1,5)</f>
        <v>1</v>
      </c>
      <c r="AA5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3" s="11">
        <f>IF(Table15[[#This Row],[Have you been infected by COVID-19 in the past few months - ඔබට COVID 19 මිට පෙර වැළදී  තිබෙනවද?]]="Yes",1,5)</f>
        <v>5</v>
      </c>
      <c r="AC513" s="11">
        <f>IF(Table15[[#This Row],[Grade - ශ්‍රේණිය]]="Team Member",5,IF(Table15[[#This Row],[Grade - ශ්‍රේණිය]]="Manager",1,3))</f>
        <v>5</v>
      </c>
      <c r="AD513" s="11">
        <f>IF(Table15[[#This Row],[Do you have any COVID symptoms? - ඔබට COVID ලක්ෂණ තිබෙනවද?]]="Yes",5,1)</f>
        <v>1</v>
      </c>
      <c r="AE513" s="11">
        <f>IF(Table15[[#This Row],[Was quarantined  before? - නිරොධානය වී තිබේද?]]="Yes",5,1)</f>
        <v>1</v>
      </c>
      <c r="AF5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3" s="8">
        <f>IF(Table15[[#This Row],[Any family members are working at Hospitals - රෝහල් වල සේවය කරන සාමාජිකයන් සිටීද?]]="No",1,5)</f>
        <v>1</v>
      </c>
      <c r="AH5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3" s="12">
        <f>Table15[[#This Row],[Proximity 01 (30%)]]*0.3+Table15[[#This Row],[Proximity - 02(40%)]]*0.4+Table15[[#This Row],[Proximity - 03(30%)]]*0.3</f>
        <v>2.1999999999999997</v>
      </c>
      <c r="AK513" s="12">
        <f>Table15[[#This Row],[Aggregation(Q1) 30%]]*0.3+Table15[[#This Row],[Aggregation(Q2) 40%]]*0.4+Table15[[#This Row],[Aggregation(Q3) 30%]]*0.3</f>
        <v>2.1999999999999997</v>
      </c>
      <c r="AL513" s="13">
        <f>Table15[[#This Row],[Exposure Rate]]+Table15[[#This Row],[Proximity Rate]]+Table15[[#This Row],[Aggregation Rate]]</f>
        <v>7.1999999999999993</v>
      </c>
      <c r="AM513" s="13" t="s">
        <v>1935</v>
      </c>
    </row>
    <row r="514" spans="1:39" x14ac:dyDescent="0.3">
      <c r="A514" s="20">
        <v>19136</v>
      </c>
      <c r="B514" s="2" t="s">
        <v>792</v>
      </c>
      <c r="C514" s="2" t="str">
        <f>VLOOKUP(A514,'emp master'!$A$1:$G$5000,5,FALSE)</f>
        <v>Close Comfort Program - Printing - SI</v>
      </c>
      <c r="D514" s="1" t="s">
        <v>1757</v>
      </c>
      <c r="E514" s="6" t="str">
        <f>VLOOKUP(A514,'emp master'!$A$1:$G$5000,7,FALSE)</f>
        <v>Female</v>
      </c>
      <c r="F514" s="7">
        <v>31</v>
      </c>
      <c r="G514" s="6" t="s">
        <v>14</v>
      </c>
      <c r="H514" s="6" t="s">
        <v>1753</v>
      </c>
      <c r="I514" s="6" t="s">
        <v>36</v>
      </c>
      <c r="J514" s="7" t="s">
        <v>13</v>
      </c>
      <c r="K514" s="6" t="s">
        <v>14</v>
      </c>
      <c r="L514" s="6"/>
      <c r="M514" s="6" t="s">
        <v>14</v>
      </c>
      <c r="N514" s="6"/>
      <c r="O514" s="6" t="s">
        <v>14</v>
      </c>
      <c r="P514" s="6"/>
      <c r="Q514" s="6" t="s">
        <v>14</v>
      </c>
      <c r="R514" s="6" t="s">
        <v>14</v>
      </c>
      <c r="S514" s="6" t="s">
        <v>1754</v>
      </c>
      <c r="T514" s="6" t="s">
        <v>14</v>
      </c>
      <c r="U514" s="6" t="s">
        <v>14</v>
      </c>
      <c r="V514" s="8">
        <f>IF(Table15[[#This Row],[Age - වයස]]&lt;30,1,IF(Table15[[#This Row],[Age - වයස]]&lt;40,2,IF(Table15[[#This Row],[Age - වයස]]&lt;50,3,IF(Table15[[#This Row],[Age - වයස]]&lt;=55,4,5))))</f>
        <v>2</v>
      </c>
      <c r="W514" s="11">
        <f>IF(Table15[[#This Row],[Vaccinated? - කොවිඩ් එන්නත ලබා ගෙන තිබේද?]]= "yes",1,5)</f>
        <v>5</v>
      </c>
      <c r="X51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4" s="8">
        <f>IF(Table15[[#This Row],[Having any hereditary diseases - ඔබට පාරම්පරික රෝග තිබෙනවාද?]]="yes",5,1)</f>
        <v>1</v>
      </c>
      <c r="Z514" s="11">
        <f>IF(Table15[[#This Row],[Do you have been suffering from any of these diseases? - පහත රෝග ඔබට තිබෙනවද?]]="None - නැත",1,5)</f>
        <v>1</v>
      </c>
      <c r="AA5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4" s="11">
        <f>IF(Table15[[#This Row],[Have you been infected by COVID-19 in the past few months - ඔබට COVID 19 මිට පෙර වැළදී  තිබෙනවද?]]="Yes",1,5)</f>
        <v>5</v>
      </c>
      <c r="AC514" s="11">
        <f>IF(Table15[[#This Row],[Grade - ශ්‍රේණිය]]="Team Member",5,IF(Table15[[#This Row],[Grade - ශ්‍රේණිය]]="Manager",1,3))</f>
        <v>5</v>
      </c>
      <c r="AD514" s="11">
        <f>IF(Table15[[#This Row],[Do you have any COVID symptoms? - ඔබට COVID ලක්ෂණ තිබෙනවද?]]="Yes",5,1)</f>
        <v>1</v>
      </c>
      <c r="AE514" s="11">
        <f>IF(Table15[[#This Row],[Was quarantined  before? - නිරොධානය වී තිබේද?]]="Yes",5,1)</f>
        <v>1</v>
      </c>
      <c r="AF5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4" s="8">
        <f>IF(Table15[[#This Row],[Any family members are working at Hospitals - රෝහල් වල සේවය කරන සාමාජිකයන් සිටීද?]]="No",1,5)</f>
        <v>1</v>
      </c>
      <c r="AH5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4" s="12">
        <f>Table15[[#This Row],[Proximity 01 (30%)]]*0.3+Table15[[#This Row],[Proximity - 02(40%)]]*0.4+Table15[[#This Row],[Proximity - 03(30%)]]*0.3</f>
        <v>2.1999999999999997</v>
      </c>
      <c r="AK514" s="12">
        <f>Table15[[#This Row],[Aggregation(Q1) 30%]]*0.3+Table15[[#This Row],[Aggregation(Q2) 40%]]*0.4+Table15[[#This Row],[Aggregation(Q3) 30%]]*0.3</f>
        <v>2.1999999999999997</v>
      </c>
      <c r="AL514" s="13">
        <f>Table15[[#This Row],[Exposure Rate]]+Table15[[#This Row],[Proximity Rate]]+Table15[[#This Row],[Aggregation Rate]]</f>
        <v>7.1999999999999993</v>
      </c>
      <c r="AM514" s="13" t="s">
        <v>1935</v>
      </c>
    </row>
    <row r="515" spans="1:39" x14ac:dyDescent="0.3">
      <c r="A515" s="20">
        <v>25153</v>
      </c>
      <c r="B515" s="2" t="s">
        <v>225</v>
      </c>
      <c r="C515" s="2" t="str">
        <f>VLOOKUP(A515,'emp master'!$A$1:$G$5000,5,FALSE)</f>
        <v>Close Comfort Program - Quality Assurance - SI</v>
      </c>
      <c r="D515" s="1" t="s">
        <v>1757</v>
      </c>
      <c r="E515" s="6" t="str">
        <f>VLOOKUP(A515,'emp master'!$A$1:$G$5000,7,FALSE)</f>
        <v>Female</v>
      </c>
      <c r="F515" s="7">
        <v>39</v>
      </c>
      <c r="G515" s="6" t="s">
        <v>14</v>
      </c>
      <c r="H515" s="6" t="s">
        <v>1753</v>
      </c>
      <c r="I515" s="6" t="s">
        <v>226</v>
      </c>
      <c r="J515" s="7" t="s">
        <v>23</v>
      </c>
      <c r="K515" s="6" t="s">
        <v>14</v>
      </c>
      <c r="L515" s="6"/>
      <c r="M515" s="6" t="s">
        <v>14</v>
      </c>
      <c r="N515" s="6"/>
      <c r="O515" s="6" t="s">
        <v>14</v>
      </c>
      <c r="P515" s="6"/>
      <c r="Q515" s="6" t="s">
        <v>14</v>
      </c>
      <c r="R515" s="6" t="s">
        <v>14</v>
      </c>
      <c r="S515" s="6" t="s">
        <v>1754</v>
      </c>
      <c r="T515" s="6" t="s">
        <v>14</v>
      </c>
      <c r="U515" s="6" t="s">
        <v>14</v>
      </c>
      <c r="V515" s="8">
        <f>IF(Table15[[#This Row],[Age - වයස]]&lt;30,1,IF(Table15[[#This Row],[Age - වයස]]&lt;40,2,IF(Table15[[#This Row],[Age - වයස]]&lt;50,3,IF(Table15[[#This Row],[Age - වයස]]&lt;=55,4,5))))</f>
        <v>2</v>
      </c>
      <c r="W515" s="11">
        <f>IF(Table15[[#This Row],[Vaccinated? - කොවිඩ් එන්නත ලබා ගෙන තිබේද?]]= "yes",1,5)</f>
        <v>5</v>
      </c>
      <c r="X51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5" s="8">
        <f>IF(Table15[[#This Row],[Having any hereditary diseases - ඔබට පාරම්පරික රෝග තිබෙනවාද?]]="yes",5,1)</f>
        <v>1</v>
      </c>
      <c r="Z515" s="11">
        <f>IF(Table15[[#This Row],[Do you have been suffering from any of these diseases? - පහත රෝග ඔබට තිබෙනවද?]]="None - නැත",1,5)</f>
        <v>1</v>
      </c>
      <c r="AA5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5" s="11">
        <f>IF(Table15[[#This Row],[Have you been infected by COVID-19 in the past few months - ඔබට COVID 19 මිට පෙර වැළදී  තිබෙනවද?]]="Yes",1,5)</f>
        <v>5</v>
      </c>
      <c r="AC515" s="11">
        <f>IF(Table15[[#This Row],[Grade - ශ්‍රේණිය]]="Team Member",5,IF(Table15[[#This Row],[Grade - ශ්‍රේණිය]]="Manager",1,3))</f>
        <v>5</v>
      </c>
      <c r="AD515" s="11">
        <f>IF(Table15[[#This Row],[Do you have any COVID symptoms? - ඔබට COVID ලක්ෂණ තිබෙනවද?]]="Yes",5,1)</f>
        <v>1</v>
      </c>
      <c r="AE515" s="11">
        <f>IF(Table15[[#This Row],[Was quarantined  before? - නිරොධානය වී තිබේද?]]="Yes",5,1)</f>
        <v>1</v>
      </c>
      <c r="AF5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5" s="8">
        <f>IF(Table15[[#This Row],[Any family members are working at Hospitals - රෝහල් වල සේවය කරන සාමාජිකයන් සිටීද?]]="No",1,5)</f>
        <v>1</v>
      </c>
      <c r="AH5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5" s="12">
        <f>Table15[[#This Row],[Proximity 01 (30%)]]*0.3+Table15[[#This Row],[Proximity - 02(40%)]]*0.4+Table15[[#This Row],[Proximity - 03(30%)]]*0.3</f>
        <v>2.1999999999999997</v>
      </c>
      <c r="AK515" s="12">
        <f>Table15[[#This Row],[Aggregation(Q1) 30%]]*0.3+Table15[[#This Row],[Aggregation(Q2) 40%]]*0.4+Table15[[#This Row],[Aggregation(Q3) 30%]]*0.3</f>
        <v>2.1999999999999997</v>
      </c>
      <c r="AL515" s="13">
        <f>Table15[[#This Row],[Exposure Rate]]+Table15[[#This Row],[Proximity Rate]]+Table15[[#This Row],[Aggregation Rate]]</f>
        <v>7.1999999999999993</v>
      </c>
      <c r="AM515" s="13" t="s">
        <v>1935</v>
      </c>
    </row>
    <row r="516" spans="1:39" x14ac:dyDescent="0.3">
      <c r="A516" s="20">
        <v>25578</v>
      </c>
      <c r="B516" s="2" t="s">
        <v>756</v>
      </c>
      <c r="C516" s="2" t="str">
        <f>VLOOKUP(A516,'emp master'!$A$1:$G$5000,5,FALSE)</f>
        <v>Close Comfort Program - Quality Assurance - SI</v>
      </c>
      <c r="D516" s="1" t="s">
        <v>1757</v>
      </c>
      <c r="E516" s="6" t="str">
        <f>VLOOKUP(A516,'emp master'!$A$1:$G$5000,7,FALSE)</f>
        <v>Female</v>
      </c>
      <c r="F516" s="7">
        <v>30</v>
      </c>
      <c r="G516" s="6" t="s">
        <v>14</v>
      </c>
      <c r="H516" s="6" t="s">
        <v>1753</v>
      </c>
      <c r="I516" s="6" t="s">
        <v>235</v>
      </c>
      <c r="J516" s="6" t="s">
        <v>28</v>
      </c>
      <c r="K516" s="6" t="s">
        <v>14</v>
      </c>
      <c r="L516" s="6"/>
      <c r="M516" s="6" t="s">
        <v>14</v>
      </c>
      <c r="N516" s="6"/>
      <c r="O516" s="6" t="s">
        <v>14</v>
      </c>
      <c r="P516" s="6"/>
      <c r="Q516" s="6" t="s">
        <v>14</v>
      </c>
      <c r="R516" s="6" t="s">
        <v>14</v>
      </c>
      <c r="S516" s="6" t="s">
        <v>1754</v>
      </c>
      <c r="T516" s="6" t="s">
        <v>14</v>
      </c>
      <c r="U516" s="6" t="s">
        <v>14</v>
      </c>
      <c r="V516" s="8">
        <f>IF(Table15[[#This Row],[Age - වයස]]&lt;30,1,IF(Table15[[#This Row],[Age - වයස]]&lt;40,2,IF(Table15[[#This Row],[Age - වයස]]&lt;50,3,IF(Table15[[#This Row],[Age - වයස]]&lt;=55,4,5))))</f>
        <v>2</v>
      </c>
      <c r="W516" s="11">
        <f>IF(Table15[[#This Row],[Vaccinated? - කොවිඩ් එන්නත ලබා ගෙන තිබේද?]]= "yes",1,5)</f>
        <v>5</v>
      </c>
      <c r="X51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6" s="8">
        <f>IF(Table15[[#This Row],[Having any hereditary diseases - ඔබට පාරම්පරික රෝග තිබෙනවාද?]]="yes",5,1)</f>
        <v>1</v>
      </c>
      <c r="Z516" s="11">
        <f>IF(Table15[[#This Row],[Do you have been suffering from any of these diseases? - පහත රෝග ඔබට තිබෙනවද?]]="None - නැත",1,5)</f>
        <v>1</v>
      </c>
      <c r="AA5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6" s="11">
        <f>IF(Table15[[#This Row],[Have you been infected by COVID-19 in the past few months - ඔබට COVID 19 මිට පෙර වැළදී  තිබෙනවද?]]="Yes",1,5)</f>
        <v>5</v>
      </c>
      <c r="AC516" s="11">
        <f>IF(Table15[[#This Row],[Grade - ශ්‍රේණිය]]="Team Member",5,IF(Table15[[#This Row],[Grade - ශ්‍රේණිය]]="Manager",1,3))</f>
        <v>5</v>
      </c>
      <c r="AD516" s="11">
        <f>IF(Table15[[#This Row],[Do you have any COVID symptoms? - ඔබට COVID ලක්ෂණ තිබෙනවද?]]="Yes",5,1)</f>
        <v>1</v>
      </c>
      <c r="AE516" s="11">
        <f>IF(Table15[[#This Row],[Was quarantined  before? - නිරොධානය වී තිබේද?]]="Yes",5,1)</f>
        <v>1</v>
      </c>
      <c r="AF5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6" s="8">
        <f>IF(Table15[[#This Row],[Any family members are working at Hospitals - රෝහල් වල සේවය කරන සාමාජිකයන් සිටීද?]]="No",1,5)</f>
        <v>1</v>
      </c>
      <c r="AH5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6" s="12">
        <f>Table15[[#This Row],[Proximity 01 (30%)]]*0.3+Table15[[#This Row],[Proximity - 02(40%)]]*0.4+Table15[[#This Row],[Proximity - 03(30%)]]*0.3</f>
        <v>2.1999999999999997</v>
      </c>
      <c r="AK516" s="12">
        <f>Table15[[#This Row],[Aggregation(Q1) 30%]]*0.3+Table15[[#This Row],[Aggregation(Q2) 40%]]*0.4+Table15[[#This Row],[Aggregation(Q3) 30%]]*0.3</f>
        <v>2.1999999999999997</v>
      </c>
      <c r="AL516" s="13">
        <f>Table15[[#This Row],[Exposure Rate]]+Table15[[#This Row],[Proximity Rate]]+Table15[[#This Row],[Aggregation Rate]]</f>
        <v>7.1999999999999993</v>
      </c>
      <c r="AM516" s="13" t="s">
        <v>1935</v>
      </c>
    </row>
    <row r="517" spans="1:39" x14ac:dyDescent="0.3">
      <c r="A517" s="20">
        <v>3688</v>
      </c>
      <c r="B517" s="2" t="s">
        <v>748</v>
      </c>
      <c r="C517" s="2" t="str">
        <f>VLOOKUP(A517,'emp master'!$A$1:$G$5000,5,FALSE)</f>
        <v>Close Comfort Program - Technical - SI</v>
      </c>
      <c r="D517" s="1" t="s">
        <v>1757</v>
      </c>
      <c r="E517" s="6" t="str">
        <f>VLOOKUP(A517,'emp master'!$A$1:$G$5000,7,FALSE)</f>
        <v>Male</v>
      </c>
      <c r="F517" s="7">
        <v>33</v>
      </c>
      <c r="G517" s="6" t="s">
        <v>14</v>
      </c>
      <c r="H517" s="6" t="s">
        <v>1753</v>
      </c>
      <c r="I517" s="6" t="s">
        <v>749</v>
      </c>
      <c r="J517" s="7" t="s">
        <v>17</v>
      </c>
      <c r="K517" s="6" t="s">
        <v>14</v>
      </c>
      <c r="L517" s="6"/>
      <c r="M517" s="6" t="s">
        <v>14</v>
      </c>
      <c r="N517" s="6"/>
      <c r="O517" s="6" t="s">
        <v>14</v>
      </c>
      <c r="P517" s="6"/>
      <c r="Q517" s="6" t="s">
        <v>14</v>
      </c>
      <c r="R517" s="6" t="s">
        <v>14</v>
      </c>
      <c r="S517" s="6" t="s">
        <v>1754</v>
      </c>
      <c r="T517" s="6" t="s">
        <v>14</v>
      </c>
      <c r="U517" s="6" t="s">
        <v>14</v>
      </c>
      <c r="V517" s="8">
        <f>IF(Table15[[#This Row],[Age - වයස]]&lt;30,1,IF(Table15[[#This Row],[Age - වයස]]&lt;40,2,IF(Table15[[#This Row],[Age - වයස]]&lt;50,3,IF(Table15[[#This Row],[Age - වයස]]&lt;=55,4,5))))</f>
        <v>2</v>
      </c>
      <c r="W517" s="11">
        <f>IF(Table15[[#This Row],[Vaccinated? - කොවිඩ් එන්නත ලබා ගෙන තිබේද?]]= "yes",1,5)</f>
        <v>5</v>
      </c>
      <c r="X5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7" s="8">
        <f>IF(Table15[[#This Row],[Having any hereditary diseases - ඔබට පාරම්පරික රෝග තිබෙනවාද?]]="yes",5,1)</f>
        <v>1</v>
      </c>
      <c r="Z517" s="11">
        <f>IF(Table15[[#This Row],[Do you have been suffering from any of these diseases? - පහත රෝග ඔබට තිබෙනවද?]]="None - නැත",1,5)</f>
        <v>1</v>
      </c>
      <c r="AA5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7" s="11">
        <f>IF(Table15[[#This Row],[Have you been infected by COVID-19 in the past few months - ඔබට COVID 19 මිට පෙර වැළදී  තිබෙනවද?]]="Yes",1,5)</f>
        <v>5</v>
      </c>
      <c r="AC517" s="11">
        <f>IF(Table15[[#This Row],[Grade - ශ්‍රේණිය]]="Team Member",5,IF(Table15[[#This Row],[Grade - ශ්‍රේණිය]]="Manager",1,3))</f>
        <v>5</v>
      </c>
      <c r="AD517" s="11">
        <f>IF(Table15[[#This Row],[Do you have any COVID symptoms? - ඔබට COVID ලක්ෂණ තිබෙනවද?]]="Yes",5,1)</f>
        <v>1</v>
      </c>
      <c r="AE517" s="11">
        <f>IF(Table15[[#This Row],[Was quarantined  before? - නිරොධානය වී තිබේද?]]="Yes",5,1)</f>
        <v>1</v>
      </c>
      <c r="AF5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7" s="8">
        <f>IF(Table15[[#This Row],[Any family members are working at Hospitals - රෝහල් වල සේවය කරන සාමාජිකයන් සිටීද?]]="No",1,5)</f>
        <v>1</v>
      </c>
      <c r="AH5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7" s="12">
        <f>Table15[[#This Row],[Proximity 01 (30%)]]*0.3+Table15[[#This Row],[Proximity - 02(40%)]]*0.4+Table15[[#This Row],[Proximity - 03(30%)]]*0.3</f>
        <v>2.1999999999999997</v>
      </c>
      <c r="AK517" s="12">
        <f>Table15[[#This Row],[Aggregation(Q1) 30%]]*0.3+Table15[[#This Row],[Aggregation(Q2) 40%]]*0.4+Table15[[#This Row],[Aggregation(Q3) 30%]]*0.3</f>
        <v>2.1999999999999997</v>
      </c>
      <c r="AL517" s="13">
        <f>Table15[[#This Row],[Exposure Rate]]+Table15[[#This Row],[Proximity Rate]]+Table15[[#This Row],[Aggregation Rate]]</f>
        <v>7.1999999999999993</v>
      </c>
      <c r="AM517" s="13" t="s">
        <v>1935</v>
      </c>
    </row>
    <row r="518" spans="1:39" x14ac:dyDescent="0.3">
      <c r="A518" s="20">
        <v>25079</v>
      </c>
      <c r="B518" s="2" t="s">
        <v>191</v>
      </c>
      <c r="C518" s="2" t="str">
        <f>VLOOKUP(A518,'emp master'!$A$1:$G$5000,5,FALSE)</f>
        <v>Impact Protection - SI</v>
      </c>
      <c r="D518" s="1" t="s">
        <v>1757</v>
      </c>
      <c r="E518" s="6" t="str">
        <f>VLOOKUP(A518,'emp master'!$A$1:$G$5000,7,FALSE)</f>
        <v>Female</v>
      </c>
      <c r="F518" s="7">
        <v>34</v>
      </c>
      <c r="G518" s="6" t="s">
        <v>14</v>
      </c>
      <c r="H518" s="6" t="s">
        <v>1753</v>
      </c>
      <c r="I518" s="6" t="s">
        <v>192</v>
      </c>
      <c r="J518" s="6" t="s">
        <v>28</v>
      </c>
      <c r="K518" s="6" t="s">
        <v>14</v>
      </c>
      <c r="L518" s="6"/>
      <c r="M518" s="6" t="s">
        <v>14</v>
      </c>
      <c r="N518" s="6"/>
      <c r="O518" s="6" t="s">
        <v>14</v>
      </c>
      <c r="P518" s="6"/>
      <c r="Q518" s="6" t="s">
        <v>14</v>
      </c>
      <c r="R518" s="6" t="s">
        <v>14</v>
      </c>
      <c r="S518" s="6" t="s">
        <v>1754</v>
      </c>
      <c r="T518" s="6" t="s">
        <v>14</v>
      </c>
      <c r="U518" s="6" t="s">
        <v>14</v>
      </c>
      <c r="V518" s="8">
        <f>IF(Table15[[#This Row],[Age - වයස]]&lt;30,1,IF(Table15[[#This Row],[Age - වයස]]&lt;40,2,IF(Table15[[#This Row],[Age - වයස]]&lt;50,3,IF(Table15[[#This Row],[Age - වයස]]&lt;=55,4,5))))</f>
        <v>2</v>
      </c>
      <c r="W518" s="11">
        <f>IF(Table15[[#This Row],[Vaccinated? - කොවිඩ් එන්නත ලබා ගෙන තිබේද?]]= "yes",1,5)</f>
        <v>5</v>
      </c>
      <c r="X51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8" s="8">
        <f>IF(Table15[[#This Row],[Having any hereditary diseases - ඔබට පාරම්පරික රෝග තිබෙනවාද?]]="yes",5,1)</f>
        <v>1</v>
      </c>
      <c r="Z518" s="11">
        <f>IF(Table15[[#This Row],[Do you have been suffering from any of these diseases? - පහත රෝග ඔබට තිබෙනවද?]]="None - නැත",1,5)</f>
        <v>1</v>
      </c>
      <c r="AA5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8" s="11">
        <f>IF(Table15[[#This Row],[Have you been infected by COVID-19 in the past few months - ඔබට COVID 19 මිට පෙර වැළදී  තිබෙනවද?]]="Yes",1,5)</f>
        <v>5</v>
      </c>
      <c r="AC518" s="11">
        <f>IF(Table15[[#This Row],[Grade - ශ්‍රේණිය]]="Team Member",5,IF(Table15[[#This Row],[Grade - ශ්‍රේණිය]]="Manager",1,3))</f>
        <v>5</v>
      </c>
      <c r="AD518" s="11">
        <f>IF(Table15[[#This Row],[Do you have any COVID symptoms? - ඔබට COVID ලක්ෂණ තිබෙනවද?]]="Yes",5,1)</f>
        <v>1</v>
      </c>
      <c r="AE518" s="11">
        <f>IF(Table15[[#This Row],[Was quarantined  before? - නිරොධානය වී තිබේද?]]="Yes",5,1)</f>
        <v>1</v>
      </c>
      <c r="AF5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8" s="8">
        <f>IF(Table15[[#This Row],[Any family members are working at Hospitals - රෝහල් වල සේවය කරන සාමාජිකයන් සිටීද?]]="No",1,5)</f>
        <v>1</v>
      </c>
      <c r="AH5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8" s="12">
        <f>Table15[[#This Row],[Proximity 01 (30%)]]*0.3+Table15[[#This Row],[Proximity - 02(40%)]]*0.4+Table15[[#This Row],[Proximity - 03(30%)]]*0.3</f>
        <v>2.1999999999999997</v>
      </c>
      <c r="AK518" s="12">
        <f>Table15[[#This Row],[Aggregation(Q1) 30%]]*0.3+Table15[[#This Row],[Aggregation(Q2) 40%]]*0.4+Table15[[#This Row],[Aggregation(Q3) 30%]]*0.3</f>
        <v>2.1999999999999997</v>
      </c>
      <c r="AL518" s="13">
        <f>Table15[[#This Row],[Exposure Rate]]+Table15[[#This Row],[Proximity Rate]]+Table15[[#This Row],[Aggregation Rate]]</f>
        <v>7.1999999999999993</v>
      </c>
      <c r="AM518" s="13" t="s">
        <v>1935</v>
      </c>
    </row>
    <row r="519" spans="1:39" x14ac:dyDescent="0.3">
      <c r="A519" s="20">
        <v>17278</v>
      </c>
      <c r="B519" s="2" t="s">
        <v>732</v>
      </c>
      <c r="C519" s="2" t="str">
        <f>VLOOKUP(A519,'emp master'!$A$1:$G$5000,5,FALSE)</f>
        <v>Material Quality Assurance - SI</v>
      </c>
      <c r="D519" s="1" t="s">
        <v>1757</v>
      </c>
      <c r="E519" s="6" t="str">
        <f>VLOOKUP(A519,'emp master'!$A$1:$G$5000,7,FALSE)</f>
        <v>Male</v>
      </c>
      <c r="F519" s="7">
        <v>30</v>
      </c>
      <c r="G519" s="6" t="s">
        <v>14</v>
      </c>
      <c r="H519" s="6" t="s">
        <v>1753</v>
      </c>
      <c r="I519" s="6" t="s">
        <v>733</v>
      </c>
      <c r="J519" s="7" t="s">
        <v>23</v>
      </c>
      <c r="K519" s="6" t="s">
        <v>14</v>
      </c>
      <c r="L519" s="6"/>
      <c r="M519" s="6" t="s">
        <v>14</v>
      </c>
      <c r="N519" s="6"/>
      <c r="O519" s="6" t="s">
        <v>14</v>
      </c>
      <c r="P519" s="6"/>
      <c r="Q519" s="6" t="s">
        <v>14</v>
      </c>
      <c r="R519" s="6" t="s">
        <v>14</v>
      </c>
      <c r="S519" s="6" t="s">
        <v>1754</v>
      </c>
      <c r="T519" s="6" t="s">
        <v>14</v>
      </c>
      <c r="U519" s="6" t="s">
        <v>14</v>
      </c>
      <c r="V519" s="8">
        <f>IF(Table15[[#This Row],[Age - වයස]]&lt;30,1,IF(Table15[[#This Row],[Age - වයස]]&lt;40,2,IF(Table15[[#This Row],[Age - වයස]]&lt;50,3,IF(Table15[[#This Row],[Age - වයස]]&lt;=55,4,5))))</f>
        <v>2</v>
      </c>
      <c r="W519" s="11">
        <f>IF(Table15[[#This Row],[Vaccinated? - කොවිඩ් එන්නත ලබා ගෙන තිබේද?]]= "yes",1,5)</f>
        <v>5</v>
      </c>
      <c r="X51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19" s="8">
        <f>IF(Table15[[#This Row],[Having any hereditary diseases - ඔබට පාරම්පරික රෝග තිබෙනවාද?]]="yes",5,1)</f>
        <v>1</v>
      </c>
      <c r="Z519" s="11">
        <f>IF(Table15[[#This Row],[Do you have been suffering from any of these diseases? - පහත රෝග ඔබට තිබෙනවද?]]="None - නැත",1,5)</f>
        <v>1</v>
      </c>
      <c r="AA5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19" s="11">
        <f>IF(Table15[[#This Row],[Have you been infected by COVID-19 in the past few months - ඔබට COVID 19 මිට පෙර වැළදී  තිබෙනවද?]]="Yes",1,5)</f>
        <v>5</v>
      </c>
      <c r="AC519" s="11">
        <f>IF(Table15[[#This Row],[Grade - ශ්‍රේණිය]]="Team Member",5,IF(Table15[[#This Row],[Grade - ශ්‍රේණිය]]="Manager",1,3))</f>
        <v>5</v>
      </c>
      <c r="AD519" s="11">
        <f>IF(Table15[[#This Row],[Do you have any COVID symptoms? - ඔබට COVID ලක්ෂණ තිබෙනවද?]]="Yes",5,1)</f>
        <v>1</v>
      </c>
      <c r="AE519" s="11">
        <f>IF(Table15[[#This Row],[Was quarantined  before? - නිරොධානය වී තිබේද?]]="Yes",5,1)</f>
        <v>1</v>
      </c>
      <c r="AF5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19" s="8">
        <f>IF(Table15[[#This Row],[Any family members are working at Hospitals - රෝහල් වල සේවය කරන සාමාජිකයන් සිටීද?]]="No",1,5)</f>
        <v>1</v>
      </c>
      <c r="AH5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1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19" s="12">
        <f>Table15[[#This Row],[Proximity 01 (30%)]]*0.3+Table15[[#This Row],[Proximity - 02(40%)]]*0.4+Table15[[#This Row],[Proximity - 03(30%)]]*0.3</f>
        <v>2.1999999999999997</v>
      </c>
      <c r="AK519" s="12">
        <f>Table15[[#This Row],[Aggregation(Q1) 30%]]*0.3+Table15[[#This Row],[Aggregation(Q2) 40%]]*0.4+Table15[[#This Row],[Aggregation(Q3) 30%]]*0.3</f>
        <v>2.1999999999999997</v>
      </c>
      <c r="AL519" s="13">
        <f>Table15[[#This Row],[Exposure Rate]]+Table15[[#This Row],[Proximity Rate]]+Table15[[#This Row],[Aggregation Rate]]</f>
        <v>7.1999999999999993</v>
      </c>
      <c r="AM519" s="13" t="s">
        <v>1935</v>
      </c>
    </row>
    <row r="520" spans="1:39" x14ac:dyDescent="0.3">
      <c r="A520" s="20">
        <v>2450</v>
      </c>
      <c r="B520" s="2" t="s">
        <v>1208</v>
      </c>
      <c r="C520" s="2" t="str">
        <f>VLOOKUP(A520,'emp master'!$A$1:$G$5000,5,FALSE)</f>
        <v>Material Quality Assurance - SI</v>
      </c>
      <c r="D520" s="1" t="s">
        <v>1757</v>
      </c>
      <c r="E520" s="6" t="str">
        <f>VLOOKUP(A520,'emp master'!$A$1:$G$5000,7,FALSE)</f>
        <v>Male</v>
      </c>
      <c r="F520" s="7">
        <v>36</v>
      </c>
      <c r="G520" s="6" t="s">
        <v>14</v>
      </c>
      <c r="H520" s="6" t="s">
        <v>1753</v>
      </c>
      <c r="I520" s="6" t="s">
        <v>1209</v>
      </c>
      <c r="J520" s="6" t="s">
        <v>28</v>
      </c>
      <c r="K520" s="6" t="s">
        <v>14</v>
      </c>
      <c r="L520" s="6"/>
      <c r="M520" s="6" t="s">
        <v>14</v>
      </c>
      <c r="N520" s="6"/>
      <c r="O520" s="6" t="s">
        <v>14</v>
      </c>
      <c r="P520" s="6"/>
      <c r="Q520" s="6" t="s">
        <v>14</v>
      </c>
      <c r="R520" s="6" t="s">
        <v>14</v>
      </c>
      <c r="S520" s="6" t="s">
        <v>1754</v>
      </c>
      <c r="T520" s="6" t="s">
        <v>14</v>
      </c>
      <c r="U520" s="6" t="s">
        <v>14</v>
      </c>
      <c r="V520" s="8">
        <f>IF(Table15[[#This Row],[Age - වයස]]&lt;30,1,IF(Table15[[#This Row],[Age - වයස]]&lt;40,2,IF(Table15[[#This Row],[Age - වයස]]&lt;50,3,IF(Table15[[#This Row],[Age - වයස]]&lt;=55,4,5))))</f>
        <v>2</v>
      </c>
      <c r="W520" s="11">
        <f>IF(Table15[[#This Row],[Vaccinated? - කොවිඩ් එන්නත ලබා ගෙන තිබේද?]]= "yes",1,5)</f>
        <v>5</v>
      </c>
      <c r="X52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0" s="8">
        <f>IF(Table15[[#This Row],[Having any hereditary diseases - ඔබට පාරම්පරික රෝග තිබෙනවාද?]]="yes",5,1)</f>
        <v>1</v>
      </c>
      <c r="Z520" s="11">
        <f>IF(Table15[[#This Row],[Do you have been suffering from any of these diseases? - පහත රෝග ඔබට තිබෙනවද?]]="None - නැත",1,5)</f>
        <v>1</v>
      </c>
      <c r="AA5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0" s="11">
        <f>IF(Table15[[#This Row],[Have you been infected by COVID-19 in the past few months - ඔබට COVID 19 මිට පෙර වැළදී  තිබෙනවද?]]="Yes",1,5)</f>
        <v>5</v>
      </c>
      <c r="AC520" s="11">
        <f>IF(Table15[[#This Row],[Grade - ශ්‍රේණිය]]="Team Member",5,IF(Table15[[#This Row],[Grade - ශ්‍රේණිය]]="Manager",1,3))</f>
        <v>5</v>
      </c>
      <c r="AD520" s="11">
        <f>IF(Table15[[#This Row],[Do you have any COVID symptoms? - ඔබට COVID ලක්ෂණ තිබෙනවද?]]="Yes",5,1)</f>
        <v>1</v>
      </c>
      <c r="AE520" s="11">
        <f>IF(Table15[[#This Row],[Was quarantined  before? - නිරොධානය වී තිබේද?]]="Yes",5,1)</f>
        <v>1</v>
      </c>
      <c r="AF5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0" s="8">
        <f>IF(Table15[[#This Row],[Any family members are working at Hospitals - රෝහල් වල සේවය කරන සාමාජිකයන් සිටීද?]]="No",1,5)</f>
        <v>1</v>
      </c>
      <c r="AH5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0" s="12">
        <f>Table15[[#This Row],[Proximity 01 (30%)]]*0.3+Table15[[#This Row],[Proximity - 02(40%)]]*0.4+Table15[[#This Row],[Proximity - 03(30%)]]*0.3</f>
        <v>2.1999999999999997</v>
      </c>
      <c r="AK520" s="12">
        <f>Table15[[#This Row],[Aggregation(Q1) 30%]]*0.3+Table15[[#This Row],[Aggregation(Q2) 40%]]*0.4+Table15[[#This Row],[Aggregation(Q3) 30%]]*0.3</f>
        <v>2.1999999999999997</v>
      </c>
      <c r="AL520" s="13">
        <f>Table15[[#This Row],[Exposure Rate]]+Table15[[#This Row],[Proximity Rate]]+Table15[[#This Row],[Aggregation Rate]]</f>
        <v>7.1999999999999993</v>
      </c>
      <c r="AM520" s="13" t="s">
        <v>1935</v>
      </c>
    </row>
    <row r="521" spans="1:39" x14ac:dyDescent="0.3">
      <c r="A521" s="20">
        <v>25807</v>
      </c>
      <c r="B521" s="2" t="s">
        <v>1190</v>
      </c>
      <c r="C521" s="2" t="str">
        <f>VLOOKUP(A521,'emp master'!$A$1:$G$5000,5,FALSE)</f>
        <v>Material Quality Assurance - SI</v>
      </c>
      <c r="D521" s="1" t="s">
        <v>1757</v>
      </c>
      <c r="E521" s="6" t="str">
        <f>VLOOKUP(A521,'emp master'!$A$1:$G$5000,7,FALSE)</f>
        <v>Male</v>
      </c>
      <c r="F521" s="7">
        <v>33</v>
      </c>
      <c r="G521" s="6" t="s">
        <v>14</v>
      </c>
      <c r="H521" s="6" t="s">
        <v>1753</v>
      </c>
      <c r="I521" s="6" t="s">
        <v>1191</v>
      </c>
      <c r="J521" s="6" t="s">
        <v>28</v>
      </c>
      <c r="K521" s="6" t="s">
        <v>14</v>
      </c>
      <c r="L521" s="6"/>
      <c r="M521" s="6" t="s">
        <v>14</v>
      </c>
      <c r="N521" s="6"/>
      <c r="O521" s="6" t="s">
        <v>14</v>
      </c>
      <c r="P521" s="6"/>
      <c r="Q521" s="6" t="s">
        <v>14</v>
      </c>
      <c r="R521" s="6" t="s">
        <v>14</v>
      </c>
      <c r="S521" s="6" t="s">
        <v>1754</v>
      </c>
      <c r="T521" s="6" t="s">
        <v>14</v>
      </c>
      <c r="U521" s="6" t="s">
        <v>14</v>
      </c>
      <c r="V521" s="8">
        <f>IF(Table15[[#This Row],[Age - වයස]]&lt;30,1,IF(Table15[[#This Row],[Age - වයස]]&lt;40,2,IF(Table15[[#This Row],[Age - වයස]]&lt;50,3,IF(Table15[[#This Row],[Age - වයස]]&lt;=55,4,5))))</f>
        <v>2</v>
      </c>
      <c r="W521" s="11">
        <f>IF(Table15[[#This Row],[Vaccinated? - කොවිඩ් එන්නත ලබා ගෙන තිබේද?]]= "yes",1,5)</f>
        <v>5</v>
      </c>
      <c r="X52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1" s="8">
        <f>IF(Table15[[#This Row],[Having any hereditary diseases - ඔබට පාරම්පරික රෝග තිබෙනවාද?]]="yes",5,1)</f>
        <v>1</v>
      </c>
      <c r="Z521" s="11">
        <f>IF(Table15[[#This Row],[Do you have been suffering from any of these diseases? - පහත රෝග ඔබට තිබෙනවද?]]="None - නැත",1,5)</f>
        <v>1</v>
      </c>
      <c r="AA5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1" s="11">
        <f>IF(Table15[[#This Row],[Have you been infected by COVID-19 in the past few months - ඔබට COVID 19 මිට පෙර වැළදී  තිබෙනවද?]]="Yes",1,5)</f>
        <v>5</v>
      </c>
      <c r="AC521" s="11">
        <f>IF(Table15[[#This Row],[Grade - ශ්‍රේණිය]]="Team Member",5,IF(Table15[[#This Row],[Grade - ශ්‍රේණිය]]="Manager",1,3))</f>
        <v>5</v>
      </c>
      <c r="AD521" s="11">
        <f>IF(Table15[[#This Row],[Do you have any COVID symptoms? - ඔබට COVID ලක්ෂණ තිබෙනවද?]]="Yes",5,1)</f>
        <v>1</v>
      </c>
      <c r="AE521" s="11">
        <f>IF(Table15[[#This Row],[Was quarantined  before? - නිරොධානය වී තිබේද?]]="Yes",5,1)</f>
        <v>1</v>
      </c>
      <c r="AF5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1" s="8">
        <f>IF(Table15[[#This Row],[Any family members are working at Hospitals - රෝහල් වල සේවය කරන සාමාජිකයන් සිටීද?]]="No",1,5)</f>
        <v>1</v>
      </c>
      <c r="AH5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1" s="12">
        <f>Table15[[#This Row],[Proximity 01 (30%)]]*0.3+Table15[[#This Row],[Proximity - 02(40%)]]*0.4+Table15[[#This Row],[Proximity - 03(30%)]]*0.3</f>
        <v>2.1999999999999997</v>
      </c>
      <c r="AK521" s="12">
        <f>Table15[[#This Row],[Aggregation(Q1) 30%]]*0.3+Table15[[#This Row],[Aggregation(Q2) 40%]]*0.4+Table15[[#This Row],[Aggregation(Q3) 30%]]*0.3</f>
        <v>2.1999999999999997</v>
      </c>
      <c r="AL521" s="13">
        <f>Table15[[#This Row],[Exposure Rate]]+Table15[[#This Row],[Proximity Rate]]+Table15[[#This Row],[Aggregation Rate]]</f>
        <v>7.1999999999999993</v>
      </c>
      <c r="AM521" s="13" t="s">
        <v>1935</v>
      </c>
    </row>
    <row r="522" spans="1:39" x14ac:dyDescent="0.3">
      <c r="A522" s="20">
        <v>10427</v>
      </c>
      <c r="B522" s="2" t="s">
        <v>341</v>
      </c>
      <c r="C522" s="2" t="str">
        <f>VLOOKUP(A522,'emp master'!$A$1:$G$5000,5,FALSE)</f>
        <v>Moulded Bra Cup - Computer Numerical Control - SI</v>
      </c>
      <c r="D522" s="1" t="s">
        <v>1757</v>
      </c>
      <c r="E522" s="6" t="str">
        <f>VLOOKUP(A522,'emp master'!$A$1:$G$5000,7,FALSE)</f>
        <v>Male</v>
      </c>
      <c r="F522" s="7">
        <v>30</v>
      </c>
      <c r="G522" s="6" t="s">
        <v>14</v>
      </c>
      <c r="H522" s="6" t="s">
        <v>1753</v>
      </c>
      <c r="I522" s="6" t="s">
        <v>342</v>
      </c>
      <c r="J522" s="7" t="s">
        <v>13</v>
      </c>
      <c r="K522" s="6" t="s">
        <v>14</v>
      </c>
      <c r="L522" s="6" t="s">
        <v>1566</v>
      </c>
      <c r="M522" s="6" t="s">
        <v>14</v>
      </c>
      <c r="N522" s="6" t="s">
        <v>1803</v>
      </c>
      <c r="O522" s="6" t="s">
        <v>14</v>
      </c>
      <c r="P522" s="6" t="s">
        <v>1566</v>
      </c>
      <c r="Q522" s="6" t="s">
        <v>14</v>
      </c>
      <c r="R522" s="6" t="s">
        <v>14</v>
      </c>
      <c r="S522" s="6" t="s">
        <v>1754</v>
      </c>
      <c r="T522" s="6" t="s">
        <v>14</v>
      </c>
      <c r="U522" s="6" t="s">
        <v>14</v>
      </c>
      <c r="V522" s="8">
        <f>IF(Table15[[#This Row],[Age - වයස]]&lt;30,1,IF(Table15[[#This Row],[Age - වයස]]&lt;40,2,IF(Table15[[#This Row],[Age - වයස]]&lt;50,3,IF(Table15[[#This Row],[Age - වයස]]&lt;=55,4,5))))</f>
        <v>2</v>
      </c>
      <c r="W522" s="11">
        <f>IF(Table15[[#This Row],[Vaccinated? - කොවිඩ් එන්නත ලබා ගෙන තිබේද?]]= "yes",1,5)</f>
        <v>5</v>
      </c>
      <c r="X52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2" s="8">
        <f>IF(Table15[[#This Row],[Having any hereditary diseases - ඔබට පාරම්පරික රෝග තිබෙනවාද?]]="yes",5,1)</f>
        <v>1</v>
      </c>
      <c r="Z522" s="11">
        <f>IF(Table15[[#This Row],[Do you have been suffering from any of these diseases? - පහත රෝග ඔබට තිබෙනවද?]]="None - නැත",1,5)</f>
        <v>1</v>
      </c>
      <c r="AA5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2" s="11">
        <f>IF(Table15[[#This Row],[Have you been infected by COVID-19 in the past few months - ඔබට COVID 19 මිට පෙර වැළදී  තිබෙනවද?]]="Yes",1,5)</f>
        <v>5</v>
      </c>
      <c r="AC522" s="11">
        <f>IF(Table15[[#This Row],[Grade - ශ්‍රේණිය]]="Team Member",5,IF(Table15[[#This Row],[Grade - ශ්‍රේණිය]]="Manager",1,3))</f>
        <v>5</v>
      </c>
      <c r="AD522" s="11">
        <f>IF(Table15[[#This Row],[Do you have any COVID symptoms? - ඔබට COVID ලක්ෂණ තිබෙනවද?]]="Yes",5,1)</f>
        <v>1</v>
      </c>
      <c r="AE522" s="11">
        <f>IF(Table15[[#This Row],[Was quarantined  before? - නිරොධානය වී තිබේද?]]="Yes",5,1)</f>
        <v>1</v>
      </c>
      <c r="AF5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2" s="8">
        <f>IF(Table15[[#This Row],[Any family members are working at Hospitals - රෝහල් වල සේවය කරන සාමාජිකයන් සිටීද?]]="No",1,5)</f>
        <v>1</v>
      </c>
      <c r="AH5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2" s="12">
        <f>Table15[[#This Row],[Proximity 01 (30%)]]*0.3+Table15[[#This Row],[Proximity - 02(40%)]]*0.4+Table15[[#This Row],[Proximity - 03(30%)]]*0.3</f>
        <v>2.1999999999999997</v>
      </c>
      <c r="AK522" s="12">
        <f>Table15[[#This Row],[Aggregation(Q1) 30%]]*0.3+Table15[[#This Row],[Aggregation(Q2) 40%]]*0.4+Table15[[#This Row],[Aggregation(Q3) 30%]]*0.3</f>
        <v>2.1999999999999997</v>
      </c>
      <c r="AL522" s="13">
        <f>Table15[[#This Row],[Exposure Rate]]+Table15[[#This Row],[Proximity Rate]]+Table15[[#This Row],[Aggregation Rate]]</f>
        <v>7.1999999999999993</v>
      </c>
      <c r="AM522" s="13" t="s">
        <v>1935</v>
      </c>
    </row>
    <row r="523" spans="1:39" x14ac:dyDescent="0.3">
      <c r="A523" s="20">
        <v>10708</v>
      </c>
      <c r="B523" s="2" t="s">
        <v>724</v>
      </c>
      <c r="C523" s="2" t="str">
        <f>VLOOKUP(A523,'emp master'!$A$1:$G$5000,5,FALSE)</f>
        <v>Moulded Bra Cup - Computer Numerical Control - SI</v>
      </c>
      <c r="D523" s="1" t="s">
        <v>1757</v>
      </c>
      <c r="E523" s="6" t="str">
        <f>VLOOKUP(A523,'emp master'!$A$1:$G$5000,7,FALSE)</f>
        <v>Male</v>
      </c>
      <c r="F523" s="7">
        <v>33</v>
      </c>
      <c r="G523" s="6" t="s">
        <v>14</v>
      </c>
      <c r="H523" s="6" t="s">
        <v>1753</v>
      </c>
      <c r="I523" s="6" t="s">
        <v>725</v>
      </c>
      <c r="J523" s="7" t="s">
        <v>23</v>
      </c>
      <c r="K523" s="6" t="s">
        <v>14</v>
      </c>
      <c r="L523" s="6" t="s">
        <v>14</v>
      </c>
      <c r="M523" s="6" t="s">
        <v>14</v>
      </c>
      <c r="N523" s="6" t="s">
        <v>14</v>
      </c>
      <c r="O523" s="6" t="s">
        <v>14</v>
      </c>
      <c r="P523" s="6" t="s">
        <v>14</v>
      </c>
      <c r="Q523" s="6" t="s">
        <v>14</v>
      </c>
      <c r="R523" s="6" t="s">
        <v>14</v>
      </c>
      <c r="S523" s="6" t="s">
        <v>1754</v>
      </c>
      <c r="T523" s="6" t="s">
        <v>14</v>
      </c>
      <c r="U523" s="6" t="s">
        <v>14</v>
      </c>
      <c r="V523" s="8">
        <f>IF(Table15[[#This Row],[Age - වයස]]&lt;30,1,IF(Table15[[#This Row],[Age - වයස]]&lt;40,2,IF(Table15[[#This Row],[Age - වයස]]&lt;50,3,IF(Table15[[#This Row],[Age - වයස]]&lt;=55,4,5))))</f>
        <v>2</v>
      </c>
      <c r="W523" s="11">
        <f>IF(Table15[[#This Row],[Vaccinated? - කොවිඩ් එන්නත ලබා ගෙන තිබේද?]]= "yes",1,5)</f>
        <v>5</v>
      </c>
      <c r="X52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3" s="8">
        <f>IF(Table15[[#This Row],[Having any hereditary diseases - ඔබට පාරම්පරික රෝග තිබෙනවාද?]]="yes",5,1)</f>
        <v>1</v>
      </c>
      <c r="Z523" s="11">
        <f>IF(Table15[[#This Row],[Do you have been suffering from any of these diseases? - පහත රෝග ඔබට තිබෙනවද?]]="None - නැත",1,5)</f>
        <v>1</v>
      </c>
      <c r="AA5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3" s="11">
        <f>IF(Table15[[#This Row],[Have you been infected by COVID-19 in the past few months - ඔබට COVID 19 මිට පෙර වැළදී  තිබෙනවද?]]="Yes",1,5)</f>
        <v>5</v>
      </c>
      <c r="AC523" s="11">
        <f>IF(Table15[[#This Row],[Grade - ශ්‍රේණිය]]="Team Member",5,IF(Table15[[#This Row],[Grade - ශ්‍රේණිය]]="Manager",1,3))</f>
        <v>5</v>
      </c>
      <c r="AD523" s="11">
        <f>IF(Table15[[#This Row],[Do you have any COVID symptoms? - ඔබට COVID ලක්ෂණ තිබෙනවද?]]="Yes",5,1)</f>
        <v>1</v>
      </c>
      <c r="AE523" s="11">
        <f>IF(Table15[[#This Row],[Was quarantined  before? - නිරොධානය වී තිබේද?]]="Yes",5,1)</f>
        <v>1</v>
      </c>
      <c r="AF5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3" s="8">
        <f>IF(Table15[[#This Row],[Any family members are working at Hospitals - රෝහල් වල සේවය කරන සාමාජිකයන් සිටීද?]]="No",1,5)</f>
        <v>1</v>
      </c>
      <c r="AH5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3" s="12">
        <f>Table15[[#This Row],[Proximity 01 (30%)]]*0.3+Table15[[#This Row],[Proximity - 02(40%)]]*0.4+Table15[[#This Row],[Proximity - 03(30%)]]*0.3</f>
        <v>2.1999999999999997</v>
      </c>
      <c r="AK523" s="12">
        <f>Table15[[#This Row],[Aggregation(Q1) 30%]]*0.3+Table15[[#This Row],[Aggregation(Q2) 40%]]*0.4+Table15[[#This Row],[Aggregation(Q3) 30%]]*0.3</f>
        <v>2.1999999999999997</v>
      </c>
      <c r="AL523" s="13">
        <f>Table15[[#This Row],[Exposure Rate]]+Table15[[#This Row],[Proximity Rate]]+Table15[[#This Row],[Aggregation Rate]]</f>
        <v>7.1999999999999993</v>
      </c>
      <c r="AM523" s="13" t="s">
        <v>1935</v>
      </c>
    </row>
    <row r="524" spans="1:39" x14ac:dyDescent="0.3">
      <c r="A524" s="20">
        <v>10741</v>
      </c>
      <c r="B524" s="2" t="s">
        <v>114</v>
      </c>
      <c r="C524" s="2" t="str">
        <f>VLOOKUP(A524,'emp master'!$A$1:$G$5000,5,FALSE)</f>
        <v>Moulded Bra Cup - Computer Numerical Control - SI</v>
      </c>
      <c r="D524" s="1" t="s">
        <v>1757</v>
      </c>
      <c r="E524" s="6" t="str">
        <f>VLOOKUP(A524,'emp master'!$A$1:$G$5000,7,FALSE)</f>
        <v>Male</v>
      </c>
      <c r="F524" s="7">
        <v>37</v>
      </c>
      <c r="G524" s="6" t="s">
        <v>14</v>
      </c>
      <c r="H524" s="6" t="s">
        <v>1753</v>
      </c>
      <c r="I524" s="6" t="s">
        <v>115</v>
      </c>
      <c r="J524" s="7" t="s">
        <v>13</v>
      </c>
      <c r="K524" s="6" t="s">
        <v>14</v>
      </c>
      <c r="L524" s="6" t="s">
        <v>1789</v>
      </c>
      <c r="M524" s="6" t="s">
        <v>14</v>
      </c>
      <c r="N524" s="6" t="s">
        <v>1789</v>
      </c>
      <c r="O524" s="6" t="s">
        <v>14</v>
      </c>
      <c r="P524" s="6" t="s">
        <v>1789</v>
      </c>
      <c r="Q524" s="6" t="s">
        <v>14</v>
      </c>
      <c r="R524" s="6" t="s">
        <v>14</v>
      </c>
      <c r="S524" s="6" t="s">
        <v>1754</v>
      </c>
      <c r="T524" s="6" t="s">
        <v>14</v>
      </c>
      <c r="U524" s="6" t="s">
        <v>14</v>
      </c>
      <c r="V524" s="8">
        <f>IF(Table15[[#This Row],[Age - වයස]]&lt;30,1,IF(Table15[[#This Row],[Age - වයස]]&lt;40,2,IF(Table15[[#This Row],[Age - වයස]]&lt;50,3,IF(Table15[[#This Row],[Age - වයස]]&lt;=55,4,5))))</f>
        <v>2</v>
      </c>
      <c r="W524" s="11">
        <f>IF(Table15[[#This Row],[Vaccinated? - කොවිඩ් එන්නත ලබා ගෙන තිබේද?]]= "yes",1,5)</f>
        <v>5</v>
      </c>
      <c r="X52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4" s="8">
        <f>IF(Table15[[#This Row],[Having any hereditary diseases - ඔබට පාරම්පරික රෝග තිබෙනවාද?]]="yes",5,1)</f>
        <v>1</v>
      </c>
      <c r="Z524" s="11">
        <f>IF(Table15[[#This Row],[Do you have been suffering from any of these diseases? - පහත රෝග ඔබට තිබෙනවද?]]="None - නැත",1,5)</f>
        <v>1</v>
      </c>
      <c r="AA5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4" s="11">
        <f>IF(Table15[[#This Row],[Have you been infected by COVID-19 in the past few months - ඔබට COVID 19 මිට පෙර වැළදී  තිබෙනවද?]]="Yes",1,5)</f>
        <v>5</v>
      </c>
      <c r="AC524" s="11">
        <f>IF(Table15[[#This Row],[Grade - ශ්‍රේණිය]]="Team Member",5,IF(Table15[[#This Row],[Grade - ශ්‍රේණිය]]="Manager",1,3))</f>
        <v>5</v>
      </c>
      <c r="AD524" s="11">
        <f>IF(Table15[[#This Row],[Do you have any COVID symptoms? - ඔබට COVID ලක්ෂණ තිබෙනවද?]]="Yes",5,1)</f>
        <v>1</v>
      </c>
      <c r="AE524" s="11">
        <f>IF(Table15[[#This Row],[Was quarantined  before? - නිරොධානය වී තිබේද?]]="Yes",5,1)</f>
        <v>1</v>
      </c>
      <c r="AF5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4" s="8">
        <f>IF(Table15[[#This Row],[Any family members are working at Hospitals - රෝහල් වල සේවය කරන සාමාජිකයන් සිටීද?]]="No",1,5)</f>
        <v>1</v>
      </c>
      <c r="AH5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4" s="12">
        <f>Table15[[#This Row],[Proximity 01 (30%)]]*0.3+Table15[[#This Row],[Proximity - 02(40%)]]*0.4+Table15[[#This Row],[Proximity - 03(30%)]]*0.3</f>
        <v>2.1999999999999997</v>
      </c>
      <c r="AK524" s="12">
        <f>Table15[[#This Row],[Aggregation(Q1) 30%]]*0.3+Table15[[#This Row],[Aggregation(Q2) 40%]]*0.4+Table15[[#This Row],[Aggregation(Q3) 30%]]*0.3</f>
        <v>2.1999999999999997</v>
      </c>
      <c r="AL524" s="13">
        <f>Table15[[#This Row],[Exposure Rate]]+Table15[[#This Row],[Proximity Rate]]+Table15[[#This Row],[Aggregation Rate]]</f>
        <v>7.1999999999999993</v>
      </c>
      <c r="AM524" s="13" t="s">
        <v>1935</v>
      </c>
    </row>
    <row r="525" spans="1:39" x14ac:dyDescent="0.3">
      <c r="A525" s="20">
        <v>11993</v>
      </c>
      <c r="B525" s="2" t="s">
        <v>760</v>
      </c>
      <c r="C525" s="2" t="str">
        <f>VLOOKUP(A525,'emp master'!$A$1:$G$5000,5,FALSE)</f>
        <v>Moulded Bra Cup - Computer Numerical Control - SI</v>
      </c>
      <c r="D525" s="1" t="s">
        <v>1757</v>
      </c>
      <c r="E525" s="6" t="str">
        <f>VLOOKUP(A525,'emp master'!$A$1:$G$5000,7,FALSE)</f>
        <v>Male</v>
      </c>
      <c r="F525" s="7">
        <v>34</v>
      </c>
      <c r="G525" s="6" t="s">
        <v>14</v>
      </c>
      <c r="H525" s="6" t="s">
        <v>1753</v>
      </c>
      <c r="I525" s="6" t="s">
        <v>761</v>
      </c>
      <c r="J525" s="7" t="s">
        <v>13</v>
      </c>
      <c r="K525" s="6" t="s">
        <v>14</v>
      </c>
      <c r="L525" s="6"/>
      <c r="M525" s="6" t="s">
        <v>14</v>
      </c>
      <c r="N525" s="6"/>
      <c r="O525" s="6" t="s">
        <v>14</v>
      </c>
      <c r="P525" s="6"/>
      <c r="Q525" s="6" t="s">
        <v>14</v>
      </c>
      <c r="R525" s="6" t="s">
        <v>14</v>
      </c>
      <c r="S525" s="6" t="s">
        <v>1754</v>
      </c>
      <c r="T525" s="6" t="s">
        <v>14</v>
      </c>
      <c r="U525" s="6" t="s">
        <v>14</v>
      </c>
      <c r="V525" s="8">
        <f>IF(Table15[[#This Row],[Age - වයස]]&lt;30,1,IF(Table15[[#This Row],[Age - වයස]]&lt;40,2,IF(Table15[[#This Row],[Age - වයස]]&lt;50,3,IF(Table15[[#This Row],[Age - වයස]]&lt;=55,4,5))))</f>
        <v>2</v>
      </c>
      <c r="W525" s="11">
        <f>IF(Table15[[#This Row],[Vaccinated? - කොවිඩ් එන්නත ලබා ගෙන තිබේද?]]= "yes",1,5)</f>
        <v>5</v>
      </c>
      <c r="X52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5" s="8">
        <f>IF(Table15[[#This Row],[Having any hereditary diseases - ඔබට පාරම්පරික රෝග තිබෙනවාද?]]="yes",5,1)</f>
        <v>1</v>
      </c>
      <c r="Z525" s="11">
        <f>IF(Table15[[#This Row],[Do you have been suffering from any of these diseases? - පහත රෝග ඔබට තිබෙනවද?]]="None - නැත",1,5)</f>
        <v>1</v>
      </c>
      <c r="AA5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5" s="11">
        <f>IF(Table15[[#This Row],[Have you been infected by COVID-19 in the past few months - ඔබට COVID 19 මිට පෙර වැළදී  තිබෙනවද?]]="Yes",1,5)</f>
        <v>5</v>
      </c>
      <c r="AC525" s="11">
        <f>IF(Table15[[#This Row],[Grade - ශ්‍රේණිය]]="Team Member",5,IF(Table15[[#This Row],[Grade - ශ්‍රේණිය]]="Manager",1,3))</f>
        <v>5</v>
      </c>
      <c r="AD525" s="11">
        <f>IF(Table15[[#This Row],[Do you have any COVID symptoms? - ඔබට COVID ලක්ෂණ තිබෙනවද?]]="Yes",5,1)</f>
        <v>1</v>
      </c>
      <c r="AE525" s="11">
        <f>IF(Table15[[#This Row],[Was quarantined  before? - නිරොධානය වී තිබේද?]]="Yes",5,1)</f>
        <v>1</v>
      </c>
      <c r="AF5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5" s="8">
        <f>IF(Table15[[#This Row],[Any family members are working at Hospitals - රෝහල් වල සේවය කරන සාමාජිකයන් සිටීද?]]="No",1,5)</f>
        <v>1</v>
      </c>
      <c r="AH5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5" s="12">
        <f>Table15[[#This Row],[Proximity 01 (30%)]]*0.3+Table15[[#This Row],[Proximity - 02(40%)]]*0.4+Table15[[#This Row],[Proximity - 03(30%)]]*0.3</f>
        <v>2.1999999999999997</v>
      </c>
      <c r="AK525" s="12">
        <f>Table15[[#This Row],[Aggregation(Q1) 30%]]*0.3+Table15[[#This Row],[Aggregation(Q2) 40%]]*0.4+Table15[[#This Row],[Aggregation(Q3) 30%]]*0.3</f>
        <v>2.1999999999999997</v>
      </c>
      <c r="AL525" s="13">
        <f>Table15[[#This Row],[Exposure Rate]]+Table15[[#This Row],[Proximity Rate]]+Table15[[#This Row],[Aggregation Rate]]</f>
        <v>7.1999999999999993</v>
      </c>
      <c r="AM525" s="13" t="s">
        <v>1935</v>
      </c>
    </row>
    <row r="526" spans="1:39" x14ac:dyDescent="0.3">
      <c r="A526" s="20">
        <v>1470</v>
      </c>
      <c r="B526" s="2" t="s">
        <v>299</v>
      </c>
      <c r="C526" s="2" t="str">
        <f>VLOOKUP(A526,'emp master'!$A$1:$G$5000,5,FALSE)</f>
        <v>Moulded Bra Cup - Computer Numerical Control - SI</v>
      </c>
      <c r="D526" s="1" t="s">
        <v>1757</v>
      </c>
      <c r="E526" s="6" t="str">
        <f>VLOOKUP(A526,'emp master'!$A$1:$G$5000,7,FALSE)</f>
        <v>Male</v>
      </c>
      <c r="F526" s="7">
        <v>35</v>
      </c>
      <c r="G526" s="6" t="s">
        <v>14</v>
      </c>
      <c r="H526" s="6" t="s">
        <v>1753</v>
      </c>
      <c r="I526" s="6" t="s">
        <v>300</v>
      </c>
      <c r="J526" s="7" t="s">
        <v>17</v>
      </c>
      <c r="K526" s="6" t="s">
        <v>14</v>
      </c>
      <c r="L526" s="6"/>
      <c r="M526" s="6" t="s">
        <v>14</v>
      </c>
      <c r="N526" s="6"/>
      <c r="O526" s="6" t="s">
        <v>14</v>
      </c>
      <c r="P526" s="6"/>
      <c r="Q526" s="6" t="s">
        <v>14</v>
      </c>
      <c r="R526" s="6" t="s">
        <v>14</v>
      </c>
      <c r="S526" s="6" t="s">
        <v>1754</v>
      </c>
      <c r="T526" s="6" t="s">
        <v>14</v>
      </c>
      <c r="U526" s="6" t="s">
        <v>14</v>
      </c>
      <c r="V526" s="8">
        <f>IF(Table15[[#This Row],[Age - වයස]]&lt;30,1,IF(Table15[[#This Row],[Age - වයස]]&lt;40,2,IF(Table15[[#This Row],[Age - වයස]]&lt;50,3,IF(Table15[[#This Row],[Age - වයස]]&lt;=55,4,5))))</f>
        <v>2</v>
      </c>
      <c r="W526" s="11">
        <f>IF(Table15[[#This Row],[Vaccinated? - කොවිඩ් එන්නත ලබා ගෙන තිබේද?]]= "yes",1,5)</f>
        <v>5</v>
      </c>
      <c r="X52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6" s="8">
        <f>IF(Table15[[#This Row],[Having any hereditary diseases - ඔබට පාරම්පරික රෝග තිබෙනවාද?]]="yes",5,1)</f>
        <v>1</v>
      </c>
      <c r="Z526" s="11">
        <f>IF(Table15[[#This Row],[Do you have been suffering from any of these diseases? - පහත රෝග ඔබට තිබෙනවද?]]="None - නැත",1,5)</f>
        <v>1</v>
      </c>
      <c r="AA5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6" s="11">
        <f>IF(Table15[[#This Row],[Have you been infected by COVID-19 in the past few months - ඔබට COVID 19 මිට පෙර වැළදී  තිබෙනවද?]]="Yes",1,5)</f>
        <v>5</v>
      </c>
      <c r="AC526" s="11">
        <f>IF(Table15[[#This Row],[Grade - ශ්‍රේණිය]]="Team Member",5,IF(Table15[[#This Row],[Grade - ශ්‍රේණිය]]="Manager",1,3))</f>
        <v>5</v>
      </c>
      <c r="AD526" s="11">
        <f>IF(Table15[[#This Row],[Do you have any COVID symptoms? - ඔබට COVID ලක්ෂණ තිබෙනවද?]]="Yes",5,1)</f>
        <v>1</v>
      </c>
      <c r="AE526" s="11">
        <f>IF(Table15[[#This Row],[Was quarantined  before? - නිරොධානය වී තිබේද?]]="Yes",5,1)</f>
        <v>1</v>
      </c>
      <c r="AF5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6" s="8">
        <f>IF(Table15[[#This Row],[Any family members are working at Hospitals - රෝහල් වල සේවය කරන සාමාජිකයන් සිටීද?]]="No",1,5)</f>
        <v>1</v>
      </c>
      <c r="AH5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6" s="12">
        <f>Table15[[#This Row],[Proximity 01 (30%)]]*0.3+Table15[[#This Row],[Proximity - 02(40%)]]*0.4+Table15[[#This Row],[Proximity - 03(30%)]]*0.3</f>
        <v>2.1999999999999997</v>
      </c>
      <c r="AK526" s="12">
        <f>Table15[[#This Row],[Aggregation(Q1) 30%]]*0.3+Table15[[#This Row],[Aggregation(Q2) 40%]]*0.4+Table15[[#This Row],[Aggregation(Q3) 30%]]*0.3</f>
        <v>2.1999999999999997</v>
      </c>
      <c r="AL526" s="13">
        <f>Table15[[#This Row],[Exposure Rate]]+Table15[[#This Row],[Proximity Rate]]+Table15[[#This Row],[Aggregation Rate]]</f>
        <v>7.1999999999999993</v>
      </c>
      <c r="AM526" s="13" t="s">
        <v>1935</v>
      </c>
    </row>
    <row r="527" spans="1:39" x14ac:dyDescent="0.3">
      <c r="A527" s="20">
        <v>14811</v>
      </c>
      <c r="B527" s="2" t="s">
        <v>802</v>
      </c>
      <c r="C527" s="2" t="str">
        <f>VLOOKUP(A527,'emp master'!$A$1:$G$5000,5,FALSE)</f>
        <v>Moulded Bra Cup - Computer Numerical Control - SI</v>
      </c>
      <c r="D527" s="1" t="s">
        <v>1757</v>
      </c>
      <c r="E527" s="6" t="str">
        <f>VLOOKUP(A527,'emp master'!$A$1:$G$5000,7,FALSE)</f>
        <v>Male</v>
      </c>
      <c r="F527" s="7">
        <v>34</v>
      </c>
      <c r="G527" s="6" t="s">
        <v>14</v>
      </c>
      <c r="H527" s="6" t="s">
        <v>1753</v>
      </c>
      <c r="I527" s="6" t="s">
        <v>173</v>
      </c>
      <c r="J527" s="7" t="s">
        <v>63</v>
      </c>
      <c r="K527" s="6" t="s">
        <v>14</v>
      </c>
      <c r="L527" s="6" t="s">
        <v>14</v>
      </c>
      <c r="M527" s="6" t="s">
        <v>14</v>
      </c>
      <c r="N527" s="6" t="s">
        <v>14</v>
      </c>
      <c r="O527" s="6" t="s">
        <v>14</v>
      </c>
      <c r="P527" s="6" t="s">
        <v>14</v>
      </c>
      <c r="Q527" s="6" t="s">
        <v>14</v>
      </c>
      <c r="R527" s="6" t="s">
        <v>14</v>
      </c>
      <c r="S527" s="6" t="s">
        <v>1754</v>
      </c>
      <c r="T527" s="6" t="s">
        <v>14</v>
      </c>
      <c r="U527" s="6" t="s">
        <v>14</v>
      </c>
      <c r="V527" s="8">
        <f>IF(Table15[[#This Row],[Age - වයස]]&lt;30,1,IF(Table15[[#This Row],[Age - වයස]]&lt;40,2,IF(Table15[[#This Row],[Age - වයස]]&lt;50,3,IF(Table15[[#This Row],[Age - වයස]]&lt;=55,4,5))))</f>
        <v>2</v>
      </c>
      <c r="W527" s="11">
        <f>IF(Table15[[#This Row],[Vaccinated? - කොවිඩ් එන්නත ලබා ගෙන තිබේද?]]= "yes",1,5)</f>
        <v>5</v>
      </c>
      <c r="X52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7" s="8">
        <f>IF(Table15[[#This Row],[Having any hereditary diseases - ඔබට පාරම්පරික රෝග තිබෙනවාද?]]="yes",5,1)</f>
        <v>1</v>
      </c>
      <c r="Z527" s="11">
        <f>IF(Table15[[#This Row],[Do you have been suffering from any of these diseases? - පහත රෝග ඔබට තිබෙනවද?]]="None - නැත",1,5)</f>
        <v>1</v>
      </c>
      <c r="AA5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7" s="11">
        <f>IF(Table15[[#This Row],[Have you been infected by COVID-19 in the past few months - ඔබට COVID 19 මිට පෙර වැළදී  තිබෙනවද?]]="Yes",1,5)</f>
        <v>5</v>
      </c>
      <c r="AC527" s="11">
        <f>IF(Table15[[#This Row],[Grade - ශ්‍රේණිය]]="Team Member",5,IF(Table15[[#This Row],[Grade - ශ්‍රේණිය]]="Manager",1,3))</f>
        <v>5</v>
      </c>
      <c r="AD527" s="11">
        <f>IF(Table15[[#This Row],[Do you have any COVID symptoms? - ඔබට COVID ලක්ෂණ තිබෙනවද?]]="Yes",5,1)</f>
        <v>1</v>
      </c>
      <c r="AE527" s="11">
        <f>IF(Table15[[#This Row],[Was quarantined  before? - නිරොධානය වී තිබේද?]]="Yes",5,1)</f>
        <v>1</v>
      </c>
      <c r="AF5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7" s="8">
        <f>IF(Table15[[#This Row],[Any family members are working at Hospitals - රෝහල් වල සේවය කරන සාමාජිකයන් සිටීද?]]="No",1,5)</f>
        <v>1</v>
      </c>
      <c r="AH5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7" s="12">
        <f>Table15[[#This Row],[Proximity 01 (30%)]]*0.3+Table15[[#This Row],[Proximity - 02(40%)]]*0.4+Table15[[#This Row],[Proximity - 03(30%)]]*0.3</f>
        <v>2.1999999999999997</v>
      </c>
      <c r="AK527" s="12">
        <f>Table15[[#This Row],[Aggregation(Q1) 30%]]*0.3+Table15[[#This Row],[Aggregation(Q2) 40%]]*0.4+Table15[[#This Row],[Aggregation(Q3) 30%]]*0.3</f>
        <v>2.1999999999999997</v>
      </c>
      <c r="AL527" s="13">
        <f>Table15[[#This Row],[Exposure Rate]]+Table15[[#This Row],[Proximity Rate]]+Table15[[#This Row],[Aggregation Rate]]</f>
        <v>7.1999999999999993</v>
      </c>
      <c r="AM527" s="13" t="s">
        <v>1935</v>
      </c>
    </row>
    <row r="528" spans="1:39" x14ac:dyDescent="0.3">
      <c r="A528" s="20">
        <v>1544</v>
      </c>
      <c r="B528" s="2" t="s">
        <v>443</v>
      </c>
      <c r="C528" s="2" t="str">
        <f>VLOOKUP(A528,'emp master'!$A$1:$G$5000,5,FALSE)</f>
        <v>Moulded Bra Cup - Computer Numerical Control - SI</v>
      </c>
      <c r="D528" s="1" t="s">
        <v>1757</v>
      </c>
      <c r="E528" s="6" t="str">
        <f>VLOOKUP(A528,'emp master'!$A$1:$G$5000,7,FALSE)</f>
        <v>Male</v>
      </c>
      <c r="F528" s="7">
        <v>35</v>
      </c>
      <c r="G528" s="6" t="s">
        <v>14</v>
      </c>
      <c r="H528" s="6" t="s">
        <v>1753</v>
      </c>
      <c r="I528" s="6" t="s">
        <v>444</v>
      </c>
      <c r="J528" s="6" t="s">
        <v>28</v>
      </c>
      <c r="K528" s="6" t="s">
        <v>14</v>
      </c>
      <c r="L528" s="6"/>
      <c r="M528" s="6" t="s">
        <v>14</v>
      </c>
      <c r="N528" s="6"/>
      <c r="O528" s="6" t="s">
        <v>14</v>
      </c>
      <c r="P528" s="6"/>
      <c r="Q528" s="6" t="s">
        <v>14</v>
      </c>
      <c r="R528" s="6" t="s">
        <v>14</v>
      </c>
      <c r="S528" s="6" t="s">
        <v>1754</v>
      </c>
      <c r="T528" s="6" t="s">
        <v>14</v>
      </c>
      <c r="U528" s="6" t="s">
        <v>14</v>
      </c>
      <c r="V528" s="8">
        <f>IF(Table15[[#This Row],[Age - වයස]]&lt;30,1,IF(Table15[[#This Row],[Age - වයස]]&lt;40,2,IF(Table15[[#This Row],[Age - වයස]]&lt;50,3,IF(Table15[[#This Row],[Age - වයස]]&lt;=55,4,5))))</f>
        <v>2</v>
      </c>
      <c r="W528" s="11">
        <f>IF(Table15[[#This Row],[Vaccinated? - කොවිඩ් එන්නත ලබා ගෙන තිබේද?]]= "yes",1,5)</f>
        <v>5</v>
      </c>
      <c r="X5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8" s="8">
        <f>IF(Table15[[#This Row],[Having any hereditary diseases - ඔබට පාරම්පරික රෝග තිබෙනවාද?]]="yes",5,1)</f>
        <v>1</v>
      </c>
      <c r="Z528" s="11">
        <f>IF(Table15[[#This Row],[Do you have been suffering from any of these diseases? - පහත රෝග ඔබට තිබෙනවද?]]="None - නැත",1,5)</f>
        <v>1</v>
      </c>
      <c r="AA5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8" s="11">
        <f>IF(Table15[[#This Row],[Have you been infected by COVID-19 in the past few months - ඔබට COVID 19 මිට පෙර වැළදී  තිබෙනවද?]]="Yes",1,5)</f>
        <v>5</v>
      </c>
      <c r="AC528" s="11">
        <f>IF(Table15[[#This Row],[Grade - ශ්‍රේණිය]]="Team Member",5,IF(Table15[[#This Row],[Grade - ශ්‍රේණිය]]="Manager",1,3))</f>
        <v>5</v>
      </c>
      <c r="AD528" s="11">
        <f>IF(Table15[[#This Row],[Do you have any COVID symptoms? - ඔබට COVID ලක්ෂණ තිබෙනවද?]]="Yes",5,1)</f>
        <v>1</v>
      </c>
      <c r="AE528" s="11">
        <f>IF(Table15[[#This Row],[Was quarantined  before? - නිරොධානය වී තිබේද?]]="Yes",5,1)</f>
        <v>1</v>
      </c>
      <c r="AF5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8" s="8">
        <f>IF(Table15[[#This Row],[Any family members are working at Hospitals - රෝහල් වල සේවය කරන සාමාජිකයන් සිටීද?]]="No",1,5)</f>
        <v>1</v>
      </c>
      <c r="AH5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8" s="12">
        <f>Table15[[#This Row],[Proximity 01 (30%)]]*0.3+Table15[[#This Row],[Proximity - 02(40%)]]*0.4+Table15[[#This Row],[Proximity - 03(30%)]]*0.3</f>
        <v>2.1999999999999997</v>
      </c>
      <c r="AK528" s="12">
        <f>Table15[[#This Row],[Aggregation(Q1) 30%]]*0.3+Table15[[#This Row],[Aggregation(Q2) 40%]]*0.4+Table15[[#This Row],[Aggregation(Q3) 30%]]*0.3</f>
        <v>2.1999999999999997</v>
      </c>
      <c r="AL528" s="13">
        <f>Table15[[#This Row],[Exposure Rate]]+Table15[[#This Row],[Proximity Rate]]+Table15[[#This Row],[Aggregation Rate]]</f>
        <v>7.1999999999999993</v>
      </c>
      <c r="AM528" s="13" t="s">
        <v>1935</v>
      </c>
    </row>
    <row r="529" spans="1:39" x14ac:dyDescent="0.3">
      <c r="A529" s="20">
        <v>15742</v>
      </c>
      <c r="B529" s="2" t="s">
        <v>482</v>
      </c>
      <c r="C529" s="2" t="str">
        <f>VLOOKUP(A529,'emp master'!$A$1:$G$5000,5,FALSE)</f>
        <v>Moulded Bra Cup - Computer Numerical Control - SI</v>
      </c>
      <c r="D529" s="1" t="s">
        <v>1757</v>
      </c>
      <c r="E529" s="6" t="str">
        <f>VLOOKUP(A529,'emp master'!$A$1:$G$5000,7,FALSE)</f>
        <v>Male</v>
      </c>
      <c r="F529" s="7">
        <v>30</v>
      </c>
      <c r="G529" s="6" t="s">
        <v>14</v>
      </c>
      <c r="H529" s="6" t="s">
        <v>1753</v>
      </c>
      <c r="I529" s="6" t="s">
        <v>483</v>
      </c>
      <c r="J529" s="7" t="s">
        <v>13</v>
      </c>
      <c r="K529" s="6" t="s">
        <v>14</v>
      </c>
      <c r="L529" s="6" t="s">
        <v>14</v>
      </c>
      <c r="M529" s="6" t="s">
        <v>14</v>
      </c>
      <c r="N529" s="6" t="s">
        <v>14</v>
      </c>
      <c r="O529" s="6" t="s">
        <v>14</v>
      </c>
      <c r="P529" s="6" t="s">
        <v>14</v>
      </c>
      <c r="Q529" s="6" t="s">
        <v>14</v>
      </c>
      <c r="R529" s="6" t="s">
        <v>14</v>
      </c>
      <c r="S529" s="6" t="s">
        <v>1754</v>
      </c>
      <c r="T529" s="6" t="s">
        <v>14</v>
      </c>
      <c r="U529" s="6" t="s">
        <v>14</v>
      </c>
      <c r="V529" s="8">
        <f>IF(Table15[[#This Row],[Age - වයස]]&lt;30,1,IF(Table15[[#This Row],[Age - වයස]]&lt;40,2,IF(Table15[[#This Row],[Age - වයස]]&lt;50,3,IF(Table15[[#This Row],[Age - වයස]]&lt;=55,4,5))))</f>
        <v>2</v>
      </c>
      <c r="W529" s="11">
        <f>IF(Table15[[#This Row],[Vaccinated? - කොවිඩ් එන්නත ලබා ගෙන තිබේද?]]= "yes",1,5)</f>
        <v>5</v>
      </c>
      <c r="X5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29" s="8">
        <f>IF(Table15[[#This Row],[Having any hereditary diseases - ඔබට පාරම්පරික රෝග තිබෙනවාද?]]="yes",5,1)</f>
        <v>1</v>
      </c>
      <c r="Z529" s="11">
        <f>IF(Table15[[#This Row],[Do you have been suffering from any of these diseases? - පහත රෝග ඔබට තිබෙනවද?]]="None - නැත",1,5)</f>
        <v>1</v>
      </c>
      <c r="AA5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29" s="11">
        <f>IF(Table15[[#This Row],[Have you been infected by COVID-19 in the past few months - ඔබට COVID 19 මිට පෙර වැළදී  තිබෙනවද?]]="Yes",1,5)</f>
        <v>5</v>
      </c>
      <c r="AC529" s="11">
        <f>IF(Table15[[#This Row],[Grade - ශ්‍රේණිය]]="Team Member",5,IF(Table15[[#This Row],[Grade - ශ්‍රේණිය]]="Manager",1,3))</f>
        <v>5</v>
      </c>
      <c r="AD529" s="11">
        <f>IF(Table15[[#This Row],[Do you have any COVID symptoms? - ඔබට COVID ලක්ෂණ තිබෙනවද?]]="Yes",5,1)</f>
        <v>1</v>
      </c>
      <c r="AE529" s="11">
        <f>IF(Table15[[#This Row],[Was quarantined  before? - නිරොධානය වී තිබේද?]]="Yes",5,1)</f>
        <v>1</v>
      </c>
      <c r="AF5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29" s="8">
        <f>IF(Table15[[#This Row],[Any family members are working at Hospitals - රෝහල් වල සේවය කරන සාමාජිකයන් සිටීද?]]="No",1,5)</f>
        <v>1</v>
      </c>
      <c r="AH5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2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29" s="12">
        <f>Table15[[#This Row],[Proximity 01 (30%)]]*0.3+Table15[[#This Row],[Proximity - 02(40%)]]*0.4+Table15[[#This Row],[Proximity - 03(30%)]]*0.3</f>
        <v>2.1999999999999997</v>
      </c>
      <c r="AK529" s="12">
        <f>Table15[[#This Row],[Aggregation(Q1) 30%]]*0.3+Table15[[#This Row],[Aggregation(Q2) 40%]]*0.4+Table15[[#This Row],[Aggregation(Q3) 30%]]*0.3</f>
        <v>2.1999999999999997</v>
      </c>
      <c r="AL529" s="13">
        <f>Table15[[#This Row],[Exposure Rate]]+Table15[[#This Row],[Proximity Rate]]+Table15[[#This Row],[Aggregation Rate]]</f>
        <v>7.1999999999999993</v>
      </c>
      <c r="AM529" s="13" t="s">
        <v>1935</v>
      </c>
    </row>
    <row r="530" spans="1:39" x14ac:dyDescent="0.3">
      <c r="A530" s="20">
        <v>17766</v>
      </c>
      <c r="B530" s="2" t="s">
        <v>790</v>
      </c>
      <c r="C530" s="2" t="str">
        <f>VLOOKUP(A530,'emp master'!$A$1:$G$5000,5,FALSE)</f>
        <v>Moulded Bra Cup - Computer Numerical Control - SI</v>
      </c>
      <c r="D530" s="1" t="s">
        <v>1757</v>
      </c>
      <c r="E530" s="6" t="str">
        <f>VLOOKUP(A530,'emp master'!$A$1:$G$5000,7,FALSE)</f>
        <v>Male</v>
      </c>
      <c r="F530" s="7">
        <v>36</v>
      </c>
      <c r="G530" s="6" t="s">
        <v>14</v>
      </c>
      <c r="H530" s="6" t="s">
        <v>1753</v>
      </c>
      <c r="I530" s="6" t="s">
        <v>791</v>
      </c>
      <c r="J530" s="7" t="s">
        <v>20</v>
      </c>
      <c r="K530" s="6" t="s">
        <v>14</v>
      </c>
      <c r="L530" s="6"/>
      <c r="M530" s="6" t="s">
        <v>14</v>
      </c>
      <c r="N530" s="6"/>
      <c r="O530" s="6" t="s">
        <v>14</v>
      </c>
      <c r="P530" s="6"/>
      <c r="Q530" s="6" t="s">
        <v>14</v>
      </c>
      <c r="R530" s="6" t="s">
        <v>14</v>
      </c>
      <c r="S530" s="6" t="s">
        <v>1754</v>
      </c>
      <c r="T530" s="6" t="s">
        <v>14</v>
      </c>
      <c r="U530" s="6" t="s">
        <v>14</v>
      </c>
      <c r="V530" s="8">
        <f>IF(Table15[[#This Row],[Age - වයස]]&lt;30,1,IF(Table15[[#This Row],[Age - වයස]]&lt;40,2,IF(Table15[[#This Row],[Age - වයස]]&lt;50,3,IF(Table15[[#This Row],[Age - වයස]]&lt;=55,4,5))))</f>
        <v>2</v>
      </c>
      <c r="W530" s="11">
        <f>IF(Table15[[#This Row],[Vaccinated? - කොවිඩ් එන්නත ලබා ගෙන තිබේද?]]= "yes",1,5)</f>
        <v>5</v>
      </c>
      <c r="X53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0" s="8">
        <f>IF(Table15[[#This Row],[Having any hereditary diseases - ඔබට පාරම්පරික රෝග තිබෙනවාද?]]="yes",5,1)</f>
        <v>1</v>
      </c>
      <c r="Z530" s="11">
        <f>IF(Table15[[#This Row],[Do you have been suffering from any of these diseases? - පහත රෝග ඔබට තිබෙනවද?]]="None - නැත",1,5)</f>
        <v>1</v>
      </c>
      <c r="AA5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0" s="11">
        <f>IF(Table15[[#This Row],[Have you been infected by COVID-19 in the past few months - ඔබට COVID 19 මිට පෙර වැළදී  තිබෙනවද?]]="Yes",1,5)</f>
        <v>5</v>
      </c>
      <c r="AC530" s="11">
        <f>IF(Table15[[#This Row],[Grade - ශ්‍රේණිය]]="Team Member",5,IF(Table15[[#This Row],[Grade - ශ්‍රේණිය]]="Manager",1,3))</f>
        <v>5</v>
      </c>
      <c r="AD530" s="11">
        <f>IF(Table15[[#This Row],[Do you have any COVID symptoms? - ඔබට COVID ලක්ෂණ තිබෙනවද?]]="Yes",5,1)</f>
        <v>1</v>
      </c>
      <c r="AE530" s="11">
        <f>IF(Table15[[#This Row],[Was quarantined  before? - නිරොධානය වී තිබේද?]]="Yes",5,1)</f>
        <v>1</v>
      </c>
      <c r="AF5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0" s="8">
        <f>IF(Table15[[#This Row],[Any family members are working at Hospitals - රෝහල් වල සේවය කරන සාමාජිකයන් සිටීද?]]="No",1,5)</f>
        <v>1</v>
      </c>
      <c r="AH5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0" s="12">
        <f>Table15[[#This Row],[Proximity 01 (30%)]]*0.3+Table15[[#This Row],[Proximity - 02(40%)]]*0.4+Table15[[#This Row],[Proximity - 03(30%)]]*0.3</f>
        <v>2.1999999999999997</v>
      </c>
      <c r="AK530" s="12">
        <f>Table15[[#This Row],[Aggregation(Q1) 30%]]*0.3+Table15[[#This Row],[Aggregation(Q2) 40%]]*0.4+Table15[[#This Row],[Aggregation(Q3) 30%]]*0.3</f>
        <v>2.1999999999999997</v>
      </c>
      <c r="AL530" s="13">
        <f>Table15[[#This Row],[Exposure Rate]]+Table15[[#This Row],[Proximity Rate]]+Table15[[#This Row],[Aggregation Rate]]</f>
        <v>7.1999999999999993</v>
      </c>
      <c r="AM530" s="13" t="s">
        <v>1935</v>
      </c>
    </row>
    <row r="531" spans="1:39" x14ac:dyDescent="0.3">
      <c r="A531" s="3">
        <v>4050</v>
      </c>
      <c r="B531" s="2" t="s">
        <v>95</v>
      </c>
      <c r="C531" s="2" t="str">
        <f>VLOOKUP(A531,'emp master'!$A$1:$G$5000,5,FALSE)</f>
        <v>Moulded Bra Cup - Computer Numerical Control - SI</v>
      </c>
      <c r="D531" s="1" t="s">
        <v>1757</v>
      </c>
      <c r="E531" s="6" t="str">
        <f>VLOOKUP(A531,'emp master'!$A$1:$G$5000,7,FALSE)</f>
        <v>Male</v>
      </c>
      <c r="F531" s="7">
        <v>31</v>
      </c>
      <c r="G531" s="6" t="s">
        <v>14</v>
      </c>
      <c r="H531" s="6" t="s">
        <v>1753</v>
      </c>
      <c r="I531" s="6" t="s">
        <v>96</v>
      </c>
      <c r="J531" s="7" t="s">
        <v>23</v>
      </c>
      <c r="K531" s="6" t="s">
        <v>14</v>
      </c>
      <c r="L531" s="6"/>
      <c r="M531" s="6" t="s">
        <v>14</v>
      </c>
      <c r="N531" s="6"/>
      <c r="O531" s="6" t="s">
        <v>14</v>
      </c>
      <c r="P531" s="6"/>
      <c r="Q531" s="6" t="s">
        <v>14</v>
      </c>
      <c r="R531" s="6" t="s">
        <v>14</v>
      </c>
      <c r="S531" s="6" t="s">
        <v>1754</v>
      </c>
      <c r="T531" s="6" t="s">
        <v>14</v>
      </c>
      <c r="U531" s="6" t="s">
        <v>14</v>
      </c>
      <c r="V531" s="8">
        <f>IF(Table15[[#This Row],[Age - වයස]]&lt;30,1,IF(Table15[[#This Row],[Age - වයස]]&lt;40,2,IF(Table15[[#This Row],[Age - වයස]]&lt;50,3,IF(Table15[[#This Row],[Age - වයස]]&lt;=55,4,5))))</f>
        <v>2</v>
      </c>
      <c r="W531" s="11">
        <f>IF(Table15[[#This Row],[Vaccinated? - කොවිඩ් එන්නත ලබා ගෙන තිබේද?]]= "yes",1,5)</f>
        <v>5</v>
      </c>
      <c r="X53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1" s="8">
        <f>IF(Table15[[#This Row],[Having any hereditary diseases - ඔබට පාරම්පරික රෝග තිබෙනවාද?]]="yes",5,1)</f>
        <v>1</v>
      </c>
      <c r="Z531" s="11">
        <f>IF(Table15[[#This Row],[Do you have been suffering from any of these diseases? - පහත රෝග ඔබට තිබෙනවද?]]="None - නැත",1,5)</f>
        <v>1</v>
      </c>
      <c r="AA5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1" s="11">
        <f>IF(Table15[[#This Row],[Have you been infected by COVID-19 in the past few months - ඔබට COVID 19 මිට පෙර වැළදී  තිබෙනවද?]]="Yes",1,5)</f>
        <v>5</v>
      </c>
      <c r="AC531" s="11">
        <f>IF(Table15[[#This Row],[Grade - ශ්‍රේණිය]]="Team Member",5,IF(Table15[[#This Row],[Grade - ශ්‍රේණිය]]="Manager",1,3))</f>
        <v>5</v>
      </c>
      <c r="AD531" s="11">
        <f>IF(Table15[[#This Row],[Do you have any COVID symptoms? - ඔබට COVID ලක්ෂණ තිබෙනවද?]]="Yes",5,1)</f>
        <v>1</v>
      </c>
      <c r="AE531" s="11">
        <f>IF(Table15[[#This Row],[Was quarantined  before? - නිරොධානය වී තිබේද?]]="Yes",5,1)</f>
        <v>1</v>
      </c>
      <c r="AF5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1" s="8">
        <f>IF(Table15[[#This Row],[Any family members are working at Hospitals - රෝහල් වල සේවය කරන සාමාජිකයන් සිටීද?]]="No",1,5)</f>
        <v>1</v>
      </c>
      <c r="AH5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1" s="12">
        <f>Table15[[#This Row],[Proximity 01 (30%)]]*0.3+Table15[[#This Row],[Proximity - 02(40%)]]*0.4+Table15[[#This Row],[Proximity - 03(30%)]]*0.3</f>
        <v>2.1999999999999997</v>
      </c>
      <c r="AK531" s="12">
        <f>Table15[[#This Row],[Aggregation(Q1) 30%]]*0.3+Table15[[#This Row],[Aggregation(Q2) 40%]]*0.4+Table15[[#This Row],[Aggregation(Q3) 30%]]*0.3</f>
        <v>2.1999999999999997</v>
      </c>
      <c r="AL531" s="13">
        <f>Table15[[#This Row],[Exposure Rate]]+Table15[[#This Row],[Proximity Rate]]+Table15[[#This Row],[Aggregation Rate]]</f>
        <v>7.1999999999999993</v>
      </c>
      <c r="AM531" s="13" t="s">
        <v>1935</v>
      </c>
    </row>
    <row r="532" spans="1:39" x14ac:dyDescent="0.3">
      <c r="A532" s="20">
        <v>4658</v>
      </c>
      <c r="B532" s="2" t="s">
        <v>389</v>
      </c>
      <c r="C532" s="2" t="str">
        <f>VLOOKUP(A532,'emp master'!$A$1:$G$5000,5,FALSE)</f>
        <v>Moulded Bra Cup - Computer Numerical Control - SI</v>
      </c>
      <c r="D532" s="1" t="s">
        <v>1757</v>
      </c>
      <c r="E532" s="6" t="str">
        <f>VLOOKUP(A532,'emp master'!$A$1:$G$5000,7,FALSE)</f>
        <v>Male</v>
      </c>
      <c r="F532" s="7">
        <v>33</v>
      </c>
      <c r="G532" s="6" t="s">
        <v>14</v>
      </c>
      <c r="H532" s="6" t="s">
        <v>1753</v>
      </c>
      <c r="I532" s="6" t="s">
        <v>390</v>
      </c>
      <c r="J532" s="7" t="s">
        <v>17</v>
      </c>
      <c r="K532" s="6" t="s">
        <v>14</v>
      </c>
      <c r="L532" s="6"/>
      <c r="M532" s="6" t="s">
        <v>14</v>
      </c>
      <c r="N532" s="6"/>
      <c r="O532" s="6" t="s">
        <v>14</v>
      </c>
      <c r="P532" s="6"/>
      <c r="Q532" s="6" t="s">
        <v>14</v>
      </c>
      <c r="R532" s="6" t="s">
        <v>14</v>
      </c>
      <c r="S532" s="6" t="s">
        <v>1754</v>
      </c>
      <c r="T532" s="6" t="s">
        <v>14</v>
      </c>
      <c r="U532" s="6" t="s">
        <v>14</v>
      </c>
      <c r="V532" s="8">
        <f>IF(Table15[[#This Row],[Age - වයස]]&lt;30,1,IF(Table15[[#This Row],[Age - වයස]]&lt;40,2,IF(Table15[[#This Row],[Age - වයස]]&lt;50,3,IF(Table15[[#This Row],[Age - වයස]]&lt;=55,4,5))))</f>
        <v>2</v>
      </c>
      <c r="W532" s="11">
        <f>IF(Table15[[#This Row],[Vaccinated? - කොවිඩ් එන්නත ලබා ගෙන තිබේද?]]= "yes",1,5)</f>
        <v>5</v>
      </c>
      <c r="X53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2" s="8">
        <f>IF(Table15[[#This Row],[Having any hereditary diseases - ඔබට පාරම්පරික රෝග තිබෙනවාද?]]="yes",5,1)</f>
        <v>1</v>
      </c>
      <c r="Z532" s="11">
        <f>IF(Table15[[#This Row],[Do you have been suffering from any of these diseases? - පහත රෝග ඔබට තිබෙනවද?]]="None - නැත",1,5)</f>
        <v>1</v>
      </c>
      <c r="AA5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2" s="11">
        <f>IF(Table15[[#This Row],[Have you been infected by COVID-19 in the past few months - ඔබට COVID 19 මිට පෙර වැළදී  තිබෙනවද?]]="Yes",1,5)</f>
        <v>5</v>
      </c>
      <c r="AC532" s="11">
        <f>IF(Table15[[#This Row],[Grade - ශ්‍රේණිය]]="Team Member",5,IF(Table15[[#This Row],[Grade - ශ්‍රේණිය]]="Manager",1,3))</f>
        <v>5</v>
      </c>
      <c r="AD532" s="11">
        <f>IF(Table15[[#This Row],[Do you have any COVID symptoms? - ඔබට COVID ලක්ෂණ තිබෙනවද?]]="Yes",5,1)</f>
        <v>1</v>
      </c>
      <c r="AE532" s="11">
        <f>IF(Table15[[#This Row],[Was quarantined  before? - නිරොධානය වී තිබේද?]]="Yes",5,1)</f>
        <v>1</v>
      </c>
      <c r="AF5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2" s="8">
        <f>IF(Table15[[#This Row],[Any family members are working at Hospitals - රෝහල් වල සේවය කරන සාමාජිකයන් සිටීද?]]="No",1,5)</f>
        <v>1</v>
      </c>
      <c r="AH5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2" s="12">
        <f>Table15[[#This Row],[Proximity 01 (30%)]]*0.3+Table15[[#This Row],[Proximity - 02(40%)]]*0.4+Table15[[#This Row],[Proximity - 03(30%)]]*0.3</f>
        <v>2.1999999999999997</v>
      </c>
      <c r="AK532" s="12">
        <f>Table15[[#This Row],[Aggregation(Q1) 30%]]*0.3+Table15[[#This Row],[Aggregation(Q2) 40%]]*0.4+Table15[[#This Row],[Aggregation(Q3) 30%]]*0.3</f>
        <v>2.1999999999999997</v>
      </c>
      <c r="AL532" s="13">
        <f>Table15[[#This Row],[Exposure Rate]]+Table15[[#This Row],[Proximity Rate]]+Table15[[#This Row],[Aggregation Rate]]</f>
        <v>7.1999999999999993</v>
      </c>
      <c r="AM532" s="13" t="s">
        <v>1935</v>
      </c>
    </row>
    <row r="533" spans="1:39" x14ac:dyDescent="0.3">
      <c r="A533" s="20">
        <v>8163</v>
      </c>
      <c r="B533" s="2" t="s">
        <v>572</v>
      </c>
      <c r="C533" s="2" t="str">
        <f>VLOOKUP(A533,'emp master'!$A$1:$G$5000,5,FALSE)</f>
        <v>Moulded Bra Cup - Computer Numerical Control - SI</v>
      </c>
      <c r="D533" s="1" t="s">
        <v>1757</v>
      </c>
      <c r="E533" s="6" t="str">
        <f>VLOOKUP(A533,'emp master'!$A$1:$G$5000,7,FALSE)</f>
        <v>Male</v>
      </c>
      <c r="F533" s="7">
        <v>32</v>
      </c>
      <c r="G533" s="6" t="s">
        <v>14</v>
      </c>
      <c r="H533" s="6" t="s">
        <v>1753</v>
      </c>
      <c r="I533" s="6" t="s">
        <v>573</v>
      </c>
      <c r="J533" s="6" t="s">
        <v>28</v>
      </c>
      <c r="K533" s="6" t="s">
        <v>14</v>
      </c>
      <c r="L533" s="6"/>
      <c r="M533" s="6" t="s">
        <v>14</v>
      </c>
      <c r="N533" s="6"/>
      <c r="O533" s="6" t="s">
        <v>14</v>
      </c>
      <c r="P533" s="6"/>
      <c r="Q533" s="6" t="s">
        <v>14</v>
      </c>
      <c r="R533" s="6" t="s">
        <v>14</v>
      </c>
      <c r="S533" s="6" t="s">
        <v>1754</v>
      </c>
      <c r="T533" s="6" t="s">
        <v>14</v>
      </c>
      <c r="U533" s="6" t="s">
        <v>14</v>
      </c>
      <c r="V533" s="8">
        <f>IF(Table15[[#This Row],[Age - වයස]]&lt;30,1,IF(Table15[[#This Row],[Age - වයස]]&lt;40,2,IF(Table15[[#This Row],[Age - වයස]]&lt;50,3,IF(Table15[[#This Row],[Age - වයස]]&lt;=55,4,5))))</f>
        <v>2</v>
      </c>
      <c r="W533" s="11">
        <f>IF(Table15[[#This Row],[Vaccinated? - කොවිඩ් එන්නත ලබා ගෙන තිබේද?]]= "yes",1,5)</f>
        <v>5</v>
      </c>
      <c r="X53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3" s="8">
        <f>IF(Table15[[#This Row],[Having any hereditary diseases - ඔබට පාරම්පරික රෝග තිබෙනවාද?]]="yes",5,1)</f>
        <v>1</v>
      </c>
      <c r="Z533" s="11">
        <f>IF(Table15[[#This Row],[Do you have been suffering from any of these diseases? - පහත රෝග ඔබට තිබෙනවද?]]="None - නැත",1,5)</f>
        <v>1</v>
      </c>
      <c r="AA5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3" s="11">
        <f>IF(Table15[[#This Row],[Have you been infected by COVID-19 in the past few months - ඔබට COVID 19 මිට පෙර වැළදී  තිබෙනවද?]]="Yes",1,5)</f>
        <v>5</v>
      </c>
      <c r="AC533" s="11">
        <f>IF(Table15[[#This Row],[Grade - ශ්‍රේණිය]]="Team Member",5,IF(Table15[[#This Row],[Grade - ශ්‍රේණිය]]="Manager",1,3))</f>
        <v>5</v>
      </c>
      <c r="AD533" s="11">
        <f>IF(Table15[[#This Row],[Do you have any COVID symptoms? - ඔබට COVID ලක්ෂණ තිබෙනවද?]]="Yes",5,1)</f>
        <v>1</v>
      </c>
      <c r="AE533" s="11">
        <f>IF(Table15[[#This Row],[Was quarantined  before? - නිරොධානය වී තිබේද?]]="Yes",5,1)</f>
        <v>1</v>
      </c>
      <c r="AF5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3" s="8">
        <f>IF(Table15[[#This Row],[Any family members are working at Hospitals - රෝහල් වල සේවය කරන සාමාජිකයන් සිටීද?]]="No",1,5)</f>
        <v>1</v>
      </c>
      <c r="AH5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3" s="12">
        <f>Table15[[#This Row],[Proximity 01 (30%)]]*0.3+Table15[[#This Row],[Proximity - 02(40%)]]*0.4+Table15[[#This Row],[Proximity - 03(30%)]]*0.3</f>
        <v>2.1999999999999997</v>
      </c>
      <c r="AK533" s="12">
        <f>Table15[[#This Row],[Aggregation(Q1) 30%]]*0.3+Table15[[#This Row],[Aggregation(Q2) 40%]]*0.4+Table15[[#This Row],[Aggregation(Q3) 30%]]*0.3</f>
        <v>2.1999999999999997</v>
      </c>
      <c r="AL533" s="13">
        <f>Table15[[#This Row],[Exposure Rate]]+Table15[[#This Row],[Proximity Rate]]+Table15[[#This Row],[Aggregation Rate]]</f>
        <v>7.1999999999999993</v>
      </c>
      <c r="AM533" s="13" t="s">
        <v>1935</v>
      </c>
    </row>
    <row r="534" spans="1:39" x14ac:dyDescent="0.3">
      <c r="A534" s="20">
        <v>8659</v>
      </c>
      <c r="B534" s="2" t="s">
        <v>489</v>
      </c>
      <c r="C534" s="2" t="str">
        <f>VLOOKUP(A534,'emp master'!$A$1:$G$5000,5,FALSE)</f>
        <v>Moulded Bra Cup - Computer Numerical Control - SI</v>
      </c>
      <c r="D534" s="1" t="s">
        <v>1757</v>
      </c>
      <c r="E534" s="6" t="str">
        <f>VLOOKUP(A534,'emp master'!$A$1:$G$5000,7,FALSE)</f>
        <v>Male</v>
      </c>
      <c r="F534" s="7">
        <v>34</v>
      </c>
      <c r="G534" s="6" t="s">
        <v>14</v>
      </c>
      <c r="H534" s="6" t="s">
        <v>1753</v>
      </c>
      <c r="I534" s="6" t="s">
        <v>192</v>
      </c>
      <c r="J534" s="7" t="s">
        <v>20</v>
      </c>
      <c r="K534" s="6" t="s">
        <v>14</v>
      </c>
      <c r="L534" s="6"/>
      <c r="M534" s="6" t="s">
        <v>14</v>
      </c>
      <c r="N534" s="6"/>
      <c r="O534" s="6" t="s">
        <v>14</v>
      </c>
      <c r="P534" s="6"/>
      <c r="Q534" s="6" t="s">
        <v>14</v>
      </c>
      <c r="R534" s="6" t="s">
        <v>14</v>
      </c>
      <c r="S534" s="6" t="s">
        <v>1754</v>
      </c>
      <c r="T534" s="6" t="s">
        <v>14</v>
      </c>
      <c r="U534" s="6" t="s">
        <v>14</v>
      </c>
      <c r="V534" s="8">
        <f>IF(Table15[[#This Row],[Age - වයස]]&lt;30,1,IF(Table15[[#This Row],[Age - වයස]]&lt;40,2,IF(Table15[[#This Row],[Age - වයස]]&lt;50,3,IF(Table15[[#This Row],[Age - වයස]]&lt;=55,4,5))))</f>
        <v>2</v>
      </c>
      <c r="W534" s="11">
        <f>IF(Table15[[#This Row],[Vaccinated? - කොවිඩ් එන්නත ලබා ගෙන තිබේද?]]= "yes",1,5)</f>
        <v>5</v>
      </c>
      <c r="X53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4" s="8">
        <f>IF(Table15[[#This Row],[Having any hereditary diseases - ඔබට පාරම්පරික රෝග තිබෙනවාද?]]="yes",5,1)</f>
        <v>1</v>
      </c>
      <c r="Z534" s="11">
        <f>IF(Table15[[#This Row],[Do you have been suffering from any of these diseases? - පහත රෝග ඔබට තිබෙනවද?]]="None - නැත",1,5)</f>
        <v>1</v>
      </c>
      <c r="AA5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4" s="11">
        <f>IF(Table15[[#This Row],[Have you been infected by COVID-19 in the past few months - ඔබට COVID 19 මිට පෙර වැළදී  තිබෙනවද?]]="Yes",1,5)</f>
        <v>5</v>
      </c>
      <c r="AC534" s="11">
        <f>IF(Table15[[#This Row],[Grade - ශ්‍රේණිය]]="Team Member",5,IF(Table15[[#This Row],[Grade - ශ්‍රේණිය]]="Manager",1,3))</f>
        <v>5</v>
      </c>
      <c r="AD534" s="11">
        <f>IF(Table15[[#This Row],[Do you have any COVID symptoms? - ඔබට COVID ලක්ෂණ තිබෙනවද?]]="Yes",5,1)</f>
        <v>1</v>
      </c>
      <c r="AE534" s="11">
        <f>IF(Table15[[#This Row],[Was quarantined  before? - නිරොධානය වී තිබේද?]]="Yes",5,1)</f>
        <v>1</v>
      </c>
      <c r="AF5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4" s="8">
        <f>IF(Table15[[#This Row],[Any family members are working at Hospitals - රෝහල් වල සේවය කරන සාමාජිකයන් සිටීද?]]="No",1,5)</f>
        <v>1</v>
      </c>
      <c r="AH5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4" s="12">
        <f>Table15[[#This Row],[Proximity 01 (30%)]]*0.3+Table15[[#This Row],[Proximity - 02(40%)]]*0.4+Table15[[#This Row],[Proximity - 03(30%)]]*0.3</f>
        <v>2.1999999999999997</v>
      </c>
      <c r="AK534" s="12">
        <f>Table15[[#This Row],[Aggregation(Q1) 30%]]*0.3+Table15[[#This Row],[Aggregation(Q2) 40%]]*0.4+Table15[[#This Row],[Aggregation(Q3) 30%]]*0.3</f>
        <v>2.1999999999999997</v>
      </c>
      <c r="AL534" s="13">
        <f>Table15[[#This Row],[Exposure Rate]]+Table15[[#This Row],[Proximity Rate]]+Table15[[#This Row],[Aggregation Rate]]</f>
        <v>7.1999999999999993</v>
      </c>
      <c r="AM534" s="13" t="s">
        <v>1935</v>
      </c>
    </row>
    <row r="535" spans="1:39" x14ac:dyDescent="0.3">
      <c r="A535" s="20">
        <v>9713</v>
      </c>
      <c r="B535" s="2" t="s">
        <v>548</v>
      </c>
      <c r="C535" s="2" t="str">
        <f>VLOOKUP(A535,'emp master'!$A$1:$G$5000,5,FALSE)</f>
        <v>Moulded Bra Cup - Computer Numerical Control - SI</v>
      </c>
      <c r="D535" s="1" t="s">
        <v>1757</v>
      </c>
      <c r="E535" s="6" t="str">
        <f>VLOOKUP(A535,'emp master'!$A$1:$G$5000,7,FALSE)</f>
        <v>Male</v>
      </c>
      <c r="F535" s="7">
        <v>30</v>
      </c>
      <c r="G535" s="6" t="s">
        <v>14</v>
      </c>
      <c r="H535" s="6" t="s">
        <v>1753</v>
      </c>
      <c r="I535" s="6" t="s">
        <v>549</v>
      </c>
      <c r="J535" s="7" t="s">
        <v>23</v>
      </c>
      <c r="K535" s="6" t="s">
        <v>14</v>
      </c>
      <c r="L535" s="6"/>
      <c r="M535" s="6" t="s">
        <v>14</v>
      </c>
      <c r="N535" s="6"/>
      <c r="O535" s="6" t="s">
        <v>14</v>
      </c>
      <c r="P535" s="6"/>
      <c r="Q535" s="6" t="s">
        <v>14</v>
      </c>
      <c r="R535" s="6" t="s">
        <v>14</v>
      </c>
      <c r="S535" s="6" t="s">
        <v>1754</v>
      </c>
      <c r="T535" s="6" t="s">
        <v>14</v>
      </c>
      <c r="U535" s="6" t="s">
        <v>14</v>
      </c>
      <c r="V535" s="8">
        <f>IF(Table15[[#This Row],[Age - වයස]]&lt;30,1,IF(Table15[[#This Row],[Age - වයස]]&lt;40,2,IF(Table15[[#This Row],[Age - වයස]]&lt;50,3,IF(Table15[[#This Row],[Age - වයස]]&lt;=55,4,5))))</f>
        <v>2</v>
      </c>
      <c r="W535" s="11">
        <f>IF(Table15[[#This Row],[Vaccinated? - කොවිඩ් එන්නත ලබා ගෙන තිබේද?]]= "yes",1,5)</f>
        <v>5</v>
      </c>
      <c r="X53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5" s="8">
        <f>IF(Table15[[#This Row],[Having any hereditary diseases - ඔබට පාරම්පරික රෝග තිබෙනවාද?]]="yes",5,1)</f>
        <v>1</v>
      </c>
      <c r="Z535" s="11">
        <f>IF(Table15[[#This Row],[Do you have been suffering from any of these diseases? - පහත රෝග ඔබට තිබෙනවද?]]="None - නැත",1,5)</f>
        <v>1</v>
      </c>
      <c r="AA5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5" s="11">
        <f>IF(Table15[[#This Row],[Have you been infected by COVID-19 in the past few months - ඔබට COVID 19 මිට පෙර වැළදී  තිබෙනවද?]]="Yes",1,5)</f>
        <v>5</v>
      </c>
      <c r="AC535" s="11">
        <f>IF(Table15[[#This Row],[Grade - ශ්‍රේණිය]]="Team Member",5,IF(Table15[[#This Row],[Grade - ශ්‍රේණිය]]="Manager",1,3))</f>
        <v>5</v>
      </c>
      <c r="AD535" s="11">
        <f>IF(Table15[[#This Row],[Do you have any COVID symptoms? - ඔබට COVID ලක්ෂණ තිබෙනවද?]]="Yes",5,1)</f>
        <v>1</v>
      </c>
      <c r="AE535" s="11">
        <f>IF(Table15[[#This Row],[Was quarantined  before? - නිරොධානය වී තිබේද?]]="Yes",5,1)</f>
        <v>1</v>
      </c>
      <c r="AF5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5" s="8">
        <f>IF(Table15[[#This Row],[Any family members are working at Hospitals - රෝහල් වල සේවය කරන සාමාජිකයන් සිටීද?]]="No",1,5)</f>
        <v>1</v>
      </c>
      <c r="AH5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5" s="12">
        <f>Table15[[#This Row],[Proximity 01 (30%)]]*0.3+Table15[[#This Row],[Proximity - 02(40%)]]*0.4+Table15[[#This Row],[Proximity - 03(30%)]]*0.3</f>
        <v>2.1999999999999997</v>
      </c>
      <c r="AK535" s="12">
        <f>Table15[[#This Row],[Aggregation(Q1) 30%]]*0.3+Table15[[#This Row],[Aggregation(Q2) 40%]]*0.4+Table15[[#This Row],[Aggregation(Q3) 30%]]*0.3</f>
        <v>2.1999999999999997</v>
      </c>
      <c r="AL535" s="13">
        <f>Table15[[#This Row],[Exposure Rate]]+Table15[[#This Row],[Proximity Rate]]+Table15[[#This Row],[Aggregation Rate]]</f>
        <v>7.1999999999999993</v>
      </c>
      <c r="AM535" s="13" t="s">
        <v>1935</v>
      </c>
    </row>
    <row r="536" spans="1:39" x14ac:dyDescent="0.3">
      <c r="A536" s="20">
        <v>14174</v>
      </c>
      <c r="B536" s="2" t="s">
        <v>1093</v>
      </c>
      <c r="C536" s="2" t="str">
        <f>VLOOKUP(A536,'emp master'!$A$1:$G$5000,5,FALSE)</f>
        <v>Moulded Bra Cup - Finished Goods Warehouse - SI</v>
      </c>
      <c r="D536" s="1" t="s">
        <v>1757</v>
      </c>
      <c r="E536" s="6" t="str">
        <f>VLOOKUP(A536,'emp master'!$A$1:$G$5000,7,FALSE)</f>
        <v>Male</v>
      </c>
      <c r="F536" s="7">
        <v>31</v>
      </c>
      <c r="G536" s="6" t="s">
        <v>14</v>
      </c>
      <c r="H536" s="6" t="s">
        <v>1753</v>
      </c>
      <c r="I536" s="6" t="s">
        <v>1094</v>
      </c>
      <c r="J536" s="7" t="s">
        <v>23</v>
      </c>
      <c r="K536" s="6" t="s">
        <v>14</v>
      </c>
      <c r="L536" s="6"/>
      <c r="M536" s="6" t="s">
        <v>14</v>
      </c>
      <c r="N536" s="6"/>
      <c r="O536" s="6" t="s">
        <v>14</v>
      </c>
      <c r="P536" s="6"/>
      <c r="Q536" s="6" t="s">
        <v>14</v>
      </c>
      <c r="R536" s="6" t="s">
        <v>14</v>
      </c>
      <c r="S536" s="6" t="s">
        <v>1754</v>
      </c>
      <c r="T536" s="6" t="s">
        <v>14</v>
      </c>
      <c r="U536" s="6" t="s">
        <v>14</v>
      </c>
      <c r="V536" s="8">
        <f>IF(Table15[[#This Row],[Age - වයස]]&lt;30,1,IF(Table15[[#This Row],[Age - වයස]]&lt;40,2,IF(Table15[[#This Row],[Age - වයස]]&lt;50,3,IF(Table15[[#This Row],[Age - වයස]]&lt;=55,4,5))))</f>
        <v>2</v>
      </c>
      <c r="W536" s="11">
        <f>IF(Table15[[#This Row],[Vaccinated? - කොවිඩ් එන්නත ලබා ගෙන තිබේද?]]= "yes",1,5)</f>
        <v>5</v>
      </c>
      <c r="X53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6" s="8">
        <f>IF(Table15[[#This Row],[Having any hereditary diseases - ඔබට පාරම්පරික රෝග තිබෙනවාද?]]="yes",5,1)</f>
        <v>1</v>
      </c>
      <c r="Z536" s="11">
        <f>IF(Table15[[#This Row],[Do you have been suffering from any of these diseases? - පහත රෝග ඔබට තිබෙනවද?]]="None - නැත",1,5)</f>
        <v>1</v>
      </c>
      <c r="AA5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6" s="11">
        <f>IF(Table15[[#This Row],[Have you been infected by COVID-19 in the past few months - ඔබට COVID 19 මිට පෙර වැළදී  තිබෙනවද?]]="Yes",1,5)</f>
        <v>5</v>
      </c>
      <c r="AC536" s="11">
        <f>IF(Table15[[#This Row],[Grade - ශ්‍රේණිය]]="Team Member",5,IF(Table15[[#This Row],[Grade - ශ්‍රේණිය]]="Manager",1,3))</f>
        <v>5</v>
      </c>
      <c r="AD536" s="11">
        <f>IF(Table15[[#This Row],[Do you have any COVID symptoms? - ඔබට COVID ලක්ෂණ තිබෙනවද?]]="Yes",5,1)</f>
        <v>1</v>
      </c>
      <c r="AE536" s="11">
        <f>IF(Table15[[#This Row],[Was quarantined  before? - නිරොධානය වී තිබේද?]]="Yes",5,1)</f>
        <v>1</v>
      </c>
      <c r="AF5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6" s="8">
        <f>IF(Table15[[#This Row],[Any family members are working at Hospitals - රෝහල් වල සේවය කරන සාමාජිකයන් සිටීද?]]="No",1,5)</f>
        <v>1</v>
      </c>
      <c r="AH5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6" s="12">
        <f>Table15[[#This Row],[Proximity 01 (30%)]]*0.3+Table15[[#This Row],[Proximity - 02(40%)]]*0.4+Table15[[#This Row],[Proximity - 03(30%)]]*0.3</f>
        <v>2.1999999999999997</v>
      </c>
      <c r="AK536" s="12">
        <f>Table15[[#This Row],[Aggregation(Q1) 30%]]*0.3+Table15[[#This Row],[Aggregation(Q2) 40%]]*0.4+Table15[[#This Row],[Aggregation(Q3) 30%]]*0.3</f>
        <v>2.1999999999999997</v>
      </c>
      <c r="AL536" s="13">
        <f>Table15[[#This Row],[Exposure Rate]]+Table15[[#This Row],[Proximity Rate]]+Table15[[#This Row],[Aggregation Rate]]</f>
        <v>7.1999999999999993</v>
      </c>
      <c r="AM536" s="13" t="s">
        <v>1935</v>
      </c>
    </row>
    <row r="537" spans="1:39" x14ac:dyDescent="0.3">
      <c r="A537" s="20">
        <v>14174</v>
      </c>
      <c r="B537" s="2" t="s">
        <v>1093</v>
      </c>
      <c r="C537" s="2" t="str">
        <f>VLOOKUP(A537,'emp master'!$A$1:$G$5000,5,FALSE)</f>
        <v>Moulded Bra Cup - Finished Goods Warehouse - SI</v>
      </c>
      <c r="D537" s="1" t="s">
        <v>1757</v>
      </c>
      <c r="E537" s="6" t="str">
        <f>VLOOKUP(A537,'emp master'!$A$1:$G$5000,7,FALSE)</f>
        <v>Male</v>
      </c>
      <c r="F537" s="7">
        <v>31</v>
      </c>
      <c r="G537" s="6" t="s">
        <v>14</v>
      </c>
      <c r="H537" s="6" t="s">
        <v>1753</v>
      </c>
      <c r="I537" s="6" t="s">
        <v>1094</v>
      </c>
      <c r="J537" s="7" t="s">
        <v>23</v>
      </c>
      <c r="K537" s="6" t="s">
        <v>14</v>
      </c>
      <c r="L537" s="6"/>
      <c r="M537" s="6" t="s">
        <v>14</v>
      </c>
      <c r="N537" s="6"/>
      <c r="O537" s="6" t="s">
        <v>14</v>
      </c>
      <c r="P537" s="6"/>
      <c r="Q537" s="6" t="s">
        <v>14</v>
      </c>
      <c r="R537" s="6" t="s">
        <v>14</v>
      </c>
      <c r="S537" s="6" t="s">
        <v>1754</v>
      </c>
      <c r="T537" s="6" t="s">
        <v>14</v>
      </c>
      <c r="U537" s="6" t="s">
        <v>14</v>
      </c>
      <c r="V537" s="8">
        <f>IF(Table15[[#This Row],[Age - වයස]]&lt;30,1,IF(Table15[[#This Row],[Age - වයස]]&lt;40,2,IF(Table15[[#This Row],[Age - වයස]]&lt;50,3,IF(Table15[[#This Row],[Age - වයස]]&lt;=55,4,5))))</f>
        <v>2</v>
      </c>
      <c r="W537" s="11">
        <f>IF(Table15[[#This Row],[Vaccinated? - කොවිඩ් එන්නත ලබා ගෙන තිබේද?]]= "yes",1,5)</f>
        <v>5</v>
      </c>
      <c r="X53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7" s="8">
        <f>IF(Table15[[#This Row],[Having any hereditary diseases - ඔබට පාරම්පරික රෝග තිබෙනවාද?]]="yes",5,1)</f>
        <v>1</v>
      </c>
      <c r="Z537" s="11">
        <f>IF(Table15[[#This Row],[Do you have been suffering from any of these diseases? - පහත රෝග ඔබට තිබෙනවද?]]="None - නැත",1,5)</f>
        <v>1</v>
      </c>
      <c r="AA5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7" s="11">
        <f>IF(Table15[[#This Row],[Have you been infected by COVID-19 in the past few months - ඔබට COVID 19 මිට පෙර වැළදී  තිබෙනවද?]]="Yes",1,5)</f>
        <v>5</v>
      </c>
      <c r="AC537" s="11">
        <f>IF(Table15[[#This Row],[Grade - ශ්‍රේණිය]]="Team Member",5,IF(Table15[[#This Row],[Grade - ශ්‍රේණිය]]="Manager",1,3))</f>
        <v>5</v>
      </c>
      <c r="AD537" s="11">
        <f>IF(Table15[[#This Row],[Do you have any COVID symptoms? - ඔබට COVID ලක්ෂණ තිබෙනවද?]]="Yes",5,1)</f>
        <v>1</v>
      </c>
      <c r="AE537" s="11">
        <f>IF(Table15[[#This Row],[Was quarantined  before? - නිරොධානය වී තිබේද?]]="Yes",5,1)</f>
        <v>1</v>
      </c>
      <c r="AF5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7" s="8">
        <f>IF(Table15[[#This Row],[Any family members are working at Hospitals - රෝහල් වල සේවය කරන සාමාජිකයන් සිටීද?]]="No",1,5)</f>
        <v>1</v>
      </c>
      <c r="AH5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7" s="12">
        <f>Table15[[#This Row],[Proximity 01 (30%)]]*0.3+Table15[[#This Row],[Proximity - 02(40%)]]*0.4+Table15[[#This Row],[Proximity - 03(30%)]]*0.3</f>
        <v>2.1999999999999997</v>
      </c>
      <c r="AK537" s="12">
        <f>Table15[[#This Row],[Aggregation(Q1) 30%]]*0.3+Table15[[#This Row],[Aggregation(Q2) 40%]]*0.4+Table15[[#This Row],[Aggregation(Q3) 30%]]*0.3</f>
        <v>2.1999999999999997</v>
      </c>
      <c r="AL537" s="13">
        <f>Table15[[#This Row],[Exposure Rate]]+Table15[[#This Row],[Proximity Rate]]+Table15[[#This Row],[Aggregation Rate]]</f>
        <v>7.1999999999999993</v>
      </c>
      <c r="AM537" s="13" t="s">
        <v>1935</v>
      </c>
    </row>
    <row r="538" spans="1:39" x14ac:dyDescent="0.3">
      <c r="A538" s="20">
        <v>18618</v>
      </c>
      <c r="B538" s="2" t="s">
        <v>127</v>
      </c>
      <c r="C538" s="2" t="str">
        <f>VLOOKUP(A538,'emp master'!$A$1:$G$5000,5,FALSE)</f>
        <v>Moulded Bra Cup - Finished Goods Warehouse - SI</v>
      </c>
      <c r="D538" s="1" t="s">
        <v>1757</v>
      </c>
      <c r="E538" s="6" t="str">
        <f>VLOOKUP(A538,'emp master'!$A$1:$G$5000,7,FALSE)</f>
        <v>Male</v>
      </c>
      <c r="F538" s="7">
        <v>36</v>
      </c>
      <c r="G538" s="6" t="s">
        <v>14</v>
      </c>
      <c r="H538" s="6" t="s">
        <v>1753</v>
      </c>
      <c r="I538" s="6" t="s">
        <v>884</v>
      </c>
      <c r="J538" s="6" t="s">
        <v>28</v>
      </c>
      <c r="K538" s="6" t="s">
        <v>14</v>
      </c>
      <c r="L538" s="6"/>
      <c r="M538" s="6" t="s">
        <v>14</v>
      </c>
      <c r="N538" s="6"/>
      <c r="O538" s="6" t="s">
        <v>14</v>
      </c>
      <c r="P538" s="6"/>
      <c r="Q538" s="6" t="s">
        <v>14</v>
      </c>
      <c r="R538" s="6" t="s">
        <v>14</v>
      </c>
      <c r="S538" s="6" t="s">
        <v>1754</v>
      </c>
      <c r="T538" s="6" t="s">
        <v>14</v>
      </c>
      <c r="U538" s="6" t="s">
        <v>14</v>
      </c>
      <c r="V538" s="8">
        <f>IF(Table15[[#This Row],[Age - වයස]]&lt;30,1,IF(Table15[[#This Row],[Age - වයස]]&lt;40,2,IF(Table15[[#This Row],[Age - වයස]]&lt;50,3,IF(Table15[[#This Row],[Age - වයස]]&lt;=55,4,5))))</f>
        <v>2</v>
      </c>
      <c r="W538" s="11">
        <f>IF(Table15[[#This Row],[Vaccinated? - කොවිඩ් එන්නත ලබා ගෙන තිබේද?]]= "yes",1,5)</f>
        <v>5</v>
      </c>
      <c r="X53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8" s="8">
        <f>IF(Table15[[#This Row],[Having any hereditary diseases - ඔබට පාරම්පරික රෝග තිබෙනවාද?]]="yes",5,1)</f>
        <v>1</v>
      </c>
      <c r="Z538" s="11">
        <f>IF(Table15[[#This Row],[Do you have been suffering from any of these diseases? - පහත රෝග ඔබට තිබෙනවද?]]="None - නැත",1,5)</f>
        <v>1</v>
      </c>
      <c r="AA5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8" s="11">
        <f>IF(Table15[[#This Row],[Have you been infected by COVID-19 in the past few months - ඔබට COVID 19 මිට පෙර වැළදී  තිබෙනවද?]]="Yes",1,5)</f>
        <v>5</v>
      </c>
      <c r="AC538" s="11">
        <f>IF(Table15[[#This Row],[Grade - ශ්‍රේණිය]]="Team Member",5,IF(Table15[[#This Row],[Grade - ශ්‍රේණිය]]="Manager",1,3))</f>
        <v>5</v>
      </c>
      <c r="AD538" s="11">
        <f>IF(Table15[[#This Row],[Do you have any COVID symptoms? - ඔබට COVID ලක්ෂණ තිබෙනවද?]]="Yes",5,1)</f>
        <v>1</v>
      </c>
      <c r="AE538" s="11">
        <f>IF(Table15[[#This Row],[Was quarantined  before? - නිරොධානය වී තිබේද?]]="Yes",5,1)</f>
        <v>1</v>
      </c>
      <c r="AF5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8" s="8">
        <f>IF(Table15[[#This Row],[Any family members are working at Hospitals - රෝහල් වල සේවය කරන සාමාජිකයන් සිටීද?]]="No",1,5)</f>
        <v>1</v>
      </c>
      <c r="AH5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8" s="12">
        <f>Table15[[#This Row],[Proximity 01 (30%)]]*0.3+Table15[[#This Row],[Proximity - 02(40%)]]*0.4+Table15[[#This Row],[Proximity - 03(30%)]]*0.3</f>
        <v>2.1999999999999997</v>
      </c>
      <c r="AK538" s="12">
        <f>Table15[[#This Row],[Aggregation(Q1) 30%]]*0.3+Table15[[#This Row],[Aggregation(Q2) 40%]]*0.4+Table15[[#This Row],[Aggregation(Q3) 30%]]*0.3</f>
        <v>2.1999999999999997</v>
      </c>
      <c r="AL538" s="13">
        <f>Table15[[#This Row],[Exposure Rate]]+Table15[[#This Row],[Proximity Rate]]+Table15[[#This Row],[Aggregation Rate]]</f>
        <v>7.1999999999999993</v>
      </c>
      <c r="AM538" s="13" t="s">
        <v>1935</v>
      </c>
    </row>
    <row r="539" spans="1:39" x14ac:dyDescent="0.3">
      <c r="A539" s="20">
        <v>19525</v>
      </c>
      <c r="B539" s="2" t="s">
        <v>889</v>
      </c>
      <c r="C539" s="2" t="str">
        <f>VLOOKUP(A539,'emp master'!$A$1:$G$5000,5,FALSE)</f>
        <v>Moulded Bra Cup - Finished Goods Warehouse - SI</v>
      </c>
      <c r="D539" s="1" t="s">
        <v>1757</v>
      </c>
      <c r="E539" s="6" t="str">
        <f>VLOOKUP(A539,'emp master'!$A$1:$G$5000,7,FALSE)</f>
        <v>Male</v>
      </c>
      <c r="F539" s="7">
        <v>31</v>
      </c>
      <c r="G539" s="6" t="s">
        <v>14</v>
      </c>
      <c r="H539" s="6" t="s">
        <v>1753</v>
      </c>
      <c r="I539" s="6" t="s">
        <v>890</v>
      </c>
      <c r="J539" s="7" t="s">
        <v>23</v>
      </c>
      <c r="K539" s="6" t="s">
        <v>14</v>
      </c>
      <c r="L539" s="6"/>
      <c r="M539" s="6" t="s">
        <v>14</v>
      </c>
      <c r="N539" s="6"/>
      <c r="O539" s="6" t="s">
        <v>14</v>
      </c>
      <c r="P539" s="6"/>
      <c r="Q539" s="6" t="s">
        <v>14</v>
      </c>
      <c r="R539" s="6" t="s">
        <v>14</v>
      </c>
      <c r="S539" s="6" t="s">
        <v>1754</v>
      </c>
      <c r="T539" s="6" t="s">
        <v>14</v>
      </c>
      <c r="U539" s="6" t="s">
        <v>14</v>
      </c>
      <c r="V539" s="8">
        <f>IF(Table15[[#This Row],[Age - වයස]]&lt;30,1,IF(Table15[[#This Row],[Age - වයස]]&lt;40,2,IF(Table15[[#This Row],[Age - වයස]]&lt;50,3,IF(Table15[[#This Row],[Age - වයස]]&lt;=55,4,5))))</f>
        <v>2</v>
      </c>
      <c r="W539" s="11">
        <f>IF(Table15[[#This Row],[Vaccinated? - කොවිඩ් එන්නත ලබා ගෙන තිබේද?]]= "yes",1,5)</f>
        <v>5</v>
      </c>
      <c r="X5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39" s="8">
        <f>IF(Table15[[#This Row],[Having any hereditary diseases - ඔබට පාරම්පරික රෝග තිබෙනවාද?]]="yes",5,1)</f>
        <v>1</v>
      </c>
      <c r="Z539" s="11">
        <f>IF(Table15[[#This Row],[Do you have been suffering from any of these diseases? - පහත රෝග ඔබට තිබෙනවද?]]="None - නැත",1,5)</f>
        <v>1</v>
      </c>
      <c r="AA5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39" s="11">
        <f>IF(Table15[[#This Row],[Have you been infected by COVID-19 in the past few months - ඔබට COVID 19 මිට පෙර වැළදී  තිබෙනවද?]]="Yes",1,5)</f>
        <v>5</v>
      </c>
      <c r="AC539" s="11">
        <f>IF(Table15[[#This Row],[Grade - ශ්‍රේණිය]]="Team Member",5,IF(Table15[[#This Row],[Grade - ශ්‍රේණිය]]="Manager",1,3))</f>
        <v>5</v>
      </c>
      <c r="AD539" s="11">
        <f>IF(Table15[[#This Row],[Do you have any COVID symptoms? - ඔබට COVID ලක්ෂණ තිබෙනවද?]]="Yes",5,1)</f>
        <v>1</v>
      </c>
      <c r="AE539" s="11">
        <f>IF(Table15[[#This Row],[Was quarantined  before? - නිරොධානය වී තිබේද?]]="Yes",5,1)</f>
        <v>1</v>
      </c>
      <c r="AF5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39" s="8">
        <f>IF(Table15[[#This Row],[Any family members are working at Hospitals - රෝහල් වල සේවය කරන සාමාජිකයන් සිටීද?]]="No",1,5)</f>
        <v>1</v>
      </c>
      <c r="AH5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3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39" s="12">
        <f>Table15[[#This Row],[Proximity 01 (30%)]]*0.3+Table15[[#This Row],[Proximity - 02(40%)]]*0.4+Table15[[#This Row],[Proximity - 03(30%)]]*0.3</f>
        <v>2.1999999999999997</v>
      </c>
      <c r="AK539" s="12">
        <f>Table15[[#This Row],[Aggregation(Q1) 30%]]*0.3+Table15[[#This Row],[Aggregation(Q2) 40%]]*0.4+Table15[[#This Row],[Aggregation(Q3) 30%]]*0.3</f>
        <v>2.1999999999999997</v>
      </c>
      <c r="AL539" s="13">
        <f>Table15[[#This Row],[Exposure Rate]]+Table15[[#This Row],[Proximity Rate]]+Table15[[#This Row],[Aggregation Rate]]</f>
        <v>7.1999999999999993</v>
      </c>
      <c r="AM539" s="13" t="s">
        <v>1935</v>
      </c>
    </row>
    <row r="540" spans="1:39" x14ac:dyDescent="0.3">
      <c r="A540" s="20">
        <v>23213</v>
      </c>
      <c r="B540" s="2" t="s">
        <v>985</v>
      </c>
      <c r="C540" s="2" t="str">
        <f>VLOOKUP(A540,'emp master'!$A$1:$G$5000,5,FALSE)</f>
        <v>Moulded Bra Cup - Finished Goods Warehouse - SI</v>
      </c>
      <c r="D540" s="1" t="s">
        <v>1757</v>
      </c>
      <c r="E540" s="6" t="str">
        <f>VLOOKUP(A540,'emp master'!$A$1:$G$5000,7,FALSE)</f>
        <v>Male</v>
      </c>
      <c r="F540" s="7">
        <v>33</v>
      </c>
      <c r="G540" s="6" t="s">
        <v>14</v>
      </c>
      <c r="H540" s="6" t="s">
        <v>1753</v>
      </c>
      <c r="I540" s="6" t="s">
        <v>986</v>
      </c>
      <c r="J540" s="7" t="s">
        <v>20</v>
      </c>
      <c r="K540" s="6" t="s">
        <v>14</v>
      </c>
      <c r="L540" s="6"/>
      <c r="M540" s="6" t="s">
        <v>14</v>
      </c>
      <c r="N540" s="6"/>
      <c r="O540" s="6" t="s">
        <v>14</v>
      </c>
      <c r="P540" s="6"/>
      <c r="Q540" s="6" t="s">
        <v>14</v>
      </c>
      <c r="R540" s="6" t="s">
        <v>14</v>
      </c>
      <c r="S540" s="6" t="s">
        <v>1754</v>
      </c>
      <c r="T540" s="6" t="s">
        <v>14</v>
      </c>
      <c r="U540" s="6" t="s">
        <v>14</v>
      </c>
      <c r="V540" s="8">
        <f>IF(Table15[[#This Row],[Age - වයස]]&lt;30,1,IF(Table15[[#This Row],[Age - වයස]]&lt;40,2,IF(Table15[[#This Row],[Age - වයස]]&lt;50,3,IF(Table15[[#This Row],[Age - වයස]]&lt;=55,4,5))))</f>
        <v>2</v>
      </c>
      <c r="W540" s="11">
        <f>IF(Table15[[#This Row],[Vaccinated? - කොවිඩ් එන්නත ලබා ගෙන තිබේද?]]= "yes",1,5)</f>
        <v>5</v>
      </c>
      <c r="X54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0" s="8">
        <f>IF(Table15[[#This Row],[Having any hereditary diseases - ඔබට පාරම්පරික රෝග තිබෙනවාද?]]="yes",5,1)</f>
        <v>1</v>
      </c>
      <c r="Z540" s="11">
        <f>IF(Table15[[#This Row],[Do you have been suffering from any of these diseases? - පහත රෝග ඔබට තිබෙනවද?]]="None - නැත",1,5)</f>
        <v>1</v>
      </c>
      <c r="AA5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0" s="11">
        <f>IF(Table15[[#This Row],[Have you been infected by COVID-19 in the past few months - ඔබට COVID 19 මිට පෙර වැළදී  තිබෙනවද?]]="Yes",1,5)</f>
        <v>5</v>
      </c>
      <c r="AC540" s="11">
        <f>IF(Table15[[#This Row],[Grade - ශ්‍රේණිය]]="Team Member",5,IF(Table15[[#This Row],[Grade - ශ්‍රේණිය]]="Manager",1,3))</f>
        <v>5</v>
      </c>
      <c r="AD540" s="11">
        <f>IF(Table15[[#This Row],[Do you have any COVID symptoms? - ඔබට COVID ලක්ෂණ තිබෙනවද?]]="Yes",5,1)</f>
        <v>1</v>
      </c>
      <c r="AE540" s="11">
        <f>IF(Table15[[#This Row],[Was quarantined  before? - නිරොධානය වී තිබේද?]]="Yes",5,1)</f>
        <v>1</v>
      </c>
      <c r="AF5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0" s="8">
        <f>IF(Table15[[#This Row],[Any family members are working at Hospitals - රෝහල් වල සේවය කරන සාමාජිකයන් සිටීද?]]="No",1,5)</f>
        <v>1</v>
      </c>
      <c r="AH5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0" s="12">
        <f>Table15[[#This Row],[Proximity 01 (30%)]]*0.3+Table15[[#This Row],[Proximity - 02(40%)]]*0.4+Table15[[#This Row],[Proximity - 03(30%)]]*0.3</f>
        <v>2.1999999999999997</v>
      </c>
      <c r="AK540" s="12">
        <f>Table15[[#This Row],[Aggregation(Q1) 30%]]*0.3+Table15[[#This Row],[Aggregation(Q2) 40%]]*0.4+Table15[[#This Row],[Aggregation(Q3) 30%]]*0.3</f>
        <v>2.1999999999999997</v>
      </c>
      <c r="AL540" s="13">
        <f>Table15[[#This Row],[Exposure Rate]]+Table15[[#This Row],[Proximity Rate]]+Table15[[#This Row],[Aggregation Rate]]</f>
        <v>7.1999999999999993</v>
      </c>
      <c r="AM540" s="13" t="s">
        <v>1935</v>
      </c>
    </row>
    <row r="541" spans="1:39" x14ac:dyDescent="0.3">
      <c r="A541" s="20">
        <v>23485</v>
      </c>
      <c r="B541" s="2" t="s">
        <v>433</v>
      </c>
      <c r="C541" s="2" t="str">
        <f>VLOOKUP(A541,'emp master'!$A$1:$G$5000,5,FALSE)</f>
        <v>Moulded Bra Cup - Finished Goods Warehouse - SI</v>
      </c>
      <c r="D541" s="1" t="s">
        <v>1757</v>
      </c>
      <c r="E541" s="6" t="str">
        <f>VLOOKUP(A541,'emp master'!$A$1:$G$5000,7,FALSE)</f>
        <v>Male</v>
      </c>
      <c r="F541" s="7">
        <v>34</v>
      </c>
      <c r="G541" s="6" t="s">
        <v>14</v>
      </c>
      <c r="H541" s="6" t="s">
        <v>1753</v>
      </c>
      <c r="I541" s="6" t="s">
        <v>434</v>
      </c>
      <c r="J541" s="7" t="s">
        <v>13</v>
      </c>
      <c r="K541" s="6" t="s">
        <v>14</v>
      </c>
      <c r="L541" s="6"/>
      <c r="M541" s="6" t="s">
        <v>14</v>
      </c>
      <c r="N541" s="6"/>
      <c r="O541" s="6" t="s">
        <v>14</v>
      </c>
      <c r="P541" s="6"/>
      <c r="Q541" s="6" t="s">
        <v>14</v>
      </c>
      <c r="R541" s="6" t="s">
        <v>14</v>
      </c>
      <c r="S541" s="6" t="s">
        <v>1754</v>
      </c>
      <c r="T541" s="6" t="s">
        <v>14</v>
      </c>
      <c r="U541" s="6" t="s">
        <v>14</v>
      </c>
      <c r="V541" s="8">
        <f>IF(Table15[[#This Row],[Age - වයස]]&lt;30,1,IF(Table15[[#This Row],[Age - වයස]]&lt;40,2,IF(Table15[[#This Row],[Age - වයස]]&lt;50,3,IF(Table15[[#This Row],[Age - වයස]]&lt;=55,4,5))))</f>
        <v>2</v>
      </c>
      <c r="W541" s="11">
        <f>IF(Table15[[#This Row],[Vaccinated? - කොවිඩ් එන්නත ලබා ගෙන තිබේද?]]= "yes",1,5)</f>
        <v>5</v>
      </c>
      <c r="X54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1" s="8">
        <f>IF(Table15[[#This Row],[Having any hereditary diseases - ඔබට පාරම්පරික රෝග තිබෙනවාද?]]="yes",5,1)</f>
        <v>1</v>
      </c>
      <c r="Z541" s="11">
        <f>IF(Table15[[#This Row],[Do you have been suffering from any of these diseases? - පහත රෝග ඔබට තිබෙනවද?]]="None - නැත",1,5)</f>
        <v>1</v>
      </c>
      <c r="AA5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1" s="11">
        <f>IF(Table15[[#This Row],[Have you been infected by COVID-19 in the past few months - ඔබට COVID 19 මිට පෙර වැළදී  තිබෙනවද?]]="Yes",1,5)</f>
        <v>5</v>
      </c>
      <c r="AC541" s="11">
        <f>IF(Table15[[#This Row],[Grade - ශ්‍රේණිය]]="Team Member",5,IF(Table15[[#This Row],[Grade - ශ්‍රේණිය]]="Manager",1,3))</f>
        <v>5</v>
      </c>
      <c r="AD541" s="11">
        <f>IF(Table15[[#This Row],[Do you have any COVID symptoms? - ඔබට COVID ලක්ෂණ තිබෙනවද?]]="Yes",5,1)</f>
        <v>1</v>
      </c>
      <c r="AE541" s="11">
        <f>IF(Table15[[#This Row],[Was quarantined  before? - නිරොධානය වී තිබේද?]]="Yes",5,1)</f>
        <v>1</v>
      </c>
      <c r="AF5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1" s="8">
        <f>IF(Table15[[#This Row],[Any family members are working at Hospitals - රෝහල් වල සේවය කරන සාමාජිකයන් සිටීද?]]="No",1,5)</f>
        <v>1</v>
      </c>
      <c r="AH5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1" s="12">
        <f>Table15[[#This Row],[Proximity 01 (30%)]]*0.3+Table15[[#This Row],[Proximity - 02(40%)]]*0.4+Table15[[#This Row],[Proximity - 03(30%)]]*0.3</f>
        <v>2.1999999999999997</v>
      </c>
      <c r="AK541" s="12">
        <f>Table15[[#This Row],[Aggregation(Q1) 30%]]*0.3+Table15[[#This Row],[Aggregation(Q2) 40%]]*0.4+Table15[[#This Row],[Aggregation(Q3) 30%]]*0.3</f>
        <v>2.1999999999999997</v>
      </c>
      <c r="AL541" s="13">
        <f>Table15[[#This Row],[Exposure Rate]]+Table15[[#This Row],[Proximity Rate]]+Table15[[#This Row],[Aggregation Rate]]</f>
        <v>7.1999999999999993</v>
      </c>
      <c r="AM541" s="13" t="s">
        <v>1935</v>
      </c>
    </row>
    <row r="542" spans="1:39" x14ac:dyDescent="0.3">
      <c r="A542" s="20">
        <v>10160</v>
      </c>
      <c r="B542" s="2" t="s">
        <v>170</v>
      </c>
      <c r="C542" s="2" t="str">
        <f>VLOOKUP(A542,'emp master'!$A$1:$G$5000,5,FALSE)</f>
        <v>Moulded Bra Cup - Machine Maintenance - SI</v>
      </c>
      <c r="D542" s="1" t="s">
        <v>1757</v>
      </c>
      <c r="E542" s="6" t="str">
        <f>VLOOKUP(A542,'emp master'!$A$1:$G$5000,7,FALSE)</f>
        <v>Male</v>
      </c>
      <c r="F542" s="7">
        <v>31</v>
      </c>
      <c r="G542" s="6" t="s">
        <v>14</v>
      </c>
      <c r="H542" s="6" t="s">
        <v>1753</v>
      </c>
      <c r="I542" s="6" t="s">
        <v>171</v>
      </c>
      <c r="J542" s="7" t="s">
        <v>17</v>
      </c>
      <c r="K542" s="6" t="s">
        <v>14</v>
      </c>
      <c r="L542" s="6"/>
      <c r="M542" s="6" t="s">
        <v>14</v>
      </c>
      <c r="N542" s="6"/>
      <c r="O542" s="6" t="s">
        <v>14</v>
      </c>
      <c r="P542" s="6"/>
      <c r="Q542" s="6" t="s">
        <v>14</v>
      </c>
      <c r="R542" s="6" t="s">
        <v>14</v>
      </c>
      <c r="S542" s="6" t="s">
        <v>1754</v>
      </c>
      <c r="T542" s="6" t="s">
        <v>14</v>
      </c>
      <c r="U542" s="6" t="s">
        <v>14</v>
      </c>
      <c r="V542" s="8">
        <f>IF(Table15[[#This Row],[Age - වයස]]&lt;30,1,IF(Table15[[#This Row],[Age - වයස]]&lt;40,2,IF(Table15[[#This Row],[Age - වයස]]&lt;50,3,IF(Table15[[#This Row],[Age - වයස]]&lt;=55,4,5))))</f>
        <v>2</v>
      </c>
      <c r="W542" s="11">
        <f>IF(Table15[[#This Row],[Vaccinated? - කොවිඩ් එන්නත ලබා ගෙන තිබේද?]]= "yes",1,5)</f>
        <v>5</v>
      </c>
      <c r="X54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2" s="8">
        <f>IF(Table15[[#This Row],[Having any hereditary diseases - ඔබට පාරම්පරික රෝග තිබෙනවාද?]]="yes",5,1)</f>
        <v>1</v>
      </c>
      <c r="Z542" s="11">
        <f>IF(Table15[[#This Row],[Do you have been suffering from any of these diseases? - පහත රෝග ඔබට තිබෙනවද?]]="None - නැත",1,5)</f>
        <v>1</v>
      </c>
      <c r="AA5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2" s="11">
        <f>IF(Table15[[#This Row],[Have you been infected by COVID-19 in the past few months - ඔබට COVID 19 මිට පෙර වැළදී  තිබෙනවද?]]="Yes",1,5)</f>
        <v>5</v>
      </c>
      <c r="AC542" s="11">
        <f>IF(Table15[[#This Row],[Grade - ශ්‍රේණිය]]="Team Member",5,IF(Table15[[#This Row],[Grade - ශ්‍රේණිය]]="Manager",1,3))</f>
        <v>5</v>
      </c>
      <c r="AD542" s="11">
        <f>IF(Table15[[#This Row],[Do you have any COVID symptoms? - ඔබට COVID ලක්ෂණ තිබෙනවද?]]="Yes",5,1)</f>
        <v>1</v>
      </c>
      <c r="AE542" s="11">
        <f>IF(Table15[[#This Row],[Was quarantined  before? - නිරොධානය වී තිබේද?]]="Yes",5,1)</f>
        <v>1</v>
      </c>
      <c r="AF5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2" s="8">
        <f>IF(Table15[[#This Row],[Any family members are working at Hospitals - රෝහල් වල සේවය කරන සාමාජිකයන් සිටීද?]]="No",1,5)</f>
        <v>1</v>
      </c>
      <c r="AH5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2" s="12">
        <f>Table15[[#This Row],[Proximity 01 (30%)]]*0.3+Table15[[#This Row],[Proximity - 02(40%)]]*0.4+Table15[[#This Row],[Proximity - 03(30%)]]*0.3</f>
        <v>2.1999999999999997</v>
      </c>
      <c r="AK542" s="12">
        <f>Table15[[#This Row],[Aggregation(Q1) 30%]]*0.3+Table15[[#This Row],[Aggregation(Q2) 40%]]*0.4+Table15[[#This Row],[Aggregation(Q3) 30%]]*0.3</f>
        <v>2.1999999999999997</v>
      </c>
      <c r="AL542" s="13">
        <f>Table15[[#This Row],[Exposure Rate]]+Table15[[#This Row],[Proximity Rate]]+Table15[[#This Row],[Aggregation Rate]]</f>
        <v>7.1999999999999993</v>
      </c>
      <c r="AM542" s="13" t="s">
        <v>1935</v>
      </c>
    </row>
    <row r="543" spans="1:39" x14ac:dyDescent="0.3">
      <c r="A543" s="20">
        <v>12910</v>
      </c>
      <c r="B543" s="2" t="s">
        <v>206</v>
      </c>
      <c r="C543" s="2" t="str">
        <f>VLOOKUP(A543,'emp master'!$A$1:$G$5000,5,FALSE)</f>
        <v>Moulded Bra Cup - Machine Maintenance - SI</v>
      </c>
      <c r="D543" s="1" t="s">
        <v>1757</v>
      </c>
      <c r="E543" s="6" t="str">
        <f>VLOOKUP(A543,'emp master'!$A$1:$G$5000,7,FALSE)</f>
        <v>Male</v>
      </c>
      <c r="F543" s="7">
        <v>33</v>
      </c>
      <c r="G543" s="6" t="s">
        <v>14</v>
      </c>
      <c r="H543" s="6" t="s">
        <v>1753</v>
      </c>
      <c r="I543" s="6" t="s">
        <v>207</v>
      </c>
      <c r="J543" s="7" t="s">
        <v>13</v>
      </c>
      <c r="K543" s="6" t="s">
        <v>14</v>
      </c>
      <c r="L543" s="6"/>
      <c r="M543" s="6" t="s">
        <v>14</v>
      </c>
      <c r="N543" s="6"/>
      <c r="O543" s="6" t="s">
        <v>14</v>
      </c>
      <c r="P543" s="6"/>
      <c r="Q543" s="6" t="s">
        <v>14</v>
      </c>
      <c r="R543" s="6" t="s">
        <v>14</v>
      </c>
      <c r="S543" s="6" t="s">
        <v>1754</v>
      </c>
      <c r="T543" s="6" t="s">
        <v>14</v>
      </c>
      <c r="U543" s="6" t="s">
        <v>14</v>
      </c>
      <c r="V543" s="8">
        <f>IF(Table15[[#This Row],[Age - වයස]]&lt;30,1,IF(Table15[[#This Row],[Age - වයස]]&lt;40,2,IF(Table15[[#This Row],[Age - වයස]]&lt;50,3,IF(Table15[[#This Row],[Age - වයස]]&lt;=55,4,5))))</f>
        <v>2</v>
      </c>
      <c r="W543" s="11">
        <f>IF(Table15[[#This Row],[Vaccinated? - කොවිඩ් එන්නත ලබා ගෙන තිබේද?]]= "yes",1,5)</f>
        <v>5</v>
      </c>
      <c r="X54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3" s="8">
        <f>IF(Table15[[#This Row],[Having any hereditary diseases - ඔබට පාරම්පරික රෝග තිබෙනවාද?]]="yes",5,1)</f>
        <v>1</v>
      </c>
      <c r="Z543" s="11">
        <f>IF(Table15[[#This Row],[Do you have been suffering from any of these diseases? - පහත රෝග ඔබට තිබෙනවද?]]="None - නැත",1,5)</f>
        <v>1</v>
      </c>
      <c r="AA5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3" s="11">
        <f>IF(Table15[[#This Row],[Have you been infected by COVID-19 in the past few months - ඔබට COVID 19 මිට පෙර වැළදී  තිබෙනවද?]]="Yes",1,5)</f>
        <v>5</v>
      </c>
      <c r="AC543" s="11">
        <f>IF(Table15[[#This Row],[Grade - ශ්‍රේණිය]]="Team Member",5,IF(Table15[[#This Row],[Grade - ශ්‍රේණිය]]="Manager",1,3))</f>
        <v>5</v>
      </c>
      <c r="AD543" s="11">
        <f>IF(Table15[[#This Row],[Do you have any COVID symptoms? - ඔබට COVID ලක්ෂණ තිබෙනවද?]]="Yes",5,1)</f>
        <v>1</v>
      </c>
      <c r="AE543" s="11">
        <f>IF(Table15[[#This Row],[Was quarantined  before? - නිරොධානය වී තිබේද?]]="Yes",5,1)</f>
        <v>1</v>
      </c>
      <c r="AF5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3" s="8">
        <f>IF(Table15[[#This Row],[Any family members are working at Hospitals - රෝහල් වල සේවය කරන සාමාජිකයන් සිටීද?]]="No",1,5)</f>
        <v>1</v>
      </c>
      <c r="AH5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3" s="12">
        <f>Table15[[#This Row],[Proximity 01 (30%)]]*0.3+Table15[[#This Row],[Proximity - 02(40%)]]*0.4+Table15[[#This Row],[Proximity - 03(30%)]]*0.3</f>
        <v>2.1999999999999997</v>
      </c>
      <c r="AK543" s="12">
        <f>Table15[[#This Row],[Aggregation(Q1) 30%]]*0.3+Table15[[#This Row],[Aggregation(Q2) 40%]]*0.4+Table15[[#This Row],[Aggregation(Q3) 30%]]*0.3</f>
        <v>2.1999999999999997</v>
      </c>
      <c r="AL543" s="13">
        <f>Table15[[#This Row],[Exposure Rate]]+Table15[[#This Row],[Proximity Rate]]+Table15[[#This Row],[Aggregation Rate]]</f>
        <v>7.1999999999999993</v>
      </c>
      <c r="AM543" s="13" t="s">
        <v>1935</v>
      </c>
    </row>
    <row r="544" spans="1:39" x14ac:dyDescent="0.3">
      <c r="A544" s="20">
        <v>13500</v>
      </c>
      <c r="B544" s="2" t="s">
        <v>250</v>
      </c>
      <c r="C544" s="2" t="str">
        <f>VLOOKUP(A544,'emp master'!$A$1:$G$5000,5,FALSE)</f>
        <v>Moulded Bra Cup - Machine Maintenance - SI</v>
      </c>
      <c r="D544" s="1" t="s">
        <v>1757</v>
      </c>
      <c r="E544" s="6" t="str">
        <f>VLOOKUP(A544,'emp master'!$A$1:$G$5000,7,FALSE)</f>
        <v>Male</v>
      </c>
      <c r="F544" s="7">
        <v>30</v>
      </c>
      <c r="G544" s="6" t="s">
        <v>14</v>
      </c>
      <c r="H544" s="6" t="s">
        <v>1753</v>
      </c>
      <c r="I544" s="6" t="s">
        <v>251</v>
      </c>
      <c r="J544" s="7" t="s">
        <v>13</v>
      </c>
      <c r="K544" s="6" t="s">
        <v>14</v>
      </c>
      <c r="L544" s="6"/>
      <c r="M544" s="6" t="s">
        <v>14</v>
      </c>
      <c r="N544" s="6"/>
      <c r="O544" s="6" t="s">
        <v>14</v>
      </c>
      <c r="P544" s="6"/>
      <c r="Q544" s="6" t="s">
        <v>14</v>
      </c>
      <c r="R544" s="6" t="s">
        <v>14</v>
      </c>
      <c r="S544" s="6" t="s">
        <v>1754</v>
      </c>
      <c r="T544" s="6" t="s">
        <v>14</v>
      </c>
      <c r="U544" s="6" t="s">
        <v>14</v>
      </c>
      <c r="V544" s="8">
        <f>IF(Table15[[#This Row],[Age - වයස]]&lt;30,1,IF(Table15[[#This Row],[Age - වයස]]&lt;40,2,IF(Table15[[#This Row],[Age - වයස]]&lt;50,3,IF(Table15[[#This Row],[Age - වයස]]&lt;=55,4,5))))</f>
        <v>2</v>
      </c>
      <c r="W544" s="11">
        <f>IF(Table15[[#This Row],[Vaccinated? - කොවිඩ් එන්නත ලබා ගෙන තිබේද?]]= "yes",1,5)</f>
        <v>5</v>
      </c>
      <c r="X54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4" s="8">
        <f>IF(Table15[[#This Row],[Having any hereditary diseases - ඔබට පාරම්පරික රෝග තිබෙනවාද?]]="yes",5,1)</f>
        <v>1</v>
      </c>
      <c r="Z544" s="11">
        <f>IF(Table15[[#This Row],[Do you have been suffering from any of these diseases? - පහත රෝග ඔබට තිබෙනවද?]]="None - නැත",1,5)</f>
        <v>1</v>
      </c>
      <c r="AA5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4" s="11">
        <f>IF(Table15[[#This Row],[Have you been infected by COVID-19 in the past few months - ඔබට COVID 19 මිට පෙර වැළදී  තිබෙනවද?]]="Yes",1,5)</f>
        <v>5</v>
      </c>
      <c r="AC544" s="11">
        <f>IF(Table15[[#This Row],[Grade - ශ්‍රේණිය]]="Team Member",5,IF(Table15[[#This Row],[Grade - ශ්‍රේණිය]]="Manager",1,3))</f>
        <v>5</v>
      </c>
      <c r="AD544" s="11">
        <f>IF(Table15[[#This Row],[Do you have any COVID symptoms? - ඔබට COVID ලක්ෂණ තිබෙනවද?]]="Yes",5,1)</f>
        <v>1</v>
      </c>
      <c r="AE544" s="11">
        <f>IF(Table15[[#This Row],[Was quarantined  before? - නිරොධානය වී තිබේද?]]="Yes",5,1)</f>
        <v>1</v>
      </c>
      <c r="AF5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4" s="8">
        <f>IF(Table15[[#This Row],[Any family members are working at Hospitals - රෝහල් වල සේවය කරන සාමාජිකයන් සිටීද?]]="No",1,5)</f>
        <v>1</v>
      </c>
      <c r="AH5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4" s="12">
        <f>Table15[[#This Row],[Proximity 01 (30%)]]*0.3+Table15[[#This Row],[Proximity - 02(40%)]]*0.4+Table15[[#This Row],[Proximity - 03(30%)]]*0.3</f>
        <v>2.1999999999999997</v>
      </c>
      <c r="AK544" s="12">
        <f>Table15[[#This Row],[Aggregation(Q1) 30%]]*0.3+Table15[[#This Row],[Aggregation(Q2) 40%]]*0.4+Table15[[#This Row],[Aggregation(Q3) 30%]]*0.3</f>
        <v>2.1999999999999997</v>
      </c>
      <c r="AL544" s="13">
        <f>Table15[[#This Row],[Exposure Rate]]+Table15[[#This Row],[Proximity Rate]]+Table15[[#This Row],[Aggregation Rate]]</f>
        <v>7.1999999999999993</v>
      </c>
      <c r="AM544" s="13" t="s">
        <v>1935</v>
      </c>
    </row>
    <row r="545" spans="1:39" x14ac:dyDescent="0.3">
      <c r="A545" s="20">
        <v>15226</v>
      </c>
      <c r="B545" s="2" t="s">
        <v>248</v>
      </c>
      <c r="C545" s="2" t="str">
        <f>VLOOKUP(A545,'emp master'!$A$1:$G$5000,5,FALSE)</f>
        <v>Moulded Bra Cup - Machine Maintenance - SI</v>
      </c>
      <c r="D545" s="1" t="s">
        <v>1757</v>
      </c>
      <c r="E545" s="6" t="str">
        <f>VLOOKUP(A545,'emp master'!$A$1:$G$5000,7,FALSE)</f>
        <v>Male</v>
      </c>
      <c r="F545" s="7">
        <v>31</v>
      </c>
      <c r="G545" s="6" t="s">
        <v>14</v>
      </c>
      <c r="H545" s="6" t="s">
        <v>1753</v>
      </c>
      <c r="I545" s="6" t="s">
        <v>249</v>
      </c>
      <c r="J545" s="7" t="s">
        <v>23</v>
      </c>
      <c r="K545" s="6" t="s">
        <v>14</v>
      </c>
      <c r="L545" s="6"/>
      <c r="M545" s="6" t="s">
        <v>14</v>
      </c>
      <c r="N545" s="6"/>
      <c r="O545" s="6" t="s">
        <v>14</v>
      </c>
      <c r="P545" s="6"/>
      <c r="Q545" s="6" t="s">
        <v>14</v>
      </c>
      <c r="R545" s="6" t="s">
        <v>14</v>
      </c>
      <c r="S545" s="6" t="s">
        <v>1754</v>
      </c>
      <c r="T545" s="6" t="s">
        <v>14</v>
      </c>
      <c r="U545" s="6" t="s">
        <v>14</v>
      </c>
      <c r="V545" s="8">
        <f>IF(Table15[[#This Row],[Age - වයස]]&lt;30,1,IF(Table15[[#This Row],[Age - වයස]]&lt;40,2,IF(Table15[[#This Row],[Age - වයස]]&lt;50,3,IF(Table15[[#This Row],[Age - වයස]]&lt;=55,4,5))))</f>
        <v>2</v>
      </c>
      <c r="W545" s="11">
        <f>IF(Table15[[#This Row],[Vaccinated? - කොවිඩ් එන්නත ලබා ගෙන තිබේද?]]= "yes",1,5)</f>
        <v>5</v>
      </c>
      <c r="X5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5" s="8">
        <f>IF(Table15[[#This Row],[Having any hereditary diseases - ඔබට පාරම්පරික රෝග තිබෙනවාද?]]="yes",5,1)</f>
        <v>1</v>
      </c>
      <c r="Z545" s="11">
        <f>IF(Table15[[#This Row],[Do you have been suffering from any of these diseases? - පහත රෝග ඔබට තිබෙනවද?]]="None - නැත",1,5)</f>
        <v>1</v>
      </c>
      <c r="AA5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5" s="11">
        <f>IF(Table15[[#This Row],[Have you been infected by COVID-19 in the past few months - ඔබට COVID 19 මිට පෙර වැළදී  තිබෙනවද?]]="Yes",1,5)</f>
        <v>5</v>
      </c>
      <c r="AC545" s="11">
        <f>IF(Table15[[#This Row],[Grade - ශ්‍රේණිය]]="Team Member",5,IF(Table15[[#This Row],[Grade - ශ්‍රේණිය]]="Manager",1,3))</f>
        <v>5</v>
      </c>
      <c r="AD545" s="11">
        <f>IF(Table15[[#This Row],[Do you have any COVID symptoms? - ඔබට COVID ලක්ෂණ තිබෙනවද?]]="Yes",5,1)</f>
        <v>1</v>
      </c>
      <c r="AE545" s="11">
        <f>IF(Table15[[#This Row],[Was quarantined  before? - නිරොධානය වී තිබේද?]]="Yes",5,1)</f>
        <v>1</v>
      </c>
      <c r="AF5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5" s="8">
        <f>IF(Table15[[#This Row],[Any family members are working at Hospitals - රෝහල් වල සේවය කරන සාමාජිකයන් සිටීද?]]="No",1,5)</f>
        <v>1</v>
      </c>
      <c r="AH5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5" s="12">
        <f>Table15[[#This Row],[Proximity 01 (30%)]]*0.3+Table15[[#This Row],[Proximity - 02(40%)]]*0.4+Table15[[#This Row],[Proximity - 03(30%)]]*0.3</f>
        <v>2.1999999999999997</v>
      </c>
      <c r="AK545" s="12">
        <f>Table15[[#This Row],[Aggregation(Q1) 30%]]*0.3+Table15[[#This Row],[Aggregation(Q2) 40%]]*0.4+Table15[[#This Row],[Aggregation(Q3) 30%]]*0.3</f>
        <v>2.1999999999999997</v>
      </c>
      <c r="AL545" s="13">
        <f>Table15[[#This Row],[Exposure Rate]]+Table15[[#This Row],[Proximity Rate]]+Table15[[#This Row],[Aggregation Rate]]</f>
        <v>7.1999999999999993</v>
      </c>
      <c r="AM545" s="13" t="s">
        <v>1935</v>
      </c>
    </row>
    <row r="546" spans="1:39" x14ac:dyDescent="0.3">
      <c r="A546" s="20">
        <v>5338</v>
      </c>
      <c r="B546" s="2" t="s">
        <v>129</v>
      </c>
      <c r="C546" s="2" t="str">
        <f>VLOOKUP(A546,'emp master'!$A$1:$G$5000,5,FALSE)</f>
        <v>Moulded Bra Cup - Machine Maintenance - SI</v>
      </c>
      <c r="D546" s="1" t="s">
        <v>1757</v>
      </c>
      <c r="E546" s="6" t="str">
        <f>VLOOKUP(A546,'emp master'!$A$1:$G$5000,7,FALSE)</f>
        <v>Male</v>
      </c>
      <c r="F546" s="7">
        <v>33</v>
      </c>
      <c r="G546" s="6" t="s">
        <v>14</v>
      </c>
      <c r="H546" s="6" t="s">
        <v>1753</v>
      </c>
      <c r="I546" s="6" t="s">
        <v>130</v>
      </c>
      <c r="J546" s="7" t="s">
        <v>23</v>
      </c>
      <c r="K546" s="6" t="s">
        <v>14</v>
      </c>
      <c r="L546" s="6"/>
      <c r="M546" s="6" t="s">
        <v>14</v>
      </c>
      <c r="N546" s="6"/>
      <c r="O546" s="6" t="s">
        <v>14</v>
      </c>
      <c r="P546" s="6"/>
      <c r="Q546" s="6" t="s">
        <v>14</v>
      </c>
      <c r="R546" s="6" t="s">
        <v>14</v>
      </c>
      <c r="S546" s="6" t="s">
        <v>1754</v>
      </c>
      <c r="T546" s="6" t="s">
        <v>14</v>
      </c>
      <c r="U546" s="6" t="s">
        <v>14</v>
      </c>
      <c r="V546" s="8">
        <f>IF(Table15[[#This Row],[Age - වයස]]&lt;30,1,IF(Table15[[#This Row],[Age - වයස]]&lt;40,2,IF(Table15[[#This Row],[Age - වයස]]&lt;50,3,IF(Table15[[#This Row],[Age - වයස]]&lt;=55,4,5))))</f>
        <v>2</v>
      </c>
      <c r="W546" s="11">
        <f>IF(Table15[[#This Row],[Vaccinated? - කොවිඩ් එන්නත ලබා ගෙන තිබේද?]]= "yes",1,5)</f>
        <v>5</v>
      </c>
      <c r="X5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6" s="8">
        <f>IF(Table15[[#This Row],[Having any hereditary diseases - ඔබට පාරම්පරික රෝග තිබෙනවාද?]]="yes",5,1)</f>
        <v>1</v>
      </c>
      <c r="Z546" s="11">
        <f>IF(Table15[[#This Row],[Do you have been suffering from any of these diseases? - පහත රෝග ඔබට තිබෙනවද?]]="None - නැත",1,5)</f>
        <v>1</v>
      </c>
      <c r="AA5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6" s="11">
        <f>IF(Table15[[#This Row],[Have you been infected by COVID-19 in the past few months - ඔබට COVID 19 මිට පෙර වැළදී  තිබෙනවද?]]="Yes",1,5)</f>
        <v>5</v>
      </c>
      <c r="AC546" s="11">
        <f>IF(Table15[[#This Row],[Grade - ශ්‍රේණිය]]="Team Member",5,IF(Table15[[#This Row],[Grade - ශ්‍රේණිය]]="Manager",1,3))</f>
        <v>5</v>
      </c>
      <c r="AD546" s="11">
        <f>IF(Table15[[#This Row],[Do you have any COVID symptoms? - ඔබට COVID ලක්ෂණ තිබෙනවද?]]="Yes",5,1)</f>
        <v>1</v>
      </c>
      <c r="AE546" s="11">
        <f>IF(Table15[[#This Row],[Was quarantined  before? - නිරොධානය වී තිබේද?]]="Yes",5,1)</f>
        <v>1</v>
      </c>
      <c r="AF5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6" s="8">
        <f>IF(Table15[[#This Row],[Any family members are working at Hospitals - රෝහල් වල සේවය කරන සාමාජිකයන් සිටීද?]]="No",1,5)</f>
        <v>1</v>
      </c>
      <c r="AH5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6" s="12">
        <f>Table15[[#This Row],[Proximity 01 (30%)]]*0.3+Table15[[#This Row],[Proximity - 02(40%)]]*0.4+Table15[[#This Row],[Proximity - 03(30%)]]*0.3</f>
        <v>2.1999999999999997</v>
      </c>
      <c r="AK546" s="12">
        <f>Table15[[#This Row],[Aggregation(Q1) 30%]]*0.3+Table15[[#This Row],[Aggregation(Q2) 40%]]*0.4+Table15[[#This Row],[Aggregation(Q3) 30%]]*0.3</f>
        <v>2.1999999999999997</v>
      </c>
      <c r="AL546" s="13">
        <f>Table15[[#This Row],[Exposure Rate]]+Table15[[#This Row],[Proximity Rate]]+Table15[[#This Row],[Aggregation Rate]]</f>
        <v>7.1999999999999993</v>
      </c>
      <c r="AM546" s="13" t="s">
        <v>1935</v>
      </c>
    </row>
    <row r="547" spans="1:39" x14ac:dyDescent="0.3">
      <c r="A547" s="20">
        <v>5585</v>
      </c>
      <c r="B547" s="2" t="s">
        <v>186</v>
      </c>
      <c r="C547" s="2" t="str">
        <f>VLOOKUP(A547,'emp master'!$A$1:$G$5000,5,FALSE)</f>
        <v>Moulded Bra Cup - Machine Maintenance - SI</v>
      </c>
      <c r="D547" s="1" t="s">
        <v>1757</v>
      </c>
      <c r="E547" s="6" t="str">
        <f>VLOOKUP(A547,'emp master'!$A$1:$G$5000,7,FALSE)</f>
        <v>Male</v>
      </c>
      <c r="F547" s="7">
        <v>30</v>
      </c>
      <c r="G547" s="6" t="s">
        <v>14</v>
      </c>
      <c r="H547" s="6" t="s">
        <v>1753</v>
      </c>
      <c r="I547" s="6" t="s">
        <v>187</v>
      </c>
      <c r="J547" s="7" t="s">
        <v>23</v>
      </c>
      <c r="K547" s="6" t="s">
        <v>14</v>
      </c>
      <c r="L547" s="6"/>
      <c r="M547" s="6" t="s">
        <v>14</v>
      </c>
      <c r="N547" s="6"/>
      <c r="O547" s="6" t="s">
        <v>14</v>
      </c>
      <c r="P547" s="6"/>
      <c r="Q547" s="6" t="s">
        <v>14</v>
      </c>
      <c r="R547" s="6" t="s">
        <v>14</v>
      </c>
      <c r="S547" s="6" t="s">
        <v>1754</v>
      </c>
      <c r="T547" s="6" t="s">
        <v>14</v>
      </c>
      <c r="U547" s="6" t="s">
        <v>14</v>
      </c>
      <c r="V547" s="8">
        <f>IF(Table15[[#This Row],[Age - වයස]]&lt;30,1,IF(Table15[[#This Row],[Age - වයස]]&lt;40,2,IF(Table15[[#This Row],[Age - වයස]]&lt;50,3,IF(Table15[[#This Row],[Age - වයස]]&lt;=55,4,5))))</f>
        <v>2</v>
      </c>
      <c r="W547" s="11">
        <f>IF(Table15[[#This Row],[Vaccinated? - කොවිඩ් එන්නත ලබා ගෙන තිබේද?]]= "yes",1,5)</f>
        <v>5</v>
      </c>
      <c r="X5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7" s="8">
        <f>IF(Table15[[#This Row],[Having any hereditary diseases - ඔබට පාරම්පරික රෝග තිබෙනවාද?]]="yes",5,1)</f>
        <v>1</v>
      </c>
      <c r="Z547" s="11">
        <f>IF(Table15[[#This Row],[Do you have been suffering from any of these diseases? - පහත රෝග ඔබට තිබෙනවද?]]="None - නැත",1,5)</f>
        <v>1</v>
      </c>
      <c r="AA5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7" s="11">
        <f>IF(Table15[[#This Row],[Have you been infected by COVID-19 in the past few months - ඔබට COVID 19 මිට පෙර වැළදී  තිබෙනවද?]]="Yes",1,5)</f>
        <v>5</v>
      </c>
      <c r="AC547" s="11">
        <f>IF(Table15[[#This Row],[Grade - ශ්‍රේණිය]]="Team Member",5,IF(Table15[[#This Row],[Grade - ශ්‍රේණිය]]="Manager",1,3))</f>
        <v>5</v>
      </c>
      <c r="AD547" s="11">
        <f>IF(Table15[[#This Row],[Do you have any COVID symptoms? - ඔබට COVID ලක්ෂණ තිබෙනවද?]]="Yes",5,1)</f>
        <v>1</v>
      </c>
      <c r="AE547" s="11">
        <f>IF(Table15[[#This Row],[Was quarantined  before? - නිරොධානය වී තිබේද?]]="Yes",5,1)</f>
        <v>1</v>
      </c>
      <c r="AF5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7" s="8">
        <f>IF(Table15[[#This Row],[Any family members are working at Hospitals - රෝහල් වල සේවය කරන සාමාජිකයන් සිටීද?]]="No",1,5)</f>
        <v>1</v>
      </c>
      <c r="AH5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7" s="12">
        <f>Table15[[#This Row],[Proximity 01 (30%)]]*0.3+Table15[[#This Row],[Proximity - 02(40%)]]*0.4+Table15[[#This Row],[Proximity - 03(30%)]]*0.3</f>
        <v>2.1999999999999997</v>
      </c>
      <c r="AK547" s="12">
        <f>Table15[[#This Row],[Aggregation(Q1) 30%]]*0.3+Table15[[#This Row],[Aggregation(Q2) 40%]]*0.4+Table15[[#This Row],[Aggregation(Q3) 30%]]*0.3</f>
        <v>2.1999999999999997</v>
      </c>
      <c r="AL547" s="13">
        <f>Table15[[#This Row],[Exposure Rate]]+Table15[[#This Row],[Proximity Rate]]+Table15[[#This Row],[Aggregation Rate]]</f>
        <v>7.1999999999999993</v>
      </c>
      <c r="AM547" s="13" t="s">
        <v>1935</v>
      </c>
    </row>
    <row r="548" spans="1:39" x14ac:dyDescent="0.3">
      <c r="A548" s="20">
        <v>8848</v>
      </c>
      <c r="B548" s="2" t="s">
        <v>882</v>
      </c>
      <c r="C548" s="2" t="str">
        <f>VLOOKUP(A548,'emp master'!$A$1:$G$5000,5,FALSE)</f>
        <v>Moulded Bra Cup - Product Development Centre - SI</v>
      </c>
      <c r="D548" s="1" t="s">
        <v>1757</v>
      </c>
      <c r="E548" s="6" t="str">
        <f>VLOOKUP(A548,'emp master'!$A$1:$G$5000,7,FALSE)</f>
        <v>Female</v>
      </c>
      <c r="F548" s="7">
        <v>32</v>
      </c>
      <c r="G548" s="6" t="s">
        <v>14</v>
      </c>
      <c r="H548" s="6" t="s">
        <v>1753</v>
      </c>
      <c r="I548" s="6" t="s">
        <v>883</v>
      </c>
      <c r="J548" s="6" t="s">
        <v>28</v>
      </c>
      <c r="K548" s="6" t="s">
        <v>14</v>
      </c>
      <c r="L548" s="6"/>
      <c r="M548" s="6" t="s">
        <v>14</v>
      </c>
      <c r="N548" s="6"/>
      <c r="O548" s="6" t="s">
        <v>14</v>
      </c>
      <c r="P548" s="6"/>
      <c r="Q548" s="6" t="s">
        <v>14</v>
      </c>
      <c r="R548" s="6" t="s">
        <v>14</v>
      </c>
      <c r="S548" s="6" t="s">
        <v>1754</v>
      </c>
      <c r="T548" s="6" t="s">
        <v>14</v>
      </c>
      <c r="U548" s="6" t="s">
        <v>14</v>
      </c>
      <c r="V548" s="8">
        <f>IF(Table15[[#This Row],[Age - වයස]]&lt;30,1,IF(Table15[[#This Row],[Age - වයස]]&lt;40,2,IF(Table15[[#This Row],[Age - වයස]]&lt;50,3,IF(Table15[[#This Row],[Age - වයස]]&lt;=55,4,5))))</f>
        <v>2</v>
      </c>
      <c r="W548" s="11">
        <f>IF(Table15[[#This Row],[Vaccinated? - කොවිඩ් එන්නත ලබා ගෙන තිබේද?]]= "yes",1,5)</f>
        <v>5</v>
      </c>
      <c r="X54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8" s="8">
        <f>IF(Table15[[#This Row],[Having any hereditary diseases - ඔබට පාරම්පරික රෝග තිබෙනවාද?]]="yes",5,1)</f>
        <v>1</v>
      </c>
      <c r="Z548" s="11">
        <f>IF(Table15[[#This Row],[Do you have been suffering from any of these diseases? - පහත රෝග ඔබට තිබෙනවද?]]="None - නැත",1,5)</f>
        <v>1</v>
      </c>
      <c r="AA5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8" s="11">
        <f>IF(Table15[[#This Row],[Have you been infected by COVID-19 in the past few months - ඔබට COVID 19 මිට පෙර වැළදී  තිබෙනවද?]]="Yes",1,5)</f>
        <v>5</v>
      </c>
      <c r="AC548" s="11">
        <f>IF(Table15[[#This Row],[Grade - ශ්‍රේණිය]]="Team Member",5,IF(Table15[[#This Row],[Grade - ශ්‍රේණිය]]="Manager",1,3))</f>
        <v>5</v>
      </c>
      <c r="AD548" s="11">
        <f>IF(Table15[[#This Row],[Do you have any COVID symptoms? - ඔබට COVID ලක්ෂණ තිබෙනවද?]]="Yes",5,1)</f>
        <v>1</v>
      </c>
      <c r="AE548" s="11">
        <f>IF(Table15[[#This Row],[Was quarantined  before? - නිරොධානය වී තිබේද?]]="Yes",5,1)</f>
        <v>1</v>
      </c>
      <c r="AF5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8" s="8">
        <f>IF(Table15[[#This Row],[Any family members are working at Hospitals - රෝහල් වල සේවය කරන සාමාජිකයන් සිටීද?]]="No",1,5)</f>
        <v>1</v>
      </c>
      <c r="AH5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8" s="12">
        <f>Table15[[#This Row],[Proximity 01 (30%)]]*0.3+Table15[[#This Row],[Proximity - 02(40%)]]*0.4+Table15[[#This Row],[Proximity - 03(30%)]]*0.3</f>
        <v>2.1999999999999997</v>
      </c>
      <c r="AK548" s="12">
        <f>Table15[[#This Row],[Aggregation(Q1) 30%]]*0.3+Table15[[#This Row],[Aggregation(Q2) 40%]]*0.4+Table15[[#This Row],[Aggregation(Q3) 30%]]*0.3</f>
        <v>2.1999999999999997</v>
      </c>
      <c r="AL548" s="13">
        <f>Table15[[#This Row],[Exposure Rate]]+Table15[[#This Row],[Proximity Rate]]+Table15[[#This Row],[Aggregation Rate]]</f>
        <v>7.1999999999999993</v>
      </c>
      <c r="AM548" s="13" t="s">
        <v>1935</v>
      </c>
    </row>
    <row r="549" spans="1:39" x14ac:dyDescent="0.3">
      <c r="A549" s="20">
        <v>6691</v>
      </c>
      <c r="B549" s="2" t="s">
        <v>116</v>
      </c>
      <c r="C549" s="2" t="str">
        <f>VLOOKUP(A549,'emp master'!$A$1:$G$5000,5,FALSE)</f>
        <v>Moulded Bra Cup - Production - SI</v>
      </c>
      <c r="D549" s="1" t="s">
        <v>1757</v>
      </c>
      <c r="E549" s="6" t="str">
        <f>VLOOKUP(A549,'emp master'!$A$1:$G$5000,7,FALSE)</f>
        <v>Male</v>
      </c>
      <c r="F549" s="7">
        <v>30</v>
      </c>
      <c r="G549" s="6" t="s">
        <v>14</v>
      </c>
      <c r="H549" s="6" t="s">
        <v>1753</v>
      </c>
      <c r="I549" s="6" t="s">
        <v>117</v>
      </c>
      <c r="J549" s="7" t="s">
        <v>17</v>
      </c>
      <c r="K549" s="6" t="s">
        <v>14</v>
      </c>
      <c r="L549" s="6" t="s">
        <v>14</v>
      </c>
      <c r="M549" s="6" t="s">
        <v>14</v>
      </c>
      <c r="N549" s="6" t="s">
        <v>14</v>
      </c>
      <c r="O549" s="6" t="s">
        <v>14</v>
      </c>
      <c r="P549" s="6" t="s">
        <v>14</v>
      </c>
      <c r="Q549" s="6" t="s">
        <v>14</v>
      </c>
      <c r="R549" s="6" t="s">
        <v>14</v>
      </c>
      <c r="S549" s="6" t="s">
        <v>1754</v>
      </c>
      <c r="T549" s="6" t="s">
        <v>14</v>
      </c>
      <c r="U549" s="6" t="s">
        <v>14</v>
      </c>
      <c r="V549" s="8">
        <f>IF(Table15[[#This Row],[Age - වයස]]&lt;30,1,IF(Table15[[#This Row],[Age - වයස]]&lt;40,2,IF(Table15[[#This Row],[Age - වයස]]&lt;50,3,IF(Table15[[#This Row],[Age - වයස]]&lt;=55,4,5))))</f>
        <v>2</v>
      </c>
      <c r="W549" s="11">
        <f>IF(Table15[[#This Row],[Vaccinated? - කොවිඩ් එන්නත ලබා ගෙන තිබේද?]]= "yes",1,5)</f>
        <v>5</v>
      </c>
      <c r="X54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49" s="8">
        <f>IF(Table15[[#This Row],[Having any hereditary diseases - ඔබට පාරම්පරික රෝග තිබෙනවාද?]]="yes",5,1)</f>
        <v>1</v>
      </c>
      <c r="Z549" s="11">
        <f>IF(Table15[[#This Row],[Do you have been suffering from any of these diseases? - පහත රෝග ඔබට තිබෙනවද?]]="None - නැත",1,5)</f>
        <v>1</v>
      </c>
      <c r="AA5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49" s="11">
        <f>IF(Table15[[#This Row],[Have you been infected by COVID-19 in the past few months - ඔබට COVID 19 මිට පෙර වැළදී  තිබෙනවද?]]="Yes",1,5)</f>
        <v>5</v>
      </c>
      <c r="AC549" s="11">
        <f>IF(Table15[[#This Row],[Grade - ශ්‍රේණිය]]="Team Member",5,IF(Table15[[#This Row],[Grade - ශ්‍රේණිය]]="Manager",1,3))</f>
        <v>5</v>
      </c>
      <c r="AD549" s="11">
        <f>IF(Table15[[#This Row],[Do you have any COVID symptoms? - ඔබට COVID ලක්ෂණ තිබෙනවද?]]="Yes",5,1)</f>
        <v>1</v>
      </c>
      <c r="AE549" s="11">
        <f>IF(Table15[[#This Row],[Was quarantined  before? - නිරොධානය වී තිබේද?]]="Yes",5,1)</f>
        <v>1</v>
      </c>
      <c r="AF5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49" s="8">
        <f>IF(Table15[[#This Row],[Any family members are working at Hospitals - රෝහල් වල සේවය කරන සාමාජිකයන් සිටීද?]]="No",1,5)</f>
        <v>1</v>
      </c>
      <c r="AH5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4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49" s="12">
        <f>Table15[[#This Row],[Proximity 01 (30%)]]*0.3+Table15[[#This Row],[Proximity - 02(40%)]]*0.4+Table15[[#This Row],[Proximity - 03(30%)]]*0.3</f>
        <v>2.1999999999999997</v>
      </c>
      <c r="AK549" s="12">
        <f>Table15[[#This Row],[Aggregation(Q1) 30%]]*0.3+Table15[[#This Row],[Aggregation(Q2) 40%]]*0.4+Table15[[#This Row],[Aggregation(Q3) 30%]]*0.3</f>
        <v>2.1999999999999997</v>
      </c>
      <c r="AL549" s="13">
        <f>Table15[[#This Row],[Exposure Rate]]+Table15[[#This Row],[Proximity Rate]]+Table15[[#This Row],[Aggregation Rate]]</f>
        <v>7.1999999999999993</v>
      </c>
      <c r="AM549" s="13" t="s">
        <v>1935</v>
      </c>
    </row>
    <row r="550" spans="1:39" x14ac:dyDescent="0.3">
      <c r="A550" s="20">
        <v>18141</v>
      </c>
      <c r="B550" s="2" t="s">
        <v>118</v>
      </c>
      <c r="C550" s="2" t="str">
        <f>VLOOKUP(A550,'emp master'!$A$1:$G$5000,5,FALSE)</f>
        <v>Moulded Bra Cup - Quality Assurance - SI</v>
      </c>
      <c r="D550" s="1" t="s">
        <v>1757</v>
      </c>
      <c r="E550" s="6" t="str">
        <f>VLOOKUP(A550,'emp master'!$A$1:$G$5000,7,FALSE)</f>
        <v>Female</v>
      </c>
      <c r="F550" s="7">
        <v>30</v>
      </c>
      <c r="G550" s="6" t="s">
        <v>14</v>
      </c>
      <c r="H550" s="6" t="s">
        <v>1753</v>
      </c>
      <c r="I550" s="6" t="s">
        <v>117</v>
      </c>
      <c r="J550" s="7" t="s">
        <v>17</v>
      </c>
      <c r="K550" s="6" t="s">
        <v>14</v>
      </c>
      <c r="L550" s="6" t="s">
        <v>14</v>
      </c>
      <c r="M550" s="6" t="s">
        <v>14</v>
      </c>
      <c r="N550" s="6" t="s">
        <v>14</v>
      </c>
      <c r="O550" s="6" t="s">
        <v>14</v>
      </c>
      <c r="P550" s="6" t="s">
        <v>14</v>
      </c>
      <c r="Q550" s="6" t="s">
        <v>14</v>
      </c>
      <c r="R550" s="6" t="s">
        <v>14</v>
      </c>
      <c r="S550" s="6" t="s">
        <v>1754</v>
      </c>
      <c r="T550" s="6" t="s">
        <v>14</v>
      </c>
      <c r="U550" s="6" t="s">
        <v>14</v>
      </c>
      <c r="V550" s="8">
        <f>IF(Table15[[#This Row],[Age - වයස]]&lt;30,1,IF(Table15[[#This Row],[Age - වයස]]&lt;40,2,IF(Table15[[#This Row],[Age - වයස]]&lt;50,3,IF(Table15[[#This Row],[Age - වයස]]&lt;=55,4,5))))</f>
        <v>2</v>
      </c>
      <c r="W550" s="11">
        <f>IF(Table15[[#This Row],[Vaccinated? - කොවිඩ් එන්නත ලබා ගෙන තිබේද?]]= "yes",1,5)</f>
        <v>5</v>
      </c>
      <c r="X55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0" s="8">
        <f>IF(Table15[[#This Row],[Having any hereditary diseases - ඔබට පාරම්පරික රෝග තිබෙනවාද?]]="yes",5,1)</f>
        <v>1</v>
      </c>
      <c r="Z550" s="11">
        <f>IF(Table15[[#This Row],[Do you have been suffering from any of these diseases? - පහත රෝග ඔබට තිබෙනවද?]]="None - නැත",1,5)</f>
        <v>1</v>
      </c>
      <c r="AA5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0" s="11">
        <f>IF(Table15[[#This Row],[Have you been infected by COVID-19 in the past few months - ඔබට COVID 19 මිට පෙර වැළදී  තිබෙනවද?]]="Yes",1,5)</f>
        <v>5</v>
      </c>
      <c r="AC550" s="11">
        <f>IF(Table15[[#This Row],[Grade - ශ්‍රේණිය]]="Team Member",5,IF(Table15[[#This Row],[Grade - ශ්‍රේණිය]]="Manager",1,3))</f>
        <v>5</v>
      </c>
      <c r="AD550" s="11">
        <f>IF(Table15[[#This Row],[Do you have any COVID symptoms? - ඔබට COVID ලක්ෂණ තිබෙනවද?]]="Yes",5,1)</f>
        <v>1</v>
      </c>
      <c r="AE550" s="11">
        <f>IF(Table15[[#This Row],[Was quarantined  before? - නිරොධානය වී තිබේද?]]="Yes",5,1)</f>
        <v>1</v>
      </c>
      <c r="AF5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0" s="8">
        <f>IF(Table15[[#This Row],[Any family members are working at Hospitals - රෝහල් වල සේවය කරන සාමාජිකයන් සිටීද?]]="No",1,5)</f>
        <v>1</v>
      </c>
      <c r="AH5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50" s="12">
        <f>Table15[[#This Row],[Proximity 01 (30%)]]*0.3+Table15[[#This Row],[Proximity - 02(40%)]]*0.4+Table15[[#This Row],[Proximity - 03(30%)]]*0.3</f>
        <v>2.1999999999999997</v>
      </c>
      <c r="AK550" s="12">
        <f>Table15[[#This Row],[Aggregation(Q1) 30%]]*0.3+Table15[[#This Row],[Aggregation(Q2) 40%]]*0.4+Table15[[#This Row],[Aggregation(Q3) 30%]]*0.3</f>
        <v>2.1999999999999997</v>
      </c>
      <c r="AL550" s="13">
        <f>Table15[[#This Row],[Exposure Rate]]+Table15[[#This Row],[Proximity Rate]]+Table15[[#This Row],[Aggregation Rate]]</f>
        <v>7.1999999999999993</v>
      </c>
      <c r="AM550" s="13" t="s">
        <v>1935</v>
      </c>
    </row>
    <row r="551" spans="1:39" x14ac:dyDescent="0.3">
      <c r="A551" s="20">
        <v>21133</v>
      </c>
      <c r="B551" s="2" t="s">
        <v>644</v>
      </c>
      <c r="C551" s="2" t="str">
        <f>VLOOKUP(A551,'emp master'!$A$1:$G$5000,5,FALSE)</f>
        <v>Moulded Bra Cup - Quality Assurance - SI</v>
      </c>
      <c r="D551" s="1" t="s">
        <v>1757</v>
      </c>
      <c r="E551" s="6" t="str">
        <f>VLOOKUP(A551,'emp master'!$A$1:$G$5000,7,FALSE)</f>
        <v>Female</v>
      </c>
      <c r="F551" s="7">
        <v>31</v>
      </c>
      <c r="G551" s="6" t="s">
        <v>14</v>
      </c>
      <c r="H551" s="6" t="s">
        <v>1753</v>
      </c>
      <c r="I551" s="6" t="s">
        <v>645</v>
      </c>
      <c r="J551" s="7" t="s">
        <v>20</v>
      </c>
      <c r="K551" s="6" t="s">
        <v>14</v>
      </c>
      <c r="L551" s="6" t="s">
        <v>1780</v>
      </c>
      <c r="M551" s="6" t="s">
        <v>14</v>
      </c>
      <c r="N551" s="6" t="s">
        <v>1780</v>
      </c>
      <c r="O551" s="6" t="s">
        <v>14</v>
      </c>
      <c r="P551" s="6" t="s">
        <v>1780</v>
      </c>
      <c r="Q551" s="6" t="s">
        <v>14</v>
      </c>
      <c r="R551" s="6" t="s">
        <v>14</v>
      </c>
      <c r="S551" s="6" t="s">
        <v>1754</v>
      </c>
      <c r="T551" s="6" t="s">
        <v>14</v>
      </c>
      <c r="U551" s="6" t="s">
        <v>14</v>
      </c>
      <c r="V551" s="8">
        <f>IF(Table15[[#This Row],[Age - වයස]]&lt;30,1,IF(Table15[[#This Row],[Age - වයස]]&lt;40,2,IF(Table15[[#This Row],[Age - වයස]]&lt;50,3,IF(Table15[[#This Row],[Age - වයස]]&lt;=55,4,5))))</f>
        <v>2</v>
      </c>
      <c r="W551" s="11">
        <f>IF(Table15[[#This Row],[Vaccinated? - කොවිඩ් එන්නත ලබා ගෙන තිබේද?]]= "yes",1,5)</f>
        <v>5</v>
      </c>
      <c r="X55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1" s="8">
        <f>IF(Table15[[#This Row],[Having any hereditary diseases - ඔබට පාරම්පරික රෝග තිබෙනවාද?]]="yes",5,1)</f>
        <v>1</v>
      </c>
      <c r="Z551" s="11">
        <f>IF(Table15[[#This Row],[Do you have been suffering from any of these diseases? - පහත රෝග ඔබට තිබෙනවද?]]="None - නැත",1,5)</f>
        <v>1</v>
      </c>
      <c r="AA5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1" s="11">
        <f>IF(Table15[[#This Row],[Have you been infected by COVID-19 in the past few months - ඔබට COVID 19 මිට පෙර වැළදී  තිබෙනවද?]]="Yes",1,5)</f>
        <v>5</v>
      </c>
      <c r="AC551" s="11">
        <f>IF(Table15[[#This Row],[Grade - ශ්‍රේණිය]]="Team Member",5,IF(Table15[[#This Row],[Grade - ශ්‍රේණිය]]="Manager",1,3))</f>
        <v>5</v>
      </c>
      <c r="AD551" s="11">
        <f>IF(Table15[[#This Row],[Do you have any COVID symptoms? - ඔබට COVID ලක්ෂණ තිබෙනවද?]]="Yes",5,1)</f>
        <v>1</v>
      </c>
      <c r="AE551" s="11">
        <f>IF(Table15[[#This Row],[Was quarantined  before? - නිරොධානය වී තිබේද?]]="Yes",5,1)</f>
        <v>1</v>
      </c>
      <c r="AF5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1" s="8">
        <f>IF(Table15[[#This Row],[Any family members are working at Hospitals - රෝහල් වල සේවය කරන සාමාජිකයන් සිටීද?]]="No",1,5)</f>
        <v>1</v>
      </c>
      <c r="AH5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51" s="12">
        <f>Table15[[#This Row],[Proximity 01 (30%)]]*0.3+Table15[[#This Row],[Proximity - 02(40%)]]*0.4+Table15[[#This Row],[Proximity - 03(30%)]]*0.3</f>
        <v>2.1999999999999997</v>
      </c>
      <c r="AK551" s="12">
        <f>Table15[[#This Row],[Aggregation(Q1) 30%]]*0.3+Table15[[#This Row],[Aggregation(Q2) 40%]]*0.4+Table15[[#This Row],[Aggregation(Q3) 30%]]*0.3</f>
        <v>2.1999999999999997</v>
      </c>
      <c r="AL551" s="13">
        <f>Table15[[#This Row],[Exposure Rate]]+Table15[[#This Row],[Proximity Rate]]+Table15[[#This Row],[Aggregation Rate]]</f>
        <v>7.1999999999999993</v>
      </c>
      <c r="AM551" s="13" t="s">
        <v>1935</v>
      </c>
    </row>
    <row r="552" spans="1:39" x14ac:dyDescent="0.3">
      <c r="A552" s="20">
        <v>17274</v>
      </c>
      <c r="B552" s="2" t="s">
        <v>904</v>
      </c>
      <c r="C552" s="2" t="str">
        <f>VLOOKUP(A552,'emp master'!$A$1:$G$5000,5,FALSE)</f>
        <v>Moulded Bra Cup - Technical - SI</v>
      </c>
      <c r="D552" s="1" t="s">
        <v>1757</v>
      </c>
      <c r="E552" s="6" t="str">
        <f>VLOOKUP(A552,'emp master'!$A$1:$G$5000,7,FALSE)</f>
        <v>Male</v>
      </c>
      <c r="F552" s="7">
        <v>33</v>
      </c>
      <c r="G552" s="6" t="s">
        <v>14</v>
      </c>
      <c r="H552" s="6" t="s">
        <v>1753</v>
      </c>
      <c r="I552" s="6" t="s">
        <v>905</v>
      </c>
      <c r="J552" s="7" t="s">
        <v>13</v>
      </c>
      <c r="K552" s="6" t="s">
        <v>14</v>
      </c>
      <c r="L552" s="6"/>
      <c r="M552" s="6" t="s">
        <v>14</v>
      </c>
      <c r="N552" s="6"/>
      <c r="O552" s="6" t="s">
        <v>14</v>
      </c>
      <c r="P552" s="6"/>
      <c r="Q552" s="6" t="s">
        <v>14</v>
      </c>
      <c r="R552" s="6" t="s">
        <v>14</v>
      </c>
      <c r="S552" s="6" t="s">
        <v>1754</v>
      </c>
      <c r="T552" s="6" t="s">
        <v>14</v>
      </c>
      <c r="U552" s="6" t="s">
        <v>14</v>
      </c>
      <c r="V552" s="8">
        <f>IF(Table15[[#This Row],[Age - වයස]]&lt;30,1,IF(Table15[[#This Row],[Age - වයස]]&lt;40,2,IF(Table15[[#This Row],[Age - වයස]]&lt;50,3,IF(Table15[[#This Row],[Age - වයස]]&lt;=55,4,5))))</f>
        <v>2</v>
      </c>
      <c r="W552" s="11">
        <f>IF(Table15[[#This Row],[Vaccinated? - කොවිඩ් එන්නත ලබා ගෙන තිබේද?]]= "yes",1,5)</f>
        <v>5</v>
      </c>
      <c r="X55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2" s="8">
        <f>IF(Table15[[#This Row],[Having any hereditary diseases - ඔබට පාරම්පරික රෝග තිබෙනවාද?]]="yes",5,1)</f>
        <v>1</v>
      </c>
      <c r="Z552" s="11">
        <f>IF(Table15[[#This Row],[Do you have been suffering from any of these diseases? - පහත රෝග ඔබට තිබෙනවද?]]="None - නැත",1,5)</f>
        <v>1</v>
      </c>
      <c r="AA5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2" s="11">
        <f>IF(Table15[[#This Row],[Have you been infected by COVID-19 in the past few months - ඔබට COVID 19 මිට පෙර වැළදී  තිබෙනවද?]]="Yes",1,5)</f>
        <v>5</v>
      </c>
      <c r="AC552" s="11">
        <f>IF(Table15[[#This Row],[Grade - ශ්‍රේණිය]]="Team Member",5,IF(Table15[[#This Row],[Grade - ශ්‍රේණිය]]="Manager",1,3))</f>
        <v>5</v>
      </c>
      <c r="AD552" s="11">
        <f>IF(Table15[[#This Row],[Do you have any COVID symptoms? - ඔබට COVID ලක්ෂණ තිබෙනවද?]]="Yes",5,1)</f>
        <v>1</v>
      </c>
      <c r="AE552" s="11">
        <f>IF(Table15[[#This Row],[Was quarantined  before? - නිරොධානය වී තිබේද?]]="Yes",5,1)</f>
        <v>1</v>
      </c>
      <c r="AF5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2" s="8">
        <f>IF(Table15[[#This Row],[Any family members are working at Hospitals - රෝහල් වල සේවය කරන සාමාජිකයන් සිටීද?]]="No",1,5)</f>
        <v>1</v>
      </c>
      <c r="AH5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52" s="12">
        <f>Table15[[#This Row],[Proximity 01 (30%)]]*0.3+Table15[[#This Row],[Proximity - 02(40%)]]*0.4+Table15[[#This Row],[Proximity - 03(30%)]]*0.3</f>
        <v>2.1999999999999997</v>
      </c>
      <c r="AK552" s="12">
        <f>Table15[[#This Row],[Aggregation(Q1) 30%]]*0.3+Table15[[#This Row],[Aggregation(Q2) 40%]]*0.4+Table15[[#This Row],[Aggregation(Q3) 30%]]*0.3</f>
        <v>2.1999999999999997</v>
      </c>
      <c r="AL552" s="13">
        <f>Table15[[#This Row],[Exposure Rate]]+Table15[[#This Row],[Proximity Rate]]+Table15[[#This Row],[Aggregation Rate]]</f>
        <v>7.1999999999999993</v>
      </c>
      <c r="AM552" s="13" t="s">
        <v>1935</v>
      </c>
    </row>
    <row r="553" spans="1:39" x14ac:dyDescent="0.3">
      <c r="A553" s="20">
        <v>26151</v>
      </c>
      <c r="B553" s="2" t="s">
        <v>273</v>
      </c>
      <c r="C553" s="2" t="str">
        <f>VLOOKUP(A553,'emp master'!$A$1:$G$5000,5,FALSE)</f>
        <v>Training School - SI</v>
      </c>
      <c r="D553" s="1" t="s">
        <v>1757</v>
      </c>
      <c r="E553" s="6" t="str">
        <f>VLOOKUP(A553,'emp master'!$A$1:$G$5000,7,FALSE)</f>
        <v>Female</v>
      </c>
      <c r="F553" s="7">
        <v>32</v>
      </c>
      <c r="G553" s="6" t="s">
        <v>14</v>
      </c>
      <c r="H553" s="6" t="s">
        <v>1753</v>
      </c>
      <c r="I553" s="6" t="s">
        <v>274</v>
      </c>
      <c r="J553" s="7" t="s">
        <v>23</v>
      </c>
      <c r="K553" s="6" t="s">
        <v>14</v>
      </c>
      <c r="L553" s="6"/>
      <c r="M553" s="6" t="s">
        <v>14</v>
      </c>
      <c r="N553" s="6"/>
      <c r="O553" s="6" t="s">
        <v>14</v>
      </c>
      <c r="P553" s="6"/>
      <c r="Q553" s="6" t="s">
        <v>14</v>
      </c>
      <c r="R553" s="6" t="s">
        <v>14</v>
      </c>
      <c r="S553" s="6" t="s">
        <v>1754</v>
      </c>
      <c r="T553" s="6" t="s">
        <v>14</v>
      </c>
      <c r="U553" s="6" t="s">
        <v>14</v>
      </c>
      <c r="V553" s="8">
        <f>IF(Table15[[#This Row],[Age - වයස]]&lt;30,1,IF(Table15[[#This Row],[Age - වයස]]&lt;40,2,IF(Table15[[#This Row],[Age - වයස]]&lt;50,3,IF(Table15[[#This Row],[Age - වයස]]&lt;=55,4,5))))</f>
        <v>2</v>
      </c>
      <c r="W553" s="11">
        <f>IF(Table15[[#This Row],[Vaccinated? - කොවිඩ් එන්නත ලබා ගෙන තිබේද?]]= "yes",1,5)</f>
        <v>5</v>
      </c>
      <c r="X55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3" s="8">
        <f>IF(Table15[[#This Row],[Having any hereditary diseases - ඔබට පාරම්පරික රෝග තිබෙනවාද?]]="yes",5,1)</f>
        <v>1</v>
      </c>
      <c r="Z553" s="11">
        <f>IF(Table15[[#This Row],[Do you have been suffering from any of these diseases? - පහත රෝග ඔබට තිබෙනවද?]]="None - නැත",1,5)</f>
        <v>1</v>
      </c>
      <c r="AA5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3" s="11">
        <f>IF(Table15[[#This Row],[Have you been infected by COVID-19 in the past few months - ඔබට COVID 19 මිට පෙර වැළදී  තිබෙනවද?]]="Yes",1,5)</f>
        <v>5</v>
      </c>
      <c r="AC553" s="11">
        <f>IF(Table15[[#This Row],[Grade - ශ්‍රේණිය]]="Team Member",5,IF(Table15[[#This Row],[Grade - ශ්‍රේණිය]]="Manager",1,3))</f>
        <v>5</v>
      </c>
      <c r="AD553" s="11">
        <f>IF(Table15[[#This Row],[Do you have any COVID symptoms? - ඔබට COVID ලක්ෂණ තිබෙනවද?]]="Yes",5,1)</f>
        <v>1</v>
      </c>
      <c r="AE553" s="11">
        <f>IF(Table15[[#This Row],[Was quarantined  before? - නිරොධානය වී තිබේද?]]="Yes",5,1)</f>
        <v>1</v>
      </c>
      <c r="AF5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3" s="8">
        <f>IF(Table15[[#This Row],[Any family members are working at Hospitals - රෝහල් වල සේවය කරන සාමාජිකයන් සිටීද?]]="No",1,5)</f>
        <v>1</v>
      </c>
      <c r="AH5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553" s="12">
        <f>Table15[[#This Row],[Proximity 01 (30%)]]*0.3+Table15[[#This Row],[Proximity - 02(40%)]]*0.4+Table15[[#This Row],[Proximity - 03(30%)]]*0.3</f>
        <v>2.1999999999999997</v>
      </c>
      <c r="AK553" s="12">
        <f>Table15[[#This Row],[Aggregation(Q1) 30%]]*0.3+Table15[[#This Row],[Aggregation(Q2) 40%]]*0.4+Table15[[#This Row],[Aggregation(Q3) 30%]]*0.3</f>
        <v>2.1999999999999997</v>
      </c>
      <c r="AL553" s="13">
        <f>Table15[[#This Row],[Exposure Rate]]+Table15[[#This Row],[Proximity Rate]]+Table15[[#This Row],[Aggregation Rate]]</f>
        <v>7.1999999999999993</v>
      </c>
      <c r="AM553" s="13" t="s">
        <v>1935</v>
      </c>
    </row>
    <row r="554" spans="1:39" x14ac:dyDescent="0.3">
      <c r="A554" s="20">
        <v>11409</v>
      </c>
      <c r="B554" s="2" t="s">
        <v>542</v>
      </c>
      <c r="C554" s="2" t="str">
        <f>VLOOKUP(A554,'emp master'!$A$1:$G$5000,5,FALSE)</f>
        <v>Close Comfort Program - Finished Goods Warehouse - SI</v>
      </c>
      <c r="D554" s="1" t="s">
        <v>1757</v>
      </c>
      <c r="E554" s="6" t="str">
        <f>VLOOKUP(A554,'emp master'!$A$1:$G$5000,7,FALSE)</f>
        <v>Male</v>
      </c>
      <c r="F554" s="7">
        <v>40</v>
      </c>
      <c r="G554" s="6" t="s">
        <v>14</v>
      </c>
      <c r="H554" s="6" t="s">
        <v>1753</v>
      </c>
      <c r="I554" s="6" t="s">
        <v>543</v>
      </c>
      <c r="J554" s="7" t="s">
        <v>13</v>
      </c>
      <c r="K554" s="6" t="s">
        <v>14</v>
      </c>
      <c r="L554" s="6"/>
      <c r="M554" s="6" t="s">
        <v>14</v>
      </c>
      <c r="N554" s="6"/>
      <c r="O554" s="6" t="s">
        <v>14</v>
      </c>
      <c r="P554" s="6"/>
      <c r="Q554" s="6" t="s">
        <v>14</v>
      </c>
      <c r="R554" s="6" t="s">
        <v>14</v>
      </c>
      <c r="S554" s="6" t="s">
        <v>1754</v>
      </c>
      <c r="T554" s="6" t="s">
        <v>14</v>
      </c>
      <c r="U554" s="6" t="s">
        <v>14</v>
      </c>
      <c r="V554" s="8">
        <f>IF(Table15[[#This Row],[Age - වයස]]&lt;30,1,IF(Table15[[#This Row],[Age - වයස]]&lt;40,2,IF(Table15[[#This Row],[Age - වයස]]&lt;50,3,IF(Table15[[#This Row],[Age - වයස]]&lt;=55,4,5))))</f>
        <v>3</v>
      </c>
      <c r="W554" s="11">
        <f>IF(Table15[[#This Row],[Vaccinated? - කොවිඩ් එන්නත ලබා ගෙන තිබේද?]]= "yes",1,5)</f>
        <v>5</v>
      </c>
      <c r="X5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4" s="8">
        <f>IF(Table15[[#This Row],[Having any hereditary diseases - ඔබට පාරම්පරික රෝග තිබෙනවාද?]]="yes",5,1)</f>
        <v>1</v>
      </c>
      <c r="Z554" s="11">
        <f>IF(Table15[[#This Row],[Do you have been suffering from any of these diseases? - පහත රෝග ඔබට තිබෙනවද?]]="None - නැත",1,5)</f>
        <v>1</v>
      </c>
      <c r="AA5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4" s="11">
        <f>IF(Table15[[#This Row],[Have you been infected by COVID-19 in the past few months - ඔබට COVID 19 මිට පෙර වැළදී  තිබෙනවද?]]="Yes",1,5)</f>
        <v>5</v>
      </c>
      <c r="AC554" s="11">
        <f>IF(Table15[[#This Row],[Grade - ශ්‍රේණිය]]="Team Member",5,IF(Table15[[#This Row],[Grade - ශ්‍රේණිය]]="Manager",1,3))</f>
        <v>5</v>
      </c>
      <c r="AD554" s="11">
        <f>IF(Table15[[#This Row],[Do you have any COVID symptoms? - ඔබට COVID ලක්ෂණ තිබෙනවද?]]="Yes",5,1)</f>
        <v>1</v>
      </c>
      <c r="AE554" s="11">
        <f>IF(Table15[[#This Row],[Was quarantined  before? - නිරොධානය වී තිබේද?]]="Yes",5,1)</f>
        <v>1</v>
      </c>
      <c r="AF5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4" s="8">
        <f>IF(Table15[[#This Row],[Any family members are working at Hospitals - රෝහල් වල සේවය කරන සාමාජිකයන් සිටීද?]]="No",1,5)</f>
        <v>1</v>
      </c>
      <c r="AH5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54" s="12">
        <f>Table15[[#This Row],[Proximity 01 (30%)]]*0.3+Table15[[#This Row],[Proximity - 02(40%)]]*0.4+Table15[[#This Row],[Proximity - 03(30%)]]*0.3</f>
        <v>2.1999999999999997</v>
      </c>
      <c r="AK554" s="12">
        <f>Table15[[#This Row],[Aggregation(Q1) 30%]]*0.3+Table15[[#This Row],[Aggregation(Q2) 40%]]*0.4+Table15[[#This Row],[Aggregation(Q3) 30%]]*0.3</f>
        <v>2.1999999999999997</v>
      </c>
      <c r="AL554" s="13">
        <f>Table15[[#This Row],[Exposure Rate]]+Table15[[#This Row],[Proximity Rate]]+Table15[[#This Row],[Aggregation Rate]]</f>
        <v>7.2999999999999989</v>
      </c>
      <c r="AM554" s="13" t="s">
        <v>1935</v>
      </c>
    </row>
    <row r="555" spans="1:39" x14ac:dyDescent="0.3">
      <c r="A555" s="3">
        <v>25182</v>
      </c>
      <c r="B555" s="2" t="s">
        <v>1083</v>
      </c>
      <c r="C555" s="2" t="str">
        <f>VLOOKUP(A555,'emp master'!$A$1:$G$5000,5,FALSE)</f>
        <v>Close Comfort Program - Finishing - SI</v>
      </c>
      <c r="D555" s="1" t="s">
        <v>1757</v>
      </c>
      <c r="E555" s="6" t="str">
        <f>VLOOKUP(A555,'emp master'!$A$1:$G$5000,7,FALSE)</f>
        <v>Female</v>
      </c>
      <c r="F555" s="6">
        <v>40</v>
      </c>
      <c r="G555" s="6" t="s">
        <v>14</v>
      </c>
      <c r="H555" s="6" t="s">
        <v>1753</v>
      </c>
      <c r="I555" s="6" t="s">
        <v>1084</v>
      </c>
      <c r="J555" s="7" t="s">
        <v>13</v>
      </c>
      <c r="K555" s="6" t="s">
        <v>14</v>
      </c>
      <c r="L555" s="6"/>
      <c r="M555" s="6" t="s">
        <v>14</v>
      </c>
      <c r="N555" s="6"/>
      <c r="O555" s="6" t="s">
        <v>14</v>
      </c>
      <c r="P555" s="6"/>
      <c r="Q555" s="6" t="s">
        <v>14</v>
      </c>
      <c r="R555" s="6" t="s">
        <v>14</v>
      </c>
      <c r="S555" s="6" t="s">
        <v>1754</v>
      </c>
      <c r="T555" s="6" t="s">
        <v>14</v>
      </c>
      <c r="U555" s="6" t="s">
        <v>14</v>
      </c>
      <c r="V555" s="8">
        <f>IF(Table15[[#This Row],[Age - වයස]]&lt;30,1,IF(Table15[[#This Row],[Age - වයස]]&lt;40,2,IF(Table15[[#This Row],[Age - වයස]]&lt;50,3,IF(Table15[[#This Row],[Age - වයස]]&lt;=55,4,5))))</f>
        <v>3</v>
      </c>
      <c r="W555" s="11">
        <f>IF(Table15[[#This Row],[Vaccinated? - කොවිඩ් එන්නත ලබා ගෙන තිබේද?]]= "yes",1,5)</f>
        <v>5</v>
      </c>
      <c r="X55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5" s="8">
        <f>IF(Table15[[#This Row],[Having any hereditary diseases - ඔබට පාරම්පරික රෝග තිබෙනවාද?]]="yes",5,1)</f>
        <v>1</v>
      </c>
      <c r="Z555" s="11">
        <f>IF(Table15[[#This Row],[Do you have been suffering from any of these diseases? - පහත රෝග ඔබට තිබෙනවද?]]="None - නැත",1,5)</f>
        <v>1</v>
      </c>
      <c r="AA5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5" s="11">
        <f>IF(Table15[[#This Row],[Have you been infected by COVID-19 in the past few months - ඔබට COVID 19 මිට පෙර වැළදී  තිබෙනවද?]]="Yes",1,5)</f>
        <v>5</v>
      </c>
      <c r="AC555" s="11">
        <f>IF(Table15[[#This Row],[Grade - ශ්‍රේණිය]]="Team Member",5,IF(Table15[[#This Row],[Grade - ශ්‍රේණිය]]="Manager",1,3))</f>
        <v>5</v>
      </c>
      <c r="AD555" s="11">
        <f>IF(Table15[[#This Row],[Do you have any COVID symptoms? - ඔබට COVID ලක්ෂණ තිබෙනවද?]]="Yes",5,1)</f>
        <v>1</v>
      </c>
      <c r="AE555" s="11">
        <f>IF(Table15[[#This Row],[Was quarantined  before? - නිරොධානය වී තිබේද?]]="Yes",5,1)</f>
        <v>1</v>
      </c>
      <c r="AF5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5" s="8">
        <f>IF(Table15[[#This Row],[Any family members are working at Hospitals - රෝහල් වල සේවය කරන සාමාජිකයන් සිටීද?]]="No",1,5)</f>
        <v>1</v>
      </c>
      <c r="AH5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55" s="12">
        <f>Table15[[#This Row],[Proximity 01 (30%)]]*0.3+Table15[[#This Row],[Proximity - 02(40%)]]*0.4+Table15[[#This Row],[Proximity - 03(30%)]]*0.3</f>
        <v>2.1999999999999997</v>
      </c>
      <c r="AK555" s="12">
        <f>Table15[[#This Row],[Aggregation(Q1) 30%]]*0.3+Table15[[#This Row],[Aggregation(Q2) 40%]]*0.4+Table15[[#This Row],[Aggregation(Q3) 30%]]*0.3</f>
        <v>2.1999999999999997</v>
      </c>
      <c r="AL555" s="13">
        <f>Table15[[#This Row],[Exposure Rate]]+Table15[[#This Row],[Proximity Rate]]+Table15[[#This Row],[Aggregation Rate]]</f>
        <v>7.2999999999999989</v>
      </c>
      <c r="AM555" s="13" t="s">
        <v>1935</v>
      </c>
    </row>
    <row r="556" spans="1:39" x14ac:dyDescent="0.3">
      <c r="A556" s="20">
        <v>6829</v>
      </c>
      <c r="B556" s="2" t="s">
        <v>931</v>
      </c>
      <c r="C556" s="2" t="str">
        <f>VLOOKUP(A556,'emp master'!$A$1:$G$5000,5,FALSE)</f>
        <v>Close Comfort Program - Finishing - SI</v>
      </c>
      <c r="D556" s="1" t="s">
        <v>1757</v>
      </c>
      <c r="E556" s="6" t="str">
        <f>VLOOKUP(A556,'emp master'!$A$1:$G$5000,7,FALSE)</f>
        <v>Female</v>
      </c>
      <c r="F556" s="7">
        <v>44</v>
      </c>
      <c r="G556" s="6" t="s">
        <v>14</v>
      </c>
      <c r="H556" s="6" t="s">
        <v>1753</v>
      </c>
      <c r="I556" s="6" t="s">
        <v>932</v>
      </c>
      <c r="J556" s="7" t="s">
        <v>23</v>
      </c>
      <c r="K556" s="6" t="s">
        <v>14</v>
      </c>
      <c r="L556" s="6" t="s">
        <v>235</v>
      </c>
      <c r="M556" s="6" t="s">
        <v>14</v>
      </c>
      <c r="N556" s="6"/>
      <c r="O556" s="6" t="s">
        <v>14</v>
      </c>
      <c r="P556" s="6"/>
      <c r="Q556" s="6" t="s">
        <v>14</v>
      </c>
      <c r="R556" s="6" t="s">
        <v>14</v>
      </c>
      <c r="S556" s="6" t="s">
        <v>1754</v>
      </c>
      <c r="T556" s="6" t="s">
        <v>14</v>
      </c>
      <c r="U556" s="6" t="s">
        <v>14</v>
      </c>
      <c r="V556" s="8">
        <f>IF(Table15[[#This Row],[Age - වයස]]&lt;30,1,IF(Table15[[#This Row],[Age - වයස]]&lt;40,2,IF(Table15[[#This Row],[Age - වයස]]&lt;50,3,IF(Table15[[#This Row],[Age - වයස]]&lt;=55,4,5))))</f>
        <v>3</v>
      </c>
      <c r="W556" s="11">
        <f>IF(Table15[[#This Row],[Vaccinated? - කොවිඩ් එන්නත ලබා ගෙන තිබේද?]]= "yes",1,5)</f>
        <v>5</v>
      </c>
      <c r="X5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6" s="8">
        <f>IF(Table15[[#This Row],[Having any hereditary diseases - ඔබට පාරම්පරික රෝග තිබෙනවාද?]]="yes",5,1)</f>
        <v>1</v>
      </c>
      <c r="Z556" s="11">
        <f>IF(Table15[[#This Row],[Do you have been suffering from any of these diseases? - පහත රෝග ඔබට තිබෙනවද?]]="None - නැත",1,5)</f>
        <v>1</v>
      </c>
      <c r="AA5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6" s="11">
        <f>IF(Table15[[#This Row],[Have you been infected by COVID-19 in the past few months - ඔබට COVID 19 මිට පෙර වැළදී  තිබෙනවද?]]="Yes",1,5)</f>
        <v>5</v>
      </c>
      <c r="AC556" s="11">
        <f>IF(Table15[[#This Row],[Grade - ශ්‍රේණිය]]="Team Member",5,IF(Table15[[#This Row],[Grade - ශ්‍රේණිය]]="Manager",1,3))</f>
        <v>5</v>
      </c>
      <c r="AD556" s="11">
        <f>IF(Table15[[#This Row],[Do you have any COVID symptoms? - ඔබට COVID ලක්ෂණ තිබෙනවද?]]="Yes",5,1)</f>
        <v>1</v>
      </c>
      <c r="AE556" s="11">
        <f>IF(Table15[[#This Row],[Was quarantined  before? - නිරොධානය වී තිබේද?]]="Yes",5,1)</f>
        <v>1</v>
      </c>
      <c r="AF5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6" s="8">
        <f>IF(Table15[[#This Row],[Any family members are working at Hospitals - රෝහල් වල සේවය කරන සාමාජිකයන් සිටීද?]]="No",1,5)</f>
        <v>1</v>
      </c>
      <c r="AH5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56" s="12">
        <f>Table15[[#This Row],[Proximity 01 (30%)]]*0.3+Table15[[#This Row],[Proximity - 02(40%)]]*0.4+Table15[[#This Row],[Proximity - 03(30%)]]*0.3</f>
        <v>2.1999999999999997</v>
      </c>
      <c r="AK556" s="12">
        <f>Table15[[#This Row],[Aggregation(Q1) 30%]]*0.3+Table15[[#This Row],[Aggregation(Q2) 40%]]*0.4+Table15[[#This Row],[Aggregation(Q3) 30%]]*0.3</f>
        <v>2.1999999999999997</v>
      </c>
      <c r="AL556" s="13">
        <f>Table15[[#This Row],[Exposure Rate]]+Table15[[#This Row],[Proximity Rate]]+Table15[[#This Row],[Aggregation Rate]]</f>
        <v>7.2999999999999989</v>
      </c>
      <c r="AM556" s="13" t="s">
        <v>1935</v>
      </c>
    </row>
    <row r="557" spans="1:39" x14ac:dyDescent="0.3">
      <c r="A557" s="20">
        <v>7693</v>
      </c>
      <c r="B557" s="2" t="s">
        <v>1307</v>
      </c>
      <c r="C557" s="2" t="str">
        <f>VLOOKUP(A557,'emp master'!$A$1:$G$5000,5,FALSE)</f>
        <v>Close Comfort Program - Finishing - SI</v>
      </c>
      <c r="D557" s="1" t="s">
        <v>1757</v>
      </c>
      <c r="E557" s="6" t="str">
        <f>VLOOKUP(A557,'emp master'!$A$1:$G$5000,7,FALSE)</f>
        <v>Female</v>
      </c>
      <c r="F557" s="6">
        <v>44</v>
      </c>
      <c r="G557" s="6" t="s">
        <v>14</v>
      </c>
      <c r="H557" s="6" t="s">
        <v>1753</v>
      </c>
      <c r="I557" s="6" t="s">
        <v>1308</v>
      </c>
      <c r="J557" s="7" t="s">
        <v>17</v>
      </c>
      <c r="K557" s="6" t="s">
        <v>14</v>
      </c>
      <c r="L557" s="6"/>
      <c r="M557" s="6" t="s">
        <v>14</v>
      </c>
      <c r="N557" s="6"/>
      <c r="O557" s="6" t="s">
        <v>14</v>
      </c>
      <c r="P557" s="6" t="s">
        <v>14</v>
      </c>
      <c r="Q557" s="6" t="s">
        <v>14</v>
      </c>
      <c r="R557" s="6" t="s">
        <v>14</v>
      </c>
      <c r="S557" s="6" t="s">
        <v>1754</v>
      </c>
      <c r="T557" s="6" t="s">
        <v>14</v>
      </c>
      <c r="U557" s="6" t="s">
        <v>14</v>
      </c>
      <c r="V557" s="8">
        <f>IF(Table15[[#This Row],[Age - වයස]]&lt;30,1,IF(Table15[[#This Row],[Age - වයස]]&lt;40,2,IF(Table15[[#This Row],[Age - වයස]]&lt;50,3,IF(Table15[[#This Row],[Age - වයස]]&lt;=55,4,5))))</f>
        <v>3</v>
      </c>
      <c r="W557" s="11">
        <f>IF(Table15[[#This Row],[Vaccinated? - කොවිඩ් එන්නත ලබා ගෙන තිබේද?]]= "yes",1,5)</f>
        <v>5</v>
      </c>
      <c r="X5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7" s="8">
        <f>IF(Table15[[#This Row],[Having any hereditary diseases - ඔබට පාරම්පරික රෝග තිබෙනවාද?]]="yes",5,1)</f>
        <v>1</v>
      </c>
      <c r="Z557" s="11">
        <f>IF(Table15[[#This Row],[Do you have been suffering from any of these diseases? - පහත රෝග ඔබට තිබෙනවද?]]="None - නැත",1,5)</f>
        <v>1</v>
      </c>
      <c r="AA5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7" s="11">
        <f>IF(Table15[[#This Row],[Have you been infected by COVID-19 in the past few months - ඔබට COVID 19 මිට පෙර වැළදී  තිබෙනවද?]]="Yes",1,5)</f>
        <v>5</v>
      </c>
      <c r="AC557" s="11">
        <f>IF(Table15[[#This Row],[Grade - ශ්‍රේණිය]]="Team Member",5,IF(Table15[[#This Row],[Grade - ශ්‍රේණිය]]="Manager",1,3))</f>
        <v>5</v>
      </c>
      <c r="AD557" s="11">
        <f>IF(Table15[[#This Row],[Do you have any COVID symptoms? - ඔබට COVID ලක්ෂණ තිබෙනවද?]]="Yes",5,1)</f>
        <v>1</v>
      </c>
      <c r="AE557" s="11">
        <f>IF(Table15[[#This Row],[Was quarantined  before? - නිරොධානය වී තිබේද?]]="Yes",5,1)</f>
        <v>1</v>
      </c>
      <c r="AF5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7" s="8">
        <f>IF(Table15[[#This Row],[Any family members are working at Hospitals - රෝහල් වල සේවය කරන සාමාජිකයන් සිටීද?]]="No",1,5)</f>
        <v>1</v>
      </c>
      <c r="AH5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57" s="12">
        <f>Table15[[#This Row],[Proximity 01 (30%)]]*0.3+Table15[[#This Row],[Proximity - 02(40%)]]*0.4+Table15[[#This Row],[Proximity - 03(30%)]]*0.3</f>
        <v>2.1999999999999997</v>
      </c>
      <c r="AK557" s="12">
        <f>Table15[[#This Row],[Aggregation(Q1) 30%]]*0.3+Table15[[#This Row],[Aggregation(Q2) 40%]]*0.4+Table15[[#This Row],[Aggregation(Q3) 30%]]*0.3</f>
        <v>2.1999999999999997</v>
      </c>
      <c r="AL557" s="13">
        <f>Table15[[#This Row],[Exposure Rate]]+Table15[[#This Row],[Proximity Rate]]+Table15[[#This Row],[Aggregation Rate]]</f>
        <v>7.2999999999999989</v>
      </c>
      <c r="AM557" s="13" t="s">
        <v>1935</v>
      </c>
    </row>
    <row r="558" spans="1:39" x14ac:dyDescent="0.3">
      <c r="A558" s="20">
        <v>4852</v>
      </c>
      <c r="B558" s="2" t="s">
        <v>83</v>
      </c>
      <c r="C558" s="2" t="str">
        <f>VLOOKUP(A558,'emp master'!$A$1:$G$5000,5,FALSE)</f>
        <v>Close Comfort Program - MM - Printing - SI</v>
      </c>
      <c r="D558" s="1" t="s">
        <v>1757</v>
      </c>
      <c r="E558" s="6" t="str">
        <f>VLOOKUP(A558,'emp master'!$A$1:$G$5000,7,FALSE)</f>
        <v>Male</v>
      </c>
      <c r="F558" s="7">
        <v>44</v>
      </c>
      <c r="G558" s="6" t="s">
        <v>14</v>
      </c>
      <c r="H558" s="6" t="s">
        <v>1753</v>
      </c>
      <c r="I558" s="6" t="s">
        <v>84</v>
      </c>
      <c r="J558" s="7" t="s">
        <v>23</v>
      </c>
      <c r="K558" s="6" t="s">
        <v>14</v>
      </c>
      <c r="L558" s="6"/>
      <c r="M558" s="6" t="s">
        <v>14</v>
      </c>
      <c r="N558" s="6"/>
      <c r="O558" s="6" t="s">
        <v>14</v>
      </c>
      <c r="P558" s="6"/>
      <c r="Q558" s="6" t="s">
        <v>14</v>
      </c>
      <c r="R558" s="6" t="s">
        <v>14</v>
      </c>
      <c r="S558" s="6" t="s">
        <v>1754</v>
      </c>
      <c r="T558" s="6" t="s">
        <v>14</v>
      </c>
      <c r="U558" s="6" t="s">
        <v>14</v>
      </c>
      <c r="V558" s="8">
        <f>IF(Table15[[#This Row],[Age - වයස]]&lt;30,1,IF(Table15[[#This Row],[Age - වයස]]&lt;40,2,IF(Table15[[#This Row],[Age - වයස]]&lt;50,3,IF(Table15[[#This Row],[Age - වයස]]&lt;=55,4,5))))</f>
        <v>3</v>
      </c>
      <c r="W558" s="11">
        <f>IF(Table15[[#This Row],[Vaccinated? - කොවිඩ් එන්නත ලබා ගෙන තිබේද?]]= "yes",1,5)</f>
        <v>5</v>
      </c>
      <c r="X5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8" s="8">
        <f>IF(Table15[[#This Row],[Having any hereditary diseases - ඔබට පාරම්පරික රෝග තිබෙනවාද?]]="yes",5,1)</f>
        <v>1</v>
      </c>
      <c r="Z558" s="11">
        <f>IF(Table15[[#This Row],[Do you have been suffering from any of these diseases? - පහත රෝග ඔබට තිබෙනවද?]]="None - නැත",1,5)</f>
        <v>1</v>
      </c>
      <c r="AA5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8" s="11">
        <f>IF(Table15[[#This Row],[Have you been infected by COVID-19 in the past few months - ඔබට COVID 19 මිට පෙර වැළදී  තිබෙනවද?]]="Yes",1,5)</f>
        <v>5</v>
      </c>
      <c r="AC558" s="11">
        <f>IF(Table15[[#This Row],[Grade - ශ්‍රේණිය]]="Team Member",5,IF(Table15[[#This Row],[Grade - ශ්‍රේණිය]]="Manager",1,3))</f>
        <v>5</v>
      </c>
      <c r="AD558" s="11">
        <f>IF(Table15[[#This Row],[Do you have any COVID symptoms? - ඔබට COVID ලක්ෂණ තිබෙනවද?]]="Yes",5,1)</f>
        <v>1</v>
      </c>
      <c r="AE558" s="11">
        <f>IF(Table15[[#This Row],[Was quarantined  before? - නිරොධානය වී තිබේද?]]="Yes",5,1)</f>
        <v>1</v>
      </c>
      <c r="AF5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8" s="8">
        <f>IF(Table15[[#This Row],[Any family members are working at Hospitals - රෝහල් වල සේවය කරන සාමාජිකයන් සිටීද?]]="No",1,5)</f>
        <v>1</v>
      </c>
      <c r="AH5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58" s="12">
        <f>Table15[[#This Row],[Proximity 01 (30%)]]*0.3+Table15[[#This Row],[Proximity - 02(40%)]]*0.4+Table15[[#This Row],[Proximity - 03(30%)]]*0.3</f>
        <v>2.1999999999999997</v>
      </c>
      <c r="AK558" s="12">
        <f>Table15[[#This Row],[Aggregation(Q1) 30%]]*0.3+Table15[[#This Row],[Aggregation(Q2) 40%]]*0.4+Table15[[#This Row],[Aggregation(Q3) 30%]]*0.3</f>
        <v>2.1999999999999997</v>
      </c>
      <c r="AL558" s="13">
        <f>Table15[[#This Row],[Exposure Rate]]+Table15[[#This Row],[Proximity Rate]]+Table15[[#This Row],[Aggregation Rate]]</f>
        <v>7.2999999999999989</v>
      </c>
      <c r="AM558" s="13" t="s">
        <v>1935</v>
      </c>
    </row>
    <row r="559" spans="1:39" x14ac:dyDescent="0.3">
      <c r="A559" s="20">
        <v>7822</v>
      </c>
      <c r="B559" s="2" t="s">
        <v>927</v>
      </c>
      <c r="C559" s="2" t="str">
        <f>VLOOKUP(A559,'emp master'!$A$1:$G$5000,5,FALSE)</f>
        <v>Close Comfort Program - Quality Assurance - SI</v>
      </c>
      <c r="D559" s="1" t="s">
        <v>1757</v>
      </c>
      <c r="E559" s="6" t="str">
        <f>VLOOKUP(A559,'emp master'!$A$1:$G$5000,7,FALSE)</f>
        <v>Female</v>
      </c>
      <c r="F559" s="7">
        <v>40</v>
      </c>
      <c r="G559" s="6" t="s">
        <v>14</v>
      </c>
      <c r="H559" s="6" t="s">
        <v>1753</v>
      </c>
      <c r="I559" s="6" t="s">
        <v>928</v>
      </c>
      <c r="J559" s="7" t="s">
        <v>17</v>
      </c>
      <c r="K559" s="6" t="s">
        <v>14</v>
      </c>
      <c r="L559" s="6"/>
      <c r="M559" s="6" t="s">
        <v>14</v>
      </c>
      <c r="N559" s="6"/>
      <c r="O559" s="6" t="s">
        <v>14</v>
      </c>
      <c r="P559" s="6"/>
      <c r="Q559" s="6" t="s">
        <v>14</v>
      </c>
      <c r="R559" s="6" t="s">
        <v>14</v>
      </c>
      <c r="S559" s="6" t="s">
        <v>1754</v>
      </c>
      <c r="T559" s="6" t="s">
        <v>14</v>
      </c>
      <c r="U559" s="6" t="s">
        <v>14</v>
      </c>
      <c r="V559" s="8">
        <f>IF(Table15[[#This Row],[Age - වයස]]&lt;30,1,IF(Table15[[#This Row],[Age - වයස]]&lt;40,2,IF(Table15[[#This Row],[Age - වයස]]&lt;50,3,IF(Table15[[#This Row],[Age - වයස]]&lt;=55,4,5))))</f>
        <v>3</v>
      </c>
      <c r="W559" s="11">
        <f>IF(Table15[[#This Row],[Vaccinated? - කොවිඩ් එන්නත ලබා ගෙන තිබේද?]]= "yes",1,5)</f>
        <v>5</v>
      </c>
      <c r="X55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59" s="8">
        <f>IF(Table15[[#This Row],[Having any hereditary diseases - ඔබට පාරම්පරික රෝග තිබෙනවාද?]]="yes",5,1)</f>
        <v>1</v>
      </c>
      <c r="Z559" s="11">
        <f>IF(Table15[[#This Row],[Do you have been suffering from any of these diseases? - පහත රෝග ඔබට තිබෙනවද?]]="None - නැත",1,5)</f>
        <v>1</v>
      </c>
      <c r="AA5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59" s="11">
        <f>IF(Table15[[#This Row],[Have you been infected by COVID-19 in the past few months - ඔබට COVID 19 මිට පෙර වැළදී  තිබෙනවද?]]="Yes",1,5)</f>
        <v>5</v>
      </c>
      <c r="AC559" s="11">
        <f>IF(Table15[[#This Row],[Grade - ශ්‍රේණිය]]="Team Member",5,IF(Table15[[#This Row],[Grade - ශ්‍රේණිය]]="Manager",1,3))</f>
        <v>5</v>
      </c>
      <c r="AD559" s="11">
        <f>IF(Table15[[#This Row],[Do you have any COVID symptoms? - ඔබට COVID ලක්ෂණ තිබෙනවද?]]="Yes",5,1)</f>
        <v>1</v>
      </c>
      <c r="AE559" s="11">
        <f>IF(Table15[[#This Row],[Was quarantined  before? - නිරොධානය වී තිබේද?]]="Yes",5,1)</f>
        <v>1</v>
      </c>
      <c r="AF5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59" s="8">
        <f>IF(Table15[[#This Row],[Any family members are working at Hospitals - රෝහල් වල සේවය කරන සාමාජිකයන් සිටීද?]]="No",1,5)</f>
        <v>1</v>
      </c>
      <c r="AH5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5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59" s="12">
        <f>Table15[[#This Row],[Proximity 01 (30%)]]*0.3+Table15[[#This Row],[Proximity - 02(40%)]]*0.4+Table15[[#This Row],[Proximity - 03(30%)]]*0.3</f>
        <v>2.1999999999999997</v>
      </c>
      <c r="AK559" s="12">
        <f>Table15[[#This Row],[Aggregation(Q1) 30%]]*0.3+Table15[[#This Row],[Aggregation(Q2) 40%]]*0.4+Table15[[#This Row],[Aggregation(Q3) 30%]]*0.3</f>
        <v>2.1999999999999997</v>
      </c>
      <c r="AL559" s="13">
        <f>Table15[[#This Row],[Exposure Rate]]+Table15[[#This Row],[Proximity Rate]]+Table15[[#This Row],[Aggregation Rate]]</f>
        <v>7.2999999999999989</v>
      </c>
      <c r="AM559" s="13" t="s">
        <v>1935</v>
      </c>
    </row>
    <row r="560" spans="1:39" x14ac:dyDescent="0.3">
      <c r="A560" s="20">
        <v>8178</v>
      </c>
      <c r="B560" s="2" t="s">
        <v>788</v>
      </c>
      <c r="C560" s="2" t="str">
        <f>VLOOKUP(A560,'emp master'!$A$1:$G$5000,5,FALSE)</f>
        <v>Moulded Bra Cup - Computer Numerical Control - SI</v>
      </c>
      <c r="D560" s="1" t="s">
        <v>1757</v>
      </c>
      <c r="E560" s="6" t="str">
        <f>VLOOKUP(A560,'emp master'!$A$1:$G$5000,7,FALSE)</f>
        <v>Male</v>
      </c>
      <c r="F560" s="7">
        <v>40</v>
      </c>
      <c r="G560" s="6" t="s">
        <v>14</v>
      </c>
      <c r="H560" s="6" t="s">
        <v>1753</v>
      </c>
      <c r="I560" s="6" t="s">
        <v>789</v>
      </c>
      <c r="J560" s="6" t="s">
        <v>28</v>
      </c>
      <c r="K560" s="6" t="s">
        <v>14</v>
      </c>
      <c r="L560" s="6" t="s">
        <v>14</v>
      </c>
      <c r="M560" s="6" t="s">
        <v>14</v>
      </c>
      <c r="N560" s="6" t="s">
        <v>14</v>
      </c>
      <c r="O560" s="6" t="s">
        <v>14</v>
      </c>
      <c r="P560" s="6" t="s">
        <v>14</v>
      </c>
      <c r="Q560" s="6" t="s">
        <v>14</v>
      </c>
      <c r="R560" s="6" t="s">
        <v>14</v>
      </c>
      <c r="S560" s="6" t="s">
        <v>1754</v>
      </c>
      <c r="T560" s="6" t="s">
        <v>14</v>
      </c>
      <c r="U560" s="6" t="s">
        <v>14</v>
      </c>
      <c r="V560" s="8">
        <f>IF(Table15[[#This Row],[Age - වයස]]&lt;30,1,IF(Table15[[#This Row],[Age - වයස]]&lt;40,2,IF(Table15[[#This Row],[Age - වයස]]&lt;50,3,IF(Table15[[#This Row],[Age - වයස]]&lt;=55,4,5))))</f>
        <v>3</v>
      </c>
      <c r="W560" s="11">
        <f>IF(Table15[[#This Row],[Vaccinated? - කොවිඩ් එන්නත ලබා ගෙන තිබේද?]]= "yes",1,5)</f>
        <v>5</v>
      </c>
      <c r="X56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60" s="8">
        <f>IF(Table15[[#This Row],[Having any hereditary diseases - ඔබට පාරම්පරික රෝග තිබෙනවාද?]]="yes",5,1)</f>
        <v>1</v>
      </c>
      <c r="Z560" s="11">
        <f>IF(Table15[[#This Row],[Do you have been suffering from any of these diseases? - පහත රෝග ඔබට තිබෙනවද?]]="None - නැත",1,5)</f>
        <v>1</v>
      </c>
      <c r="AA5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0" s="11">
        <f>IF(Table15[[#This Row],[Have you been infected by COVID-19 in the past few months - ඔබට COVID 19 මිට පෙර වැළදී  තිබෙනවද?]]="Yes",1,5)</f>
        <v>5</v>
      </c>
      <c r="AC560" s="11">
        <f>IF(Table15[[#This Row],[Grade - ශ්‍රේණිය]]="Team Member",5,IF(Table15[[#This Row],[Grade - ශ්‍රේණිය]]="Manager",1,3))</f>
        <v>5</v>
      </c>
      <c r="AD560" s="11">
        <f>IF(Table15[[#This Row],[Do you have any COVID symptoms? - ඔබට COVID ලක්ෂණ තිබෙනවද?]]="Yes",5,1)</f>
        <v>1</v>
      </c>
      <c r="AE560" s="11">
        <f>IF(Table15[[#This Row],[Was quarantined  before? - නිරොධානය වී තිබේද?]]="Yes",5,1)</f>
        <v>1</v>
      </c>
      <c r="AF5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0" s="8">
        <f>IF(Table15[[#This Row],[Any family members are working at Hospitals - රෝහල් වල සේවය කරන සාමාජිකයන් සිටීද?]]="No",1,5)</f>
        <v>1</v>
      </c>
      <c r="AH5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60" s="12">
        <f>Table15[[#This Row],[Proximity 01 (30%)]]*0.3+Table15[[#This Row],[Proximity - 02(40%)]]*0.4+Table15[[#This Row],[Proximity - 03(30%)]]*0.3</f>
        <v>2.1999999999999997</v>
      </c>
      <c r="AK560" s="12">
        <f>Table15[[#This Row],[Aggregation(Q1) 30%]]*0.3+Table15[[#This Row],[Aggregation(Q2) 40%]]*0.4+Table15[[#This Row],[Aggregation(Q3) 30%]]*0.3</f>
        <v>2.1999999999999997</v>
      </c>
      <c r="AL560" s="13">
        <f>Table15[[#This Row],[Exposure Rate]]+Table15[[#This Row],[Proximity Rate]]+Table15[[#This Row],[Aggregation Rate]]</f>
        <v>7.2999999999999989</v>
      </c>
      <c r="AM560" s="13" t="s">
        <v>1935</v>
      </c>
    </row>
    <row r="561" spans="1:39" x14ac:dyDescent="0.3">
      <c r="A561" s="20">
        <v>10018</v>
      </c>
      <c r="B561" s="2" t="s">
        <v>217</v>
      </c>
      <c r="C561" s="2" t="str">
        <f>VLOOKUP(A561,'emp master'!$A$1:$G$5000,5,FALSE)</f>
        <v>Moulded Bra Cup - Machine Maintenance - SI</v>
      </c>
      <c r="D561" s="1" t="s">
        <v>1757</v>
      </c>
      <c r="E561" s="6" t="str">
        <f>VLOOKUP(A561,'emp master'!$A$1:$G$5000,7,FALSE)</f>
        <v>Male</v>
      </c>
      <c r="F561" s="7">
        <v>43</v>
      </c>
      <c r="G561" s="6" t="s">
        <v>14</v>
      </c>
      <c r="H561" s="6" t="s">
        <v>1753</v>
      </c>
      <c r="I561" s="6" t="s">
        <v>115</v>
      </c>
      <c r="J561" s="7" t="s">
        <v>17</v>
      </c>
      <c r="K561" s="6" t="s">
        <v>14</v>
      </c>
      <c r="L561" s="6"/>
      <c r="M561" s="6" t="s">
        <v>14</v>
      </c>
      <c r="N561" s="6"/>
      <c r="O561" s="6" t="s">
        <v>14</v>
      </c>
      <c r="P561" s="6"/>
      <c r="Q561" s="6" t="s">
        <v>14</v>
      </c>
      <c r="R561" s="6" t="s">
        <v>14</v>
      </c>
      <c r="S561" s="6" t="s">
        <v>1754</v>
      </c>
      <c r="T561" s="6" t="s">
        <v>14</v>
      </c>
      <c r="U561" s="6" t="s">
        <v>14</v>
      </c>
      <c r="V561" s="8">
        <f>IF(Table15[[#This Row],[Age - වයස]]&lt;30,1,IF(Table15[[#This Row],[Age - වයස]]&lt;40,2,IF(Table15[[#This Row],[Age - වයස]]&lt;50,3,IF(Table15[[#This Row],[Age - වයස]]&lt;=55,4,5))))</f>
        <v>3</v>
      </c>
      <c r="W561" s="11">
        <f>IF(Table15[[#This Row],[Vaccinated? - කොවිඩ් එන්නත ලබා ගෙන තිබේද?]]= "yes",1,5)</f>
        <v>5</v>
      </c>
      <c r="X5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61" s="8">
        <f>IF(Table15[[#This Row],[Having any hereditary diseases - ඔබට පාරම්පරික රෝග තිබෙනවාද?]]="yes",5,1)</f>
        <v>1</v>
      </c>
      <c r="Z561" s="11">
        <f>IF(Table15[[#This Row],[Do you have been suffering from any of these diseases? - පහත රෝග ඔබට තිබෙනවද?]]="None - නැත",1,5)</f>
        <v>1</v>
      </c>
      <c r="AA5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1" s="11">
        <f>IF(Table15[[#This Row],[Have you been infected by COVID-19 in the past few months - ඔබට COVID 19 මිට පෙර වැළදී  තිබෙනවද?]]="Yes",1,5)</f>
        <v>5</v>
      </c>
      <c r="AC561" s="11">
        <f>IF(Table15[[#This Row],[Grade - ශ්‍රේණිය]]="Team Member",5,IF(Table15[[#This Row],[Grade - ශ්‍රේණිය]]="Manager",1,3))</f>
        <v>5</v>
      </c>
      <c r="AD561" s="11">
        <f>IF(Table15[[#This Row],[Do you have any COVID symptoms? - ඔබට COVID ලක්ෂණ තිබෙනවද?]]="Yes",5,1)</f>
        <v>1</v>
      </c>
      <c r="AE561" s="11">
        <f>IF(Table15[[#This Row],[Was quarantined  before? - නිරොධානය වී තිබේද?]]="Yes",5,1)</f>
        <v>1</v>
      </c>
      <c r="AF5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1" s="8">
        <f>IF(Table15[[#This Row],[Any family members are working at Hospitals - රෝහල් වල සේවය කරන සාමාජිකයන් සිටීද?]]="No",1,5)</f>
        <v>1</v>
      </c>
      <c r="AH5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61" s="12">
        <f>Table15[[#This Row],[Proximity 01 (30%)]]*0.3+Table15[[#This Row],[Proximity - 02(40%)]]*0.4+Table15[[#This Row],[Proximity - 03(30%)]]*0.3</f>
        <v>2.1999999999999997</v>
      </c>
      <c r="AK561" s="12">
        <f>Table15[[#This Row],[Aggregation(Q1) 30%]]*0.3+Table15[[#This Row],[Aggregation(Q2) 40%]]*0.4+Table15[[#This Row],[Aggregation(Q3) 30%]]*0.3</f>
        <v>2.1999999999999997</v>
      </c>
      <c r="AL561" s="13">
        <f>Table15[[#This Row],[Exposure Rate]]+Table15[[#This Row],[Proximity Rate]]+Table15[[#This Row],[Aggregation Rate]]</f>
        <v>7.2999999999999989</v>
      </c>
      <c r="AM561" s="13" t="s">
        <v>1935</v>
      </c>
    </row>
    <row r="562" spans="1:39" x14ac:dyDescent="0.3">
      <c r="A562" s="20">
        <v>5353</v>
      </c>
      <c r="B562" s="2" t="s">
        <v>260</v>
      </c>
      <c r="C562" s="2" t="str">
        <f>VLOOKUP(A562,'emp master'!$A$1:$G$5000,5,FALSE)</f>
        <v>Moulded Bra Cup - Machine Maintenance - SI</v>
      </c>
      <c r="D562" s="1" t="s">
        <v>1757</v>
      </c>
      <c r="E562" s="6" t="str">
        <f>VLOOKUP(A562,'emp master'!$A$1:$G$5000,7,FALSE)</f>
        <v>Male</v>
      </c>
      <c r="F562" s="7">
        <v>41</v>
      </c>
      <c r="G562" s="6" t="s">
        <v>14</v>
      </c>
      <c r="H562" s="6" t="s">
        <v>1753</v>
      </c>
      <c r="I562" s="6" t="s">
        <v>261</v>
      </c>
      <c r="J562" s="7" t="s">
        <v>13</v>
      </c>
      <c r="K562" s="6" t="s">
        <v>14</v>
      </c>
      <c r="L562" s="6" t="s">
        <v>14</v>
      </c>
      <c r="M562" s="6" t="s">
        <v>14</v>
      </c>
      <c r="N562" s="6" t="s">
        <v>14</v>
      </c>
      <c r="O562" s="6" t="s">
        <v>14</v>
      </c>
      <c r="P562" s="6" t="s">
        <v>14</v>
      </c>
      <c r="Q562" s="6" t="s">
        <v>14</v>
      </c>
      <c r="R562" s="6" t="s">
        <v>14</v>
      </c>
      <c r="S562" s="6" t="s">
        <v>1754</v>
      </c>
      <c r="T562" s="6" t="s">
        <v>14</v>
      </c>
      <c r="U562" s="6" t="s">
        <v>14</v>
      </c>
      <c r="V562" s="8">
        <f>IF(Table15[[#This Row],[Age - වයස]]&lt;30,1,IF(Table15[[#This Row],[Age - වයස]]&lt;40,2,IF(Table15[[#This Row],[Age - වයස]]&lt;50,3,IF(Table15[[#This Row],[Age - වයස]]&lt;=55,4,5))))</f>
        <v>3</v>
      </c>
      <c r="W562" s="11">
        <f>IF(Table15[[#This Row],[Vaccinated? - කොවිඩ් එන්නත ලබා ගෙන තිබේද?]]= "yes",1,5)</f>
        <v>5</v>
      </c>
      <c r="X56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62" s="8">
        <f>IF(Table15[[#This Row],[Having any hereditary diseases - ඔබට පාරම්පරික රෝග තිබෙනවාද?]]="yes",5,1)</f>
        <v>1</v>
      </c>
      <c r="Z562" s="11">
        <f>IF(Table15[[#This Row],[Do you have been suffering from any of these diseases? - පහත රෝග ඔබට තිබෙනවද?]]="None - නැත",1,5)</f>
        <v>1</v>
      </c>
      <c r="AA5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2" s="11">
        <f>IF(Table15[[#This Row],[Have you been infected by COVID-19 in the past few months - ඔබට COVID 19 මිට පෙර වැළදී  තිබෙනවද?]]="Yes",1,5)</f>
        <v>5</v>
      </c>
      <c r="AC562" s="11">
        <f>IF(Table15[[#This Row],[Grade - ශ්‍රේණිය]]="Team Member",5,IF(Table15[[#This Row],[Grade - ශ්‍රේණිය]]="Manager",1,3))</f>
        <v>5</v>
      </c>
      <c r="AD562" s="11">
        <f>IF(Table15[[#This Row],[Do you have any COVID symptoms? - ඔබට COVID ලක්ෂණ තිබෙනවද?]]="Yes",5,1)</f>
        <v>1</v>
      </c>
      <c r="AE562" s="11">
        <f>IF(Table15[[#This Row],[Was quarantined  before? - නිරොධානය වී තිබේද?]]="Yes",5,1)</f>
        <v>1</v>
      </c>
      <c r="AF5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2" s="8">
        <f>IF(Table15[[#This Row],[Any family members are working at Hospitals - රෝහල් වල සේවය කරන සාමාජිකයන් සිටීද?]]="No",1,5)</f>
        <v>1</v>
      </c>
      <c r="AH5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62" s="12">
        <f>Table15[[#This Row],[Proximity 01 (30%)]]*0.3+Table15[[#This Row],[Proximity - 02(40%)]]*0.4+Table15[[#This Row],[Proximity - 03(30%)]]*0.3</f>
        <v>2.1999999999999997</v>
      </c>
      <c r="AK562" s="12">
        <f>Table15[[#This Row],[Aggregation(Q1) 30%]]*0.3+Table15[[#This Row],[Aggregation(Q2) 40%]]*0.4+Table15[[#This Row],[Aggregation(Q3) 30%]]*0.3</f>
        <v>2.1999999999999997</v>
      </c>
      <c r="AL562" s="13">
        <f>Table15[[#This Row],[Exposure Rate]]+Table15[[#This Row],[Proximity Rate]]+Table15[[#This Row],[Aggregation Rate]]</f>
        <v>7.2999999999999989</v>
      </c>
      <c r="AM562" s="13" t="s">
        <v>1935</v>
      </c>
    </row>
    <row r="563" spans="1:39" x14ac:dyDescent="0.3">
      <c r="A563" s="20">
        <v>10886</v>
      </c>
      <c r="B563" s="2" t="s">
        <v>40</v>
      </c>
      <c r="C563" s="2" t="str">
        <f>VLOOKUP(A563,'emp master'!$A$1:$G$5000,5,FALSE)</f>
        <v>Plant Maintenance - SI</v>
      </c>
      <c r="D563" s="1" t="s">
        <v>1757</v>
      </c>
      <c r="E563" s="6" t="str">
        <f>VLOOKUP(A563,'emp master'!$A$1:$G$5000,7,FALSE)</f>
        <v>Male</v>
      </c>
      <c r="F563" s="7">
        <v>43</v>
      </c>
      <c r="G563" s="6" t="s">
        <v>14</v>
      </c>
      <c r="H563" s="6" t="s">
        <v>1753</v>
      </c>
      <c r="I563" s="6" t="s">
        <v>41</v>
      </c>
      <c r="J563" s="7" t="s">
        <v>23</v>
      </c>
      <c r="K563" s="6" t="s">
        <v>14</v>
      </c>
      <c r="L563" s="6"/>
      <c r="M563" s="6" t="s">
        <v>14</v>
      </c>
      <c r="N563" s="6"/>
      <c r="O563" s="6" t="s">
        <v>14</v>
      </c>
      <c r="P563" s="6"/>
      <c r="Q563" s="6" t="s">
        <v>14</v>
      </c>
      <c r="R563" s="6" t="s">
        <v>14</v>
      </c>
      <c r="S563" s="6" t="s">
        <v>1754</v>
      </c>
      <c r="T563" s="6" t="s">
        <v>14</v>
      </c>
      <c r="U563" s="6" t="s">
        <v>14</v>
      </c>
      <c r="V563" s="8">
        <f>IF(Table15[[#This Row],[Age - වයස]]&lt;30,1,IF(Table15[[#This Row],[Age - වයස]]&lt;40,2,IF(Table15[[#This Row],[Age - වයස]]&lt;50,3,IF(Table15[[#This Row],[Age - වයස]]&lt;=55,4,5))))</f>
        <v>3</v>
      </c>
      <c r="W563" s="11">
        <f>IF(Table15[[#This Row],[Vaccinated? - කොවිඩ් එන්නත ලබා ගෙන තිබේද?]]= "yes",1,5)</f>
        <v>5</v>
      </c>
      <c r="X56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563" s="8">
        <f>IF(Table15[[#This Row],[Having any hereditary diseases - ඔබට පාරම්පරික රෝග තිබෙනවාද?]]="yes",5,1)</f>
        <v>1</v>
      </c>
      <c r="Z563" s="11">
        <f>IF(Table15[[#This Row],[Do you have been suffering from any of these diseases? - පහත රෝග ඔබට තිබෙනවද?]]="None - නැත",1,5)</f>
        <v>1</v>
      </c>
      <c r="AA5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3" s="11">
        <f>IF(Table15[[#This Row],[Have you been infected by COVID-19 in the past few months - ඔබට COVID 19 මිට පෙර වැළදී  තිබෙනවද?]]="Yes",1,5)</f>
        <v>5</v>
      </c>
      <c r="AC563" s="11">
        <f>IF(Table15[[#This Row],[Grade - ශ්‍රේණිය]]="Team Member",5,IF(Table15[[#This Row],[Grade - ශ්‍රේණිය]]="Manager",1,3))</f>
        <v>5</v>
      </c>
      <c r="AD563" s="11">
        <f>IF(Table15[[#This Row],[Do you have any COVID symptoms? - ඔබට COVID ලක්ෂණ තිබෙනවද?]]="Yes",5,1)</f>
        <v>1</v>
      </c>
      <c r="AE563" s="11">
        <f>IF(Table15[[#This Row],[Was quarantined  before? - නිරොධානය වී තිබේද?]]="Yes",5,1)</f>
        <v>1</v>
      </c>
      <c r="AF5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3" s="8">
        <f>IF(Table15[[#This Row],[Any family members are working at Hospitals - රෝහල් වල සේවය කරන සාමාජිකයන් සිටීද?]]="No",1,5)</f>
        <v>1</v>
      </c>
      <c r="AH5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563" s="12">
        <f>Table15[[#This Row],[Proximity 01 (30%)]]*0.3+Table15[[#This Row],[Proximity - 02(40%)]]*0.4+Table15[[#This Row],[Proximity - 03(30%)]]*0.3</f>
        <v>2.1999999999999997</v>
      </c>
      <c r="AK563" s="12">
        <f>Table15[[#This Row],[Aggregation(Q1) 30%]]*0.3+Table15[[#This Row],[Aggregation(Q2) 40%]]*0.4+Table15[[#This Row],[Aggregation(Q3) 30%]]*0.3</f>
        <v>2.1999999999999997</v>
      </c>
      <c r="AL563" s="13">
        <f>Table15[[#This Row],[Exposure Rate]]+Table15[[#This Row],[Proximity Rate]]+Table15[[#This Row],[Aggregation Rate]]</f>
        <v>7.2999999999999989</v>
      </c>
      <c r="AM563" s="13" t="s">
        <v>1935</v>
      </c>
    </row>
    <row r="564" spans="1:39" x14ac:dyDescent="0.3">
      <c r="A564" s="20">
        <v>23488</v>
      </c>
      <c r="B564" s="2" t="s">
        <v>435</v>
      </c>
      <c r="C564" s="2" t="str">
        <f>VLOOKUP(A564,'emp master'!$A$1:$G$5000,5,FALSE)</f>
        <v>Close Comfort Program - Finished Goods Warehouse - SI</v>
      </c>
      <c r="D564" s="1" t="s">
        <v>1757</v>
      </c>
      <c r="E564" s="6" t="str">
        <f>VLOOKUP(A564,'emp master'!$A$1:$G$5000,7,FALSE)</f>
        <v>Male</v>
      </c>
      <c r="F564" s="7">
        <v>19</v>
      </c>
      <c r="G564" s="6" t="s">
        <v>14</v>
      </c>
      <c r="H564" s="6" t="s">
        <v>1756</v>
      </c>
      <c r="I564" s="6" t="s">
        <v>436</v>
      </c>
      <c r="J564" s="7" t="s">
        <v>63</v>
      </c>
      <c r="K564" s="6" t="s">
        <v>14</v>
      </c>
      <c r="L564" s="6"/>
      <c r="M564" s="6" t="s">
        <v>14</v>
      </c>
      <c r="N564" s="6"/>
      <c r="O564" s="6" t="s">
        <v>14</v>
      </c>
      <c r="P564" s="6"/>
      <c r="Q564" s="6" t="s">
        <v>14</v>
      </c>
      <c r="R564" s="6" t="s">
        <v>14</v>
      </c>
      <c r="S564" s="6" t="s">
        <v>1754</v>
      </c>
      <c r="T564" s="6" t="s">
        <v>14</v>
      </c>
      <c r="U564" s="6" t="s">
        <v>14</v>
      </c>
      <c r="V564" s="8">
        <f>IF(Table15[[#This Row],[Age - වයස]]&lt;30,1,IF(Table15[[#This Row],[Age - වයස]]&lt;40,2,IF(Table15[[#This Row],[Age - වයස]]&lt;50,3,IF(Table15[[#This Row],[Age - වයස]]&lt;=55,4,5))))</f>
        <v>1</v>
      </c>
      <c r="W564" s="11">
        <f>IF(Table15[[#This Row],[Vaccinated? - කොවිඩ් එන්නත ලබා ගෙන තිබේද?]]= "yes",1,5)</f>
        <v>5</v>
      </c>
      <c r="X56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64" s="8">
        <f>IF(Table15[[#This Row],[Having any hereditary diseases - ඔබට පාරම්පරික රෝග තිබෙනවාද?]]="yes",5,1)</f>
        <v>1</v>
      </c>
      <c r="Z564" s="11">
        <f>IF(Table15[[#This Row],[Do you have been suffering from any of these diseases? - පහත රෝග ඔබට තිබෙනවද?]]="None - නැත",1,5)</f>
        <v>1</v>
      </c>
      <c r="AA5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4" s="11">
        <f>IF(Table15[[#This Row],[Have you been infected by COVID-19 in the past few months - ඔබට COVID 19 මිට පෙර වැළදී  තිබෙනවද?]]="Yes",1,5)</f>
        <v>5</v>
      </c>
      <c r="AC564" s="11">
        <f>IF(Table15[[#This Row],[Grade - ශ්‍රේණිය]]="Team Member",5,IF(Table15[[#This Row],[Grade - ශ්‍රේණිය]]="Manager",1,3))</f>
        <v>5</v>
      </c>
      <c r="AD564" s="11">
        <f>IF(Table15[[#This Row],[Do you have any COVID symptoms? - ඔබට COVID ලක්ෂණ තිබෙනවද?]]="Yes",5,1)</f>
        <v>1</v>
      </c>
      <c r="AE564" s="11">
        <f>IF(Table15[[#This Row],[Was quarantined  before? - නිරොධානය වී තිබේද?]]="Yes",5,1)</f>
        <v>1</v>
      </c>
      <c r="AF5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4" s="8">
        <f>IF(Table15[[#This Row],[Any family members are working at Hospitals - රෝහල් වල සේවය කරන සාමාජිකයන් සිටීද?]]="No",1,5)</f>
        <v>1</v>
      </c>
      <c r="AH5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64" s="12">
        <f>Table15[[#This Row],[Proximity 01 (30%)]]*0.3+Table15[[#This Row],[Proximity - 02(40%)]]*0.4+Table15[[#This Row],[Proximity - 03(30%)]]*0.3</f>
        <v>2.1999999999999997</v>
      </c>
      <c r="AK564" s="12">
        <f>Table15[[#This Row],[Aggregation(Q1) 30%]]*0.3+Table15[[#This Row],[Aggregation(Q2) 40%]]*0.4+Table15[[#This Row],[Aggregation(Q3) 30%]]*0.3</f>
        <v>2.1999999999999997</v>
      </c>
      <c r="AL564" s="13">
        <f>Table15[[#This Row],[Exposure Rate]]+Table15[[#This Row],[Proximity Rate]]+Table15[[#This Row],[Aggregation Rate]]</f>
        <v>7.3999999999999986</v>
      </c>
      <c r="AM564" s="13" t="s">
        <v>1935</v>
      </c>
    </row>
    <row r="565" spans="1:39" x14ac:dyDescent="0.3">
      <c r="A565" s="20">
        <v>22739</v>
      </c>
      <c r="B565" s="2" t="s">
        <v>1150</v>
      </c>
      <c r="C565" s="2" t="str">
        <f>VLOOKUP(A565,'emp master'!$A$1:$G$5000,5,FALSE)</f>
        <v>Close Comfort Program - Finishing - SI</v>
      </c>
      <c r="D565" s="1" t="s">
        <v>1757</v>
      </c>
      <c r="E565" s="6" t="str">
        <f>VLOOKUP(A565,'emp master'!$A$1:$G$5000,7,FALSE)</f>
        <v>Male</v>
      </c>
      <c r="F565" s="7">
        <v>29</v>
      </c>
      <c r="G565" s="6" t="s">
        <v>14</v>
      </c>
      <c r="H565" s="6" t="s">
        <v>1756</v>
      </c>
      <c r="I565" s="6" t="s">
        <v>826</v>
      </c>
      <c r="J565" s="7" t="s">
        <v>20</v>
      </c>
      <c r="K565" s="6" t="s">
        <v>14</v>
      </c>
      <c r="L565" s="6"/>
      <c r="M565" s="6" t="s">
        <v>14</v>
      </c>
      <c r="N565" s="6"/>
      <c r="O565" s="6" t="s">
        <v>14</v>
      </c>
      <c r="P565" s="6"/>
      <c r="Q565" s="6" t="s">
        <v>14</v>
      </c>
      <c r="R565" s="6" t="s">
        <v>14</v>
      </c>
      <c r="S565" s="6" t="s">
        <v>1754</v>
      </c>
      <c r="T565" s="6" t="s">
        <v>14</v>
      </c>
      <c r="U565" s="6" t="s">
        <v>14</v>
      </c>
      <c r="V565" s="8">
        <f>IF(Table15[[#This Row],[Age - වයස]]&lt;30,1,IF(Table15[[#This Row],[Age - වයස]]&lt;40,2,IF(Table15[[#This Row],[Age - වයස]]&lt;50,3,IF(Table15[[#This Row],[Age - වයස]]&lt;=55,4,5))))</f>
        <v>1</v>
      </c>
      <c r="W565" s="11">
        <f>IF(Table15[[#This Row],[Vaccinated? - කොවිඩ් එන්නත ලබා ගෙන තිබේද?]]= "yes",1,5)</f>
        <v>5</v>
      </c>
      <c r="X56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65" s="8">
        <f>IF(Table15[[#This Row],[Having any hereditary diseases - ඔබට පාරම්පරික රෝග තිබෙනවාද?]]="yes",5,1)</f>
        <v>1</v>
      </c>
      <c r="Z565" s="11">
        <f>IF(Table15[[#This Row],[Do you have been suffering from any of these diseases? - පහත රෝග ඔබට තිබෙනවද?]]="None - නැත",1,5)</f>
        <v>1</v>
      </c>
      <c r="AA5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5" s="11">
        <f>IF(Table15[[#This Row],[Have you been infected by COVID-19 in the past few months - ඔබට COVID 19 මිට පෙර වැළදී  තිබෙනවද?]]="Yes",1,5)</f>
        <v>5</v>
      </c>
      <c r="AC565" s="11">
        <f>IF(Table15[[#This Row],[Grade - ශ්‍රේණිය]]="Team Member",5,IF(Table15[[#This Row],[Grade - ශ්‍රේණිය]]="Manager",1,3))</f>
        <v>5</v>
      </c>
      <c r="AD565" s="11">
        <f>IF(Table15[[#This Row],[Do you have any COVID symptoms? - ඔබට COVID ලක්ෂණ තිබෙනවද?]]="Yes",5,1)</f>
        <v>1</v>
      </c>
      <c r="AE565" s="11">
        <f>IF(Table15[[#This Row],[Was quarantined  before? - නිරොධානය වී තිබේද?]]="Yes",5,1)</f>
        <v>1</v>
      </c>
      <c r="AF5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5" s="8">
        <f>IF(Table15[[#This Row],[Any family members are working at Hospitals - රෝහල් වල සේවය කරන සාමාජිකයන් සිටීද?]]="No",1,5)</f>
        <v>1</v>
      </c>
      <c r="AH5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65" s="12">
        <f>Table15[[#This Row],[Proximity 01 (30%)]]*0.3+Table15[[#This Row],[Proximity - 02(40%)]]*0.4+Table15[[#This Row],[Proximity - 03(30%)]]*0.3</f>
        <v>2.1999999999999997</v>
      </c>
      <c r="AK565" s="12">
        <f>Table15[[#This Row],[Aggregation(Q1) 30%]]*0.3+Table15[[#This Row],[Aggregation(Q2) 40%]]*0.4+Table15[[#This Row],[Aggregation(Q3) 30%]]*0.3</f>
        <v>2.1999999999999997</v>
      </c>
      <c r="AL565" s="13">
        <f>Table15[[#This Row],[Exposure Rate]]+Table15[[#This Row],[Proximity Rate]]+Table15[[#This Row],[Aggregation Rate]]</f>
        <v>7.3999999999999986</v>
      </c>
      <c r="AM565" s="13" t="s">
        <v>1935</v>
      </c>
    </row>
    <row r="566" spans="1:39" x14ac:dyDescent="0.3">
      <c r="A566" s="20">
        <v>25169</v>
      </c>
      <c r="B566" s="2" t="s">
        <v>1008</v>
      </c>
      <c r="C566" s="2" t="str">
        <f>VLOOKUP(A566,'emp master'!$A$1:$G$5000,5,FALSE)</f>
        <v>Close Comfort Program - Finishing - SI</v>
      </c>
      <c r="D566" s="1" t="s">
        <v>1757</v>
      </c>
      <c r="E566" s="6" t="str">
        <f>VLOOKUP(A566,'emp master'!$A$1:$G$5000,7,FALSE)</f>
        <v>Male</v>
      </c>
      <c r="F566" s="7">
        <v>28</v>
      </c>
      <c r="G566" s="6" t="s">
        <v>14</v>
      </c>
      <c r="H566" s="6" t="s">
        <v>1756</v>
      </c>
      <c r="I566" s="6" t="s">
        <v>1009</v>
      </c>
      <c r="J566" s="7" t="s">
        <v>39</v>
      </c>
      <c r="K566" s="6" t="s">
        <v>14</v>
      </c>
      <c r="L566" s="6" t="s">
        <v>1790</v>
      </c>
      <c r="M566" s="6" t="s">
        <v>14</v>
      </c>
      <c r="N566" s="6" t="s">
        <v>1790</v>
      </c>
      <c r="O566" s="6" t="s">
        <v>14</v>
      </c>
      <c r="P566" s="6" t="s">
        <v>1877</v>
      </c>
      <c r="Q566" s="6" t="s">
        <v>14</v>
      </c>
      <c r="R566" s="6" t="s">
        <v>14</v>
      </c>
      <c r="S566" s="6" t="s">
        <v>1754</v>
      </c>
      <c r="T566" s="6" t="s">
        <v>14</v>
      </c>
      <c r="U566" s="6" t="s">
        <v>14</v>
      </c>
      <c r="V566" s="8">
        <f>IF(Table15[[#This Row],[Age - වයස]]&lt;30,1,IF(Table15[[#This Row],[Age - වයස]]&lt;40,2,IF(Table15[[#This Row],[Age - වයස]]&lt;50,3,IF(Table15[[#This Row],[Age - වයස]]&lt;=55,4,5))))</f>
        <v>1</v>
      </c>
      <c r="W566" s="11">
        <f>IF(Table15[[#This Row],[Vaccinated? - කොවිඩ් එන්නත ලබා ගෙන තිබේද?]]= "yes",1,5)</f>
        <v>5</v>
      </c>
      <c r="X56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66" s="8">
        <f>IF(Table15[[#This Row],[Having any hereditary diseases - ඔබට පාරම්පරික රෝග තිබෙනවාද?]]="yes",5,1)</f>
        <v>1</v>
      </c>
      <c r="Z566" s="11">
        <f>IF(Table15[[#This Row],[Do you have been suffering from any of these diseases? - පහත රෝග ඔබට තිබෙනවද?]]="None - නැත",1,5)</f>
        <v>1</v>
      </c>
      <c r="AA5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6" s="11">
        <f>IF(Table15[[#This Row],[Have you been infected by COVID-19 in the past few months - ඔබට COVID 19 මිට පෙර වැළදී  තිබෙනවද?]]="Yes",1,5)</f>
        <v>5</v>
      </c>
      <c r="AC566" s="11">
        <f>IF(Table15[[#This Row],[Grade - ශ්‍රේණිය]]="Team Member",5,IF(Table15[[#This Row],[Grade - ශ්‍රේණිය]]="Manager",1,3))</f>
        <v>5</v>
      </c>
      <c r="AD566" s="11">
        <f>IF(Table15[[#This Row],[Do you have any COVID symptoms? - ඔබට COVID ලක්ෂණ තිබෙනවද?]]="Yes",5,1)</f>
        <v>1</v>
      </c>
      <c r="AE566" s="11">
        <f>IF(Table15[[#This Row],[Was quarantined  before? - නිරොධානය වී තිබේද?]]="Yes",5,1)</f>
        <v>1</v>
      </c>
      <c r="AF5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6" s="8">
        <f>IF(Table15[[#This Row],[Any family members are working at Hospitals - රෝහල් වල සේවය කරන සාමාජිකයන් සිටීද?]]="No",1,5)</f>
        <v>1</v>
      </c>
      <c r="AH5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66" s="12">
        <f>Table15[[#This Row],[Proximity 01 (30%)]]*0.3+Table15[[#This Row],[Proximity - 02(40%)]]*0.4+Table15[[#This Row],[Proximity - 03(30%)]]*0.3</f>
        <v>2.1999999999999997</v>
      </c>
      <c r="AK566" s="12">
        <f>Table15[[#This Row],[Aggregation(Q1) 30%]]*0.3+Table15[[#This Row],[Aggregation(Q2) 40%]]*0.4+Table15[[#This Row],[Aggregation(Q3) 30%]]*0.3</f>
        <v>2.1999999999999997</v>
      </c>
      <c r="AL566" s="13">
        <f>Table15[[#This Row],[Exposure Rate]]+Table15[[#This Row],[Proximity Rate]]+Table15[[#This Row],[Aggregation Rate]]</f>
        <v>7.3999999999999986</v>
      </c>
      <c r="AM566" s="13" t="s">
        <v>1935</v>
      </c>
    </row>
    <row r="567" spans="1:39" x14ac:dyDescent="0.3">
      <c r="A567" s="20">
        <v>25521</v>
      </c>
      <c r="B567" s="2" t="s">
        <v>1010</v>
      </c>
      <c r="C567" s="2" t="str">
        <f>VLOOKUP(A567,'emp master'!$A$1:$G$5000,5,FALSE)</f>
        <v>Close Comfort Program - Finishing - SI</v>
      </c>
      <c r="D567" s="1" t="s">
        <v>1757</v>
      </c>
      <c r="E567" s="6" t="str">
        <f>VLOOKUP(A567,'emp master'!$A$1:$G$5000,7,FALSE)</f>
        <v>Male</v>
      </c>
      <c r="F567" s="7">
        <v>23</v>
      </c>
      <c r="G567" s="6" t="s">
        <v>14</v>
      </c>
      <c r="H567" s="6" t="s">
        <v>1756</v>
      </c>
      <c r="I567" s="6" t="s">
        <v>1006</v>
      </c>
      <c r="J567" s="7" t="s">
        <v>63</v>
      </c>
      <c r="K567" s="6" t="s">
        <v>14</v>
      </c>
      <c r="L567" s="6"/>
      <c r="M567" s="6" t="s">
        <v>14</v>
      </c>
      <c r="N567" s="6"/>
      <c r="O567" s="6" t="s">
        <v>14</v>
      </c>
      <c r="P567" s="6"/>
      <c r="Q567" s="6" t="s">
        <v>14</v>
      </c>
      <c r="R567" s="6" t="s">
        <v>14</v>
      </c>
      <c r="S567" s="6" t="s">
        <v>1754</v>
      </c>
      <c r="T567" s="6" t="s">
        <v>14</v>
      </c>
      <c r="U567" s="6" t="s">
        <v>14</v>
      </c>
      <c r="V567" s="8">
        <f>IF(Table15[[#This Row],[Age - වයස]]&lt;30,1,IF(Table15[[#This Row],[Age - වයස]]&lt;40,2,IF(Table15[[#This Row],[Age - වයස]]&lt;50,3,IF(Table15[[#This Row],[Age - වයස]]&lt;=55,4,5))))</f>
        <v>1</v>
      </c>
      <c r="W567" s="11">
        <f>IF(Table15[[#This Row],[Vaccinated? - කොවිඩ් එන්නත ලබා ගෙන තිබේද?]]= "yes",1,5)</f>
        <v>5</v>
      </c>
      <c r="X56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67" s="8">
        <f>IF(Table15[[#This Row],[Having any hereditary diseases - ඔබට පාරම්පරික රෝග තිබෙනවාද?]]="yes",5,1)</f>
        <v>1</v>
      </c>
      <c r="Z567" s="11">
        <f>IF(Table15[[#This Row],[Do you have been suffering from any of these diseases? - පහත රෝග ඔබට තිබෙනවද?]]="None - නැත",1,5)</f>
        <v>1</v>
      </c>
      <c r="AA5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7" s="11">
        <f>IF(Table15[[#This Row],[Have you been infected by COVID-19 in the past few months - ඔබට COVID 19 මිට පෙර වැළදී  තිබෙනවද?]]="Yes",1,5)</f>
        <v>5</v>
      </c>
      <c r="AC567" s="11">
        <f>IF(Table15[[#This Row],[Grade - ශ්‍රේණිය]]="Team Member",5,IF(Table15[[#This Row],[Grade - ශ්‍රේණිය]]="Manager",1,3))</f>
        <v>5</v>
      </c>
      <c r="AD567" s="11">
        <f>IF(Table15[[#This Row],[Do you have any COVID symptoms? - ඔබට COVID ලක්ෂණ තිබෙනවද?]]="Yes",5,1)</f>
        <v>1</v>
      </c>
      <c r="AE567" s="11">
        <f>IF(Table15[[#This Row],[Was quarantined  before? - නිරොධානය වී තිබේද?]]="Yes",5,1)</f>
        <v>1</v>
      </c>
      <c r="AF5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7" s="8">
        <f>IF(Table15[[#This Row],[Any family members are working at Hospitals - රෝහල් වල සේවය කරන සාමාජිකයන් සිටීද?]]="No",1,5)</f>
        <v>1</v>
      </c>
      <c r="AH5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67" s="12">
        <f>Table15[[#This Row],[Proximity 01 (30%)]]*0.3+Table15[[#This Row],[Proximity - 02(40%)]]*0.4+Table15[[#This Row],[Proximity - 03(30%)]]*0.3</f>
        <v>2.1999999999999997</v>
      </c>
      <c r="AK567" s="12">
        <f>Table15[[#This Row],[Aggregation(Q1) 30%]]*0.3+Table15[[#This Row],[Aggregation(Q2) 40%]]*0.4+Table15[[#This Row],[Aggregation(Q3) 30%]]*0.3</f>
        <v>2.1999999999999997</v>
      </c>
      <c r="AL567" s="13">
        <f>Table15[[#This Row],[Exposure Rate]]+Table15[[#This Row],[Proximity Rate]]+Table15[[#This Row],[Aggregation Rate]]</f>
        <v>7.3999999999999986</v>
      </c>
      <c r="AM567" s="13" t="s">
        <v>1935</v>
      </c>
    </row>
    <row r="568" spans="1:39" x14ac:dyDescent="0.3">
      <c r="A568" s="20">
        <v>25522</v>
      </c>
      <c r="B568" s="2" t="s">
        <v>1005</v>
      </c>
      <c r="C568" s="2" t="str">
        <f>VLOOKUP(A568,'emp master'!$A$1:$G$5000,5,FALSE)</f>
        <v>Close Comfort Program - Finishing - SI</v>
      </c>
      <c r="D568" s="1" t="s">
        <v>1757</v>
      </c>
      <c r="E568" s="6" t="str">
        <f>VLOOKUP(A568,'emp master'!$A$1:$G$5000,7,FALSE)</f>
        <v>Male</v>
      </c>
      <c r="F568" s="7">
        <v>27</v>
      </c>
      <c r="G568" s="6" t="s">
        <v>14</v>
      </c>
      <c r="H568" s="6" t="s">
        <v>1756</v>
      </c>
      <c r="I568" s="6" t="s">
        <v>1006</v>
      </c>
      <c r="J568" s="7" t="s">
        <v>39</v>
      </c>
      <c r="K568" s="6" t="s">
        <v>14</v>
      </c>
      <c r="L568" s="6"/>
      <c r="M568" s="6" t="s">
        <v>14</v>
      </c>
      <c r="N568" s="6"/>
      <c r="O568" s="6" t="s">
        <v>14</v>
      </c>
      <c r="P568" s="6"/>
      <c r="Q568" s="6" t="s">
        <v>14</v>
      </c>
      <c r="R568" s="6" t="s">
        <v>14</v>
      </c>
      <c r="S568" s="6" t="s">
        <v>1754</v>
      </c>
      <c r="T568" s="6" t="s">
        <v>14</v>
      </c>
      <c r="U568" s="6" t="s">
        <v>14</v>
      </c>
      <c r="V568" s="8">
        <f>IF(Table15[[#This Row],[Age - වයස]]&lt;30,1,IF(Table15[[#This Row],[Age - වයස]]&lt;40,2,IF(Table15[[#This Row],[Age - වයස]]&lt;50,3,IF(Table15[[#This Row],[Age - වයස]]&lt;=55,4,5))))</f>
        <v>1</v>
      </c>
      <c r="W568" s="11">
        <f>IF(Table15[[#This Row],[Vaccinated? - කොවිඩ් එන්නත ලබා ගෙන තිබේද?]]= "yes",1,5)</f>
        <v>5</v>
      </c>
      <c r="X56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68" s="8">
        <f>IF(Table15[[#This Row],[Having any hereditary diseases - ඔබට පාරම්පරික රෝග තිබෙනවාද?]]="yes",5,1)</f>
        <v>1</v>
      </c>
      <c r="Z568" s="11">
        <f>IF(Table15[[#This Row],[Do you have been suffering from any of these diseases? - පහත රෝග ඔබට තිබෙනවද?]]="None - නැත",1,5)</f>
        <v>1</v>
      </c>
      <c r="AA5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8" s="11">
        <f>IF(Table15[[#This Row],[Have you been infected by COVID-19 in the past few months - ඔබට COVID 19 මිට පෙර වැළදී  තිබෙනවද?]]="Yes",1,5)</f>
        <v>5</v>
      </c>
      <c r="AC568" s="11">
        <f>IF(Table15[[#This Row],[Grade - ශ්‍රේණිය]]="Team Member",5,IF(Table15[[#This Row],[Grade - ශ්‍රේණිය]]="Manager",1,3))</f>
        <v>5</v>
      </c>
      <c r="AD568" s="11">
        <f>IF(Table15[[#This Row],[Do you have any COVID symptoms? - ඔබට COVID ලක්ෂණ තිබෙනවද?]]="Yes",5,1)</f>
        <v>1</v>
      </c>
      <c r="AE568" s="11">
        <f>IF(Table15[[#This Row],[Was quarantined  before? - නිරොධානය වී තිබේද?]]="Yes",5,1)</f>
        <v>1</v>
      </c>
      <c r="AF5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8" s="8">
        <f>IF(Table15[[#This Row],[Any family members are working at Hospitals - රෝහල් වල සේවය කරන සාමාජිකයන් සිටීද?]]="No",1,5)</f>
        <v>1</v>
      </c>
      <c r="AH5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68" s="12">
        <f>Table15[[#This Row],[Proximity 01 (30%)]]*0.3+Table15[[#This Row],[Proximity - 02(40%)]]*0.4+Table15[[#This Row],[Proximity - 03(30%)]]*0.3</f>
        <v>2.1999999999999997</v>
      </c>
      <c r="AK568" s="12">
        <f>Table15[[#This Row],[Aggregation(Q1) 30%]]*0.3+Table15[[#This Row],[Aggregation(Q2) 40%]]*0.4+Table15[[#This Row],[Aggregation(Q3) 30%]]*0.3</f>
        <v>2.1999999999999997</v>
      </c>
      <c r="AL568" s="13">
        <f>Table15[[#This Row],[Exposure Rate]]+Table15[[#This Row],[Proximity Rate]]+Table15[[#This Row],[Aggregation Rate]]</f>
        <v>7.3999999999999986</v>
      </c>
      <c r="AM568" s="13" t="s">
        <v>1935</v>
      </c>
    </row>
    <row r="569" spans="1:39" x14ac:dyDescent="0.3">
      <c r="A569" s="20">
        <v>25547</v>
      </c>
      <c r="B569" s="2" t="s">
        <v>363</v>
      </c>
      <c r="C569" s="2" t="str">
        <f>VLOOKUP(A569,'emp master'!$A$1:$G$5000,5,FALSE)</f>
        <v>Close Comfort Program - Finishing - SI</v>
      </c>
      <c r="D569" s="1" t="s">
        <v>1757</v>
      </c>
      <c r="E569" s="6" t="str">
        <f>VLOOKUP(A569,'emp master'!$A$1:$G$5000,7,FALSE)</f>
        <v>Male</v>
      </c>
      <c r="F569" s="7">
        <v>25</v>
      </c>
      <c r="G569" s="6" t="s">
        <v>14</v>
      </c>
      <c r="H569" s="6" t="s">
        <v>1756</v>
      </c>
      <c r="I569" s="6" t="s">
        <v>364</v>
      </c>
      <c r="J569" s="7" t="s">
        <v>20</v>
      </c>
      <c r="K569" s="6" t="s">
        <v>14</v>
      </c>
      <c r="L569" s="6"/>
      <c r="M569" s="6" t="s">
        <v>14</v>
      </c>
      <c r="N569" s="6"/>
      <c r="O569" s="6" t="s">
        <v>14</v>
      </c>
      <c r="P569" s="6"/>
      <c r="Q569" s="6" t="s">
        <v>14</v>
      </c>
      <c r="R569" s="6" t="s">
        <v>14</v>
      </c>
      <c r="S569" s="6" t="s">
        <v>1754</v>
      </c>
      <c r="T569" s="6" t="s">
        <v>14</v>
      </c>
      <c r="U569" s="6" t="s">
        <v>14</v>
      </c>
      <c r="V569" s="8">
        <f>IF(Table15[[#This Row],[Age - වයස]]&lt;30,1,IF(Table15[[#This Row],[Age - වයස]]&lt;40,2,IF(Table15[[#This Row],[Age - වයස]]&lt;50,3,IF(Table15[[#This Row],[Age - වයස]]&lt;=55,4,5))))</f>
        <v>1</v>
      </c>
      <c r="W569" s="11">
        <f>IF(Table15[[#This Row],[Vaccinated? - කොවිඩ් එන්නත ලබා ගෙන තිබේද?]]= "yes",1,5)</f>
        <v>5</v>
      </c>
      <c r="X56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69" s="8">
        <f>IF(Table15[[#This Row],[Having any hereditary diseases - ඔබට පාරම්පරික රෝග තිබෙනවාද?]]="yes",5,1)</f>
        <v>1</v>
      </c>
      <c r="Z569" s="11">
        <f>IF(Table15[[#This Row],[Do you have been suffering from any of these diseases? - පහත රෝග ඔබට තිබෙනවද?]]="None - නැත",1,5)</f>
        <v>1</v>
      </c>
      <c r="AA5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69" s="11">
        <f>IF(Table15[[#This Row],[Have you been infected by COVID-19 in the past few months - ඔබට COVID 19 මිට පෙර වැළදී  තිබෙනවද?]]="Yes",1,5)</f>
        <v>5</v>
      </c>
      <c r="AC569" s="11">
        <f>IF(Table15[[#This Row],[Grade - ශ්‍රේණිය]]="Team Member",5,IF(Table15[[#This Row],[Grade - ශ්‍රේණිය]]="Manager",1,3))</f>
        <v>5</v>
      </c>
      <c r="AD569" s="11">
        <f>IF(Table15[[#This Row],[Do you have any COVID symptoms? - ඔබට COVID ලක්ෂණ තිබෙනවද?]]="Yes",5,1)</f>
        <v>1</v>
      </c>
      <c r="AE569" s="11">
        <f>IF(Table15[[#This Row],[Was quarantined  before? - නිරොධානය වී තිබේද?]]="Yes",5,1)</f>
        <v>1</v>
      </c>
      <c r="AF5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69" s="8">
        <f>IF(Table15[[#This Row],[Any family members are working at Hospitals - රෝහල් වල සේවය කරන සාමාජිකයන් සිටීද?]]="No",1,5)</f>
        <v>1</v>
      </c>
      <c r="AH5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6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69" s="12">
        <f>Table15[[#This Row],[Proximity 01 (30%)]]*0.3+Table15[[#This Row],[Proximity - 02(40%)]]*0.4+Table15[[#This Row],[Proximity - 03(30%)]]*0.3</f>
        <v>2.1999999999999997</v>
      </c>
      <c r="AK569" s="12">
        <f>Table15[[#This Row],[Aggregation(Q1) 30%]]*0.3+Table15[[#This Row],[Aggregation(Q2) 40%]]*0.4+Table15[[#This Row],[Aggregation(Q3) 30%]]*0.3</f>
        <v>2.1999999999999997</v>
      </c>
      <c r="AL569" s="13">
        <f>Table15[[#This Row],[Exposure Rate]]+Table15[[#This Row],[Proximity Rate]]+Table15[[#This Row],[Aggregation Rate]]</f>
        <v>7.3999999999999986</v>
      </c>
      <c r="AM569" s="13" t="s">
        <v>1935</v>
      </c>
    </row>
    <row r="570" spans="1:39" x14ac:dyDescent="0.3">
      <c r="A570" s="20">
        <v>21074</v>
      </c>
      <c r="B570" s="2" t="s">
        <v>969</v>
      </c>
      <c r="C570" s="2" t="str">
        <f>VLOOKUP(A570,'emp master'!$A$1:$G$5000,5,FALSE)</f>
        <v>Close Comfort Program - Finishing - SI</v>
      </c>
      <c r="D570" s="1" t="s">
        <v>1757</v>
      </c>
      <c r="E570" s="6" t="str">
        <f>VLOOKUP(A570,'emp master'!$A$1:$G$5000,7,FALSE)</f>
        <v>Female</v>
      </c>
      <c r="F570" s="7">
        <v>21</v>
      </c>
      <c r="G570" s="6" t="s">
        <v>14</v>
      </c>
      <c r="H570" s="6" t="s">
        <v>1756</v>
      </c>
      <c r="I570" s="6" t="s">
        <v>970</v>
      </c>
      <c r="J570" s="7" t="s">
        <v>20</v>
      </c>
      <c r="K570" s="6" t="s">
        <v>14</v>
      </c>
      <c r="L570" s="6"/>
      <c r="M570" s="6" t="s">
        <v>14</v>
      </c>
      <c r="N570" s="6"/>
      <c r="O570" s="6" t="s">
        <v>14</v>
      </c>
      <c r="P570" s="6"/>
      <c r="Q570" s="6" t="s">
        <v>14</v>
      </c>
      <c r="R570" s="6" t="s">
        <v>14</v>
      </c>
      <c r="S570" s="6" t="s">
        <v>1754</v>
      </c>
      <c r="T570" s="6" t="s">
        <v>14</v>
      </c>
      <c r="U570" s="6" t="s">
        <v>14</v>
      </c>
      <c r="V570" s="8">
        <f>IF(Table15[[#This Row],[Age - වයස]]&lt;30,1,IF(Table15[[#This Row],[Age - වයස]]&lt;40,2,IF(Table15[[#This Row],[Age - වයස]]&lt;50,3,IF(Table15[[#This Row],[Age - වයස]]&lt;=55,4,5))))</f>
        <v>1</v>
      </c>
      <c r="W570" s="11">
        <f>IF(Table15[[#This Row],[Vaccinated? - කොවිඩ් එන්නත ලබා ගෙන තිබේද?]]= "yes",1,5)</f>
        <v>5</v>
      </c>
      <c r="X57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0" s="8">
        <f>IF(Table15[[#This Row],[Having any hereditary diseases - ඔබට පාරම්පරික රෝග තිබෙනවාද?]]="yes",5,1)</f>
        <v>1</v>
      </c>
      <c r="Z570" s="11">
        <f>IF(Table15[[#This Row],[Do you have been suffering from any of these diseases? - පහත රෝග ඔබට තිබෙනවද?]]="None - නැත",1,5)</f>
        <v>1</v>
      </c>
      <c r="AA5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0" s="11">
        <f>IF(Table15[[#This Row],[Have you been infected by COVID-19 in the past few months - ඔබට COVID 19 මිට පෙර වැළදී  තිබෙනවද?]]="Yes",1,5)</f>
        <v>5</v>
      </c>
      <c r="AC570" s="11">
        <f>IF(Table15[[#This Row],[Grade - ශ්‍රේණිය]]="Team Member",5,IF(Table15[[#This Row],[Grade - ශ්‍රේණිය]]="Manager",1,3))</f>
        <v>5</v>
      </c>
      <c r="AD570" s="11">
        <f>IF(Table15[[#This Row],[Do you have any COVID symptoms? - ඔබට COVID ලක්ෂණ තිබෙනවද?]]="Yes",5,1)</f>
        <v>1</v>
      </c>
      <c r="AE570" s="11">
        <f>IF(Table15[[#This Row],[Was quarantined  before? - නිරොධානය වී තිබේද?]]="Yes",5,1)</f>
        <v>1</v>
      </c>
      <c r="AF5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0" s="8">
        <f>IF(Table15[[#This Row],[Any family members are working at Hospitals - රෝහල් වල සේවය කරන සාමාජිකයන් සිටීද?]]="No",1,5)</f>
        <v>1</v>
      </c>
      <c r="AH5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0" s="12">
        <f>Table15[[#This Row],[Proximity 01 (30%)]]*0.3+Table15[[#This Row],[Proximity - 02(40%)]]*0.4+Table15[[#This Row],[Proximity - 03(30%)]]*0.3</f>
        <v>2.1999999999999997</v>
      </c>
      <c r="AK570" s="12">
        <f>Table15[[#This Row],[Aggregation(Q1) 30%]]*0.3+Table15[[#This Row],[Aggregation(Q2) 40%]]*0.4+Table15[[#This Row],[Aggregation(Q3) 30%]]*0.3</f>
        <v>2.1999999999999997</v>
      </c>
      <c r="AL570" s="13">
        <f>Table15[[#This Row],[Exposure Rate]]+Table15[[#This Row],[Proximity Rate]]+Table15[[#This Row],[Aggregation Rate]]</f>
        <v>7.3999999999999986</v>
      </c>
      <c r="AM570" s="13" t="s">
        <v>1935</v>
      </c>
    </row>
    <row r="571" spans="1:39" x14ac:dyDescent="0.3">
      <c r="A571" s="3">
        <v>22872</v>
      </c>
      <c r="B571" s="2" t="s">
        <v>99</v>
      </c>
      <c r="C571" s="2" t="str">
        <f>VLOOKUP(A571,'emp master'!$A$1:$G$5000,5,FALSE)</f>
        <v>Close Comfort Program - Finishing - SI</v>
      </c>
      <c r="D571" s="1" t="s">
        <v>1757</v>
      </c>
      <c r="E571" s="6" t="str">
        <f>VLOOKUP(A571,'emp master'!$A$1:$G$5000,7,FALSE)</f>
        <v>Female</v>
      </c>
      <c r="F571" s="7">
        <v>22</v>
      </c>
      <c r="G571" s="6" t="s">
        <v>14</v>
      </c>
      <c r="H571" s="6" t="s">
        <v>1756</v>
      </c>
      <c r="I571" s="6" t="s">
        <v>100</v>
      </c>
      <c r="J571" s="7" t="s">
        <v>39</v>
      </c>
      <c r="K571" s="6" t="s">
        <v>14</v>
      </c>
      <c r="L571" s="6"/>
      <c r="M571" s="6" t="s">
        <v>14</v>
      </c>
      <c r="N571" s="6"/>
      <c r="O571" s="6" t="s">
        <v>14</v>
      </c>
      <c r="P571" s="6"/>
      <c r="Q571" s="6" t="s">
        <v>14</v>
      </c>
      <c r="R571" s="6" t="s">
        <v>14</v>
      </c>
      <c r="S571" s="6" t="s">
        <v>1754</v>
      </c>
      <c r="T571" s="6" t="s">
        <v>14</v>
      </c>
      <c r="U571" s="6" t="s">
        <v>14</v>
      </c>
      <c r="V571" s="8">
        <f>IF(Table15[[#This Row],[Age - වයස]]&lt;30,1,IF(Table15[[#This Row],[Age - වයස]]&lt;40,2,IF(Table15[[#This Row],[Age - වයස]]&lt;50,3,IF(Table15[[#This Row],[Age - වයස]]&lt;=55,4,5))))</f>
        <v>1</v>
      </c>
      <c r="W571" s="11">
        <f>IF(Table15[[#This Row],[Vaccinated? - කොවිඩ් එන්නත ලබා ගෙන තිබේද?]]= "yes",1,5)</f>
        <v>5</v>
      </c>
      <c r="X57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1" s="8">
        <f>IF(Table15[[#This Row],[Having any hereditary diseases - ඔබට පාරම්පරික රෝග තිබෙනවාද?]]="yes",5,1)</f>
        <v>1</v>
      </c>
      <c r="Z571" s="11">
        <f>IF(Table15[[#This Row],[Do you have been suffering from any of these diseases? - පහත රෝග ඔබට තිබෙනවද?]]="None - නැත",1,5)</f>
        <v>1</v>
      </c>
      <c r="AA5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1" s="11">
        <f>IF(Table15[[#This Row],[Have you been infected by COVID-19 in the past few months - ඔබට COVID 19 මිට පෙර වැළදී  තිබෙනවද?]]="Yes",1,5)</f>
        <v>5</v>
      </c>
      <c r="AC571" s="11">
        <f>IF(Table15[[#This Row],[Grade - ශ්‍රේණිය]]="Team Member",5,IF(Table15[[#This Row],[Grade - ශ්‍රේණිය]]="Manager",1,3))</f>
        <v>5</v>
      </c>
      <c r="AD571" s="11">
        <f>IF(Table15[[#This Row],[Do you have any COVID symptoms? - ඔබට COVID ලක්ෂණ තිබෙනවද?]]="Yes",5,1)</f>
        <v>1</v>
      </c>
      <c r="AE571" s="11">
        <f>IF(Table15[[#This Row],[Was quarantined  before? - නිරොධානය වී තිබේද?]]="Yes",5,1)</f>
        <v>1</v>
      </c>
      <c r="AF5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1" s="8">
        <f>IF(Table15[[#This Row],[Any family members are working at Hospitals - රෝහල් වල සේවය කරන සාමාජිකයන් සිටීද?]]="No",1,5)</f>
        <v>1</v>
      </c>
      <c r="AH5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1" s="12">
        <f>Table15[[#This Row],[Proximity 01 (30%)]]*0.3+Table15[[#This Row],[Proximity - 02(40%)]]*0.4+Table15[[#This Row],[Proximity - 03(30%)]]*0.3</f>
        <v>2.1999999999999997</v>
      </c>
      <c r="AK571" s="12">
        <f>Table15[[#This Row],[Aggregation(Q1) 30%]]*0.3+Table15[[#This Row],[Aggregation(Q2) 40%]]*0.4+Table15[[#This Row],[Aggregation(Q3) 30%]]*0.3</f>
        <v>2.1999999999999997</v>
      </c>
      <c r="AL571" s="13">
        <f>Table15[[#This Row],[Exposure Rate]]+Table15[[#This Row],[Proximity Rate]]+Table15[[#This Row],[Aggregation Rate]]</f>
        <v>7.3999999999999986</v>
      </c>
      <c r="AM571" s="13" t="s">
        <v>1935</v>
      </c>
    </row>
    <row r="572" spans="1:39" x14ac:dyDescent="0.3">
      <c r="A572" s="20">
        <v>23162</v>
      </c>
      <c r="B572" s="2" t="s">
        <v>138</v>
      </c>
      <c r="C572" s="2" t="str">
        <f>VLOOKUP(A572,'emp master'!$A$1:$G$5000,5,FALSE)</f>
        <v>Close Comfort Program - Finishing - SI</v>
      </c>
      <c r="D572" s="1" t="s">
        <v>1757</v>
      </c>
      <c r="E572" s="6" t="str">
        <f>VLOOKUP(A572,'emp master'!$A$1:$G$5000,7,FALSE)</f>
        <v>Female</v>
      </c>
      <c r="F572" s="7">
        <v>22</v>
      </c>
      <c r="G572" s="6" t="s">
        <v>14</v>
      </c>
      <c r="H572" s="6" t="s">
        <v>1759</v>
      </c>
      <c r="I572" s="6" t="s">
        <v>36</v>
      </c>
      <c r="J572" s="7" t="s">
        <v>39</v>
      </c>
      <c r="K572" s="6" t="s">
        <v>14</v>
      </c>
      <c r="L572" s="6"/>
      <c r="M572" s="6" t="s">
        <v>14</v>
      </c>
      <c r="N572" s="6"/>
      <c r="O572" s="6" t="s">
        <v>14</v>
      </c>
      <c r="P572" s="6"/>
      <c r="Q572" s="6" t="s">
        <v>14</v>
      </c>
      <c r="R572" s="6" t="s">
        <v>14</v>
      </c>
      <c r="S572" s="6" t="s">
        <v>1761</v>
      </c>
      <c r="T572" s="6" t="s">
        <v>14</v>
      </c>
      <c r="U572" s="6" t="s">
        <v>14</v>
      </c>
      <c r="V572" s="8">
        <f>IF(Table15[[#This Row],[Age - වයස]]&lt;30,1,IF(Table15[[#This Row],[Age - වයස]]&lt;40,2,IF(Table15[[#This Row],[Age - වයස]]&lt;50,3,IF(Table15[[#This Row],[Age - වයස]]&lt;=55,4,5))))</f>
        <v>1</v>
      </c>
      <c r="W572" s="11">
        <f>IF(Table15[[#This Row],[Vaccinated? - කොවිඩ් එන්නත ලබා ගෙන තිබේද?]]= "yes",1,5)</f>
        <v>5</v>
      </c>
      <c r="X57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572" s="8">
        <f>IF(Table15[[#This Row],[Having any hereditary diseases - ඔබට පාරම්පරික රෝග තිබෙනවාද?]]="yes",5,1)</f>
        <v>1</v>
      </c>
      <c r="Z572" s="11">
        <f>IF(Table15[[#This Row],[Do you have been suffering from any of these diseases? - පහත රෝග ඔබට තිබෙනවද?]]="None - නැත",1,5)</f>
        <v>5</v>
      </c>
      <c r="AA5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2" s="11">
        <f>IF(Table15[[#This Row],[Have you been infected by COVID-19 in the past few months - ඔබට COVID 19 මිට පෙර වැළදී  තිබෙනවද?]]="Yes",1,5)</f>
        <v>5</v>
      </c>
      <c r="AC572" s="11">
        <f>IF(Table15[[#This Row],[Grade - ශ්‍රේණිය]]="Team Member",5,IF(Table15[[#This Row],[Grade - ශ්‍රේණිය]]="Manager",1,3))</f>
        <v>5</v>
      </c>
      <c r="AD572" s="11">
        <f>IF(Table15[[#This Row],[Do you have any COVID symptoms? - ඔබට COVID ලක්ෂණ තිබෙනවද?]]="Yes",5,1)</f>
        <v>1</v>
      </c>
      <c r="AE572" s="11">
        <f>IF(Table15[[#This Row],[Was quarantined  before? - නිරොධානය වී තිබේද?]]="Yes",5,1)</f>
        <v>1</v>
      </c>
      <c r="AF5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2" s="8">
        <f>IF(Table15[[#This Row],[Any family members are working at Hospitals - රෝහල් වල සේවය කරන සාමාජිකයන් සිටීද?]]="No",1,5)</f>
        <v>1</v>
      </c>
      <c r="AH5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2" s="12">
        <f>Table15[[#This Row],[Proximity 01 (30%)]]*0.3+Table15[[#This Row],[Proximity - 02(40%)]]*0.4+Table15[[#This Row],[Proximity - 03(30%)]]*0.3</f>
        <v>2.1999999999999997</v>
      </c>
      <c r="AK572" s="12">
        <f>Table15[[#This Row],[Aggregation(Q1) 30%]]*0.3+Table15[[#This Row],[Aggregation(Q2) 40%]]*0.4+Table15[[#This Row],[Aggregation(Q3) 30%]]*0.3</f>
        <v>2.1999999999999997</v>
      </c>
      <c r="AL572" s="13">
        <f>Table15[[#This Row],[Exposure Rate]]+Table15[[#This Row],[Proximity Rate]]+Table15[[#This Row],[Aggregation Rate]]</f>
        <v>7.3999999999999986</v>
      </c>
      <c r="AM572" s="13" t="s">
        <v>1935</v>
      </c>
    </row>
    <row r="573" spans="1:39" x14ac:dyDescent="0.3">
      <c r="A573" s="20">
        <v>23339</v>
      </c>
      <c r="B573" s="2" t="s">
        <v>770</v>
      </c>
      <c r="C573" s="2" t="str">
        <f>VLOOKUP(A573,'emp master'!$A$1:$G$5000,5,FALSE)</f>
        <v>Close Comfort Program - Finishing - SI</v>
      </c>
      <c r="D573" s="1" t="s">
        <v>1757</v>
      </c>
      <c r="E573" s="6" t="str">
        <f>VLOOKUP(A573,'emp master'!$A$1:$G$5000,7,FALSE)</f>
        <v>Female</v>
      </c>
      <c r="F573" s="7">
        <v>22</v>
      </c>
      <c r="G573" s="6" t="s">
        <v>14</v>
      </c>
      <c r="H573" s="6" t="s">
        <v>1756</v>
      </c>
      <c r="I573" s="6" t="s">
        <v>771</v>
      </c>
      <c r="J573" s="7" t="s">
        <v>39</v>
      </c>
      <c r="K573" s="6" t="s">
        <v>14</v>
      </c>
      <c r="L573" s="6"/>
      <c r="M573" s="6" t="s">
        <v>14</v>
      </c>
      <c r="N573" s="6"/>
      <c r="O573" s="6" t="s">
        <v>14</v>
      </c>
      <c r="P573" s="6"/>
      <c r="Q573" s="6" t="s">
        <v>14</v>
      </c>
      <c r="R573" s="6" t="s">
        <v>14</v>
      </c>
      <c r="S573" s="6" t="s">
        <v>1754</v>
      </c>
      <c r="T573" s="6" t="s">
        <v>14</v>
      </c>
      <c r="U573" s="6" t="s">
        <v>14</v>
      </c>
      <c r="V573" s="8">
        <f>IF(Table15[[#This Row],[Age - වයස]]&lt;30,1,IF(Table15[[#This Row],[Age - වයස]]&lt;40,2,IF(Table15[[#This Row],[Age - වයස]]&lt;50,3,IF(Table15[[#This Row],[Age - වයස]]&lt;=55,4,5))))</f>
        <v>1</v>
      </c>
      <c r="W573" s="11">
        <f>IF(Table15[[#This Row],[Vaccinated? - කොවිඩ් එන්නත ලබා ගෙන තිබේද?]]= "yes",1,5)</f>
        <v>5</v>
      </c>
      <c r="X57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3" s="8">
        <f>IF(Table15[[#This Row],[Having any hereditary diseases - ඔබට පාරම්පරික රෝග තිබෙනවාද?]]="yes",5,1)</f>
        <v>1</v>
      </c>
      <c r="Z573" s="11">
        <f>IF(Table15[[#This Row],[Do you have been suffering from any of these diseases? - පහත රෝග ඔබට තිබෙනවද?]]="None - නැත",1,5)</f>
        <v>1</v>
      </c>
      <c r="AA5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3" s="11">
        <f>IF(Table15[[#This Row],[Have you been infected by COVID-19 in the past few months - ඔබට COVID 19 මිට පෙර වැළදී  තිබෙනවද?]]="Yes",1,5)</f>
        <v>5</v>
      </c>
      <c r="AC573" s="11">
        <f>IF(Table15[[#This Row],[Grade - ශ්‍රේණිය]]="Team Member",5,IF(Table15[[#This Row],[Grade - ශ්‍රේණිය]]="Manager",1,3))</f>
        <v>5</v>
      </c>
      <c r="AD573" s="11">
        <f>IF(Table15[[#This Row],[Do you have any COVID symptoms? - ඔබට COVID ලක්ෂණ තිබෙනවද?]]="Yes",5,1)</f>
        <v>1</v>
      </c>
      <c r="AE573" s="11">
        <f>IF(Table15[[#This Row],[Was quarantined  before? - නිරොධානය වී තිබේද?]]="Yes",5,1)</f>
        <v>1</v>
      </c>
      <c r="AF5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3" s="8">
        <f>IF(Table15[[#This Row],[Any family members are working at Hospitals - රෝහල් වල සේවය කරන සාමාජිකයන් සිටීද?]]="No",1,5)</f>
        <v>1</v>
      </c>
      <c r="AH5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3" s="12">
        <f>Table15[[#This Row],[Proximity 01 (30%)]]*0.3+Table15[[#This Row],[Proximity - 02(40%)]]*0.4+Table15[[#This Row],[Proximity - 03(30%)]]*0.3</f>
        <v>2.1999999999999997</v>
      </c>
      <c r="AK573" s="12">
        <f>Table15[[#This Row],[Aggregation(Q1) 30%]]*0.3+Table15[[#This Row],[Aggregation(Q2) 40%]]*0.4+Table15[[#This Row],[Aggregation(Q3) 30%]]*0.3</f>
        <v>2.1999999999999997</v>
      </c>
      <c r="AL573" s="13">
        <f>Table15[[#This Row],[Exposure Rate]]+Table15[[#This Row],[Proximity Rate]]+Table15[[#This Row],[Aggregation Rate]]</f>
        <v>7.3999999999999986</v>
      </c>
      <c r="AM573" s="13" t="s">
        <v>1935</v>
      </c>
    </row>
    <row r="574" spans="1:39" x14ac:dyDescent="0.3">
      <c r="A574" s="20">
        <v>23688</v>
      </c>
      <c r="B574" s="2" t="s">
        <v>885</v>
      </c>
      <c r="C574" s="2" t="str">
        <f>VLOOKUP(A574,'emp master'!$A$1:$G$5000,5,FALSE)</f>
        <v>Close Comfort Program - Finishing - SI</v>
      </c>
      <c r="D574" s="1" t="s">
        <v>1757</v>
      </c>
      <c r="E574" s="6" t="str">
        <f>VLOOKUP(A574,'emp master'!$A$1:$G$5000,7,FALSE)</f>
        <v>Female</v>
      </c>
      <c r="F574" s="7">
        <v>22</v>
      </c>
      <c r="G574" s="6" t="s">
        <v>14</v>
      </c>
      <c r="H574" s="6" t="s">
        <v>1756</v>
      </c>
      <c r="I574" s="6" t="s">
        <v>886</v>
      </c>
      <c r="J574" s="7" t="s">
        <v>63</v>
      </c>
      <c r="K574" s="6" t="s">
        <v>14</v>
      </c>
      <c r="L574" s="6"/>
      <c r="M574" s="6" t="s">
        <v>14</v>
      </c>
      <c r="N574" s="6"/>
      <c r="O574" s="6" t="s">
        <v>14</v>
      </c>
      <c r="P574" s="6"/>
      <c r="Q574" s="6" t="s">
        <v>14</v>
      </c>
      <c r="R574" s="6" t="s">
        <v>14</v>
      </c>
      <c r="S574" s="6" t="s">
        <v>1754</v>
      </c>
      <c r="T574" s="6" t="s">
        <v>14</v>
      </c>
      <c r="U574" s="6" t="s">
        <v>14</v>
      </c>
      <c r="V574" s="8">
        <f>IF(Table15[[#This Row],[Age - වයස]]&lt;30,1,IF(Table15[[#This Row],[Age - වයස]]&lt;40,2,IF(Table15[[#This Row],[Age - වයස]]&lt;50,3,IF(Table15[[#This Row],[Age - වයස]]&lt;=55,4,5))))</f>
        <v>1</v>
      </c>
      <c r="W574" s="11">
        <f>IF(Table15[[#This Row],[Vaccinated? - කොවිඩ් එන්නත ලබා ගෙන තිබේද?]]= "yes",1,5)</f>
        <v>5</v>
      </c>
      <c r="X57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4" s="8">
        <f>IF(Table15[[#This Row],[Having any hereditary diseases - ඔබට පාරම්පරික රෝග තිබෙනවාද?]]="yes",5,1)</f>
        <v>1</v>
      </c>
      <c r="Z574" s="11">
        <f>IF(Table15[[#This Row],[Do you have been suffering from any of these diseases? - පහත රෝග ඔබට තිබෙනවද?]]="None - නැත",1,5)</f>
        <v>1</v>
      </c>
      <c r="AA5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4" s="11">
        <f>IF(Table15[[#This Row],[Have you been infected by COVID-19 in the past few months - ඔබට COVID 19 මිට පෙර වැළදී  තිබෙනවද?]]="Yes",1,5)</f>
        <v>5</v>
      </c>
      <c r="AC574" s="11">
        <f>IF(Table15[[#This Row],[Grade - ශ්‍රේණිය]]="Team Member",5,IF(Table15[[#This Row],[Grade - ශ්‍රේණිය]]="Manager",1,3))</f>
        <v>5</v>
      </c>
      <c r="AD574" s="11">
        <f>IF(Table15[[#This Row],[Do you have any COVID symptoms? - ඔබට COVID ලක්ෂණ තිබෙනවද?]]="Yes",5,1)</f>
        <v>1</v>
      </c>
      <c r="AE574" s="11">
        <f>IF(Table15[[#This Row],[Was quarantined  before? - නිරොධානය වී තිබේද?]]="Yes",5,1)</f>
        <v>1</v>
      </c>
      <c r="AF5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4" s="8">
        <f>IF(Table15[[#This Row],[Any family members are working at Hospitals - රෝහල් වල සේවය කරන සාමාජිකයන් සිටීද?]]="No",1,5)</f>
        <v>1</v>
      </c>
      <c r="AH5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4" s="12">
        <f>Table15[[#This Row],[Proximity 01 (30%)]]*0.3+Table15[[#This Row],[Proximity - 02(40%)]]*0.4+Table15[[#This Row],[Proximity - 03(30%)]]*0.3</f>
        <v>2.1999999999999997</v>
      </c>
      <c r="AK574" s="12">
        <f>Table15[[#This Row],[Aggregation(Q1) 30%]]*0.3+Table15[[#This Row],[Aggregation(Q2) 40%]]*0.4+Table15[[#This Row],[Aggregation(Q3) 30%]]*0.3</f>
        <v>2.1999999999999997</v>
      </c>
      <c r="AL574" s="13">
        <f>Table15[[#This Row],[Exposure Rate]]+Table15[[#This Row],[Proximity Rate]]+Table15[[#This Row],[Aggregation Rate]]</f>
        <v>7.3999999999999986</v>
      </c>
      <c r="AM574" s="13" t="s">
        <v>1935</v>
      </c>
    </row>
    <row r="575" spans="1:39" x14ac:dyDescent="0.3">
      <c r="A575" s="20">
        <v>24617</v>
      </c>
      <c r="B575" s="2" t="s">
        <v>1122</v>
      </c>
      <c r="C575" s="2" t="str">
        <f>VLOOKUP(A575,'emp master'!$A$1:$G$5000,5,FALSE)</f>
        <v>Close Comfort Program - Finishing - SI</v>
      </c>
      <c r="D575" s="1" t="s">
        <v>1757</v>
      </c>
      <c r="E575" s="6" t="str">
        <f>VLOOKUP(A575,'emp master'!$A$1:$G$5000,7,FALSE)</f>
        <v>Female</v>
      </c>
      <c r="F575" s="7">
        <v>21</v>
      </c>
      <c r="G575" s="6" t="s">
        <v>14</v>
      </c>
      <c r="H575" s="6" t="s">
        <v>1756</v>
      </c>
      <c r="I575" s="6" t="s">
        <v>36</v>
      </c>
      <c r="J575" s="7" t="s">
        <v>63</v>
      </c>
      <c r="K575" s="6" t="s">
        <v>14</v>
      </c>
      <c r="L575" s="6"/>
      <c r="M575" s="6" t="s">
        <v>14</v>
      </c>
      <c r="N575" s="6"/>
      <c r="O575" s="6" t="s">
        <v>14</v>
      </c>
      <c r="P575" s="6"/>
      <c r="Q575" s="6" t="s">
        <v>14</v>
      </c>
      <c r="R575" s="6" t="s">
        <v>14</v>
      </c>
      <c r="S575" s="6" t="s">
        <v>1754</v>
      </c>
      <c r="T575" s="6" t="s">
        <v>14</v>
      </c>
      <c r="U575" s="6" t="s">
        <v>14</v>
      </c>
      <c r="V575" s="8">
        <f>IF(Table15[[#This Row],[Age - වයස]]&lt;30,1,IF(Table15[[#This Row],[Age - වයස]]&lt;40,2,IF(Table15[[#This Row],[Age - වයස]]&lt;50,3,IF(Table15[[#This Row],[Age - වයස]]&lt;=55,4,5))))</f>
        <v>1</v>
      </c>
      <c r="W575" s="11">
        <f>IF(Table15[[#This Row],[Vaccinated? - කොවිඩ් එන්නත ලබා ගෙන තිබේද?]]= "yes",1,5)</f>
        <v>5</v>
      </c>
      <c r="X57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5" s="8">
        <f>IF(Table15[[#This Row],[Having any hereditary diseases - ඔබට පාරම්පරික රෝග තිබෙනවාද?]]="yes",5,1)</f>
        <v>1</v>
      </c>
      <c r="Z575" s="11">
        <f>IF(Table15[[#This Row],[Do you have been suffering from any of these diseases? - පහත රෝග ඔබට තිබෙනවද?]]="None - නැත",1,5)</f>
        <v>1</v>
      </c>
      <c r="AA5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5" s="11">
        <f>IF(Table15[[#This Row],[Have you been infected by COVID-19 in the past few months - ඔබට COVID 19 මිට පෙර වැළදී  තිබෙනවද?]]="Yes",1,5)</f>
        <v>5</v>
      </c>
      <c r="AC575" s="11">
        <f>IF(Table15[[#This Row],[Grade - ශ්‍රේණිය]]="Team Member",5,IF(Table15[[#This Row],[Grade - ශ්‍රේණිය]]="Manager",1,3))</f>
        <v>5</v>
      </c>
      <c r="AD575" s="11">
        <f>IF(Table15[[#This Row],[Do you have any COVID symptoms? - ඔබට COVID ලක්ෂණ තිබෙනවද?]]="Yes",5,1)</f>
        <v>1</v>
      </c>
      <c r="AE575" s="11">
        <f>IF(Table15[[#This Row],[Was quarantined  before? - නිරොධානය වී තිබේද?]]="Yes",5,1)</f>
        <v>1</v>
      </c>
      <c r="AF5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5" s="8">
        <f>IF(Table15[[#This Row],[Any family members are working at Hospitals - රෝහල් වල සේවය කරන සාමාජිකයන් සිටීද?]]="No",1,5)</f>
        <v>1</v>
      </c>
      <c r="AH5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5" s="12">
        <f>Table15[[#This Row],[Proximity 01 (30%)]]*0.3+Table15[[#This Row],[Proximity - 02(40%)]]*0.4+Table15[[#This Row],[Proximity - 03(30%)]]*0.3</f>
        <v>2.1999999999999997</v>
      </c>
      <c r="AK575" s="12">
        <f>Table15[[#This Row],[Aggregation(Q1) 30%]]*0.3+Table15[[#This Row],[Aggregation(Q2) 40%]]*0.4+Table15[[#This Row],[Aggregation(Q3) 30%]]*0.3</f>
        <v>2.1999999999999997</v>
      </c>
      <c r="AL575" s="13">
        <f>Table15[[#This Row],[Exposure Rate]]+Table15[[#This Row],[Proximity Rate]]+Table15[[#This Row],[Aggregation Rate]]</f>
        <v>7.3999999999999986</v>
      </c>
      <c r="AM575" s="13" t="s">
        <v>1935</v>
      </c>
    </row>
    <row r="576" spans="1:39" x14ac:dyDescent="0.3">
      <c r="A576" s="20">
        <v>24750</v>
      </c>
      <c r="B576" s="2" t="s">
        <v>421</v>
      </c>
      <c r="C576" s="2" t="str">
        <f>VLOOKUP(A576,'emp master'!$A$1:$G$5000,5,FALSE)</f>
        <v>Close Comfort Program - Finishing - SI</v>
      </c>
      <c r="D576" s="1" t="s">
        <v>1757</v>
      </c>
      <c r="E576" s="6" t="str">
        <f>VLOOKUP(A576,'emp master'!$A$1:$G$5000,7,FALSE)</f>
        <v>Female</v>
      </c>
      <c r="F576" s="7">
        <v>21</v>
      </c>
      <c r="G576" s="6" t="s">
        <v>14</v>
      </c>
      <c r="H576" s="6" t="s">
        <v>1756</v>
      </c>
      <c r="I576" s="6" t="s">
        <v>422</v>
      </c>
      <c r="J576" s="7" t="s">
        <v>20</v>
      </c>
      <c r="K576" s="6" t="s">
        <v>14</v>
      </c>
      <c r="L576" s="6"/>
      <c r="M576" s="6" t="s">
        <v>14</v>
      </c>
      <c r="N576" s="6"/>
      <c r="O576" s="6" t="s">
        <v>14</v>
      </c>
      <c r="P576" s="6"/>
      <c r="Q576" s="6" t="s">
        <v>14</v>
      </c>
      <c r="R576" s="6" t="s">
        <v>14</v>
      </c>
      <c r="S576" s="6" t="s">
        <v>1754</v>
      </c>
      <c r="T576" s="6" t="s">
        <v>14</v>
      </c>
      <c r="U576" s="6" t="s">
        <v>14</v>
      </c>
      <c r="V576" s="8">
        <f>IF(Table15[[#This Row],[Age - වයස]]&lt;30,1,IF(Table15[[#This Row],[Age - වයස]]&lt;40,2,IF(Table15[[#This Row],[Age - වයස]]&lt;50,3,IF(Table15[[#This Row],[Age - වයස]]&lt;=55,4,5))))</f>
        <v>1</v>
      </c>
      <c r="W576" s="11">
        <f>IF(Table15[[#This Row],[Vaccinated? - කොවිඩ් එන්නත ලබා ගෙන තිබේද?]]= "yes",1,5)</f>
        <v>5</v>
      </c>
      <c r="X57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6" s="8">
        <f>IF(Table15[[#This Row],[Having any hereditary diseases - ඔබට පාරම්පරික රෝග තිබෙනවාද?]]="yes",5,1)</f>
        <v>1</v>
      </c>
      <c r="Z576" s="11">
        <f>IF(Table15[[#This Row],[Do you have been suffering from any of these diseases? - පහත රෝග ඔබට තිබෙනවද?]]="None - නැත",1,5)</f>
        <v>1</v>
      </c>
      <c r="AA5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6" s="11">
        <f>IF(Table15[[#This Row],[Have you been infected by COVID-19 in the past few months - ඔබට COVID 19 මිට පෙර වැළදී  තිබෙනවද?]]="Yes",1,5)</f>
        <v>5</v>
      </c>
      <c r="AC576" s="11">
        <f>IF(Table15[[#This Row],[Grade - ශ්‍රේණිය]]="Team Member",5,IF(Table15[[#This Row],[Grade - ශ්‍රේණිය]]="Manager",1,3))</f>
        <v>5</v>
      </c>
      <c r="AD576" s="11">
        <f>IF(Table15[[#This Row],[Do you have any COVID symptoms? - ඔබට COVID ලක්ෂණ තිබෙනවද?]]="Yes",5,1)</f>
        <v>1</v>
      </c>
      <c r="AE576" s="11">
        <f>IF(Table15[[#This Row],[Was quarantined  before? - නිරොධානය වී තිබේද?]]="Yes",5,1)</f>
        <v>1</v>
      </c>
      <c r="AF5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6" s="8">
        <f>IF(Table15[[#This Row],[Any family members are working at Hospitals - රෝහල් වල සේවය කරන සාමාජිකයන් සිටීද?]]="No",1,5)</f>
        <v>1</v>
      </c>
      <c r="AH5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6" s="12">
        <f>Table15[[#This Row],[Proximity 01 (30%)]]*0.3+Table15[[#This Row],[Proximity - 02(40%)]]*0.4+Table15[[#This Row],[Proximity - 03(30%)]]*0.3</f>
        <v>2.1999999999999997</v>
      </c>
      <c r="AK576" s="12">
        <f>Table15[[#This Row],[Aggregation(Q1) 30%]]*0.3+Table15[[#This Row],[Aggregation(Q2) 40%]]*0.4+Table15[[#This Row],[Aggregation(Q3) 30%]]*0.3</f>
        <v>2.1999999999999997</v>
      </c>
      <c r="AL576" s="13">
        <f>Table15[[#This Row],[Exposure Rate]]+Table15[[#This Row],[Proximity Rate]]+Table15[[#This Row],[Aggregation Rate]]</f>
        <v>7.3999999999999986</v>
      </c>
      <c r="AM576" s="13" t="s">
        <v>1935</v>
      </c>
    </row>
    <row r="577" spans="1:39" x14ac:dyDescent="0.3">
      <c r="A577" s="20">
        <v>24759</v>
      </c>
      <c r="B577" s="2" t="s">
        <v>1333</v>
      </c>
      <c r="C577" s="2" t="str">
        <f>VLOOKUP(A577,'emp master'!$A$1:$G$5000,5,FALSE)</f>
        <v>Close Comfort Program - Finishing - SI</v>
      </c>
      <c r="D577" s="1" t="s">
        <v>1757</v>
      </c>
      <c r="E577" s="6" t="str">
        <f>VLOOKUP(A577,'emp master'!$A$1:$G$5000,7,FALSE)</f>
        <v>Female</v>
      </c>
      <c r="F577" s="7">
        <v>24</v>
      </c>
      <c r="G577" s="6" t="s">
        <v>14</v>
      </c>
      <c r="H577" s="6" t="s">
        <v>1756</v>
      </c>
      <c r="I577" s="6" t="s">
        <v>1004</v>
      </c>
      <c r="J577" s="7" t="s">
        <v>63</v>
      </c>
      <c r="K577" s="6" t="s">
        <v>14</v>
      </c>
      <c r="L577" s="6"/>
      <c r="M577" s="6" t="s">
        <v>14</v>
      </c>
      <c r="N577" s="6"/>
      <c r="O577" s="6" t="s">
        <v>14</v>
      </c>
      <c r="P577" s="6"/>
      <c r="Q577" s="6" t="s">
        <v>14</v>
      </c>
      <c r="R577" s="6" t="s">
        <v>14</v>
      </c>
      <c r="S577" s="6" t="s">
        <v>1754</v>
      </c>
      <c r="T577" s="6" t="s">
        <v>14</v>
      </c>
      <c r="U577" s="6" t="s">
        <v>14</v>
      </c>
      <c r="V577" s="8">
        <f>IF(Table15[[#This Row],[Age - වයස]]&lt;30,1,IF(Table15[[#This Row],[Age - වයස]]&lt;40,2,IF(Table15[[#This Row],[Age - වයස]]&lt;50,3,IF(Table15[[#This Row],[Age - වයස]]&lt;=55,4,5))))</f>
        <v>1</v>
      </c>
      <c r="W577" s="11">
        <f>IF(Table15[[#This Row],[Vaccinated? - කොවිඩ් එන්නත ලබා ගෙන තිබේද?]]= "yes",1,5)</f>
        <v>5</v>
      </c>
      <c r="X57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7" s="8">
        <f>IF(Table15[[#This Row],[Having any hereditary diseases - ඔබට පාරම්පරික රෝග තිබෙනවාද?]]="yes",5,1)</f>
        <v>1</v>
      </c>
      <c r="Z577" s="11">
        <f>IF(Table15[[#This Row],[Do you have been suffering from any of these diseases? - පහත රෝග ඔබට තිබෙනවද?]]="None - නැත",1,5)</f>
        <v>1</v>
      </c>
      <c r="AA5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7" s="11">
        <f>IF(Table15[[#This Row],[Have you been infected by COVID-19 in the past few months - ඔබට COVID 19 මිට පෙර වැළදී  තිබෙනවද?]]="Yes",1,5)</f>
        <v>5</v>
      </c>
      <c r="AC577" s="11">
        <f>IF(Table15[[#This Row],[Grade - ශ්‍රේණිය]]="Team Member",5,IF(Table15[[#This Row],[Grade - ශ්‍රේණිය]]="Manager",1,3))</f>
        <v>5</v>
      </c>
      <c r="AD577" s="11">
        <f>IF(Table15[[#This Row],[Do you have any COVID symptoms? - ඔබට COVID ලක්ෂණ තිබෙනවද?]]="Yes",5,1)</f>
        <v>1</v>
      </c>
      <c r="AE577" s="11">
        <f>IF(Table15[[#This Row],[Was quarantined  before? - නිරොධානය වී තිබේද?]]="Yes",5,1)</f>
        <v>1</v>
      </c>
      <c r="AF5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7" s="8">
        <f>IF(Table15[[#This Row],[Any family members are working at Hospitals - රෝහල් වල සේවය කරන සාමාජිකයන් සිටීද?]]="No",1,5)</f>
        <v>1</v>
      </c>
      <c r="AH5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7" s="12">
        <f>Table15[[#This Row],[Proximity 01 (30%)]]*0.3+Table15[[#This Row],[Proximity - 02(40%)]]*0.4+Table15[[#This Row],[Proximity - 03(30%)]]*0.3</f>
        <v>2.1999999999999997</v>
      </c>
      <c r="AK577" s="12">
        <f>Table15[[#This Row],[Aggregation(Q1) 30%]]*0.3+Table15[[#This Row],[Aggregation(Q2) 40%]]*0.4+Table15[[#This Row],[Aggregation(Q3) 30%]]*0.3</f>
        <v>2.1999999999999997</v>
      </c>
      <c r="AL577" s="13">
        <f>Table15[[#This Row],[Exposure Rate]]+Table15[[#This Row],[Proximity Rate]]+Table15[[#This Row],[Aggregation Rate]]</f>
        <v>7.3999999999999986</v>
      </c>
      <c r="AM577" s="13" t="s">
        <v>1935</v>
      </c>
    </row>
    <row r="578" spans="1:39" x14ac:dyDescent="0.3">
      <c r="A578" s="20">
        <v>24759</v>
      </c>
      <c r="B578" s="2" t="s">
        <v>1333</v>
      </c>
      <c r="C578" s="2" t="str">
        <f>VLOOKUP(A578,'emp master'!$A$1:$G$5000,5,FALSE)</f>
        <v>Close Comfort Program - Finishing - SI</v>
      </c>
      <c r="D578" s="1" t="s">
        <v>1757</v>
      </c>
      <c r="E578" s="6" t="str">
        <f>VLOOKUP(A578,'emp master'!$A$1:$G$5000,7,FALSE)</f>
        <v>Female</v>
      </c>
      <c r="F578" s="7">
        <v>24</v>
      </c>
      <c r="G578" s="6" t="s">
        <v>14</v>
      </c>
      <c r="H578" s="6" t="s">
        <v>1756</v>
      </c>
      <c r="I578" s="6" t="s">
        <v>1004</v>
      </c>
      <c r="J578" s="7" t="s">
        <v>63</v>
      </c>
      <c r="K578" s="6" t="s">
        <v>14</v>
      </c>
      <c r="L578" s="6"/>
      <c r="M578" s="6" t="s">
        <v>14</v>
      </c>
      <c r="N578" s="6"/>
      <c r="O578" s="6" t="s">
        <v>14</v>
      </c>
      <c r="P578" s="6"/>
      <c r="Q578" s="6" t="s">
        <v>14</v>
      </c>
      <c r="R578" s="6" t="s">
        <v>14</v>
      </c>
      <c r="S578" s="6" t="s">
        <v>1754</v>
      </c>
      <c r="T578" s="6" t="s">
        <v>14</v>
      </c>
      <c r="U578" s="6" t="s">
        <v>14</v>
      </c>
      <c r="V578" s="8">
        <f>IF(Table15[[#This Row],[Age - වයස]]&lt;30,1,IF(Table15[[#This Row],[Age - වයස]]&lt;40,2,IF(Table15[[#This Row],[Age - වයස]]&lt;50,3,IF(Table15[[#This Row],[Age - වයස]]&lt;=55,4,5))))</f>
        <v>1</v>
      </c>
      <c r="W578" s="11">
        <f>IF(Table15[[#This Row],[Vaccinated? - කොවිඩ් එන්නත ලබා ගෙන තිබේද?]]= "yes",1,5)</f>
        <v>5</v>
      </c>
      <c r="X57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8" s="8">
        <f>IF(Table15[[#This Row],[Having any hereditary diseases - ඔබට පාරම්පරික රෝග තිබෙනවාද?]]="yes",5,1)</f>
        <v>1</v>
      </c>
      <c r="Z578" s="11">
        <f>IF(Table15[[#This Row],[Do you have been suffering from any of these diseases? - පහත රෝග ඔබට තිබෙනවද?]]="None - නැත",1,5)</f>
        <v>1</v>
      </c>
      <c r="AA5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8" s="11">
        <f>IF(Table15[[#This Row],[Have you been infected by COVID-19 in the past few months - ඔබට COVID 19 මිට පෙර වැළදී  තිබෙනවද?]]="Yes",1,5)</f>
        <v>5</v>
      </c>
      <c r="AC578" s="11">
        <f>IF(Table15[[#This Row],[Grade - ශ්‍රේණිය]]="Team Member",5,IF(Table15[[#This Row],[Grade - ශ්‍රේණිය]]="Manager",1,3))</f>
        <v>5</v>
      </c>
      <c r="AD578" s="11">
        <f>IF(Table15[[#This Row],[Do you have any COVID symptoms? - ඔබට COVID ලක්ෂණ තිබෙනවද?]]="Yes",5,1)</f>
        <v>1</v>
      </c>
      <c r="AE578" s="11">
        <f>IF(Table15[[#This Row],[Was quarantined  before? - නිරොධානය වී තිබේද?]]="Yes",5,1)</f>
        <v>1</v>
      </c>
      <c r="AF5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8" s="8">
        <f>IF(Table15[[#This Row],[Any family members are working at Hospitals - රෝහල් වල සේවය කරන සාමාජිකයන් සිටීද?]]="No",1,5)</f>
        <v>1</v>
      </c>
      <c r="AH5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8" s="12">
        <f>Table15[[#This Row],[Proximity 01 (30%)]]*0.3+Table15[[#This Row],[Proximity - 02(40%)]]*0.4+Table15[[#This Row],[Proximity - 03(30%)]]*0.3</f>
        <v>2.1999999999999997</v>
      </c>
      <c r="AK578" s="12">
        <f>Table15[[#This Row],[Aggregation(Q1) 30%]]*0.3+Table15[[#This Row],[Aggregation(Q2) 40%]]*0.4+Table15[[#This Row],[Aggregation(Q3) 30%]]*0.3</f>
        <v>2.1999999999999997</v>
      </c>
      <c r="AL578" s="13">
        <f>Table15[[#This Row],[Exposure Rate]]+Table15[[#This Row],[Proximity Rate]]+Table15[[#This Row],[Aggregation Rate]]</f>
        <v>7.3999999999999986</v>
      </c>
      <c r="AM578" s="13" t="s">
        <v>1935</v>
      </c>
    </row>
    <row r="579" spans="1:39" x14ac:dyDescent="0.3">
      <c r="A579" s="20">
        <v>25334</v>
      </c>
      <c r="B579" s="2" t="s">
        <v>1341</v>
      </c>
      <c r="C579" s="2" t="str">
        <f>VLOOKUP(A579,'emp master'!$A$1:$G$5000,5,FALSE)</f>
        <v>Close Comfort Program - Finishing - SI</v>
      </c>
      <c r="D579" s="1" t="s">
        <v>1757</v>
      </c>
      <c r="E579" s="6" t="str">
        <f>VLOOKUP(A579,'emp master'!$A$1:$G$5000,7,FALSE)</f>
        <v>Female</v>
      </c>
      <c r="F579" s="7">
        <v>22</v>
      </c>
      <c r="G579" s="6" t="s">
        <v>14</v>
      </c>
      <c r="H579" s="6" t="s">
        <v>1756</v>
      </c>
      <c r="I579" s="6" t="s">
        <v>38</v>
      </c>
      <c r="J579" s="6" t="s">
        <v>28</v>
      </c>
      <c r="K579" s="6" t="s">
        <v>14</v>
      </c>
      <c r="L579" s="6"/>
      <c r="M579" s="6" t="s">
        <v>14</v>
      </c>
      <c r="N579" s="6"/>
      <c r="O579" s="6" t="s">
        <v>14</v>
      </c>
      <c r="P579" s="6"/>
      <c r="Q579" s="6" t="s">
        <v>14</v>
      </c>
      <c r="R579" s="6" t="s">
        <v>14</v>
      </c>
      <c r="S579" s="6" t="s">
        <v>1754</v>
      </c>
      <c r="T579" s="6" t="s">
        <v>14</v>
      </c>
      <c r="U579" s="6" t="s">
        <v>14</v>
      </c>
      <c r="V579" s="8">
        <f>IF(Table15[[#This Row],[Age - වයස]]&lt;30,1,IF(Table15[[#This Row],[Age - වයස]]&lt;40,2,IF(Table15[[#This Row],[Age - වයස]]&lt;50,3,IF(Table15[[#This Row],[Age - වයස]]&lt;=55,4,5))))</f>
        <v>1</v>
      </c>
      <c r="W579" s="11">
        <f>IF(Table15[[#This Row],[Vaccinated? - කොවිඩ් එන්නත ලබා ගෙන තිබේද?]]= "yes",1,5)</f>
        <v>5</v>
      </c>
      <c r="X57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79" s="8">
        <f>IF(Table15[[#This Row],[Having any hereditary diseases - ඔබට පාරම්පරික රෝග තිබෙනවාද?]]="yes",5,1)</f>
        <v>1</v>
      </c>
      <c r="Z579" s="11">
        <f>IF(Table15[[#This Row],[Do you have been suffering from any of these diseases? - පහත රෝග ඔබට තිබෙනවද?]]="None - නැත",1,5)</f>
        <v>1</v>
      </c>
      <c r="AA5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79" s="11">
        <f>IF(Table15[[#This Row],[Have you been infected by COVID-19 in the past few months - ඔබට COVID 19 මිට පෙර වැළදී  තිබෙනවද?]]="Yes",1,5)</f>
        <v>5</v>
      </c>
      <c r="AC579" s="11">
        <f>IF(Table15[[#This Row],[Grade - ශ්‍රේණිය]]="Team Member",5,IF(Table15[[#This Row],[Grade - ශ්‍රේණිය]]="Manager",1,3))</f>
        <v>5</v>
      </c>
      <c r="AD579" s="11">
        <f>IF(Table15[[#This Row],[Do you have any COVID symptoms? - ඔබට COVID ලක්ෂණ තිබෙනවද?]]="Yes",5,1)</f>
        <v>1</v>
      </c>
      <c r="AE579" s="11">
        <f>IF(Table15[[#This Row],[Was quarantined  before? - නිරොධානය වී තිබේද?]]="Yes",5,1)</f>
        <v>1</v>
      </c>
      <c r="AF5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79" s="8">
        <f>IF(Table15[[#This Row],[Any family members are working at Hospitals - රෝහල් වල සේවය කරන සාමාජිකයන් සිටීද?]]="No",1,5)</f>
        <v>1</v>
      </c>
      <c r="AH5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7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79" s="12">
        <f>Table15[[#This Row],[Proximity 01 (30%)]]*0.3+Table15[[#This Row],[Proximity - 02(40%)]]*0.4+Table15[[#This Row],[Proximity - 03(30%)]]*0.3</f>
        <v>2.1999999999999997</v>
      </c>
      <c r="AK579" s="12">
        <f>Table15[[#This Row],[Aggregation(Q1) 30%]]*0.3+Table15[[#This Row],[Aggregation(Q2) 40%]]*0.4+Table15[[#This Row],[Aggregation(Q3) 30%]]*0.3</f>
        <v>2.1999999999999997</v>
      </c>
      <c r="AL579" s="13">
        <f>Table15[[#This Row],[Exposure Rate]]+Table15[[#This Row],[Proximity Rate]]+Table15[[#This Row],[Aggregation Rate]]</f>
        <v>7.3999999999999986</v>
      </c>
      <c r="AM579" s="13" t="s">
        <v>1935</v>
      </c>
    </row>
    <row r="580" spans="1:39" x14ac:dyDescent="0.3">
      <c r="A580" s="20">
        <v>25384</v>
      </c>
      <c r="B580" s="2" t="s">
        <v>949</v>
      </c>
      <c r="C580" s="2" t="str">
        <f>VLOOKUP(A580,'emp master'!$A$1:$G$5000,5,FALSE)</f>
        <v>Close Comfort Program - Finishing - SI</v>
      </c>
      <c r="D580" s="1" t="s">
        <v>1757</v>
      </c>
      <c r="E580" s="6" t="str">
        <f>VLOOKUP(A580,'emp master'!$A$1:$G$5000,7,FALSE)</f>
        <v>Female</v>
      </c>
      <c r="F580" s="7">
        <v>27</v>
      </c>
      <c r="G580" s="6" t="s">
        <v>14</v>
      </c>
      <c r="H580" s="6" t="s">
        <v>1756</v>
      </c>
      <c r="I580" s="6" t="s">
        <v>950</v>
      </c>
      <c r="J580" s="7" t="s">
        <v>63</v>
      </c>
      <c r="K580" s="6" t="s">
        <v>14</v>
      </c>
      <c r="L580" s="6"/>
      <c r="M580" s="6" t="s">
        <v>14</v>
      </c>
      <c r="N580" s="6"/>
      <c r="O580" s="6" t="s">
        <v>14</v>
      </c>
      <c r="P580" s="6"/>
      <c r="Q580" s="6" t="s">
        <v>14</v>
      </c>
      <c r="R580" s="6" t="s">
        <v>14</v>
      </c>
      <c r="S580" s="6" t="s">
        <v>1754</v>
      </c>
      <c r="T580" s="6" t="s">
        <v>14</v>
      </c>
      <c r="U580" s="6" t="s">
        <v>14</v>
      </c>
      <c r="V580" s="8">
        <f>IF(Table15[[#This Row],[Age - වයස]]&lt;30,1,IF(Table15[[#This Row],[Age - වයස]]&lt;40,2,IF(Table15[[#This Row],[Age - වයස]]&lt;50,3,IF(Table15[[#This Row],[Age - වයස]]&lt;=55,4,5))))</f>
        <v>1</v>
      </c>
      <c r="W580" s="11">
        <f>IF(Table15[[#This Row],[Vaccinated? - කොවිඩ් එන්නත ලබා ගෙන තිබේද?]]= "yes",1,5)</f>
        <v>5</v>
      </c>
      <c r="X58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0" s="8">
        <f>IF(Table15[[#This Row],[Having any hereditary diseases - ඔබට පාරම්පරික රෝග තිබෙනවාද?]]="yes",5,1)</f>
        <v>1</v>
      </c>
      <c r="Z580" s="11">
        <f>IF(Table15[[#This Row],[Do you have been suffering from any of these diseases? - පහත රෝග ඔබට තිබෙනවද?]]="None - නැත",1,5)</f>
        <v>1</v>
      </c>
      <c r="AA5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0" s="11">
        <f>IF(Table15[[#This Row],[Have you been infected by COVID-19 in the past few months - ඔබට COVID 19 මිට පෙර වැළදී  තිබෙනවද?]]="Yes",1,5)</f>
        <v>5</v>
      </c>
      <c r="AC580" s="11">
        <f>IF(Table15[[#This Row],[Grade - ශ්‍රේණිය]]="Team Member",5,IF(Table15[[#This Row],[Grade - ශ්‍රේණිය]]="Manager",1,3))</f>
        <v>5</v>
      </c>
      <c r="AD580" s="11">
        <f>IF(Table15[[#This Row],[Do you have any COVID symptoms? - ඔබට COVID ලක්ෂණ තිබෙනවද?]]="Yes",5,1)</f>
        <v>1</v>
      </c>
      <c r="AE580" s="11">
        <f>IF(Table15[[#This Row],[Was quarantined  before? - නිරොධානය වී තිබේද?]]="Yes",5,1)</f>
        <v>1</v>
      </c>
      <c r="AF5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0" s="8">
        <f>IF(Table15[[#This Row],[Any family members are working at Hospitals - රෝහල් වල සේවය කරන සාමාජිකයන් සිටීද?]]="No",1,5)</f>
        <v>1</v>
      </c>
      <c r="AH5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0" s="12">
        <f>Table15[[#This Row],[Proximity 01 (30%)]]*0.3+Table15[[#This Row],[Proximity - 02(40%)]]*0.4+Table15[[#This Row],[Proximity - 03(30%)]]*0.3</f>
        <v>2.1999999999999997</v>
      </c>
      <c r="AK580" s="12">
        <f>Table15[[#This Row],[Aggregation(Q1) 30%]]*0.3+Table15[[#This Row],[Aggregation(Q2) 40%]]*0.4+Table15[[#This Row],[Aggregation(Q3) 30%]]*0.3</f>
        <v>2.1999999999999997</v>
      </c>
      <c r="AL580" s="13">
        <f>Table15[[#This Row],[Exposure Rate]]+Table15[[#This Row],[Proximity Rate]]+Table15[[#This Row],[Aggregation Rate]]</f>
        <v>7.3999999999999986</v>
      </c>
      <c r="AM580" s="13" t="s">
        <v>1935</v>
      </c>
    </row>
    <row r="581" spans="1:39" x14ac:dyDescent="0.3">
      <c r="A581" s="20">
        <v>25421</v>
      </c>
      <c r="B581" s="2" t="s">
        <v>1285</v>
      </c>
      <c r="C581" s="2" t="str">
        <f>VLOOKUP(A581,'emp master'!$A$1:$G$5000,5,FALSE)</f>
        <v>Close Comfort Program - Finishing - SI</v>
      </c>
      <c r="D581" s="1" t="s">
        <v>1757</v>
      </c>
      <c r="E581" s="6" t="str">
        <f>VLOOKUP(A581,'emp master'!$A$1:$G$5000,7,FALSE)</f>
        <v>Female</v>
      </c>
      <c r="F581" s="7">
        <v>24</v>
      </c>
      <c r="G581" s="6" t="s">
        <v>14</v>
      </c>
      <c r="H581" s="6" t="s">
        <v>1756</v>
      </c>
      <c r="I581" s="6" t="s">
        <v>1286</v>
      </c>
      <c r="J581" s="7" t="s">
        <v>63</v>
      </c>
      <c r="K581" s="6" t="s">
        <v>14</v>
      </c>
      <c r="L581" s="6"/>
      <c r="M581" s="6" t="s">
        <v>14</v>
      </c>
      <c r="N581" s="6"/>
      <c r="O581" s="6" t="s">
        <v>14</v>
      </c>
      <c r="P581" s="6"/>
      <c r="Q581" s="6" t="s">
        <v>14</v>
      </c>
      <c r="R581" s="6" t="s">
        <v>14</v>
      </c>
      <c r="S581" s="6" t="s">
        <v>1754</v>
      </c>
      <c r="T581" s="6" t="s">
        <v>14</v>
      </c>
      <c r="U581" s="6" t="s">
        <v>14</v>
      </c>
      <c r="V581" s="8">
        <f>IF(Table15[[#This Row],[Age - වයස]]&lt;30,1,IF(Table15[[#This Row],[Age - වයස]]&lt;40,2,IF(Table15[[#This Row],[Age - වයස]]&lt;50,3,IF(Table15[[#This Row],[Age - වයස]]&lt;=55,4,5))))</f>
        <v>1</v>
      </c>
      <c r="W581" s="11">
        <f>IF(Table15[[#This Row],[Vaccinated? - කොවිඩ් එන්නත ලබා ගෙන තිබේද?]]= "yes",1,5)</f>
        <v>5</v>
      </c>
      <c r="X58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1" s="8">
        <f>IF(Table15[[#This Row],[Having any hereditary diseases - ඔබට පාරම්පරික රෝග තිබෙනවාද?]]="yes",5,1)</f>
        <v>1</v>
      </c>
      <c r="Z581" s="11">
        <f>IF(Table15[[#This Row],[Do you have been suffering from any of these diseases? - පහත රෝග ඔබට තිබෙනවද?]]="None - නැත",1,5)</f>
        <v>1</v>
      </c>
      <c r="AA5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1" s="11">
        <f>IF(Table15[[#This Row],[Have you been infected by COVID-19 in the past few months - ඔබට COVID 19 මිට පෙර වැළදී  තිබෙනවද?]]="Yes",1,5)</f>
        <v>5</v>
      </c>
      <c r="AC581" s="11">
        <f>IF(Table15[[#This Row],[Grade - ශ්‍රේණිය]]="Team Member",5,IF(Table15[[#This Row],[Grade - ශ්‍රේණිය]]="Manager",1,3))</f>
        <v>5</v>
      </c>
      <c r="AD581" s="11">
        <f>IF(Table15[[#This Row],[Do you have any COVID symptoms? - ඔබට COVID ලක්ෂණ තිබෙනවද?]]="Yes",5,1)</f>
        <v>1</v>
      </c>
      <c r="AE581" s="11">
        <f>IF(Table15[[#This Row],[Was quarantined  before? - නිරොධානය වී තිබේද?]]="Yes",5,1)</f>
        <v>1</v>
      </c>
      <c r="AF5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1" s="8">
        <f>IF(Table15[[#This Row],[Any family members are working at Hospitals - රෝහල් වල සේවය කරන සාමාජිකයන් සිටීද?]]="No",1,5)</f>
        <v>1</v>
      </c>
      <c r="AH5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1" s="12">
        <f>Table15[[#This Row],[Proximity 01 (30%)]]*0.3+Table15[[#This Row],[Proximity - 02(40%)]]*0.4+Table15[[#This Row],[Proximity - 03(30%)]]*0.3</f>
        <v>2.1999999999999997</v>
      </c>
      <c r="AK581" s="12">
        <f>Table15[[#This Row],[Aggregation(Q1) 30%]]*0.3+Table15[[#This Row],[Aggregation(Q2) 40%]]*0.4+Table15[[#This Row],[Aggregation(Q3) 30%]]*0.3</f>
        <v>2.1999999999999997</v>
      </c>
      <c r="AL581" s="13">
        <f>Table15[[#This Row],[Exposure Rate]]+Table15[[#This Row],[Proximity Rate]]+Table15[[#This Row],[Aggregation Rate]]</f>
        <v>7.3999999999999986</v>
      </c>
      <c r="AM581" s="13" t="s">
        <v>1935</v>
      </c>
    </row>
    <row r="582" spans="1:39" x14ac:dyDescent="0.3">
      <c r="A582" s="20">
        <v>25514</v>
      </c>
      <c r="B582" s="2" t="s">
        <v>1013</v>
      </c>
      <c r="C582" s="2" t="str">
        <f>VLOOKUP(A582,'emp master'!$A$1:$G$5000,5,FALSE)</f>
        <v>Close Comfort Program - Finishing - SI</v>
      </c>
      <c r="D582" s="1" t="s">
        <v>1757</v>
      </c>
      <c r="E582" s="6" t="str">
        <f>VLOOKUP(A582,'emp master'!$A$1:$G$5000,7,FALSE)</f>
        <v>Female</v>
      </c>
      <c r="F582" s="7">
        <v>19</v>
      </c>
      <c r="G582" s="6" t="s">
        <v>14</v>
      </c>
      <c r="H582" s="6" t="s">
        <v>1756</v>
      </c>
      <c r="I582" s="6" t="s">
        <v>1014</v>
      </c>
      <c r="J582" s="7" t="s">
        <v>63</v>
      </c>
      <c r="K582" s="6" t="s">
        <v>14</v>
      </c>
      <c r="L582" s="6"/>
      <c r="M582" s="6" t="s">
        <v>14</v>
      </c>
      <c r="N582" s="6"/>
      <c r="O582" s="6" t="s">
        <v>14</v>
      </c>
      <c r="P582" s="6"/>
      <c r="Q582" s="6" t="s">
        <v>14</v>
      </c>
      <c r="R582" s="6" t="s">
        <v>14</v>
      </c>
      <c r="S582" s="6" t="s">
        <v>1754</v>
      </c>
      <c r="T582" s="6" t="s">
        <v>14</v>
      </c>
      <c r="U582" s="6" t="s">
        <v>14</v>
      </c>
      <c r="V582" s="8">
        <f>IF(Table15[[#This Row],[Age - වයස]]&lt;30,1,IF(Table15[[#This Row],[Age - වයස]]&lt;40,2,IF(Table15[[#This Row],[Age - වයස]]&lt;50,3,IF(Table15[[#This Row],[Age - වයස]]&lt;=55,4,5))))</f>
        <v>1</v>
      </c>
      <c r="W582" s="11">
        <f>IF(Table15[[#This Row],[Vaccinated? - කොවිඩ් එන්නත ලබා ගෙන තිබේද?]]= "yes",1,5)</f>
        <v>5</v>
      </c>
      <c r="X58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2" s="8">
        <f>IF(Table15[[#This Row],[Having any hereditary diseases - ඔබට පාරම්පරික රෝග තිබෙනවාද?]]="yes",5,1)</f>
        <v>1</v>
      </c>
      <c r="Z582" s="11">
        <f>IF(Table15[[#This Row],[Do you have been suffering from any of these diseases? - පහත රෝග ඔබට තිබෙනවද?]]="None - නැත",1,5)</f>
        <v>1</v>
      </c>
      <c r="AA5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2" s="11">
        <f>IF(Table15[[#This Row],[Have you been infected by COVID-19 in the past few months - ඔබට COVID 19 මිට පෙර වැළදී  තිබෙනවද?]]="Yes",1,5)</f>
        <v>5</v>
      </c>
      <c r="AC582" s="11">
        <f>IF(Table15[[#This Row],[Grade - ශ්‍රේණිය]]="Team Member",5,IF(Table15[[#This Row],[Grade - ශ්‍රේණිය]]="Manager",1,3))</f>
        <v>5</v>
      </c>
      <c r="AD582" s="11">
        <f>IF(Table15[[#This Row],[Do you have any COVID symptoms? - ඔබට COVID ලක්ෂණ තිබෙනවද?]]="Yes",5,1)</f>
        <v>1</v>
      </c>
      <c r="AE582" s="11">
        <f>IF(Table15[[#This Row],[Was quarantined  before? - නිරොධානය වී තිබේද?]]="Yes",5,1)</f>
        <v>1</v>
      </c>
      <c r="AF5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2" s="8">
        <f>IF(Table15[[#This Row],[Any family members are working at Hospitals - රෝහල් වල සේවය කරන සාමාජිකයන් සිටීද?]]="No",1,5)</f>
        <v>1</v>
      </c>
      <c r="AH5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2" s="12">
        <f>Table15[[#This Row],[Proximity 01 (30%)]]*0.3+Table15[[#This Row],[Proximity - 02(40%)]]*0.4+Table15[[#This Row],[Proximity - 03(30%)]]*0.3</f>
        <v>2.1999999999999997</v>
      </c>
      <c r="AK582" s="12">
        <f>Table15[[#This Row],[Aggregation(Q1) 30%]]*0.3+Table15[[#This Row],[Aggregation(Q2) 40%]]*0.4+Table15[[#This Row],[Aggregation(Q3) 30%]]*0.3</f>
        <v>2.1999999999999997</v>
      </c>
      <c r="AL582" s="13">
        <f>Table15[[#This Row],[Exposure Rate]]+Table15[[#This Row],[Proximity Rate]]+Table15[[#This Row],[Aggregation Rate]]</f>
        <v>7.3999999999999986</v>
      </c>
      <c r="AM582" s="13" t="s">
        <v>1935</v>
      </c>
    </row>
    <row r="583" spans="1:39" x14ac:dyDescent="0.3">
      <c r="A583" s="20">
        <v>26425</v>
      </c>
      <c r="B583" s="2" t="s">
        <v>1024</v>
      </c>
      <c r="C583" s="2" t="str">
        <f>VLOOKUP(A583,'emp master'!$A$1:$G$5000,5,FALSE)</f>
        <v>Close Comfort Program - Finishing - SI</v>
      </c>
      <c r="D583" s="1" t="s">
        <v>1757</v>
      </c>
      <c r="E583" s="6" t="str">
        <f>VLOOKUP(A583,'emp master'!$A$1:$G$5000,7,FALSE)</f>
        <v>Female</v>
      </c>
      <c r="F583" s="6">
        <v>25</v>
      </c>
      <c r="G583" s="6" t="s">
        <v>14</v>
      </c>
      <c r="H583" s="6" t="s">
        <v>1756</v>
      </c>
      <c r="I583" s="6" t="s">
        <v>529</v>
      </c>
      <c r="J583" s="7" t="s">
        <v>63</v>
      </c>
      <c r="K583" s="6" t="s">
        <v>14</v>
      </c>
      <c r="L583" s="6"/>
      <c r="M583" s="6" t="s">
        <v>14</v>
      </c>
      <c r="N583" s="6"/>
      <c r="O583" s="6" t="s">
        <v>14</v>
      </c>
      <c r="P583" s="6"/>
      <c r="Q583" s="6" t="s">
        <v>14</v>
      </c>
      <c r="R583" s="6" t="s">
        <v>14</v>
      </c>
      <c r="S583" s="6" t="s">
        <v>1754</v>
      </c>
      <c r="T583" s="6" t="s">
        <v>14</v>
      </c>
      <c r="U583" s="6" t="s">
        <v>14</v>
      </c>
      <c r="V583" s="8">
        <f>IF(Table15[[#This Row],[Age - වයස]]&lt;30,1,IF(Table15[[#This Row],[Age - වයස]]&lt;40,2,IF(Table15[[#This Row],[Age - වයස]]&lt;50,3,IF(Table15[[#This Row],[Age - වයස]]&lt;=55,4,5))))</f>
        <v>1</v>
      </c>
      <c r="W583" s="11">
        <f>IF(Table15[[#This Row],[Vaccinated? - කොවිඩ් එන්නත ලබා ගෙන තිබේද?]]= "yes",1,5)</f>
        <v>5</v>
      </c>
      <c r="X58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3" s="8">
        <f>IF(Table15[[#This Row],[Having any hereditary diseases - ඔබට පාරම්පරික රෝග තිබෙනවාද?]]="yes",5,1)</f>
        <v>1</v>
      </c>
      <c r="Z583" s="11">
        <f>IF(Table15[[#This Row],[Do you have been suffering from any of these diseases? - පහත රෝග ඔබට තිබෙනවද?]]="None - නැත",1,5)</f>
        <v>1</v>
      </c>
      <c r="AA5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3" s="11">
        <f>IF(Table15[[#This Row],[Have you been infected by COVID-19 in the past few months - ඔබට COVID 19 මිට පෙර වැළදී  තිබෙනවද?]]="Yes",1,5)</f>
        <v>5</v>
      </c>
      <c r="AC583" s="11">
        <f>IF(Table15[[#This Row],[Grade - ශ්‍රේණිය]]="Team Member",5,IF(Table15[[#This Row],[Grade - ශ්‍රේණිය]]="Manager",1,3))</f>
        <v>5</v>
      </c>
      <c r="AD583" s="11">
        <f>IF(Table15[[#This Row],[Do you have any COVID symptoms? - ඔබට COVID ලක්ෂණ තිබෙනවද?]]="Yes",5,1)</f>
        <v>1</v>
      </c>
      <c r="AE583" s="11">
        <f>IF(Table15[[#This Row],[Was quarantined  before? - නිරොධානය වී තිබේද?]]="Yes",5,1)</f>
        <v>1</v>
      </c>
      <c r="AF5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3" s="8">
        <f>IF(Table15[[#This Row],[Any family members are working at Hospitals - රෝහල් වල සේවය කරන සාමාජිකයන් සිටීද?]]="No",1,5)</f>
        <v>1</v>
      </c>
      <c r="AH5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3" s="12">
        <f>Table15[[#This Row],[Proximity 01 (30%)]]*0.3+Table15[[#This Row],[Proximity - 02(40%)]]*0.4+Table15[[#This Row],[Proximity - 03(30%)]]*0.3</f>
        <v>2.1999999999999997</v>
      </c>
      <c r="AK583" s="12">
        <f>Table15[[#This Row],[Aggregation(Q1) 30%]]*0.3+Table15[[#This Row],[Aggregation(Q2) 40%]]*0.4+Table15[[#This Row],[Aggregation(Q3) 30%]]*0.3</f>
        <v>2.1999999999999997</v>
      </c>
      <c r="AL583" s="13">
        <f>Table15[[#This Row],[Exposure Rate]]+Table15[[#This Row],[Proximity Rate]]+Table15[[#This Row],[Aggregation Rate]]</f>
        <v>7.3999999999999986</v>
      </c>
      <c r="AM583" s="13" t="s">
        <v>1935</v>
      </c>
    </row>
    <row r="584" spans="1:39" x14ac:dyDescent="0.3">
      <c r="A584" s="20">
        <v>22639</v>
      </c>
      <c r="B584" s="2" t="s">
        <v>1353</v>
      </c>
      <c r="C584" s="2" t="str">
        <f>VLOOKUP(A584,'emp master'!$A$1:$G$5000,5,FALSE)</f>
        <v>Close Comfort Program - Printing - SI</v>
      </c>
      <c r="D584" s="1" t="s">
        <v>1757</v>
      </c>
      <c r="E584" s="6" t="str">
        <f>VLOOKUP(A584,'emp master'!$A$1:$G$5000,7,FALSE)</f>
        <v>Male</v>
      </c>
      <c r="F584" s="7">
        <v>27</v>
      </c>
      <c r="G584" s="6" t="s">
        <v>14</v>
      </c>
      <c r="H584" s="6" t="s">
        <v>1756</v>
      </c>
      <c r="I584" s="6" t="s">
        <v>109</v>
      </c>
      <c r="J584" s="7" t="s">
        <v>39</v>
      </c>
      <c r="K584" s="6" t="s">
        <v>14</v>
      </c>
      <c r="L584" s="6"/>
      <c r="M584" s="6" t="s">
        <v>14</v>
      </c>
      <c r="N584" s="6"/>
      <c r="O584" s="6" t="s">
        <v>14</v>
      </c>
      <c r="P584" s="6"/>
      <c r="Q584" s="6" t="s">
        <v>14</v>
      </c>
      <c r="R584" s="6" t="s">
        <v>14</v>
      </c>
      <c r="S584" s="6" t="s">
        <v>1754</v>
      </c>
      <c r="T584" s="6" t="s">
        <v>14</v>
      </c>
      <c r="U584" s="6" t="s">
        <v>14</v>
      </c>
      <c r="V584" s="8">
        <f>IF(Table15[[#This Row],[Age - වයස]]&lt;30,1,IF(Table15[[#This Row],[Age - වයස]]&lt;40,2,IF(Table15[[#This Row],[Age - වයස]]&lt;50,3,IF(Table15[[#This Row],[Age - වයස]]&lt;=55,4,5))))</f>
        <v>1</v>
      </c>
      <c r="W584" s="11">
        <f>IF(Table15[[#This Row],[Vaccinated? - කොවිඩ් එන්නත ලබා ගෙන තිබේද?]]= "yes",1,5)</f>
        <v>5</v>
      </c>
      <c r="X58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4" s="8">
        <f>IF(Table15[[#This Row],[Having any hereditary diseases - ඔබට පාරම්පරික රෝග තිබෙනවාද?]]="yes",5,1)</f>
        <v>1</v>
      </c>
      <c r="Z584" s="11">
        <f>IF(Table15[[#This Row],[Do you have been suffering from any of these diseases? - පහත රෝග ඔබට තිබෙනවද?]]="None - නැත",1,5)</f>
        <v>1</v>
      </c>
      <c r="AA5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4" s="11">
        <f>IF(Table15[[#This Row],[Have you been infected by COVID-19 in the past few months - ඔබට COVID 19 මිට පෙර වැළදී  තිබෙනවද?]]="Yes",1,5)</f>
        <v>5</v>
      </c>
      <c r="AC584" s="11">
        <f>IF(Table15[[#This Row],[Grade - ශ්‍රේණිය]]="Team Member",5,IF(Table15[[#This Row],[Grade - ශ්‍රේණිය]]="Manager",1,3))</f>
        <v>5</v>
      </c>
      <c r="AD584" s="11">
        <f>IF(Table15[[#This Row],[Do you have any COVID symptoms? - ඔබට COVID ලක්ෂණ තිබෙනවද?]]="Yes",5,1)</f>
        <v>1</v>
      </c>
      <c r="AE584" s="11">
        <f>IF(Table15[[#This Row],[Was quarantined  before? - නිරොධානය වී තිබේද?]]="Yes",5,1)</f>
        <v>1</v>
      </c>
      <c r="AF5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4" s="8">
        <f>IF(Table15[[#This Row],[Any family members are working at Hospitals - රෝහල් වල සේවය කරන සාමාජිකයන් සිටීද?]]="No",1,5)</f>
        <v>1</v>
      </c>
      <c r="AH5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4" s="12">
        <f>Table15[[#This Row],[Proximity 01 (30%)]]*0.3+Table15[[#This Row],[Proximity - 02(40%)]]*0.4+Table15[[#This Row],[Proximity - 03(30%)]]*0.3</f>
        <v>2.1999999999999997</v>
      </c>
      <c r="AK584" s="12">
        <f>Table15[[#This Row],[Aggregation(Q1) 30%]]*0.3+Table15[[#This Row],[Aggregation(Q2) 40%]]*0.4+Table15[[#This Row],[Aggregation(Q3) 30%]]*0.3</f>
        <v>2.1999999999999997</v>
      </c>
      <c r="AL584" s="13">
        <f>Table15[[#This Row],[Exposure Rate]]+Table15[[#This Row],[Proximity Rate]]+Table15[[#This Row],[Aggregation Rate]]</f>
        <v>7.3999999999999986</v>
      </c>
      <c r="AM584" s="13" t="s">
        <v>1935</v>
      </c>
    </row>
    <row r="585" spans="1:39" x14ac:dyDescent="0.3">
      <c r="A585" s="20">
        <v>23954</v>
      </c>
      <c r="B585" s="2" t="s">
        <v>1424</v>
      </c>
      <c r="C585" s="2" t="str">
        <f>VLOOKUP(A585,'emp master'!$A$1:$G$5000,5,FALSE)</f>
        <v>Close Comfort Program - Printing - SI</v>
      </c>
      <c r="D585" s="1" t="s">
        <v>1757</v>
      </c>
      <c r="E585" s="6" t="str">
        <f>VLOOKUP(A585,'emp master'!$A$1:$G$5000,7,FALSE)</f>
        <v>Male</v>
      </c>
      <c r="F585" s="7">
        <v>23</v>
      </c>
      <c r="G585" s="6" t="s">
        <v>14</v>
      </c>
      <c r="H585" s="6" t="s">
        <v>1756</v>
      </c>
      <c r="I585" s="6" t="s">
        <v>1004</v>
      </c>
      <c r="J585" s="7" t="s">
        <v>63</v>
      </c>
      <c r="K585" s="6" t="s">
        <v>14</v>
      </c>
      <c r="L585" s="6" t="s">
        <v>14</v>
      </c>
      <c r="M585" s="6" t="s">
        <v>14</v>
      </c>
      <c r="N585" s="6"/>
      <c r="O585" s="6" t="s">
        <v>14</v>
      </c>
      <c r="P585" s="6" t="s">
        <v>14</v>
      </c>
      <c r="Q585" s="6" t="s">
        <v>14</v>
      </c>
      <c r="R585" s="6" t="s">
        <v>14</v>
      </c>
      <c r="S585" s="6" t="s">
        <v>1754</v>
      </c>
      <c r="T585" s="6" t="s">
        <v>14</v>
      </c>
      <c r="U585" s="6" t="s">
        <v>14</v>
      </c>
      <c r="V585" s="8">
        <f>IF(Table15[[#This Row],[Age - වයස]]&lt;30,1,IF(Table15[[#This Row],[Age - වයස]]&lt;40,2,IF(Table15[[#This Row],[Age - වයස]]&lt;50,3,IF(Table15[[#This Row],[Age - වයස]]&lt;=55,4,5))))</f>
        <v>1</v>
      </c>
      <c r="W585" s="11">
        <f>IF(Table15[[#This Row],[Vaccinated? - කොවිඩ් එන්නත ලබා ගෙන තිබේද?]]= "yes",1,5)</f>
        <v>5</v>
      </c>
      <c r="X58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5" s="8">
        <f>IF(Table15[[#This Row],[Having any hereditary diseases - ඔබට පාරම්පරික රෝග තිබෙනවාද?]]="yes",5,1)</f>
        <v>1</v>
      </c>
      <c r="Z585" s="11">
        <f>IF(Table15[[#This Row],[Do you have been suffering from any of these diseases? - පහත රෝග ඔබට තිබෙනවද?]]="None - නැත",1,5)</f>
        <v>1</v>
      </c>
      <c r="AA5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5" s="11">
        <f>IF(Table15[[#This Row],[Have you been infected by COVID-19 in the past few months - ඔබට COVID 19 මිට පෙර වැළදී  තිබෙනවද?]]="Yes",1,5)</f>
        <v>5</v>
      </c>
      <c r="AC585" s="11">
        <f>IF(Table15[[#This Row],[Grade - ශ්‍රේණිය]]="Team Member",5,IF(Table15[[#This Row],[Grade - ශ්‍රේණිය]]="Manager",1,3))</f>
        <v>5</v>
      </c>
      <c r="AD585" s="11">
        <f>IF(Table15[[#This Row],[Do you have any COVID symptoms? - ඔබට COVID ලක්ෂණ තිබෙනවද?]]="Yes",5,1)</f>
        <v>1</v>
      </c>
      <c r="AE585" s="11">
        <f>IF(Table15[[#This Row],[Was quarantined  before? - නිරොධානය වී තිබේද?]]="Yes",5,1)</f>
        <v>1</v>
      </c>
      <c r="AF5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5" s="8">
        <f>IF(Table15[[#This Row],[Any family members are working at Hospitals - රෝහල් වල සේවය කරන සාමාජිකයන් සිටීද?]]="No",1,5)</f>
        <v>1</v>
      </c>
      <c r="AH5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5" s="12">
        <f>Table15[[#This Row],[Proximity 01 (30%)]]*0.3+Table15[[#This Row],[Proximity - 02(40%)]]*0.4+Table15[[#This Row],[Proximity - 03(30%)]]*0.3</f>
        <v>2.1999999999999997</v>
      </c>
      <c r="AK585" s="12">
        <f>Table15[[#This Row],[Aggregation(Q1) 30%]]*0.3+Table15[[#This Row],[Aggregation(Q2) 40%]]*0.4+Table15[[#This Row],[Aggregation(Q3) 30%]]*0.3</f>
        <v>2.1999999999999997</v>
      </c>
      <c r="AL585" s="13">
        <f>Table15[[#This Row],[Exposure Rate]]+Table15[[#This Row],[Proximity Rate]]+Table15[[#This Row],[Aggregation Rate]]</f>
        <v>7.3999999999999986</v>
      </c>
      <c r="AM585" s="13" t="s">
        <v>1935</v>
      </c>
    </row>
    <row r="586" spans="1:39" x14ac:dyDescent="0.3">
      <c r="A586" s="20">
        <v>25267</v>
      </c>
      <c r="B586" s="2" t="s">
        <v>941</v>
      </c>
      <c r="C586" s="2" t="str">
        <f>VLOOKUP(A586,'emp master'!$A$1:$G$5000,5,FALSE)</f>
        <v>Close Comfort Program - Printing - SI</v>
      </c>
      <c r="D586" s="1" t="s">
        <v>1757</v>
      </c>
      <c r="E586" s="6" t="str">
        <f>VLOOKUP(A586,'emp master'!$A$1:$G$5000,7,FALSE)</f>
        <v>Male</v>
      </c>
      <c r="F586" s="7">
        <v>27</v>
      </c>
      <c r="G586" s="6" t="s">
        <v>14</v>
      </c>
      <c r="H586" s="6" t="s">
        <v>1756</v>
      </c>
      <c r="I586" s="6" t="s">
        <v>942</v>
      </c>
      <c r="J586" s="7" t="s">
        <v>39</v>
      </c>
      <c r="K586" s="6" t="s">
        <v>14</v>
      </c>
      <c r="L586" s="6"/>
      <c r="M586" s="6" t="s">
        <v>14</v>
      </c>
      <c r="N586" s="6"/>
      <c r="O586" s="6" t="s">
        <v>14</v>
      </c>
      <c r="P586" s="6"/>
      <c r="Q586" s="6" t="s">
        <v>14</v>
      </c>
      <c r="R586" s="6" t="s">
        <v>14</v>
      </c>
      <c r="S586" s="6" t="s">
        <v>1754</v>
      </c>
      <c r="T586" s="6" t="s">
        <v>14</v>
      </c>
      <c r="U586" s="6" t="s">
        <v>14</v>
      </c>
      <c r="V586" s="8">
        <f>IF(Table15[[#This Row],[Age - වයස]]&lt;30,1,IF(Table15[[#This Row],[Age - වයස]]&lt;40,2,IF(Table15[[#This Row],[Age - වයස]]&lt;50,3,IF(Table15[[#This Row],[Age - වයස]]&lt;=55,4,5))))</f>
        <v>1</v>
      </c>
      <c r="W586" s="11">
        <f>IF(Table15[[#This Row],[Vaccinated? - කොවිඩ් එන්නත ලබා ගෙන තිබේද?]]= "yes",1,5)</f>
        <v>5</v>
      </c>
      <c r="X58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6" s="8">
        <f>IF(Table15[[#This Row],[Having any hereditary diseases - ඔබට පාරම්පරික රෝග තිබෙනවාද?]]="yes",5,1)</f>
        <v>1</v>
      </c>
      <c r="Z586" s="11">
        <f>IF(Table15[[#This Row],[Do you have been suffering from any of these diseases? - පහත රෝග ඔබට තිබෙනවද?]]="None - නැත",1,5)</f>
        <v>1</v>
      </c>
      <c r="AA5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6" s="11">
        <f>IF(Table15[[#This Row],[Have you been infected by COVID-19 in the past few months - ඔබට COVID 19 මිට පෙර වැළදී  තිබෙනවද?]]="Yes",1,5)</f>
        <v>5</v>
      </c>
      <c r="AC586" s="11">
        <f>IF(Table15[[#This Row],[Grade - ශ්‍රේණිය]]="Team Member",5,IF(Table15[[#This Row],[Grade - ශ්‍රේණිය]]="Manager",1,3))</f>
        <v>5</v>
      </c>
      <c r="AD586" s="11">
        <f>IF(Table15[[#This Row],[Do you have any COVID symptoms? - ඔබට COVID ලක්ෂණ තිබෙනවද?]]="Yes",5,1)</f>
        <v>1</v>
      </c>
      <c r="AE586" s="11">
        <f>IF(Table15[[#This Row],[Was quarantined  before? - නිරොධානය වී තිබේද?]]="Yes",5,1)</f>
        <v>1</v>
      </c>
      <c r="AF5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6" s="8">
        <f>IF(Table15[[#This Row],[Any family members are working at Hospitals - රෝහල් වල සේවය කරන සාමාජිකයන් සිටීද?]]="No",1,5)</f>
        <v>1</v>
      </c>
      <c r="AH5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6" s="12">
        <f>Table15[[#This Row],[Proximity 01 (30%)]]*0.3+Table15[[#This Row],[Proximity - 02(40%)]]*0.4+Table15[[#This Row],[Proximity - 03(30%)]]*0.3</f>
        <v>2.1999999999999997</v>
      </c>
      <c r="AK586" s="12">
        <f>Table15[[#This Row],[Aggregation(Q1) 30%]]*0.3+Table15[[#This Row],[Aggregation(Q2) 40%]]*0.4+Table15[[#This Row],[Aggregation(Q3) 30%]]*0.3</f>
        <v>2.1999999999999997</v>
      </c>
      <c r="AL586" s="13">
        <f>Table15[[#This Row],[Exposure Rate]]+Table15[[#This Row],[Proximity Rate]]+Table15[[#This Row],[Aggregation Rate]]</f>
        <v>7.3999999999999986</v>
      </c>
      <c r="AM586" s="13" t="s">
        <v>1935</v>
      </c>
    </row>
    <row r="587" spans="1:39" x14ac:dyDescent="0.3">
      <c r="A587" s="20">
        <v>25901</v>
      </c>
      <c r="B587" s="2" t="s">
        <v>752</v>
      </c>
      <c r="C587" s="2" t="str">
        <f>VLOOKUP(A587,'emp master'!$A$1:$G$5000,5,FALSE)</f>
        <v>Close Comfort Program - Printing - SI</v>
      </c>
      <c r="D587" s="1" t="s">
        <v>1757</v>
      </c>
      <c r="E587" s="6" t="str">
        <f>VLOOKUP(A587,'emp master'!$A$1:$G$5000,7,FALSE)</f>
        <v>Female</v>
      </c>
      <c r="F587" s="7">
        <v>19</v>
      </c>
      <c r="G587" s="6" t="s">
        <v>14</v>
      </c>
      <c r="H587" s="6" t="s">
        <v>1756</v>
      </c>
      <c r="I587" s="6" t="s">
        <v>122</v>
      </c>
      <c r="J587" s="7" t="s">
        <v>17</v>
      </c>
      <c r="K587" s="6" t="s">
        <v>14</v>
      </c>
      <c r="L587" s="6"/>
      <c r="M587" s="6" t="s">
        <v>14</v>
      </c>
      <c r="N587" s="6"/>
      <c r="O587" s="6" t="s">
        <v>14</v>
      </c>
      <c r="P587" s="6"/>
      <c r="Q587" s="6" t="s">
        <v>14</v>
      </c>
      <c r="R587" s="6" t="s">
        <v>14</v>
      </c>
      <c r="S587" s="6" t="s">
        <v>1754</v>
      </c>
      <c r="T587" s="6" t="s">
        <v>14</v>
      </c>
      <c r="U587" s="6" t="s">
        <v>14</v>
      </c>
      <c r="V587" s="8">
        <f>IF(Table15[[#This Row],[Age - වයස]]&lt;30,1,IF(Table15[[#This Row],[Age - වයස]]&lt;40,2,IF(Table15[[#This Row],[Age - වයස]]&lt;50,3,IF(Table15[[#This Row],[Age - වයස]]&lt;=55,4,5))))</f>
        <v>1</v>
      </c>
      <c r="W587" s="11">
        <f>IF(Table15[[#This Row],[Vaccinated? - කොවිඩ් එන්නත ලබා ගෙන තිබේද?]]= "yes",1,5)</f>
        <v>5</v>
      </c>
      <c r="X58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7" s="8">
        <f>IF(Table15[[#This Row],[Having any hereditary diseases - ඔබට පාරම්පරික රෝග තිබෙනවාද?]]="yes",5,1)</f>
        <v>1</v>
      </c>
      <c r="Z587" s="11">
        <f>IF(Table15[[#This Row],[Do you have been suffering from any of these diseases? - පහත රෝග ඔබට තිබෙනවද?]]="None - නැත",1,5)</f>
        <v>1</v>
      </c>
      <c r="AA5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7" s="11">
        <f>IF(Table15[[#This Row],[Have you been infected by COVID-19 in the past few months - ඔබට COVID 19 මිට පෙර වැළදී  තිබෙනවද?]]="Yes",1,5)</f>
        <v>5</v>
      </c>
      <c r="AC587" s="11">
        <f>IF(Table15[[#This Row],[Grade - ශ්‍රේණිය]]="Team Member",5,IF(Table15[[#This Row],[Grade - ශ්‍රේණිය]]="Manager",1,3))</f>
        <v>5</v>
      </c>
      <c r="AD587" s="11">
        <f>IF(Table15[[#This Row],[Do you have any COVID symptoms? - ඔබට COVID ලක්ෂණ තිබෙනවද?]]="Yes",5,1)</f>
        <v>1</v>
      </c>
      <c r="AE587" s="11">
        <f>IF(Table15[[#This Row],[Was quarantined  before? - නිරොධානය වී තිබේද?]]="Yes",5,1)</f>
        <v>1</v>
      </c>
      <c r="AF5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7" s="8">
        <f>IF(Table15[[#This Row],[Any family members are working at Hospitals - රෝහල් වල සේවය කරන සාමාජිකයන් සිටීද?]]="No",1,5)</f>
        <v>1</v>
      </c>
      <c r="AH5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7" s="12">
        <f>Table15[[#This Row],[Proximity 01 (30%)]]*0.3+Table15[[#This Row],[Proximity - 02(40%)]]*0.4+Table15[[#This Row],[Proximity - 03(30%)]]*0.3</f>
        <v>2.1999999999999997</v>
      </c>
      <c r="AK587" s="12">
        <f>Table15[[#This Row],[Aggregation(Q1) 30%]]*0.3+Table15[[#This Row],[Aggregation(Q2) 40%]]*0.4+Table15[[#This Row],[Aggregation(Q3) 30%]]*0.3</f>
        <v>2.1999999999999997</v>
      </c>
      <c r="AL587" s="13">
        <f>Table15[[#This Row],[Exposure Rate]]+Table15[[#This Row],[Proximity Rate]]+Table15[[#This Row],[Aggregation Rate]]</f>
        <v>7.3999999999999986</v>
      </c>
      <c r="AM587" s="13" t="s">
        <v>1935</v>
      </c>
    </row>
    <row r="588" spans="1:39" x14ac:dyDescent="0.3">
      <c r="A588" s="20">
        <v>15927</v>
      </c>
      <c r="B588" s="2" t="s">
        <v>1172</v>
      </c>
      <c r="C588" s="2" t="str">
        <f>VLOOKUP(A588,'emp master'!$A$1:$G$5000,5,FALSE)</f>
        <v>Close Comfort Program - Quality Assurance - SI</v>
      </c>
      <c r="D588" s="1" t="s">
        <v>1757</v>
      </c>
      <c r="E588" s="6" t="str">
        <f>VLOOKUP(A588,'emp master'!$A$1:$G$5000,7,FALSE)</f>
        <v>Male</v>
      </c>
      <c r="F588" s="7">
        <v>28</v>
      </c>
      <c r="G588" s="6" t="s">
        <v>14</v>
      </c>
      <c r="H588" s="6" t="s">
        <v>1756</v>
      </c>
      <c r="I588" s="6" t="s">
        <v>45</v>
      </c>
      <c r="J588" s="6" t="s">
        <v>28</v>
      </c>
      <c r="K588" s="6" t="s">
        <v>14</v>
      </c>
      <c r="L588" s="6"/>
      <c r="M588" s="6" t="s">
        <v>14</v>
      </c>
      <c r="N588" s="6"/>
      <c r="O588" s="6" t="s">
        <v>14</v>
      </c>
      <c r="P588" s="6"/>
      <c r="Q588" s="6" t="s">
        <v>14</v>
      </c>
      <c r="R588" s="6" t="s">
        <v>14</v>
      </c>
      <c r="S588" s="6" t="s">
        <v>1754</v>
      </c>
      <c r="T588" s="6" t="s">
        <v>14</v>
      </c>
      <c r="U588" s="6" t="s">
        <v>14</v>
      </c>
      <c r="V588" s="8">
        <f>IF(Table15[[#This Row],[Age - වයස]]&lt;30,1,IF(Table15[[#This Row],[Age - වයස]]&lt;40,2,IF(Table15[[#This Row],[Age - වයස]]&lt;50,3,IF(Table15[[#This Row],[Age - වයස]]&lt;=55,4,5))))</f>
        <v>1</v>
      </c>
      <c r="W588" s="11">
        <f>IF(Table15[[#This Row],[Vaccinated? - කොවිඩ් එන්නත ලබා ගෙන තිබේද?]]= "yes",1,5)</f>
        <v>5</v>
      </c>
      <c r="X58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8" s="8">
        <f>IF(Table15[[#This Row],[Having any hereditary diseases - ඔබට පාරම්පරික රෝග තිබෙනවාද?]]="yes",5,1)</f>
        <v>1</v>
      </c>
      <c r="Z588" s="11">
        <f>IF(Table15[[#This Row],[Do you have been suffering from any of these diseases? - පහත රෝග ඔබට තිබෙනවද?]]="None - නැත",1,5)</f>
        <v>1</v>
      </c>
      <c r="AA5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8" s="11">
        <f>IF(Table15[[#This Row],[Have you been infected by COVID-19 in the past few months - ඔබට COVID 19 මිට පෙර වැළදී  තිබෙනවද?]]="Yes",1,5)</f>
        <v>5</v>
      </c>
      <c r="AC588" s="11">
        <f>IF(Table15[[#This Row],[Grade - ශ්‍රේණිය]]="Team Member",5,IF(Table15[[#This Row],[Grade - ශ්‍රේණිය]]="Manager",1,3))</f>
        <v>5</v>
      </c>
      <c r="AD588" s="11">
        <f>IF(Table15[[#This Row],[Do you have any COVID symptoms? - ඔබට COVID ලක්ෂණ තිබෙනවද?]]="Yes",5,1)</f>
        <v>1</v>
      </c>
      <c r="AE588" s="11">
        <f>IF(Table15[[#This Row],[Was quarantined  before? - නිරොධානය වී තිබේද?]]="Yes",5,1)</f>
        <v>1</v>
      </c>
      <c r="AF5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8" s="8">
        <f>IF(Table15[[#This Row],[Any family members are working at Hospitals - රෝහල් වල සේවය කරන සාමාජිකයන් සිටීද?]]="No",1,5)</f>
        <v>1</v>
      </c>
      <c r="AH5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8" s="12">
        <f>Table15[[#This Row],[Proximity 01 (30%)]]*0.3+Table15[[#This Row],[Proximity - 02(40%)]]*0.4+Table15[[#This Row],[Proximity - 03(30%)]]*0.3</f>
        <v>2.1999999999999997</v>
      </c>
      <c r="AK588" s="12">
        <f>Table15[[#This Row],[Aggregation(Q1) 30%]]*0.3+Table15[[#This Row],[Aggregation(Q2) 40%]]*0.4+Table15[[#This Row],[Aggregation(Q3) 30%]]*0.3</f>
        <v>2.1999999999999997</v>
      </c>
      <c r="AL588" s="13">
        <f>Table15[[#This Row],[Exposure Rate]]+Table15[[#This Row],[Proximity Rate]]+Table15[[#This Row],[Aggregation Rate]]</f>
        <v>7.3999999999999986</v>
      </c>
      <c r="AM588" s="13" t="s">
        <v>1935</v>
      </c>
    </row>
    <row r="589" spans="1:39" x14ac:dyDescent="0.3">
      <c r="A589" s="20">
        <v>25632</v>
      </c>
      <c r="B589" s="2" t="s">
        <v>654</v>
      </c>
      <c r="C589" s="2" t="str">
        <f>VLOOKUP(A589,'emp master'!$A$1:$G$5000,5,FALSE)</f>
        <v>Close Comfort Program - Quality Assurance - SI</v>
      </c>
      <c r="D589" s="1" t="s">
        <v>1757</v>
      </c>
      <c r="E589" s="6" t="str">
        <f>VLOOKUP(A589,'emp master'!$A$1:$G$5000,7,FALSE)</f>
        <v>Male</v>
      </c>
      <c r="F589" s="6">
        <v>24</v>
      </c>
      <c r="G589" s="6" t="s">
        <v>14</v>
      </c>
      <c r="H589" s="6" t="s">
        <v>1756</v>
      </c>
      <c r="I589" s="6" t="s">
        <v>655</v>
      </c>
      <c r="J589" s="7" t="s">
        <v>63</v>
      </c>
      <c r="K589" s="6" t="s">
        <v>14</v>
      </c>
      <c r="L589" s="6"/>
      <c r="M589" s="6" t="s">
        <v>14</v>
      </c>
      <c r="N589" s="6"/>
      <c r="O589" s="6" t="s">
        <v>14</v>
      </c>
      <c r="P589" s="6"/>
      <c r="Q589" s="6" t="s">
        <v>14</v>
      </c>
      <c r="R589" s="6" t="s">
        <v>14</v>
      </c>
      <c r="S589" s="6" t="s">
        <v>1754</v>
      </c>
      <c r="T589" s="6" t="s">
        <v>14</v>
      </c>
      <c r="U589" s="6" t="s">
        <v>14</v>
      </c>
      <c r="V589" s="8">
        <f>IF(Table15[[#This Row],[Age - වයස]]&lt;30,1,IF(Table15[[#This Row],[Age - වයස]]&lt;40,2,IF(Table15[[#This Row],[Age - වයස]]&lt;50,3,IF(Table15[[#This Row],[Age - වයස]]&lt;=55,4,5))))</f>
        <v>1</v>
      </c>
      <c r="W589" s="11">
        <f>IF(Table15[[#This Row],[Vaccinated? - කොවිඩ් එන්නත ලබා ගෙන තිබේද?]]= "yes",1,5)</f>
        <v>5</v>
      </c>
      <c r="X58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89" s="8">
        <f>IF(Table15[[#This Row],[Having any hereditary diseases - ඔබට පාරම්පරික රෝග තිබෙනවාද?]]="yes",5,1)</f>
        <v>1</v>
      </c>
      <c r="Z589" s="11">
        <f>IF(Table15[[#This Row],[Do you have been suffering from any of these diseases? - පහත රෝග ඔබට තිබෙනවද?]]="None - නැත",1,5)</f>
        <v>1</v>
      </c>
      <c r="AA5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89" s="11">
        <f>IF(Table15[[#This Row],[Have you been infected by COVID-19 in the past few months - ඔබට COVID 19 මිට පෙර වැළදී  තිබෙනවද?]]="Yes",1,5)</f>
        <v>5</v>
      </c>
      <c r="AC589" s="11">
        <f>IF(Table15[[#This Row],[Grade - ශ්‍රේණිය]]="Team Member",5,IF(Table15[[#This Row],[Grade - ශ්‍රේණිය]]="Manager",1,3))</f>
        <v>5</v>
      </c>
      <c r="AD589" s="11">
        <f>IF(Table15[[#This Row],[Do you have any COVID symptoms? - ඔබට COVID ලක්ෂණ තිබෙනවද?]]="Yes",5,1)</f>
        <v>1</v>
      </c>
      <c r="AE589" s="11">
        <f>IF(Table15[[#This Row],[Was quarantined  before? - නිරොධානය වී තිබේද?]]="Yes",5,1)</f>
        <v>1</v>
      </c>
      <c r="AF5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89" s="8">
        <f>IF(Table15[[#This Row],[Any family members are working at Hospitals - රෝහල් වල සේවය කරන සාමාජිකයන් සිටීද?]]="No",1,5)</f>
        <v>1</v>
      </c>
      <c r="AH5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8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89" s="12">
        <f>Table15[[#This Row],[Proximity 01 (30%)]]*0.3+Table15[[#This Row],[Proximity - 02(40%)]]*0.4+Table15[[#This Row],[Proximity - 03(30%)]]*0.3</f>
        <v>2.1999999999999997</v>
      </c>
      <c r="AK589" s="12">
        <f>Table15[[#This Row],[Aggregation(Q1) 30%]]*0.3+Table15[[#This Row],[Aggregation(Q2) 40%]]*0.4+Table15[[#This Row],[Aggregation(Q3) 30%]]*0.3</f>
        <v>2.1999999999999997</v>
      </c>
      <c r="AL589" s="13">
        <f>Table15[[#This Row],[Exposure Rate]]+Table15[[#This Row],[Proximity Rate]]+Table15[[#This Row],[Aggregation Rate]]</f>
        <v>7.3999999999999986</v>
      </c>
      <c r="AM589" s="13" t="s">
        <v>1935</v>
      </c>
    </row>
    <row r="590" spans="1:39" x14ac:dyDescent="0.3">
      <c r="A590" s="20">
        <v>26410</v>
      </c>
      <c r="B590" s="2" t="s">
        <v>254</v>
      </c>
      <c r="C590" s="2" t="str">
        <f>VLOOKUP(A590,'emp master'!$A$1:$G$5000,5,FALSE)</f>
        <v>Close Comfort Program - Quality Assurance - SI</v>
      </c>
      <c r="D590" s="1" t="s">
        <v>1757</v>
      </c>
      <c r="E590" s="6" t="str">
        <f>VLOOKUP(A590,'emp master'!$A$1:$G$5000,7,FALSE)</f>
        <v>Female</v>
      </c>
      <c r="F590" s="7">
        <v>21</v>
      </c>
      <c r="G590" s="6" t="s">
        <v>14</v>
      </c>
      <c r="H590" s="6" t="s">
        <v>1756</v>
      </c>
      <c r="I590" s="6" t="s">
        <v>255</v>
      </c>
      <c r="J590" s="7" t="s">
        <v>20</v>
      </c>
      <c r="K590" s="6" t="s">
        <v>14</v>
      </c>
      <c r="L590" s="6"/>
      <c r="M590" s="6" t="s">
        <v>14</v>
      </c>
      <c r="N590" s="6"/>
      <c r="O590" s="6" t="s">
        <v>14</v>
      </c>
      <c r="P590" s="6"/>
      <c r="Q590" s="6" t="s">
        <v>14</v>
      </c>
      <c r="R590" s="6" t="s">
        <v>14</v>
      </c>
      <c r="S590" s="6" t="s">
        <v>1754</v>
      </c>
      <c r="T590" s="6" t="s">
        <v>14</v>
      </c>
      <c r="U590" s="6" t="s">
        <v>14</v>
      </c>
      <c r="V590" s="8">
        <f>IF(Table15[[#This Row],[Age - වයස]]&lt;30,1,IF(Table15[[#This Row],[Age - වයස]]&lt;40,2,IF(Table15[[#This Row],[Age - වයස]]&lt;50,3,IF(Table15[[#This Row],[Age - වයස]]&lt;=55,4,5))))</f>
        <v>1</v>
      </c>
      <c r="W590" s="11">
        <f>IF(Table15[[#This Row],[Vaccinated? - කොවිඩ් එන්නත ලබා ගෙන තිබේද?]]= "yes",1,5)</f>
        <v>5</v>
      </c>
      <c r="X59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90" s="8">
        <f>IF(Table15[[#This Row],[Having any hereditary diseases - ඔබට පාරම්පරික රෝග තිබෙනවාද?]]="yes",5,1)</f>
        <v>1</v>
      </c>
      <c r="Z590" s="11">
        <f>IF(Table15[[#This Row],[Do you have been suffering from any of these diseases? - පහත රෝග ඔබට තිබෙනවද?]]="None - නැත",1,5)</f>
        <v>1</v>
      </c>
      <c r="AA5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0" s="11">
        <f>IF(Table15[[#This Row],[Have you been infected by COVID-19 in the past few months - ඔබට COVID 19 මිට පෙර වැළදී  තිබෙනවද?]]="Yes",1,5)</f>
        <v>5</v>
      </c>
      <c r="AC590" s="11">
        <f>IF(Table15[[#This Row],[Grade - ශ්‍රේණිය]]="Team Member",5,IF(Table15[[#This Row],[Grade - ශ්‍රේණිය]]="Manager",1,3))</f>
        <v>5</v>
      </c>
      <c r="AD590" s="11">
        <f>IF(Table15[[#This Row],[Do you have any COVID symptoms? - ඔබට COVID ලක්ෂණ තිබෙනවද?]]="Yes",5,1)</f>
        <v>1</v>
      </c>
      <c r="AE590" s="11">
        <f>IF(Table15[[#This Row],[Was quarantined  before? - නිරොධානය වී තිබේද?]]="Yes",5,1)</f>
        <v>1</v>
      </c>
      <c r="AF5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0" s="8">
        <f>IF(Table15[[#This Row],[Any family members are working at Hospitals - රෝහල් වල සේවය කරන සාමාජිකයන් සිටීද?]]="No",1,5)</f>
        <v>1</v>
      </c>
      <c r="AH5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0" s="12">
        <f>Table15[[#This Row],[Proximity 01 (30%)]]*0.3+Table15[[#This Row],[Proximity - 02(40%)]]*0.4+Table15[[#This Row],[Proximity - 03(30%)]]*0.3</f>
        <v>2.1999999999999997</v>
      </c>
      <c r="AK590" s="12">
        <f>Table15[[#This Row],[Aggregation(Q1) 30%]]*0.3+Table15[[#This Row],[Aggregation(Q2) 40%]]*0.4+Table15[[#This Row],[Aggregation(Q3) 30%]]*0.3</f>
        <v>2.1999999999999997</v>
      </c>
      <c r="AL590" s="13">
        <f>Table15[[#This Row],[Exposure Rate]]+Table15[[#This Row],[Proximity Rate]]+Table15[[#This Row],[Aggregation Rate]]</f>
        <v>7.3999999999999986</v>
      </c>
      <c r="AM590" s="13" t="s">
        <v>1935</v>
      </c>
    </row>
    <row r="591" spans="1:39" x14ac:dyDescent="0.3">
      <c r="A591" s="20">
        <v>26034</v>
      </c>
      <c r="B591" s="2" t="s">
        <v>623</v>
      </c>
      <c r="C591" s="2" t="str">
        <f>VLOOKUP(A591,'emp master'!$A$1:$G$5000,5,FALSE)</f>
        <v>Close Comfort Program - Technical - SI</v>
      </c>
      <c r="D591" s="1" t="s">
        <v>1757</v>
      </c>
      <c r="E591" s="6" t="str">
        <f>VLOOKUP(A591,'emp master'!$A$1:$G$5000,7,FALSE)</f>
        <v>Male</v>
      </c>
      <c r="F591" s="7">
        <v>26</v>
      </c>
      <c r="G591" s="6" t="s">
        <v>14</v>
      </c>
      <c r="H591" s="6" t="s">
        <v>1756</v>
      </c>
      <c r="I591" s="6" t="s">
        <v>624</v>
      </c>
      <c r="J591" s="7" t="s">
        <v>23</v>
      </c>
      <c r="K591" s="6" t="s">
        <v>14</v>
      </c>
      <c r="L591" s="6"/>
      <c r="M591" s="6" t="s">
        <v>14</v>
      </c>
      <c r="N591" s="6"/>
      <c r="O591" s="6" t="s">
        <v>14</v>
      </c>
      <c r="P591" s="6"/>
      <c r="Q591" s="6" t="s">
        <v>14</v>
      </c>
      <c r="R591" s="6" t="s">
        <v>14</v>
      </c>
      <c r="S591" s="6" t="s">
        <v>1754</v>
      </c>
      <c r="T591" s="6" t="s">
        <v>14</v>
      </c>
      <c r="U591" s="6" t="s">
        <v>14</v>
      </c>
      <c r="V591" s="8">
        <f>IF(Table15[[#This Row],[Age - වයස]]&lt;30,1,IF(Table15[[#This Row],[Age - වයස]]&lt;40,2,IF(Table15[[#This Row],[Age - වයස]]&lt;50,3,IF(Table15[[#This Row],[Age - වයස]]&lt;=55,4,5))))</f>
        <v>1</v>
      </c>
      <c r="W591" s="11">
        <f>IF(Table15[[#This Row],[Vaccinated? - කොවිඩ් එන්නත ලබා ගෙන තිබේද?]]= "yes",1,5)</f>
        <v>5</v>
      </c>
      <c r="X59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91" s="8">
        <f>IF(Table15[[#This Row],[Having any hereditary diseases - ඔබට පාරම්පරික රෝග තිබෙනවාද?]]="yes",5,1)</f>
        <v>1</v>
      </c>
      <c r="Z591" s="11">
        <f>IF(Table15[[#This Row],[Do you have been suffering from any of these diseases? - පහත රෝග ඔබට තිබෙනවද?]]="None - නැත",1,5)</f>
        <v>1</v>
      </c>
      <c r="AA5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1" s="11">
        <f>IF(Table15[[#This Row],[Have you been infected by COVID-19 in the past few months - ඔබට COVID 19 මිට පෙර වැළදී  තිබෙනවද?]]="Yes",1,5)</f>
        <v>5</v>
      </c>
      <c r="AC591" s="11">
        <f>IF(Table15[[#This Row],[Grade - ශ්‍රේණිය]]="Team Member",5,IF(Table15[[#This Row],[Grade - ශ්‍රේණිය]]="Manager",1,3))</f>
        <v>5</v>
      </c>
      <c r="AD591" s="11">
        <f>IF(Table15[[#This Row],[Do you have any COVID symptoms? - ඔබට COVID ලක්ෂණ තිබෙනවද?]]="Yes",5,1)</f>
        <v>1</v>
      </c>
      <c r="AE591" s="11">
        <f>IF(Table15[[#This Row],[Was quarantined  before? - නිරොධානය වී තිබේද?]]="Yes",5,1)</f>
        <v>1</v>
      </c>
      <c r="AF5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1" s="8">
        <f>IF(Table15[[#This Row],[Any family members are working at Hospitals - රෝහල් වල සේවය කරන සාමාජිකයන් සිටීද?]]="No",1,5)</f>
        <v>1</v>
      </c>
      <c r="AH5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1" s="12">
        <f>Table15[[#This Row],[Proximity 01 (30%)]]*0.3+Table15[[#This Row],[Proximity - 02(40%)]]*0.4+Table15[[#This Row],[Proximity - 03(30%)]]*0.3</f>
        <v>2.1999999999999997</v>
      </c>
      <c r="AK591" s="12">
        <f>Table15[[#This Row],[Aggregation(Q1) 30%]]*0.3+Table15[[#This Row],[Aggregation(Q2) 40%]]*0.4+Table15[[#This Row],[Aggregation(Q3) 30%]]*0.3</f>
        <v>2.1999999999999997</v>
      </c>
      <c r="AL591" s="13">
        <f>Table15[[#This Row],[Exposure Rate]]+Table15[[#This Row],[Proximity Rate]]+Table15[[#This Row],[Aggregation Rate]]</f>
        <v>7.3999999999999986</v>
      </c>
      <c r="AM591" s="13" t="s">
        <v>1935</v>
      </c>
    </row>
    <row r="592" spans="1:39" x14ac:dyDescent="0.3">
      <c r="A592" s="20">
        <v>22058</v>
      </c>
      <c r="B592" s="2" t="s">
        <v>175</v>
      </c>
      <c r="C592" s="2" t="str">
        <f>VLOOKUP(A592,'emp master'!$A$1:$G$5000,5,FALSE)</f>
        <v>Impact Protection - SI</v>
      </c>
      <c r="D592" s="1" t="s">
        <v>1757</v>
      </c>
      <c r="E592" s="6" t="str">
        <f>VLOOKUP(A592,'emp master'!$A$1:$G$5000,7,FALSE)</f>
        <v>Female</v>
      </c>
      <c r="F592" s="7">
        <v>23</v>
      </c>
      <c r="G592" s="6" t="s">
        <v>14</v>
      </c>
      <c r="H592" s="6" t="s">
        <v>1759</v>
      </c>
      <c r="I592" s="6" t="s">
        <v>36</v>
      </c>
      <c r="J592" s="7" t="s">
        <v>17</v>
      </c>
      <c r="K592" s="6" t="s">
        <v>14</v>
      </c>
      <c r="L592" s="6"/>
      <c r="M592" s="6" t="s">
        <v>14</v>
      </c>
      <c r="N592" s="6"/>
      <c r="O592" s="6" t="s">
        <v>14</v>
      </c>
      <c r="P592" s="6"/>
      <c r="Q592" s="6" t="s">
        <v>14</v>
      </c>
      <c r="R592" s="6" t="s">
        <v>14</v>
      </c>
      <c r="S592" s="6" t="s">
        <v>1760</v>
      </c>
      <c r="T592" s="6" t="s">
        <v>14</v>
      </c>
      <c r="U592" s="6" t="s">
        <v>14</v>
      </c>
      <c r="V592" s="8">
        <f>IF(Table15[[#This Row],[Age - වයස]]&lt;30,1,IF(Table15[[#This Row],[Age - වයස]]&lt;40,2,IF(Table15[[#This Row],[Age - වයස]]&lt;50,3,IF(Table15[[#This Row],[Age - වයස]]&lt;=55,4,5))))</f>
        <v>1</v>
      </c>
      <c r="W592" s="11">
        <f>IF(Table15[[#This Row],[Vaccinated? - කොවිඩ් එන්නත ලබා ගෙන තිබේද?]]= "yes",1,5)</f>
        <v>5</v>
      </c>
      <c r="X59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592" s="8">
        <f>IF(Table15[[#This Row],[Having any hereditary diseases - ඔබට පාරම්පරික රෝග තිබෙනවාද?]]="yes",5,1)</f>
        <v>1</v>
      </c>
      <c r="Z592" s="11">
        <f>IF(Table15[[#This Row],[Do you have been suffering from any of these diseases? - පහත රෝග ඔබට තිබෙනවද?]]="None - නැත",1,5)</f>
        <v>5</v>
      </c>
      <c r="AA5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2" s="11">
        <f>IF(Table15[[#This Row],[Have you been infected by COVID-19 in the past few months - ඔබට COVID 19 මිට පෙර වැළදී  තිබෙනවද?]]="Yes",1,5)</f>
        <v>5</v>
      </c>
      <c r="AC592" s="11">
        <f>IF(Table15[[#This Row],[Grade - ශ්‍රේණිය]]="Team Member",5,IF(Table15[[#This Row],[Grade - ශ්‍රේණිය]]="Manager",1,3))</f>
        <v>5</v>
      </c>
      <c r="AD592" s="11">
        <f>IF(Table15[[#This Row],[Do you have any COVID symptoms? - ඔබට COVID ලක්ෂණ තිබෙනවද?]]="Yes",5,1)</f>
        <v>1</v>
      </c>
      <c r="AE592" s="11">
        <f>IF(Table15[[#This Row],[Was quarantined  before? - නිරොධානය වී තිබේද?]]="Yes",5,1)</f>
        <v>1</v>
      </c>
      <c r="AF5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2" s="8">
        <f>IF(Table15[[#This Row],[Any family members are working at Hospitals - රෝහල් වල සේවය කරන සාමාජිකයන් සිටීද?]]="No",1,5)</f>
        <v>1</v>
      </c>
      <c r="AH5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2" s="12">
        <f>Table15[[#This Row],[Proximity 01 (30%)]]*0.3+Table15[[#This Row],[Proximity - 02(40%)]]*0.4+Table15[[#This Row],[Proximity - 03(30%)]]*0.3</f>
        <v>2.1999999999999997</v>
      </c>
      <c r="AK592" s="12">
        <f>Table15[[#This Row],[Aggregation(Q1) 30%]]*0.3+Table15[[#This Row],[Aggregation(Q2) 40%]]*0.4+Table15[[#This Row],[Aggregation(Q3) 30%]]*0.3</f>
        <v>2.1999999999999997</v>
      </c>
      <c r="AL592" s="13">
        <f>Table15[[#This Row],[Exposure Rate]]+Table15[[#This Row],[Proximity Rate]]+Table15[[#This Row],[Aggregation Rate]]</f>
        <v>7.3999999999999986</v>
      </c>
      <c r="AM592" s="13" t="s">
        <v>1935</v>
      </c>
    </row>
    <row r="593" spans="1:39" x14ac:dyDescent="0.3">
      <c r="A593" s="20">
        <v>22060</v>
      </c>
      <c r="B593" s="2" t="s">
        <v>176</v>
      </c>
      <c r="C593" s="2" t="str">
        <f>VLOOKUP(A593,'emp master'!$A$1:$G$5000,5,FALSE)</f>
        <v>Impact Protection - SI</v>
      </c>
      <c r="D593" s="1" t="s">
        <v>1757</v>
      </c>
      <c r="E593" s="6" t="str">
        <f>VLOOKUP(A593,'emp master'!$A$1:$G$5000,7,FALSE)</f>
        <v>Female</v>
      </c>
      <c r="F593" s="7">
        <v>23</v>
      </c>
      <c r="G593" s="6" t="s">
        <v>14</v>
      </c>
      <c r="H593" s="6" t="s">
        <v>1759</v>
      </c>
      <c r="I593" s="6" t="s">
        <v>36</v>
      </c>
      <c r="J593" s="7" t="s">
        <v>13</v>
      </c>
      <c r="K593" s="6" t="s">
        <v>14</v>
      </c>
      <c r="L593" s="6"/>
      <c r="M593" s="6" t="s">
        <v>14</v>
      </c>
      <c r="N593" s="6"/>
      <c r="O593" s="6" t="s">
        <v>14</v>
      </c>
      <c r="P593" s="6"/>
      <c r="Q593" s="6" t="s">
        <v>14</v>
      </c>
      <c r="R593" s="6" t="s">
        <v>14</v>
      </c>
      <c r="S593" s="6" t="s">
        <v>1760</v>
      </c>
      <c r="T593" s="6" t="s">
        <v>14</v>
      </c>
      <c r="U593" s="6" t="s">
        <v>14</v>
      </c>
      <c r="V593" s="8">
        <f>IF(Table15[[#This Row],[Age - වයස]]&lt;30,1,IF(Table15[[#This Row],[Age - වයස]]&lt;40,2,IF(Table15[[#This Row],[Age - වයස]]&lt;50,3,IF(Table15[[#This Row],[Age - වයස]]&lt;=55,4,5))))</f>
        <v>1</v>
      </c>
      <c r="W593" s="11">
        <f>IF(Table15[[#This Row],[Vaccinated? - කොවිඩ් එන්නත ලබා ගෙන තිබේද?]]= "yes",1,5)</f>
        <v>5</v>
      </c>
      <c r="X59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593" s="8">
        <f>IF(Table15[[#This Row],[Having any hereditary diseases - ඔබට පාරම්පරික රෝග තිබෙනවාද?]]="yes",5,1)</f>
        <v>1</v>
      </c>
      <c r="Z593" s="11">
        <f>IF(Table15[[#This Row],[Do you have been suffering from any of these diseases? - පහත රෝග ඔබට තිබෙනවද?]]="None - නැත",1,5)</f>
        <v>5</v>
      </c>
      <c r="AA5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3" s="11">
        <f>IF(Table15[[#This Row],[Have you been infected by COVID-19 in the past few months - ඔබට COVID 19 මිට පෙර වැළදී  තිබෙනවද?]]="Yes",1,5)</f>
        <v>5</v>
      </c>
      <c r="AC593" s="11">
        <f>IF(Table15[[#This Row],[Grade - ශ්‍රේණිය]]="Team Member",5,IF(Table15[[#This Row],[Grade - ශ්‍රේණිය]]="Manager",1,3))</f>
        <v>5</v>
      </c>
      <c r="AD593" s="11">
        <f>IF(Table15[[#This Row],[Do you have any COVID symptoms? - ඔබට COVID ලක්ෂණ තිබෙනවද?]]="Yes",5,1)</f>
        <v>1</v>
      </c>
      <c r="AE593" s="11">
        <f>IF(Table15[[#This Row],[Was quarantined  before? - නිරොධානය වී තිබේද?]]="Yes",5,1)</f>
        <v>1</v>
      </c>
      <c r="AF5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3" s="8">
        <f>IF(Table15[[#This Row],[Any family members are working at Hospitals - රෝහල් වල සේවය කරන සාමාජිකයන් සිටීද?]]="No",1,5)</f>
        <v>1</v>
      </c>
      <c r="AH5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3" s="12">
        <f>Table15[[#This Row],[Proximity 01 (30%)]]*0.3+Table15[[#This Row],[Proximity - 02(40%)]]*0.4+Table15[[#This Row],[Proximity - 03(30%)]]*0.3</f>
        <v>2.1999999999999997</v>
      </c>
      <c r="AK593" s="12">
        <f>Table15[[#This Row],[Aggregation(Q1) 30%]]*0.3+Table15[[#This Row],[Aggregation(Q2) 40%]]*0.4+Table15[[#This Row],[Aggregation(Q3) 30%]]*0.3</f>
        <v>2.1999999999999997</v>
      </c>
      <c r="AL593" s="13">
        <f>Table15[[#This Row],[Exposure Rate]]+Table15[[#This Row],[Proximity Rate]]+Table15[[#This Row],[Aggregation Rate]]</f>
        <v>7.3999999999999986</v>
      </c>
      <c r="AM593" s="13" t="s">
        <v>1935</v>
      </c>
    </row>
    <row r="594" spans="1:39" x14ac:dyDescent="0.3">
      <c r="A594" s="20">
        <v>22063</v>
      </c>
      <c r="B594" s="2" t="s">
        <v>174</v>
      </c>
      <c r="C594" s="2" t="str">
        <f>VLOOKUP(A594,'emp master'!$A$1:$G$5000,5,FALSE)</f>
        <v>Impact Protection - SI</v>
      </c>
      <c r="D594" s="1" t="s">
        <v>1757</v>
      </c>
      <c r="E594" s="6" t="str">
        <f>VLOOKUP(A594,'emp master'!$A$1:$G$5000,7,FALSE)</f>
        <v>Female</v>
      </c>
      <c r="F594" s="7">
        <v>26</v>
      </c>
      <c r="G594" s="6" t="s">
        <v>14</v>
      </c>
      <c r="H594" s="6" t="s">
        <v>1759</v>
      </c>
      <c r="I594" s="6" t="s">
        <v>36</v>
      </c>
      <c r="J594" s="6" t="s">
        <v>28</v>
      </c>
      <c r="K594" s="6" t="s">
        <v>14</v>
      </c>
      <c r="L594" s="6"/>
      <c r="M594" s="6" t="s">
        <v>14</v>
      </c>
      <c r="N594" s="6"/>
      <c r="O594" s="6" t="s">
        <v>14</v>
      </c>
      <c r="P594" s="6"/>
      <c r="Q594" s="6" t="s">
        <v>14</v>
      </c>
      <c r="R594" s="6" t="s">
        <v>14</v>
      </c>
      <c r="S594" s="6" t="s">
        <v>1760</v>
      </c>
      <c r="T594" s="6" t="s">
        <v>14</v>
      </c>
      <c r="U594" s="6" t="s">
        <v>14</v>
      </c>
      <c r="V594" s="8">
        <f>IF(Table15[[#This Row],[Age - වයස]]&lt;30,1,IF(Table15[[#This Row],[Age - වයස]]&lt;40,2,IF(Table15[[#This Row],[Age - වයස]]&lt;50,3,IF(Table15[[#This Row],[Age - වයස]]&lt;=55,4,5))))</f>
        <v>1</v>
      </c>
      <c r="W594" s="11">
        <f>IF(Table15[[#This Row],[Vaccinated? - කොවිඩ් එන්නත ලබා ගෙන තිබේද?]]= "yes",1,5)</f>
        <v>5</v>
      </c>
      <c r="X59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594" s="8">
        <f>IF(Table15[[#This Row],[Having any hereditary diseases - ඔබට පාරම්පරික රෝග තිබෙනවාද?]]="yes",5,1)</f>
        <v>1</v>
      </c>
      <c r="Z594" s="11">
        <f>IF(Table15[[#This Row],[Do you have been suffering from any of these diseases? - පහත රෝග ඔබට තිබෙනවද?]]="None - නැත",1,5)</f>
        <v>5</v>
      </c>
      <c r="AA5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4" s="11">
        <f>IF(Table15[[#This Row],[Have you been infected by COVID-19 in the past few months - ඔබට COVID 19 මිට පෙර වැළදී  තිබෙනවද?]]="Yes",1,5)</f>
        <v>5</v>
      </c>
      <c r="AC594" s="11">
        <f>IF(Table15[[#This Row],[Grade - ශ්‍රේණිය]]="Team Member",5,IF(Table15[[#This Row],[Grade - ශ්‍රේණිය]]="Manager",1,3))</f>
        <v>5</v>
      </c>
      <c r="AD594" s="11">
        <f>IF(Table15[[#This Row],[Do you have any COVID symptoms? - ඔබට COVID ලක්ෂණ තිබෙනවද?]]="Yes",5,1)</f>
        <v>1</v>
      </c>
      <c r="AE594" s="11">
        <f>IF(Table15[[#This Row],[Was quarantined  before? - නිරොධානය වී තිබේද?]]="Yes",5,1)</f>
        <v>1</v>
      </c>
      <c r="AF5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4" s="8">
        <f>IF(Table15[[#This Row],[Any family members are working at Hospitals - රෝහල් වල සේවය කරන සාමාජිකයන් සිටීද?]]="No",1,5)</f>
        <v>1</v>
      </c>
      <c r="AH5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4" s="12">
        <f>Table15[[#This Row],[Proximity 01 (30%)]]*0.3+Table15[[#This Row],[Proximity - 02(40%)]]*0.4+Table15[[#This Row],[Proximity - 03(30%)]]*0.3</f>
        <v>2.1999999999999997</v>
      </c>
      <c r="AK594" s="12">
        <f>Table15[[#This Row],[Aggregation(Q1) 30%]]*0.3+Table15[[#This Row],[Aggregation(Q2) 40%]]*0.4+Table15[[#This Row],[Aggregation(Q3) 30%]]*0.3</f>
        <v>2.1999999999999997</v>
      </c>
      <c r="AL594" s="13">
        <f>Table15[[#This Row],[Exposure Rate]]+Table15[[#This Row],[Proximity Rate]]+Table15[[#This Row],[Aggregation Rate]]</f>
        <v>7.3999999999999986</v>
      </c>
      <c r="AM594" s="13" t="s">
        <v>1935</v>
      </c>
    </row>
    <row r="595" spans="1:39" x14ac:dyDescent="0.3">
      <c r="A595" s="20">
        <v>26520</v>
      </c>
      <c r="B595" s="2" t="s">
        <v>229</v>
      </c>
      <c r="C595" s="2" t="str">
        <f>VLOOKUP(A595,'emp master'!$A$1:$G$5000,5,FALSE)</f>
        <v>Impact Protection - SI</v>
      </c>
      <c r="D595" s="1" t="s">
        <v>1757</v>
      </c>
      <c r="E595" s="6" t="str">
        <f>VLOOKUP(A595,'emp master'!$A$1:$G$5000,7,FALSE)</f>
        <v>Female</v>
      </c>
      <c r="F595" s="7">
        <v>21</v>
      </c>
      <c r="G595" s="6" t="s">
        <v>14</v>
      </c>
      <c r="H595" s="6" t="s">
        <v>1756</v>
      </c>
      <c r="I595" s="6" t="s">
        <v>230</v>
      </c>
      <c r="J595" s="7" t="s">
        <v>13</v>
      </c>
      <c r="K595" s="6" t="s">
        <v>14</v>
      </c>
      <c r="L595" s="6"/>
      <c r="M595" s="6" t="s">
        <v>14</v>
      </c>
      <c r="N595" s="6"/>
      <c r="O595" s="6" t="s">
        <v>14</v>
      </c>
      <c r="P595" s="6"/>
      <c r="Q595" s="6" t="s">
        <v>14</v>
      </c>
      <c r="R595" s="6" t="s">
        <v>14</v>
      </c>
      <c r="S595" s="6" t="s">
        <v>1754</v>
      </c>
      <c r="T595" s="6" t="s">
        <v>14</v>
      </c>
      <c r="U595" s="6" t="s">
        <v>14</v>
      </c>
      <c r="V595" s="8">
        <f>IF(Table15[[#This Row],[Age - වයස]]&lt;30,1,IF(Table15[[#This Row],[Age - වයස]]&lt;40,2,IF(Table15[[#This Row],[Age - වයස]]&lt;50,3,IF(Table15[[#This Row],[Age - වයස]]&lt;=55,4,5))))</f>
        <v>1</v>
      </c>
      <c r="W595" s="11">
        <f>IF(Table15[[#This Row],[Vaccinated? - කොවිඩ් එන්නත ලබා ගෙන තිබේද?]]= "yes",1,5)</f>
        <v>5</v>
      </c>
      <c r="X59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95" s="8">
        <f>IF(Table15[[#This Row],[Having any hereditary diseases - ඔබට පාරම්පරික රෝග තිබෙනවාද?]]="yes",5,1)</f>
        <v>1</v>
      </c>
      <c r="Z595" s="11">
        <f>IF(Table15[[#This Row],[Do you have been suffering from any of these diseases? - පහත රෝග ඔබට තිබෙනවද?]]="None - නැත",1,5)</f>
        <v>1</v>
      </c>
      <c r="AA5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5" s="11">
        <f>IF(Table15[[#This Row],[Have you been infected by COVID-19 in the past few months - ඔබට COVID 19 මිට පෙර වැළදී  තිබෙනවද?]]="Yes",1,5)</f>
        <v>5</v>
      </c>
      <c r="AC595" s="11">
        <f>IF(Table15[[#This Row],[Grade - ශ්‍රේණිය]]="Team Member",5,IF(Table15[[#This Row],[Grade - ශ්‍රේණිය]]="Manager",1,3))</f>
        <v>5</v>
      </c>
      <c r="AD595" s="11">
        <f>IF(Table15[[#This Row],[Do you have any COVID symptoms? - ඔබට COVID ලක්ෂණ තිබෙනවද?]]="Yes",5,1)</f>
        <v>1</v>
      </c>
      <c r="AE595" s="11">
        <f>IF(Table15[[#This Row],[Was quarantined  before? - නිරොධානය වී තිබේද?]]="Yes",5,1)</f>
        <v>1</v>
      </c>
      <c r="AF5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5" s="8">
        <f>IF(Table15[[#This Row],[Any family members are working at Hospitals - රෝහල් වල සේවය කරන සාමාජිකයන් සිටීද?]]="No",1,5)</f>
        <v>1</v>
      </c>
      <c r="AH5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5" s="12">
        <f>Table15[[#This Row],[Proximity 01 (30%)]]*0.3+Table15[[#This Row],[Proximity - 02(40%)]]*0.4+Table15[[#This Row],[Proximity - 03(30%)]]*0.3</f>
        <v>2.1999999999999997</v>
      </c>
      <c r="AK595" s="12">
        <f>Table15[[#This Row],[Aggregation(Q1) 30%]]*0.3+Table15[[#This Row],[Aggregation(Q2) 40%]]*0.4+Table15[[#This Row],[Aggregation(Q3) 30%]]*0.3</f>
        <v>2.1999999999999997</v>
      </c>
      <c r="AL595" s="13">
        <f>Table15[[#This Row],[Exposure Rate]]+Table15[[#This Row],[Proximity Rate]]+Table15[[#This Row],[Aggregation Rate]]</f>
        <v>7.3999999999999986</v>
      </c>
      <c r="AM595" s="13" t="s">
        <v>1935</v>
      </c>
    </row>
    <row r="596" spans="1:39" x14ac:dyDescent="0.3">
      <c r="A596" s="20">
        <v>18659</v>
      </c>
      <c r="B596" s="2" t="s">
        <v>419</v>
      </c>
      <c r="C596" s="2" t="str">
        <f>VLOOKUP(A596,'emp master'!$A$1:$G$5000,5,FALSE)</f>
        <v>MAS Department</v>
      </c>
      <c r="D596" s="1" t="s">
        <v>1757</v>
      </c>
      <c r="E596" s="6" t="str">
        <f>VLOOKUP(A596,'emp master'!$A$1:$G$5000,7,FALSE)</f>
        <v>Male</v>
      </c>
      <c r="F596" s="7">
        <v>27</v>
      </c>
      <c r="G596" s="6" t="s">
        <v>14</v>
      </c>
      <c r="H596" s="6" t="s">
        <v>1756</v>
      </c>
      <c r="I596" s="6" t="s">
        <v>420</v>
      </c>
      <c r="J596" s="7" t="s">
        <v>39</v>
      </c>
      <c r="K596" s="6" t="s">
        <v>14</v>
      </c>
      <c r="L596" s="6" t="s">
        <v>1789</v>
      </c>
      <c r="M596" s="6" t="s">
        <v>14</v>
      </c>
      <c r="N596" s="6" t="s">
        <v>1789</v>
      </c>
      <c r="O596" s="6" t="s">
        <v>14</v>
      </c>
      <c r="P596" s="6" t="s">
        <v>1789</v>
      </c>
      <c r="Q596" s="6" t="s">
        <v>14</v>
      </c>
      <c r="R596" s="6" t="s">
        <v>14</v>
      </c>
      <c r="S596" s="6" t="s">
        <v>1754</v>
      </c>
      <c r="T596" s="6" t="s">
        <v>14</v>
      </c>
      <c r="U596" s="6" t="s">
        <v>14</v>
      </c>
      <c r="V596" s="8">
        <f>IF(Table15[[#This Row],[Age - වයස]]&lt;30,1,IF(Table15[[#This Row],[Age - වයස]]&lt;40,2,IF(Table15[[#This Row],[Age - වයස]]&lt;50,3,IF(Table15[[#This Row],[Age - වයස]]&lt;=55,4,5))))</f>
        <v>1</v>
      </c>
      <c r="W596" s="11">
        <f>IF(Table15[[#This Row],[Vaccinated? - කොවිඩ් එන්නත ලබා ගෙන තිබේද?]]= "yes",1,5)</f>
        <v>5</v>
      </c>
      <c r="X59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96" s="8">
        <f>IF(Table15[[#This Row],[Having any hereditary diseases - ඔබට පාරම්පරික රෝග තිබෙනවාද?]]="yes",5,1)</f>
        <v>1</v>
      </c>
      <c r="Z596" s="11">
        <f>IF(Table15[[#This Row],[Do you have been suffering from any of these diseases? - පහත රෝග ඔබට තිබෙනවද?]]="None - නැත",1,5)</f>
        <v>1</v>
      </c>
      <c r="AA5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6" s="11">
        <f>IF(Table15[[#This Row],[Have you been infected by COVID-19 in the past few months - ඔබට COVID 19 මිට පෙර වැළදී  තිබෙනවද?]]="Yes",1,5)</f>
        <v>5</v>
      </c>
      <c r="AC596" s="11">
        <f>IF(Table15[[#This Row],[Grade - ශ්‍රේණිය]]="Team Member",5,IF(Table15[[#This Row],[Grade - ශ්‍රේණිය]]="Manager",1,3))</f>
        <v>5</v>
      </c>
      <c r="AD596" s="11">
        <f>IF(Table15[[#This Row],[Do you have any COVID symptoms? - ඔබට COVID ලක්ෂණ තිබෙනවද?]]="Yes",5,1)</f>
        <v>1</v>
      </c>
      <c r="AE596" s="11">
        <f>IF(Table15[[#This Row],[Was quarantined  before? - නිරොධානය වී තිබේද?]]="Yes",5,1)</f>
        <v>1</v>
      </c>
      <c r="AF5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6" s="8">
        <f>IF(Table15[[#This Row],[Any family members are working at Hospitals - රෝහල් වල සේවය කරන සාමාජිකයන් සිටීද?]]="No",1,5)</f>
        <v>1</v>
      </c>
      <c r="AH5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6" s="12">
        <f>Table15[[#This Row],[Proximity 01 (30%)]]*0.3+Table15[[#This Row],[Proximity - 02(40%)]]*0.4+Table15[[#This Row],[Proximity - 03(30%)]]*0.3</f>
        <v>2.1999999999999997</v>
      </c>
      <c r="AK596" s="12">
        <f>Table15[[#This Row],[Aggregation(Q1) 30%]]*0.3+Table15[[#This Row],[Aggregation(Q2) 40%]]*0.4+Table15[[#This Row],[Aggregation(Q3) 30%]]*0.3</f>
        <v>2.1999999999999997</v>
      </c>
      <c r="AL596" s="13">
        <f>Table15[[#This Row],[Exposure Rate]]+Table15[[#This Row],[Proximity Rate]]+Table15[[#This Row],[Aggregation Rate]]</f>
        <v>7.3999999999999986</v>
      </c>
      <c r="AM596" s="13" t="s">
        <v>1935</v>
      </c>
    </row>
    <row r="597" spans="1:39" x14ac:dyDescent="0.3">
      <c r="A597" s="20">
        <v>26182</v>
      </c>
      <c r="B597" s="2" t="s">
        <v>1250</v>
      </c>
      <c r="C597" s="2" t="str">
        <f>VLOOKUP(A597,'emp master'!$A$1:$G$5000,5,FALSE)</f>
        <v>MAS Department</v>
      </c>
      <c r="D597" s="1" t="s">
        <v>1757</v>
      </c>
      <c r="E597" s="6" t="str">
        <f>VLOOKUP(A597,'emp master'!$A$1:$G$5000,7,FALSE)</f>
        <v>Male</v>
      </c>
      <c r="F597" s="7">
        <v>23</v>
      </c>
      <c r="G597" s="6" t="s">
        <v>14</v>
      </c>
      <c r="H597" s="6" t="s">
        <v>1756</v>
      </c>
      <c r="I597" s="6" t="s">
        <v>1251</v>
      </c>
      <c r="J597" s="7" t="s">
        <v>39</v>
      </c>
      <c r="K597" s="6" t="s">
        <v>14</v>
      </c>
      <c r="L597" s="6" t="s">
        <v>14</v>
      </c>
      <c r="M597" s="6" t="s">
        <v>14</v>
      </c>
      <c r="N597" s="6" t="s">
        <v>14</v>
      </c>
      <c r="O597" s="6" t="s">
        <v>14</v>
      </c>
      <c r="P597" s="6" t="s">
        <v>1861</v>
      </c>
      <c r="Q597" s="6" t="s">
        <v>14</v>
      </c>
      <c r="R597" s="6" t="s">
        <v>14</v>
      </c>
      <c r="S597" s="6" t="s">
        <v>1754</v>
      </c>
      <c r="T597" s="6" t="s">
        <v>14</v>
      </c>
      <c r="U597" s="6" t="s">
        <v>14</v>
      </c>
      <c r="V597" s="8">
        <f>IF(Table15[[#This Row],[Age - වයස]]&lt;30,1,IF(Table15[[#This Row],[Age - වයස]]&lt;40,2,IF(Table15[[#This Row],[Age - වයස]]&lt;50,3,IF(Table15[[#This Row],[Age - වයස]]&lt;=55,4,5))))</f>
        <v>1</v>
      </c>
      <c r="W597" s="11">
        <f>IF(Table15[[#This Row],[Vaccinated? - කොවිඩ් එන්නත ලබා ගෙන තිබේද?]]= "yes",1,5)</f>
        <v>5</v>
      </c>
      <c r="X59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97" s="8">
        <f>IF(Table15[[#This Row],[Having any hereditary diseases - ඔබට පාරම්පරික රෝග තිබෙනවාද?]]="yes",5,1)</f>
        <v>1</v>
      </c>
      <c r="Z597" s="11">
        <f>IF(Table15[[#This Row],[Do you have been suffering from any of these diseases? - පහත රෝග ඔබට තිබෙනවද?]]="None - නැත",1,5)</f>
        <v>1</v>
      </c>
      <c r="AA5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7" s="11">
        <f>IF(Table15[[#This Row],[Have you been infected by COVID-19 in the past few months - ඔබට COVID 19 මිට පෙර වැළදී  තිබෙනවද?]]="Yes",1,5)</f>
        <v>5</v>
      </c>
      <c r="AC597" s="11">
        <f>IF(Table15[[#This Row],[Grade - ශ්‍රේණිය]]="Team Member",5,IF(Table15[[#This Row],[Grade - ශ්‍රේණිය]]="Manager",1,3))</f>
        <v>5</v>
      </c>
      <c r="AD597" s="11">
        <f>IF(Table15[[#This Row],[Do you have any COVID symptoms? - ඔබට COVID ලක්ෂණ තිබෙනවද?]]="Yes",5,1)</f>
        <v>1</v>
      </c>
      <c r="AE597" s="11">
        <f>IF(Table15[[#This Row],[Was quarantined  before? - නිරොධානය වී තිබේද?]]="Yes",5,1)</f>
        <v>1</v>
      </c>
      <c r="AF5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7" s="8">
        <f>IF(Table15[[#This Row],[Any family members are working at Hospitals - රෝහල් වල සේවය කරන සාමාජිකයන් සිටීද?]]="No",1,5)</f>
        <v>1</v>
      </c>
      <c r="AH5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7" s="12">
        <f>Table15[[#This Row],[Proximity 01 (30%)]]*0.3+Table15[[#This Row],[Proximity - 02(40%)]]*0.4+Table15[[#This Row],[Proximity - 03(30%)]]*0.3</f>
        <v>2.1999999999999997</v>
      </c>
      <c r="AK597" s="12">
        <f>Table15[[#This Row],[Aggregation(Q1) 30%]]*0.3+Table15[[#This Row],[Aggregation(Q2) 40%]]*0.4+Table15[[#This Row],[Aggregation(Q3) 30%]]*0.3</f>
        <v>2.1999999999999997</v>
      </c>
      <c r="AL597" s="13">
        <f>Table15[[#This Row],[Exposure Rate]]+Table15[[#This Row],[Proximity Rate]]+Table15[[#This Row],[Aggregation Rate]]</f>
        <v>7.3999999999999986</v>
      </c>
      <c r="AM597" s="13" t="s">
        <v>1935</v>
      </c>
    </row>
    <row r="598" spans="1:39" x14ac:dyDescent="0.3">
      <c r="A598" s="20">
        <v>25729</v>
      </c>
      <c r="B598" s="2" t="s">
        <v>241</v>
      </c>
      <c r="C598" s="2" t="str">
        <f>VLOOKUP(A598,'emp master'!$A$1:$G$5000,5,FALSE)</f>
        <v>MAS Department</v>
      </c>
      <c r="D598" s="1" t="s">
        <v>1757</v>
      </c>
      <c r="E598" s="6" t="str">
        <f>VLOOKUP(A598,'emp master'!$A$1:$G$5000,7,FALSE)</f>
        <v>Female</v>
      </c>
      <c r="F598" s="7">
        <v>24</v>
      </c>
      <c r="G598" s="6" t="s">
        <v>14</v>
      </c>
      <c r="H598" s="6" t="s">
        <v>1756</v>
      </c>
      <c r="I598" s="6" t="s">
        <v>192</v>
      </c>
      <c r="J598" s="7" t="s">
        <v>39</v>
      </c>
      <c r="K598" s="6" t="s">
        <v>14</v>
      </c>
      <c r="L598" s="6"/>
      <c r="M598" s="6" t="s">
        <v>14</v>
      </c>
      <c r="N598" s="6"/>
      <c r="O598" s="6" t="s">
        <v>14</v>
      </c>
      <c r="P598" s="6"/>
      <c r="Q598" s="6" t="s">
        <v>14</v>
      </c>
      <c r="R598" s="6" t="s">
        <v>14</v>
      </c>
      <c r="S598" s="6" t="s">
        <v>1754</v>
      </c>
      <c r="T598" s="6" t="s">
        <v>14</v>
      </c>
      <c r="U598" s="6" t="s">
        <v>14</v>
      </c>
      <c r="V598" s="8">
        <f>IF(Table15[[#This Row],[Age - වයස]]&lt;30,1,IF(Table15[[#This Row],[Age - වයස]]&lt;40,2,IF(Table15[[#This Row],[Age - වයස]]&lt;50,3,IF(Table15[[#This Row],[Age - වයස]]&lt;=55,4,5))))</f>
        <v>1</v>
      </c>
      <c r="W598" s="11">
        <f>IF(Table15[[#This Row],[Vaccinated? - කොවිඩ් එන්නත ලබා ගෙන තිබේද?]]= "yes",1,5)</f>
        <v>5</v>
      </c>
      <c r="X59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98" s="8">
        <f>IF(Table15[[#This Row],[Having any hereditary diseases - ඔබට පාරම්පරික රෝග තිබෙනවාද?]]="yes",5,1)</f>
        <v>1</v>
      </c>
      <c r="Z598" s="11">
        <f>IF(Table15[[#This Row],[Do you have been suffering from any of these diseases? - පහත රෝග ඔබට තිබෙනවද?]]="None - නැත",1,5)</f>
        <v>1</v>
      </c>
      <c r="AA5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8" s="11">
        <f>IF(Table15[[#This Row],[Have you been infected by COVID-19 in the past few months - ඔබට COVID 19 මිට පෙර වැළදී  තිබෙනවද?]]="Yes",1,5)</f>
        <v>5</v>
      </c>
      <c r="AC598" s="11">
        <f>IF(Table15[[#This Row],[Grade - ශ්‍රේණිය]]="Team Member",5,IF(Table15[[#This Row],[Grade - ශ්‍රේණිය]]="Manager",1,3))</f>
        <v>5</v>
      </c>
      <c r="AD598" s="11">
        <f>IF(Table15[[#This Row],[Do you have any COVID symptoms? - ඔබට COVID ලක්ෂණ තිබෙනවද?]]="Yes",5,1)</f>
        <v>1</v>
      </c>
      <c r="AE598" s="11">
        <f>IF(Table15[[#This Row],[Was quarantined  before? - නිරොධානය වී තිබේද?]]="Yes",5,1)</f>
        <v>1</v>
      </c>
      <c r="AF5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8" s="8">
        <f>IF(Table15[[#This Row],[Any family members are working at Hospitals - රෝහල් වල සේවය කරන සාමාජිකයන් සිටීද?]]="No",1,5)</f>
        <v>1</v>
      </c>
      <c r="AH5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8" s="12">
        <f>Table15[[#This Row],[Proximity 01 (30%)]]*0.3+Table15[[#This Row],[Proximity - 02(40%)]]*0.4+Table15[[#This Row],[Proximity - 03(30%)]]*0.3</f>
        <v>2.1999999999999997</v>
      </c>
      <c r="AK598" s="12">
        <f>Table15[[#This Row],[Aggregation(Q1) 30%]]*0.3+Table15[[#This Row],[Aggregation(Q2) 40%]]*0.4+Table15[[#This Row],[Aggregation(Q3) 30%]]*0.3</f>
        <v>2.1999999999999997</v>
      </c>
      <c r="AL598" s="13">
        <f>Table15[[#This Row],[Exposure Rate]]+Table15[[#This Row],[Proximity Rate]]+Table15[[#This Row],[Aggregation Rate]]</f>
        <v>7.3999999999999986</v>
      </c>
      <c r="AM598" s="13" t="s">
        <v>1935</v>
      </c>
    </row>
    <row r="599" spans="1:39" x14ac:dyDescent="0.3">
      <c r="A599" s="20">
        <v>13168</v>
      </c>
      <c r="B599" s="2" t="s">
        <v>393</v>
      </c>
      <c r="C599" s="2" t="str">
        <f>VLOOKUP(A599,'emp master'!$A$1:$G$5000,5,FALSE)</f>
        <v>Material Quality Assurance - SI</v>
      </c>
      <c r="D599" s="1" t="s">
        <v>1757</v>
      </c>
      <c r="E599" s="6" t="str">
        <f>VLOOKUP(A599,'emp master'!$A$1:$G$5000,7,FALSE)</f>
        <v>Male</v>
      </c>
      <c r="F599" s="7">
        <v>29</v>
      </c>
      <c r="G599" s="6" t="s">
        <v>14</v>
      </c>
      <c r="H599" s="6" t="s">
        <v>1756</v>
      </c>
      <c r="I599" s="6" t="s">
        <v>394</v>
      </c>
      <c r="J599" s="7" t="s">
        <v>39</v>
      </c>
      <c r="K599" s="6" t="s">
        <v>14</v>
      </c>
      <c r="L599" s="6"/>
      <c r="M599" s="6" t="s">
        <v>14</v>
      </c>
      <c r="N599" s="6"/>
      <c r="O599" s="6" t="s">
        <v>14</v>
      </c>
      <c r="P599" s="6"/>
      <c r="Q599" s="6" t="s">
        <v>14</v>
      </c>
      <c r="R599" s="6" t="s">
        <v>14</v>
      </c>
      <c r="S599" s="6" t="s">
        <v>1754</v>
      </c>
      <c r="T599" s="6" t="s">
        <v>14</v>
      </c>
      <c r="U599" s="6" t="s">
        <v>14</v>
      </c>
      <c r="V599" s="8">
        <f>IF(Table15[[#This Row],[Age - වයස]]&lt;30,1,IF(Table15[[#This Row],[Age - වයස]]&lt;40,2,IF(Table15[[#This Row],[Age - වයස]]&lt;50,3,IF(Table15[[#This Row],[Age - වයස]]&lt;=55,4,5))))</f>
        <v>1</v>
      </c>
      <c r="W599" s="11">
        <f>IF(Table15[[#This Row],[Vaccinated? - කොවිඩ් එන්නත ලබා ගෙන තිබේද?]]= "yes",1,5)</f>
        <v>5</v>
      </c>
      <c r="X59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599" s="8">
        <f>IF(Table15[[#This Row],[Having any hereditary diseases - ඔබට පාරම්පරික රෝග තිබෙනවාද?]]="yes",5,1)</f>
        <v>1</v>
      </c>
      <c r="Z599" s="11">
        <f>IF(Table15[[#This Row],[Do you have been suffering from any of these diseases? - පහත රෝග ඔබට තිබෙනවද?]]="None - නැත",1,5)</f>
        <v>1</v>
      </c>
      <c r="AA5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599" s="11">
        <f>IF(Table15[[#This Row],[Have you been infected by COVID-19 in the past few months - ඔබට COVID 19 මිට පෙර වැළදී  තිබෙනවද?]]="Yes",1,5)</f>
        <v>5</v>
      </c>
      <c r="AC599" s="11">
        <f>IF(Table15[[#This Row],[Grade - ශ්‍රේණිය]]="Team Member",5,IF(Table15[[#This Row],[Grade - ශ්‍රේණිය]]="Manager",1,3))</f>
        <v>5</v>
      </c>
      <c r="AD599" s="11">
        <f>IF(Table15[[#This Row],[Do you have any COVID symptoms? - ඔබට COVID ලක්ෂණ තිබෙනවද?]]="Yes",5,1)</f>
        <v>1</v>
      </c>
      <c r="AE599" s="11">
        <f>IF(Table15[[#This Row],[Was quarantined  before? - නිරොධානය වී තිබේද?]]="Yes",5,1)</f>
        <v>1</v>
      </c>
      <c r="AF5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599" s="8">
        <f>IF(Table15[[#This Row],[Any family members are working at Hospitals - රෝහල් වල සේවය කරන සාමාජිකයන් සිටීද?]]="No",1,5)</f>
        <v>1</v>
      </c>
      <c r="AH5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59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599" s="12">
        <f>Table15[[#This Row],[Proximity 01 (30%)]]*0.3+Table15[[#This Row],[Proximity - 02(40%)]]*0.4+Table15[[#This Row],[Proximity - 03(30%)]]*0.3</f>
        <v>2.1999999999999997</v>
      </c>
      <c r="AK599" s="12">
        <f>Table15[[#This Row],[Aggregation(Q1) 30%]]*0.3+Table15[[#This Row],[Aggregation(Q2) 40%]]*0.4+Table15[[#This Row],[Aggregation(Q3) 30%]]*0.3</f>
        <v>2.1999999999999997</v>
      </c>
      <c r="AL599" s="13">
        <f>Table15[[#This Row],[Exposure Rate]]+Table15[[#This Row],[Proximity Rate]]+Table15[[#This Row],[Aggregation Rate]]</f>
        <v>7.3999999999999986</v>
      </c>
      <c r="AM599" s="13" t="s">
        <v>1935</v>
      </c>
    </row>
    <row r="600" spans="1:39" x14ac:dyDescent="0.3">
      <c r="A600" s="20">
        <v>25984</v>
      </c>
      <c r="B600" s="2" t="s">
        <v>762</v>
      </c>
      <c r="C600" s="2" t="str">
        <f>VLOOKUP(A600,'emp master'!$A$1:$G$5000,5,FALSE)</f>
        <v>Material Quality Assurance - SI</v>
      </c>
      <c r="D600" s="1" t="s">
        <v>1757</v>
      </c>
      <c r="E600" s="6" t="str">
        <f>VLOOKUP(A600,'emp master'!$A$1:$G$5000,7,FALSE)</f>
        <v>Male</v>
      </c>
      <c r="F600" s="7">
        <v>22</v>
      </c>
      <c r="G600" s="6" t="s">
        <v>14</v>
      </c>
      <c r="H600" s="6" t="s">
        <v>1756</v>
      </c>
      <c r="I600" s="6" t="s">
        <v>36</v>
      </c>
      <c r="J600" s="7" t="s">
        <v>39</v>
      </c>
      <c r="K600" s="6" t="s">
        <v>14</v>
      </c>
      <c r="L600" s="6"/>
      <c r="M600" s="6" t="s">
        <v>14</v>
      </c>
      <c r="N600" s="6"/>
      <c r="O600" s="6" t="s">
        <v>14</v>
      </c>
      <c r="P600" s="6"/>
      <c r="Q600" s="6" t="s">
        <v>14</v>
      </c>
      <c r="R600" s="6" t="s">
        <v>14</v>
      </c>
      <c r="S600" s="6" t="s">
        <v>1754</v>
      </c>
      <c r="T600" s="6" t="s">
        <v>14</v>
      </c>
      <c r="U600" s="6" t="s">
        <v>14</v>
      </c>
      <c r="V600" s="8">
        <f>IF(Table15[[#This Row],[Age - වයස]]&lt;30,1,IF(Table15[[#This Row],[Age - වයස]]&lt;40,2,IF(Table15[[#This Row],[Age - වයස]]&lt;50,3,IF(Table15[[#This Row],[Age - වයස]]&lt;=55,4,5))))</f>
        <v>1</v>
      </c>
      <c r="W600" s="11">
        <f>IF(Table15[[#This Row],[Vaccinated? - කොවිඩ් එන්නත ලබා ගෙන තිබේද?]]= "yes",1,5)</f>
        <v>5</v>
      </c>
      <c r="X60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0" s="8">
        <f>IF(Table15[[#This Row],[Having any hereditary diseases - ඔබට පාරම්පරික රෝග තිබෙනවාද?]]="yes",5,1)</f>
        <v>1</v>
      </c>
      <c r="Z600" s="11">
        <f>IF(Table15[[#This Row],[Do you have been suffering from any of these diseases? - පහත රෝග ඔබට තිබෙනවද?]]="None - නැත",1,5)</f>
        <v>1</v>
      </c>
      <c r="AA6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0" s="11">
        <f>IF(Table15[[#This Row],[Have you been infected by COVID-19 in the past few months - ඔබට COVID 19 මිට පෙර වැළදී  තිබෙනවද?]]="Yes",1,5)</f>
        <v>5</v>
      </c>
      <c r="AC600" s="11">
        <f>IF(Table15[[#This Row],[Grade - ශ්‍රේණිය]]="Team Member",5,IF(Table15[[#This Row],[Grade - ශ්‍රේණිය]]="Manager",1,3))</f>
        <v>5</v>
      </c>
      <c r="AD600" s="11">
        <f>IF(Table15[[#This Row],[Do you have any COVID symptoms? - ඔබට COVID ලක්ෂණ තිබෙනවද?]]="Yes",5,1)</f>
        <v>1</v>
      </c>
      <c r="AE600" s="11">
        <f>IF(Table15[[#This Row],[Was quarantined  before? - නිරොධානය වී තිබේද?]]="Yes",5,1)</f>
        <v>1</v>
      </c>
      <c r="AF6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0" s="8">
        <f>IF(Table15[[#This Row],[Any family members are working at Hospitals - රෝහල් වල සේවය කරන සාමාජිකයන් සිටීද?]]="No",1,5)</f>
        <v>1</v>
      </c>
      <c r="AH6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0" s="12">
        <f>Table15[[#This Row],[Proximity 01 (30%)]]*0.3+Table15[[#This Row],[Proximity - 02(40%)]]*0.4+Table15[[#This Row],[Proximity - 03(30%)]]*0.3</f>
        <v>2.1999999999999997</v>
      </c>
      <c r="AK600" s="12">
        <f>Table15[[#This Row],[Aggregation(Q1) 30%]]*0.3+Table15[[#This Row],[Aggregation(Q2) 40%]]*0.4+Table15[[#This Row],[Aggregation(Q3) 30%]]*0.3</f>
        <v>2.1999999999999997</v>
      </c>
      <c r="AL600" s="13">
        <f>Table15[[#This Row],[Exposure Rate]]+Table15[[#This Row],[Proximity Rate]]+Table15[[#This Row],[Aggregation Rate]]</f>
        <v>7.3999999999999986</v>
      </c>
      <c r="AM600" s="13" t="s">
        <v>1935</v>
      </c>
    </row>
    <row r="601" spans="1:39" x14ac:dyDescent="0.3">
      <c r="A601" s="20">
        <v>26356</v>
      </c>
      <c r="B601" s="2" t="s">
        <v>1194</v>
      </c>
      <c r="C601" s="2" t="str">
        <f>VLOOKUP(A601,'emp master'!$A$1:$G$5000,5,FALSE)</f>
        <v>Material Quality Assurance - SI</v>
      </c>
      <c r="D601" s="1" t="s">
        <v>1757</v>
      </c>
      <c r="E601" s="6" t="str">
        <f>VLOOKUP(A601,'emp master'!$A$1:$G$5000,7,FALSE)</f>
        <v>Male</v>
      </c>
      <c r="F601" s="7">
        <v>23</v>
      </c>
      <c r="G601" s="6" t="s">
        <v>14</v>
      </c>
      <c r="H601" s="6" t="s">
        <v>1756</v>
      </c>
      <c r="I601" s="6" t="s">
        <v>1195</v>
      </c>
      <c r="J601" s="6" t="s">
        <v>28</v>
      </c>
      <c r="K601" s="6" t="s">
        <v>14</v>
      </c>
      <c r="L601" s="6"/>
      <c r="M601" s="6" t="s">
        <v>14</v>
      </c>
      <c r="N601" s="6"/>
      <c r="O601" s="6" t="s">
        <v>14</v>
      </c>
      <c r="P601" s="6"/>
      <c r="Q601" s="6" t="s">
        <v>14</v>
      </c>
      <c r="R601" s="6" t="s">
        <v>14</v>
      </c>
      <c r="S601" s="6" t="s">
        <v>1754</v>
      </c>
      <c r="T601" s="6" t="s">
        <v>14</v>
      </c>
      <c r="U601" s="6" t="s">
        <v>14</v>
      </c>
      <c r="V601" s="8">
        <f>IF(Table15[[#This Row],[Age - වයස]]&lt;30,1,IF(Table15[[#This Row],[Age - වයස]]&lt;40,2,IF(Table15[[#This Row],[Age - වයස]]&lt;50,3,IF(Table15[[#This Row],[Age - වයස]]&lt;=55,4,5))))</f>
        <v>1</v>
      </c>
      <c r="W601" s="11">
        <f>IF(Table15[[#This Row],[Vaccinated? - කොවිඩ් එන්නත ලබා ගෙන තිබේද?]]= "yes",1,5)</f>
        <v>5</v>
      </c>
      <c r="X60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1" s="8">
        <f>IF(Table15[[#This Row],[Having any hereditary diseases - ඔබට පාරම්පරික රෝග තිබෙනවාද?]]="yes",5,1)</f>
        <v>1</v>
      </c>
      <c r="Z601" s="11">
        <f>IF(Table15[[#This Row],[Do you have been suffering from any of these diseases? - පහත රෝග ඔබට තිබෙනවද?]]="None - නැත",1,5)</f>
        <v>1</v>
      </c>
      <c r="AA6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1" s="11">
        <f>IF(Table15[[#This Row],[Have you been infected by COVID-19 in the past few months - ඔබට COVID 19 මිට පෙර වැළදී  තිබෙනවද?]]="Yes",1,5)</f>
        <v>5</v>
      </c>
      <c r="AC601" s="11">
        <f>IF(Table15[[#This Row],[Grade - ශ්‍රේණිය]]="Team Member",5,IF(Table15[[#This Row],[Grade - ශ්‍රේණිය]]="Manager",1,3))</f>
        <v>5</v>
      </c>
      <c r="AD601" s="11">
        <f>IF(Table15[[#This Row],[Do you have any COVID symptoms? - ඔබට COVID ලක්ෂණ තිබෙනවද?]]="Yes",5,1)</f>
        <v>1</v>
      </c>
      <c r="AE601" s="11">
        <f>IF(Table15[[#This Row],[Was quarantined  before? - නිරොධානය වී තිබේද?]]="Yes",5,1)</f>
        <v>1</v>
      </c>
      <c r="AF6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1" s="8">
        <f>IF(Table15[[#This Row],[Any family members are working at Hospitals - රෝහල් වල සේවය කරන සාමාජිකයන් සිටීද?]]="No",1,5)</f>
        <v>1</v>
      </c>
      <c r="AH6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1" s="12">
        <f>Table15[[#This Row],[Proximity 01 (30%)]]*0.3+Table15[[#This Row],[Proximity - 02(40%)]]*0.4+Table15[[#This Row],[Proximity - 03(30%)]]*0.3</f>
        <v>2.1999999999999997</v>
      </c>
      <c r="AK601" s="12">
        <f>Table15[[#This Row],[Aggregation(Q1) 30%]]*0.3+Table15[[#This Row],[Aggregation(Q2) 40%]]*0.4+Table15[[#This Row],[Aggregation(Q3) 30%]]*0.3</f>
        <v>2.1999999999999997</v>
      </c>
      <c r="AL601" s="13">
        <f>Table15[[#This Row],[Exposure Rate]]+Table15[[#This Row],[Proximity Rate]]+Table15[[#This Row],[Aggregation Rate]]</f>
        <v>7.3999999999999986</v>
      </c>
      <c r="AM601" s="13" t="s">
        <v>1935</v>
      </c>
    </row>
    <row r="602" spans="1:39" x14ac:dyDescent="0.3">
      <c r="A602" s="20">
        <v>14756</v>
      </c>
      <c r="B602" s="2" t="s">
        <v>139</v>
      </c>
      <c r="C602" s="2" t="str">
        <f>VLOOKUP(A602,'emp master'!$A$1:$G$5000,5,FALSE)</f>
        <v>Moulded Bra Cup - Computer Numerical Control - SI</v>
      </c>
      <c r="D602" s="1" t="s">
        <v>1757</v>
      </c>
      <c r="E602" s="6" t="str">
        <f>VLOOKUP(A602,'emp master'!$A$1:$G$5000,7,FALSE)</f>
        <v>Male</v>
      </c>
      <c r="F602" s="7">
        <v>25</v>
      </c>
      <c r="G602" s="6" t="s">
        <v>14</v>
      </c>
      <c r="H602" s="6" t="s">
        <v>1756</v>
      </c>
      <c r="I602" s="6" t="s">
        <v>140</v>
      </c>
      <c r="J602" s="7" t="s">
        <v>13</v>
      </c>
      <c r="K602" s="6" t="s">
        <v>14</v>
      </c>
      <c r="L602" s="6"/>
      <c r="M602" s="6" t="s">
        <v>14</v>
      </c>
      <c r="N602" s="6"/>
      <c r="O602" s="6" t="s">
        <v>14</v>
      </c>
      <c r="P602" s="6"/>
      <c r="Q602" s="6" t="s">
        <v>14</v>
      </c>
      <c r="R602" s="6" t="s">
        <v>14</v>
      </c>
      <c r="S602" s="6" t="s">
        <v>1754</v>
      </c>
      <c r="T602" s="6" t="s">
        <v>14</v>
      </c>
      <c r="U602" s="6" t="s">
        <v>14</v>
      </c>
      <c r="V602" s="8">
        <f>IF(Table15[[#This Row],[Age - වයස]]&lt;30,1,IF(Table15[[#This Row],[Age - වයස]]&lt;40,2,IF(Table15[[#This Row],[Age - වයස]]&lt;50,3,IF(Table15[[#This Row],[Age - වයස]]&lt;=55,4,5))))</f>
        <v>1</v>
      </c>
      <c r="W602" s="11">
        <f>IF(Table15[[#This Row],[Vaccinated? - කොවිඩ් එන්නත ලබා ගෙන තිබේද?]]= "yes",1,5)</f>
        <v>5</v>
      </c>
      <c r="X60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2" s="8">
        <f>IF(Table15[[#This Row],[Having any hereditary diseases - ඔබට පාරම්පරික රෝග තිබෙනවාද?]]="yes",5,1)</f>
        <v>1</v>
      </c>
      <c r="Z602" s="11">
        <f>IF(Table15[[#This Row],[Do you have been suffering from any of these diseases? - පහත රෝග ඔබට තිබෙනවද?]]="None - නැත",1,5)</f>
        <v>1</v>
      </c>
      <c r="AA6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2" s="11">
        <f>IF(Table15[[#This Row],[Have you been infected by COVID-19 in the past few months - ඔබට COVID 19 මිට පෙර වැළදී  තිබෙනවද?]]="Yes",1,5)</f>
        <v>5</v>
      </c>
      <c r="AC602" s="11">
        <f>IF(Table15[[#This Row],[Grade - ශ්‍රේණිය]]="Team Member",5,IF(Table15[[#This Row],[Grade - ශ්‍රේණිය]]="Manager",1,3))</f>
        <v>5</v>
      </c>
      <c r="AD602" s="11">
        <f>IF(Table15[[#This Row],[Do you have any COVID symptoms? - ඔබට COVID ලක්ෂණ තිබෙනවද?]]="Yes",5,1)</f>
        <v>1</v>
      </c>
      <c r="AE602" s="11">
        <f>IF(Table15[[#This Row],[Was quarantined  before? - නිරොධානය වී තිබේද?]]="Yes",5,1)</f>
        <v>1</v>
      </c>
      <c r="AF6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2" s="8">
        <f>IF(Table15[[#This Row],[Any family members are working at Hospitals - රෝහල් වල සේවය කරන සාමාජිකයන් සිටීද?]]="No",1,5)</f>
        <v>1</v>
      </c>
      <c r="AH6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2" s="12">
        <f>Table15[[#This Row],[Proximity 01 (30%)]]*0.3+Table15[[#This Row],[Proximity - 02(40%)]]*0.4+Table15[[#This Row],[Proximity - 03(30%)]]*0.3</f>
        <v>2.1999999999999997</v>
      </c>
      <c r="AK602" s="12">
        <f>Table15[[#This Row],[Aggregation(Q1) 30%]]*0.3+Table15[[#This Row],[Aggregation(Q2) 40%]]*0.4+Table15[[#This Row],[Aggregation(Q3) 30%]]*0.3</f>
        <v>2.1999999999999997</v>
      </c>
      <c r="AL602" s="13">
        <f>Table15[[#This Row],[Exposure Rate]]+Table15[[#This Row],[Proximity Rate]]+Table15[[#This Row],[Aggregation Rate]]</f>
        <v>7.3999999999999986</v>
      </c>
      <c r="AM602" s="13" t="s">
        <v>1935</v>
      </c>
    </row>
    <row r="603" spans="1:39" x14ac:dyDescent="0.3">
      <c r="A603" s="20">
        <v>19526</v>
      </c>
      <c r="B603" s="2" t="s">
        <v>777</v>
      </c>
      <c r="C603" s="2" t="str">
        <f>VLOOKUP(A603,'emp master'!$A$1:$G$5000,5,FALSE)</f>
        <v>Moulded Bra Cup - Computer Numerical Control - SI</v>
      </c>
      <c r="D603" s="1" t="s">
        <v>1757</v>
      </c>
      <c r="E603" s="6" t="str">
        <f>VLOOKUP(A603,'emp master'!$A$1:$G$5000,7,FALSE)</f>
        <v>Male</v>
      </c>
      <c r="F603" s="7">
        <v>22</v>
      </c>
      <c r="G603" s="6" t="s">
        <v>14</v>
      </c>
      <c r="H603" s="6" t="s">
        <v>1756</v>
      </c>
      <c r="I603" s="6" t="s">
        <v>778</v>
      </c>
      <c r="J603" s="7" t="s">
        <v>20</v>
      </c>
      <c r="K603" s="6" t="s">
        <v>14</v>
      </c>
      <c r="L603" s="6"/>
      <c r="M603" s="6" t="s">
        <v>14</v>
      </c>
      <c r="N603" s="6"/>
      <c r="O603" s="6" t="s">
        <v>14</v>
      </c>
      <c r="P603" s="6"/>
      <c r="Q603" s="6" t="s">
        <v>14</v>
      </c>
      <c r="R603" s="6" t="s">
        <v>14</v>
      </c>
      <c r="S603" s="6" t="s">
        <v>1754</v>
      </c>
      <c r="T603" s="6" t="s">
        <v>14</v>
      </c>
      <c r="U603" s="6" t="s">
        <v>14</v>
      </c>
      <c r="V603" s="8">
        <f>IF(Table15[[#This Row],[Age - වයස]]&lt;30,1,IF(Table15[[#This Row],[Age - වයස]]&lt;40,2,IF(Table15[[#This Row],[Age - වයස]]&lt;50,3,IF(Table15[[#This Row],[Age - වයස]]&lt;=55,4,5))))</f>
        <v>1</v>
      </c>
      <c r="W603" s="11">
        <f>IF(Table15[[#This Row],[Vaccinated? - කොවිඩ් එන්නත ලබා ගෙන තිබේද?]]= "yes",1,5)</f>
        <v>5</v>
      </c>
      <c r="X60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3" s="8">
        <f>IF(Table15[[#This Row],[Having any hereditary diseases - ඔබට පාරම්පරික රෝග තිබෙනවාද?]]="yes",5,1)</f>
        <v>1</v>
      </c>
      <c r="Z603" s="11">
        <f>IF(Table15[[#This Row],[Do you have been suffering from any of these diseases? - පහත රෝග ඔබට තිබෙනවද?]]="None - නැත",1,5)</f>
        <v>1</v>
      </c>
      <c r="AA6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3" s="11">
        <f>IF(Table15[[#This Row],[Have you been infected by COVID-19 in the past few months - ඔබට COVID 19 මිට පෙර වැළදී  තිබෙනවද?]]="Yes",1,5)</f>
        <v>5</v>
      </c>
      <c r="AC603" s="11">
        <f>IF(Table15[[#This Row],[Grade - ශ්‍රේණිය]]="Team Member",5,IF(Table15[[#This Row],[Grade - ශ්‍රේණිය]]="Manager",1,3))</f>
        <v>5</v>
      </c>
      <c r="AD603" s="11">
        <f>IF(Table15[[#This Row],[Do you have any COVID symptoms? - ඔබට COVID ලක්ෂණ තිබෙනවද?]]="Yes",5,1)</f>
        <v>1</v>
      </c>
      <c r="AE603" s="11">
        <f>IF(Table15[[#This Row],[Was quarantined  before? - නිරොධානය වී තිබේද?]]="Yes",5,1)</f>
        <v>1</v>
      </c>
      <c r="AF6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3" s="8">
        <f>IF(Table15[[#This Row],[Any family members are working at Hospitals - රෝහල් වල සේවය කරන සාමාජිකයන් සිටීද?]]="No",1,5)</f>
        <v>1</v>
      </c>
      <c r="AH6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3" s="12">
        <f>Table15[[#This Row],[Proximity 01 (30%)]]*0.3+Table15[[#This Row],[Proximity - 02(40%)]]*0.4+Table15[[#This Row],[Proximity - 03(30%)]]*0.3</f>
        <v>2.1999999999999997</v>
      </c>
      <c r="AK603" s="12">
        <f>Table15[[#This Row],[Aggregation(Q1) 30%]]*0.3+Table15[[#This Row],[Aggregation(Q2) 40%]]*0.4+Table15[[#This Row],[Aggregation(Q3) 30%]]*0.3</f>
        <v>2.1999999999999997</v>
      </c>
      <c r="AL603" s="13">
        <f>Table15[[#This Row],[Exposure Rate]]+Table15[[#This Row],[Proximity Rate]]+Table15[[#This Row],[Aggregation Rate]]</f>
        <v>7.3999999999999986</v>
      </c>
      <c r="AM603" s="13" t="s">
        <v>1935</v>
      </c>
    </row>
    <row r="604" spans="1:39" x14ac:dyDescent="0.3">
      <c r="A604" s="20">
        <v>13055</v>
      </c>
      <c r="B604" s="2" t="s">
        <v>252</v>
      </c>
      <c r="C604" s="2" t="str">
        <f>VLOOKUP(A604,'emp master'!$A$1:$G$5000,5,FALSE)</f>
        <v>Moulded Bra Cup - Machine Maintenance - SI</v>
      </c>
      <c r="D604" s="1" t="s">
        <v>1757</v>
      </c>
      <c r="E604" s="6" t="str">
        <f>VLOOKUP(A604,'emp master'!$A$1:$G$5000,7,FALSE)</f>
        <v>Male</v>
      </c>
      <c r="F604" s="7">
        <v>27</v>
      </c>
      <c r="G604" s="6" t="s">
        <v>14</v>
      </c>
      <c r="H604" s="6" t="s">
        <v>1756</v>
      </c>
      <c r="I604" s="6" t="s">
        <v>253</v>
      </c>
      <c r="J604" s="7" t="s">
        <v>39</v>
      </c>
      <c r="K604" s="6" t="s">
        <v>14</v>
      </c>
      <c r="L604" s="6"/>
      <c r="M604" s="6" t="s">
        <v>14</v>
      </c>
      <c r="N604" s="6"/>
      <c r="O604" s="6" t="s">
        <v>14</v>
      </c>
      <c r="P604" s="6"/>
      <c r="Q604" s="6" t="s">
        <v>14</v>
      </c>
      <c r="R604" s="6" t="s">
        <v>14</v>
      </c>
      <c r="S604" s="6" t="s">
        <v>1754</v>
      </c>
      <c r="T604" s="6" t="s">
        <v>14</v>
      </c>
      <c r="U604" s="6" t="s">
        <v>14</v>
      </c>
      <c r="V604" s="8">
        <f>IF(Table15[[#This Row],[Age - වයස]]&lt;30,1,IF(Table15[[#This Row],[Age - වයස]]&lt;40,2,IF(Table15[[#This Row],[Age - වයස]]&lt;50,3,IF(Table15[[#This Row],[Age - වයස]]&lt;=55,4,5))))</f>
        <v>1</v>
      </c>
      <c r="W604" s="11">
        <f>IF(Table15[[#This Row],[Vaccinated? - කොවිඩ් එන්නත ලබා ගෙන තිබේද?]]= "yes",1,5)</f>
        <v>5</v>
      </c>
      <c r="X60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4" s="8">
        <f>IF(Table15[[#This Row],[Having any hereditary diseases - ඔබට පාරම්පරික රෝග තිබෙනවාද?]]="yes",5,1)</f>
        <v>1</v>
      </c>
      <c r="Z604" s="11">
        <f>IF(Table15[[#This Row],[Do you have been suffering from any of these diseases? - පහත රෝග ඔබට තිබෙනවද?]]="None - නැත",1,5)</f>
        <v>1</v>
      </c>
      <c r="AA6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4" s="11">
        <f>IF(Table15[[#This Row],[Have you been infected by COVID-19 in the past few months - ඔබට COVID 19 මිට පෙර වැළදී  තිබෙනවද?]]="Yes",1,5)</f>
        <v>5</v>
      </c>
      <c r="AC604" s="11">
        <f>IF(Table15[[#This Row],[Grade - ශ්‍රේණිය]]="Team Member",5,IF(Table15[[#This Row],[Grade - ශ්‍රේණිය]]="Manager",1,3))</f>
        <v>5</v>
      </c>
      <c r="AD604" s="11">
        <f>IF(Table15[[#This Row],[Do you have any COVID symptoms? - ඔබට COVID ලක්ෂණ තිබෙනවද?]]="Yes",5,1)</f>
        <v>1</v>
      </c>
      <c r="AE604" s="11">
        <f>IF(Table15[[#This Row],[Was quarantined  before? - නිරොධානය වී තිබේද?]]="Yes",5,1)</f>
        <v>1</v>
      </c>
      <c r="AF6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4" s="8">
        <f>IF(Table15[[#This Row],[Any family members are working at Hospitals - රෝහල් වල සේවය කරන සාමාජිකයන් සිටීද?]]="No",1,5)</f>
        <v>1</v>
      </c>
      <c r="AH6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4" s="12">
        <f>Table15[[#This Row],[Proximity 01 (30%)]]*0.3+Table15[[#This Row],[Proximity - 02(40%)]]*0.4+Table15[[#This Row],[Proximity - 03(30%)]]*0.3</f>
        <v>2.1999999999999997</v>
      </c>
      <c r="AK604" s="12">
        <f>Table15[[#This Row],[Aggregation(Q1) 30%]]*0.3+Table15[[#This Row],[Aggregation(Q2) 40%]]*0.4+Table15[[#This Row],[Aggregation(Q3) 30%]]*0.3</f>
        <v>2.1999999999999997</v>
      </c>
      <c r="AL604" s="13">
        <f>Table15[[#This Row],[Exposure Rate]]+Table15[[#This Row],[Proximity Rate]]+Table15[[#This Row],[Aggregation Rate]]</f>
        <v>7.3999999999999986</v>
      </c>
      <c r="AM604" s="13" t="s">
        <v>1935</v>
      </c>
    </row>
    <row r="605" spans="1:39" x14ac:dyDescent="0.3">
      <c r="A605" s="20">
        <v>18749</v>
      </c>
      <c r="B605" s="2" t="s">
        <v>291</v>
      </c>
      <c r="C605" s="2" t="str">
        <f>VLOOKUP(A605,'emp master'!$A$1:$G$5000,5,FALSE)</f>
        <v>Moulded Bra Cup - Machine Maintenance - SI</v>
      </c>
      <c r="D605" s="1" t="s">
        <v>1757</v>
      </c>
      <c r="E605" s="6" t="str">
        <f>VLOOKUP(A605,'emp master'!$A$1:$G$5000,7,FALSE)</f>
        <v>Male</v>
      </c>
      <c r="F605" s="7">
        <v>24</v>
      </c>
      <c r="G605" s="6" t="s">
        <v>14</v>
      </c>
      <c r="H605" s="6" t="s">
        <v>1756</v>
      </c>
      <c r="I605" s="6" t="s">
        <v>292</v>
      </c>
      <c r="J605" s="7" t="s">
        <v>13</v>
      </c>
      <c r="K605" s="6" t="s">
        <v>14</v>
      </c>
      <c r="L605" s="6"/>
      <c r="M605" s="6" t="s">
        <v>14</v>
      </c>
      <c r="N605" s="6"/>
      <c r="O605" s="6" t="s">
        <v>14</v>
      </c>
      <c r="P605" s="6"/>
      <c r="Q605" s="6" t="s">
        <v>14</v>
      </c>
      <c r="R605" s="6" t="s">
        <v>14</v>
      </c>
      <c r="S605" s="6" t="s">
        <v>1754</v>
      </c>
      <c r="T605" s="6" t="s">
        <v>14</v>
      </c>
      <c r="U605" s="6" t="s">
        <v>14</v>
      </c>
      <c r="V605" s="8">
        <f>IF(Table15[[#This Row],[Age - වයස]]&lt;30,1,IF(Table15[[#This Row],[Age - වයස]]&lt;40,2,IF(Table15[[#This Row],[Age - වයස]]&lt;50,3,IF(Table15[[#This Row],[Age - වයස]]&lt;=55,4,5))))</f>
        <v>1</v>
      </c>
      <c r="W605" s="11">
        <f>IF(Table15[[#This Row],[Vaccinated? - කොවිඩ් එන්නත ලබා ගෙන තිබේද?]]= "yes",1,5)</f>
        <v>5</v>
      </c>
      <c r="X60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5" s="8">
        <f>IF(Table15[[#This Row],[Having any hereditary diseases - ඔබට පාරම්පරික රෝග තිබෙනවාද?]]="yes",5,1)</f>
        <v>1</v>
      </c>
      <c r="Z605" s="11">
        <f>IF(Table15[[#This Row],[Do you have been suffering from any of these diseases? - පහත රෝග ඔබට තිබෙනවද?]]="None - නැත",1,5)</f>
        <v>1</v>
      </c>
      <c r="AA6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5" s="11">
        <f>IF(Table15[[#This Row],[Have you been infected by COVID-19 in the past few months - ඔබට COVID 19 මිට පෙර වැළදී  තිබෙනවද?]]="Yes",1,5)</f>
        <v>5</v>
      </c>
      <c r="AC605" s="11">
        <f>IF(Table15[[#This Row],[Grade - ශ්‍රේණිය]]="Team Member",5,IF(Table15[[#This Row],[Grade - ශ්‍රේණිය]]="Manager",1,3))</f>
        <v>5</v>
      </c>
      <c r="AD605" s="11">
        <f>IF(Table15[[#This Row],[Do you have any COVID symptoms? - ඔබට COVID ලක්ෂණ තිබෙනවද?]]="Yes",5,1)</f>
        <v>1</v>
      </c>
      <c r="AE605" s="11">
        <f>IF(Table15[[#This Row],[Was quarantined  before? - නිරොධානය වී තිබේද?]]="Yes",5,1)</f>
        <v>1</v>
      </c>
      <c r="AF6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5" s="8">
        <f>IF(Table15[[#This Row],[Any family members are working at Hospitals - රෝහල් වල සේවය කරන සාමාජිකයන් සිටීද?]]="No",1,5)</f>
        <v>1</v>
      </c>
      <c r="AH6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5" s="12">
        <f>Table15[[#This Row],[Proximity 01 (30%)]]*0.3+Table15[[#This Row],[Proximity - 02(40%)]]*0.4+Table15[[#This Row],[Proximity - 03(30%)]]*0.3</f>
        <v>2.1999999999999997</v>
      </c>
      <c r="AK605" s="12">
        <f>Table15[[#This Row],[Aggregation(Q1) 30%]]*0.3+Table15[[#This Row],[Aggregation(Q2) 40%]]*0.4+Table15[[#This Row],[Aggregation(Q3) 30%]]*0.3</f>
        <v>2.1999999999999997</v>
      </c>
      <c r="AL605" s="13">
        <f>Table15[[#This Row],[Exposure Rate]]+Table15[[#This Row],[Proximity Rate]]+Table15[[#This Row],[Aggregation Rate]]</f>
        <v>7.3999999999999986</v>
      </c>
      <c r="AM605" s="13" t="s">
        <v>1935</v>
      </c>
    </row>
    <row r="606" spans="1:39" x14ac:dyDescent="0.3">
      <c r="A606" s="20">
        <v>23429</v>
      </c>
      <c r="B606" s="2" t="s">
        <v>24</v>
      </c>
      <c r="C606" s="2" t="str">
        <f>VLOOKUP(A606,'emp master'!$A$1:$G$5000,5,FALSE)</f>
        <v>Moulded Bra Cup - Machine Maintenance - SI</v>
      </c>
      <c r="D606" s="1" t="s">
        <v>1757</v>
      </c>
      <c r="E606" s="6" t="str">
        <f>VLOOKUP(A606,'emp master'!$A$1:$G$5000,7,FALSE)</f>
        <v>Male</v>
      </c>
      <c r="F606" s="7">
        <v>23</v>
      </c>
      <c r="G606" s="6" t="s">
        <v>14</v>
      </c>
      <c r="H606" s="6" t="s">
        <v>1756</v>
      </c>
      <c r="I606" s="6" t="s">
        <v>25</v>
      </c>
      <c r="J606" s="7" t="s">
        <v>17</v>
      </c>
      <c r="K606" s="6" t="s">
        <v>14</v>
      </c>
      <c r="L606" s="6"/>
      <c r="M606" s="6" t="s">
        <v>14</v>
      </c>
      <c r="N606" s="6"/>
      <c r="O606" s="6" t="s">
        <v>14</v>
      </c>
      <c r="P606" s="6"/>
      <c r="Q606" s="6" t="s">
        <v>14</v>
      </c>
      <c r="R606" s="6" t="s">
        <v>14</v>
      </c>
      <c r="S606" s="6" t="s">
        <v>1754</v>
      </c>
      <c r="T606" s="6" t="s">
        <v>14</v>
      </c>
      <c r="U606" s="6" t="s">
        <v>14</v>
      </c>
      <c r="V606" s="8">
        <f>IF(Table15[[#This Row],[Age - වයස]]&lt;30,1,IF(Table15[[#This Row],[Age - වයස]]&lt;40,2,IF(Table15[[#This Row],[Age - වයස]]&lt;50,3,IF(Table15[[#This Row],[Age - වයස]]&lt;=55,4,5))))</f>
        <v>1</v>
      </c>
      <c r="W606" s="11">
        <f>IF(Table15[[#This Row],[Vaccinated? - කොවිඩ් එන්නත ලබා ගෙන තිබේද?]]= "yes",1,5)</f>
        <v>5</v>
      </c>
      <c r="X60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6" s="8">
        <f>IF(Table15[[#This Row],[Having any hereditary diseases - ඔබට පාරම්පරික රෝග තිබෙනවාද?]]="yes",5,1)</f>
        <v>1</v>
      </c>
      <c r="Z606" s="11">
        <f>IF(Table15[[#This Row],[Do you have been suffering from any of these diseases? - පහත රෝග ඔබට තිබෙනවද?]]="None - නැත",1,5)</f>
        <v>1</v>
      </c>
      <c r="AA6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6" s="11">
        <f>IF(Table15[[#This Row],[Have you been infected by COVID-19 in the past few months - ඔබට COVID 19 මිට පෙර වැළදී  තිබෙනවද?]]="Yes",1,5)</f>
        <v>5</v>
      </c>
      <c r="AC606" s="11">
        <f>IF(Table15[[#This Row],[Grade - ශ්‍රේණිය]]="Team Member",5,IF(Table15[[#This Row],[Grade - ශ්‍රේණිය]]="Manager",1,3))</f>
        <v>5</v>
      </c>
      <c r="AD606" s="11">
        <f>IF(Table15[[#This Row],[Do you have any COVID symptoms? - ඔබට COVID ලක්ෂණ තිබෙනවද?]]="Yes",5,1)</f>
        <v>1</v>
      </c>
      <c r="AE606" s="11">
        <f>IF(Table15[[#This Row],[Was quarantined  before? - නිරොධානය වී තිබේද?]]="Yes",5,1)</f>
        <v>1</v>
      </c>
      <c r="AF6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6" s="8">
        <f>IF(Table15[[#This Row],[Any family members are working at Hospitals - රෝහල් වල සේවය කරන සාමාජිකයන් සිටීද?]]="No",1,5)</f>
        <v>1</v>
      </c>
      <c r="AH6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6" s="12">
        <f>Table15[[#This Row],[Proximity 01 (30%)]]*0.3+Table15[[#This Row],[Proximity - 02(40%)]]*0.4+Table15[[#This Row],[Proximity - 03(30%)]]*0.3</f>
        <v>2.1999999999999997</v>
      </c>
      <c r="AK606" s="12">
        <f>Table15[[#This Row],[Aggregation(Q1) 30%]]*0.3+Table15[[#This Row],[Aggregation(Q2) 40%]]*0.4+Table15[[#This Row],[Aggregation(Q3) 30%]]*0.3</f>
        <v>2.1999999999999997</v>
      </c>
      <c r="AL606" s="13">
        <f>Table15[[#This Row],[Exposure Rate]]+Table15[[#This Row],[Proximity Rate]]+Table15[[#This Row],[Aggregation Rate]]</f>
        <v>7.3999999999999986</v>
      </c>
      <c r="AM606" s="13" t="s">
        <v>1935</v>
      </c>
    </row>
    <row r="607" spans="1:39" x14ac:dyDescent="0.3">
      <c r="A607" s="20">
        <v>9270</v>
      </c>
      <c r="B607" s="2" t="s">
        <v>166</v>
      </c>
      <c r="C607" s="2" t="str">
        <f>VLOOKUP(A607,'emp master'!$A$1:$G$5000,5,FALSE)</f>
        <v>Moulded Bra Cup - Machine Maintenance - SI</v>
      </c>
      <c r="D607" s="1" t="s">
        <v>1757</v>
      </c>
      <c r="E607" s="6" t="str">
        <f>VLOOKUP(A607,'emp master'!$A$1:$G$5000,7,FALSE)</f>
        <v>Male</v>
      </c>
      <c r="F607" s="7">
        <v>28</v>
      </c>
      <c r="G607" s="6" t="s">
        <v>14</v>
      </c>
      <c r="H607" s="6" t="s">
        <v>1756</v>
      </c>
      <c r="I607" s="6" t="s">
        <v>167</v>
      </c>
      <c r="J607" s="7" t="s">
        <v>20</v>
      </c>
      <c r="K607" s="6" t="s">
        <v>14</v>
      </c>
      <c r="L607" s="6"/>
      <c r="M607" s="6" t="s">
        <v>14</v>
      </c>
      <c r="N607" s="6"/>
      <c r="O607" s="6" t="s">
        <v>14</v>
      </c>
      <c r="P607" s="6"/>
      <c r="Q607" s="6" t="s">
        <v>14</v>
      </c>
      <c r="R607" s="6" t="s">
        <v>14</v>
      </c>
      <c r="S607" s="6" t="s">
        <v>1754</v>
      </c>
      <c r="T607" s="6" t="s">
        <v>14</v>
      </c>
      <c r="U607" s="6" t="s">
        <v>14</v>
      </c>
      <c r="V607" s="8">
        <f>IF(Table15[[#This Row],[Age - වයස]]&lt;30,1,IF(Table15[[#This Row],[Age - වයස]]&lt;40,2,IF(Table15[[#This Row],[Age - වයස]]&lt;50,3,IF(Table15[[#This Row],[Age - වයස]]&lt;=55,4,5))))</f>
        <v>1</v>
      </c>
      <c r="W607" s="11">
        <f>IF(Table15[[#This Row],[Vaccinated? - කොවිඩ් එන්නත ලබා ගෙන තිබේද?]]= "yes",1,5)</f>
        <v>5</v>
      </c>
      <c r="X60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7" s="8">
        <f>IF(Table15[[#This Row],[Having any hereditary diseases - ඔබට පාරම්පරික රෝග තිබෙනවාද?]]="yes",5,1)</f>
        <v>1</v>
      </c>
      <c r="Z607" s="11">
        <f>IF(Table15[[#This Row],[Do you have been suffering from any of these diseases? - පහත රෝග ඔබට තිබෙනවද?]]="None - නැත",1,5)</f>
        <v>1</v>
      </c>
      <c r="AA6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7" s="11">
        <f>IF(Table15[[#This Row],[Have you been infected by COVID-19 in the past few months - ඔබට COVID 19 මිට පෙර වැළදී  තිබෙනවද?]]="Yes",1,5)</f>
        <v>5</v>
      </c>
      <c r="AC607" s="11">
        <f>IF(Table15[[#This Row],[Grade - ශ්‍රේණිය]]="Team Member",5,IF(Table15[[#This Row],[Grade - ශ්‍රේණිය]]="Manager",1,3))</f>
        <v>5</v>
      </c>
      <c r="AD607" s="11">
        <f>IF(Table15[[#This Row],[Do you have any COVID symptoms? - ඔබට COVID ලක්ෂණ තිබෙනවද?]]="Yes",5,1)</f>
        <v>1</v>
      </c>
      <c r="AE607" s="11">
        <f>IF(Table15[[#This Row],[Was quarantined  before? - නිරොධානය වී තිබේද?]]="Yes",5,1)</f>
        <v>1</v>
      </c>
      <c r="AF6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7" s="8">
        <f>IF(Table15[[#This Row],[Any family members are working at Hospitals - රෝහල් වල සේවය කරන සාමාජිකයන් සිටීද?]]="No",1,5)</f>
        <v>1</v>
      </c>
      <c r="AH6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7" s="12">
        <f>Table15[[#This Row],[Proximity 01 (30%)]]*0.3+Table15[[#This Row],[Proximity - 02(40%)]]*0.4+Table15[[#This Row],[Proximity - 03(30%)]]*0.3</f>
        <v>2.1999999999999997</v>
      </c>
      <c r="AK607" s="12">
        <f>Table15[[#This Row],[Aggregation(Q1) 30%]]*0.3+Table15[[#This Row],[Aggregation(Q2) 40%]]*0.4+Table15[[#This Row],[Aggregation(Q3) 30%]]*0.3</f>
        <v>2.1999999999999997</v>
      </c>
      <c r="AL607" s="13">
        <f>Table15[[#This Row],[Exposure Rate]]+Table15[[#This Row],[Proximity Rate]]+Table15[[#This Row],[Aggregation Rate]]</f>
        <v>7.3999999999999986</v>
      </c>
      <c r="AM607" s="13" t="s">
        <v>1935</v>
      </c>
    </row>
    <row r="608" spans="1:39" x14ac:dyDescent="0.3">
      <c r="A608" s="20">
        <v>10080</v>
      </c>
      <c r="B608" s="2" t="s">
        <v>345</v>
      </c>
      <c r="C608" s="2" t="str">
        <f>VLOOKUP(A608,'emp master'!$A$1:$G$5000,5,FALSE)</f>
        <v>Moulded Bra Cup - Product Development Centre - SI</v>
      </c>
      <c r="D608" s="1" t="s">
        <v>1757</v>
      </c>
      <c r="E608" s="6" t="str">
        <f>VLOOKUP(A608,'emp master'!$A$1:$G$5000,7,FALSE)</f>
        <v>Female</v>
      </c>
      <c r="F608" s="7">
        <v>29</v>
      </c>
      <c r="G608" s="6" t="s">
        <v>14</v>
      </c>
      <c r="H608" s="6" t="s">
        <v>1756</v>
      </c>
      <c r="I608" s="6" t="s">
        <v>45</v>
      </c>
      <c r="J608" s="7" t="s">
        <v>63</v>
      </c>
      <c r="K608" s="6" t="s">
        <v>14</v>
      </c>
      <c r="L608" s="6" t="s">
        <v>14</v>
      </c>
      <c r="M608" s="6" t="s">
        <v>14</v>
      </c>
      <c r="N608" s="6" t="s">
        <v>14</v>
      </c>
      <c r="O608" s="6" t="s">
        <v>14</v>
      </c>
      <c r="P608" s="6" t="s">
        <v>14</v>
      </c>
      <c r="Q608" s="6" t="s">
        <v>14</v>
      </c>
      <c r="R608" s="6" t="s">
        <v>14</v>
      </c>
      <c r="S608" s="6" t="s">
        <v>1754</v>
      </c>
      <c r="T608" s="6" t="s">
        <v>14</v>
      </c>
      <c r="U608" s="6" t="s">
        <v>14</v>
      </c>
      <c r="V608" s="8">
        <f>IF(Table15[[#This Row],[Age - වයස]]&lt;30,1,IF(Table15[[#This Row],[Age - වයස]]&lt;40,2,IF(Table15[[#This Row],[Age - වයස]]&lt;50,3,IF(Table15[[#This Row],[Age - වයස]]&lt;=55,4,5))))</f>
        <v>1</v>
      </c>
      <c r="W608" s="11">
        <f>IF(Table15[[#This Row],[Vaccinated? - කොවිඩ් එන්නත ලබා ගෙන තිබේද?]]= "yes",1,5)</f>
        <v>5</v>
      </c>
      <c r="X60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8" s="8">
        <f>IF(Table15[[#This Row],[Having any hereditary diseases - ඔබට පාරම්පරික රෝග තිබෙනවාද?]]="yes",5,1)</f>
        <v>1</v>
      </c>
      <c r="Z608" s="11">
        <f>IF(Table15[[#This Row],[Do you have been suffering from any of these diseases? - පහත රෝග ඔබට තිබෙනවද?]]="None - නැත",1,5)</f>
        <v>1</v>
      </c>
      <c r="AA6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8" s="11">
        <f>IF(Table15[[#This Row],[Have you been infected by COVID-19 in the past few months - ඔබට COVID 19 මිට පෙර වැළදී  තිබෙනවද?]]="Yes",1,5)</f>
        <v>5</v>
      </c>
      <c r="AC608" s="11">
        <f>IF(Table15[[#This Row],[Grade - ශ්‍රේණිය]]="Team Member",5,IF(Table15[[#This Row],[Grade - ශ්‍රේණිය]]="Manager",1,3))</f>
        <v>5</v>
      </c>
      <c r="AD608" s="11">
        <f>IF(Table15[[#This Row],[Do you have any COVID symptoms? - ඔබට COVID ලක්ෂණ තිබෙනවද?]]="Yes",5,1)</f>
        <v>1</v>
      </c>
      <c r="AE608" s="11">
        <f>IF(Table15[[#This Row],[Was quarantined  before? - නිරොධානය වී තිබේද?]]="Yes",5,1)</f>
        <v>1</v>
      </c>
      <c r="AF6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8" s="8">
        <f>IF(Table15[[#This Row],[Any family members are working at Hospitals - රෝහල් වල සේවය කරන සාමාජිකයන් සිටීද?]]="No",1,5)</f>
        <v>1</v>
      </c>
      <c r="AH6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8" s="12">
        <f>Table15[[#This Row],[Proximity 01 (30%)]]*0.3+Table15[[#This Row],[Proximity - 02(40%)]]*0.4+Table15[[#This Row],[Proximity - 03(30%)]]*0.3</f>
        <v>2.1999999999999997</v>
      </c>
      <c r="AK608" s="12">
        <f>Table15[[#This Row],[Aggregation(Q1) 30%]]*0.3+Table15[[#This Row],[Aggregation(Q2) 40%]]*0.4+Table15[[#This Row],[Aggregation(Q3) 30%]]*0.3</f>
        <v>2.1999999999999997</v>
      </c>
      <c r="AL608" s="13">
        <f>Table15[[#This Row],[Exposure Rate]]+Table15[[#This Row],[Proximity Rate]]+Table15[[#This Row],[Aggregation Rate]]</f>
        <v>7.3999999999999986</v>
      </c>
      <c r="AM608" s="13" t="s">
        <v>1935</v>
      </c>
    </row>
    <row r="609" spans="1:39" x14ac:dyDescent="0.3">
      <c r="A609" s="20">
        <v>15667</v>
      </c>
      <c r="B609" s="2" t="s">
        <v>1276</v>
      </c>
      <c r="C609" s="2" t="str">
        <f>VLOOKUP(A609,'emp master'!$A$1:$G$5000,5,FALSE)</f>
        <v>Moulded Bra Cup - Product Development Centre - SI</v>
      </c>
      <c r="D609" s="1" t="s">
        <v>1757</v>
      </c>
      <c r="E609" s="6" t="str">
        <f>VLOOKUP(A609,'emp master'!$A$1:$G$5000,7,FALSE)</f>
        <v>Female</v>
      </c>
      <c r="F609" s="7">
        <v>25</v>
      </c>
      <c r="G609" s="6" t="s">
        <v>14</v>
      </c>
      <c r="H609" s="6" t="s">
        <v>1756</v>
      </c>
      <c r="I609" s="6" t="s">
        <v>45</v>
      </c>
      <c r="J609" s="7" t="s">
        <v>63</v>
      </c>
      <c r="K609" s="6" t="s">
        <v>14</v>
      </c>
      <c r="L609" s="6"/>
      <c r="M609" s="6" t="s">
        <v>14</v>
      </c>
      <c r="N609" s="6"/>
      <c r="O609" s="6" t="s">
        <v>14</v>
      </c>
      <c r="P609" s="6"/>
      <c r="Q609" s="6" t="s">
        <v>14</v>
      </c>
      <c r="R609" s="6" t="s">
        <v>14</v>
      </c>
      <c r="S609" s="6" t="s">
        <v>1754</v>
      </c>
      <c r="T609" s="6" t="s">
        <v>14</v>
      </c>
      <c r="U609" s="6" t="s">
        <v>14</v>
      </c>
      <c r="V609" s="8">
        <f>IF(Table15[[#This Row],[Age - වයස]]&lt;30,1,IF(Table15[[#This Row],[Age - වයස]]&lt;40,2,IF(Table15[[#This Row],[Age - වයස]]&lt;50,3,IF(Table15[[#This Row],[Age - වයස]]&lt;=55,4,5))))</f>
        <v>1</v>
      </c>
      <c r="W609" s="11">
        <f>IF(Table15[[#This Row],[Vaccinated? - කොවිඩ් එන්නත ලබා ගෙන තිබේද?]]= "yes",1,5)</f>
        <v>5</v>
      </c>
      <c r="X60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09" s="8">
        <f>IF(Table15[[#This Row],[Having any hereditary diseases - ඔබට පාරම්පරික රෝග තිබෙනවාද?]]="yes",5,1)</f>
        <v>1</v>
      </c>
      <c r="Z609" s="11">
        <f>IF(Table15[[#This Row],[Do you have been suffering from any of these diseases? - පහත රෝග ඔබට තිබෙනවද?]]="None - නැත",1,5)</f>
        <v>1</v>
      </c>
      <c r="AA6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09" s="11">
        <f>IF(Table15[[#This Row],[Have you been infected by COVID-19 in the past few months - ඔබට COVID 19 මිට පෙර වැළදී  තිබෙනවද?]]="Yes",1,5)</f>
        <v>5</v>
      </c>
      <c r="AC609" s="11">
        <f>IF(Table15[[#This Row],[Grade - ශ්‍රේණිය]]="Team Member",5,IF(Table15[[#This Row],[Grade - ශ්‍රේණිය]]="Manager",1,3))</f>
        <v>5</v>
      </c>
      <c r="AD609" s="11">
        <f>IF(Table15[[#This Row],[Do you have any COVID symptoms? - ඔබට COVID ලක්ෂණ තිබෙනවද?]]="Yes",5,1)</f>
        <v>1</v>
      </c>
      <c r="AE609" s="11">
        <f>IF(Table15[[#This Row],[Was quarantined  before? - නිරොධානය වී තිබේද?]]="Yes",5,1)</f>
        <v>1</v>
      </c>
      <c r="AF6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09" s="8">
        <f>IF(Table15[[#This Row],[Any family members are working at Hospitals - රෝහල් වල සේවය කරන සාමාජිකයන් සිටීද?]]="No",1,5)</f>
        <v>1</v>
      </c>
      <c r="AH6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0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09" s="12">
        <f>Table15[[#This Row],[Proximity 01 (30%)]]*0.3+Table15[[#This Row],[Proximity - 02(40%)]]*0.4+Table15[[#This Row],[Proximity - 03(30%)]]*0.3</f>
        <v>2.1999999999999997</v>
      </c>
      <c r="AK609" s="12">
        <f>Table15[[#This Row],[Aggregation(Q1) 30%]]*0.3+Table15[[#This Row],[Aggregation(Q2) 40%]]*0.4+Table15[[#This Row],[Aggregation(Q3) 30%]]*0.3</f>
        <v>2.1999999999999997</v>
      </c>
      <c r="AL609" s="13">
        <f>Table15[[#This Row],[Exposure Rate]]+Table15[[#This Row],[Proximity Rate]]+Table15[[#This Row],[Aggregation Rate]]</f>
        <v>7.3999999999999986</v>
      </c>
      <c r="AM609" s="13" t="s">
        <v>1935</v>
      </c>
    </row>
    <row r="610" spans="1:39" x14ac:dyDescent="0.3">
      <c r="A610" s="20">
        <v>14518</v>
      </c>
      <c r="B610" s="2" t="s">
        <v>1408</v>
      </c>
      <c r="C610" s="2" t="str">
        <f>VLOOKUP(A610,'emp master'!$A$1:$G$5000,5,FALSE)</f>
        <v>Moulded Bra Cup - Production - SI</v>
      </c>
      <c r="D610" s="1" t="s">
        <v>1757</v>
      </c>
      <c r="E610" s="6" t="str">
        <f>VLOOKUP(A610,'emp master'!$A$1:$G$5000,7,FALSE)</f>
        <v>Female</v>
      </c>
      <c r="F610" s="7">
        <v>24</v>
      </c>
      <c r="G610" s="6" t="s">
        <v>14</v>
      </c>
      <c r="H610" s="6" t="s">
        <v>1756</v>
      </c>
      <c r="I610" s="6" t="s">
        <v>1197</v>
      </c>
      <c r="J610" s="6" t="s">
        <v>28</v>
      </c>
      <c r="K610" s="6" t="s">
        <v>14</v>
      </c>
      <c r="L610" s="6" t="s">
        <v>1566</v>
      </c>
      <c r="M610" s="6" t="s">
        <v>14</v>
      </c>
      <c r="N610" s="6" t="s">
        <v>1566</v>
      </c>
      <c r="O610" s="6" t="s">
        <v>14</v>
      </c>
      <c r="P610" s="6" t="s">
        <v>1566</v>
      </c>
      <c r="Q610" s="6" t="s">
        <v>14</v>
      </c>
      <c r="R610" s="6" t="s">
        <v>14</v>
      </c>
      <c r="S610" s="6" t="s">
        <v>1754</v>
      </c>
      <c r="T610" s="6" t="s">
        <v>14</v>
      </c>
      <c r="U610" s="6" t="s">
        <v>14</v>
      </c>
      <c r="V610" s="8">
        <f>IF(Table15[[#This Row],[Age - වයස]]&lt;30,1,IF(Table15[[#This Row],[Age - වයස]]&lt;40,2,IF(Table15[[#This Row],[Age - වයස]]&lt;50,3,IF(Table15[[#This Row],[Age - වයස]]&lt;=55,4,5))))</f>
        <v>1</v>
      </c>
      <c r="W610" s="11">
        <f>IF(Table15[[#This Row],[Vaccinated? - කොවිඩ් එන්නත ලබා ගෙන තිබේද?]]= "yes",1,5)</f>
        <v>5</v>
      </c>
      <c r="X61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0" s="8">
        <f>IF(Table15[[#This Row],[Having any hereditary diseases - ඔබට පාරම්පරික රෝග තිබෙනවාද?]]="yes",5,1)</f>
        <v>1</v>
      </c>
      <c r="Z610" s="11">
        <f>IF(Table15[[#This Row],[Do you have been suffering from any of these diseases? - පහත රෝග ඔබට තිබෙනවද?]]="None - නැත",1,5)</f>
        <v>1</v>
      </c>
      <c r="AA6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0" s="11">
        <f>IF(Table15[[#This Row],[Have you been infected by COVID-19 in the past few months - ඔබට COVID 19 මිට පෙර වැළදී  තිබෙනවද?]]="Yes",1,5)</f>
        <v>5</v>
      </c>
      <c r="AC610" s="11">
        <f>IF(Table15[[#This Row],[Grade - ශ්‍රේණිය]]="Team Member",5,IF(Table15[[#This Row],[Grade - ශ්‍රේණිය]]="Manager",1,3))</f>
        <v>5</v>
      </c>
      <c r="AD610" s="11">
        <f>IF(Table15[[#This Row],[Do you have any COVID symptoms? - ඔබට COVID ලක්ෂණ තිබෙනවද?]]="Yes",5,1)</f>
        <v>1</v>
      </c>
      <c r="AE610" s="11">
        <f>IF(Table15[[#This Row],[Was quarantined  before? - නිරොධානය වී තිබේද?]]="Yes",5,1)</f>
        <v>1</v>
      </c>
      <c r="AF6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0" s="8">
        <f>IF(Table15[[#This Row],[Any family members are working at Hospitals - රෝහල් වල සේවය කරන සාමාජිකයන් සිටීද?]]="No",1,5)</f>
        <v>1</v>
      </c>
      <c r="AH6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10" s="12">
        <f>Table15[[#This Row],[Proximity 01 (30%)]]*0.3+Table15[[#This Row],[Proximity - 02(40%)]]*0.4+Table15[[#This Row],[Proximity - 03(30%)]]*0.3</f>
        <v>2.1999999999999997</v>
      </c>
      <c r="AK610" s="12">
        <f>Table15[[#This Row],[Aggregation(Q1) 30%]]*0.3+Table15[[#This Row],[Aggregation(Q2) 40%]]*0.4+Table15[[#This Row],[Aggregation(Q3) 30%]]*0.3</f>
        <v>2.1999999999999997</v>
      </c>
      <c r="AL610" s="13">
        <f>Table15[[#This Row],[Exposure Rate]]+Table15[[#This Row],[Proximity Rate]]+Table15[[#This Row],[Aggregation Rate]]</f>
        <v>7.3999999999999986</v>
      </c>
      <c r="AM610" s="13" t="s">
        <v>1935</v>
      </c>
    </row>
    <row r="611" spans="1:39" x14ac:dyDescent="0.3">
      <c r="A611" s="20">
        <v>10182</v>
      </c>
      <c r="B611" s="2" t="s">
        <v>708</v>
      </c>
      <c r="C611" s="2" t="str">
        <f>VLOOKUP(A611,'emp master'!$A$1:$G$5000,5,FALSE)</f>
        <v>Moulded Bra Cup - Quality Assurance - SI</v>
      </c>
      <c r="D611" s="1" t="s">
        <v>1757</v>
      </c>
      <c r="E611" s="6" t="str">
        <f>VLOOKUP(A611,'emp master'!$A$1:$G$5000,7,FALSE)</f>
        <v>Female</v>
      </c>
      <c r="F611" s="7">
        <v>28</v>
      </c>
      <c r="G611" s="6" t="s">
        <v>14</v>
      </c>
      <c r="H611" s="6" t="s">
        <v>1756</v>
      </c>
      <c r="I611" s="6" t="s">
        <v>709</v>
      </c>
      <c r="J611" s="7" t="s">
        <v>20</v>
      </c>
      <c r="K611" s="6" t="s">
        <v>14</v>
      </c>
      <c r="L611" s="6" t="s">
        <v>1780</v>
      </c>
      <c r="M611" s="6" t="s">
        <v>14</v>
      </c>
      <c r="N611" s="6" t="s">
        <v>1780</v>
      </c>
      <c r="O611" s="6" t="s">
        <v>14</v>
      </c>
      <c r="P611" s="6" t="s">
        <v>1780</v>
      </c>
      <c r="Q611" s="6" t="s">
        <v>14</v>
      </c>
      <c r="R611" s="6" t="s">
        <v>14</v>
      </c>
      <c r="S611" s="6" t="s">
        <v>1754</v>
      </c>
      <c r="T611" s="6" t="s">
        <v>14</v>
      </c>
      <c r="U611" s="6" t="s">
        <v>14</v>
      </c>
      <c r="V611" s="8">
        <f>IF(Table15[[#This Row],[Age - වයස]]&lt;30,1,IF(Table15[[#This Row],[Age - වයස]]&lt;40,2,IF(Table15[[#This Row],[Age - වයස]]&lt;50,3,IF(Table15[[#This Row],[Age - වයස]]&lt;=55,4,5))))</f>
        <v>1</v>
      </c>
      <c r="W611" s="11">
        <f>IF(Table15[[#This Row],[Vaccinated? - කොවිඩ් එන්නත ලබා ගෙන තිබේද?]]= "yes",1,5)</f>
        <v>5</v>
      </c>
      <c r="X61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1" s="8">
        <f>IF(Table15[[#This Row],[Having any hereditary diseases - ඔබට පාරම්පරික රෝග තිබෙනවාද?]]="yes",5,1)</f>
        <v>1</v>
      </c>
      <c r="Z611" s="11">
        <f>IF(Table15[[#This Row],[Do you have been suffering from any of these diseases? - පහත රෝග ඔබට තිබෙනවද?]]="None - නැත",1,5)</f>
        <v>1</v>
      </c>
      <c r="AA6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1" s="11">
        <f>IF(Table15[[#This Row],[Have you been infected by COVID-19 in the past few months - ඔබට COVID 19 මිට පෙර වැළදී  තිබෙනවද?]]="Yes",1,5)</f>
        <v>5</v>
      </c>
      <c r="AC611" s="11">
        <f>IF(Table15[[#This Row],[Grade - ශ්‍රේණිය]]="Team Member",5,IF(Table15[[#This Row],[Grade - ශ්‍රේණිය]]="Manager",1,3))</f>
        <v>5</v>
      </c>
      <c r="AD611" s="11">
        <f>IF(Table15[[#This Row],[Do you have any COVID symptoms? - ඔබට COVID ලක්ෂණ තිබෙනවද?]]="Yes",5,1)</f>
        <v>1</v>
      </c>
      <c r="AE611" s="11">
        <f>IF(Table15[[#This Row],[Was quarantined  before? - නිරොධානය වී තිබේද?]]="Yes",5,1)</f>
        <v>1</v>
      </c>
      <c r="AF6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1" s="8">
        <f>IF(Table15[[#This Row],[Any family members are working at Hospitals - රෝහල් වල සේවය කරන සාමාජිකයන් සිටීද?]]="No",1,5)</f>
        <v>1</v>
      </c>
      <c r="AH6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11" s="12">
        <f>Table15[[#This Row],[Proximity 01 (30%)]]*0.3+Table15[[#This Row],[Proximity - 02(40%)]]*0.4+Table15[[#This Row],[Proximity - 03(30%)]]*0.3</f>
        <v>2.1999999999999997</v>
      </c>
      <c r="AK611" s="12">
        <f>Table15[[#This Row],[Aggregation(Q1) 30%]]*0.3+Table15[[#This Row],[Aggregation(Q2) 40%]]*0.4+Table15[[#This Row],[Aggregation(Q3) 30%]]*0.3</f>
        <v>2.1999999999999997</v>
      </c>
      <c r="AL611" s="13">
        <f>Table15[[#This Row],[Exposure Rate]]+Table15[[#This Row],[Proximity Rate]]+Table15[[#This Row],[Aggregation Rate]]</f>
        <v>7.3999999999999986</v>
      </c>
      <c r="AM611" s="13" t="s">
        <v>1935</v>
      </c>
    </row>
    <row r="612" spans="1:39" x14ac:dyDescent="0.3">
      <c r="A612" s="20">
        <v>6655</v>
      </c>
      <c r="B612" s="2" t="s">
        <v>199</v>
      </c>
      <c r="C612" s="2" t="str">
        <f>VLOOKUP(A612,'emp master'!$A$1:$G$5000,5,FALSE)</f>
        <v>Moulded Bra Cup - Technical - SI</v>
      </c>
      <c r="D612" s="1" t="s">
        <v>1757</v>
      </c>
      <c r="E612" s="6" t="str">
        <f>VLOOKUP(A612,'emp master'!$A$1:$G$5000,7,FALSE)</f>
        <v>Male</v>
      </c>
      <c r="F612" s="7">
        <v>29</v>
      </c>
      <c r="G612" s="6" t="s">
        <v>14</v>
      </c>
      <c r="H612" s="6" t="s">
        <v>1756</v>
      </c>
      <c r="I612" s="6" t="s">
        <v>200</v>
      </c>
      <c r="J612" s="7" t="s">
        <v>20</v>
      </c>
      <c r="K612" s="6" t="s">
        <v>14</v>
      </c>
      <c r="L612" s="6"/>
      <c r="M612" s="6" t="s">
        <v>14</v>
      </c>
      <c r="N612" s="6"/>
      <c r="O612" s="6" t="s">
        <v>14</v>
      </c>
      <c r="P612" s="6"/>
      <c r="Q612" s="6" t="s">
        <v>14</v>
      </c>
      <c r="R612" s="6" t="s">
        <v>14</v>
      </c>
      <c r="S612" s="6" t="s">
        <v>1754</v>
      </c>
      <c r="T612" s="6" t="s">
        <v>14</v>
      </c>
      <c r="U612" s="6" t="s">
        <v>14</v>
      </c>
      <c r="V612" s="8">
        <f>IF(Table15[[#This Row],[Age - වයස]]&lt;30,1,IF(Table15[[#This Row],[Age - වයස]]&lt;40,2,IF(Table15[[#This Row],[Age - වයස]]&lt;50,3,IF(Table15[[#This Row],[Age - වයස]]&lt;=55,4,5))))</f>
        <v>1</v>
      </c>
      <c r="W612" s="11">
        <f>IF(Table15[[#This Row],[Vaccinated? - කොවිඩ් එන්නත ලබා ගෙන තිබේද?]]= "yes",1,5)</f>
        <v>5</v>
      </c>
      <c r="X61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2" s="8">
        <f>IF(Table15[[#This Row],[Having any hereditary diseases - ඔබට පාරම්පරික රෝග තිබෙනවාද?]]="yes",5,1)</f>
        <v>1</v>
      </c>
      <c r="Z612" s="11">
        <f>IF(Table15[[#This Row],[Do you have been suffering from any of these diseases? - පහත රෝග ඔබට තිබෙනවද?]]="None - නැත",1,5)</f>
        <v>1</v>
      </c>
      <c r="AA6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2" s="11">
        <f>IF(Table15[[#This Row],[Have you been infected by COVID-19 in the past few months - ඔබට COVID 19 මිට පෙර වැළදී  තිබෙනවද?]]="Yes",1,5)</f>
        <v>5</v>
      </c>
      <c r="AC612" s="11">
        <f>IF(Table15[[#This Row],[Grade - ශ්‍රේණිය]]="Team Member",5,IF(Table15[[#This Row],[Grade - ශ්‍රේණිය]]="Manager",1,3))</f>
        <v>5</v>
      </c>
      <c r="AD612" s="11">
        <f>IF(Table15[[#This Row],[Do you have any COVID symptoms? - ඔබට COVID ලක්ෂණ තිබෙනවද?]]="Yes",5,1)</f>
        <v>1</v>
      </c>
      <c r="AE612" s="11">
        <f>IF(Table15[[#This Row],[Was quarantined  before? - නිරොධානය වී තිබේද?]]="Yes",5,1)</f>
        <v>1</v>
      </c>
      <c r="AF6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2" s="8">
        <f>IF(Table15[[#This Row],[Any family members are working at Hospitals - රෝහල් වල සේවය කරන සාමාජිකයන් සිටීද?]]="No",1,5)</f>
        <v>1</v>
      </c>
      <c r="AH6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12" s="12">
        <f>Table15[[#This Row],[Proximity 01 (30%)]]*0.3+Table15[[#This Row],[Proximity - 02(40%)]]*0.4+Table15[[#This Row],[Proximity - 03(30%)]]*0.3</f>
        <v>2.1999999999999997</v>
      </c>
      <c r="AK612" s="12">
        <f>Table15[[#This Row],[Aggregation(Q1) 30%]]*0.3+Table15[[#This Row],[Aggregation(Q2) 40%]]*0.4+Table15[[#This Row],[Aggregation(Q3) 30%]]*0.3</f>
        <v>2.1999999999999997</v>
      </c>
      <c r="AL612" s="13">
        <f>Table15[[#This Row],[Exposure Rate]]+Table15[[#This Row],[Proximity Rate]]+Table15[[#This Row],[Aggregation Rate]]</f>
        <v>7.3999999999999986</v>
      </c>
      <c r="AM612" s="13" t="s">
        <v>1935</v>
      </c>
    </row>
    <row r="613" spans="1:39" x14ac:dyDescent="0.3">
      <c r="A613" s="20">
        <v>21169</v>
      </c>
      <c r="B613" s="2" t="s">
        <v>584</v>
      </c>
      <c r="C613" s="2" t="str">
        <f>VLOOKUP(A613,'emp master'!$A$1:$G$5000,5,FALSE)</f>
        <v>Plant Maintenance - SI</v>
      </c>
      <c r="D613" s="1" t="s">
        <v>1757</v>
      </c>
      <c r="E613" s="6" t="str">
        <f>VLOOKUP(A613,'emp master'!$A$1:$G$5000,7,FALSE)</f>
        <v>Male</v>
      </c>
      <c r="F613" s="7">
        <v>25</v>
      </c>
      <c r="G613" s="6" t="s">
        <v>14</v>
      </c>
      <c r="H613" s="6" t="s">
        <v>1756</v>
      </c>
      <c r="I613" s="6" t="s">
        <v>45</v>
      </c>
      <c r="J613" s="7" t="s">
        <v>39</v>
      </c>
      <c r="K613" s="6" t="s">
        <v>14</v>
      </c>
      <c r="L613" s="6"/>
      <c r="M613" s="6" t="s">
        <v>14</v>
      </c>
      <c r="N613" s="6"/>
      <c r="O613" s="6" t="s">
        <v>14</v>
      </c>
      <c r="P613" s="6"/>
      <c r="Q613" s="6" t="s">
        <v>14</v>
      </c>
      <c r="R613" s="6" t="s">
        <v>14</v>
      </c>
      <c r="S613" s="6" t="s">
        <v>1754</v>
      </c>
      <c r="T613" s="6" t="s">
        <v>14</v>
      </c>
      <c r="U613" s="6" t="s">
        <v>14</v>
      </c>
      <c r="V613" s="8">
        <f>IF(Table15[[#This Row],[Age - වයස]]&lt;30,1,IF(Table15[[#This Row],[Age - වයස]]&lt;40,2,IF(Table15[[#This Row],[Age - වයස]]&lt;50,3,IF(Table15[[#This Row],[Age - වයස]]&lt;=55,4,5))))</f>
        <v>1</v>
      </c>
      <c r="W613" s="11">
        <f>IF(Table15[[#This Row],[Vaccinated? - කොවිඩ් එන්නත ලබා ගෙන තිබේද?]]= "yes",1,5)</f>
        <v>5</v>
      </c>
      <c r="X61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3" s="8">
        <f>IF(Table15[[#This Row],[Having any hereditary diseases - ඔබට පාරම්පරික රෝග තිබෙනවාද?]]="yes",5,1)</f>
        <v>1</v>
      </c>
      <c r="Z613" s="11">
        <f>IF(Table15[[#This Row],[Do you have been suffering from any of these diseases? - පහත රෝග ඔබට තිබෙනවද?]]="None - නැත",1,5)</f>
        <v>1</v>
      </c>
      <c r="AA6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3" s="11">
        <f>IF(Table15[[#This Row],[Have you been infected by COVID-19 in the past few months - ඔබට COVID 19 මිට පෙර වැළදී  තිබෙනවද?]]="Yes",1,5)</f>
        <v>5</v>
      </c>
      <c r="AC613" s="11">
        <f>IF(Table15[[#This Row],[Grade - ශ්‍රේණිය]]="Team Member",5,IF(Table15[[#This Row],[Grade - ශ්‍රේණිය]]="Manager",1,3))</f>
        <v>5</v>
      </c>
      <c r="AD613" s="11">
        <f>IF(Table15[[#This Row],[Do you have any COVID symptoms? - ඔබට COVID ලක්ෂණ තිබෙනවද?]]="Yes",5,1)</f>
        <v>1</v>
      </c>
      <c r="AE613" s="11">
        <f>IF(Table15[[#This Row],[Was quarantined  before? - නිරොධානය වී තිබේද?]]="Yes",5,1)</f>
        <v>1</v>
      </c>
      <c r="AF6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3" s="8">
        <f>IF(Table15[[#This Row],[Any family members are working at Hospitals - රෝහල් වල සේවය කරන සාමාජිකයන් සිටීද?]]="No",1,5)</f>
        <v>1</v>
      </c>
      <c r="AH6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13" s="12">
        <f>Table15[[#This Row],[Proximity 01 (30%)]]*0.3+Table15[[#This Row],[Proximity - 02(40%)]]*0.4+Table15[[#This Row],[Proximity - 03(30%)]]*0.3</f>
        <v>2.1999999999999997</v>
      </c>
      <c r="AK613" s="12">
        <f>Table15[[#This Row],[Aggregation(Q1) 30%]]*0.3+Table15[[#This Row],[Aggregation(Q2) 40%]]*0.4+Table15[[#This Row],[Aggregation(Q3) 30%]]*0.3</f>
        <v>2.1999999999999997</v>
      </c>
      <c r="AL613" s="13">
        <f>Table15[[#This Row],[Exposure Rate]]+Table15[[#This Row],[Proximity Rate]]+Table15[[#This Row],[Aggregation Rate]]</f>
        <v>7.3999999999999986</v>
      </c>
      <c r="AM613" s="13" t="s">
        <v>1935</v>
      </c>
    </row>
    <row r="614" spans="1:39" x14ac:dyDescent="0.3">
      <c r="A614" s="20">
        <v>25740</v>
      </c>
      <c r="B614" s="2" t="s">
        <v>1378</v>
      </c>
      <c r="C614" s="2" t="str">
        <f>VLOOKUP(A614,'emp master'!$A$1:$G$5000,5,FALSE)</f>
        <v>Training School - SI</v>
      </c>
      <c r="D614" s="1" t="s">
        <v>1757</v>
      </c>
      <c r="E614" s="6" t="str">
        <f>VLOOKUP(A614,'emp master'!$A$1:$G$5000,7,FALSE)</f>
        <v>Male</v>
      </c>
      <c r="F614" s="7">
        <v>24</v>
      </c>
      <c r="G614" s="6" t="s">
        <v>14</v>
      </c>
      <c r="H614" s="6" t="s">
        <v>1756</v>
      </c>
      <c r="I614" s="6" t="s">
        <v>1379</v>
      </c>
      <c r="J614" s="7" t="s">
        <v>13</v>
      </c>
      <c r="K614" s="6" t="s">
        <v>14</v>
      </c>
      <c r="L614" s="6"/>
      <c r="M614" s="6" t="s">
        <v>14</v>
      </c>
      <c r="N614" s="6"/>
      <c r="O614" s="6" t="s">
        <v>14</v>
      </c>
      <c r="P614" s="6"/>
      <c r="Q614" s="6" t="s">
        <v>14</v>
      </c>
      <c r="R614" s="6" t="s">
        <v>14</v>
      </c>
      <c r="S614" s="6" t="s">
        <v>1754</v>
      </c>
      <c r="T614" s="6" t="s">
        <v>14</v>
      </c>
      <c r="U614" s="6" t="s">
        <v>14</v>
      </c>
      <c r="V614" s="8">
        <f>IF(Table15[[#This Row],[Age - වයස]]&lt;30,1,IF(Table15[[#This Row],[Age - වයස]]&lt;40,2,IF(Table15[[#This Row],[Age - වයස]]&lt;50,3,IF(Table15[[#This Row],[Age - වයස]]&lt;=55,4,5))))</f>
        <v>1</v>
      </c>
      <c r="W614" s="11">
        <f>IF(Table15[[#This Row],[Vaccinated? - කොවිඩ් එන්නත ලබා ගෙන තිබේද?]]= "yes",1,5)</f>
        <v>5</v>
      </c>
      <c r="X61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4" s="8">
        <f>IF(Table15[[#This Row],[Having any hereditary diseases - ඔබට පාරම්පරික රෝග තිබෙනවාද?]]="yes",5,1)</f>
        <v>1</v>
      </c>
      <c r="Z614" s="11">
        <f>IF(Table15[[#This Row],[Do you have been suffering from any of these diseases? - පහත රෝග ඔබට තිබෙනවද?]]="None - නැත",1,5)</f>
        <v>1</v>
      </c>
      <c r="AA6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4" s="11">
        <f>IF(Table15[[#This Row],[Have you been infected by COVID-19 in the past few months - ඔබට COVID 19 මිට පෙර වැළදී  තිබෙනවද?]]="Yes",1,5)</f>
        <v>5</v>
      </c>
      <c r="AC614" s="11">
        <f>IF(Table15[[#This Row],[Grade - ශ්‍රේණිය]]="Team Member",5,IF(Table15[[#This Row],[Grade - ශ්‍රේණිය]]="Manager",1,3))</f>
        <v>5</v>
      </c>
      <c r="AD614" s="11">
        <f>IF(Table15[[#This Row],[Do you have any COVID symptoms? - ඔබට COVID ලක්ෂණ තිබෙනවද?]]="Yes",5,1)</f>
        <v>1</v>
      </c>
      <c r="AE614" s="11">
        <f>IF(Table15[[#This Row],[Was quarantined  before? - නිරොධානය වී තිබේද?]]="Yes",5,1)</f>
        <v>1</v>
      </c>
      <c r="AF6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4" s="8">
        <f>IF(Table15[[#This Row],[Any family members are working at Hospitals - රෝහල් වල සේවය කරන සාමාජිකයන් සිටීද?]]="No",1,5)</f>
        <v>1</v>
      </c>
      <c r="AH6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14" s="12">
        <f>Table15[[#This Row],[Proximity 01 (30%)]]*0.3+Table15[[#This Row],[Proximity - 02(40%)]]*0.4+Table15[[#This Row],[Proximity - 03(30%)]]*0.3</f>
        <v>2.1999999999999997</v>
      </c>
      <c r="AK614" s="12">
        <f>Table15[[#This Row],[Aggregation(Q1) 30%]]*0.3+Table15[[#This Row],[Aggregation(Q2) 40%]]*0.4+Table15[[#This Row],[Aggregation(Q3) 30%]]*0.3</f>
        <v>2.1999999999999997</v>
      </c>
      <c r="AL614" s="13">
        <f>Table15[[#This Row],[Exposure Rate]]+Table15[[#This Row],[Proximity Rate]]+Table15[[#This Row],[Aggregation Rate]]</f>
        <v>7.3999999999999986</v>
      </c>
      <c r="AM614" s="13" t="s">
        <v>1935</v>
      </c>
    </row>
    <row r="615" spans="1:39" x14ac:dyDescent="0.3">
      <c r="A615" s="3">
        <v>743485</v>
      </c>
      <c r="B615" s="2" t="s">
        <v>859</v>
      </c>
      <c r="C615" s="2" t="e">
        <f>VLOOKUP(A615,'emp master'!$A$1:$G$5000,5,FALSE)</f>
        <v>#N/A</v>
      </c>
      <c r="D615" s="1" t="s">
        <v>1757</v>
      </c>
      <c r="E615" s="6" t="e">
        <f>VLOOKUP(A615,'emp master'!$A$1:$G$5000,7,FALSE)</f>
        <v>#N/A</v>
      </c>
      <c r="F615" s="7">
        <v>22</v>
      </c>
      <c r="G615" s="6" t="s">
        <v>14</v>
      </c>
      <c r="H615" s="6" t="s">
        <v>1756</v>
      </c>
      <c r="I615" s="6" t="s">
        <v>860</v>
      </c>
      <c r="J615" s="7" t="s">
        <v>39</v>
      </c>
      <c r="K615" s="6" t="s">
        <v>14</v>
      </c>
      <c r="L615" s="6" t="s">
        <v>14</v>
      </c>
      <c r="M615" s="6" t="s">
        <v>14</v>
      </c>
      <c r="N615" s="6" t="s">
        <v>1861</v>
      </c>
      <c r="O615" s="6" t="s">
        <v>14</v>
      </c>
      <c r="P615" s="6" t="s">
        <v>1861</v>
      </c>
      <c r="Q615" s="6" t="s">
        <v>14</v>
      </c>
      <c r="R615" s="6" t="s">
        <v>14</v>
      </c>
      <c r="S615" s="6" t="s">
        <v>1754</v>
      </c>
      <c r="T615" s="6" t="s">
        <v>14</v>
      </c>
      <c r="U615" s="6" t="s">
        <v>14</v>
      </c>
      <c r="V615" s="8">
        <f>IF(Table15[[#This Row],[Age - වයස]]&lt;30,1,IF(Table15[[#This Row],[Age - වයස]]&lt;40,2,IF(Table15[[#This Row],[Age - වයස]]&lt;50,3,IF(Table15[[#This Row],[Age - වයස]]&lt;=55,4,5))))</f>
        <v>1</v>
      </c>
      <c r="W615" s="11">
        <f>IF(Table15[[#This Row],[Vaccinated? - කොවිඩ් එන්නත ලබා ගෙන තිබේද?]]= "yes",1,5)</f>
        <v>5</v>
      </c>
      <c r="X61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5" s="8">
        <f>IF(Table15[[#This Row],[Having any hereditary diseases - ඔබට පාරම්පරික රෝග තිබෙනවාද?]]="yes",5,1)</f>
        <v>1</v>
      </c>
      <c r="Z615" s="11">
        <f>IF(Table15[[#This Row],[Do you have been suffering from any of these diseases? - පහත රෝග ඔබට තිබෙනවද?]]="None - නැත",1,5)</f>
        <v>1</v>
      </c>
      <c r="AA6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5" s="11">
        <f>IF(Table15[[#This Row],[Have you been infected by COVID-19 in the past few months - ඔබට COVID 19 මිට පෙර වැළදී  තිබෙනවද?]]="Yes",1,5)</f>
        <v>5</v>
      </c>
      <c r="AC615" s="11">
        <f>IF(Table15[[#This Row],[Grade - ශ්‍රේණිය]]="Team Member",5,IF(Table15[[#This Row],[Grade - ශ්‍රේණිය]]="Manager",1,3))</f>
        <v>5</v>
      </c>
      <c r="AD615" s="11">
        <f>IF(Table15[[#This Row],[Do you have any COVID symptoms? - ඔබට COVID ලක්ෂණ තිබෙනවද?]]="Yes",5,1)</f>
        <v>1</v>
      </c>
      <c r="AE615" s="11">
        <f>IF(Table15[[#This Row],[Was quarantined  before? - නිරොධානය වී තිබේද?]]="Yes",5,1)</f>
        <v>1</v>
      </c>
      <c r="AF6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5" s="8">
        <f>IF(Table15[[#This Row],[Any family members are working at Hospitals - රෝහල් වල සේවය කරන සාමාජිකයන් සිටීද?]]="No",1,5)</f>
        <v>1</v>
      </c>
      <c r="AH6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15" s="12">
        <f>Table15[[#This Row],[Proximity 01 (30%)]]*0.3+Table15[[#This Row],[Proximity - 02(40%)]]*0.4+Table15[[#This Row],[Proximity - 03(30%)]]*0.3</f>
        <v>2.1999999999999997</v>
      </c>
      <c r="AK615" s="12">
        <f>Table15[[#This Row],[Aggregation(Q1) 30%]]*0.3+Table15[[#This Row],[Aggregation(Q2) 40%]]*0.4+Table15[[#This Row],[Aggregation(Q3) 30%]]*0.3</f>
        <v>2.1999999999999997</v>
      </c>
      <c r="AL615" s="13">
        <f>Table15[[#This Row],[Exposure Rate]]+Table15[[#This Row],[Proximity Rate]]+Table15[[#This Row],[Aggregation Rate]]</f>
        <v>7.3999999999999986</v>
      </c>
      <c r="AM615" s="13" t="s">
        <v>1935</v>
      </c>
    </row>
    <row r="616" spans="1:39" x14ac:dyDescent="0.3">
      <c r="A616" s="20">
        <v>940705</v>
      </c>
      <c r="B616" s="2" t="s">
        <v>1396</v>
      </c>
      <c r="C616" s="2" t="e">
        <f>VLOOKUP(A616,'emp master'!$A$1:$G$5000,5,FALSE)</f>
        <v>#N/A</v>
      </c>
      <c r="D616" s="1" t="s">
        <v>1757</v>
      </c>
      <c r="E616" s="6" t="e">
        <f>VLOOKUP(A616,'emp master'!$A$1:$G$5000,7,FALSE)</f>
        <v>#N/A</v>
      </c>
      <c r="F616" s="7">
        <v>23</v>
      </c>
      <c r="G616" s="6" t="s">
        <v>14</v>
      </c>
      <c r="H616" s="6" t="s">
        <v>1756</v>
      </c>
      <c r="I616" s="6" t="s">
        <v>1397</v>
      </c>
      <c r="J616" s="7" t="s">
        <v>20</v>
      </c>
      <c r="K616" s="6" t="s">
        <v>14</v>
      </c>
      <c r="L616" s="6"/>
      <c r="M616" s="6" t="s">
        <v>14</v>
      </c>
      <c r="N616" s="6"/>
      <c r="O616" s="6" t="s">
        <v>14</v>
      </c>
      <c r="P616" s="6"/>
      <c r="Q616" s="6" t="s">
        <v>14</v>
      </c>
      <c r="R616" s="6" t="s">
        <v>14</v>
      </c>
      <c r="S616" s="6" t="s">
        <v>1754</v>
      </c>
      <c r="T616" s="6" t="s">
        <v>14</v>
      </c>
      <c r="U616" s="6" t="s">
        <v>14</v>
      </c>
      <c r="V616" s="8">
        <f>IF(Table15[[#This Row],[Age - වයස]]&lt;30,1,IF(Table15[[#This Row],[Age - වයස]]&lt;40,2,IF(Table15[[#This Row],[Age - වයස]]&lt;50,3,IF(Table15[[#This Row],[Age - වයස]]&lt;=55,4,5))))</f>
        <v>1</v>
      </c>
      <c r="W616" s="11">
        <f>IF(Table15[[#This Row],[Vaccinated? - කොවිඩ් එන්නත ලබා ගෙන තිබේද?]]= "yes",1,5)</f>
        <v>5</v>
      </c>
      <c r="X61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6" s="8">
        <f>IF(Table15[[#This Row],[Having any hereditary diseases - ඔබට පාරම්පරික රෝග තිබෙනවාද?]]="yes",5,1)</f>
        <v>1</v>
      </c>
      <c r="Z616" s="11">
        <f>IF(Table15[[#This Row],[Do you have been suffering from any of these diseases? - පහත රෝග ඔබට තිබෙනවද?]]="None - නැත",1,5)</f>
        <v>1</v>
      </c>
      <c r="AA6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6" s="11">
        <f>IF(Table15[[#This Row],[Have you been infected by COVID-19 in the past few months - ඔබට COVID 19 මිට පෙර වැළදී  තිබෙනවද?]]="Yes",1,5)</f>
        <v>5</v>
      </c>
      <c r="AC616" s="11">
        <f>IF(Table15[[#This Row],[Grade - ශ්‍රේණිය]]="Team Member",5,IF(Table15[[#This Row],[Grade - ශ්‍රේණිය]]="Manager",1,3))</f>
        <v>5</v>
      </c>
      <c r="AD616" s="11">
        <f>IF(Table15[[#This Row],[Do you have any COVID symptoms? - ඔබට COVID ලක්ෂණ තිබෙනවද?]]="Yes",5,1)</f>
        <v>1</v>
      </c>
      <c r="AE616" s="11">
        <f>IF(Table15[[#This Row],[Was quarantined  before? - නිරොධානය වී තිබේද?]]="Yes",5,1)</f>
        <v>1</v>
      </c>
      <c r="AF6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6" s="8">
        <f>IF(Table15[[#This Row],[Any family members are working at Hospitals - රෝහල් වල සේවය කරන සාමාජිකයන් සිටීද?]]="No",1,5)</f>
        <v>1</v>
      </c>
      <c r="AH6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616" s="12">
        <f>Table15[[#This Row],[Proximity 01 (30%)]]*0.3+Table15[[#This Row],[Proximity - 02(40%)]]*0.4+Table15[[#This Row],[Proximity - 03(30%)]]*0.3</f>
        <v>2.1999999999999997</v>
      </c>
      <c r="AK616" s="12">
        <f>Table15[[#This Row],[Aggregation(Q1) 30%]]*0.3+Table15[[#This Row],[Aggregation(Q2) 40%]]*0.4+Table15[[#This Row],[Aggregation(Q3) 30%]]*0.3</f>
        <v>2.1999999999999997</v>
      </c>
      <c r="AL616" s="13">
        <f>Table15[[#This Row],[Exposure Rate]]+Table15[[#This Row],[Proximity Rate]]+Table15[[#This Row],[Aggregation Rate]]</f>
        <v>7.3999999999999986</v>
      </c>
      <c r="AM616" s="13" t="s">
        <v>1935</v>
      </c>
    </row>
    <row r="617" spans="1:39" x14ac:dyDescent="0.3">
      <c r="A617" s="20">
        <v>22728</v>
      </c>
      <c r="B617" s="2" t="s">
        <v>937</v>
      </c>
      <c r="C617" s="2" t="str">
        <f>VLOOKUP(A617,'emp master'!$A$1:$G$5000,5,FALSE)</f>
        <v>Close Comfort Program - Finishing - SI</v>
      </c>
      <c r="D617" s="1" t="s">
        <v>1757</v>
      </c>
      <c r="E617" s="6" t="str">
        <f>VLOOKUP(A617,'emp master'!$A$1:$G$5000,7,FALSE)</f>
        <v>Male</v>
      </c>
      <c r="F617" s="7">
        <v>20</v>
      </c>
      <c r="G617" s="6" t="s">
        <v>14</v>
      </c>
      <c r="H617" s="6" t="s">
        <v>1753</v>
      </c>
      <c r="I617" s="6" t="s">
        <v>938</v>
      </c>
      <c r="J617" s="6" t="s">
        <v>28</v>
      </c>
      <c r="K617" s="6" t="s">
        <v>14</v>
      </c>
      <c r="L617" s="6"/>
      <c r="M617" s="6" t="s">
        <v>14</v>
      </c>
      <c r="N617" s="6"/>
      <c r="O617" s="6" t="s">
        <v>14</v>
      </c>
      <c r="P617" s="6"/>
      <c r="Q617" s="6" t="s">
        <v>14</v>
      </c>
      <c r="R617" s="6" t="s">
        <v>14</v>
      </c>
      <c r="S617" s="6" t="s">
        <v>1761</v>
      </c>
      <c r="T617" s="6" t="s">
        <v>14</v>
      </c>
      <c r="U617" s="6" t="s">
        <v>14</v>
      </c>
      <c r="V617" s="8">
        <f>IF(Table15[[#This Row],[Age - වයස]]&lt;30,1,IF(Table15[[#This Row],[Age - වයස]]&lt;40,2,IF(Table15[[#This Row],[Age - වයස]]&lt;50,3,IF(Table15[[#This Row],[Age - වයස]]&lt;=55,4,5))))</f>
        <v>1</v>
      </c>
      <c r="W617" s="11">
        <f>IF(Table15[[#This Row],[Vaccinated? - කොවිඩ් එන්නත ලබා ගෙන තිබේද?]]= "yes",1,5)</f>
        <v>5</v>
      </c>
      <c r="X6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17" s="8">
        <f>IF(Table15[[#This Row],[Having any hereditary diseases - ඔබට පාරම්පරික රෝග තිබෙනවාද?]]="yes",5,1)</f>
        <v>1</v>
      </c>
      <c r="Z617" s="11">
        <f>IF(Table15[[#This Row],[Do you have been suffering from any of these diseases? - පහත රෝග ඔබට තිබෙනවද?]]="None - නැත",1,5)</f>
        <v>5</v>
      </c>
      <c r="AA6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7" s="11">
        <f>IF(Table15[[#This Row],[Have you been infected by COVID-19 in the past few months - ඔබට COVID 19 මිට පෙර වැළදී  තිබෙනවද?]]="Yes",1,5)</f>
        <v>5</v>
      </c>
      <c r="AC617" s="11">
        <f>IF(Table15[[#This Row],[Grade - ශ්‍රේණිය]]="Team Member",5,IF(Table15[[#This Row],[Grade - ශ්‍රේණිය]]="Manager",1,3))</f>
        <v>5</v>
      </c>
      <c r="AD617" s="11">
        <f>IF(Table15[[#This Row],[Do you have any COVID symptoms? - ඔබට COVID ලක්ෂණ තිබෙනවද?]]="Yes",5,1)</f>
        <v>1</v>
      </c>
      <c r="AE617" s="11">
        <f>IF(Table15[[#This Row],[Was quarantined  before? - නිරොධානය වී තිබේද?]]="Yes",5,1)</f>
        <v>1</v>
      </c>
      <c r="AF6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7" s="8">
        <f>IF(Table15[[#This Row],[Any family members are working at Hospitals - රෝහල් වල සේවය කරන සාමාජිකයන් සිටීද?]]="No",1,5)</f>
        <v>1</v>
      </c>
      <c r="AH6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17" s="12">
        <f>Table15[[#This Row],[Proximity 01 (30%)]]*0.3+Table15[[#This Row],[Proximity - 02(40%)]]*0.4+Table15[[#This Row],[Proximity - 03(30%)]]*0.3</f>
        <v>2.1999999999999997</v>
      </c>
      <c r="AK617" s="12">
        <f>Table15[[#This Row],[Aggregation(Q1) 30%]]*0.3+Table15[[#This Row],[Aggregation(Q2) 40%]]*0.4+Table15[[#This Row],[Aggregation(Q3) 30%]]*0.3</f>
        <v>2.1999999999999997</v>
      </c>
      <c r="AL617" s="13">
        <f>Table15[[#This Row],[Exposure Rate]]+Table15[[#This Row],[Proximity Rate]]+Table15[[#This Row],[Aggregation Rate]]</f>
        <v>7.5</v>
      </c>
      <c r="AM617" s="13" t="s">
        <v>1935</v>
      </c>
    </row>
    <row r="618" spans="1:39" x14ac:dyDescent="0.3">
      <c r="A618" s="20">
        <v>18421</v>
      </c>
      <c r="B618" s="2" t="s">
        <v>1101</v>
      </c>
      <c r="C618" s="2" t="str">
        <f>VLOOKUP(A618,'emp master'!$A$1:$G$5000,5,FALSE)</f>
        <v>Close Comfort Program - Finishing - SI</v>
      </c>
      <c r="D618" s="1" t="s">
        <v>1757</v>
      </c>
      <c r="E618" s="6" t="str">
        <f>VLOOKUP(A618,'emp master'!$A$1:$G$5000,7,FALSE)</f>
        <v>Female</v>
      </c>
      <c r="F618" s="7">
        <v>35</v>
      </c>
      <c r="G618" s="6" t="s">
        <v>14</v>
      </c>
      <c r="H618" s="6" t="s">
        <v>1759</v>
      </c>
      <c r="I618" s="6" t="s">
        <v>1102</v>
      </c>
      <c r="J618" s="7" t="s">
        <v>39</v>
      </c>
      <c r="K618" s="6" t="s">
        <v>14</v>
      </c>
      <c r="L618" s="6"/>
      <c r="M618" s="6" t="s">
        <v>14</v>
      </c>
      <c r="N618" s="6"/>
      <c r="O618" s="6" t="s">
        <v>14</v>
      </c>
      <c r="P618" s="6"/>
      <c r="Q618" s="6" t="s">
        <v>14</v>
      </c>
      <c r="R618" s="6" t="s">
        <v>14</v>
      </c>
      <c r="S618" s="6" t="s">
        <v>1762</v>
      </c>
      <c r="T618" s="6" t="s">
        <v>14</v>
      </c>
      <c r="U618" s="6" t="s">
        <v>14</v>
      </c>
      <c r="V618" s="8">
        <f>IF(Table15[[#This Row],[Age - වයස]]&lt;30,1,IF(Table15[[#This Row],[Age - වයස]]&lt;40,2,IF(Table15[[#This Row],[Age - වයස]]&lt;50,3,IF(Table15[[#This Row],[Age - වයස]]&lt;=55,4,5))))</f>
        <v>2</v>
      </c>
      <c r="W618" s="11">
        <f>IF(Table15[[#This Row],[Vaccinated? - කොවිඩ් එන්නත ලබා ගෙන තිබේද?]]= "yes",1,5)</f>
        <v>5</v>
      </c>
      <c r="X61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618" s="8">
        <f>IF(Table15[[#This Row],[Having any hereditary diseases - ඔබට පාරම්පරික රෝග තිබෙනවාද?]]="yes",5,1)</f>
        <v>1</v>
      </c>
      <c r="Z618" s="11">
        <f>IF(Table15[[#This Row],[Do you have been suffering from any of these diseases? - පහත රෝග ඔබට තිබෙනවද?]]="None - නැත",1,5)</f>
        <v>5</v>
      </c>
      <c r="AA6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8" s="11">
        <f>IF(Table15[[#This Row],[Have you been infected by COVID-19 in the past few months - ඔබට COVID 19 මිට පෙර වැළදී  තිබෙනවද?]]="Yes",1,5)</f>
        <v>5</v>
      </c>
      <c r="AC618" s="11">
        <f>IF(Table15[[#This Row],[Grade - ශ්‍රේණිය]]="Team Member",5,IF(Table15[[#This Row],[Grade - ශ්‍රේණිය]]="Manager",1,3))</f>
        <v>5</v>
      </c>
      <c r="AD618" s="11">
        <f>IF(Table15[[#This Row],[Do you have any COVID symptoms? - ඔබට COVID ලක්ෂණ තිබෙනවද?]]="Yes",5,1)</f>
        <v>1</v>
      </c>
      <c r="AE618" s="11">
        <f>IF(Table15[[#This Row],[Was quarantined  before? - නිරොධානය වී තිබේද?]]="Yes",5,1)</f>
        <v>1</v>
      </c>
      <c r="AF6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8" s="8">
        <f>IF(Table15[[#This Row],[Any family members are working at Hospitals - රෝහල් වල සේවය කරන සාමාජිකයන් සිටීද?]]="No",1,5)</f>
        <v>1</v>
      </c>
      <c r="AH6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18" s="12">
        <f>Table15[[#This Row],[Proximity 01 (30%)]]*0.3+Table15[[#This Row],[Proximity - 02(40%)]]*0.4+Table15[[#This Row],[Proximity - 03(30%)]]*0.3</f>
        <v>2.1999999999999997</v>
      </c>
      <c r="AK618" s="12">
        <f>Table15[[#This Row],[Aggregation(Q1) 30%]]*0.3+Table15[[#This Row],[Aggregation(Q2) 40%]]*0.4+Table15[[#This Row],[Aggregation(Q3) 30%]]*0.3</f>
        <v>2.1999999999999997</v>
      </c>
      <c r="AL618" s="13">
        <f>Table15[[#This Row],[Exposure Rate]]+Table15[[#This Row],[Proximity Rate]]+Table15[[#This Row],[Aggregation Rate]]</f>
        <v>7.5</v>
      </c>
      <c r="AM618" s="13" t="s">
        <v>1935</v>
      </c>
    </row>
    <row r="619" spans="1:39" x14ac:dyDescent="0.3">
      <c r="A619" s="20">
        <v>21450</v>
      </c>
      <c r="B619" s="2" t="s">
        <v>1400</v>
      </c>
      <c r="C619" s="2" t="str">
        <f>VLOOKUP(A619,'emp master'!$A$1:$G$5000,5,FALSE)</f>
        <v>Close Comfort Program - Finishing - SI</v>
      </c>
      <c r="D619" s="1" t="s">
        <v>1757</v>
      </c>
      <c r="E619" s="6" t="str">
        <f>VLOOKUP(A619,'emp master'!$A$1:$G$5000,7,FALSE)</f>
        <v>Female</v>
      </c>
      <c r="F619" s="7">
        <v>34</v>
      </c>
      <c r="G619" s="6" t="s">
        <v>14</v>
      </c>
      <c r="H619" s="6" t="s">
        <v>1756</v>
      </c>
      <c r="I619" s="6" t="s">
        <v>1401</v>
      </c>
      <c r="J619" s="7" t="s">
        <v>20</v>
      </c>
      <c r="K619" s="6" t="s">
        <v>14</v>
      </c>
      <c r="L619" s="6" t="s">
        <v>14</v>
      </c>
      <c r="M619" s="6" t="s">
        <v>14</v>
      </c>
      <c r="N619" s="6" t="s">
        <v>14</v>
      </c>
      <c r="O619" s="6" t="s">
        <v>14</v>
      </c>
      <c r="P619" s="6" t="s">
        <v>14</v>
      </c>
      <c r="Q619" s="6" t="s">
        <v>14</v>
      </c>
      <c r="R619" s="6" t="s">
        <v>14</v>
      </c>
      <c r="S619" s="6" t="s">
        <v>1754</v>
      </c>
      <c r="T619" s="6" t="s">
        <v>14</v>
      </c>
      <c r="U619" s="6" t="s">
        <v>14</v>
      </c>
      <c r="V619" s="8">
        <f>IF(Table15[[#This Row],[Age - වයස]]&lt;30,1,IF(Table15[[#This Row],[Age - වයස]]&lt;40,2,IF(Table15[[#This Row],[Age - වයස]]&lt;50,3,IF(Table15[[#This Row],[Age - වයස]]&lt;=55,4,5))))</f>
        <v>2</v>
      </c>
      <c r="W619" s="11">
        <f>IF(Table15[[#This Row],[Vaccinated? - කොවිඩ් එන්නත ලබා ගෙන තිබේද?]]= "yes",1,5)</f>
        <v>5</v>
      </c>
      <c r="X61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19" s="8">
        <f>IF(Table15[[#This Row],[Having any hereditary diseases - ඔබට පාරම්පරික රෝග තිබෙනවාද?]]="yes",5,1)</f>
        <v>1</v>
      </c>
      <c r="Z619" s="11">
        <f>IF(Table15[[#This Row],[Do you have been suffering from any of these diseases? - පහත රෝග ඔබට තිබෙනවද?]]="None - නැත",1,5)</f>
        <v>1</v>
      </c>
      <c r="AA6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19" s="11">
        <f>IF(Table15[[#This Row],[Have you been infected by COVID-19 in the past few months - ඔබට COVID 19 මිට පෙර වැළදී  තිබෙනවද?]]="Yes",1,5)</f>
        <v>5</v>
      </c>
      <c r="AC619" s="11">
        <f>IF(Table15[[#This Row],[Grade - ශ්‍රේණිය]]="Team Member",5,IF(Table15[[#This Row],[Grade - ශ්‍රේණිය]]="Manager",1,3))</f>
        <v>5</v>
      </c>
      <c r="AD619" s="11">
        <f>IF(Table15[[#This Row],[Do you have any COVID symptoms? - ඔබට COVID ලක්ෂණ තිබෙනවද?]]="Yes",5,1)</f>
        <v>1</v>
      </c>
      <c r="AE619" s="11">
        <f>IF(Table15[[#This Row],[Was quarantined  before? - නිරොධානය වී තිබේද?]]="Yes",5,1)</f>
        <v>1</v>
      </c>
      <c r="AF6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19" s="8">
        <f>IF(Table15[[#This Row],[Any family members are working at Hospitals - රෝහල් වල සේවය කරන සාමාජිකයන් සිටීද?]]="No",1,5)</f>
        <v>1</v>
      </c>
      <c r="AH6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1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19" s="12">
        <f>Table15[[#This Row],[Proximity 01 (30%)]]*0.3+Table15[[#This Row],[Proximity - 02(40%)]]*0.4+Table15[[#This Row],[Proximity - 03(30%)]]*0.3</f>
        <v>2.1999999999999997</v>
      </c>
      <c r="AK619" s="12">
        <f>Table15[[#This Row],[Aggregation(Q1) 30%]]*0.3+Table15[[#This Row],[Aggregation(Q2) 40%]]*0.4+Table15[[#This Row],[Aggregation(Q3) 30%]]*0.3</f>
        <v>2.1999999999999997</v>
      </c>
      <c r="AL619" s="13">
        <f>Table15[[#This Row],[Exposure Rate]]+Table15[[#This Row],[Proximity Rate]]+Table15[[#This Row],[Aggregation Rate]]</f>
        <v>7.5</v>
      </c>
      <c r="AM619" s="13" t="s">
        <v>1935</v>
      </c>
    </row>
    <row r="620" spans="1:39" x14ac:dyDescent="0.3">
      <c r="A620" s="20">
        <v>21576</v>
      </c>
      <c r="B620" s="2" t="s">
        <v>1328</v>
      </c>
      <c r="C620" s="2" t="str">
        <f>VLOOKUP(A620,'emp master'!$A$1:$G$5000,5,FALSE)</f>
        <v>Close Comfort Program - Finishing - SI</v>
      </c>
      <c r="D620" s="1" t="s">
        <v>1757</v>
      </c>
      <c r="E620" s="6" t="str">
        <f>VLOOKUP(A620,'emp master'!$A$1:$G$5000,7,FALSE)</f>
        <v>Female</v>
      </c>
      <c r="F620" s="7">
        <v>22</v>
      </c>
      <c r="G620" s="6" t="s">
        <v>14</v>
      </c>
      <c r="H620" s="6" t="s">
        <v>1753</v>
      </c>
      <c r="I620" s="6" t="s">
        <v>601</v>
      </c>
      <c r="J620" s="7" t="s">
        <v>17</v>
      </c>
      <c r="K620" s="6" t="s">
        <v>14</v>
      </c>
      <c r="L620" s="7" t="s">
        <v>1805</v>
      </c>
      <c r="M620" s="6" t="s">
        <v>14</v>
      </c>
      <c r="N620" s="7" t="s">
        <v>1805</v>
      </c>
      <c r="O620" s="6" t="s">
        <v>14</v>
      </c>
      <c r="P620" s="7" t="s">
        <v>1805</v>
      </c>
      <c r="Q620" s="6" t="s">
        <v>14</v>
      </c>
      <c r="R620" s="6" t="s">
        <v>14</v>
      </c>
      <c r="S620" s="6" t="s">
        <v>1762</v>
      </c>
      <c r="T620" s="6" t="s">
        <v>14</v>
      </c>
      <c r="U620" s="6" t="s">
        <v>14</v>
      </c>
      <c r="V620" s="8">
        <f>IF(Table15[[#This Row],[Age - වයස]]&lt;30,1,IF(Table15[[#This Row],[Age - වයස]]&lt;40,2,IF(Table15[[#This Row],[Age - වයස]]&lt;50,3,IF(Table15[[#This Row],[Age - වයස]]&lt;=55,4,5))))</f>
        <v>1</v>
      </c>
      <c r="W620" s="11">
        <f>IF(Table15[[#This Row],[Vaccinated? - කොවිඩ් එන්නත ලබා ගෙන තිබේද?]]= "yes",1,5)</f>
        <v>5</v>
      </c>
      <c r="X62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20" s="8">
        <f>IF(Table15[[#This Row],[Having any hereditary diseases - ඔබට පාරම්පරික රෝග තිබෙනවාද?]]="yes",5,1)</f>
        <v>1</v>
      </c>
      <c r="Z620" s="11">
        <f>IF(Table15[[#This Row],[Do you have been suffering from any of these diseases? - පහත රෝග ඔබට තිබෙනවද?]]="None - නැත",1,5)</f>
        <v>5</v>
      </c>
      <c r="AA6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0" s="11">
        <f>IF(Table15[[#This Row],[Have you been infected by COVID-19 in the past few months - ඔබට COVID 19 මිට පෙර වැළදී  තිබෙනවද?]]="Yes",1,5)</f>
        <v>5</v>
      </c>
      <c r="AC620" s="11">
        <f>IF(Table15[[#This Row],[Grade - ශ්‍රේණිය]]="Team Member",5,IF(Table15[[#This Row],[Grade - ශ්‍රේණිය]]="Manager",1,3))</f>
        <v>5</v>
      </c>
      <c r="AD620" s="11">
        <f>IF(Table15[[#This Row],[Do you have any COVID symptoms? - ඔබට COVID ලක්ෂණ තිබෙනවද?]]="Yes",5,1)</f>
        <v>1</v>
      </c>
      <c r="AE620" s="11">
        <f>IF(Table15[[#This Row],[Was quarantined  before? - නිරොධානය වී තිබේද?]]="Yes",5,1)</f>
        <v>1</v>
      </c>
      <c r="AF6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0" s="8">
        <f>IF(Table15[[#This Row],[Any family members are working at Hospitals - රෝහල් වල සේවය කරන සාමාජිකයන් සිටීද?]]="No",1,5)</f>
        <v>1</v>
      </c>
      <c r="AH6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0" s="12">
        <f>Table15[[#This Row],[Proximity 01 (30%)]]*0.3+Table15[[#This Row],[Proximity - 02(40%)]]*0.4+Table15[[#This Row],[Proximity - 03(30%)]]*0.3</f>
        <v>2.1999999999999997</v>
      </c>
      <c r="AK620" s="12">
        <f>Table15[[#This Row],[Aggregation(Q1) 30%]]*0.3+Table15[[#This Row],[Aggregation(Q2) 40%]]*0.4+Table15[[#This Row],[Aggregation(Q3) 30%]]*0.3</f>
        <v>2.1999999999999997</v>
      </c>
      <c r="AL620" s="13">
        <f>Table15[[#This Row],[Exposure Rate]]+Table15[[#This Row],[Proximity Rate]]+Table15[[#This Row],[Aggregation Rate]]</f>
        <v>7.5</v>
      </c>
      <c r="AM620" s="13" t="s">
        <v>1935</v>
      </c>
    </row>
    <row r="621" spans="1:39" x14ac:dyDescent="0.3">
      <c r="A621" s="20">
        <v>21780</v>
      </c>
      <c r="B621" s="2" t="s">
        <v>1015</v>
      </c>
      <c r="C621" s="2" t="str">
        <f>VLOOKUP(A621,'emp master'!$A$1:$G$5000,5,FALSE)</f>
        <v>Close Comfort Program - Finishing - SI</v>
      </c>
      <c r="D621" s="1" t="s">
        <v>1757</v>
      </c>
      <c r="E621" s="6" t="str">
        <f>VLOOKUP(A621,'emp master'!$A$1:$G$5000,7,FALSE)</f>
        <v>Female</v>
      </c>
      <c r="F621" s="7">
        <v>21</v>
      </c>
      <c r="G621" s="6" t="s">
        <v>14</v>
      </c>
      <c r="H621" s="6" t="s">
        <v>1753</v>
      </c>
      <c r="I621" s="6" t="s">
        <v>601</v>
      </c>
      <c r="J621" s="7" t="s">
        <v>17</v>
      </c>
      <c r="K621" s="6" t="s">
        <v>14</v>
      </c>
      <c r="L621" s="6"/>
      <c r="M621" s="6" t="s">
        <v>14</v>
      </c>
      <c r="N621" s="6"/>
      <c r="O621" s="6" t="s">
        <v>14</v>
      </c>
      <c r="P621" s="6"/>
      <c r="Q621" s="6" t="s">
        <v>14</v>
      </c>
      <c r="R621" s="6" t="s">
        <v>14</v>
      </c>
      <c r="S621" s="6" t="s">
        <v>1761</v>
      </c>
      <c r="T621" s="6" t="s">
        <v>14</v>
      </c>
      <c r="U621" s="6" t="s">
        <v>14</v>
      </c>
      <c r="V621" s="8">
        <f>IF(Table15[[#This Row],[Age - වයස]]&lt;30,1,IF(Table15[[#This Row],[Age - වයස]]&lt;40,2,IF(Table15[[#This Row],[Age - වයස]]&lt;50,3,IF(Table15[[#This Row],[Age - වයස]]&lt;=55,4,5))))</f>
        <v>1</v>
      </c>
      <c r="W621" s="11">
        <f>IF(Table15[[#This Row],[Vaccinated? - කොවිඩ් එන්නත ලබා ගෙන තිබේද?]]= "yes",1,5)</f>
        <v>5</v>
      </c>
      <c r="X62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21" s="8">
        <f>IF(Table15[[#This Row],[Having any hereditary diseases - ඔබට පාරම්පරික රෝග තිබෙනවාද?]]="yes",5,1)</f>
        <v>1</v>
      </c>
      <c r="Z621" s="11">
        <f>IF(Table15[[#This Row],[Do you have been suffering from any of these diseases? - පහත රෝග ඔබට තිබෙනවද?]]="None - නැත",1,5)</f>
        <v>5</v>
      </c>
      <c r="AA6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1" s="11">
        <f>IF(Table15[[#This Row],[Have you been infected by COVID-19 in the past few months - ඔබට COVID 19 මිට පෙර වැළදී  තිබෙනවද?]]="Yes",1,5)</f>
        <v>5</v>
      </c>
      <c r="AC621" s="11">
        <f>IF(Table15[[#This Row],[Grade - ශ්‍රේණිය]]="Team Member",5,IF(Table15[[#This Row],[Grade - ශ්‍රේණිය]]="Manager",1,3))</f>
        <v>5</v>
      </c>
      <c r="AD621" s="11">
        <f>IF(Table15[[#This Row],[Do you have any COVID symptoms? - ඔබට COVID ලක්ෂණ තිබෙනවද?]]="Yes",5,1)</f>
        <v>1</v>
      </c>
      <c r="AE621" s="11">
        <f>IF(Table15[[#This Row],[Was quarantined  before? - නිරොධානය වී තිබේද?]]="Yes",5,1)</f>
        <v>1</v>
      </c>
      <c r="AF6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1" s="8">
        <f>IF(Table15[[#This Row],[Any family members are working at Hospitals - රෝහල් වල සේවය කරන සාමාජිකයන් සිටීද?]]="No",1,5)</f>
        <v>1</v>
      </c>
      <c r="AH6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1" s="12">
        <f>Table15[[#This Row],[Proximity 01 (30%)]]*0.3+Table15[[#This Row],[Proximity - 02(40%)]]*0.4+Table15[[#This Row],[Proximity - 03(30%)]]*0.3</f>
        <v>2.1999999999999997</v>
      </c>
      <c r="AK621" s="12">
        <f>Table15[[#This Row],[Aggregation(Q1) 30%]]*0.3+Table15[[#This Row],[Aggregation(Q2) 40%]]*0.4+Table15[[#This Row],[Aggregation(Q3) 30%]]*0.3</f>
        <v>2.1999999999999997</v>
      </c>
      <c r="AL621" s="13">
        <f>Table15[[#This Row],[Exposure Rate]]+Table15[[#This Row],[Proximity Rate]]+Table15[[#This Row],[Aggregation Rate]]</f>
        <v>7.5</v>
      </c>
      <c r="AM621" s="13" t="s">
        <v>1935</v>
      </c>
    </row>
    <row r="622" spans="1:39" x14ac:dyDescent="0.3">
      <c r="A622" s="20">
        <v>22528</v>
      </c>
      <c r="B622" s="2" t="s">
        <v>895</v>
      </c>
      <c r="C622" s="2" t="str">
        <f>VLOOKUP(A622,'emp master'!$A$1:$G$5000,5,FALSE)</f>
        <v>Close Comfort Program - Finishing - SI</v>
      </c>
      <c r="D622" s="1" t="s">
        <v>1757</v>
      </c>
      <c r="E622" s="6" t="str">
        <f>VLOOKUP(A622,'emp master'!$A$1:$G$5000,7,FALSE)</f>
        <v>Female</v>
      </c>
      <c r="F622" s="7">
        <v>36</v>
      </c>
      <c r="G622" s="6" t="s">
        <v>14</v>
      </c>
      <c r="H622" s="6" t="s">
        <v>1756</v>
      </c>
      <c r="I622" s="6" t="s">
        <v>896</v>
      </c>
      <c r="J622" s="7" t="s">
        <v>63</v>
      </c>
      <c r="K622" s="6" t="s">
        <v>14</v>
      </c>
      <c r="L622" s="6"/>
      <c r="M622" s="6" t="s">
        <v>14</v>
      </c>
      <c r="N622" s="6"/>
      <c r="O622" s="6" t="s">
        <v>14</v>
      </c>
      <c r="P622" s="6"/>
      <c r="Q622" s="6" t="s">
        <v>14</v>
      </c>
      <c r="R622" s="6" t="s">
        <v>14</v>
      </c>
      <c r="S622" s="6" t="s">
        <v>1754</v>
      </c>
      <c r="T622" s="6" t="s">
        <v>14</v>
      </c>
      <c r="U622" s="6" t="s">
        <v>14</v>
      </c>
      <c r="V622" s="8">
        <f>IF(Table15[[#This Row],[Age - වයස]]&lt;30,1,IF(Table15[[#This Row],[Age - වයස]]&lt;40,2,IF(Table15[[#This Row],[Age - වයස]]&lt;50,3,IF(Table15[[#This Row],[Age - වයස]]&lt;=55,4,5))))</f>
        <v>2</v>
      </c>
      <c r="W622" s="11">
        <f>IF(Table15[[#This Row],[Vaccinated? - කොවිඩ් එන්නත ලබා ගෙන තිබේද?]]= "yes",1,5)</f>
        <v>5</v>
      </c>
      <c r="X62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22" s="8">
        <f>IF(Table15[[#This Row],[Having any hereditary diseases - ඔබට පාරම්පරික රෝග තිබෙනවාද?]]="yes",5,1)</f>
        <v>1</v>
      </c>
      <c r="Z622" s="11">
        <f>IF(Table15[[#This Row],[Do you have been suffering from any of these diseases? - පහත රෝග ඔබට තිබෙනවද?]]="None - නැත",1,5)</f>
        <v>1</v>
      </c>
      <c r="AA6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2" s="11">
        <f>IF(Table15[[#This Row],[Have you been infected by COVID-19 in the past few months - ඔබට COVID 19 මිට පෙර වැළදී  තිබෙනවද?]]="Yes",1,5)</f>
        <v>5</v>
      </c>
      <c r="AC622" s="11">
        <f>IF(Table15[[#This Row],[Grade - ශ්‍රේණිය]]="Team Member",5,IF(Table15[[#This Row],[Grade - ශ්‍රේණිය]]="Manager",1,3))</f>
        <v>5</v>
      </c>
      <c r="AD622" s="11">
        <f>IF(Table15[[#This Row],[Do you have any COVID symptoms? - ඔබට COVID ලක්ෂණ තිබෙනවද?]]="Yes",5,1)</f>
        <v>1</v>
      </c>
      <c r="AE622" s="11">
        <f>IF(Table15[[#This Row],[Was quarantined  before? - නිරොධානය වී තිබේද?]]="Yes",5,1)</f>
        <v>1</v>
      </c>
      <c r="AF6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2" s="8">
        <f>IF(Table15[[#This Row],[Any family members are working at Hospitals - රෝහල් වල සේවය කරන සාමාජිකයන් සිටීද?]]="No",1,5)</f>
        <v>1</v>
      </c>
      <c r="AH6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2" s="12">
        <f>Table15[[#This Row],[Proximity 01 (30%)]]*0.3+Table15[[#This Row],[Proximity - 02(40%)]]*0.4+Table15[[#This Row],[Proximity - 03(30%)]]*0.3</f>
        <v>2.1999999999999997</v>
      </c>
      <c r="AK622" s="12">
        <f>Table15[[#This Row],[Aggregation(Q1) 30%]]*0.3+Table15[[#This Row],[Aggregation(Q2) 40%]]*0.4+Table15[[#This Row],[Aggregation(Q3) 30%]]*0.3</f>
        <v>2.1999999999999997</v>
      </c>
      <c r="AL622" s="13">
        <f>Table15[[#This Row],[Exposure Rate]]+Table15[[#This Row],[Proximity Rate]]+Table15[[#This Row],[Aggregation Rate]]</f>
        <v>7.5</v>
      </c>
      <c r="AM622" s="13" t="s">
        <v>1935</v>
      </c>
    </row>
    <row r="623" spans="1:39" x14ac:dyDescent="0.3">
      <c r="A623" s="20">
        <v>23456</v>
      </c>
      <c r="B623" s="2" t="s">
        <v>338</v>
      </c>
      <c r="C623" s="2" t="str">
        <f>VLOOKUP(A623,'emp master'!$A$1:$G$5000,5,FALSE)</f>
        <v>Close Comfort Program - Finishing - SI</v>
      </c>
      <c r="D623" s="1" t="s">
        <v>1757</v>
      </c>
      <c r="E623" s="6" t="str">
        <f>VLOOKUP(A623,'emp master'!$A$1:$G$5000,7,FALSE)</f>
        <v>Female</v>
      </c>
      <c r="F623" s="7">
        <v>32</v>
      </c>
      <c r="G623" s="6" t="s">
        <v>14</v>
      </c>
      <c r="H623" s="6" t="s">
        <v>1756</v>
      </c>
      <c r="I623" s="6" t="s">
        <v>339</v>
      </c>
      <c r="J623" s="7" t="s">
        <v>63</v>
      </c>
      <c r="K623" s="6" t="s">
        <v>14</v>
      </c>
      <c r="L623" s="6"/>
      <c r="M623" s="6" t="s">
        <v>14</v>
      </c>
      <c r="N623" s="6"/>
      <c r="O623" s="6" t="s">
        <v>14</v>
      </c>
      <c r="P623" s="6"/>
      <c r="Q623" s="6" t="s">
        <v>14</v>
      </c>
      <c r="R623" s="6" t="s">
        <v>14</v>
      </c>
      <c r="S623" s="6" t="s">
        <v>1754</v>
      </c>
      <c r="T623" s="6" t="s">
        <v>14</v>
      </c>
      <c r="U623" s="6" t="s">
        <v>14</v>
      </c>
      <c r="V623" s="8">
        <f>IF(Table15[[#This Row],[Age - වයස]]&lt;30,1,IF(Table15[[#This Row],[Age - වයස]]&lt;40,2,IF(Table15[[#This Row],[Age - වයස]]&lt;50,3,IF(Table15[[#This Row],[Age - වයස]]&lt;=55,4,5))))</f>
        <v>2</v>
      </c>
      <c r="W623" s="11">
        <f>IF(Table15[[#This Row],[Vaccinated? - කොවිඩ් එන්නත ලබා ගෙන තිබේද?]]= "yes",1,5)</f>
        <v>5</v>
      </c>
      <c r="X62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23" s="8">
        <f>IF(Table15[[#This Row],[Having any hereditary diseases - ඔබට පාරම්පරික රෝග තිබෙනවාද?]]="yes",5,1)</f>
        <v>1</v>
      </c>
      <c r="Z623" s="11">
        <f>IF(Table15[[#This Row],[Do you have been suffering from any of these diseases? - පහත රෝග ඔබට තිබෙනවද?]]="None - නැත",1,5)</f>
        <v>1</v>
      </c>
      <c r="AA6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3" s="11">
        <f>IF(Table15[[#This Row],[Have you been infected by COVID-19 in the past few months - ඔබට COVID 19 මිට පෙර වැළදී  තිබෙනවද?]]="Yes",1,5)</f>
        <v>5</v>
      </c>
      <c r="AC623" s="11">
        <f>IF(Table15[[#This Row],[Grade - ශ්‍රේණිය]]="Team Member",5,IF(Table15[[#This Row],[Grade - ශ්‍රේණිය]]="Manager",1,3))</f>
        <v>5</v>
      </c>
      <c r="AD623" s="11">
        <f>IF(Table15[[#This Row],[Do you have any COVID symptoms? - ඔබට COVID ලක්ෂණ තිබෙනවද?]]="Yes",5,1)</f>
        <v>1</v>
      </c>
      <c r="AE623" s="11">
        <f>IF(Table15[[#This Row],[Was quarantined  before? - නිරොධානය වී තිබේද?]]="Yes",5,1)</f>
        <v>1</v>
      </c>
      <c r="AF6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3" s="8">
        <f>IF(Table15[[#This Row],[Any family members are working at Hospitals - රෝහල් වල සේවය කරන සාමාජිකයන් සිටීද?]]="No",1,5)</f>
        <v>1</v>
      </c>
      <c r="AH6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3" s="12">
        <f>Table15[[#This Row],[Proximity 01 (30%)]]*0.3+Table15[[#This Row],[Proximity - 02(40%)]]*0.4+Table15[[#This Row],[Proximity - 03(30%)]]*0.3</f>
        <v>2.1999999999999997</v>
      </c>
      <c r="AK623" s="12">
        <f>Table15[[#This Row],[Aggregation(Q1) 30%]]*0.3+Table15[[#This Row],[Aggregation(Q2) 40%]]*0.4+Table15[[#This Row],[Aggregation(Q3) 30%]]*0.3</f>
        <v>2.1999999999999997</v>
      </c>
      <c r="AL623" s="13">
        <f>Table15[[#This Row],[Exposure Rate]]+Table15[[#This Row],[Proximity Rate]]+Table15[[#This Row],[Aggregation Rate]]</f>
        <v>7.5</v>
      </c>
      <c r="AM623" s="13" t="s">
        <v>1935</v>
      </c>
    </row>
    <row r="624" spans="1:39" x14ac:dyDescent="0.3">
      <c r="A624" s="20">
        <v>9482</v>
      </c>
      <c r="B624" s="2" t="s">
        <v>61</v>
      </c>
      <c r="C624" s="2" t="str">
        <f>VLOOKUP(A624,'emp master'!$A$1:$G$5000,5,FALSE)</f>
        <v>Close Comfort Program - MM - Printing - SI</v>
      </c>
      <c r="D624" s="1" t="s">
        <v>1757</v>
      </c>
      <c r="E624" s="6" t="str">
        <f>VLOOKUP(A624,'emp master'!$A$1:$G$5000,7,FALSE)</f>
        <v>Male</v>
      </c>
      <c r="F624" s="7">
        <v>37</v>
      </c>
      <c r="G624" s="6" t="s">
        <v>14</v>
      </c>
      <c r="H624" s="6" t="s">
        <v>1756</v>
      </c>
      <c r="I624" s="6" t="s">
        <v>62</v>
      </c>
      <c r="J624" s="7" t="s">
        <v>63</v>
      </c>
      <c r="K624" s="6" t="s">
        <v>14</v>
      </c>
      <c r="L624" s="6" t="s">
        <v>14</v>
      </c>
      <c r="M624" s="6" t="s">
        <v>14</v>
      </c>
      <c r="N624" s="6" t="s">
        <v>14</v>
      </c>
      <c r="O624" s="6" t="s">
        <v>14</v>
      </c>
      <c r="P624" s="6" t="s">
        <v>14</v>
      </c>
      <c r="Q624" s="6" t="s">
        <v>14</v>
      </c>
      <c r="R624" s="6" t="s">
        <v>14</v>
      </c>
      <c r="S624" s="6" t="s">
        <v>1754</v>
      </c>
      <c r="T624" s="6" t="s">
        <v>14</v>
      </c>
      <c r="U624" s="6" t="s">
        <v>14</v>
      </c>
      <c r="V624" s="8">
        <f>IF(Table15[[#This Row],[Age - වයස]]&lt;30,1,IF(Table15[[#This Row],[Age - වයස]]&lt;40,2,IF(Table15[[#This Row],[Age - වයස]]&lt;50,3,IF(Table15[[#This Row],[Age - වයස]]&lt;=55,4,5))))</f>
        <v>2</v>
      </c>
      <c r="W624" s="11">
        <f>IF(Table15[[#This Row],[Vaccinated? - කොවිඩ් එන්නත ලබා ගෙන තිබේද?]]= "yes",1,5)</f>
        <v>5</v>
      </c>
      <c r="X62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24" s="8">
        <f>IF(Table15[[#This Row],[Having any hereditary diseases - ඔබට පාරම්පරික රෝග තිබෙනවාද?]]="yes",5,1)</f>
        <v>1</v>
      </c>
      <c r="Z624" s="11">
        <f>IF(Table15[[#This Row],[Do you have been suffering from any of these diseases? - පහත රෝග ඔබට තිබෙනවද?]]="None - නැත",1,5)</f>
        <v>1</v>
      </c>
      <c r="AA6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4" s="11">
        <f>IF(Table15[[#This Row],[Have you been infected by COVID-19 in the past few months - ඔබට COVID 19 මිට පෙර වැළදී  තිබෙනවද?]]="Yes",1,5)</f>
        <v>5</v>
      </c>
      <c r="AC624" s="11">
        <f>IF(Table15[[#This Row],[Grade - ශ්‍රේණිය]]="Team Member",5,IF(Table15[[#This Row],[Grade - ශ්‍රේණිය]]="Manager",1,3))</f>
        <v>5</v>
      </c>
      <c r="AD624" s="11">
        <f>IF(Table15[[#This Row],[Do you have any COVID symptoms? - ඔබට COVID ලක්ෂණ තිබෙනවද?]]="Yes",5,1)</f>
        <v>1</v>
      </c>
      <c r="AE624" s="11">
        <f>IF(Table15[[#This Row],[Was quarantined  before? - නිරොධානය වී තිබේද?]]="Yes",5,1)</f>
        <v>1</v>
      </c>
      <c r="AF6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4" s="8">
        <f>IF(Table15[[#This Row],[Any family members are working at Hospitals - රෝහල් වල සේවය කරන සාමාජිකයන් සිටීද?]]="No",1,5)</f>
        <v>1</v>
      </c>
      <c r="AH6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4" s="12">
        <f>Table15[[#This Row],[Proximity 01 (30%)]]*0.3+Table15[[#This Row],[Proximity - 02(40%)]]*0.4+Table15[[#This Row],[Proximity - 03(30%)]]*0.3</f>
        <v>2.1999999999999997</v>
      </c>
      <c r="AK624" s="12">
        <f>Table15[[#This Row],[Aggregation(Q1) 30%]]*0.3+Table15[[#This Row],[Aggregation(Q2) 40%]]*0.4+Table15[[#This Row],[Aggregation(Q3) 30%]]*0.3</f>
        <v>2.1999999999999997</v>
      </c>
      <c r="AL624" s="13">
        <f>Table15[[#This Row],[Exposure Rate]]+Table15[[#This Row],[Proximity Rate]]+Table15[[#This Row],[Aggregation Rate]]</f>
        <v>7.5</v>
      </c>
      <c r="AM624" s="13" t="s">
        <v>1935</v>
      </c>
    </row>
    <row r="625" spans="1:39" x14ac:dyDescent="0.3">
      <c r="A625" s="20">
        <v>15477</v>
      </c>
      <c r="B625" s="2" t="s">
        <v>178</v>
      </c>
      <c r="C625" s="2" t="str">
        <f>VLOOKUP(A625,'emp master'!$A$1:$G$5000,5,FALSE)</f>
        <v>Close Comfort Program - Printing - SI</v>
      </c>
      <c r="D625" s="1" t="s">
        <v>1757</v>
      </c>
      <c r="E625" s="6" t="str">
        <f>VLOOKUP(A625,'emp master'!$A$1:$G$5000,7,FALSE)</f>
        <v>Male</v>
      </c>
      <c r="F625" s="7">
        <v>24</v>
      </c>
      <c r="G625" s="6" t="s">
        <v>14</v>
      </c>
      <c r="H625" s="6" t="s">
        <v>1753</v>
      </c>
      <c r="I625" s="6" t="s">
        <v>179</v>
      </c>
      <c r="J625" s="7" t="s">
        <v>17</v>
      </c>
      <c r="K625" s="6" t="s">
        <v>14</v>
      </c>
      <c r="L625" s="6"/>
      <c r="M625" s="6" t="s">
        <v>14</v>
      </c>
      <c r="N625" s="6"/>
      <c r="O625" s="6" t="s">
        <v>14</v>
      </c>
      <c r="P625" s="6"/>
      <c r="Q625" s="6" t="s">
        <v>14</v>
      </c>
      <c r="R625" s="6" t="s">
        <v>14</v>
      </c>
      <c r="S625" s="6" t="s">
        <v>1760</v>
      </c>
      <c r="T625" s="6" t="s">
        <v>14</v>
      </c>
      <c r="U625" s="6" t="s">
        <v>14</v>
      </c>
      <c r="V625" s="8">
        <f>IF(Table15[[#This Row],[Age - වයස]]&lt;30,1,IF(Table15[[#This Row],[Age - වයස]]&lt;40,2,IF(Table15[[#This Row],[Age - වයස]]&lt;50,3,IF(Table15[[#This Row],[Age - වයස]]&lt;=55,4,5))))</f>
        <v>1</v>
      </c>
      <c r="W625" s="11">
        <f>IF(Table15[[#This Row],[Vaccinated? - කොවිඩ් එන්නත ලබා ගෙන තිබේද?]]= "yes",1,5)</f>
        <v>5</v>
      </c>
      <c r="X62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25" s="8">
        <f>IF(Table15[[#This Row],[Having any hereditary diseases - ඔබට පාරම්පරික රෝග තිබෙනවාද?]]="yes",5,1)</f>
        <v>1</v>
      </c>
      <c r="Z625" s="11">
        <f>IF(Table15[[#This Row],[Do you have been suffering from any of these diseases? - පහත රෝග ඔබට තිබෙනවද?]]="None - නැත",1,5)</f>
        <v>5</v>
      </c>
      <c r="AA6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5" s="11">
        <f>IF(Table15[[#This Row],[Have you been infected by COVID-19 in the past few months - ඔබට COVID 19 මිට පෙර වැළදී  තිබෙනවද?]]="Yes",1,5)</f>
        <v>5</v>
      </c>
      <c r="AC625" s="11">
        <f>IF(Table15[[#This Row],[Grade - ශ්‍රේණිය]]="Team Member",5,IF(Table15[[#This Row],[Grade - ශ්‍රේණිය]]="Manager",1,3))</f>
        <v>5</v>
      </c>
      <c r="AD625" s="11">
        <f>IF(Table15[[#This Row],[Do you have any COVID symptoms? - ඔබට COVID ලක්ෂණ තිබෙනවද?]]="Yes",5,1)</f>
        <v>1</v>
      </c>
      <c r="AE625" s="11">
        <f>IF(Table15[[#This Row],[Was quarantined  before? - නිරොධානය වී තිබේද?]]="Yes",5,1)</f>
        <v>1</v>
      </c>
      <c r="AF6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5" s="8">
        <f>IF(Table15[[#This Row],[Any family members are working at Hospitals - රෝහල් වල සේවය කරන සාමාජිකයන් සිටීද?]]="No",1,5)</f>
        <v>1</v>
      </c>
      <c r="AH6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5" s="12">
        <f>Table15[[#This Row],[Proximity 01 (30%)]]*0.3+Table15[[#This Row],[Proximity - 02(40%)]]*0.4+Table15[[#This Row],[Proximity - 03(30%)]]*0.3</f>
        <v>2.1999999999999997</v>
      </c>
      <c r="AK625" s="12">
        <f>Table15[[#This Row],[Aggregation(Q1) 30%]]*0.3+Table15[[#This Row],[Aggregation(Q2) 40%]]*0.4+Table15[[#This Row],[Aggregation(Q3) 30%]]*0.3</f>
        <v>2.1999999999999997</v>
      </c>
      <c r="AL625" s="13">
        <f>Table15[[#This Row],[Exposure Rate]]+Table15[[#This Row],[Proximity Rate]]+Table15[[#This Row],[Aggregation Rate]]</f>
        <v>7.5</v>
      </c>
      <c r="AM625" s="13" t="s">
        <v>1935</v>
      </c>
    </row>
    <row r="626" spans="1:39" x14ac:dyDescent="0.3">
      <c r="A626" s="20">
        <v>26004</v>
      </c>
      <c r="B626" s="2" t="s">
        <v>617</v>
      </c>
      <c r="C626" s="2" t="str">
        <f>VLOOKUP(A626,'emp master'!$A$1:$G$5000,5,FALSE)</f>
        <v>Close Comfort Program - Printing - SI</v>
      </c>
      <c r="D626" s="1" t="s">
        <v>1757</v>
      </c>
      <c r="E626" s="6" t="str">
        <f>VLOOKUP(A626,'emp master'!$A$1:$G$5000,7,FALSE)</f>
        <v>Male</v>
      </c>
      <c r="F626" s="7">
        <v>36</v>
      </c>
      <c r="G626" s="6" t="s">
        <v>14</v>
      </c>
      <c r="H626" s="6" t="s">
        <v>1756</v>
      </c>
      <c r="I626" s="6" t="s">
        <v>618</v>
      </c>
      <c r="J626" s="7" t="s">
        <v>20</v>
      </c>
      <c r="K626" s="6" t="s">
        <v>14</v>
      </c>
      <c r="L626" s="6" t="s">
        <v>14</v>
      </c>
      <c r="M626" s="6" t="s">
        <v>14</v>
      </c>
      <c r="N626" s="6" t="s">
        <v>14</v>
      </c>
      <c r="O626" s="6" t="s">
        <v>14</v>
      </c>
      <c r="P626" s="6" t="s">
        <v>14</v>
      </c>
      <c r="Q626" s="6" t="s">
        <v>14</v>
      </c>
      <c r="R626" s="6" t="s">
        <v>14</v>
      </c>
      <c r="S626" s="6" t="s">
        <v>1754</v>
      </c>
      <c r="T626" s="6" t="s">
        <v>14</v>
      </c>
      <c r="U626" s="6" t="s">
        <v>14</v>
      </c>
      <c r="V626" s="8">
        <f>IF(Table15[[#This Row],[Age - වයස]]&lt;30,1,IF(Table15[[#This Row],[Age - වයස]]&lt;40,2,IF(Table15[[#This Row],[Age - වයස]]&lt;50,3,IF(Table15[[#This Row],[Age - වයස]]&lt;=55,4,5))))</f>
        <v>2</v>
      </c>
      <c r="W626" s="11">
        <f>IF(Table15[[#This Row],[Vaccinated? - කොවිඩ් එන්නත ලබා ගෙන තිබේද?]]= "yes",1,5)</f>
        <v>5</v>
      </c>
      <c r="X62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26" s="8">
        <f>IF(Table15[[#This Row],[Having any hereditary diseases - ඔබට පාරම්පරික රෝග තිබෙනවාද?]]="yes",5,1)</f>
        <v>1</v>
      </c>
      <c r="Z626" s="11">
        <f>IF(Table15[[#This Row],[Do you have been suffering from any of these diseases? - පහත රෝග ඔබට තිබෙනවද?]]="None - නැත",1,5)</f>
        <v>1</v>
      </c>
      <c r="AA6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6" s="11">
        <f>IF(Table15[[#This Row],[Have you been infected by COVID-19 in the past few months - ඔබට COVID 19 මිට පෙර වැළදී  තිබෙනවද?]]="Yes",1,5)</f>
        <v>5</v>
      </c>
      <c r="AC626" s="11">
        <f>IF(Table15[[#This Row],[Grade - ශ්‍රේණිය]]="Team Member",5,IF(Table15[[#This Row],[Grade - ශ්‍රේණිය]]="Manager",1,3))</f>
        <v>5</v>
      </c>
      <c r="AD626" s="11">
        <f>IF(Table15[[#This Row],[Do you have any COVID symptoms? - ඔබට COVID ලක්ෂණ තිබෙනවද?]]="Yes",5,1)</f>
        <v>1</v>
      </c>
      <c r="AE626" s="11">
        <f>IF(Table15[[#This Row],[Was quarantined  before? - නිරොධානය වී තිබේද?]]="Yes",5,1)</f>
        <v>1</v>
      </c>
      <c r="AF6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6" s="8">
        <f>IF(Table15[[#This Row],[Any family members are working at Hospitals - රෝහල් වල සේවය කරන සාමාජිකයන් සිටීද?]]="No",1,5)</f>
        <v>1</v>
      </c>
      <c r="AH6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6" s="12">
        <f>Table15[[#This Row],[Proximity 01 (30%)]]*0.3+Table15[[#This Row],[Proximity - 02(40%)]]*0.4+Table15[[#This Row],[Proximity - 03(30%)]]*0.3</f>
        <v>2.1999999999999997</v>
      </c>
      <c r="AK626" s="12">
        <f>Table15[[#This Row],[Aggregation(Q1) 30%]]*0.3+Table15[[#This Row],[Aggregation(Q2) 40%]]*0.4+Table15[[#This Row],[Aggregation(Q3) 30%]]*0.3</f>
        <v>2.1999999999999997</v>
      </c>
      <c r="AL626" s="13">
        <f>Table15[[#This Row],[Exposure Rate]]+Table15[[#This Row],[Proximity Rate]]+Table15[[#This Row],[Aggregation Rate]]</f>
        <v>7.5</v>
      </c>
      <c r="AM626" s="13" t="s">
        <v>1935</v>
      </c>
    </row>
    <row r="627" spans="1:39" x14ac:dyDescent="0.3">
      <c r="A627" s="20">
        <v>22062</v>
      </c>
      <c r="B627" s="2" t="s">
        <v>848</v>
      </c>
      <c r="C627" s="2" t="str">
        <f>VLOOKUP(A627,'emp master'!$A$1:$G$5000,5,FALSE)</f>
        <v>Impact Protection - SI</v>
      </c>
      <c r="D627" s="1" t="s">
        <v>1757</v>
      </c>
      <c r="E627" s="6" t="str">
        <f>VLOOKUP(A627,'emp master'!$A$1:$G$5000,7,FALSE)</f>
        <v>Female</v>
      </c>
      <c r="F627" s="7">
        <v>31</v>
      </c>
      <c r="G627" s="6" t="s">
        <v>14</v>
      </c>
      <c r="H627" s="6" t="s">
        <v>1756</v>
      </c>
      <c r="I627" s="6" t="s">
        <v>849</v>
      </c>
      <c r="J627" s="7" t="s">
        <v>20</v>
      </c>
      <c r="K627" s="6" t="s">
        <v>14</v>
      </c>
      <c r="L627" s="6"/>
      <c r="M627" s="6" t="s">
        <v>14</v>
      </c>
      <c r="N627" s="6"/>
      <c r="O627" s="6" t="s">
        <v>14</v>
      </c>
      <c r="P627" s="6"/>
      <c r="Q627" s="6" t="s">
        <v>14</v>
      </c>
      <c r="R627" s="6" t="s">
        <v>14</v>
      </c>
      <c r="S627" s="6" t="s">
        <v>1754</v>
      </c>
      <c r="T627" s="6" t="s">
        <v>14</v>
      </c>
      <c r="U627" s="6" t="s">
        <v>14</v>
      </c>
      <c r="V627" s="8">
        <f>IF(Table15[[#This Row],[Age - වයස]]&lt;30,1,IF(Table15[[#This Row],[Age - වයස]]&lt;40,2,IF(Table15[[#This Row],[Age - වයස]]&lt;50,3,IF(Table15[[#This Row],[Age - වයස]]&lt;=55,4,5))))</f>
        <v>2</v>
      </c>
      <c r="W627" s="11">
        <f>IF(Table15[[#This Row],[Vaccinated? - කොවිඩ් එන්නත ලබා ගෙන තිබේද?]]= "yes",1,5)</f>
        <v>5</v>
      </c>
      <c r="X62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27" s="8">
        <f>IF(Table15[[#This Row],[Having any hereditary diseases - ඔබට පාරම්පරික රෝග තිබෙනවාද?]]="yes",5,1)</f>
        <v>1</v>
      </c>
      <c r="Z627" s="11">
        <f>IF(Table15[[#This Row],[Do you have been suffering from any of these diseases? - පහත රෝග ඔබට තිබෙනවද?]]="None - නැත",1,5)</f>
        <v>1</v>
      </c>
      <c r="AA6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7" s="11">
        <f>IF(Table15[[#This Row],[Have you been infected by COVID-19 in the past few months - ඔබට COVID 19 මිට පෙර වැළදී  තිබෙනවද?]]="Yes",1,5)</f>
        <v>5</v>
      </c>
      <c r="AC627" s="11">
        <f>IF(Table15[[#This Row],[Grade - ශ්‍රේණිය]]="Team Member",5,IF(Table15[[#This Row],[Grade - ශ්‍රේණිය]]="Manager",1,3))</f>
        <v>5</v>
      </c>
      <c r="AD627" s="11">
        <f>IF(Table15[[#This Row],[Do you have any COVID symptoms? - ඔබට COVID ලක්ෂණ තිබෙනවද?]]="Yes",5,1)</f>
        <v>1</v>
      </c>
      <c r="AE627" s="11">
        <f>IF(Table15[[#This Row],[Was quarantined  before? - නිරොධානය වී තිබේද?]]="Yes",5,1)</f>
        <v>1</v>
      </c>
      <c r="AF6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7" s="8">
        <f>IF(Table15[[#This Row],[Any family members are working at Hospitals - රෝහල් වල සේවය කරන සාමාජිකයන් සිටීද?]]="No",1,5)</f>
        <v>1</v>
      </c>
      <c r="AH6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7" s="12">
        <f>Table15[[#This Row],[Proximity 01 (30%)]]*0.3+Table15[[#This Row],[Proximity - 02(40%)]]*0.4+Table15[[#This Row],[Proximity - 03(30%)]]*0.3</f>
        <v>2.1999999999999997</v>
      </c>
      <c r="AK627" s="12">
        <f>Table15[[#This Row],[Aggregation(Q1) 30%]]*0.3+Table15[[#This Row],[Aggregation(Q2) 40%]]*0.4+Table15[[#This Row],[Aggregation(Q3) 30%]]*0.3</f>
        <v>2.1999999999999997</v>
      </c>
      <c r="AL627" s="13">
        <f>Table15[[#This Row],[Exposure Rate]]+Table15[[#This Row],[Proximity Rate]]+Table15[[#This Row],[Aggregation Rate]]</f>
        <v>7.5</v>
      </c>
      <c r="AM627" s="13" t="s">
        <v>1935</v>
      </c>
    </row>
    <row r="628" spans="1:39" x14ac:dyDescent="0.3">
      <c r="A628" s="20">
        <v>21966</v>
      </c>
      <c r="B628" s="2" t="s">
        <v>427</v>
      </c>
      <c r="C628" s="2" t="str">
        <f>VLOOKUP(A628,'emp master'!$A$1:$G$5000,5,FALSE)</f>
        <v>Impact Protection - SI</v>
      </c>
      <c r="D628" s="1" t="s">
        <v>1757</v>
      </c>
      <c r="E628" s="6" t="str">
        <f>VLOOKUP(A628,'emp master'!$A$1:$G$5000,7,FALSE)</f>
        <v>Female</v>
      </c>
      <c r="F628" s="7">
        <v>23</v>
      </c>
      <c r="G628" s="6" t="s">
        <v>14</v>
      </c>
      <c r="H628" s="6" t="s">
        <v>1753</v>
      </c>
      <c r="I628" s="6" t="s">
        <v>428</v>
      </c>
      <c r="J628" s="7" t="s">
        <v>13</v>
      </c>
      <c r="K628" s="6" t="s">
        <v>14</v>
      </c>
      <c r="L628" s="6"/>
      <c r="M628" s="6" t="s">
        <v>14</v>
      </c>
      <c r="N628" s="6"/>
      <c r="O628" s="6" t="s">
        <v>14</v>
      </c>
      <c r="P628" s="6"/>
      <c r="Q628" s="6" t="s">
        <v>14</v>
      </c>
      <c r="R628" s="6" t="s">
        <v>14</v>
      </c>
      <c r="S628" s="6" t="s">
        <v>1760</v>
      </c>
      <c r="T628" s="6" t="s">
        <v>14</v>
      </c>
      <c r="U628" s="6" t="s">
        <v>14</v>
      </c>
      <c r="V628" s="8">
        <f>IF(Table15[[#This Row],[Age - වයස]]&lt;30,1,IF(Table15[[#This Row],[Age - වයස]]&lt;40,2,IF(Table15[[#This Row],[Age - වයස]]&lt;50,3,IF(Table15[[#This Row],[Age - වයස]]&lt;=55,4,5))))</f>
        <v>1</v>
      </c>
      <c r="W628" s="11">
        <f>IF(Table15[[#This Row],[Vaccinated? - කොවිඩ් එන්නත ලබා ගෙන තිබේද?]]= "yes",1,5)</f>
        <v>5</v>
      </c>
      <c r="X6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28" s="8">
        <f>IF(Table15[[#This Row],[Having any hereditary diseases - ඔබට පාරම්පරික රෝග තිබෙනවාද?]]="yes",5,1)</f>
        <v>1</v>
      </c>
      <c r="Z628" s="11">
        <f>IF(Table15[[#This Row],[Do you have been suffering from any of these diseases? - පහත රෝග ඔබට තිබෙනවද?]]="None - නැත",1,5)</f>
        <v>5</v>
      </c>
      <c r="AA6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8" s="11">
        <f>IF(Table15[[#This Row],[Have you been infected by COVID-19 in the past few months - ඔබට COVID 19 මිට පෙර වැළදී  තිබෙනවද?]]="Yes",1,5)</f>
        <v>5</v>
      </c>
      <c r="AC628" s="11">
        <f>IF(Table15[[#This Row],[Grade - ශ්‍රේණිය]]="Team Member",5,IF(Table15[[#This Row],[Grade - ශ්‍රේණිය]]="Manager",1,3))</f>
        <v>5</v>
      </c>
      <c r="AD628" s="11">
        <f>IF(Table15[[#This Row],[Do you have any COVID symptoms? - ඔබට COVID ලක්ෂණ තිබෙනවද?]]="Yes",5,1)</f>
        <v>1</v>
      </c>
      <c r="AE628" s="11">
        <f>IF(Table15[[#This Row],[Was quarantined  before? - නිරොධානය වී තිබේද?]]="Yes",5,1)</f>
        <v>1</v>
      </c>
      <c r="AF6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8" s="8">
        <f>IF(Table15[[#This Row],[Any family members are working at Hospitals - රෝහල් වල සේවය කරන සාමාජිකයන් සිටීද?]]="No",1,5)</f>
        <v>1</v>
      </c>
      <c r="AH6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8" s="12">
        <f>Table15[[#This Row],[Proximity 01 (30%)]]*0.3+Table15[[#This Row],[Proximity - 02(40%)]]*0.4+Table15[[#This Row],[Proximity - 03(30%)]]*0.3</f>
        <v>2.1999999999999997</v>
      </c>
      <c r="AK628" s="12">
        <f>Table15[[#This Row],[Aggregation(Q1) 30%]]*0.3+Table15[[#This Row],[Aggregation(Q2) 40%]]*0.4+Table15[[#This Row],[Aggregation(Q3) 30%]]*0.3</f>
        <v>2.1999999999999997</v>
      </c>
      <c r="AL628" s="13">
        <f>Table15[[#This Row],[Exposure Rate]]+Table15[[#This Row],[Proximity Rate]]+Table15[[#This Row],[Aggregation Rate]]</f>
        <v>7.5</v>
      </c>
      <c r="AM628" s="13" t="s">
        <v>1935</v>
      </c>
    </row>
    <row r="629" spans="1:39" x14ac:dyDescent="0.3">
      <c r="A629" s="20">
        <v>26030</v>
      </c>
      <c r="B629" s="2" t="s">
        <v>391</v>
      </c>
      <c r="C629" s="2" t="str">
        <f>VLOOKUP(A629,'emp master'!$A$1:$G$5000,5,FALSE)</f>
        <v>MAS Department</v>
      </c>
      <c r="D629" s="1" t="s">
        <v>1757</v>
      </c>
      <c r="E629" s="6" t="str">
        <f>VLOOKUP(A629,'emp master'!$A$1:$G$5000,7,FALSE)</f>
        <v>Male</v>
      </c>
      <c r="F629" s="7">
        <v>22</v>
      </c>
      <c r="G629" s="6" t="s">
        <v>14</v>
      </c>
      <c r="H629" s="6" t="s">
        <v>1753</v>
      </c>
      <c r="I629" s="6" t="s">
        <v>392</v>
      </c>
      <c r="J629" s="7" t="s">
        <v>20</v>
      </c>
      <c r="K629" s="6" t="s">
        <v>14</v>
      </c>
      <c r="L629" s="6"/>
      <c r="M629" s="6" t="s">
        <v>14</v>
      </c>
      <c r="N629" s="6"/>
      <c r="O629" s="6" t="s">
        <v>14</v>
      </c>
      <c r="P629" s="6"/>
      <c r="Q629" s="6" t="s">
        <v>14</v>
      </c>
      <c r="R629" s="6" t="s">
        <v>14</v>
      </c>
      <c r="S629" s="6" t="s">
        <v>1762</v>
      </c>
      <c r="T629" s="6" t="s">
        <v>14</v>
      </c>
      <c r="U629" s="6" t="s">
        <v>14</v>
      </c>
      <c r="V629" s="8">
        <f>IF(Table15[[#This Row],[Age - වයස]]&lt;30,1,IF(Table15[[#This Row],[Age - වයස]]&lt;40,2,IF(Table15[[#This Row],[Age - වයස]]&lt;50,3,IF(Table15[[#This Row],[Age - වයස]]&lt;=55,4,5))))</f>
        <v>1</v>
      </c>
      <c r="W629" s="11">
        <f>IF(Table15[[#This Row],[Vaccinated? - කොවිඩ් එන්නත ලබා ගෙන තිබේද?]]= "yes",1,5)</f>
        <v>5</v>
      </c>
      <c r="X6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29" s="8">
        <f>IF(Table15[[#This Row],[Having any hereditary diseases - ඔබට පාරම්පරික රෝග තිබෙනවාද?]]="yes",5,1)</f>
        <v>1</v>
      </c>
      <c r="Z629" s="11">
        <f>IF(Table15[[#This Row],[Do you have been suffering from any of these diseases? - පහත රෝග ඔබට තිබෙනවද?]]="None - නැත",1,5)</f>
        <v>5</v>
      </c>
      <c r="AA6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29" s="11">
        <f>IF(Table15[[#This Row],[Have you been infected by COVID-19 in the past few months - ඔබට COVID 19 මිට පෙර වැළදී  තිබෙනවද?]]="Yes",1,5)</f>
        <v>5</v>
      </c>
      <c r="AC629" s="11">
        <f>IF(Table15[[#This Row],[Grade - ශ්‍රේණිය]]="Team Member",5,IF(Table15[[#This Row],[Grade - ශ්‍රේණිය]]="Manager",1,3))</f>
        <v>5</v>
      </c>
      <c r="AD629" s="11">
        <f>IF(Table15[[#This Row],[Do you have any COVID symptoms? - ඔබට COVID ලක්ෂණ තිබෙනවද?]]="Yes",5,1)</f>
        <v>1</v>
      </c>
      <c r="AE629" s="11">
        <f>IF(Table15[[#This Row],[Was quarantined  before? - නිරොධානය වී තිබේද?]]="Yes",5,1)</f>
        <v>1</v>
      </c>
      <c r="AF6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29" s="8">
        <f>IF(Table15[[#This Row],[Any family members are working at Hospitals - රෝහල් වල සේවය කරන සාමාජිකයන් සිටීද?]]="No",1,5)</f>
        <v>1</v>
      </c>
      <c r="AH6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2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29" s="12">
        <f>Table15[[#This Row],[Proximity 01 (30%)]]*0.3+Table15[[#This Row],[Proximity - 02(40%)]]*0.4+Table15[[#This Row],[Proximity - 03(30%)]]*0.3</f>
        <v>2.1999999999999997</v>
      </c>
      <c r="AK629" s="12">
        <f>Table15[[#This Row],[Aggregation(Q1) 30%]]*0.3+Table15[[#This Row],[Aggregation(Q2) 40%]]*0.4+Table15[[#This Row],[Aggregation(Q3) 30%]]*0.3</f>
        <v>2.1999999999999997</v>
      </c>
      <c r="AL629" s="13">
        <f>Table15[[#This Row],[Exposure Rate]]+Table15[[#This Row],[Proximity Rate]]+Table15[[#This Row],[Aggregation Rate]]</f>
        <v>7.5</v>
      </c>
      <c r="AM629" s="13" t="s">
        <v>1935</v>
      </c>
    </row>
    <row r="630" spans="1:39" x14ac:dyDescent="0.3">
      <c r="A630" s="20">
        <v>2571</v>
      </c>
      <c r="B630" s="2" t="s">
        <v>730</v>
      </c>
      <c r="C630" s="2" t="str">
        <f>VLOOKUP(A630,'emp master'!$A$1:$G$5000,5,FALSE)</f>
        <v>Material Quality Assurance - SI</v>
      </c>
      <c r="D630" s="1" t="s">
        <v>1757</v>
      </c>
      <c r="E630" s="6" t="str">
        <f>VLOOKUP(A630,'emp master'!$A$1:$G$5000,7,FALSE)</f>
        <v>Male</v>
      </c>
      <c r="F630" s="7">
        <v>33</v>
      </c>
      <c r="G630" s="6" t="s">
        <v>14</v>
      </c>
      <c r="H630" s="6" t="s">
        <v>1756</v>
      </c>
      <c r="I630" s="6" t="s">
        <v>731</v>
      </c>
      <c r="J630" s="7" t="s">
        <v>20</v>
      </c>
      <c r="K630" s="6" t="s">
        <v>14</v>
      </c>
      <c r="L630" s="6"/>
      <c r="M630" s="6" t="s">
        <v>14</v>
      </c>
      <c r="N630" s="6"/>
      <c r="O630" s="6" t="s">
        <v>14</v>
      </c>
      <c r="P630" s="6"/>
      <c r="Q630" s="6" t="s">
        <v>14</v>
      </c>
      <c r="R630" s="6" t="s">
        <v>14</v>
      </c>
      <c r="S630" s="6" t="s">
        <v>1754</v>
      </c>
      <c r="T630" s="6" t="s">
        <v>14</v>
      </c>
      <c r="U630" s="6" t="s">
        <v>14</v>
      </c>
      <c r="V630" s="8">
        <f>IF(Table15[[#This Row],[Age - වයස]]&lt;30,1,IF(Table15[[#This Row],[Age - වයස]]&lt;40,2,IF(Table15[[#This Row],[Age - වයස]]&lt;50,3,IF(Table15[[#This Row],[Age - වයස]]&lt;=55,4,5))))</f>
        <v>2</v>
      </c>
      <c r="W630" s="11">
        <f>IF(Table15[[#This Row],[Vaccinated? - කොවිඩ් එන්නත ලබා ගෙන තිබේද?]]= "yes",1,5)</f>
        <v>5</v>
      </c>
      <c r="X63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0" s="8">
        <f>IF(Table15[[#This Row],[Having any hereditary diseases - ඔබට පාරම්පරික රෝග තිබෙනවාද?]]="yes",5,1)</f>
        <v>1</v>
      </c>
      <c r="Z630" s="11">
        <f>IF(Table15[[#This Row],[Do you have been suffering from any of these diseases? - පහත රෝග ඔබට තිබෙනවද?]]="None - නැත",1,5)</f>
        <v>1</v>
      </c>
      <c r="AA6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0" s="11">
        <f>IF(Table15[[#This Row],[Have you been infected by COVID-19 in the past few months - ඔබට COVID 19 මිට පෙර වැළදී  තිබෙනවද?]]="Yes",1,5)</f>
        <v>5</v>
      </c>
      <c r="AC630" s="11">
        <f>IF(Table15[[#This Row],[Grade - ශ්‍රේණිය]]="Team Member",5,IF(Table15[[#This Row],[Grade - ශ්‍රේණිය]]="Manager",1,3))</f>
        <v>5</v>
      </c>
      <c r="AD630" s="11">
        <f>IF(Table15[[#This Row],[Do you have any COVID symptoms? - ඔබට COVID ලක්ෂණ තිබෙනවද?]]="Yes",5,1)</f>
        <v>1</v>
      </c>
      <c r="AE630" s="11">
        <f>IF(Table15[[#This Row],[Was quarantined  before? - නිරොධානය වී තිබේද?]]="Yes",5,1)</f>
        <v>1</v>
      </c>
      <c r="AF6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0" s="8">
        <f>IF(Table15[[#This Row],[Any family members are working at Hospitals - රෝහල් වල සේවය කරන සාමාජිකයන් සිටීද?]]="No",1,5)</f>
        <v>1</v>
      </c>
      <c r="AH6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0" s="12">
        <f>Table15[[#This Row],[Proximity 01 (30%)]]*0.3+Table15[[#This Row],[Proximity - 02(40%)]]*0.4+Table15[[#This Row],[Proximity - 03(30%)]]*0.3</f>
        <v>2.1999999999999997</v>
      </c>
      <c r="AK630" s="12">
        <f>Table15[[#This Row],[Aggregation(Q1) 30%]]*0.3+Table15[[#This Row],[Aggregation(Q2) 40%]]*0.4+Table15[[#This Row],[Aggregation(Q3) 30%]]*0.3</f>
        <v>2.1999999999999997</v>
      </c>
      <c r="AL630" s="13">
        <f>Table15[[#This Row],[Exposure Rate]]+Table15[[#This Row],[Proximity Rate]]+Table15[[#This Row],[Aggregation Rate]]</f>
        <v>7.5</v>
      </c>
      <c r="AM630" s="13" t="s">
        <v>1935</v>
      </c>
    </row>
    <row r="631" spans="1:39" x14ac:dyDescent="0.3">
      <c r="A631" s="20">
        <v>1387</v>
      </c>
      <c r="B631" s="2" t="s">
        <v>310</v>
      </c>
      <c r="C631" s="2" t="str">
        <f>VLOOKUP(A631,'emp master'!$A$1:$G$5000,5,FALSE)</f>
        <v>Moulded Bra Cup - Computer Numerical Control - SI</v>
      </c>
      <c r="D631" s="1" t="s">
        <v>1757</v>
      </c>
      <c r="E631" s="6" t="str">
        <f>VLOOKUP(A631,'emp master'!$A$1:$G$5000,7,FALSE)</f>
        <v>Male</v>
      </c>
      <c r="F631" s="7">
        <v>38</v>
      </c>
      <c r="G631" s="6" t="s">
        <v>14</v>
      </c>
      <c r="H631" s="6" t="s">
        <v>1756</v>
      </c>
      <c r="I631" s="6" t="s">
        <v>311</v>
      </c>
      <c r="J631" s="6" t="s">
        <v>28</v>
      </c>
      <c r="K631" s="6" t="s">
        <v>14</v>
      </c>
      <c r="L631" s="6"/>
      <c r="M631" s="6" t="s">
        <v>14</v>
      </c>
      <c r="N631" s="6"/>
      <c r="O631" s="6" t="s">
        <v>14</v>
      </c>
      <c r="P631" s="6"/>
      <c r="Q631" s="6" t="s">
        <v>14</v>
      </c>
      <c r="R631" s="6" t="s">
        <v>14</v>
      </c>
      <c r="S631" s="6" t="s">
        <v>1754</v>
      </c>
      <c r="T631" s="6" t="s">
        <v>14</v>
      </c>
      <c r="U631" s="6" t="s">
        <v>14</v>
      </c>
      <c r="V631" s="8">
        <f>IF(Table15[[#This Row],[Age - වයස]]&lt;30,1,IF(Table15[[#This Row],[Age - වයස]]&lt;40,2,IF(Table15[[#This Row],[Age - වයස]]&lt;50,3,IF(Table15[[#This Row],[Age - වයස]]&lt;=55,4,5))))</f>
        <v>2</v>
      </c>
      <c r="W631" s="11">
        <f>IF(Table15[[#This Row],[Vaccinated? - කොවිඩ් එන්නත ලබා ගෙන තිබේද?]]= "yes",1,5)</f>
        <v>5</v>
      </c>
      <c r="X63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1" s="8">
        <f>IF(Table15[[#This Row],[Having any hereditary diseases - ඔබට පාරම්පරික රෝග තිබෙනවාද?]]="yes",5,1)</f>
        <v>1</v>
      </c>
      <c r="Z631" s="11">
        <f>IF(Table15[[#This Row],[Do you have been suffering from any of these diseases? - පහත රෝග ඔබට තිබෙනවද?]]="None - නැත",1,5)</f>
        <v>1</v>
      </c>
      <c r="AA6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1" s="11">
        <f>IF(Table15[[#This Row],[Have you been infected by COVID-19 in the past few months - ඔබට COVID 19 මිට පෙර වැළදී  තිබෙනවද?]]="Yes",1,5)</f>
        <v>5</v>
      </c>
      <c r="AC631" s="11">
        <f>IF(Table15[[#This Row],[Grade - ශ්‍රේණිය]]="Team Member",5,IF(Table15[[#This Row],[Grade - ශ්‍රේණිය]]="Manager",1,3))</f>
        <v>5</v>
      </c>
      <c r="AD631" s="11">
        <f>IF(Table15[[#This Row],[Do you have any COVID symptoms? - ඔබට COVID ලක්ෂණ තිබෙනවද?]]="Yes",5,1)</f>
        <v>1</v>
      </c>
      <c r="AE631" s="11">
        <f>IF(Table15[[#This Row],[Was quarantined  before? - නිරොධානය වී තිබේද?]]="Yes",5,1)</f>
        <v>1</v>
      </c>
      <c r="AF6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1" s="8">
        <f>IF(Table15[[#This Row],[Any family members are working at Hospitals - රෝහල් වල සේවය කරන සාමාජිකයන් සිටීද?]]="No",1,5)</f>
        <v>1</v>
      </c>
      <c r="AH6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1" s="12">
        <f>Table15[[#This Row],[Proximity 01 (30%)]]*0.3+Table15[[#This Row],[Proximity - 02(40%)]]*0.4+Table15[[#This Row],[Proximity - 03(30%)]]*0.3</f>
        <v>2.1999999999999997</v>
      </c>
      <c r="AK631" s="12">
        <f>Table15[[#This Row],[Aggregation(Q1) 30%]]*0.3+Table15[[#This Row],[Aggregation(Q2) 40%]]*0.4+Table15[[#This Row],[Aggregation(Q3) 30%]]*0.3</f>
        <v>2.1999999999999997</v>
      </c>
      <c r="AL631" s="13">
        <f>Table15[[#This Row],[Exposure Rate]]+Table15[[#This Row],[Proximity Rate]]+Table15[[#This Row],[Aggregation Rate]]</f>
        <v>7.5</v>
      </c>
      <c r="AM631" s="13" t="s">
        <v>1935</v>
      </c>
    </row>
    <row r="632" spans="1:39" x14ac:dyDescent="0.3">
      <c r="A632" s="20">
        <v>19896</v>
      </c>
      <c r="B632" s="2" t="s">
        <v>352</v>
      </c>
      <c r="C632" s="2" t="str">
        <f>VLOOKUP(A632,'emp master'!$A$1:$G$5000,5,FALSE)</f>
        <v>Moulded Bra Cup - Computer Numerical Control - SI</v>
      </c>
      <c r="D632" s="1" t="s">
        <v>1757</v>
      </c>
      <c r="E632" s="6" t="str">
        <f>VLOOKUP(A632,'emp master'!$A$1:$G$5000,7,FALSE)</f>
        <v>Male</v>
      </c>
      <c r="F632" s="7">
        <v>33</v>
      </c>
      <c r="G632" s="6" t="s">
        <v>14</v>
      </c>
      <c r="H632" s="6" t="s">
        <v>1756</v>
      </c>
      <c r="I632" s="6" t="s">
        <v>353</v>
      </c>
      <c r="J632" s="7" t="s">
        <v>23</v>
      </c>
      <c r="K632" s="6" t="s">
        <v>14</v>
      </c>
      <c r="L632" s="7" t="s">
        <v>1805</v>
      </c>
      <c r="M632" s="6" t="s">
        <v>14</v>
      </c>
      <c r="N632" s="7" t="s">
        <v>1805</v>
      </c>
      <c r="O632" s="6" t="s">
        <v>14</v>
      </c>
      <c r="P632" s="7" t="s">
        <v>1805</v>
      </c>
      <c r="Q632" s="6" t="s">
        <v>14</v>
      </c>
      <c r="R632" s="6" t="s">
        <v>14</v>
      </c>
      <c r="S632" s="6" t="s">
        <v>1754</v>
      </c>
      <c r="T632" s="6" t="s">
        <v>14</v>
      </c>
      <c r="U632" s="6" t="s">
        <v>14</v>
      </c>
      <c r="V632" s="8">
        <f>IF(Table15[[#This Row],[Age - වයස]]&lt;30,1,IF(Table15[[#This Row],[Age - වයස]]&lt;40,2,IF(Table15[[#This Row],[Age - වයස]]&lt;50,3,IF(Table15[[#This Row],[Age - වයස]]&lt;=55,4,5))))</f>
        <v>2</v>
      </c>
      <c r="W632" s="11">
        <f>IF(Table15[[#This Row],[Vaccinated? - කොවිඩ් එන්නත ලබා ගෙන තිබේද?]]= "yes",1,5)</f>
        <v>5</v>
      </c>
      <c r="X63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2" s="8">
        <f>IF(Table15[[#This Row],[Having any hereditary diseases - ඔබට පාරම්පරික රෝග තිබෙනවාද?]]="yes",5,1)</f>
        <v>1</v>
      </c>
      <c r="Z632" s="11">
        <f>IF(Table15[[#This Row],[Do you have been suffering from any of these diseases? - පහත රෝග ඔබට තිබෙනවද?]]="None - නැත",1,5)</f>
        <v>1</v>
      </c>
      <c r="AA6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2" s="11">
        <f>IF(Table15[[#This Row],[Have you been infected by COVID-19 in the past few months - ඔබට COVID 19 මිට පෙර වැළදී  තිබෙනවද?]]="Yes",1,5)</f>
        <v>5</v>
      </c>
      <c r="AC632" s="11">
        <f>IF(Table15[[#This Row],[Grade - ශ්‍රේණිය]]="Team Member",5,IF(Table15[[#This Row],[Grade - ශ්‍රේණිය]]="Manager",1,3))</f>
        <v>5</v>
      </c>
      <c r="AD632" s="11">
        <f>IF(Table15[[#This Row],[Do you have any COVID symptoms? - ඔබට COVID ලක්ෂණ තිබෙනවද?]]="Yes",5,1)</f>
        <v>1</v>
      </c>
      <c r="AE632" s="11">
        <f>IF(Table15[[#This Row],[Was quarantined  before? - නිරොධානය වී තිබේද?]]="Yes",5,1)</f>
        <v>1</v>
      </c>
      <c r="AF6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2" s="8">
        <f>IF(Table15[[#This Row],[Any family members are working at Hospitals - රෝහල් වල සේවය කරන සාමාජිකයන් සිටීද?]]="No",1,5)</f>
        <v>1</v>
      </c>
      <c r="AH6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2" s="12">
        <f>Table15[[#This Row],[Proximity 01 (30%)]]*0.3+Table15[[#This Row],[Proximity - 02(40%)]]*0.4+Table15[[#This Row],[Proximity - 03(30%)]]*0.3</f>
        <v>2.1999999999999997</v>
      </c>
      <c r="AK632" s="12">
        <f>Table15[[#This Row],[Aggregation(Q1) 30%]]*0.3+Table15[[#This Row],[Aggregation(Q2) 40%]]*0.4+Table15[[#This Row],[Aggregation(Q3) 30%]]*0.3</f>
        <v>2.1999999999999997</v>
      </c>
      <c r="AL632" s="13">
        <f>Table15[[#This Row],[Exposure Rate]]+Table15[[#This Row],[Proximity Rate]]+Table15[[#This Row],[Aggregation Rate]]</f>
        <v>7.5</v>
      </c>
      <c r="AM632" s="13" t="s">
        <v>1935</v>
      </c>
    </row>
    <row r="633" spans="1:39" x14ac:dyDescent="0.3">
      <c r="A633" s="20">
        <v>7607</v>
      </c>
      <c r="B633" s="2" t="s">
        <v>619</v>
      </c>
      <c r="C633" s="2" t="str">
        <f>VLOOKUP(A633,'emp master'!$A$1:$G$5000,5,FALSE)</f>
        <v>Moulded Bra Cup - Computer Numerical Control - SI</v>
      </c>
      <c r="D633" s="1" t="s">
        <v>1757</v>
      </c>
      <c r="E633" s="6" t="str">
        <f>VLOOKUP(A633,'emp master'!$A$1:$G$5000,7,FALSE)</f>
        <v>Male</v>
      </c>
      <c r="F633" s="7">
        <v>35</v>
      </c>
      <c r="G633" s="6" t="s">
        <v>14</v>
      </c>
      <c r="H633" s="6" t="s">
        <v>1756</v>
      </c>
      <c r="I633" s="6" t="s">
        <v>620</v>
      </c>
      <c r="J633" s="6" t="s">
        <v>28</v>
      </c>
      <c r="K633" s="6" t="s">
        <v>14</v>
      </c>
      <c r="L633" s="6"/>
      <c r="M633" s="6" t="s">
        <v>14</v>
      </c>
      <c r="N633" s="6"/>
      <c r="O633" s="6" t="s">
        <v>14</v>
      </c>
      <c r="P633" s="6"/>
      <c r="Q633" s="6" t="s">
        <v>14</v>
      </c>
      <c r="R633" s="6" t="s">
        <v>14</v>
      </c>
      <c r="S633" s="6" t="s">
        <v>1754</v>
      </c>
      <c r="T633" s="6" t="s">
        <v>14</v>
      </c>
      <c r="U633" s="6" t="s">
        <v>14</v>
      </c>
      <c r="V633" s="8">
        <f>IF(Table15[[#This Row],[Age - වයස]]&lt;30,1,IF(Table15[[#This Row],[Age - වයස]]&lt;40,2,IF(Table15[[#This Row],[Age - වයස]]&lt;50,3,IF(Table15[[#This Row],[Age - වයස]]&lt;=55,4,5))))</f>
        <v>2</v>
      </c>
      <c r="W633" s="11">
        <f>IF(Table15[[#This Row],[Vaccinated? - කොවිඩ් එන්නත ලබා ගෙන තිබේද?]]= "yes",1,5)</f>
        <v>5</v>
      </c>
      <c r="X63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3" s="8">
        <f>IF(Table15[[#This Row],[Having any hereditary diseases - ඔබට පාරම්පරික රෝග තිබෙනවාද?]]="yes",5,1)</f>
        <v>1</v>
      </c>
      <c r="Z633" s="11">
        <f>IF(Table15[[#This Row],[Do you have been suffering from any of these diseases? - පහත රෝග ඔබට තිබෙනවද?]]="None - නැත",1,5)</f>
        <v>1</v>
      </c>
      <c r="AA6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3" s="11">
        <f>IF(Table15[[#This Row],[Have you been infected by COVID-19 in the past few months - ඔබට COVID 19 මිට පෙර වැළදී  තිබෙනවද?]]="Yes",1,5)</f>
        <v>5</v>
      </c>
      <c r="AC633" s="11">
        <f>IF(Table15[[#This Row],[Grade - ශ්‍රේණිය]]="Team Member",5,IF(Table15[[#This Row],[Grade - ශ්‍රේණිය]]="Manager",1,3))</f>
        <v>5</v>
      </c>
      <c r="AD633" s="11">
        <f>IF(Table15[[#This Row],[Do you have any COVID symptoms? - ඔබට COVID ලක්ෂණ තිබෙනවද?]]="Yes",5,1)</f>
        <v>1</v>
      </c>
      <c r="AE633" s="11">
        <f>IF(Table15[[#This Row],[Was quarantined  before? - නිරොධානය වී තිබේද?]]="Yes",5,1)</f>
        <v>1</v>
      </c>
      <c r="AF6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3" s="8">
        <f>IF(Table15[[#This Row],[Any family members are working at Hospitals - රෝහල් වල සේවය කරන සාමාජිකයන් සිටීද?]]="No",1,5)</f>
        <v>1</v>
      </c>
      <c r="AH6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3" s="12">
        <f>Table15[[#This Row],[Proximity 01 (30%)]]*0.3+Table15[[#This Row],[Proximity - 02(40%)]]*0.4+Table15[[#This Row],[Proximity - 03(30%)]]*0.3</f>
        <v>2.1999999999999997</v>
      </c>
      <c r="AK633" s="12">
        <f>Table15[[#This Row],[Aggregation(Q1) 30%]]*0.3+Table15[[#This Row],[Aggregation(Q2) 40%]]*0.4+Table15[[#This Row],[Aggregation(Q3) 30%]]*0.3</f>
        <v>2.1999999999999997</v>
      </c>
      <c r="AL633" s="13">
        <f>Table15[[#This Row],[Exposure Rate]]+Table15[[#This Row],[Proximity Rate]]+Table15[[#This Row],[Aggregation Rate]]</f>
        <v>7.5</v>
      </c>
      <c r="AM633" s="13" t="s">
        <v>1935</v>
      </c>
    </row>
    <row r="634" spans="1:39" x14ac:dyDescent="0.3">
      <c r="A634" s="20">
        <v>11403</v>
      </c>
      <c r="B634" s="2" t="s">
        <v>242</v>
      </c>
      <c r="C634" s="2" t="str">
        <f>VLOOKUP(A634,'emp master'!$A$1:$G$5000,5,FALSE)</f>
        <v>Moulded Bra Cup - Machine Maintenance - SI</v>
      </c>
      <c r="D634" s="1" t="s">
        <v>1757</v>
      </c>
      <c r="E634" s="6" t="str">
        <f>VLOOKUP(A634,'emp master'!$A$1:$G$5000,7,FALSE)</f>
        <v>Male</v>
      </c>
      <c r="F634" s="7">
        <v>39</v>
      </c>
      <c r="G634" s="6" t="s">
        <v>14</v>
      </c>
      <c r="H634" s="6" t="s">
        <v>1756</v>
      </c>
      <c r="I634" s="6" t="s">
        <v>243</v>
      </c>
      <c r="J634" s="6" t="s">
        <v>28</v>
      </c>
      <c r="K634" s="6" t="s">
        <v>14</v>
      </c>
      <c r="L634" s="6"/>
      <c r="M634" s="6" t="s">
        <v>14</v>
      </c>
      <c r="N634" s="6"/>
      <c r="O634" s="6" t="s">
        <v>14</v>
      </c>
      <c r="P634" s="6"/>
      <c r="Q634" s="6" t="s">
        <v>14</v>
      </c>
      <c r="R634" s="6" t="s">
        <v>14</v>
      </c>
      <c r="S634" s="6" t="s">
        <v>1754</v>
      </c>
      <c r="T634" s="6" t="s">
        <v>14</v>
      </c>
      <c r="U634" s="6" t="s">
        <v>14</v>
      </c>
      <c r="V634" s="8">
        <f>IF(Table15[[#This Row],[Age - වයස]]&lt;30,1,IF(Table15[[#This Row],[Age - වයස]]&lt;40,2,IF(Table15[[#This Row],[Age - වයස]]&lt;50,3,IF(Table15[[#This Row],[Age - වයස]]&lt;=55,4,5))))</f>
        <v>2</v>
      </c>
      <c r="W634" s="11">
        <f>IF(Table15[[#This Row],[Vaccinated? - කොවිඩ් එන්නත ලබා ගෙන තිබේද?]]= "yes",1,5)</f>
        <v>5</v>
      </c>
      <c r="X63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4" s="8">
        <f>IF(Table15[[#This Row],[Having any hereditary diseases - ඔබට පාරම්පරික රෝග තිබෙනවාද?]]="yes",5,1)</f>
        <v>1</v>
      </c>
      <c r="Z634" s="11">
        <f>IF(Table15[[#This Row],[Do you have been suffering from any of these diseases? - පහත රෝග ඔබට තිබෙනවද?]]="None - නැත",1,5)</f>
        <v>1</v>
      </c>
      <c r="AA6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4" s="11">
        <f>IF(Table15[[#This Row],[Have you been infected by COVID-19 in the past few months - ඔබට COVID 19 මිට පෙර වැළදී  තිබෙනවද?]]="Yes",1,5)</f>
        <v>5</v>
      </c>
      <c r="AC634" s="11">
        <f>IF(Table15[[#This Row],[Grade - ශ්‍රේණිය]]="Team Member",5,IF(Table15[[#This Row],[Grade - ශ්‍රේණිය]]="Manager",1,3))</f>
        <v>5</v>
      </c>
      <c r="AD634" s="11">
        <f>IF(Table15[[#This Row],[Do you have any COVID symptoms? - ඔබට COVID ලක්ෂණ තිබෙනවද?]]="Yes",5,1)</f>
        <v>1</v>
      </c>
      <c r="AE634" s="11">
        <f>IF(Table15[[#This Row],[Was quarantined  before? - නිරොධානය වී තිබේද?]]="Yes",5,1)</f>
        <v>1</v>
      </c>
      <c r="AF6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4" s="8">
        <f>IF(Table15[[#This Row],[Any family members are working at Hospitals - රෝහල් වල සේවය කරන සාමාජිකයන් සිටීද?]]="No",1,5)</f>
        <v>1</v>
      </c>
      <c r="AH6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4" s="12">
        <f>Table15[[#This Row],[Proximity 01 (30%)]]*0.3+Table15[[#This Row],[Proximity - 02(40%)]]*0.4+Table15[[#This Row],[Proximity - 03(30%)]]*0.3</f>
        <v>2.1999999999999997</v>
      </c>
      <c r="AK634" s="12">
        <f>Table15[[#This Row],[Aggregation(Q1) 30%]]*0.3+Table15[[#This Row],[Aggregation(Q2) 40%]]*0.4+Table15[[#This Row],[Aggregation(Q3) 30%]]*0.3</f>
        <v>2.1999999999999997</v>
      </c>
      <c r="AL634" s="13">
        <f>Table15[[#This Row],[Exposure Rate]]+Table15[[#This Row],[Proximity Rate]]+Table15[[#This Row],[Aggregation Rate]]</f>
        <v>7.5</v>
      </c>
      <c r="AM634" s="13" t="s">
        <v>1935</v>
      </c>
    </row>
    <row r="635" spans="1:39" x14ac:dyDescent="0.3">
      <c r="A635" s="20">
        <v>11806</v>
      </c>
      <c r="B635" s="2" t="s">
        <v>236</v>
      </c>
      <c r="C635" s="2" t="str">
        <f>VLOOKUP(A635,'emp master'!$A$1:$G$5000,5,FALSE)</f>
        <v>Moulded Bra Cup - Machine Maintenance - SI</v>
      </c>
      <c r="D635" s="1" t="s">
        <v>1757</v>
      </c>
      <c r="E635" s="6" t="str">
        <f>VLOOKUP(A635,'emp master'!$A$1:$G$5000,7,FALSE)</f>
        <v>Male</v>
      </c>
      <c r="F635" s="7">
        <v>31</v>
      </c>
      <c r="G635" s="6" t="s">
        <v>14</v>
      </c>
      <c r="H635" s="6" t="s">
        <v>1756</v>
      </c>
      <c r="I635" s="6" t="s">
        <v>237</v>
      </c>
      <c r="J635" s="7" t="s">
        <v>20</v>
      </c>
      <c r="K635" s="6" t="s">
        <v>14</v>
      </c>
      <c r="L635" s="6"/>
      <c r="M635" s="6" t="s">
        <v>14</v>
      </c>
      <c r="N635" s="6"/>
      <c r="O635" s="6" t="s">
        <v>14</v>
      </c>
      <c r="P635" s="6"/>
      <c r="Q635" s="6" t="s">
        <v>14</v>
      </c>
      <c r="R635" s="6" t="s">
        <v>14</v>
      </c>
      <c r="S635" s="6" t="s">
        <v>1754</v>
      </c>
      <c r="T635" s="6" t="s">
        <v>14</v>
      </c>
      <c r="U635" s="6" t="s">
        <v>14</v>
      </c>
      <c r="V635" s="8">
        <f>IF(Table15[[#This Row],[Age - වයස]]&lt;30,1,IF(Table15[[#This Row],[Age - වයස]]&lt;40,2,IF(Table15[[#This Row],[Age - වයස]]&lt;50,3,IF(Table15[[#This Row],[Age - වයස]]&lt;=55,4,5))))</f>
        <v>2</v>
      </c>
      <c r="W635" s="11">
        <f>IF(Table15[[#This Row],[Vaccinated? - කොවිඩ් එන්නත ලබා ගෙන තිබේද?]]= "yes",1,5)</f>
        <v>5</v>
      </c>
      <c r="X63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5" s="8">
        <f>IF(Table15[[#This Row],[Having any hereditary diseases - ඔබට පාරම්පරික රෝග තිබෙනවාද?]]="yes",5,1)</f>
        <v>1</v>
      </c>
      <c r="Z635" s="11">
        <f>IF(Table15[[#This Row],[Do you have been suffering from any of these diseases? - පහත රෝග ඔබට තිබෙනවද?]]="None - නැත",1,5)</f>
        <v>1</v>
      </c>
      <c r="AA6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5" s="11">
        <f>IF(Table15[[#This Row],[Have you been infected by COVID-19 in the past few months - ඔබට COVID 19 මිට පෙර වැළදී  තිබෙනවද?]]="Yes",1,5)</f>
        <v>5</v>
      </c>
      <c r="AC635" s="11">
        <f>IF(Table15[[#This Row],[Grade - ශ්‍රේණිය]]="Team Member",5,IF(Table15[[#This Row],[Grade - ශ්‍රේණිය]]="Manager",1,3))</f>
        <v>5</v>
      </c>
      <c r="AD635" s="11">
        <f>IF(Table15[[#This Row],[Do you have any COVID symptoms? - ඔබට COVID ලක්ෂණ තිබෙනවද?]]="Yes",5,1)</f>
        <v>1</v>
      </c>
      <c r="AE635" s="11">
        <f>IF(Table15[[#This Row],[Was quarantined  before? - නිරොධානය වී තිබේද?]]="Yes",5,1)</f>
        <v>1</v>
      </c>
      <c r="AF6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5" s="8">
        <f>IF(Table15[[#This Row],[Any family members are working at Hospitals - රෝහල් වල සේවය කරන සාමාජිකයන් සිටීද?]]="No",1,5)</f>
        <v>1</v>
      </c>
      <c r="AH6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5" s="12">
        <f>Table15[[#This Row],[Proximity 01 (30%)]]*0.3+Table15[[#This Row],[Proximity - 02(40%)]]*0.4+Table15[[#This Row],[Proximity - 03(30%)]]*0.3</f>
        <v>2.1999999999999997</v>
      </c>
      <c r="AK635" s="12">
        <f>Table15[[#This Row],[Aggregation(Q1) 30%]]*0.3+Table15[[#This Row],[Aggregation(Q2) 40%]]*0.4+Table15[[#This Row],[Aggregation(Q3) 30%]]*0.3</f>
        <v>2.1999999999999997</v>
      </c>
      <c r="AL635" s="13">
        <f>Table15[[#This Row],[Exposure Rate]]+Table15[[#This Row],[Proximity Rate]]+Table15[[#This Row],[Aggregation Rate]]</f>
        <v>7.5</v>
      </c>
      <c r="AM635" s="13" t="s">
        <v>1935</v>
      </c>
    </row>
    <row r="636" spans="1:39" x14ac:dyDescent="0.3">
      <c r="A636" s="20">
        <v>916</v>
      </c>
      <c r="B636" s="2" t="s">
        <v>279</v>
      </c>
      <c r="C636" s="2" t="str">
        <f>VLOOKUP(A636,'emp master'!$A$1:$G$5000,5,FALSE)</f>
        <v>Moulded Bra Cup - Machine Maintenance - SI</v>
      </c>
      <c r="D636" s="1" t="s">
        <v>1757</v>
      </c>
      <c r="E636" s="6" t="str">
        <f>VLOOKUP(A636,'emp master'!$A$1:$G$5000,7,FALSE)</f>
        <v>Male</v>
      </c>
      <c r="F636" s="7">
        <v>37</v>
      </c>
      <c r="G636" s="6" t="s">
        <v>14</v>
      </c>
      <c r="H636" s="6" t="s">
        <v>1756</v>
      </c>
      <c r="I636" s="6" t="s">
        <v>280</v>
      </c>
      <c r="J636" s="7" t="s">
        <v>39</v>
      </c>
      <c r="K636" s="6" t="s">
        <v>14</v>
      </c>
      <c r="L636" s="6"/>
      <c r="M636" s="6" t="s">
        <v>14</v>
      </c>
      <c r="N636" s="6"/>
      <c r="O636" s="6" t="s">
        <v>14</v>
      </c>
      <c r="P636" s="6"/>
      <c r="Q636" s="6" t="s">
        <v>14</v>
      </c>
      <c r="R636" s="6" t="s">
        <v>14</v>
      </c>
      <c r="S636" s="6" t="s">
        <v>1754</v>
      </c>
      <c r="T636" s="6" t="s">
        <v>14</v>
      </c>
      <c r="U636" s="6" t="s">
        <v>14</v>
      </c>
      <c r="V636" s="8">
        <f>IF(Table15[[#This Row],[Age - වයස]]&lt;30,1,IF(Table15[[#This Row],[Age - වයස]]&lt;40,2,IF(Table15[[#This Row],[Age - වයස]]&lt;50,3,IF(Table15[[#This Row],[Age - වයස]]&lt;=55,4,5))))</f>
        <v>2</v>
      </c>
      <c r="W636" s="11">
        <f>IF(Table15[[#This Row],[Vaccinated? - කොවිඩ් එන්නත ලබා ගෙන තිබේද?]]= "yes",1,5)</f>
        <v>5</v>
      </c>
      <c r="X63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6" s="8">
        <f>IF(Table15[[#This Row],[Having any hereditary diseases - ඔබට පාරම්පරික රෝග තිබෙනවාද?]]="yes",5,1)</f>
        <v>1</v>
      </c>
      <c r="Z636" s="11">
        <f>IF(Table15[[#This Row],[Do you have been suffering from any of these diseases? - පහත රෝග ඔබට තිබෙනවද?]]="None - නැත",1,5)</f>
        <v>1</v>
      </c>
      <c r="AA6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6" s="11">
        <f>IF(Table15[[#This Row],[Have you been infected by COVID-19 in the past few months - ඔබට COVID 19 මිට පෙර වැළදී  තිබෙනවද?]]="Yes",1,5)</f>
        <v>5</v>
      </c>
      <c r="AC636" s="11">
        <f>IF(Table15[[#This Row],[Grade - ශ්‍රේණිය]]="Team Member",5,IF(Table15[[#This Row],[Grade - ශ්‍රේණිය]]="Manager",1,3))</f>
        <v>5</v>
      </c>
      <c r="AD636" s="11">
        <f>IF(Table15[[#This Row],[Do you have any COVID symptoms? - ඔබට COVID ලක්ෂණ තිබෙනවද?]]="Yes",5,1)</f>
        <v>1</v>
      </c>
      <c r="AE636" s="11">
        <f>IF(Table15[[#This Row],[Was quarantined  before? - නිරොධානය වී තිබේද?]]="Yes",5,1)</f>
        <v>1</v>
      </c>
      <c r="AF6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6" s="8">
        <f>IF(Table15[[#This Row],[Any family members are working at Hospitals - රෝහල් වල සේවය කරන සාමාජිකයන් සිටීද?]]="No",1,5)</f>
        <v>1</v>
      </c>
      <c r="AH6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6" s="12">
        <f>Table15[[#This Row],[Proximity 01 (30%)]]*0.3+Table15[[#This Row],[Proximity - 02(40%)]]*0.4+Table15[[#This Row],[Proximity - 03(30%)]]*0.3</f>
        <v>2.1999999999999997</v>
      </c>
      <c r="AK636" s="12">
        <f>Table15[[#This Row],[Aggregation(Q1) 30%]]*0.3+Table15[[#This Row],[Aggregation(Q2) 40%]]*0.4+Table15[[#This Row],[Aggregation(Q3) 30%]]*0.3</f>
        <v>2.1999999999999997</v>
      </c>
      <c r="AL636" s="13">
        <f>Table15[[#This Row],[Exposure Rate]]+Table15[[#This Row],[Proximity Rate]]+Table15[[#This Row],[Aggregation Rate]]</f>
        <v>7.5</v>
      </c>
      <c r="AM636" s="13" t="s">
        <v>1935</v>
      </c>
    </row>
    <row r="637" spans="1:39" x14ac:dyDescent="0.3">
      <c r="A637" s="20">
        <v>23095</v>
      </c>
      <c r="B637" s="2" t="s">
        <v>1003</v>
      </c>
      <c r="C637" s="2" t="str">
        <f>VLOOKUP(A637,'emp master'!$A$1:$G$5000,5,FALSE)</f>
        <v>Moulded Bra Cup - Production - SI</v>
      </c>
      <c r="D637" s="1" t="s">
        <v>1757</v>
      </c>
      <c r="E637" s="6" t="str">
        <f>VLOOKUP(A637,'emp master'!$A$1:$G$5000,7,FALSE)</f>
        <v>Male</v>
      </c>
      <c r="F637" s="7">
        <v>30</v>
      </c>
      <c r="G637" s="6" t="s">
        <v>14</v>
      </c>
      <c r="H637" s="6" t="s">
        <v>1756</v>
      </c>
      <c r="I637" s="6" t="s">
        <v>1004</v>
      </c>
      <c r="J637" s="7" t="s">
        <v>39</v>
      </c>
      <c r="K637" s="6" t="s">
        <v>14</v>
      </c>
      <c r="L637" s="6"/>
      <c r="M637" s="6" t="s">
        <v>14</v>
      </c>
      <c r="N637" s="6"/>
      <c r="O637" s="6" t="s">
        <v>14</v>
      </c>
      <c r="P637" s="6"/>
      <c r="Q637" s="6" t="s">
        <v>14</v>
      </c>
      <c r="R637" s="6" t="s">
        <v>14</v>
      </c>
      <c r="S637" s="6" t="s">
        <v>1754</v>
      </c>
      <c r="T637" s="6" t="s">
        <v>14</v>
      </c>
      <c r="U637" s="6" t="s">
        <v>14</v>
      </c>
      <c r="V637" s="8">
        <f>IF(Table15[[#This Row],[Age - වයස]]&lt;30,1,IF(Table15[[#This Row],[Age - වයස]]&lt;40,2,IF(Table15[[#This Row],[Age - වයස]]&lt;50,3,IF(Table15[[#This Row],[Age - වයස]]&lt;=55,4,5))))</f>
        <v>2</v>
      </c>
      <c r="W637" s="11">
        <f>IF(Table15[[#This Row],[Vaccinated? - කොවිඩ් එන්නත ලබා ගෙන තිබේද?]]= "yes",1,5)</f>
        <v>5</v>
      </c>
      <c r="X63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37" s="8">
        <f>IF(Table15[[#This Row],[Having any hereditary diseases - ඔබට පාරම්පරික රෝග තිබෙනවාද?]]="yes",5,1)</f>
        <v>1</v>
      </c>
      <c r="Z637" s="11">
        <f>IF(Table15[[#This Row],[Do you have been suffering from any of these diseases? - පහත රෝග ඔබට තිබෙනවද?]]="None - නැත",1,5)</f>
        <v>1</v>
      </c>
      <c r="AA6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7" s="11">
        <f>IF(Table15[[#This Row],[Have you been infected by COVID-19 in the past few months - ඔබට COVID 19 මිට පෙර වැළදී  තිබෙනවද?]]="Yes",1,5)</f>
        <v>5</v>
      </c>
      <c r="AC637" s="11">
        <f>IF(Table15[[#This Row],[Grade - ශ්‍රේණිය]]="Team Member",5,IF(Table15[[#This Row],[Grade - ශ්‍රේණිය]]="Manager",1,3))</f>
        <v>5</v>
      </c>
      <c r="AD637" s="11">
        <f>IF(Table15[[#This Row],[Do you have any COVID symptoms? - ඔබට COVID ලක්ෂණ තිබෙනවද?]]="Yes",5,1)</f>
        <v>1</v>
      </c>
      <c r="AE637" s="11">
        <f>IF(Table15[[#This Row],[Was quarantined  before? - නිරොධානය වී තිබේද?]]="Yes",5,1)</f>
        <v>1</v>
      </c>
      <c r="AF6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7" s="8">
        <f>IF(Table15[[#This Row],[Any family members are working at Hospitals - රෝහල් වල සේවය කරන සාමාජිකයන් සිටීද?]]="No",1,5)</f>
        <v>1</v>
      </c>
      <c r="AH6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7" s="12">
        <f>Table15[[#This Row],[Proximity 01 (30%)]]*0.3+Table15[[#This Row],[Proximity - 02(40%)]]*0.4+Table15[[#This Row],[Proximity - 03(30%)]]*0.3</f>
        <v>2.1999999999999997</v>
      </c>
      <c r="AK637" s="12">
        <f>Table15[[#This Row],[Aggregation(Q1) 30%]]*0.3+Table15[[#This Row],[Aggregation(Q2) 40%]]*0.4+Table15[[#This Row],[Aggregation(Q3) 30%]]*0.3</f>
        <v>2.1999999999999997</v>
      </c>
      <c r="AL637" s="13">
        <f>Table15[[#This Row],[Exposure Rate]]+Table15[[#This Row],[Proximity Rate]]+Table15[[#This Row],[Aggregation Rate]]</f>
        <v>7.5</v>
      </c>
      <c r="AM637" s="13" t="s">
        <v>1935</v>
      </c>
    </row>
    <row r="638" spans="1:39" x14ac:dyDescent="0.3">
      <c r="A638" s="20">
        <v>18952</v>
      </c>
      <c r="B638" s="2" t="s">
        <v>1388</v>
      </c>
      <c r="C638" s="2" t="str">
        <f>VLOOKUP(A638,'emp master'!$A$1:$G$5000,5,FALSE)</f>
        <v>Moulded Bra Cup - Product Development Centre - SI</v>
      </c>
      <c r="D638" s="1" t="s">
        <v>1757</v>
      </c>
      <c r="E638" s="6" t="str">
        <f>VLOOKUP(A638,'emp master'!$A$1:$G$5000,7,FALSE)</f>
        <v>Male</v>
      </c>
      <c r="F638" s="7">
        <v>23</v>
      </c>
      <c r="G638" s="6" t="s">
        <v>14</v>
      </c>
      <c r="H638" s="6" t="s">
        <v>1753</v>
      </c>
      <c r="I638" s="6" t="s">
        <v>1149</v>
      </c>
      <c r="J638" s="7" t="s">
        <v>20</v>
      </c>
      <c r="K638" s="6" t="s">
        <v>14</v>
      </c>
      <c r="L638" s="6"/>
      <c r="M638" s="6" t="s">
        <v>14</v>
      </c>
      <c r="N638" s="6"/>
      <c r="O638" s="6" t="s">
        <v>14</v>
      </c>
      <c r="P638" s="6"/>
      <c r="Q638" s="6" t="s">
        <v>14</v>
      </c>
      <c r="R638" s="6" t="s">
        <v>14</v>
      </c>
      <c r="S638" s="6" t="s">
        <v>1762</v>
      </c>
      <c r="T638" s="6" t="s">
        <v>14</v>
      </c>
      <c r="U638" s="6" t="s">
        <v>14</v>
      </c>
      <c r="V638" s="8">
        <f>IF(Table15[[#This Row],[Age - වයස]]&lt;30,1,IF(Table15[[#This Row],[Age - වයස]]&lt;40,2,IF(Table15[[#This Row],[Age - වයස]]&lt;50,3,IF(Table15[[#This Row],[Age - වයස]]&lt;=55,4,5))))</f>
        <v>1</v>
      </c>
      <c r="W638" s="11">
        <f>IF(Table15[[#This Row],[Vaccinated? - කොවිඩ් එන්නත ලබා ගෙන තිබේද?]]= "yes",1,5)</f>
        <v>5</v>
      </c>
      <c r="X63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38" s="8">
        <f>IF(Table15[[#This Row],[Having any hereditary diseases - ඔබට පාරම්පරික රෝග තිබෙනවාද?]]="yes",5,1)</f>
        <v>1</v>
      </c>
      <c r="Z638" s="11">
        <f>IF(Table15[[#This Row],[Do you have been suffering from any of these diseases? - පහත රෝග ඔබට තිබෙනවද?]]="None - නැත",1,5)</f>
        <v>5</v>
      </c>
      <c r="AA6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8" s="11">
        <f>IF(Table15[[#This Row],[Have you been infected by COVID-19 in the past few months - ඔබට COVID 19 මිට පෙර වැළදී  තිබෙනවද?]]="Yes",1,5)</f>
        <v>5</v>
      </c>
      <c r="AC638" s="11">
        <f>IF(Table15[[#This Row],[Grade - ශ්‍රේණිය]]="Team Member",5,IF(Table15[[#This Row],[Grade - ශ්‍රේණිය]]="Manager",1,3))</f>
        <v>5</v>
      </c>
      <c r="AD638" s="11">
        <f>IF(Table15[[#This Row],[Do you have any COVID symptoms? - ඔබට COVID ලක්ෂණ තිබෙනවද?]]="Yes",5,1)</f>
        <v>1</v>
      </c>
      <c r="AE638" s="11">
        <f>IF(Table15[[#This Row],[Was quarantined  before? - නිරොධානය වී තිබේද?]]="Yes",5,1)</f>
        <v>1</v>
      </c>
      <c r="AF6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8" s="8">
        <f>IF(Table15[[#This Row],[Any family members are working at Hospitals - රෝහල් වල සේවය කරන සාමාජිකයන් සිටීද?]]="No",1,5)</f>
        <v>1</v>
      </c>
      <c r="AH6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8" s="12">
        <f>Table15[[#This Row],[Proximity 01 (30%)]]*0.3+Table15[[#This Row],[Proximity - 02(40%)]]*0.4+Table15[[#This Row],[Proximity - 03(30%)]]*0.3</f>
        <v>2.1999999999999997</v>
      </c>
      <c r="AK638" s="12">
        <f>Table15[[#This Row],[Aggregation(Q1) 30%]]*0.3+Table15[[#This Row],[Aggregation(Q2) 40%]]*0.4+Table15[[#This Row],[Aggregation(Q3) 30%]]*0.3</f>
        <v>2.1999999999999997</v>
      </c>
      <c r="AL638" s="13">
        <f>Table15[[#This Row],[Exposure Rate]]+Table15[[#This Row],[Proximity Rate]]+Table15[[#This Row],[Aggregation Rate]]</f>
        <v>7.5</v>
      </c>
      <c r="AM638" s="13" t="s">
        <v>1935</v>
      </c>
    </row>
    <row r="639" spans="1:39" x14ac:dyDescent="0.3">
      <c r="A639" s="20">
        <v>21601</v>
      </c>
      <c r="B639" s="2" t="s">
        <v>1458</v>
      </c>
      <c r="C639" s="2" t="str">
        <f>VLOOKUP(A639,'emp master'!$A$1:$G$5000,5,FALSE)</f>
        <v>Moulded Bra Cup - Product Development Centre - SI</v>
      </c>
      <c r="D639" s="1" t="s">
        <v>1757</v>
      </c>
      <c r="E639" s="6" t="str">
        <f>VLOOKUP(A639,'emp master'!$A$1:$G$5000,7,FALSE)</f>
        <v>Male</v>
      </c>
      <c r="F639" s="7">
        <v>22</v>
      </c>
      <c r="G639" s="6" t="s">
        <v>14</v>
      </c>
      <c r="H639" s="6" t="s">
        <v>1753</v>
      </c>
      <c r="I639" s="6" t="s">
        <v>1459</v>
      </c>
      <c r="J639" s="7" t="s">
        <v>17</v>
      </c>
      <c r="K639" s="6" t="s">
        <v>14</v>
      </c>
      <c r="L639" s="6" t="s">
        <v>14</v>
      </c>
      <c r="M639" s="6" t="s">
        <v>14</v>
      </c>
      <c r="N639" s="6" t="s">
        <v>14</v>
      </c>
      <c r="O639" s="6" t="s">
        <v>14</v>
      </c>
      <c r="P639" s="6" t="s">
        <v>14</v>
      </c>
      <c r="Q639" s="6" t="s">
        <v>14</v>
      </c>
      <c r="R639" s="6" t="s">
        <v>14</v>
      </c>
      <c r="S639" s="6" t="s">
        <v>1761</v>
      </c>
      <c r="T639" s="6" t="s">
        <v>14</v>
      </c>
      <c r="U639" s="6" t="s">
        <v>14</v>
      </c>
      <c r="V639" s="8">
        <f>IF(Table15[[#This Row],[Age - වයස]]&lt;30,1,IF(Table15[[#This Row],[Age - වයස]]&lt;40,2,IF(Table15[[#This Row],[Age - වයස]]&lt;50,3,IF(Table15[[#This Row],[Age - වයස]]&lt;=55,4,5))))</f>
        <v>1</v>
      </c>
      <c r="W639" s="11">
        <f>IF(Table15[[#This Row],[Vaccinated? - කොවිඩ් එන්නත ලබා ගෙන තිබේද?]]= "yes",1,5)</f>
        <v>5</v>
      </c>
      <c r="X6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39" s="8">
        <f>IF(Table15[[#This Row],[Having any hereditary diseases - ඔබට පාරම්පරික රෝග තිබෙනවාද?]]="yes",5,1)</f>
        <v>1</v>
      </c>
      <c r="Z639" s="11">
        <f>IF(Table15[[#This Row],[Do you have been suffering from any of these diseases? - පහත රෝග ඔබට තිබෙනවද?]]="None - නැත",1,5)</f>
        <v>5</v>
      </c>
      <c r="AA6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39" s="11">
        <f>IF(Table15[[#This Row],[Have you been infected by COVID-19 in the past few months - ඔබට COVID 19 මිට පෙර වැළදී  තිබෙනවද?]]="Yes",1,5)</f>
        <v>5</v>
      </c>
      <c r="AC639" s="11">
        <f>IF(Table15[[#This Row],[Grade - ශ්‍රේණිය]]="Team Member",5,IF(Table15[[#This Row],[Grade - ශ්‍රේණිය]]="Manager",1,3))</f>
        <v>5</v>
      </c>
      <c r="AD639" s="11">
        <f>IF(Table15[[#This Row],[Do you have any COVID symptoms? - ඔබට COVID ලක්ෂණ තිබෙනවද?]]="Yes",5,1)</f>
        <v>1</v>
      </c>
      <c r="AE639" s="11">
        <f>IF(Table15[[#This Row],[Was quarantined  before? - නිරොධානය වී තිබේද?]]="Yes",5,1)</f>
        <v>1</v>
      </c>
      <c r="AF6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39" s="8">
        <f>IF(Table15[[#This Row],[Any family members are working at Hospitals - රෝහල් වල සේවය කරන සාමාජිකයන් සිටීද?]]="No",1,5)</f>
        <v>1</v>
      </c>
      <c r="AH6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3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39" s="12">
        <f>Table15[[#This Row],[Proximity 01 (30%)]]*0.3+Table15[[#This Row],[Proximity - 02(40%)]]*0.4+Table15[[#This Row],[Proximity - 03(30%)]]*0.3</f>
        <v>2.1999999999999997</v>
      </c>
      <c r="AK639" s="12">
        <f>Table15[[#This Row],[Aggregation(Q1) 30%]]*0.3+Table15[[#This Row],[Aggregation(Q2) 40%]]*0.4+Table15[[#This Row],[Aggregation(Q3) 30%]]*0.3</f>
        <v>2.1999999999999997</v>
      </c>
      <c r="AL639" s="13">
        <f>Table15[[#This Row],[Exposure Rate]]+Table15[[#This Row],[Proximity Rate]]+Table15[[#This Row],[Aggregation Rate]]</f>
        <v>7.5</v>
      </c>
      <c r="AM639" s="13" t="s">
        <v>1935</v>
      </c>
    </row>
    <row r="640" spans="1:39" x14ac:dyDescent="0.3">
      <c r="A640" s="20">
        <v>20919</v>
      </c>
      <c r="B640" s="2" t="s">
        <v>500</v>
      </c>
      <c r="C640" s="2" t="str">
        <f>VLOOKUP(A640,'emp master'!$A$1:$G$5000,5,FALSE)</f>
        <v>Moulded Bra Cup - Quality Assurance - SI</v>
      </c>
      <c r="D640" s="1" t="s">
        <v>1757</v>
      </c>
      <c r="E640" s="6" t="str">
        <f>VLOOKUP(A640,'emp master'!$A$1:$G$5000,7,FALSE)</f>
        <v>Female</v>
      </c>
      <c r="F640" s="7">
        <v>28</v>
      </c>
      <c r="G640" s="6" t="s">
        <v>14</v>
      </c>
      <c r="H640" s="6" t="s">
        <v>1753</v>
      </c>
      <c r="I640" s="6" t="s">
        <v>501</v>
      </c>
      <c r="J640" s="7" t="s">
        <v>23</v>
      </c>
      <c r="K640" s="6" t="s">
        <v>14</v>
      </c>
      <c r="L640" s="6"/>
      <c r="M640" s="6" t="s">
        <v>14</v>
      </c>
      <c r="N640" s="6"/>
      <c r="O640" s="6" t="s">
        <v>14</v>
      </c>
      <c r="P640" s="6"/>
      <c r="Q640" s="6" t="s">
        <v>14</v>
      </c>
      <c r="R640" s="6" t="s">
        <v>14</v>
      </c>
      <c r="S640" s="6" t="s">
        <v>1761</v>
      </c>
      <c r="T640" s="6" t="s">
        <v>14</v>
      </c>
      <c r="U640" s="6" t="s">
        <v>14</v>
      </c>
      <c r="V640" s="8">
        <f>IF(Table15[[#This Row],[Age - වයස]]&lt;30,1,IF(Table15[[#This Row],[Age - වයස]]&lt;40,2,IF(Table15[[#This Row],[Age - වයස]]&lt;50,3,IF(Table15[[#This Row],[Age - වයස]]&lt;=55,4,5))))</f>
        <v>1</v>
      </c>
      <c r="W640" s="11">
        <f>IF(Table15[[#This Row],[Vaccinated? - කොවිඩ් එන්නත ලබා ගෙන තිබේද?]]= "yes",1,5)</f>
        <v>5</v>
      </c>
      <c r="X64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40" s="8">
        <f>IF(Table15[[#This Row],[Having any hereditary diseases - ඔබට පාරම්පරික රෝග තිබෙනවාද?]]="yes",5,1)</f>
        <v>1</v>
      </c>
      <c r="Z640" s="11">
        <f>IF(Table15[[#This Row],[Do you have been suffering from any of these diseases? - පහත රෝග ඔබට තිබෙනවද?]]="None - නැත",1,5)</f>
        <v>5</v>
      </c>
      <c r="AA6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0" s="11">
        <f>IF(Table15[[#This Row],[Have you been infected by COVID-19 in the past few months - ඔබට COVID 19 මිට පෙර වැළදී  තිබෙනවද?]]="Yes",1,5)</f>
        <v>5</v>
      </c>
      <c r="AC640" s="11">
        <f>IF(Table15[[#This Row],[Grade - ශ්‍රේණිය]]="Team Member",5,IF(Table15[[#This Row],[Grade - ශ්‍රේණිය]]="Manager",1,3))</f>
        <v>5</v>
      </c>
      <c r="AD640" s="11">
        <f>IF(Table15[[#This Row],[Do you have any COVID symptoms? - ඔබට COVID ලක්ෂණ තිබෙනවද?]]="Yes",5,1)</f>
        <v>1</v>
      </c>
      <c r="AE640" s="11">
        <f>IF(Table15[[#This Row],[Was quarantined  before? - නිරොධානය වී තිබේද?]]="Yes",5,1)</f>
        <v>1</v>
      </c>
      <c r="AF6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0" s="8">
        <f>IF(Table15[[#This Row],[Any family members are working at Hospitals - රෝහල් වල සේවය කරන සාමාජිකයන් සිටීද?]]="No",1,5)</f>
        <v>1</v>
      </c>
      <c r="AH6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40" s="12">
        <f>Table15[[#This Row],[Proximity 01 (30%)]]*0.3+Table15[[#This Row],[Proximity - 02(40%)]]*0.4+Table15[[#This Row],[Proximity - 03(30%)]]*0.3</f>
        <v>2.1999999999999997</v>
      </c>
      <c r="AK640" s="12">
        <f>Table15[[#This Row],[Aggregation(Q1) 30%]]*0.3+Table15[[#This Row],[Aggregation(Q2) 40%]]*0.4+Table15[[#This Row],[Aggregation(Q3) 30%]]*0.3</f>
        <v>2.1999999999999997</v>
      </c>
      <c r="AL640" s="13">
        <f>Table15[[#This Row],[Exposure Rate]]+Table15[[#This Row],[Proximity Rate]]+Table15[[#This Row],[Aggregation Rate]]</f>
        <v>7.5</v>
      </c>
      <c r="AM640" s="13" t="s">
        <v>1935</v>
      </c>
    </row>
    <row r="641" spans="1:39" x14ac:dyDescent="0.3">
      <c r="A641" s="20">
        <v>24479</v>
      </c>
      <c r="B641" s="2" t="s">
        <v>893</v>
      </c>
      <c r="C641" s="2" t="e">
        <f>VLOOKUP(A641,'emp master'!$A$1:$G$5000,5,FALSE)</f>
        <v>#N/A</v>
      </c>
      <c r="D641" s="1" t="s">
        <v>1757</v>
      </c>
      <c r="E641" s="6" t="e">
        <f>VLOOKUP(A641,'emp master'!$A$1:$G$5000,7,FALSE)</f>
        <v>#N/A</v>
      </c>
      <c r="F641" s="7">
        <v>36</v>
      </c>
      <c r="G641" s="6" t="s">
        <v>14</v>
      </c>
      <c r="H641" s="6" t="s">
        <v>1756</v>
      </c>
      <c r="I641" s="6" t="s">
        <v>894</v>
      </c>
      <c r="J641" s="7" t="s">
        <v>63</v>
      </c>
      <c r="K641" s="6" t="s">
        <v>14</v>
      </c>
      <c r="L641" s="6" t="s">
        <v>14</v>
      </c>
      <c r="M641" s="6" t="s">
        <v>14</v>
      </c>
      <c r="N641" s="6" t="s">
        <v>14</v>
      </c>
      <c r="O641" s="6" t="s">
        <v>14</v>
      </c>
      <c r="P641" s="6" t="s">
        <v>14</v>
      </c>
      <c r="Q641" s="6" t="s">
        <v>14</v>
      </c>
      <c r="R641" s="6" t="s">
        <v>14</v>
      </c>
      <c r="S641" s="6" t="s">
        <v>1754</v>
      </c>
      <c r="T641" s="6" t="s">
        <v>14</v>
      </c>
      <c r="U641" s="6" t="s">
        <v>14</v>
      </c>
      <c r="V641" s="8">
        <f>IF(Table15[[#This Row],[Age - වයස]]&lt;30,1,IF(Table15[[#This Row],[Age - වයස]]&lt;40,2,IF(Table15[[#This Row],[Age - වයස]]&lt;50,3,IF(Table15[[#This Row],[Age - වයස]]&lt;=55,4,5))))</f>
        <v>2</v>
      </c>
      <c r="W641" s="11">
        <f>IF(Table15[[#This Row],[Vaccinated? - කොවිඩ් එන්නත ලබා ගෙන තිබේද?]]= "yes",1,5)</f>
        <v>5</v>
      </c>
      <c r="X64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41" s="8">
        <f>IF(Table15[[#This Row],[Having any hereditary diseases - ඔබට පාරම්පරික රෝග තිබෙනවාද?]]="yes",5,1)</f>
        <v>1</v>
      </c>
      <c r="Z641" s="11">
        <f>IF(Table15[[#This Row],[Do you have been suffering from any of these diseases? - පහත රෝග ඔබට තිබෙනවද?]]="None - නැත",1,5)</f>
        <v>1</v>
      </c>
      <c r="AA6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1" s="11">
        <f>IF(Table15[[#This Row],[Have you been infected by COVID-19 in the past few months - ඔබට COVID 19 මිට පෙර වැළදී  තිබෙනවද?]]="Yes",1,5)</f>
        <v>5</v>
      </c>
      <c r="AC641" s="11">
        <f>IF(Table15[[#This Row],[Grade - ශ්‍රේණිය]]="Team Member",5,IF(Table15[[#This Row],[Grade - ශ්‍රේණිය]]="Manager",1,3))</f>
        <v>5</v>
      </c>
      <c r="AD641" s="11">
        <f>IF(Table15[[#This Row],[Do you have any COVID symptoms? - ඔබට COVID ලක්ෂණ තිබෙනවද?]]="Yes",5,1)</f>
        <v>1</v>
      </c>
      <c r="AE641" s="11">
        <f>IF(Table15[[#This Row],[Was quarantined  before? - නිරොධානය වී තිබේද?]]="Yes",5,1)</f>
        <v>1</v>
      </c>
      <c r="AF6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1" s="8">
        <f>IF(Table15[[#This Row],[Any family members are working at Hospitals - රෝහල් වල සේවය කරන සාමාජිකයන් සිටීද?]]="No",1,5)</f>
        <v>1</v>
      </c>
      <c r="AH6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641" s="12">
        <f>Table15[[#This Row],[Proximity 01 (30%)]]*0.3+Table15[[#This Row],[Proximity - 02(40%)]]*0.4+Table15[[#This Row],[Proximity - 03(30%)]]*0.3</f>
        <v>2.1999999999999997</v>
      </c>
      <c r="AK641" s="12">
        <f>Table15[[#This Row],[Aggregation(Q1) 30%]]*0.3+Table15[[#This Row],[Aggregation(Q2) 40%]]*0.4+Table15[[#This Row],[Aggregation(Q3) 30%]]*0.3</f>
        <v>2.1999999999999997</v>
      </c>
      <c r="AL641" s="13">
        <f>Table15[[#This Row],[Exposure Rate]]+Table15[[#This Row],[Proximity Rate]]+Table15[[#This Row],[Aggregation Rate]]</f>
        <v>7.5</v>
      </c>
      <c r="AM641" s="13" t="s">
        <v>1935</v>
      </c>
    </row>
    <row r="642" spans="1:39" x14ac:dyDescent="0.3">
      <c r="A642" s="20">
        <v>22407</v>
      </c>
      <c r="B642" s="2" t="s">
        <v>1372</v>
      </c>
      <c r="C642" s="2" t="str">
        <f>VLOOKUP(A642,'emp master'!$A$1:$G$5000,5,FALSE)</f>
        <v>Close Comfort Program - Finishing - SI</v>
      </c>
      <c r="D642" s="1" t="s">
        <v>1757</v>
      </c>
      <c r="E642" s="6" t="str">
        <f>VLOOKUP(A642,'emp master'!$A$1:$G$5000,7,FALSE)</f>
        <v>Female</v>
      </c>
      <c r="F642" s="7">
        <v>30</v>
      </c>
      <c r="G642" s="6" t="s">
        <v>14</v>
      </c>
      <c r="H642" s="6" t="s">
        <v>1753</v>
      </c>
      <c r="I642" s="6" t="s">
        <v>109</v>
      </c>
      <c r="J642" s="7" t="s">
        <v>23</v>
      </c>
      <c r="K642" s="6" t="s">
        <v>14</v>
      </c>
      <c r="L642" s="6"/>
      <c r="M642" s="6" t="s">
        <v>14</v>
      </c>
      <c r="N642" s="6"/>
      <c r="O642" s="6" t="s">
        <v>14</v>
      </c>
      <c r="P642" s="6"/>
      <c r="Q642" s="6" t="s">
        <v>14</v>
      </c>
      <c r="R642" s="6" t="s">
        <v>14</v>
      </c>
      <c r="S642" s="6" t="s">
        <v>1764</v>
      </c>
      <c r="T642" s="6" t="s">
        <v>14</v>
      </c>
      <c r="U642" s="6" t="s">
        <v>14</v>
      </c>
      <c r="V642" s="8">
        <f>IF(Table15[[#This Row],[Age - වයස]]&lt;30,1,IF(Table15[[#This Row],[Age - වයස]]&lt;40,2,IF(Table15[[#This Row],[Age - වයස]]&lt;50,3,IF(Table15[[#This Row],[Age - වයස]]&lt;=55,4,5))))</f>
        <v>2</v>
      </c>
      <c r="W642" s="11">
        <f>IF(Table15[[#This Row],[Vaccinated? - කොවිඩ් එන්නත ලබා ගෙන තිබේද?]]= "yes",1,5)</f>
        <v>5</v>
      </c>
      <c r="X64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42" s="8">
        <f>IF(Table15[[#This Row],[Having any hereditary diseases - ඔබට පාරම්පරික රෝග තිබෙනවාද?]]="yes",5,1)</f>
        <v>1</v>
      </c>
      <c r="Z642" s="11">
        <f>IF(Table15[[#This Row],[Do you have been suffering from any of these diseases? - පහත රෝග ඔබට තිබෙනවද?]]="None - නැත",1,5)</f>
        <v>5</v>
      </c>
      <c r="AA6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2" s="11">
        <f>IF(Table15[[#This Row],[Have you been infected by COVID-19 in the past few months - ඔබට COVID 19 මිට පෙර වැළදී  තිබෙනවද?]]="Yes",1,5)</f>
        <v>5</v>
      </c>
      <c r="AC642" s="11">
        <f>IF(Table15[[#This Row],[Grade - ශ්‍රේණිය]]="Team Member",5,IF(Table15[[#This Row],[Grade - ශ්‍රේණිය]]="Manager",1,3))</f>
        <v>5</v>
      </c>
      <c r="AD642" s="11">
        <f>IF(Table15[[#This Row],[Do you have any COVID symptoms? - ඔබට COVID ලක්ෂණ තිබෙනවද?]]="Yes",5,1)</f>
        <v>1</v>
      </c>
      <c r="AE642" s="11">
        <f>IF(Table15[[#This Row],[Was quarantined  before? - නිරොධානය වී තිබේද?]]="Yes",5,1)</f>
        <v>1</v>
      </c>
      <c r="AF6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2" s="8">
        <f>IF(Table15[[#This Row],[Any family members are working at Hospitals - රෝහල් වල සේවය කරන සාමාජිකයන් සිටීද?]]="No",1,5)</f>
        <v>1</v>
      </c>
      <c r="AH6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642" s="12">
        <f>Table15[[#This Row],[Proximity 01 (30%)]]*0.3+Table15[[#This Row],[Proximity - 02(40%)]]*0.4+Table15[[#This Row],[Proximity - 03(30%)]]*0.3</f>
        <v>2.1999999999999997</v>
      </c>
      <c r="AK642" s="12">
        <f>Table15[[#This Row],[Aggregation(Q1) 30%]]*0.3+Table15[[#This Row],[Aggregation(Q2) 40%]]*0.4+Table15[[#This Row],[Aggregation(Q3) 30%]]*0.3</f>
        <v>2.1999999999999997</v>
      </c>
      <c r="AL642" s="13">
        <f>Table15[[#This Row],[Exposure Rate]]+Table15[[#This Row],[Proximity Rate]]+Table15[[#This Row],[Aggregation Rate]]</f>
        <v>7.6</v>
      </c>
      <c r="AM642" s="13" t="s">
        <v>1935</v>
      </c>
    </row>
    <row r="643" spans="1:39" x14ac:dyDescent="0.3">
      <c r="A643" s="20">
        <v>10648</v>
      </c>
      <c r="B643" s="2" t="s">
        <v>820</v>
      </c>
      <c r="C643" s="2" t="str">
        <f>VLOOKUP(A643,'emp master'!$A$1:$G$5000,5,FALSE)</f>
        <v>Moulded Bra Cup - Product Development Centre - SI</v>
      </c>
      <c r="D643" s="1" t="s">
        <v>1757</v>
      </c>
      <c r="E643" s="6" t="str">
        <f>VLOOKUP(A643,'emp master'!$A$1:$G$5000,7,FALSE)</f>
        <v>Male</v>
      </c>
      <c r="F643" s="7">
        <v>32</v>
      </c>
      <c r="G643" s="6" t="s">
        <v>14</v>
      </c>
      <c r="H643" s="6" t="s">
        <v>1753</v>
      </c>
      <c r="I643" s="6" t="s">
        <v>821</v>
      </c>
      <c r="J643" s="7" t="s">
        <v>17</v>
      </c>
      <c r="K643" s="6" t="s">
        <v>14</v>
      </c>
      <c r="L643" s="6"/>
      <c r="M643" s="6" t="s">
        <v>14</v>
      </c>
      <c r="N643" s="6"/>
      <c r="O643" s="6" t="s">
        <v>14</v>
      </c>
      <c r="P643" s="6"/>
      <c r="Q643" s="6" t="s">
        <v>14</v>
      </c>
      <c r="R643" s="6" t="s">
        <v>14</v>
      </c>
      <c r="S643" s="6" t="s">
        <v>1762</v>
      </c>
      <c r="T643" s="6" t="s">
        <v>14</v>
      </c>
      <c r="U643" s="6" t="s">
        <v>14</v>
      </c>
      <c r="V643" s="8">
        <f>IF(Table15[[#This Row],[Age - වයස]]&lt;30,1,IF(Table15[[#This Row],[Age - වයස]]&lt;40,2,IF(Table15[[#This Row],[Age - වයස]]&lt;50,3,IF(Table15[[#This Row],[Age - වයස]]&lt;=55,4,5))))</f>
        <v>2</v>
      </c>
      <c r="W643" s="11">
        <f>IF(Table15[[#This Row],[Vaccinated? - කොවිඩ් එන්නත ලබා ගෙන තිබේද?]]= "yes",1,5)</f>
        <v>5</v>
      </c>
      <c r="X64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43" s="8">
        <f>IF(Table15[[#This Row],[Having any hereditary diseases - ඔබට පාරම්පරික රෝග තිබෙනවාද?]]="yes",5,1)</f>
        <v>1</v>
      </c>
      <c r="Z643" s="11">
        <f>IF(Table15[[#This Row],[Do you have been suffering from any of these diseases? - පහත රෝග ඔබට තිබෙනවද?]]="None - නැත",1,5)</f>
        <v>5</v>
      </c>
      <c r="AA6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3" s="11">
        <f>IF(Table15[[#This Row],[Have you been infected by COVID-19 in the past few months - ඔබට COVID 19 මිට පෙර වැළදී  තිබෙනවද?]]="Yes",1,5)</f>
        <v>5</v>
      </c>
      <c r="AC643" s="11">
        <f>IF(Table15[[#This Row],[Grade - ශ්‍රේණිය]]="Team Member",5,IF(Table15[[#This Row],[Grade - ශ්‍රේණිය]]="Manager",1,3))</f>
        <v>5</v>
      </c>
      <c r="AD643" s="11">
        <f>IF(Table15[[#This Row],[Do you have any COVID symptoms? - ඔබට COVID ලක්ෂණ තිබෙනවද?]]="Yes",5,1)</f>
        <v>1</v>
      </c>
      <c r="AE643" s="11">
        <f>IF(Table15[[#This Row],[Was quarantined  before? - නිරොධානය වී තිබේද?]]="Yes",5,1)</f>
        <v>1</v>
      </c>
      <c r="AF6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3" s="8">
        <f>IF(Table15[[#This Row],[Any family members are working at Hospitals - රෝහල් වල සේවය කරන සාමාජිකයන් සිටීද?]]="No",1,5)</f>
        <v>1</v>
      </c>
      <c r="AH6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643" s="12">
        <f>Table15[[#This Row],[Proximity 01 (30%)]]*0.3+Table15[[#This Row],[Proximity - 02(40%)]]*0.4+Table15[[#This Row],[Proximity - 03(30%)]]*0.3</f>
        <v>2.1999999999999997</v>
      </c>
      <c r="AK643" s="12">
        <f>Table15[[#This Row],[Aggregation(Q1) 30%]]*0.3+Table15[[#This Row],[Aggregation(Q2) 40%]]*0.4+Table15[[#This Row],[Aggregation(Q3) 30%]]*0.3</f>
        <v>2.1999999999999997</v>
      </c>
      <c r="AL643" s="13">
        <f>Table15[[#This Row],[Exposure Rate]]+Table15[[#This Row],[Proximity Rate]]+Table15[[#This Row],[Aggregation Rate]]</f>
        <v>7.6</v>
      </c>
      <c r="AM643" s="13" t="s">
        <v>1935</v>
      </c>
    </row>
    <row r="644" spans="1:39" x14ac:dyDescent="0.3">
      <c r="A644" s="3">
        <v>7712</v>
      </c>
      <c r="B644" s="2" t="s">
        <v>1110</v>
      </c>
      <c r="C644" s="2" t="str">
        <f>VLOOKUP(A644,'emp master'!$A$1:$G$5000,5,FALSE)</f>
        <v>Close Comfort Program - Finishing - SI</v>
      </c>
      <c r="D644" s="1" t="s">
        <v>1757</v>
      </c>
      <c r="E644" s="6" t="str">
        <f>VLOOKUP(A644,'emp master'!$A$1:$G$5000,7,FALSE)</f>
        <v>Female</v>
      </c>
      <c r="F644" s="6">
        <v>32</v>
      </c>
      <c r="G644" s="6" t="s">
        <v>1566</v>
      </c>
      <c r="H644" s="6" t="s">
        <v>1753</v>
      </c>
      <c r="I644" s="6" t="s">
        <v>1111</v>
      </c>
      <c r="J644" s="7" t="s">
        <v>13</v>
      </c>
      <c r="K644" s="6" t="s">
        <v>14</v>
      </c>
      <c r="L644" s="6"/>
      <c r="M644" s="6" t="s">
        <v>14</v>
      </c>
      <c r="N644" s="6"/>
      <c r="O644" s="6" t="s">
        <v>14</v>
      </c>
      <c r="P644" s="6"/>
      <c r="Q644" s="6" t="s">
        <v>14</v>
      </c>
      <c r="R644" s="6" t="s">
        <v>1566</v>
      </c>
      <c r="S644" s="6" t="s">
        <v>1763</v>
      </c>
      <c r="T644" s="6" t="s">
        <v>14</v>
      </c>
      <c r="U644" s="6" t="s">
        <v>14</v>
      </c>
      <c r="V644" s="8">
        <f>IF(Table15[[#This Row],[Age - වයස]]&lt;30,1,IF(Table15[[#This Row],[Age - වයස]]&lt;40,2,IF(Table15[[#This Row],[Age - වයස]]&lt;50,3,IF(Table15[[#This Row],[Age - වයස]]&lt;=55,4,5))))</f>
        <v>2</v>
      </c>
      <c r="W644" s="11">
        <f>IF(Table15[[#This Row],[Vaccinated? - කොවිඩ් එන්නත ලබා ගෙන තිබේද?]]= "yes",1,5)</f>
        <v>1</v>
      </c>
      <c r="X64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44" s="8">
        <f>IF(Table15[[#This Row],[Having any hereditary diseases - ඔබට පාරම්පරික රෝග තිබෙනවාද?]]="yes",5,1)</f>
        <v>5</v>
      </c>
      <c r="Z644" s="11">
        <f>IF(Table15[[#This Row],[Do you have been suffering from any of these diseases? - පහත රෝග ඔබට තිබෙනවද?]]="None - නැත",1,5)</f>
        <v>5</v>
      </c>
      <c r="AA6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4" s="11">
        <f>IF(Table15[[#This Row],[Have you been infected by COVID-19 in the past few months - ඔබට COVID 19 මිට පෙර වැළදී  තිබෙනවද?]]="Yes",1,5)</f>
        <v>5</v>
      </c>
      <c r="AC644" s="11">
        <f>IF(Table15[[#This Row],[Grade - ශ්‍රේණිය]]="Team Member",5,IF(Table15[[#This Row],[Grade - ශ්‍රේණිය]]="Manager",1,3))</f>
        <v>5</v>
      </c>
      <c r="AD644" s="11">
        <f>IF(Table15[[#This Row],[Do you have any COVID symptoms? - ඔබට COVID ලක්ෂණ තිබෙනවද?]]="Yes",5,1)</f>
        <v>1</v>
      </c>
      <c r="AE644" s="11">
        <f>IF(Table15[[#This Row],[Was quarantined  before? - නිරොධානය වී තිබේද?]]="Yes",5,1)</f>
        <v>1</v>
      </c>
      <c r="AF6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4" s="8">
        <f>IF(Table15[[#This Row],[Any family members are working at Hospitals - රෝහල් වල සේවය කරන සාමාජිකයන් සිටීද?]]="No",1,5)</f>
        <v>1</v>
      </c>
      <c r="AH6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644" s="12">
        <f>Table15[[#This Row],[Proximity 01 (30%)]]*0.3+Table15[[#This Row],[Proximity - 02(40%)]]*0.4+Table15[[#This Row],[Proximity - 03(30%)]]*0.3</f>
        <v>2.1999999999999997</v>
      </c>
      <c r="AK644" s="12">
        <f>Table15[[#This Row],[Aggregation(Q1) 30%]]*0.3+Table15[[#This Row],[Aggregation(Q2) 40%]]*0.4+Table15[[#This Row],[Aggregation(Q3) 30%]]*0.3</f>
        <v>2.1999999999999997</v>
      </c>
      <c r="AL644" s="13">
        <f>Table15[[#This Row],[Exposure Rate]]+Table15[[#This Row],[Proximity Rate]]+Table15[[#This Row],[Aggregation Rate]]</f>
        <v>7.6</v>
      </c>
      <c r="AM644" s="13" t="s">
        <v>1935</v>
      </c>
    </row>
    <row r="645" spans="1:39" x14ac:dyDescent="0.3">
      <c r="A645" s="20">
        <v>16196</v>
      </c>
      <c r="B645" s="2" t="s">
        <v>1444</v>
      </c>
      <c r="C645" s="2" t="str">
        <f>VLOOKUP(A645,'emp master'!$A$1:$G$5000,5,FALSE)</f>
        <v>Close Comfort Program - MM - Finishing - SI</v>
      </c>
      <c r="D645" s="1" t="s">
        <v>1757</v>
      </c>
      <c r="E645" s="6" t="str">
        <f>VLOOKUP(A645,'emp master'!$A$1:$G$5000,7,FALSE)</f>
        <v>Male</v>
      </c>
      <c r="F645" s="7">
        <v>42</v>
      </c>
      <c r="G645" s="6" t="s">
        <v>14</v>
      </c>
      <c r="H645" s="6" t="s">
        <v>1756</v>
      </c>
      <c r="I645" s="6" t="s">
        <v>1445</v>
      </c>
      <c r="J645" s="7" t="s">
        <v>23</v>
      </c>
      <c r="K645" s="6" t="s">
        <v>14</v>
      </c>
      <c r="L645" s="6"/>
      <c r="M645" s="6" t="s">
        <v>14</v>
      </c>
      <c r="N645" s="6"/>
      <c r="O645" s="6" t="s">
        <v>14</v>
      </c>
      <c r="P645" s="6"/>
      <c r="Q645" s="6" t="s">
        <v>14</v>
      </c>
      <c r="R645" s="6" t="s">
        <v>14</v>
      </c>
      <c r="S645" s="6" t="s">
        <v>1754</v>
      </c>
      <c r="T645" s="6" t="s">
        <v>14</v>
      </c>
      <c r="U645" s="6" t="s">
        <v>14</v>
      </c>
      <c r="V645" s="8">
        <f>IF(Table15[[#This Row],[Age - වයස]]&lt;30,1,IF(Table15[[#This Row],[Age - වයස]]&lt;40,2,IF(Table15[[#This Row],[Age - වයස]]&lt;50,3,IF(Table15[[#This Row],[Age - වයස]]&lt;=55,4,5))))</f>
        <v>3</v>
      </c>
      <c r="W645" s="11">
        <f>IF(Table15[[#This Row],[Vaccinated? - කොවිඩ් එන්නත ලබා ගෙන තිබේද?]]= "yes",1,5)</f>
        <v>5</v>
      </c>
      <c r="X64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45" s="8">
        <f>IF(Table15[[#This Row],[Having any hereditary diseases - ඔබට පාරම්පරික රෝග තිබෙනවාද?]]="yes",5,1)</f>
        <v>1</v>
      </c>
      <c r="Z645" s="11">
        <f>IF(Table15[[#This Row],[Do you have been suffering from any of these diseases? - පහත රෝග ඔබට තිබෙනවද?]]="None - නැත",1,5)</f>
        <v>1</v>
      </c>
      <c r="AA6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5" s="11">
        <f>IF(Table15[[#This Row],[Have you been infected by COVID-19 in the past few months - ඔබට COVID 19 මිට පෙර වැළදී  තිබෙනවද?]]="Yes",1,5)</f>
        <v>5</v>
      </c>
      <c r="AC645" s="11">
        <f>IF(Table15[[#This Row],[Grade - ශ්‍රේණිය]]="Team Member",5,IF(Table15[[#This Row],[Grade - ශ්‍රේණිය]]="Manager",1,3))</f>
        <v>5</v>
      </c>
      <c r="AD645" s="11">
        <f>IF(Table15[[#This Row],[Do you have any COVID symptoms? - ඔබට COVID ලක්ෂණ තිබෙනවද?]]="Yes",5,1)</f>
        <v>1</v>
      </c>
      <c r="AE645" s="11">
        <f>IF(Table15[[#This Row],[Was quarantined  before? - නිරොධානය වී තිබේද?]]="Yes",5,1)</f>
        <v>1</v>
      </c>
      <c r="AF6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5" s="8">
        <f>IF(Table15[[#This Row],[Any family members are working at Hospitals - රෝහල් වල සේවය කරන සාමාජිකයන් සිටීද?]]="No",1,5)</f>
        <v>1</v>
      </c>
      <c r="AH6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645" s="12">
        <f>Table15[[#This Row],[Proximity 01 (30%)]]*0.3+Table15[[#This Row],[Proximity - 02(40%)]]*0.4+Table15[[#This Row],[Proximity - 03(30%)]]*0.3</f>
        <v>2.1999999999999997</v>
      </c>
      <c r="AK645" s="12">
        <f>Table15[[#This Row],[Aggregation(Q1) 30%]]*0.3+Table15[[#This Row],[Aggregation(Q2) 40%]]*0.4+Table15[[#This Row],[Aggregation(Q3) 30%]]*0.3</f>
        <v>2.1999999999999997</v>
      </c>
      <c r="AL645" s="13">
        <f>Table15[[#This Row],[Exposure Rate]]+Table15[[#This Row],[Proximity Rate]]+Table15[[#This Row],[Aggregation Rate]]</f>
        <v>7.6</v>
      </c>
      <c r="AM645" s="13" t="s">
        <v>1935</v>
      </c>
    </row>
    <row r="646" spans="1:39" x14ac:dyDescent="0.3">
      <c r="A646" s="20">
        <v>4786</v>
      </c>
      <c r="B646" s="2" t="s">
        <v>795</v>
      </c>
      <c r="C646" s="2" t="str">
        <f>VLOOKUP(A646,'emp master'!$A$1:$G$5000,5,FALSE)</f>
        <v>Moulded Bra Cup - Computer Numerical Control - SI</v>
      </c>
      <c r="D646" s="1" t="s">
        <v>1757</v>
      </c>
      <c r="E646" s="6" t="str">
        <f>VLOOKUP(A646,'emp master'!$A$1:$G$5000,7,FALSE)</f>
        <v>Male</v>
      </c>
      <c r="F646" s="7">
        <v>42</v>
      </c>
      <c r="G646" s="6" t="s">
        <v>14</v>
      </c>
      <c r="H646" s="6" t="s">
        <v>1756</v>
      </c>
      <c r="I646" s="6" t="s">
        <v>796</v>
      </c>
      <c r="J646" s="7" t="s">
        <v>39</v>
      </c>
      <c r="K646" s="6" t="s">
        <v>14</v>
      </c>
      <c r="L646" s="6" t="s">
        <v>14</v>
      </c>
      <c r="M646" s="6" t="s">
        <v>14</v>
      </c>
      <c r="N646" s="6" t="s">
        <v>14</v>
      </c>
      <c r="O646" s="6" t="s">
        <v>14</v>
      </c>
      <c r="P646" s="6" t="s">
        <v>14</v>
      </c>
      <c r="Q646" s="6" t="s">
        <v>14</v>
      </c>
      <c r="R646" s="6" t="s">
        <v>14</v>
      </c>
      <c r="S646" s="6" t="s">
        <v>1754</v>
      </c>
      <c r="T646" s="6" t="s">
        <v>14</v>
      </c>
      <c r="U646" s="6" t="s">
        <v>14</v>
      </c>
      <c r="V646" s="8">
        <f>IF(Table15[[#This Row],[Age - වයස]]&lt;30,1,IF(Table15[[#This Row],[Age - වයස]]&lt;40,2,IF(Table15[[#This Row],[Age - වයස]]&lt;50,3,IF(Table15[[#This Row],[Age - වයස]]&lt;=55,4,5))))</f>
        <v>3</v>
      </c>
      <c r="W646" s="11">
        <f>IF(Table15[[#This Row],[Vaccinated? - කොවිඩ් එන්නත ලබා ගෙන තිබේද?]]= "yes",1,5)</f>
        <v>5</v>
      </c>
      <c r="X64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46" s="8">
        <f>IF(Table15[[#This Row],[Having any hereditary diseases - ඔබට පාරම්පරික රෝග තිබෙනවාද?]]="yes",5,1)</f>
        <v>1</v>
      </c>
      <c r="Z646" s="11">
        <f>IF(Table15[[#This Row],[Do you have been suffering from any of these diseases? - පහත රෝග ඔබට තිබෙනවද?]]="None - නැත",1,5)</f>
        <v>1</v>
      </c>
      <c r="AA6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6" s="11">
        <f>IF(Table15[[#This Row],[Have you been infected by COVID-19 in the past few months - ඔබට COVID 19 මිට පෙර වැළදී  තිබෙනවද?]]="Yes",1,5)</f>
        <v>5</v>
      </c>
      <c r="AC646" s="11">
        <f>IF(Table15[[#This Row],[Grade - ශ්‍රේණිය]]="Team Member",5,IF(Table15[[#This Row],[Grade - ශ්‍රේණිය]]="Manager",1,3))</f>
        <v>5</v>
      </c>
      <c r="AD646" s="11">
        <f>IF(Table15[[#This Row],[Do you have any COVID symptoms? - ඔබට COVID ලක්ෂණ තිබෙනවද?]]="Yes",5,1)</f>
        <v>1</v>
      </c>
      <c r="AE646" s="11">
        <f>IF(Table15[[#This Row],[Was quarantined  before? - නිරොධානය වී තිබේද?]]="Yes",5,1)</f>
        <v>1</v>
      </c>
      <c r="AF6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6" s="8">
        <f>IF(Table15[[#This Row],[Any family members are working at Hospitals - රෝහල් වල සේවය කරන සාමාජිකයන් සිටීද?]]="No",1,5)</f>
        <v>1</v>
      </c>
      <c r="AH6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646" s="12">
        <f>Table15[[#This Row],[Proximity 01 (30%)]]*0.3+Table15[[#This Row],[Proximity - 02(40%)]]*0.4+Table15[[#This Row],[Proximity - 03(30%)]]*0.3</f>
        <v>2.1999999999999997</v>
      </c>
      <c r="AK646" s="12">
        <f>Table15[[#This Row],[Aggregation(Q1) 30%]]*0.3+Table15[[#This Row],[Aggregation(Q2) 40%]]*0.4+Table15[[#This Row],[Aggregation(Q3) 30%]]*0.3</f>
        <v>2.1999999999999997</v>
      </c>
      <c r="AL646" s="13">
        <f>Table15[[#This Row],[Exposure Rate]]+Table15[[#This Row],[Proximity Rate]]+Table15[[#This Row],[Aggregation Rate]]</f>
        <v>7.6</v>
      </c>
      <c r="AM646" s="13" t="s">
        <v>1935</v>
      </c>
    </row>
    <row r="647" spans="1:39" x14ac:dyDescent="0.3">
      <c r="A647" s="20">
        <v>15227</v>
      </c>
      <c r="B647" s="2" t="s">
        <v>283</v>
      </c>
      <c r="C647" s="2" t="str">
        <f>VLOOKUP(A647,'emp master'!$A$1:$G$5000,5,FALSE)</f>
        <v>Moulded Bra Cup - Machine Maintenance - SI</v>
      </c>
      <c r="D647" s="1" t="s">
        <v>1757</v>
      </c>
      <c r="E647" s="6" t="str">
        <f>VLOOKUP(A647,'emp master'!$A$1:$G$5000,7,FALSE)</f>
        <v>Male</v>
      </c>
      <c r="F647" s="7">
        <v>30</v>
      </c>
      <c r="G647" s="6" t="s">
        <v>14</v>
      </c>
      <c r="H647" s="6" t="s">
        <v>1753</v>
      </c>
      <c r="I647" s="6" t="s">
        <v>284</v>
      </c>
      <c r="J647" s="7" t="s">
        <v>17</v>
      </c>
      <c r="K647" s="6" t="s">
        <v>14</v>
      </c>
      <c r="L647" s="6"/>
      <c r="M647" s="6" t="s">
        <v>14</v>
      </c>
      <c r="N647" s="6"/>
      <c r="O647" s="6" t="s">
        <v>14</v>
      </c>
      <c r="P647" s="6"/>
      <c r="Q647" s="6" t="s">
        <v>14</v>
      </c>
      <c r="R647" s="6" t="s">
        <v>14</v>
      </c>
      <c r="S647" s="6" t="s">
        <v>1754</v>
      </c>
      <c r="T647" s="6" t="s">
        <v>1566</v>
      </c>
      <c r="U647" s="6" t="s">
        <v>14</v>
      </c>
      <c r="V647" s="8">
        <f>IF(Table15[[#This Row],[Age - වයස]]&lt;30,1,IF(Table15[[#This Row],[Age - වයස]]&lt;40,2,IF(Table15[[#This Row],[Age - වයස]]&lt;50,3,IF(Table15[[#This Row],[Age - වයස]]&lt;=55,4,5))))</f>
        <v>2</v>
      </c>
      <c r="W647" s="11">
        <f>IF(Table15[[#This Row],[Vaccinated? - කොවිඩ් එන්නත ලබා ගෙන තිබේද?]]= "yes",1,5)</f>
        <v>5</v>
      </c>
      <c r="X6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47" s="8">
        <f>IF(Table15[[#This Row],[Having any hereditary diseases - ඔබට පාරම්පරික රෝග තිබෙනවාද?]]="yes",5,1)</f>
        <v>1</v>
      </c>
      <c r="Z647" s="11">
        <f>IF(Table15[[#This Row],[Do you have been suffering from any of these diseases? - පහත රෝග ඔබට තිබෙනවද?]]="None - නැත",1,5)</f>
        <v>1</v>
      </c>
      <c r="AA6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47" s="11">
        <f>IF(Table15[[#This Row],[Have you been infected by COVID-19 in the past few months - ඔබට COVID 19 මිට පෙර වැළදී  තිබෙනවද?]]="Yes",1,5)</f>
        <v>5</v>
      </c>
      <c r="AC647" s="11">
        <f>IF(Table15[[#This Row],[Grade - ශ්‍රේණිය]]="Team Member",5,IF(Table15[[#This Row],[Grade - ශ්‍රේණිය]]="Manager",1,3))</f>
        <v>5</v>
      </c>
      <c r="AD647" s="11">
        <f>IF(Table15[[#This Row],[Do you have any COVID symptoms? - ඔබට COVID ලක්ෂණ තිබෙනවද?]]="Yes",5,1)</f>
        <v>1</v>
      </c>
      <c r="AE647" s="11">
        <f>IF(Table15[[#This Row],[Was quarantined  before? - නිරොධානය වී තිබේද?]]="Yes",5,1)</f>
        <v>1</v>
      </c>
      <c r="AF6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7" s="8">
        <f>IF(Table15[[#This Row],[Any family members are working at Hospitals - රෝහල් වල සේවය කරන සාමාජිකයන් සිටීද?]]="No",1,5)</f>
        <v>1</v>
      </c>
      <c r="AH6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647" s="12">
        <f>Table15[[#This Row],[Proximity 01 (30%)]]*0.3+Table15[[#This Row],[Proximity - 02(40%)]]*0.4+Table15[[#This Row],[Proximity - 03(30%)]]*0.3</f>
        <v>2.1999999999999997</v>
      </c>
      <c r="AK647" s="12">
        <f>Table15[[#This Row],[Aggregation(Q1) 30%]]*0.3+Table15[[#This Row],[Aggregation(Q2) 40%]]*0.4+Table15[[#This Row],[Aggregation(Q3) 30%]]*0.3</f>
        <v>2.1999999999999997</v>
      </c>
      <c r="AL647" s="13">
        <f>Table15[[#This Row],[Exposure Rate]]+Table15[[#This Row],[Proximity Rate]]+Table15[[#This Row],[Aggregation Rate]]</f>
        <v>7.6</v>
      </c>
      <c r="AM647" s="13" t="s">
        <v>1935</v>
      </c>
    </row>
    <row r="648" spans="1:39" x14ac:dyDescent="0.3">
      <c r="A648" s="20">
        <v>6237</v>
      </c>
      <c r="B648" s="2" t="s">
        <v>285</v>
      </c>
      <c r="C648" s="2" t="str">
        <f>VLOOKUP(A648,'emp master'!$A$1:$G$5000,5,FALSE)</f>
        <v>Moulded Bra Cup - Machine Maintenance - SI</v>
      </c>
      <c r="D648" s="1" t="s">
        <v>1757</v>
      </c>
      <c r="E648" s="6" t="str">
        <f>VLOOKUP(A648,'emp master'!$A$1:$G$5000,7,FALSE)</f>
        <v>Male</v>
      </c>
      <c r="F648" s="7">
        <v>45</v>
      </c>
      <c r="G648" s="6" t="s">
        <v>14</v>
      </c>
      <c r="H648" s="6" t="s">
        <v>1756</v>
      </c>
      <c r="I648" s="6" t="s">
        <v>286</v>
      </c>
      <c r="J648" s="7" t="s">
        <v>17</v>
      </c>
      <c r="K648" s="6" t="s">
        <v>14</v>
      </c>
      <c r="L648" s="6"/>
      <c r="M648" s="6" t="s">
        <v>14</v>
      </c>
      <c r="N648" s="6"/>
      <c r="O648" s="6" t="s">
        <v>14</v>
      </c>
      <c r="P648" s="6"/>
      <c r="Q648" s="6" t="s">
        <v>14</v>
      </c>
      <c r="R648" s="6" t="s">
        <v>14</v>
      </c>
      <c r="S648" s="6" t="s">
        <v>1754</v>
      </c>
      <c r="T648" s="6" t="s">
        <v>14</v>
      </c>
      <c r="U648" s="6" t="s">
        <v>14</v>
      </c>
      <c r="V648" s="8">
        <f>IF(Table15[[#This Row],[Age - වයස]]&lt;30,1,IF(Table15[[#This Row],[Age - වයස]]&lt;40,2,IF(Table15[[#This Row],[Age - වයස]]&lt;50,3,IF(Table15[[#This Row],[Age - වයස]]&lt;=55,4,5))))</f>
        <v>3</v>
      </c>
      <c r="W648" s="11">
        <f>IF(Table15[[#This Row],[Vaccinated? - කොවිඩ් එන්නත ලබා ගෙන තිබේද?]]= "yes",1,5)</f>
        <v>5</v>
      </c>
      <c r="X64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48" s="8">
        <f>IF(Table15[[#This Row],[Having any hereditary diseases - ඔබට පාරම්පරික රෝග තිබෙනවාද?]]="yes",5,1)</f>
        <v>1</v>
      </c>
      <c r="Z648" s="11">
        <f>IF(Table15[[#This Row],[Do you have been suffering from any of these diseases? - පහත රෝග ඔබට තිබෙනවද?]]="None - නැත",1,5)</f>
        <v>1</v>
      </c>
      <c r="AA6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8" s="11">
        <f>IF(Table15[[#This Row],[Have you been infected by COVID-19 in the past few months - ඔබට COVID 19 මිට පෙර වැළදී  තිබෙනවද?]]="Yes",1,5)</f>
        <v>5</v>
      </c>
      <c r="AC648" s="11">
        <f>IF(Table15[[#This Row],[Grade - ශ්‍රේණිය]]="Team Member",5,IF(Table15[[#This Row],[Grade - ශ්‍රේණිය]]="Manager",1,3))</f>
        <v>5</v>
      </c>
      <c r="AD648" s="11">
        <f>IF(Table15[[#This Row],[Do you have any COVID symptoms? - ඔබට COVID ලක්ෂණ තිබෙනවද?]]="Yes",5,1)</f>
        <v>1</v>
      </c>
      <c r="AE648" s="11">
        <f>IF(Table15[[#This Row],[Was quarantined  before? - නිරොධානය වී තිබේද?]]="Yes",5,1)</f>
        <v>1</v>
      </c>
      <c r="AF6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8" s="8">
        <f>IF(Table15[[#This Row],[Any family members are working at Hospitals - රෝහල් වල සේවය කරන සාමාජිකයන් සිටීද?]]="No",1,5)</f>
        <v>1</v>
      </c>
      <c r="AH6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648" s="12">
        <f>Table15[[#This Row],[Proximity 01 (30%)]]*0.3+Table15[[#This Row],[Proximity - 02(40%)]]*0.4+Table15[[#This Row],[Proximity - 03(30%)]]*0.3</f>
        <v>2.1999999999999997</v>
      </c>
      <c r="AK648" s="12">
        <f>Table15[[#This Row],[Aggregation(Q1) 30%]]*0.3+Table15[[#This Row],[Aggregation(Q2) 40%]]*0.4+Table15[[#This Row],[Aggregation(Q3) 30%]]*0.3</f>
        <v>2.1999999999999997</v>
      </c>
      <c r="AL648" s="13">
        <f>Table15[[#This Row],[Exposure Rate]]+Table15[[#This Row],[Proximity Rate]]+Table15[[#This Row],[Aggregation Rate]]</f>
        <v>7.6</v>
      </c>
      <c r="AM648" s="13" t="s">
        <v>1935</v>
      </c>
    </row>
    <row r="649" spans="1:39" x14ac:dyDescent="0.3">
      <c r="A649" s="20">
        <v>4475</v>
      </c>
      <c r="B649" s="2" t="s">
        <v>220</v>
      </c>
      <c r="C649" s="2" t="str">
        <f>VLOOKUP(A649,'emp master'!$A$1:$G$5000,5,FALSE)</f>
        <v>Moulded Bra Cup - Machine Maintenance - SI</v>
      </c>
      <c r="D649" s="1" t="s">
        <v>1757</v>
      </c>
      <c r="E649" s="6" t="str">
        <f>VLOOKUP(A649,'emp master'!$A$1:$G$5000,7,FALSE)</f>
        <v>Male</v>
      </c>
      <c r="F649" s="7">
        <v>36</v>
      </c>
      <c r="G649" s="6" t="s">
        <v>1566</v>
      </c>
      <c r="H649" s="6" t="s">
        <v>1753</v>
      </c>
      <c r="I649" s="6" t="s">
        <v>179</v>
      </c>
      <c r="J649" s="7" t="s">
        <v>17</v>
      </c>
      <c r="K649" s="6" t="s">
        <v>14</v>
      </c>
      <c r="L649" s="6"/>
      <c r="M649" s="6" t="s">
        <v>14</v>
      </c>
      <c r="N649" s="6"/>
      <c r="O649" s="6" t="s">
        <v>14</v>
      </c>
      <c r="P649" s="6"/>
      <c r="Q649" s="6" t="s">
        <v>14</v>
      </c>
      <c r="R649" s="6" t="s">
        <v>1566</v>
      </c>
      <c r="S649" s="6" t="s">
        <v>1761</v>
      </c>
      <c r="T649" s="6" t="s">
        <v>14</v>
      </c>
      <c r="U649" s="6" t="s">
        <v>14</v>
      </c>
      <c r="V649" s="8">
        <f>IF(Table15[[#This Row],[Age - වයස]]&lt;30,1,IF(Table15[[#This Row],[Age - වයස]]&lt;40,2,IF(Table15[[#This Row],[Age - වයස]]&lt;50,3,IF(Table15[[#This Row],[Age - වයස]]&lt;=55,4,5))))</f>
        <v>2</v>
      </c>
      <c r="W649" s="11">
        <f>IF(Table15[[#This Row],[Vaccinated? - කොවිඩ් එන්නත ලබා ගෙන තිබේද?]]= "yes",1,5)</f>
        <v>1</v>
      </c>
      <c r="X64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49" s="8">
        <f>IF(Table15[[#This Row],[Having any hereditary diseases - ඔබට පාරම්පරික රෝග තිබෙනවාද?]]="yes",5,1)</f>
        <v>5</v>
      </c>
      <c r="Z649" s="11">
        <f>IF(Table15[[#This Row],[Do you have been suffering from any of these diseases? - පහත රෝග ඔබට තිබෙනවද?]]="None - නැත",1,5)</f>
        <v>5</v>
      </c>
      <c r="AA6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49" s="11">
        <f>IF(Table15[[#This Row],[Have you been infected by COVID-19 in the past few months - ඔබට COVID 19 මිට පෙර වැළදී  තිබෙනවද?]]="Yes",1,5)</f>
        <v>5</v>
      </c>
      <c r="AC649" s="11">
        <f>IF(Table15[[#This Row],[Grade - ශ්‍රේණිය]]="Team Member",5,IF(Table15[[#This Row],[Grade - ශ්‍රේණිය]]="Manager",1,3))</f>
        <v>5</v>
      </c>
      <c r="AD649" s="11">
        <f>IF(Table15[[#This Row],[Do you have any COVID symptoms? - ඔබට COVID ලක්ෂණ තිබෙනවද?]]="Yes",5,1)</f>
        <v>1</v>
      </c>
      <c r="AE649" s="11">
        <f>IF(Table15[[#This Row],[Was quarantined  before? - නිරොධානය වී තිබේද?]]="Yes",5,1)</f>
        <v>1</v>
      </c>
      <c r="AF6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49" s="8">
        <f>IF(Table15[[#This Row],[Any family members are working at Hospitals - රෝහල් වල සේවය කරන සාමාජිකයන් සිටීද?]]="No",1,5)</f>
        <v>1</v>
      </c>
      <c r="AH6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4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649" s="12">
        <f>Table15[[#This Row],[Proximity 01 (30%)]]*0.3+Table15[[#This Row],[Proximity - 02(40%)]]*0.4+Table15[[#This Row],[Proximity - 03(30%)]]*0.3</f>
        <v>2.1999999999999997</v>
      </c>
      <c r="AK649" s="12">
        <f>Table15[[#This Row],[Aggregation(Q1) 30%]]*0.3+Table15[[#This Row],[Aggregation(Q2) 40%]]*0.4+Table15[[#This Row],[Aggregation(Q3) 30%]]*0.3</f>
        <v>2.1999999999999997</v>
      </c>
      <c r="AL649" s="13">
        <f>Table15[[#This Row],[Exposure Rate]]+Table15[[#This Row],[Proximity Rate]]+Table15[[#This Row],[Aggregation Rate]]</f>
        <v>7.6</v>
      </c>
      <c r="AM649" s="13" t="s">
        <v>1935</v>
      </c>
    </row>
    <row r="650" spans="1:39" x14ac:dyDescent="0.3">
      <c r="A650" s="20">
        <v>7307</v>
      </c>
      <c r="B650" s="2" t="s">
        <v>1316</v>
      </c>
      <c r="C650" s="2" t="str">
        <f>VLOOKUP(A650,'emp master'!$A$1:$G$5000,5,FALSE)</f>
        <v>Moulded Bra Cup - Machine Maintenance - SI</v>
      </c>
      <c r="D650" s="1" t="s">
        <v>1757</v>
      </c>
      <c r="E650" s="6" t="str">
        <f>VLOOKUP(A650,'emp master'!$A$1:$G$5000,7,FALSE)</f>
        <v>Male</v>
      </c>
      <c r="F650" s="7">
        <v>38</v>
      </c>
      <c r="G650" s="6" t="s">
        <v>14</v>
      </c>
      <c r="H650" s="6" t="s">
        <v>1753</v>
      </c>
      <c r="I650" s="6" t="s">
        <v>1317</v>
      </c>
      <c r="J650" s="6" t="s">
        <v>28</v>
      </c>
      <c r="K650" s="6" t="s">
        <v>14</v>
      </c>
      <c r="L650" s="6"/>
      <c r="M650" s="6" t="s">
        <v>14</v>
      </c>
      <c r="N650" s="6"/>
      <c r="O650" s="6" t="s">
        <v>14</v>
      </c>
      <c r="P650" s="6"/>
      <c r="Q650" s="6" t="s">
        <v>14</v>
      </c>
      <c r="R650" s="6" t="s">
        <v>14</v>
      </c>
      <c r="S650" s="6" t="s">
        <v>1754</v>
      </c>
      <c r="T650" s="6" t="s">
        <v>1566</v>
      </c>
      <c r="U650" s="6" t="s">
        <v>14</v>
      </c>
      <c r="V650" s="8">
        <f>IF(Table15[[#This Row],[Age - වයස]]&lt;30,1,IF(Table15[[#This Row],[Age - වයස]]&lt;40,2,IF(Table15[[#This Row],[Age - වයස]]&lt;50,3,IF(Table15[[#This Row],[Age - වයස]]&lt;=55,4,5))))</f>
        <v>2</v>
      </c>
      <c r="W650" s="11">
        <f>IF(Table15[[#This Row],[Vaccinated? - කොවිඩ් එන්නත ලබා ගෙන තිබේද?]]= "yes",1,5)</f>
        <v>5</v>
      </c>
      <c r="X65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50" s="8">
        <f>IF(Table15[[#This Row],[Having any hereditary diseases - ඔබට පාරම්පරික රෝග තිබෙනවාද?]]="yes",5,1)</f>
        <v>1</v>
      </c>
      <c r="Z650" s="11">
        <f>IF(Table15[[#This Row],[Do you have been suffering from any of these diseases? - පහත රෝග ඔබට තිබෙනවද?]]="None - නැත",1,5)</f>
        <v>1</v>
      </c>
      <c r="AA6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50" s="11">
        <f>IF(Table15[[#This Row],[Have you been infected by COVID-19 in the past few months - ඔබට COVID 19 මිට පෙර වැළදී  තිබෙනවද?]]="Yes",1,5)</f>
        <v>5</v>
      </c>
      <c r="AC650" s="11">
        <f>IF(Table15[[#This Row],[Grade - ශ්‍රේණිය]]="Team Member",5,IF(Table15[[#This Row],[Grade - ශ්‍රේණිය]]="Manager",1,3))</f>
        <v>5</v>
      </c>
      <c r="AD650" s="11">
        <f>IF(Table15[[#This Row],[Do you have any COVID symptoms? - ඔබට COVID ලක්ෂණ තිබෙනවද?]]="Yes",5,1)</f>
        <v>1</v>
      </c>
      <c r="AE650" s="11">
        <f>IF(Table15[[#This Row],[Was quarantined  before? - නිරොධානය වී තිබේද?]]="Yes",5,1)</f>
        <v>1</v>
      </c>
      <c r="AF6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0" s="8">
        <f>IF(Table15[[#This Row],[Any family members are working at Hospitals - රෝහල් වල සේවය කරන සාමාජිකයන් සිටීද?]]="No",1,5)</f>
        <v>1</v>
      </c>
      <c r="AH6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650" s="12">
        <f>Table15[[#This Row],[Proximity 01 (30%)]]*0.3+Table15[[#This Row],[Proximity - 02(40%)]]*0.4+Table15[[#This Row],[Proximity - 03(30%)]]*0.3</f>
        <v>2.1999999999999997</v>
      </c>
      <c r="AK650" s="12">
        <f>Table15[[#This Row],[Aggregation(Q1) 30%]]*0.3+Table15[[#This Row],[Aggregation(Q2) 40%]]*0.4+Table15[[#This Row],[Aggregation(Q3) 30%]]*0.3</f>
        <v>2.1999999999999997</v>
      </c>
      <c r="AL650" s="13">
        <f>Table15[[#This Row],[Exposure Rate]]+Table15[[#This Row],[Proximity Rate]]+Table15[[#This Row],[Aggregation Rate]]</f>
        <v>7.6</v>
      </c>
      <c r="AM650" s="13" t="s">
        <v>1935</v>
      </c>
    </row>
    <row r="651" spans="1:39" x14ac:dyDescent="0.3">
      <c r="A651" s="20">
        <v>7786</v>
      </c>
      <c r="B651" s="2" t="s">
        <v>902</v>
      </c>
      <c r="C651" s="2" t="str">
        <f>VLOOKUP(A651,'emp master'!$A$1:$G$5000,5,FALSE)</f>
        <v>Close Comfort Program - MM - Finishing - SI</v>
      </c>
      <c r="D651" s="1" t="s">
        <v>1757</v>
      </c>
      <c r="E651" s="6" t="str">
        <f>VLOOKUP(A651,'emp master'!$A$1:$G$5000,7,FALSE)</f>
        <v>Male</v>
      </c>
      <c r="F651" s="6">
        <v>41</v>
      </c>
      <c r="G651" s="6" t="s">
        <v>14</v>
      </c>
      <c r="H651" s="6" t="s">
        <v>1753</v>
      </c>
      <c r="I651" s="6" t="s">
        <v>903</v>
      </c>
      <c r="J651" s="7" t="s">
        <v>23</v>
      </c>
      <c r="K651" s="6" t="s">
        <v>14</v>
      </c>
      <c r="L651" s="6"/>
      <c r="M651" s="6" t="s">
        <v>14</v>
      </c>
      <c r="N651" s="6"/>
      <c r="O651" s="6" t="s">
        <v>14</v>
      </c>
      <c r="P651" s="6"/>
      <c r="Q651" s="6" t="s">
        <v>14</v>
      </c>
      <c r="R651" s="6" t="s">
        <v>14</v>
      </c>
      <c r="S651" s="6" t="s">
        <v>1760</v>
      </c>
      <c r="T651" s="6" t="s">
        <v>14</v>
      </c>
      <c r="U651" s="6" t="s">
        <v>14</v>
      </c>
      <c r="V651" s="8">
        <f>IF(Table15[[#This Row],[Age - වයස]]&lt;30,1,IF(Table15[[#This Row],[Age - වයස]]&lt;40,2,IF(Table15[[#This Row],[Age - වයස]]&lt;50,3,IF(Table15[[#This Row],[Age - වයස]]&lt;=55,4,5))))</f>
        <v>3</v>
      </c>
      <c r="W651" s="11">
        <f>IF(Table15[[#This Row],[Vaccinated? - කොවිඩ් එන්නත ලබා ගෙන තිබේද?]]= "yes",1,5)</f>
        <v>5</v>
      </c>
      <c r="X65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51" s="8">
        <f>IF(Table15[[#This Row],[Having any hereditary diseases - ඔබට පාරම්පරික රෝග තිබෙනවාද?]]="yes",5,1)</f>
        <v>1</v>
      </c>
      <c r="Z651" s="11">
        <f>IF(Table15[[#This Row],[Do you have been suffering from any of these diseases? - පහත රෝග ඔබට තිබෙනවද?]]="None - නැත",1,5)</f>
        <v>5</v>
      </c>
      <c r="AA6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1" s="11">
        <f>IF(Table15[[#This Row],[Have you been infected by COVID-19 in the past few months - ඔබට COVID 19 මිට පෙර වැළදී  තිබෙනවද?]]="Yes",1,5)</f>
        <v>5</v>
      </c>
      <c r="AC651" s="11">
        <f>IF(Table15[[#This Row],[Grade - ශ්‍රේණිය]]="Team Member",5,IF(Table15[[#This Row],[Grade - ශ්‍රේණිය]]="Manager",1,3))</f>
        <v>5</v>
      </c>
      <c r="AD651" s="11">
        <f>IF(Table15[[#This Row],[Do you have any COVID symptoms? - ඔබට COVID ලක්ෂණ තිබෙනවද?]]="Yes",5,1)</f>
        <v>1</v>
      </c>
      <c r="AE651" s="11">
        <f>IF(Table15[[#This Row],[Was quarantined  before? - නිරොධානය වී තිබේද?]]="Yes",5,1)</f>
        <v>1</v>
      </c>
      <c r="AF6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1" s="8">
        <f>IF(Table15[[#This Row],[Any family members are working at Hospitals - රෝහල් වල සේවය කරන සාමාජිකයන් සිටීද?]]="No",1,5)</f>
        <v>1</v>
      </c>
      <c r="AH6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651" s="12">
        <f>Table15[[#This Row],[Proximity 01 (30%)]]*0.3+Table15[[#This Row],[Proximity - 02(40%)]]*0.4+Table15[[#This Row],[Proximity - 03(30%)]]*0.3</f>
        <v>2.1999999999999997</v>
      </c>
      <c r="AK651" s="12">
        <f>Table15[[#This Row],[Aggregation(Q1) 30%]]*0.3+Table15[[#This Row],[Aggregation(Q2) 40%]]*0.4+Table15[[#This Row],[Aggregation(Q3) 30%]]*0.3</f>
        <v>2.1999999999999997</v>
      </c>
      <c r="AL651" s="13">
        <f>Table15[[#This Row],[Exposure Rate]]+Table15[[#This Row],[Proximity Rate]]+Table15[[#This Row],[Aggregation Rate]]</f>
        <v>7.6999999999999993</v>
      </c>
      <c r="AM651" s="13" t="s">
        <v>1935</v>
      </c>
    </row>
    <row r="652" spans="1:39" x14ac:dyDescent="0.3">
      <c r="A652" s="20">
        <v>7786</v>
      </c>
      <c r="B652" s="2" t="s">
        <v>902</v>
      </c>
      <c r="C652" s="2" t="str">
        <f>VLOOKUP(A652,'emp master'!$A$1:$G$5000,5,FALSE)</f>
        <v>Close Comfort Program - MM - Finishing - SI</v>
      </c>
      <c r="D652" s="1" t="s">
        <v>1757</v>
      </c>
      <c r="E652" s="6" t="str">
        <f>VLOOKUP(A652,'emp master'!$A$1:$G$5000,7,FALSE)</f>
        <v>Male</v>
      </c>
      <c r="F652" s="7">
        <v>41</v>
      </c>
      <c r="G652" s="6" t="s">
        <v>14</v>
      </c>
      <c r="H652" s="6" t="s">
        <v>1753</v>
      </c>
      <c r="I652" s="6" t="s">
        <v>903</v>
      </c>
      <c r="J652" s="7" t="s">
        <v>23</v>
      </c>
      <c r="K652" s="6" t="s">
        <v>14</v>
      </c>
      <c r="L652" s="6"/>
      <c r="M652" s="6" t="s">
        <v>14</v>
      </c>
      <c r="N652" s="6"/>
      <c r="O652" s="6" t="s">
        <v>14</v>
      </c>
      <c r="P652" s="6"/>
      <c r="Q652" s="6" t="s">
        <v>14</v>
      </c>
      <c r="R652" s="6" t="s">
        <v>14</v>
      </c>
      <c r="S652" s="6" t="s">
        <v>1760</v>
      </c>
      <c r="T652" s="6" t="s">
        <v>14</v>
      </c>
      <c r="U652" s="6" t="s">
        <v>14</v>
      </c>
      <c r="V652" s="8">
        <f>IF(Table15[[#This Row],[Age - වයස]]&lt;30,1,IF(Table15[[#This Row],[Age - වයස]]&lt;40,2,IF(Table15[[#This Row],[Age - වයස]]&lt;50,3,IF(Table15[[#This Row],[Age - වයස]]&lt;=55,4,5))))</f>
        <v>3</v>
      </c>
      <c r="W652" s="11">
        <f>IF(Table15[[#This Row],[Vaccinated? - කොවිඩ් එන්නත ලබා ගෙන තිබේද?]]= "yes",1,5)</f>
        <v>5</v>
      </c>
      <c r="X65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52" s="8">
        <f>IF(Table15[[#This Row],[Having any hereditary diseases - ඔබට පාරම්පරික රෝග තිබෙනවාද?]]="yes",5,1)</f>
        <v>1</v>
      </c>
      <c r="Z652" s="11">
        <f>IF(Table15[[#This Row],[Do you have been suffering from any of these diseases? - පහත රෝග ඔබට තිබෙනවද?]]="None - නැත",1,5)</f>
        <v>5</v>
      </c>
      <c r="AA6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2" s="11">
        <f>IF(Table15[[#This Row],[Have you been infected by COVID-19 in the past few months - ඔබට COVID 19 මිට පෙර වැළදී  තිබෙනවද?]]="Yes",1,5)</f>
        <v>5</v>
      </c>
      <c r="AC652" s="11">
        <f>IF(Table15[[#This Row],[Grade - ශ්‍රේණිය]]="Team Member",5,IF(Table15[[#This Row],[Grade - ශ්‍රේණිය]]="Manager",1,3))</f>
        <v>5</v>
      </c>
      <c r="AD652" s="11">
        <f>IF(Table15[[#This Row],[Do you have any COVID symptoms? - ඔබට COVID ලක්ෂණ තිබෙනවද?]]="Yes",5,1)</f>
        <v>1</v>
      </c>
      <c r="AE652" s="11">
        <f>IF(Table15[[#This Row],[Was quarantined  before? - නිරොධානය වී තිබේද?]]="Yes",5,1)</f>
        <v>1</v>
      </c>
      <c r="AF6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2" s="8">
        <f>IF(Table15[[#This Row],[Any family members are working at Hospitals - රෝහල් වල සේවය කරන සාමාජිකයන් සිටීද?]]="No",1,5)</f>
        <v>1</v>
      </c>
      <c r="AH6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652" s="12">
        <f>Table15[[#This Row],[Proximity 01 (30%)]]*0.3+Table15[[#This Row],[Proximity - 02(40%)]]*0.4+Table15[[#This Row],[Proximity - 03(30%)]]*0.3</f>
        <v>2.1999999999999997</v>
      </c>
      <c r="AK652" s="12">
        <f>Table15[[#This Row],[Aggregation(Q1) 30%]]*0.3+Table15[[#This Row],[Aggregation(Q2) 40%]]*0.4+Table15[[#This Row],[Aggregation(Q3) 30%]]*0.3</f>
        <v>2.1999999999999997</v>
      </c>
      <c r="AL652" s="13">
        <f>Table15[[#This Row],[Exposure Rate]]+Table15[[#This Row],[Proximity Rate]]+Table15[[#This Row],[Aggregation Rate]]</f>
        <v>7.6999999999999993</v>
      </c>
      <c r="AM652" s="13" t="s">
        <v>1935</v>
      </c>
    </row>
    <row r="653" spans="1:39" x14ac:dyDescent="0.3">
      <c r="A653" s="20">
        <v>10317</v>
      </c>
      <c r="B653" s="2" t="s">
        <v>429</v>
      </c>
      <c r="C653" s="2" t="str">
        <f>VLOOKUP(A653,'emp master'!$A$1:$G$5000,5,FALSE)</f>
        <v>Moulded Bra Cup - Computer Numerical Control - SI</v>
      </c>
      <c r="D653" s="1" t="s">
        <v>1757</v>
      </c>
      <c r="E653" s="6" t="str">
        <f>VLOOKUP(A653,'emp master'!$A$1:$G$5000,7,FALSE)</f>
        <v>Male</v>
      </c>
      <c r="F653" s="7">
        <v>40</v>
      </c>
      <c r="G653" s="6" t="s">
        <v>14</v>
      </c>
      <c r="H653" s="6" t="s">
        <v>1753</v>
      </c>
      <c r="I653" s="6" t="s">
        <v>430</v>
      </c>
      <c r="J653" s="7" t="s">
        <v>13</v>
      </c>
      <c r="K653" s="6" t="s">
        <v>14</v>
      </c>
      <c r="L653" s="7" t="s">
        <v>1805</v>
      </c>
      <c r="M653" s="6" t="s">
        <v>14</v>
      </c>
      <c r="N653" s="7" t="s">
        <v>1805</v>
      </c>
      <c r="O653" s="6" t="s">
        <v>14</v>
      </c>
      <c r="P653" s="7" t="s">
        <v>1805</v>
      </c>
      <c r="Q653" s="6" t="s">
        <v>14</v>
      </c>
      <c r="R653" s="6" t="s">
        <v>14</v>
      </c>
      <c r="S653" s="6" t="s">
        <v>1763</v>
      </c>
      <c r="T653" s="6" t="s">
        <v>14</v>
      </c>
      <c r="U653" s="6" t="s">
        <v>14</v>
      </c>
      <c r="V653" s="8">
        <f>IF(Table15[[#This Row],[Age - වයස]]&lt;30,1,IF(Table15[[#This Row],[Age - වයස]]&lt;40,2,IF(Table15[[#This Row],[Age - වයස]]&lt;50,3,IF(Table15[[#This Row],[Age - වයස]]&lt;=55,4,5))))</f>
        <v>3</v>
      </c>
      <c r="W653" s="11">
        <f>IF(Table15[[#This Row],[Vaccinated? - කොවිඩ් එන්නත ලබා ගෙන තිබේද?]]= "yes",1,5)</f>
        <v>5</v>
      </c>
      <c r="X65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53" s="8">
        <f>IF(Table15[[#This Row],[Having any hereditary diseases - ඔබට පාරම්පරික රෝග තිබෙනවාද?]]="yes",5,1)</f>
        <v>1</v>
      </c>
      <c r="Z653" s="11">
        <f>IF(Table15[[#This Row],[Do you have been suffering from any of these diseases? - පහත රෝග ඔබට තිබෙනවද?]]="None - නැත",1,5)</f>
        <v>5</v>
      </c>
      <c r="AA6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3" s="11">
        <f>IF(Table15[[#This Row],[Have you been infected by COVID-19 in the past few months - ඔබට COVID 19 මිට පෙර වැළදී  තිබෙනවද?]]="Yes",1,5)</f>
        <v>5</v>
      </c>
      <c r="AC653" s="11">
        <f>IF(Table15[[#This Row],[Grade - ශ්‍රේණිය]]="Team Member",5,IF(Table15[[#This Row],[Grade - ශ්‍රේණිය]]="Manager",1,3))</f>
        <v>5</v>
      </c>
      <c r="AD653" s="11">
        <f>IF(Table15[[#This Row],[Do you have any COVID symptoms? - ඔබට COVID ලක්ෂණ තිබෙනවද?]]="Yes",5,1)</f>
        <v>1</v>
      </c>
      <c r="AE653" s="11">
        <f>IF(Table15[[#This Row],[Was quarantined  before? - නිරොධානය වී තිබේද?]]="Yes",5,1)</f>
        <v>1</v>
      </c>
      <c r="AF6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3" s="8">
        <f>IF(Table15[[#This Row],[Any family members are working at Hospitals - රෝහල් වල සේවය කරන සාමාජිකයන් සිටීද?]]="No",1,5)</f>
        <v>1</v>
      </c>
      <c r="AH6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653" s="12">
        <f>Table15[[#This Row],[Proximity 01 (30%)]]*0.3+Table15[[#This Row],[Proximity - 02(40%)]]*0.4+Table15[[#This Row],[Proximity - 03(30%)]]*0.3</f>
        <v>2.1999999999999997</v>
      </c>
      <c r="AK653" s="12">
        <f>Table15[[#This Row],[Aggregation(Q1) 30%]]*0.3+Table15[[#This Row],[Aggregation(Q2) 40%]]*0.4+Table15[[#This Row],[Aggregation(Q3) 30%]]*0.3</f>
        <v>2.1999999999999997</v>
      </c>
      <c r="AL653" s="13">
        <f>Table15[[#This Row],[Exposure Rate]]+Table15[[#This Row],[Proximity Rate]]+Table15[[#This Row],[Aggregation Rate]]</f>
        <v>7.6999999999999993</v>
      </c>
      <c r="AM653" s="13" t="s">
        <v>1935</v>
      </c>
    </row>
    <row r="654" spans="1:39" x14ac:dyDescent="0.3">
      <c r="A654" s="20">
        <v>13457</v>
      </c>
      <c r="B654" s="2" t="s">
        <v>525</v>
      </c>
      <c r="C654" s="2" t="str">
        <f>VLOOKUP(A654,'emp master'!$A$1:$G$5000,5,FALSE)</f>
        <v>Moulded Bra Cup - Computer Numerical Control - SI</v>
      </c>
      <c r="D654" s="1" t="s">
        <v>1757</v>
      </c>
      <c r="E654" s="6" t="str">
        <f>VLOOKUP(A654,'emp master'!$A$1:$G$5000,7,FALSE)</f>
        <v>Male</v>
      </c>
      <c r="F654" s="7">
        <v>40</v>
      </c>
      <c r="G654" s="6" t="s">
        <v>14</v>
      </c>
      <c r="H654" s="6" t="s">
        <v>1753</v>
      </c>
      <c r="I654" s="6" t="s">
        <v>526</v>
      </c>
      <c r="J654" s="6" t="s">
        <v>28</v>
      </c>
      <c r="K654" s="6" t="s">
        <v>14</v>
      </c>
      <c r="L654" s="6" t="s">
        <v>14</v>
      </c>
      <c r="M654" s="6" t="s">
        <v>14</v>
      </c>
      <c r="N654" s="6" t="s">
        <v>14</v>
      </c>
      <c r="O654" s="6" t="s">
        <v>14</v>
      </c>
      <c r="P654" s="6" t="s">
        <v>14</v>
      </c>
      <c r="Q654" s="6" t="s">
        <v>14</v>
      </c>
      <c r="R654" s="6" t="s">
        <v>14</v>
      </c>
      <c r="S654" s="6" t="s">
        <v>1762</v>
      </c>
      <c r="T654" s="6" t="s">
        <v>14</v>
      </c>
      <c r="U654" s="6" t="s">
        <v>14</v>
      </c>
      <c r="V654" s="8">
        <f>IF(Table15[[#This Row],[Age - වයස]]&lt;30,1,IF(Table15[[#This Row],[Age - වයස]]&lt;40,2,IF(Table15[[#This Row],[Age - වයස]]&lt;50,3,IF(Table15[[#This Row],[Age - වයස]]&lt;=55,4,5))))</f>
        <v>3</v>
      </c>
      <c r="W654" s="11">
        <f>IF(Table15[[#This Row],[Vaccinated? - කොවිඩ් එන්නත ලබා ගෙන තිබේද?]]= "yes",1,5)</f>
        <v>5</v>
      </c>
      <c r="X6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54" s="8">
        <f>IF(Table15[[#This Row],[Having any hereditary diseases - ඔබට පාරම්පරික රෝග තිබෙනවාද?]]="yes",5,1)</f>
        <v>1</v>
      </c>
      <c r="Z654" s="11">
        <f>IF(Table15[[#This Row],[Do you have been suffering from any of these diseases? - පහත රෝග ඔබට තිබෙනවද?]]="None - නැත",1,5)</f>
        <v>5</v>
      </c>
      <c r="AA6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4" s="11">
        <f>IF(Table15[[#This Row],[Have you been infected by COVID-19 in the past few months - ඔබට COVID 19 මිට පෙර වැළදී  තිබෙනවද?]]="Yes",1,5)</f>
        <v>5</v>
      </c>
      <c r="AC654" s="11">
        <f>IF(Table15[[#This Row],[Grade - ශ්‍රේණිය]]="Team Member",5,IF(Table15[[#This Row],[Grade - ශ්‍රේණිය]]="Manager",1,3))</f>
        <v>5</v>
      </c>
      <c r="AD654" s="11">
        <f>IF(Table15[[#This Row],[Do you have any COVID symptoms? - ඔබට COVID ලක්ෂණ තිබෙනවද?]]="Yes",5,1)</f>
        <v>1</v>
      </c>
      <c r="AE654" s="11">
        <f>IF(Table15[[#This Row],[Was quarantined  before? - නිරොධානය වී තිබේද?]]="Yes",5,1)</f>
        <v>1</v>
      </c>
      <c r="AF6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4" s="8">
        <f>IF(Table15[[#This Row],[Any family members are working at Hospitals - රෝහල් වල සේවය කරන සාමාජිකයන් සිටීද?]]="No",1,5)</f>
        <v>1</v>
      </c>
      <c r="AH6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654" s="12">
        <f>Table15[[#This Row],[Proximity 01 (30%)]]*0.3+Table15[[#This Row],[Proximity - 02(40%)]]*0.4+Table15[[#This Row],[Proximity - 03(30%)]]*0.3</f>
        <v>2.1999999999999997</v>
      </c>
      <c r="AK654" s="12">
        <f>Table15[[#This Row],[Aggregation(Q1) 30%]]*0.3+Table15[[#This Row],[Aggregation(Q2) 40%]]*0.4+Table15[[#This Row],[Aggregation(Q3) 30%]]*0.3</f>
        <v>2.1999999999999997</v>
      </c>
      <c r="AL654" s="13">
        <f>Table15[[#This Row],[Exposure Rate]]+Table15[[#This Row],[Proximity Rate]]+Table15[[#This Row],[Aggregation Rate]]</f>
        <v>7.6999999999999993</v>
      </c>
      <c r="AM654" s="13" t="s">
        <v>1935</v>
      </c>
    </row>
    <row r="655" spans="1:39" x14ac:dyDescent="0.3">
      <c r="A655" s="20">
        <v>7887</v>
      </c>
      <c r="B655" s="2" t="s">
        <v>1334</v>
      </c>
      <c r="C655" s="2" t="str">
        <f>VLOOKUP(A655,'emp master'!$A$1:$G$5000,5,FALSE)</f>
        <v>Moulded Bra Cup - Industrial Systems Engineering - SI</v>
      </c>
      <c r="D655" s="1" t="s">
        <v>1757</v>
      </c>
      <c r="E655" s="6" t="str">
        <f>VLOOKUP(A655,'emp master'!$A$1:$G$5000,7,FALSE)</f>
        <v>Male</v>
      </c>
      <c r="F655" s="7">
        <v>41</v>
      </c>
      <c r="G655" s="6" t="s">
        <v>14</v>
      </c>
      <c r="H655" s="6" t="s">
        <v>1753</v>
      </c>
      <c r="I655" s="6" t="s">
        <v>1335</v>
      </c>
      <c r="J655" s="7" t="s">
        <v>23</v>
      </c>
      <c r="K655" s="6" t="s">
        <v>14</v>
      </c>
      <c r="L655" s="6" t="s">
        <v>1789</v>
      </c>
      <c r="M655" s="6" t="s">
        <v>14</v>
      </c>
      <c r="N655" s="6" t="s">
        <v>1789</v>
      </c>
      <c r="O655" s="6" t="s">
        <v>14</v>
      </c>
      <c r="P655" s="6" t="s">
        <v>1789</v>
      </c>
      <c r="Q655" s="6" t="s">
        <v>14</v>
      </c>
      <c r="R655" s="6" t="s">
        <v>14</v>
      </c>
      <c r="S655" s="6" t="s">
        <v>1764</v>
      </c>
      <c r="T655" s="6" t="s">
        <v>14</v>
      </c>
      <c r="U655" s="6" t="s">
        <v>14</v>
      </c>
      <c r="V655" s="8">
        <f>IF(Table15[[#This Row],[Age - වයස]]&lt;30,1,IF(Table15[[#This Row],[Age - වයස]]&lt;40,2,IF(Table15[[#This Row],[Age - වයස]]&lt;50,3,IF(Table15[[#This Row],[Age - වයස]]&lt;=55,4,5))))</f>
        <v>3</v>
      </c>
      <c r="W655" s="11">
        <f>IF(Table15[[#This Row],[Vaccinated? - කොවිඩ් එන්නත ලබා ගෙන තිබේද?]]= "yes",1,5)</f>
        <v>5</v>
      </c>
      <c r="X65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55" s="8">
        <f>IF(Table15[[#This Row],[Having any hereditary diseases - ඔබට පාරම්පරික රෝග තිබෙනවාද?]]="yes",5,1)</f>
        <v>1</v>
      </c>
      <c r="Z655" s="11">
        <f>IF(Table15[[#This Row],[Do you have been suffering from any of these diseases? - පහත රෝග ඔබට තිබෙනවද?]]="None - නැත",1,5)</f>
        <v>5</v>
      </c>
      <c r="AA6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5" s="11">
        <f>IF(Table15[[#This Row],[Have you been infected by COVID-19 in the past few months - ඔබට COVID 19 මිට පෙර වැළදී  තිබෙනවද?]]="Yes",1,5)</f>
        <v>5</v>
      </c>
      <c r="AC655" s="11">
        <f>IF(Table15[[#This Row],[Grade - ශ්‍රේණිය]]="Team Member",5,IF(Table15[[#This Row],[Grade - ශ්‍රේණිය]]="Manager",1,3))</f>
        <v>5</v>
      </c>
      <c r="AD655" s="11">
        <f>IF(Table15[[#This Row],[Do you have any COVID symptoms? - ඔබට COVID ලක්ෂණ තිබෙනවද?]]="Yes",5,1)</f>
        <v>1</v>
      </c>
      <c r="AE655" s="11">
        <f>IF(Table15[[#This Row],[Was quarantined  before? - නිරොධානය වී තිබේද?]]="Yes",5,1)</f>
        <v>1</v>
      </c>
      <c r="AF6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5" s="8">
        <f>IF(Table15[[#This Row],[Any family members are working at Hospitals - රෝහල් වල සේවය කරන සාමාජිකයන් සිටීද?]]="No",1,5)</f>
        <v>1</v>
      </c>
      <c r="AH6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655" s="12">
        <f>Table15[[#This Row],[Proximity 01 (30%)]]*0.3+Table15[[#This Row],[Proximity - 02(40%)]]*0.4+Table15[[#This Row],[Proximity - 03(30%)]]*0.3</f>
        <v>2.1999999999999997</v>
      </c>
      <c r="AK655" s="12">
        <f>Table15[[#This Row],[Aggregation(Q1) 30%]]*0.3+Table15[[#This Row],[Aggregation(Q2) 40%]]*0.4+Table15[[#This Row],[Aggregation(Q3) 30%]]*0.3</f>
        <v>2.1999999999999997</v>
      </c>
      <c r="AL655" s="13">
        <f>Table15[[#This Row],[Exposure Rate]]+Table15[[#This Row],[Proximity Rate]]+Table15[[#This Row],[Aggregation Rate]]</f>
        <v>7.6999999999999993</v>
      </c>
      <c r="AM655" s="13" t="s">
        <v>1935</v>
      </c>
    </row>
    <row r="656" spans="1:39" x14ac:dyDescent="0.3">
      <c r="A656" s="20">
        <v>26016</v>
      </c>
      <c r="B656" s="2" t="s">
        <v>262</v>
      </c>
      <c r="C656" s="2" t="str">
        <f>VLOOKUP(A656,'emp master'!$A$1:$G$5000,5,FALSE)</f>
        <v>Close Comfort Program - Quality Assurance - SI</v>
      </c>
      <c r="D656" s="1" t="s">
        <v>1757</v>
      </c>
      <c r="E656" s="6" t="str">
        <f>VLOOKUP(A656,'emp master'!$A$1:$G$5000,7,FALSE)</f>
        <v>Female</v>
      </c>
      <c r="F656" s="7">
        <v>26</v>
      </c>
      <c r="G656" s="6" t="s">
        <v>14</v>
      </c>
      <c r="H656" s="6" t="s">
        <v>1756</v>
      </c>
      <c r="I656" s="6" t="s">
        <v>263</v>
      </c>
      <c r="J656" s="7" t="s">
        <v>23</v>
      </c>
      <c r="K656" s="6" t="s">
        <v>14</v>
      </c>
      <c r="L656" s="6"/>
      <c r="M656" s="6" t="s">
        <v>14</v>
      </c>
      <c r="N656" s="6"/>
      <c r="O656" s="6" t="s">
        <v>14</v>
      </c>
      <c r="P656" s="6"/>
      <c r="Q656" s="6" t="s">
        <v>14</v>
      </c>
      <c r="R656" s="6" t="s">
        <v>14</v>
      </c>
      <c r="S656" s="6" t="s">
        <v>1761</v>
      </c>
      <c r="T656" s="6" t="s">
        <v>14</v>
      </c>
      <c r="U656" s="6" t="s">
        <v>14</v>
      </c>
      <c r="V656" s="8">
        <f>IF(Table15[[#This Row],[Age - වයස]]&lt;30,1,IF(Table15[[#This Row],[Age - වයස]]&lt;40,2,IF(Table15[[#This Row],[Age - වයස]]&lt;50,3,IF(Table15[[#This Row],[Age - වයස]]&lt;=55,4,5))))</f>
        <v>1</v>
      </c>
      <c r="W656" s="11">
        <f>IF(Table15[[#This Row],[Vaccinated? - කොවිඩ් එන්නත ලබා ගෙන තිබේද?]]= "yes",1,5)</f>
        <v>5</v>
      </c>
      <c r="X65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56" s="8">
        <f>IF(Table15[[#This Row],[Having any hereditary diseases - ඔබට පාරම්පරික රෝග තිබෙනවාද?]]="yes",5,1)</f>
        <v>1</v>
      </c>
      <c r="Z656" s="11">
        <f>IF(Table15[[#This Row],[Do you have been suffering from any of these diseases? - පහත රෝග ඔබට තිබෙනවද?]]="None - නැත",1,5)</f>
        <v>5</v>
      </c>
      <c r="AA6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6" s="11">
        <f>IF(Table15[[#This Row],[Have you been infected by COVID-19 in the past few months - ඔබට COVID 19 මිට පෙර වැළදී  තිබෙනවද?]]="Yes",1,5)</f>
        <v>5</v>
      </c>
      <c r="AC656" s="11">
        <f>IF(Table15[[#This Row],[Grade - ශ්‍රේණිය]]="Team Member",5,IF(Table15[[#This Row],[Grade - ශ්‍රේණිය]]="Manager",1,3))</f>
        <v>5</v>
      </c>
      <c r="AD656" s="11">
        <f>IF(Table15[[#This Row],[Do you have any COVID symptoms? - ඔබට COVID ලක්ෂණ තිබෙනවද?]]="Yes",5,1)</f>
        <v>1</v>
      </c>
      <c r="AE656" s="11">
        <f>IF(Table15[[#This Row],[Was quarantined  before? - නිරොධානය වී තිබේද?]]="Yes",5,1)</f>
        <v>1</v>
      </c>
      <c r="AF6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6" s="8">
        <f>IF(Table15[[#This Row],[Any family members are working at Hospitals - රෝහල් වල සේවය කරන සාමාජිකයන් සිටීද?]]="No",1,5)</f>
        <v>1</v>
      </c>
      <c r="AH6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3.4</v>
      </c>
      <c r="AJ656" s="12">
        <f>Table15[[#This Row],[Proximity 01 (30%)]]*0.3+Table15[[#This Row],[Proximity - 02(40%)]]*0.4+Table15[[#This Row],[Proximity - 03(30%)]]*0.3</f>
        <v>2.1999999999999997</v>
      </c>
      <c r="AK656" s="12">
        <f>Table15[[#This Row],[Aggregation(Q1) 30%]]*0.3+Table15[[#This Row],[Aggregation(Q2) 40%]]*0.4+Table15[[#This Row],[Aggregation(Q3) 30%]]*0.3</f>
        <v>2.1999999999999997</v>
      </c>
      <c r="AL656" s="13">
        <f>Table15[[#This Row],[Exposure Rate]]+Table15[[#This Row],[Proximity Rate]]+Table15[[#This Row],[Aggregation Rate]]</f>
        <v>7.7999999999999989</v>
      </c>
      <c r="AM656" s="13" t="s">
        <v>1935</v>
      </c>
    </row>
    <row r="657" spans="1:39" x14ac:dyDescent="0.3">
      <c r="A657" s="20">
        <v>11493</v>
      </c>
      <c r="B657" s="2" t="s">
        <v>145</v>
      </c>
      <c r="C657" s="2" t="str">
        <f>VLOOKUP(A657,'emp master'!$A$1:$G$5000,5,FALSE)</f>
        <v>Moulded Bra Cup - Quality Assurance - SI</v>
      </c>
      <c r="D657" s="1" t="s">
        <v>1757</v>
      </c>
      <c r="E657" s="6" t="str">
        <f>VLOOKUP(A657,'emp master'!$A$1:$G$5000,7,FALSE)</f>
        <v>Female</v>
      </c>
      <c r="F657" s="7">
        <v>28</v>
      </c>
      <c r="G657" s="6" t="s">
        <v>14</v>
      </c>
      <c r="H657" s="6" t="s">
        <v>1756</v>
      </c>
      <c r="I657" s="6" t="s">
        <v>146</v>
      </c>
      <c r="J657" s="7" t="s">
        <v>20</v>
      </c>
      <c r="K657" s="6" t="s">
        <v>14</v>
      </c>
      <c r="L657" s="6"/>
      <c r="M657" s="6" t="s">
        <v>14</v>
      </c>
      <c r="N657" s="6"/>
      <c r="O657" s="6" t="s">
        <v>14</v>
      </c>
      <c r="P657" s="6"/>
      <c r="Q657" s="6" t="s">
        <v>14</v>
      </c>
      <c r="R657" s="6" t="s">
        <v>14</v>
      </c>
      <c r="S657" s="6" t="s">
        <v>1761</v>
      </c>
      <c r="T657" s="6" t="s">
        <v>14</v>
      </c>
      <c r="U657" s="6" t="s">
        <v>14</v>
      </c>
      <c r="V657" s="8">
        <f>IF(Table15[[#This Row],[Age - වයස]]&lt;30,1,IF(Table15[[#This Row],[Age - වයස]]&lt;40,2,IF(Table15[[#This Row],[Age - වයස]]&lt;50,3,IF(Table15[[#This Row],[Age - වයස]]&lt;=55,4,5))))</f>
        <v>1</v>
      </c>
      <c r="W657" s="11">
        <f>IF(Table15[[#This Row],[Vaccinated? - කොවිඩ් එන්නත ලබා ගෙන තිබේද?]]= "yes",1,5)</f>
        <v>5</v>
      </c>
      <c r="X65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57" s="8">
        <f>IF(Table15[[#This Row],[Having any hereditary diseases - ඔබට පාරම්පරික රෝග තිබෙනවාද?]]="yes",5,1)</f>
        <v>1</v>
      </c>
      <c r="Z657" s="11">
        <f>IF(Table15[[#This Row],[Do you have been suffering from any of these diseases? - පහත රෝග ඔබට තිබෙනවද?]]="None - නැත",1,5)</f>
        <v>5</v>
      </c>
      <c r="AA6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7" s="11">
        <f>IF(Table15[[#This Row],[Have you been infected by COVID-19 in the past few months - ඔබට COVID 19 මිට පෙර වැළදී  තිබෙනවද?]]="Yes",1,5)</f>
        <v>5</v>
      </c>
      <c r="AC657" s="11">
        <f>IF(Table15[[#This Row],[Grade - ශ්‍රේණිය]]="Team Member",5,IF(Table15[[#This Row],[Grade - ශ්‍රේණිය]]="Manager",1,3))</f>
        <v>5</v>
      </c>
      <c r="AD657" s="11">
        <f>IF(Table15[[#This Row],[Do you have any COVID symptoms? - ඔබට COVID ලක්ෂණ තිබෙනවද?]]="Yes",5,1)</f>
        <v>1</v>
      </c>
      <c r="AE657" s="11">
        <f>IF(Table15[[#This Row],[Was quarantined  before? - නිරොධානය වී තිබේද?]]="Yes",5,1)</f>
        <v>1</v>
      </c>
      <c r="AF6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7" s="8">
        <f>IF(Table15[[#This Row],[Any family members are working at Hospitals - රෝහල් වල සේවය කරන සාමාජිකයන් සිටීද?]]="No",1,5)</f>
        <v>1</v>
      </c>
      <c r="AH6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3.4</v>
      </c>
      <c r="AJ657" s="12">
        <f>Table15[[#This Row],[Proximity 01 (30%)]]*0.3+Table15[[#This Row],[Proximity - 02(40%)]]*0.4+Table15[[#This Row],[Proximity - 03(30%)]]*0.3</f>
        <v>2.1999999999999997</v>
      </c>
      <c r="AK657" s="12">
        <f>Table15[[#This Row],[Aggregation(Q1) 30%]]*0.3+Table15[[#This Row],[Aggregation(Q2) 40%]]*0.4+Table15[[#This Row],[Aggregation(Q3) 30%]]*0.3</f>
        <v>2.1999999999999997</v>
      </c>
      <c r="AL657" s="13">
        <f>Table15[[#This Row],[Exposure Rate]]+Table15[[#This Row],[Proximity Rate]]+Table15[[#This Row],[Aggregation Rate]]</f>
        <v>7.7999999999999989</v>
      </c>
      <c r="AM657" s="13" t="s">
        <v>1935</v>
      </c>
    </row>
    <row r="658" spans="1:39" x14ac:dyDescent="0.3">
      <c r="A658" s="3">
        <v>12337</v>
      </c>
      <c r="B658" s="2" t="s">
        <v>1235</v>
      </c>
      <c r="C658" s="2" t="str">
        <f>VLOOKUP(A658,'emp master'!$A$1:$G$5000,5,FALSE)</f>
        <v>Close Comfort Program - Finishing - SI</v>
      </c>
      <c r="D658" s="1" t="s">
        <v>1757</v>
      </c>
      <c r="E658" s="6" t="str">
        <f>VLOOKUP(A658,'emp master'!$A$1:$G$5000,7,FALSE)</f>
        <v>Female</v>
      </c>
      <c r="F658" s="7">
        <v>28</v>
      </c>
      <c r="G658" s="6" t="s">
        <v>14</v>
      </c>
      <c r="H658" s="6" t="s">
        <v>1759</v>
      </c>
      <c r="I658" s="6" t="s">
        <v>109</v>
      </c>
      <c r="J658" s="6" t="s">
        <v>28</v>
      </c>
      <c r="K658" s="6" t="s">
        <v>14</v>
      </c>
      <c r="L658" s="6" t="s">
        <v>14</v>
      </c>
      <c r="M658" s="6" t="s">
        <v>14</v>
      </c>
      <c r="N658" s="6" t="s">
        <v>14</v>
      </c>
      <c r="O658" s="6" t="s">
        <v>14</v>
      </c>
      <c r="P658" s="6" t="s">
        <v>14</v>
      </c>
      <c r="Q658" s="6" t="s">
        <v>14</v>
      </c>
      <c r="R658" s="6" t="s">
        <v>1566</v>
      </c>
      <c r="S658" s="6" t="s">
        <v>1761</v>
      </c>
      <c r="T658" s="6" t="s">
        <v>14</v>
      </c>
      <c r="U658" s="6" t="s">
        <v>14</v>
      </c>
      <c r="V658" s="8">
        <f>IF(Table15[[#This Row],[Age - වයස]]&lt;30,1,IF(Table15[[#This Row],[Age - වයස]]&lt;40,2,IF(Table15[[#This Row],[Age - වයස]]&lt;50,3,IF(Table15[[#This Row],[Age - වයස]]&lt;=55,4,5))))</f>
        <v>1</v>
      </c>
      <c r="W658" s="11">
        <f>IF(Table15[[#This Row],[Vaccinated? - කොවිඩ් එන්නත ලබා ගෙන තිබේද?]]= "yes",1,5)</f>
        <v>5</v>
      </c>
      <c r="X65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658" s="8">
        <f>IF(Table15[[#This Row],[Having any hereditary diseases - ඔබට පාරම්පරික රෝග තිබෙනවාද?]]="yes",5,1)</f>
        <v>5</v>
      </c>
      <c r="Z658" s="11">
        <f>IF(Table15[[#This Row],[Do you have been suffering from any of these diseases? - පහත රෝග ඔබට තිබෙනවද?]]="None - නැත",1,5)</f>
        <v>5</v>
      </c>
      <c r="AA6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8" s="11">
        <f>IF(Table15[[#This Row],[Have you been infected by COVID-19 in the past few months - ඔබට COVID 19 මිට පෙර වැළදී  තිබෙනවද?]]="Yes",1,5)</f>
        <v>5</v>
      </c>
      <c r="AC658" s="11">
        <f>IF(Table15[[#This Row],[Grade - ශ්‍රේණිය]]="Team Member",5,IF(Table15[[#This Row],[Grade - ශ්‍රේණිය]]="Manager",1,3))</f>
        <v>5</v>
      </c>
      <c r="AD658" s="11">
        <f>IF(Table15[[#This Row],[Do you have any COVID symptoms? - ඔබට COVID ලක්ෂණ තිබෙනවද?]]="Yes",5,1)</f>
        <v>1</v>
      </c>
      <c r="AE658" s="11">
        <f>IF(Table15[[#This Row],[Was quarantined  before? - නිරොධානය වී තිබේද?]]="Yes",5,1)</f>
        <v>1</v>
      </c>
      <c r="AF6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8" s="8">
        <f>IF(Table15[[#This Row],[Any family members are working at Hospitals - රෝහල් වල සේවය කරන සාමාජිකයන් සිටීද?]]="No",1,5)</f>
        <v>1</v>
      </c>
      <c r="AH6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3.8000000000000003</v>
      </c>
      <c r="AJ658" s="12">
        <f>Table15[[#This Row],[Proximity 01 (30%)]]*0.3+Table15[[#This Row],[Proximity - 02(40%)]]*0.4+Table15[[#This Row],[Proximity - 03(30%)]]*0.3</f>
        <v>2.1999999999999997</v>
      </c>
      <c r="AK658" s="12">
        <f>Table15[[#This Row],[Aggregation(Q1) 30%]]*0.3+Table15[[#This Row],[Aggregation(Q2) 40%]]*0.4+Table15[[#This Row],[Aggregation(Q3) 30%]]*0.3</f>
        <v>2.1999999999999997</v>
      </c>
      <c r="AL658" s="13">
        <f>Table15[[#This Row],[Exposure Rate]]+Table15[[#This Row],[Proximity Rate]]+Table15[[#This Row],[Aggregation Rate]]</f>
        <v>8.1999999999999993</v>
      </c>
      <c r="AM658" s="13" t="s">
        <v>1935</v>
      </c>
    </row>
    <row r="659" spans="1:39" x14ac:dyDescent="0.3">
      <c r="A659" s="20">
        <v>10479</v>
      </c>
      <c r="B659" s="2" t="s">
        <v>827</v>
      </c>
      <c r="C659" s="2" t="str">
        <f>VLOOKUP(A659,'emp master'!$A$1:$G$5000,5,FALSE)</f>
        <v>Close Comfort Program - Finishing - SI</v>
      </c>
      <c r="D659" s="1" t="s">
        <v>1757</v>
      </c>
      <c r="E659" s="6" t="str">
        <f>VLOOKUP(A659,'emp master'!$A$1:$G$5000,7,FALSE)</f>
        <v>Female</v>
      </c>
      <c r="F659" s="7">
        <v>29</v>
      </c>
      <c r="G659" s="6" t="s">
        <v>14</v>
      </c>
      <c r="H659" s="6" t="s">
        <v>1759</v>
      </c>
      <c r="I659" s="6" t="s">
        <v>109</v>
      </c>
      <c r="J659" s="7" t="s">
        <v>23</v>
      </c>
      <c r="K659" s="6" t="s">
        <v>14</v>
      </c>
      <c r="L659" s="6" t="s">
        <v>14</v>
      </c>
      <c r="M659" s="6" t="s">
        <v>14</v>
      </c>
      <c r="N659" s="6" t="s">
        <v>14</v>
      </c>
      <c r="O659" s="6" t="s">
        <v>14</v>
      </c>
      <c r="P659" s="6" t="s">
        <v>14</v>
      </c>
      <c r="Q659" s="6" t="s">
        <v>14</v>
      </c>
      <c r="R659" s="6" t="s">
        <v>1566</v>
      </c>
      <c r="S659" s="6" t="s">
        <v>1762</v>
      </c>
      <c r="T659" s="6" t="s">
        <v>14</v>
      </c>
      <c r="U659" s="6" t="s">
        <v>14</v>
      </c>
      <c r="V659" s="8">
        <f>IF(Table15[[#This Row],[Age - වයස]]&lt;30,1,IF(Table15[[#This Row],[Age - වයස]]&lt;40,2,IF(Table15[[#This Row],[Age - වයස]]&lt;50,3,IF(Table15[[#This Row],[Age - වයස]]&lt;=55,4,5))))</f>
        <v>1</v>
      </c>
      <c r="W659" s="11">
        <f>IF(Table15[[#This Row],[Vaccinated? - කොවිඩ් එන්නත ලබා ගෙන තිබේද?]]= "yes",1,5)</f>
        <v>5</v>
      </c>
      <c r="X65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659" s="8">
        <f>IF(Table15[[#This Row],[Having any hereditary diseases - ඔබට පාරම්පරික රෝග තිබෙනවාද?]]="yes",5,1)</f>
        <v>5</v>
      </c>
      <c r="Z659" s="11">
        <f>IF(Table15[[#This Row],[Do you have been suffering from any of these diseases? - පහත රෝග ඔබට තිබෙනවද?]]="None - නැත",1,5)</f>
        <v>5</v>
      </c>
      <c r="AA6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59" s="11">
        <f>IF(Table15[[#This Row],[Have you been infected by COVID-19 in the past few months - ඔබට COVID 19 මිට පෙර වැළදී  තිබෙනවද?]]="Yes",1,5)</f>
        <v>5</v>
      </c>
      <c r="AC659" s="11">
        <f>IF(Table15[[#This Row],[Grade - ශ්‍රේණිය]]="Team Member",5,IF(Table15[[#This Row],[Grade - ශ්‍රේණිය]]="Manager",1,3))</f>
        <v>5</v>
      </c>
      <c r="AD659" s="11">
        <f>IF(Table15[[#This Row],[Do you have any COVID symptoms? - ඔබට COVID ලක්ෂණ තිබෙනවද?]]="Yes",5,1)</f>
        <v>1</v>
      </c>
      <c r="AE659" s="11">
        <f>IF(Table15[[#This Row],[Was quarantined  before? - නිරොධානය වී තිබේද?]]="Yes",5,1)</f>
        <v>1</v>
      </c>
      <c r="AF6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59" s="8">
        <f>IF(Table15[[#This Row],[Any family members are working at Hospitals - රෝහල් වල සේවය කරන සාමාජිකයන් සිටීද?]]="No",1,5)</f>
        <v>1</v>
      </c>
      <c r="AH6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5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3.8000000000000003</v>
      </c>
      <c r="AJ659" s="12">
        <f>Table15[[#This Row],[Proximity 01 (30%)]]*0.3+Table15[[#This Row],[Proximity - 02(40%)]]*0.4+Table15[[#This Row],[Proximity - 03(30%)]]*0.3</f>
        <v>2.1999999999999997</v>
      </c>
      <c r="AK659" s="12">
        <f>Table15[[#This Row],[Aggregation(Q1) 30%]]*0.3+Table15[[#This Row],[Aggregation(Q2) 40%]]*0.4+Table15[[#This Row],[Aggregation(Q3) 30%]]*0.3</f>
        <v>2.1999999999999997</v>
      </c>
      <c r="AL659" s="13">
        <f>Table15[[#This Row],[Exposure Rate]]+Table15[[#This Row],[Proximity Rate]]+Table15[[#This Row],[Aggregation Rate]]</f>
        <v>8.1999999999999993</v>
      </c>
      <c r="AM659" s="13" t="s">
        <v>1935</v>
      </c>
    </row>
    <row r="660" spans="1:39" x14ac:dyDescent="0.3">
      <c r="A660" s="20">
        <v>12566</v>
      </c>
      <c r="B660" s="2" t="s">
        <v>1456</v>
      </c>
      <c r="C660" s="2" t="str">
        <f>VLOOKUP(A660,'emp master'!$A$1:$G$5000,5,FALSE)</f>
        <v>Moulded Bra Cup - Product Development Centre - SI</v>
      </c>
      <c r="D660" s="1" t="s">
        <v>1757</v>
      </c>
      <c r="E660" s="6" t="str">
        <f>VLOOKUP(A660,'emp master'!$A$1:$G$5000,7,FALSE)</f>
        <v>Female</v>
      </c>
      <c r="F660" s="7">
        <v>25</v>
      </c>
      <c r="G660" s="6" t="s">
        <v>14</v>
      </c>
      <c r="H660" s="6" t="s">
        <v>1759</v>
      </c>
      <c r="I660" s="6" t="s">
        <v>1457</v>
      </c>
      <c r="J660" s="7" t="s">
        <v>63</v>
      </c>
      <c r="K660" s="6" t="s">
        <v>14</v>
      </c>
      <c r="L660" s="6"/>
      <c r="M660" s="6" t="s">
        <v>14</v>
      </c>
      <c r="N660" s="6"/>
      <c r="O660" s="6" t="s">
        <v>14</v>
      </c>
      <c r="P660" s="6"/>
      <c r="Q660" s="6" t="s">
        <v>14</v>
      </c>
      <c r="R660" s="6" t="s">
        <v>1566</v>
      </c>
      <c r="S660" s="6" t="s">
        <v>1761</v>
      </c>
      <c r="T660" s="6" t="s">
        <v>14</v>
      </c>
      <c r="U660" s="6" t="s">
        <v>14</v>
      </c>
      <c r="V660" s="8">
        <f>IF(Table15[[#This Row],[Age - වයස]]&lt;30,1,IF(Table15[[#This Row],[Age - වයස]]&lt;40,2,IF(Table15[[#This Row],[Age - වයස]]&lt;50,3,IF(Table15[[#This Row],[Age - වයස]]&lt;=55,4,5))))</f>
        <v>1</v>
      </c>
      <c r="W660" s="11">
        <f>IF(Table15[[#This Row],[Vaccinated? - කොවිඩ් එන්නත ලබා ගෙන තිබේද?]]= "yes",1,5)</f>
        <v>5</v>
      </c>
      <c r="X66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660" s="8">
        <f>IF(Table15[[#This Row],[Having any hereditary diseases - ඔබට පාරම්පරික රෝග තිබෙනවාද?]]="yes",5,1)</f>
        <v>5</v>
      </c>
      <c r="Z660" s="11">
        <f>IF(Table15[[#This Row],[Do you have been suffering from any of these diseases? - පහත රෝග ඔබට තිබෙනවද?]]="None - නැත",1,5)</f>
        <v>5</v>
      </c>
      <c r="AA6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0" s="11">
        <f>IF(Table15[[#This Row],[Have you been infected by COVID-19 in the past few months - ඔබට COVID 19 මිට පෙර වැළදී  තිබෙනවද?]]="Yes",1,5)</f>
        <v>5</v>
      </c>
      <c r="AC660" s="11">
        <f>IF(Table15[[#This Row],[Grade - ශ්‍රේණිය]]="Team Member",5,IF(Table15[[#This Row],[Grade - ශ්‍රේණිය]]="Manager",1,3))</f>
        <v>5</v>
      </c>
      <c r="AD660" s="11">
        <f>IF(Table15[[#This Row],[Do you have any COVID symptoms? - ඔබට COVID ලක්ෂණ තිබෙනවද?]]="Yes",5,1)</f>
        <v>1</v>
      </c>
      <c r="AE660" s="11">
        <f>IF(Table15[[#This Row],[Was quarantined  before? - නිරොධානය වී තිබේද?]]="Yes",5,1)</f>
        <v>1</v>
      </c>
      <c r="AF6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0" s="8">
        <f>IF(Table15[[#This Row],[Any family members are working at Hospitals - රෝහල් වල සේවය කරන සාමාජිකයන් සිටීද?]]="No",1,5)</f>
        <v>1</v>
      </c>
      <c r="AH6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3.8000000000000003</v>
      </c>
      <c r="AJ660" s="12">
        <f>Table15[[#This Row],[Proximity 01 (30%)]]*0.3+Table15[[#This Row],[Proximity - 02(40%)]]*0.4+Table15[[#This Row],[Proximity - 03(30%)]]*0.3</f>
        <v>2.1999999999999997</v>
      </c>
      <c r="AK660" s="12">
        <f>Table15[[#This Row],[Aggregation(Q1) 30%]]*0.3+Table15[[#This Row],[Aggregation(Q2) 40%]]*0.4+Table15[[#This Row],[Aggregation(Q3) 30%]]*0.3</f>
        <v>2.1999999999999997</v>
      </c>
      <c r="AL660" s="13">
        <f>Table15[[#This Row],[Exposure Rate]]+Table15[[#This Row],[Proximity Rate]]+Table15[[#This Row],[Aggregation Rate]]</f>
        <v>8.1999999999999993</v>
      </c>
      <c r="AM660" s="13" t="s">
        <v>1935</v>
      </c>
    </row>
    <row r="661" spans="1:39" x14ac:dyDescent="0.3">
      <c r="A661" s="20">
        <v>26306</v>
      </c>
      <c r="B661" s="2" t="s">
        <v>610</v>
      </c>
      <c r="C661" s="2" t="str">
        <f>VLOOKUP(A661,'emp master'!$A$1:$G$5000,5,FALSE)</f>
        <v>Close Comfort Program - Cutting - SI</v>
      </c>
      <c r="D661" s="1" t="s">
        <v>1757</v>
      </c>
      <c r="E661" s="6" t="str">
        <f>VLOOKUP(A661,'emp master'!$A$1:$G$5000,7,FALSE)</f>
        <v>Male</v>
      </c>
      <c r="F661" s="7">
        <v>20</v>
      </c>
      <c r="G661" s="6" t="s">
        <v>14</v>
      </c>
      <c r="H661" s="6" t="s">
        <v>1753</v>
      </c>
      <c r="I661" s="6" t="s">
        <v>194</v>
      </c>
      <c r="J661" s="7" t="s">
        <v>20</v>
      </c>
      <c r="K661" s="6" t="s">
        <v>14</v>
      </c>
      <c r="L661" s="6"/>
      <c r="M661" s="6" t="s">
        <v>14</v>
      </c>
      <c r="N661" s="6"/>
      <c r="O661" s="6" t="s">
        <v>14</v>
      </c>
      <c r="P661" s="6"/>
      <c r="Q661" s="6" t="s">
        <v>14</v>
      </c>
      <c r="R661" s="6" t="s">
        <v>1566</v>
      </c>
      <c r="S661" s="6" t="s">
        <v>1761</v>
      </c>
      <c r="T661" s="6" t="s">
        <v>14</v>
      </c>
      <c r="U661" s="6" t="s">
        <v>14</v>
      </c>
      <c r="V661" s="8">
        <f>IF(Table15[[#This Row],[Age - වයස]]&lt;30,1,IF(Table15[[#This Row],[Age - වයස]]&lt;40,2,IF(Table15[[#This Row],[Age - වයස]]&lt;50,3,IF(Table15[[#This Row],[Age - වයස]]&lt;=55,4,5))))</f>
        <v>1</v>
      </c>
      <c r="W661" s="11">
        <f>IF(Table15[[#This Row],[Vaccinated? - කොවිඩ් එන්නත ලබා ගෙන තිබේද?]]= "yes",1,5)</f>
        <v>5</v>
      </c>
      <c r="X6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1" s="8">
        <f>IF(Table15[[#This Row],[Having any hereditary diseases - ඔබට පාරම්පරික රෝග තිබෙනවාද?]]="yes",5,1)</f>
        <v>5</v>
      </c>
      <c r="Z661" s="11">
        <f>IF(Table15[[#This Row],[Do you have been suffering from any of these diseases? - පහත රෝග ඔබට තිබෙනවද?]]="None - නැත",1,5)</f>
        <v>5</v>
      </c>
      <c r="AA6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1" s="11">
        <f>IF(Table15[[#This Row],[Have you been infected by COVID-19 in the past few months - ඔබට COVID 19 මිට පෙර වැළදී  තිබෙනවද?]]="Yes",1,5)</f>
        <v>5</v>
      </c>
      <c r="AC661" s="11">
        <f>IF(Table15[[#This Row],[Grade - ශ්‍රේණිය]]="Team Member",5,IF(Table15[[#This Row],[Grade - ශ්‍රේණිය]]="Manager",1,3))</f>
        <v>5</v>
      </c>
      <c r="AD661" s="11">
        <f>IF(Table15[[#This Row],[Do you have any COVID symptoms? - ඔබට COVID ලක්ෂණ තිබෙනවද?]]="Yes",5,1)</f>
        <v>1</v>
      </c>
      <c r="AE661" s="11">
        <f>IF(Table15[[#This Row],[Was quarantined  before? - නිරොධානය වී තිබේද?]]="Yes",5,1)</f>
        <v>1</v>
      </c>
      <c r="AF6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1" s="8">
        <f>IF(Table15[[#This Row],[Any family members are working at Hospitals - රෝහල් වල සේවය කරන සාමාජිකයන් සිටීද?]]="No",1,5)</f>
        <v>1</v>
      </c>
      <c r="AH6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661" s="12">
        <f>Table15[[#This Row],[Proximity 01 (30%)]]*0.3+Table15[[#This Row],[Proximity - 02(40%)]]*0.4+Table15[[#This Row],[Proximity - 03(30%)]]*0.3</f>
        <v>2.1999999999999997</v>
      </c>
      <c r="AK661" s="12">
        <f>Table15[[#This Row],[Aggregation(Q1) 30%]]*0.3+Table15[[#This Row],[Aggregation(Q2) 40%]]*0.4+Table15[[#This Row],[Aggregation(Q3) 30%]]*0.3</f>
        <v>2.1999999999999997</v>
      </c>
      <c r="AL661" s="13">
        <f>Table15[[#This Row],[Exposure Rate]]+Table15[[#This Row],[Proximity Rate]]+Table15[[#This Row],[Aggregation Rate]]</f>
        <v>8.2999999999999989</v>
      </c>
      <c r="AM661" s="13" t="s">
        <v>1935</v>
      </c>
    </row>
    <row r="662" spans="1:39" x14ac:dyDescent="0.3">
      <c r="A662" s="20">
        <v>24609</v>
      </c>
      <c r="B662" s="2" t="s">
        <v>293</v>
      </c>
      <c r="C662" s="2" t="str">
        <f>VLOOKUP(A662,'emp master'!$A$1:$G$5000,5,FALSE)</f>
        <v>Close Comfort Program - Finishing - SI</v>
      </c>
      <c r="D662" s="1" t="s">
        <v>1757</v>
      </c>
      <c r="E662" s="6" t="str">
        <f>VLOOKUP(A662,'emp master'!$A$1:$G$5000,7,FALSE)</f>
        <v>Female</v>
      </c>
      <c r="F662" s="6">
        <v>20</v>
      </c>
      <c r="G662" s="6" t="s">
        <v>14</v>
      </c>
      <c r="H662" s="6" t="s">
        <v>1753</v>
      </c>
      <c r="I662" s="6" t="s">
        <v>294</v>
      </c>
      <c r="J662" s="7" t="s">
        <v>17</v>
      </c>
      <c r="K662" s="6" t="s">
        <v>14</v>
      </c>
      <c r="L662" s="6"/>
      <c r="M662" s="6" t="s">
        <v>14</v>
      </c>
      <c r="N662" s="6"/>
      <c r="O662" s="6" t="s">
        <v>14</v>
      </c>
      <c r="P662" s="6"/>
      <c r="Q662" s="6" t="s">
        <v>14</v>
      </c>
      <c r="R662" s="6" t="s">
        <v>1566</v>
      </c>
      <c r="S662" s="6" t="s">
        <v>1761</v>
      </c>
      <c r="T662" s="6" t="s">
        <v>14</v>
      </c>
      <c r="U662" s="6" t="s">
        <v>14</v>
      </c>
      <c r="V662" s="8">
        <f>IF(Table15[[#This Row],[Age - වයස]]&lt;30,1,IF(Table15[[#This Row],[Age - වයස]]&lt;40,2,IF(Table15[[#This Row],[Age - වයස]]&lt;50,3,IF(Table15[[#This Row],[Age - වයස]]&lt;=55,4,5))))</f>
        <v>1</v>
      </c>
      <c r="W662" s="11">
        <f>IF(Table15[[#This Row],[Vaccinated? - කොවිඩ් එන්නත ලබා ගෙන තිබේද?]]= "yes",1,5)</f>
        <v>5</v>
      </c>
      <c r="X66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2" s="8">
        <f>IF(Table15[[#This Row],[Having any hereditary diseases - ඔබට පාරම්පරික රෝග තිබෙනවාද?]]="yes",5,1)</f>
        <v>5</v>
      </c>
      <c r="Z662" s="11">
        <f>IF(Table15[[#This Row],[Do you have been suffering from any of these diseases? - පහත රෝග ඔබට තිබෙනවද?]]="None - නැත",1,5)</f>
        <v>5</v>
      </c>
      <c r="AA6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2" s="11">
        <f>IF(Table15[[#This Row],[Have you been infected by COVID-19 in the past few months - ඔබට COVID 19 මිට පෙර වැළදී  තිබෙනවද?]]="Yes",1,5)</f>
        <v>5</v>
      </c>
      <c r="AC662" s="11">
        <f>IF(Table15[[#This Row],[Grade - ශ්‍රේණිය]]="Team Member",5,IF(Table15[[#This Row],[Grade - ශ්‍රේණිය]]="Manager",1,3))</f>
        <v>5</v>
      </c>
      <c r="AD662" s="11">
        <f>IF(Table15[[#This Row],[Do you have any COVID symptoms? - ඔබට COVID ලක්ෂණ තිබෙනවද?]]="Yes",5,1)</f>
        <v>1</v>
      </c>
      <c r="AE662" s="11">
        <f>IF(Table15[[#This Row],[Was quarantined  before? - නිරොධානය වී තිබේද?]]="Yes",5,1)</f>
        <v>1</v>
      </c>
      <c r="AF6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2" s="8">
        <f>IF(Table15[[#This Row],[Any family members are working at Hospitals - රෝහල් වල සේවය කරන සාමාජිකයන් සිටීද?]]="No",1,5)</f>
        <v>1</v>
      </c>
      <c r="AH6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662" s="12">
        <f>Table15[[#This Row],[Proximity 01 (30%)]]*0.3+Table15[[#This Row],[Proximity - 02(40%)]]*0.4+Table15[[#This Row],[Proximity - 03(30%)]]*0.3</f>
        <v>2.1999999999999997</v>
      </c>
      <c r="AK662" s="12">
        <f>Table15[[#This Row],[Aggregation(Q1) 30%]]*0.3+Table15[[#This Row],[Aggregation(Q2) 40%]]*0.4+Table15[[#This Row],[Aggregation(Q3) 30%]]*0.3</f>
        <v>2.1999999999999997</v>
      </c>
      <c r="AL662" s="13">
        <f>Table15[[#This Row],[Exposure Rate]]+Table15[[#This Row],[Proximity Rate]]+Table15[[#This Row],[Aggregation Rate]]</f>
        <v>8.2999999999999989</v>
      </c>
      <c r="AM662" s="13" t="s">
        <v>1935</v>
      </c>
    </row>
    <row r="663" spans="1:39" x14ac:dyDescent="0.3">
      <c r="A663" s="20">
        <v>9722</v>
      </c>
      <c r="B663" s="2" t="s">
        <v>726</v>
      </c>
      <c r="C663" s="2" t="str">
        <f>VLOOKUP(A663,'emp master'!$A$1:$G$5000,5,FALSE)</f>
        <v>Moulded Bra Cup - Computer Numerical Control - SI</v>
      </c>
      <c r="D663" s="1" t="s">
        <v>1757</v>
      </c>
      <c r="E663" s="6" t="str">
        <f>VLOOKUP(A663,'emp master'!$A$1:$G$5000,7,FALSE)</f>
        <v>Male</v>
      </c>
      <c r="F663" s="7">
        <v>27</v>
      </c>
      <c r="G663" s="6" t="s">
        <v>14</v>
      </c>
      <c r="H663" s="6" t="s">
        <v>1753</v>
      </c>
      <c r="I663" s="6" t="s">
        <v>727</v>
      </c>
      <c r="J663" s="7" t="s">
        <v>17</v>
      </c>
      <c r="K663" s="6" t="s">
        <v>14</v>
      </c>
      <c r="L663" s="6"/>
      <c r="M663" s="6" t="s">
        <v>14</v>
      </c>
      <c r="N663" s="6"/>
      <c r="O663" s="6" t="s">
        <v>14</v>
      </c>
      <c r="P663" s="6"/>
      <c r="Q663" s="6" t="s">
        <v>14</v>
      </c>
      <c r="R663" s="6" t="s">
        <v>1566</v>
      </c>
      <c r="S663" s="6" t="s">
        <v>1762</v>
      </c>
      <c r="T663" s="6" t="s">
        <v>14</v>
      </c>
      <c r="U663" s="6" t="s">
        <v>14</v>
      </c>
      <c r="V663" s="8">
        <f>IF(Table15[[#This Row],[Age - වයස]]&lt;30,1,IF(Table15[[#This Row],[Age - වයස]]&lt;40,2,IF(Table15[[#This Row],[Age - වයස]]&lt;50,3,IF(Table15[[#This Row],[Age - වයස]]&lt;=55,4,5))))</f>
        <v>1</v>
      </c>
      <c r="W663" s="11">
        <f>IF(Table15[[#This Row],[Vaccinated? - කොවිඩ් එන්නත ලබා ගෙන තිබේද?]]= "yes",1,5)</f>
        <v>5</v>
      </c>
      <c r="X66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3" s="8">
        <f>IF(Table15[[#This Row],[Having any hereditary diseases - ඔබට පාරම්පරික රෝග තිබෙනවාද?]]="yes",5,1)</f>
        <v>5</v>
      </c>
      <c r="Z663" s="11">
        <f>IF(Table15[[#This Row],[Do you have been suffering from any of these diseases? - පහත රෝග ඔබට තිබෙනවද?]]="None - නැත",1,5)</f>
        <v>5</v>
      </c>
      <c r="AA6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3" s="11">
        <f>IF(Table15[[#This Row],[Have you been infected by COVID-19 in the past few months - ඔබට COVID 19 මිට පෙර වැළදී  තිබෙනවද?]]="Yes",1,5)</f>
        <v>5</v>
      </c>
      <c r="AC663" s="11">
        <f>IF(Table15[[#This Row],[Grade - ශ්‍රේණිය]]="Team Member",5,IF(Table15[[#This Row],[Grade - ශ්‍රේණිය]]="Manager",1,3))</f>
        <v>5</v>
      </c>
      <c r="AD663" s="11">
        <f>IF(Table15[[#This Row],[Do you have any COVID symptoms? - ඔබට COVID ලක්ෂණ තිබෙනවද?]]="Yes",5,1)</f>
        <v>1</v>
      </c>
      <c r="AE663" s="11">
        <f>IF(Table15[[#This Row],[Was quarantined  before? - නිරොධානය වී තිබේද?]]="Yes",5,1)</f>
        <v>1</v>
      </c>
      <c r="AF6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3" s="8">
        <f>IF(Table15[[#This Row],[Any family members are working at Hospitals - රෝහල් වල සේවය කරන සාමාජිකයන් සිටීද?]]="No",1,5)</f>
        <v>1</v>
      </c>
      <c r="AH6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663" s="12">
        <f>Table15[[#This Row],[Proximity 01 (30%)]]*0.3+Table15[[#This Row],[Proximity - 02(40%)]]*0.4+Table15[[#This Row],[Proximity - 03(30%)]]*0.3</f>
        <v>2.1999999999999997</v>
      </c>
      <c r="AK663" s="12">
        <f>Table15[[#This Row],[Aggregation(Q1) 30%]]*0.3+Table15[[#This Row],[Aggregation(Q2) 40%]]*0.4+Table15[[#This Row],[Aggregation(Q3) 30%]]*0.3</f>
        <v>2.1999999999999997</v>
      </c>
      <c r="AL663" s="13">
        <f>Table15[[#This Row],[Exposure Rate]]+Table15[[#This Row],[Proximity Rate]]+Table15[[#This Row],[Aggregation Rate]]</f>
        <v>8.2999999999999989</v>
      </c>
      <c r="AM663" s="13" t="s">
        <v>1935</v>
      </c>
    </row>
    <row r="664" spans="1:39" x14ac:dyDescent="0.3">
      <c r="A664" s="20">
        <v>16679</v>
      </c>
      <c r="B664" s="2" t="s">
        <v>650</v>
      </c>
      <c r="C664" s="2" t="str">
        <f>VLOOKUP(A664,'emp master'!$A$1:$G$5000,5,FALSE)</f>
        <v>Moulded Bra Cup - Finished Goods Warehouse - SI</v>
      </c>
      <c r="D664" s="1" t="s">
        <v>1757</v>
      </c>
      <c r="E664" s="6" t="str">
        <f>VLOOKUP(A664,'emp master'!$A$1:$G$5000,7,FALSE)</f>
        <v>Male</v>
      </c>
      <c r="F664" s="7">
        <v>23</v>
      </c>
      <c r="G664" s="6" t="s">
        <v>14</v>
      </c>
      <c r="H664" s="6" t="s">
        <v>1753</v>
      </c>
      <c r="I664" s="6" t="s">
        <v>651</v>
      </c>
      <c r="J664" s="7" t="s">
        <v>13</v>
      </c>
      <c r="K664" s="6" t="s">
        <v>14</v>
      </c>
      <c r="L664" s="6"/>
      <c r="M664" s="6" t="s">
        <v>14</v>
      </c>
      <c r="N664" s="6"/>
      <c r="O664" s="6" t="s">
        <v>14</v>
      </c>
      <c r="P664" s="6"/>
      <c r="Q664" s="6" t="s">
        <v>14</v>
      </c>
      <c r="R664" s="6" t="s">
        <v>1566</v>
      </c>
      <c r="S664" s="6" t="s">
        <v>1754</v>
      </c>
      <c r="T664" s="6" t="s">
        <v>1566</v>
      </c>
      <c r="U664" s="6" t="s">
        <v>14</v>
      </c>
      <c r="V664" s="8">
        <f>IF(Table15[[#This Row],[Age - වයස]]&lt;30,1,IF(Table15[[#This Row],[Age - වයස]]&lt;40,2,IF(Table15[[#This Row],[Age - වයස]]&lt;50,3,IF(Table15[[#This Row],[Age - වයස]]&lt;=55,4,5))))</f>
        <v>1</v>
      </c>
      <c r="W664" s="11">
        <f>IF(Table15[[#This Row],[Vaccinated? - කොවිඩ් එන්නත ලබා ගෙන තිබේද?]]= "yes",1,5)</f>
        <v>5</v>
      </c>
      <c r="X66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4" s="8">
        <f>IF(Table15[[#This Row],[Having any hereditary diseases - ඔබට පාරම්පරික රෝග තිබෙනවාද?]]="yes",5,1)</f>
        <v>5</v>
      </c>
      <c r="Z664" s="11">
        <f>IF(Table15[[#This Row],[Do you have been suffering from any of these diseases? - පහත රෝග ඔබට තිබෙනවද?]]="None - නැත",1,5)</f>
        <v>1</v>
      </c>
      <c r="AA6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64" s="11">
        <f>IF(Table15[[#This Row],[Have you been infected by COVID-19 in the past few months - ඔබට COVID 19 මිට පෙර වැළදී  තිබෙනවද?]]="Yes",1,5)</f>
        <v>5</v>
      </c>
      <c r="AC664" s="11">
        <f>IF(Table15[[#This Row],[Grade - ශ්‍රේණිය]]="Team Member",5,IF(Table15[[#This Row],[Grade - ශ්‍රේණිය]]="Manager",1,3))</f>
        <v>5</v>
      </c>
      <c r="AD664" s="11">
        <f>IF(Table15[[#This Row],[Do you have any COVID symptoms? - ඔබට COVID ලක්ෂණ තිබෙනවද?]]="Yes",5,1)</f>
        <v>1</v>
      </c>
      <c r="AE664" s="11">
        <f>IF(Table15[[#This Row],[Was quarantined  before? - නිරොධානය වී තිබේද?]]="Yes",5,1)</f>
        <v>1</v>
      </c>
      <c r="AF6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4" s="8">
        <f>IF(Table15[[#This Row],[Any family members are working at Hospitals - රෝහල් වල සේවය කරන සාමාජිකයන් සිටීද?]]="No",1,5)</f>
        <v>1</v>
      </c>
      <c r="AH6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664" s="12">
        <f>Table15[[#This Row],[Proximity 01 (30%)]]*0.3+Table15[[#This Row],[Proximity - 02(40%)]]*0.4+Table15[[#This Row],[Proximity - 03(30%)]]*0.3</f>
        <v>2.1999999999999997</v>
      </c>
      <c r="AK664" s="12">
        <f>Table15[[#This Row],[Aggregation(Q1) 30%]]*0.3+Table15[[#This Row],[Aggregation(Q2) 40%]]*0.4+Table15[[#This Row],[Aggregation(Q3) 30%]]*0.3</f>
        <v>2.1999999999999997</v>
      </c>
      <c r="AL664" s="13">
        <f>Table15[[#This Row],[Exposure Rate]]+Table15[[#This Row],[Proximity Rate]]+Table15[[#This Row],[Aggregation Rate]]</f>
        <v>8.2999999999999989</v>
      </c>
      <c r="AM664" s="13" t="s">
        <v>1935</v>
      </c>
    </row>
    <row r="665" spans="1:39" x14ac:dyDescent="0.3">
      <c r="A665" s="20">
        <v>1161</v>
      </c>
      <c r="B665" s="2" t="s">
        <v>1301</v>
      </c>
      <c r="C665" s="2" t="str">
        <f>VLOOKUP(A665,'emp master'!$A$1:$G$5000,5,FALSE)</f>
        <v>Moulded Bra Cup - Lamination - SI</v>
      </c>
      <c r="D665" s="1" t="s">
        <v>1757</v>
      </c>
      <c r="E665" s="6" t="str">
        <f>VLOOKUP(A665,'emp master'!$A$1:$G$5000,7,FALSE)</f>
        <v>Male</v>
      </c>
      <c r="F665" s="7">
        <v>37</v>
      </c>
      <c r="G665" s="6" t="s">
        <v>14</v>
      </c>
      <c r="H665" s="6" t="s">
        <v>1756</v>
      </c>
      <c r="I665" s="6" t="s">
        <v>1302</v>
      </c>
      <c r="J665" s="7" t="s">
        <v>63</v>
      </c>
      <c r="K665" s="6" t="s">
        <v>14</v>
      </c>
      <c r="L665" s="6"/>
      <c r="M665" s="6" t="s">
        <v>14</v>
      </c>
      <c r="N665" s="6"/>
      <c r="O665" s="6" t="s">
        <v>14</v>
      </c>
      <c r="P665" s="6"/>
      <c r="Q665" s="6" t="s">
        <v>14</v>
      </c>
      <c r="R665" s="6" t="s">
        <v>14</v>
      </c>
      <c r="S665" s="6" t="s">
        <v>1760</v>
      </c>
      <c r="T665" s="6" t="s">
        <v>1566</v>
      </c>
      <c r="U665" s="6" t="s">
        <v>14</v>
      </c>
      <c r="V665" s="8">
        <f>IF(Table15[[#This Row],[Age - වයස]]&lt;30,1,IF(Table15[[#This Row],[Age - වයස]]&lt;40,2,IF(Table15[[#This Row],[Age - වයස]]&lt;50,3,IF(Table15[[#This Row],[Age - වයස]]&lt;=55,4,5))))</f>
        <v>2</v>
      </c>
      <c r="W665" s="11">
        <f>IF(Table15[[#This Row],[Vaccinated? - කොවිඩ් එන්නත ලබා ගෙන තිබේද?]]= "yes",1,5)</f>
        <v>5</v>
      </c>
      <c r="X66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65" s="8">
        <f>IF(Table15[[#This Row],[Having any hereditary diseases - ඔබට පාරම්පරික රෝග තිබෙනවාද?]]="yes",5,1)</f>
        <v>1</v>
      </c>
      <c r="Z665" s="11">
        <f>IF(Table15[[#This Row],[Do you have been suffering from any of these diseases? - පහත රෝග ඔබට තිබෙනවද?]]="None - නැත",1,5)</f>
        <v>5</v>
      </c>
      <c r="AA6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65" s="11">
        <f>IF(Table15[[#This Row],[Have you been infected by COVID-19 in the past few months - ඔබට COVID 19 මිට පෙර වැළදී  තිබෙනවද?]]="Yes",1,5)</f>
        <v>5</v>
      </c>
      <c r="AC665" s="11">
        <f>IF(Table15[[#This Row],[Grade - ශ්‍රේණිය]]="Team Member",5,IF(Table15[[#This Row],[Grade - ශ්‍රේණිය]]="Manager",1,3))</f>
        <v>5</v>
      </c>
      <c r="AD665" s="11">
        <f>IF(Table15[[#This Row],[Do you have any COVID symptoms? - ඔබට COVID ලක්ෂණ තිබෙනවද?]]="Yes",5,1)</f>
        <v>1</v>
      </c>
      <c r="AE665" s="11">
        <f>IF(Table15[[#This Row],[Was quarantined  before? - නිරොධානය වී තිබේද?]]="Yes",5,1)</f>
        <v>1</v>
      </c>
      <c r="AF6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5" s="8">
        <f>IF(Table15[[#This Row],[Any family members are working at Hospitals - රෝහල් වල සේවය කරන සාමාජිකයන් සිටීද?]]="No",1,5)</f>
        <v>1</v>
      </c>
      <c r="AH6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665" s="12">
        <f>Table15[[#This Row],[Proximity 01 (30%)]]*0.3+Table15[[#This Row],[Proximity - 02(40%)]]*0.4+Table15[[#This Row],[Proximity - 03(30%)]]*0.3</f>
        <v>2.1999999999999997</v>
      </c>
      <c r="AK665" s="12">
        <f>Table15[[#This Row],[Aggregation(Q1) 30%]]*0.3+Table15[[#This Row],[Aggregation(Q2) 40%]]*0.4+Table15[[#This Row],[Aggregation(Q3) 30%]]*0.3</f>
        <v>2.1999999999999997</v>
      </c>
      <c r="AL665" s="13">
        <f>Table15[[#This Row],[Exposure Rate]]+Table15[[#This Row],[Proximity Rate]]+Table15[[#This Row],[Aggregation Rate]]</f>
        <v>8.2999999999999989</v>
      </c>
      <c r="AM665" s="13" t="s">
        <v>1935</v>
      </c>
    </row>
    <row r="666" spans="1:39" x14ac:dyDescent="0.3">
      <c r="A666" s="20">
        <v>11830</v>
      </c>
      <c r="B666" s="2" t="s">
        <v>857</v>
      </c>
      <c r="C666" s="2" t="str">
        <f>VLOOKUP(A666,'emp master'!$A$1:$G$5000,5,FALSE)</f>
        <v>Moulded Bra Cup - Machine Maintenance - SI</v>
      </c>
      <c r="D666" s="1" t="s">
        <v>1757</v>
      </c>
      <c r="E666" s="6" t="str">
        <f>VLOOKUP(A666,'emp master'!$A$1:$G$5000,7,FALSE)</f>
        <v>Male</v>
      </c>
      <c r="F666" s="7">
        <v>32</v>
      </c>
      <c r="G666" s="6" t="s">
        <v>14</v>
      </c>
      <c r="H666" s="6" t="s">
        <v>1756</v>
      </c>
      <c r="I666" s="6" t="s">
        <v>311</v>
      </c>
      <c r="J666" s="7" t="s">
        <v>39</v>
      </c>
      <c r="K666" s="6" t="s">
        <v>14</v>
      </c>
      <c r="L666" s="6" t="s">
        <v>14</v>
      </c>
      <c r="M666" s="6" t="s">
        <v>14</v>
      </c>
      <c r="N666" s="6" t="s">
        <v>14</v>
      </c>
      <c r="O666" s="6" t="s">
        <v>14</v>
      </c>
      <c r="P666" s="6" t="s">
        <v>14</v>
      </c>
      <c r="Q666" s="6" t="s">
        <v>14</v>
      </c>
      <c r="R666" s="6" t="s">
        <v>1566</v>
      </c>
      <c r="S666" s="6" t="s">
        <v>1761</v>
      </c>
      <c r="T666" s="6" t="s">
        <v>1566</v>
      </c>
      <c r="U666" s="6" t="s">
        <v>1566</v>
      </c>
      <c r="V666" s="8">
        <f>IF(Table15[[#This Row],[Age - වයස]]&lt;30,1,IF(Table15[[#This Row],[Age - වයස]]&lt;40,2,IF(Table15[[#This Row],[Age - වයස]]&lt;50,3,IF(Table15[[#This Row],[Age - වයස]]&lt;=55,4,5))))</f>
        <v>2</v>
      </c>
      <c r="W666" s="11">
        <f>IF(Table15[[#This Row],[Vaccinated? - කොවිඩ් එන්නත ලබා ගෙන තිබේද?]]= "yes",1,5)</f>
        <v>5</v>
      </c>
      <c r="X66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66" s="8">
        <f>IF(Table15[[#This Row],[Having any hereditary diseases - ඔබට පාරම්පරික රෝග තිබෙනවාද?]]="yes",5,1)</f>
        <v>5</v>
      </c>
      <c r="Z666" s="11">
        <f>IF(Table15[[#This Row],[Do you have been suffering from any of these diseases? - පහත රෝග ඔබට තිබෙනවද?]]="None - නැත",1,5)</f>
        <v>5</v>
      </c>
      <c r="AA6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66" s="11">
        <f>IF(Table15[[#This Row],[Have you been infected by COVID-19 in the past few months - ඔබට COVID 19 මිට පෙර වැළදී  තිබෙනවද?]]="Yes",1,5)</f>
        <v>1</v>
      </c>
      <c r="AC666" s="11">
        <f>IF(Table15[[#This Row],[Grade - ශ්‍රේණිය]]="Team Member",5,IF(Table15[[#This Row],[Grade - ශ්‍රේණිය]]="Manager",1,3))</f>
        <v>5</v>
      </c>
      <c r="AD666" s="11">
        <f>IF(Table15[[#This Row],[Do you have any COVID symptoms? - ඔබට COVID ලක්ෂණ තිබෙනවද?]]="Yes",5,1)</f>
        <v>1</v>
      </c>
      <c r="AE666" s="11">
        <f>IF(Table15[[#This Row],[Was quarantined  before? - නිරොධානය වී තිබේද?]]="Yes",5,1)</f>
        <v>1</v>
      </c>
      <c r="AF6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6" s="8">
        <f>IF(Table15[[#This Row],[Any family members are working at Hospitals - රෝහල් වල සේවය කරන සාමාජිකයන් සිටීද?]]="No",1,5)</f>
        <v>1</v>
      </c>
      <c r="AH6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3.9000000000000004</v>
      </c>
      <c r="AJ666" s="12">
        <f>Table15[[#This Row],[Proximity 01 (30%)]]*0.3+Table15[[#This Row],[Proximity - 02(40%)]]*0.4+Table15[[#This Row],[Proximity - 03(30%)]]*0.3</f>
        <v>2.1999999999999997</v>
      </c>
      <c r="AK666" s="12">
        <f>Table15[[#This Row],[Aggregation(Q1) 30%]]*0.3+Table15[[#This Row],[Aggregation(Q2) 40%]]*0.4+Table15[[#This Row],[Aggregation(Q3) 30%]]*0.3</f>
        <v>2.1999999999999997</v>
      </c>
      <c r="AL666" s="13">
        <f>Table15[[#This Row],[Exposure Rate]]+Table15[[#This Row],[Proximity Rate]]+Table15[[#This Row],[Aggregation Rate]]</f>
        <v>8.2999999999999989</v>
      </c>
      <c r="AM666" s="13" t="s">
        <v>1935</v>
      </c>
    </row>
    <row r="667" spans="1:39" x14ac:dyDescent="0.3">
      <c r="A667" s="20">
        <v>25008</v>
      </c>
      <c r="B667" s="2" t="s">
        <v>1340</v>
      </c>
      <c r="C667" s="2" t="str">
        <f>VLOOKUP(A667,'emp master'!$A$1:$G$5000,5,FALSE)</f>
        <v>Close Comfort Program - Printing - SI</v>
      </c>
      <c r="D667" s="1" t="s">
        <v>1757</v>
      </c>
      <c r="E667" s="6" t="str">
        <f>VLOOKUP(A667,'emp master'!$A$1:$G$5000,7,FALSE)</f>
        <v>Female</v>
      </c>
      <c r="F667" s="7">
        <v>36</v>
      </c>
      <c r="G667" s="6" t="s">
        <v>14</v>
      </c>
      <c r="H667" s="6" t="s">
        <v>1753</v>
      </c>
      <c r="I667" s="6" t="s">
        <v>181</v>
      </c>
      <c r="J667" s="6" t="s">
        <v>28</v>
      </c>
      <c r="K667" s="6" t="s">
        <v>14</v>
      </c>
      <c r="L667" s="6" t="s">
        <v>1912</v>
      </c>
      <c r="M667" s="6" t="s">
        <v>14</v>
      </c>
      <c r="N667" s="6" t="s">
        <v>1912</v>
      </c>
      <c r="O667" s="6" t="s">
        <v>14</v>
      </c>
      <c r="P667" s="6" t="s">
        <v>1912</v>
      </c>
      <c r="Q667" s="6" t="s">
        <v>14</v>
      </c>
      <c r="R667" s="6" t="s">
        <v>1566</v>
      </c>
      <c r="S667" s="6" t="s">
        <v>1763</v>
      </c>
      <c r="T667" s="6" t="s">
        <v>14</v>
      </c>
      <c r="U667" s="6" t="s">
        <v>14</v>
      </c>
      <c r="V667" s="8">
        <f>IF(Table15[[#This Row],[Age - වයස]]&lt;30,1,IF(Table15[[#This Row],[Age - වයස]]&lt;40,2,IF(Table15[[#This Row],[Age - වයස]]&lt;50,3,IF(Table15[[#This Row],[Age - වයස]]&lt;=55,4,5))))</f>
        <v>2</v>
      </c>
      <c r="W667" s="11">
        <f>IF(Table15[[#This Row],[Vaccinated? - කොවිඩ් එන්නත ලබා ගෙන තිබේද?]]= "yes",1,5)</f>
        <v>5</v>
      </c>
      <c r="X66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7" s="8">
        <f>IF(Table15[[#This Row],[Having any hereditary diseases - ඔබට පාරම්පරික රෝග තිබෙනවාද?]]="yes",5,1)</f>
        <v>5</v>
      </c>
      <c r="Z667" s="11">
        <f>IF(Table15[[#This Row],[Do you have been suffering from any of these diseases? - පහත රෝග ඔබට තිබෙනවද?]]="None - නැත",1,5)</f>
        <v>5</v>
      </c>
      <c r="AA6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7" s="11">
        <f>IF(Table15[[#This Row],[Have you been infected by COVID-19 in the past few months - ඔබට COVID 19 මිට පෙර වැළදී  තිබෙනවද?]]="Yes",1,5)</f>
        <v>5</v>
      </c>
      <c r="AC667" s="11">
        <f>IF(Table15[[#This Row],[Grade - ශ්‍රේණිය]]="Team Member",5,IF(Table15[[#This Row],[Grade - ශ්‍රේණිය]]="Manager",1,3))</f>
        <v>5</v>
      </c>
      <c r="AD667" s="11">
        <f>IF(Table15[[#This Row],[Do you have any COVID symptoms? - ඔබට COVID ලක්ෂණ තිබෙනවද?]]="Yes",5,1)</f>
        <v>1</v>
      </c>
      <c r="AE667" s="11">
        <f>IF(Table15[[#This Row],[Was quarantined  before? - නිරොධානය වී තිබේද?]]="Yes",5,1)</f>
        <v>1</v>
      </c>
      <c r="AF6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7" s="8">
        <f>IF(Table15[[#This Row],[Any family members are working at Hospitals - රෝහල් වල සේවය කරන සාමාජිකයන් සිටීද?]]="No",1,5)</f>
        <v>1</v>
      </c>
      <c r="AH6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667" s="12">
        <f>Table15[[#This Row],[Proximity 01 (30%)]]*0.3+Table15[[#This Row],[Proximity - 02(40%)]]*0.4+Table15[[#This Row],[Proximity - 03(30%)]]*0.3</f>
        <v>2.1999999999999997</v>
      </c>
      <c r="AK667" s="12">
        <f>Table15[[#This Row],[Aggregation(Q1) 30%]]*0.3+Table15[[#This Row],[Aggregation(Q2) 40%]]*0.4+Table15[[#This Row],[Aggregation(Q3) 30%]]*0.3</f>
        <v>2.1999999999999997</v>
      </c>
      <c r="AL667" s="13">
        <f>Table15[[#This Row],[Exposure Rate]]+Table15[[#This Row],[Proximity Rate]]+Table15[[#This Row],[Aggregation Rate]]</f>
        <v>8.3999999999999986</v>
      </c>
      <c r="AM667" s="13" t="s">
        <v>1935</v>
      </c>
    </row>
    <row r="668" spans="1:39" x14ac:dyDescent="0.3">
      <c r="A668" s="20">
        <v>25917</v>
      </c>
      <c r="B668" s="2" t="s">
        <v>258</v>
      </c>
      <c r="C668" s="2" t="str">
        <f>VLOOKUP(A668,'emp master'!$A$1:$G$5000,5,FALSE)</f>
        <v>Close Comfort Program - Printing - SI</v>
      </c>
      <c r="D668" s="1" t="s">
        <v>1757</v>
      </c>
      <c r="E668" s="6" t="str">
        <f>VLOOKUP(A668,'emp master'!$A$1:$G$5000,7,FALSE)</f>
        <v>Female</v>
      </c>
      <c r="F668" s="7">
        <v>37</v>
      </c>
      <c r="G668" s="6" t="s">
        <v>14</v>
      </c>
      <c r="H668" s="6" t="s">
        <v>1753</v>
      </c>
      <c r="I668" s="6" t="s">
        <v>259</v>
      </c>
      <c r="J668" s="7" t="s">
        <v>13</v>
      </c>
      <c r="K668" s="6" t="s">
        <v>14</v>
      </c>
      <c r="L668" s="6" t="s">
        <v>14</v>
      </c>
      <c r="M668" s="6" t="s">
        <v>14</v>
      </c>
      <c r="N668" s="6" t="s">
        <v>14</v>
      </c>
      <c r="O668" s="6" t="s">
        <v>14</v>
      </c>
      <c r="P668" s="6" t="s">
        <v>14</v>
      </c>
      <c r="Q668" s="6" t="s">
        <v>14</v>
      </c>
      <c r="R668" s="6" t="s">
        <v>1566</v>
      </c>
      <c r="S668" s="6" t="s">
        <v>1764</v>
      </c>
      <c r="T668" s="6" t="s">
        <v>14</v>
      </c>
      <c r="U668" s="6" t="s">
        <v>14</v>
      </c>
      <c r="V668" s="8">
        <f>IF(Table15[[#This Row],[Age - වයස]]&lt;30,1,IF(Table15[[#This Row],[Age - වයස]]&lt;40,2,IF(Table15[[#This Row],[Age - වයස]]&lt;50,3,IF(Table15[[#This Row],[Age - වයස]]&lt;=55,4,5))))</f>
        <v>2</v>
      </c>
      <c r="W668" s="11">
        <f>IF(Table15[[#This Row],[Vaccinated? - කොවිඩ් එන්නත ලබා ගෙන තිබේද?]]= "yes",1,5)</f>
        <v>5</v>
      </c>
      <c r="X66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8" s="8">
        <f>IF(Table15[[#This Row],[Having any hereditary diseases - ඔබට පාරම්පරික රෝග තිබෙනවාද?]]="yes",5,1)</f>
        <v>5</v>
      </c>
      <c r="Z668" s="11">
        <f>IF(Table15[[#This Row],[Do you have been suffering from any of these diseases? - පහත රෝග ඔබට තිබෙනවද?]]="None - නැත",1,5)</f>
        <v>5</v>
      </c>
      <c r="AA6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8" s="11">
        <f>IF(Table15[[#This Row],[Have you been infected by COVID-19 in the past few months - ඔබට COVID 19 මිට පෙර වැළදී  තිබෙනවද?]]="Yes",1,5)</f>
        <v>5</v>
      </c>
      <c r="AC668" s="11">
        <f>IF(Table15[[#This Row],[Grade - ශ්‍රේණිය]]="Team Member",5,IF(Table15[[#This Row],[Grade - ශ්‍රේණිය]]="Manager",1,3))</f>
        <v>5</v>
      </c>
      <c r="AD668" s="11">
        <f>IF(Table15[[#This Row],[Do you have any COVID symptoms? - ඔබට COVID ලක්ෂණ තිබෙනවද?]]="Yes",5,1)</f>
        <v>1</v>
      </c>
      <c r="AE668" s="11">
        <f>IF(Table15[[#This Row],[Was quarantined  before? - නිරොධානය වී තිබේද?]]="Yes",5,1)</f>
        <v>1</v>
      </c>
      <c r="AF6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8" s="8">
        <f>IF(Table15[[#This Row],[Any family members are working at Hospitals - රෝහල් වල සේවය කරන සාමාජිකයන් සිටීද?]]="No",1,5)</f>
        <v>1</v>
      </c>
      <c r="AH6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668" s="12">
        <f>Table15[[#This Row],[Proximity 01 (30%)]]*0.3+Table15[[#This Row],[Proximity - 02(40%)]]*0.4+Table15[[#This Row],[Proximity - 03(30%)]]*0.3</f>
        <v>2.1999999999999997</v>
      </c>
      <c r="AK668" s="12">
        <f>Table15[[#This Row],[Aggregation(Q1) 30%]]*0.3+Table15[[#This Row],[Aggregation(Q2) 40%]]*0.4+Table15[[#This Row],[Aggregation(Q3) 30%]]*0.3</f>
        <v>2.1999999999999997</v>
      </c>
      <c r="AL668" s="13">
        <f>Table15[[#This Row],[Exposure Rate]]+Table15[[#This Row],[Proximity Rate]]+Table15[[#This Row],[Aggregation Rate]]</f>
        <v>8.3999999999999986</v>
      </c>
      <c r="AM668" s="13" t="s">
        <v>1935</v>
      </c>
    </row>
    <row r="669" spans="1:39" x14ac:dyDescent="0.3">
      <c r="A669" s="20">
        <v>3809</v>
      </c>
      <c r="B669" s="2" t="s">
        <v>616</v>
      </c>
      <c r="C669" s="2" t="str">
        <f>VLOOKUP(A669,'emp master'!$A$1:$G$5000,5,FALSE)</f>
        <v>Close Comfort Program - Technical - SI</v>
      </c>
      <c r="D669" s="1" t="s">
        <v>1757</v>
      </c>
      <c r="E669" s="6" t="str">
        <f>VLOOKUP(A669,'emp master'!$A$1:$G$5000,7,FALSE)</f>
        <v>Male</v>
      </c>
      <c r="F669" s="7">
        <v>32</v>
      </c>
      <c r="G669" s="6" t="s">
        <v>14</v>
      </c>
      <c r="H669" s="6" t="s">
        <v>1753</v>
      </c>
      <c r="I669" s="6" t="s">
        <v>120</v>
      </c>
      <c r="J669" s="7" t="s">
        <v>13</v>
      </c>
      <c r="K669" s="6" t="s">
        <v>14</v>
      </c>
      <c r="L669" s="6"/>
      <c r="M669" s="6" t="s">
        <v>14</v>
      </c>
      <c r="N669" s="6"/>
      <c r="O669" s="6" t="s">
        <v>14</v>
      </c>
      <c r="P669" s="6"/>
      <c r="Q669" s="6" t="s">
        <v>14</v>
      </c>
      <c r="R669" s="6" t="s">
        <v>1566</v>
      </c>
      <c r="S669" s="6" t="s">
        <v>1763</v>
      </c>
      <c r="T669" s="6" t="s">
        <v>14</v>
      </c>
      <c r="U669" s="6" t="s">
        <v>14</v>
      </c>
      <c r="V669" s="8">
        <f>IF(Table15[[#This Row],[Age - වයස]]&lt;30,1,IF(Table15[[#This Row],[Age - වයස]]&lt;40,2,IF(Table15[[#This Row],[Age - වයස]]&lt;50,3,IF(Table15[[#This Row],[Age - වයස]]&lt;=55,4,5))))</f>
        <v>2</v>
      </c>
      <c r="W669" s="11">
        <f>IF(Table15[[#This Row],[Vaccinated? - කොවිඩ් එන්නත ලබා ගෙන තිබේද?]]= "yes",1,5)</f>
        <v>5</v>
      </c>
      <c r="X66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69" s="8">
        <f>IF(Table15[[#This Row],[Having any hereditary diseases - ඔබට පාරම්පරික රෝග තිබෙනවාද?]]="yes",5,1)</f>
        <v>5</v>
      </c>
      <c r="Z669" s="11">
        <f>IF(Table15[[#This Row],[Do you have been suffering from any of these diseases? - පහත රෝග ඔබට තිබෙනවද?]]="None - නැත",1,5)</f>
        <v>5</v>
      </c>
      <c r="AA6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69" s="11">
        <f>IF(Table15[[#This Row],[Have you been infected by COVID-19 in the past few months - ඔබට COVID 19 මිට පෙර වැළදී  තිබෙනවද?]]="Yes",1,5)</f>
        <v>5</v>
      </c>
      <c r="AC669" s="11">
        <f>IF(Table15[[#This Row],[Grade - ශ්‍රේණිය]]="Team Member",5,IF(Table15[[#This Row],[Grade - ශ්‍රේණිය]]="Manager",1,3))</f>
        <v>5</v>
      </c>
      <c r="AD669" s="11">
        <f>IF(Table15[[#This Row],[Do you have any COVID symptoms? - ඔබට COVID ලක්ෂණ තිබෙනවද?]]="Yes",5,1)</f>
        <v>1</v>
      </c>
      <c r="AE669" s="11">
        <f>IF(Table15[[#This Row],[Was quarantined  before? - නිරොධානය වී තිබේද?]]="Yes",5,1)</f>
        <v>1</v>
      </c>
      <c r="AF6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69" s="8">
        <f>IF(Table15[[#This Row],[Any family members are working at Hospitals - රෝහල් වල සේවය කරන සාමාජිකයන් සිටීද?]]="No",1,5)</f>
        <v>1</v>
      </c>
      <c r="AH6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6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669" s="12">
        <f>Table15[[#This Row],[Proximity 01 (30%)]]*0.3+Table15[[#This Row],[Proximity - 02(40%)]]*0.4+Table15[[#This Row],[Proximity - 03(30%)]]*0.3</f>
        <v>2.1999999999999997</v>
      </c>
      <c r="AK669" s="12">
        <f>Table15[[#This Row],[Aggregation(Q1) 30%]]*0.3+Table15[[#This Row],[Aggregation(Q2) 40%]]*0.4+Table15[[#This Row],[Aggregation(Q3) 30%]]*0.3</f>
        <v>2.1999999999999997</v>
      </c>
      <c r="AL669" s="13">
        <f>Table15[[#This Row],[Exposure Rate]]+Table15[[#This Row],[Proximity Rate]]+Table15[[#This Row],[Aggregation Rate]]</f>
        <v>8.3999999999999986</v>
      </c>
      <c r="AM669" s="13" t="s">
        <v>1935</v>
      </c>
    </row>
    <row r="670" spans="1:39" x14ac:dyDescent="0.3">
      <c r="A670" s="20">
        <v>10190</v>
      </c>
      <c r="B670" s="2" t="s">
        <v>1303</v>
      </c>
      <c r="C670" s="2" t="str">
        <f>VLOOKUP(A670,'emp master'!$A$1:$G$5000,5,FALSE)</f>
        <v>Close Comfort Program - Finishing - SI</v>
      </c>
      <c r="D670" s="1" t="s">
        <v>1757</v>
      </c>
      <c r="E670" s="6" t="str">
        <f>VLOOKUP(A670,'emp master'!$A$1:$G$5000,7,FALSE)</f>
        <v>Female</v>
      </c>
      <c r="F670" s="7">
        <v>43</v>
      </c>
      <c r="G670" s="6" t="s">
        <v>14</v>
      </c>
      <c r="H670" s="6" t="s">
        <v>1753</v>
      </c>
      <c r="I670" s="6" t="s">
        <v>1304</v>
      </c>
      <c r="J670" s="7" t="s">
        <v>17</v>
      </c>
      <c r="K670" s="6" t="s">
        <v>14</v>
      </c>
      <c r="L670" s="6"/>
      <c r="M670" s="6" t="s">
        <v>14</v>
      </c>
      <c r="N670" s="6"/>
      <c r="O670" s="6" t="s">
        <v>14</v>
      </c>
      <c r="P670" s="6"/>
      <c r="Q670" s="6" t="s">
        <v>14</v>
      </c>
      <c r="R670" s="6" t="s">
        <v>1566</v>
      </c>
      <c r="S670" s="6" t="s">
        <v>1761</v>
      </c>
      <c r="T670" s="6" t="s">
        <v>14</v>
      </c>
      <c r="U670" s="6" t="s">
        <v>14</v>
      </c>
      <c r="V670" s="8">
        <f>IF(Table15[[#This Row],[Age - වයස]]&lt;30,1,IF(Table15[[#This Row],[Age - වයස]]&lt;40,2,IF(Table15[[#This Row],[Age - වයස]]&lt;50,3,IF(Table15[[#This Row],[Age - වයස]]&lt;=55,4,5))))</f>
        <v>3</v>
      </c>
      <c r="W670" s="11">
        <f>IF(Table15[[#This Row],[Vaccinated? - කොවිඩ් එන්නත ලබා ගෙන තිබේද?]]= "yes",1,5)</f>
        <v>5</v>
      </c>
      <c r="X67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70" s="8">
        <f>IF(Table15[[#This Row],[Having any hereditary diseases - ඔබට පාරම්පරික රෝග තිබෙනවාද?]]="yes",5,1)</f>
        <v>5</v>
      </c>
      <c r="Z670" s="11">
        <f>IF(Table15[[#This Row],[Do you have been suffering from any of these diseases? - පහත රෝග ඔබට තිබෙනවද?]]="None - නැත",1,5)</f>
        <v>5</v>
      </c>
      <c r="AA6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70" s="11">
        <f>IF(Table15[[#This Row],[Have you been infected by COVID-19 in the past few months - ඔබට COVID 19 මිට පෙර වැළදී  තිබෙනවද?]]="Yes",1,5)</f>
        <v>5</v>
      </c>
      <c r="AC670" s="11">
        <f>IF(Table15[[#This Row],[Grade - ශ්‍රේණිය]]="Team Member",5,IF(Table15[[#This Row],[Grade - ශ්‍රේණිය]]="Manager",1,3))</f>
        <v>5</v>
      </c>
      <c r="AD670" s="11">
        <f>IF(Table15[[#This Row],[Do you have any COVID symptoms? - ඔබට COVID ලක්ෂණ තිබෙනවද?]]="Yes",5,1)</f>
        <v>1</v>
      </c>
      <c r="AE670" s="11">
        <f>IF(Table15[[#This Row],[Was quarantined  before? - නිරොධානය වී තිබේද?]]="Yes",5,1)</f>
        <v>1</v>
      </c>
      <c r="AF6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0" s="8">
        <f>IF(Table15[[#This Row],[Any family members are working at Hospitals - රෝහල් වල සේවය කරන සාමාජිකයන් සිටීද?]]="No",1,5)</f>
        <v>1</v>
      </c>
      <c r="AH6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4.0999999999999996</v>
      </c>
      <c r="AJ670" s="12">
        <f>Table15[[#This Row],[Proximity 01 (30%)]]*0.3+Table15[[#This Row],[Proximity - 02(40%)]]*0.4+Table15[[#This Row],[Proximity - 03(30%)]]*0.3</f>
        <v>2.1999999999999997</v>
      </c>
      <c r="AK670" s="12">
        <f>Table15[[#This Row],[Aggregation(Q1) 30%]]*0.3+Table15[[#This Row],[Aggregation(Q2) 40%]]*0.4+Table15[[#This Row],[Aggregation(Q3) 30%]]*0.3</f>
        <v>2.1999999999999997</v>
      </c>
      <c r="AL670" s="13">
        <f>Table15[[#This Row],[Exposure Rate]]+Table15[[#This Row],[Proximity Rate]]+Table15[[#This Row],[Aggregation Rate]]</f>
        <v>8.4999999999999982</v>
      </c>
      <c r="AM670" s="13" t="s">
        <v>1935</v>
      </c>
    </row>
    <row r="671" spans="1:39" x14ac:dyDescent="0.3">
      <c r="A671" s="20">
        <v>14353</v>
      </c>
      <c r="B671" s="2" t="s">
        <v>800</v>
      </c>
      <c r="C671" s="2" t="str">
        <f>VLOOKUP(A671,'emp master'!$A$1:$G$5000,5,FALSE)</f>
        <v>Moulded Bra Cup - Computer Numerical Control - SI</v>
      </c>
      <c r="D671" s="1" t="s">
        <v>1757</v>
      </c>
      <c r="E671" s="6" t="str">
        <f>VLOOKUP(A671,'emp master'!$A$1:$G$5000,7,FALSE)</f>
        <v>Male</v>
      </c>
      <c r="F671" s="7">
        <v>27</v>
      </c>
      <c r="G671" s="6" t="s">
        <v>14</v>
      </c>
      <c r="H671" s="6" t="s">
        <v>1756</v>
      </c>
      <c r="I671" s="6" t="s">
        <v>801</v>
      </c>
      <c r="J671" s="7" t="s">
        <v>17</v>
      </c>
      <c r="K671" s="6" t="s">
        <v>14</v>
      </c>
      <c r="L671" s="6"/>
      <c r="M671" s="6" t="s">
        <v>14</v>
      </c>
      <c r="N671" s="6"/>
      <c r="O671" s="6" t="s">
        <v>14</v>
      </c>
      <c r="P671" s="6"/>
      <c r="Q671" s="6" t="s">
        <v>14</v>
      </c>
      <c r="R671" s="6" t="s">
        <v>1566</v>
      </c>
      <c r="S671" s="6" t="s">
        <v>1761</v>
      </c>
      <c r="T671" s="6" t="s">
        <v>14</v>
      </c>
      <c r="U671" s="6" t="s">
        <v>14</v>
      </c>
      <c r="V671" s="8">
        <f>IF(Table15[[#This Row],[Age - වයස]]&lt;30,1,IF(Table15[[#This Row],[Age - වයස]]&lt;40,2,IF(Table15[[#This Row],[Age - වයස]]&lt;50,3,IF(Table15[[#This Row],[Age - වයස]]&lt;=55,4,5))))</f>
        <v>1</v>
      </c>
      <c r="W671" s="11">
        <f>IF(Table15[[#This Row],[Vaccinated? - කොවිඩ් එන්නත ලබා ගෙන තිබේද?]]= "yes",1,5)</f>
        <v>5</v>
      </c>
      <c r="X67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71" s="8">
        <f>IF(Table15[[#This Row],[Having any hereditary diseases - ඔබට පාරම්පරික රෝග තිබෙනවාද?]]="yes",5,1)</f>
        <v>5</v>
      </c>
      <c r="Z671" s="11">
        <f>IF(Table15[[#This Row],[Do you have been suffering from any of these diseases? - පහත රෝග ඔබට තිබෙනවද?]]="None - නැත",1,5)</f>
        <v>5</v>
      </c>
      <c r="AA6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71" s="11">
        <f>IF(Table15[[#This Row],[Have you been infected by COVID-19 in the past few months - ඔබට COVID 19 මිට පෙර වැළදී  තිබෙනවද?]]="Yes",1,5)</f>
        <v>5</v>
      </c>
      <c r="AC671" s="11">
        <f>IF(Table15[[#This Row],[Grade - ශ්‍රේණිය]]="Team Member",5,IF(Table15[[#This Row],[Grade - ශ්‍රේණිය]]="Manager",1,3))</f>
        <v>5</v>
      </c>
      <c r="AD671" s="11">
        <f>IF(Table15[[#This Row],[Do you have any COVID symptoms? - ඔබට COVID ලක්ෂණ තිබෙනවද?]]="Yes",5,1)</f>
        <v>1</v>
      </c>
      <c r="AE671" s="11">
        <f>IF(Table15[[#This Row],[Was quarantined  before? - නිරොධානය වී තිබේද?]]="Yes",5,1)</f>
        <v>1</v>
      </c>
      <c r="AF6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1" s="8">
        <f>IF(Table15[[#This Row],[Any family members are working at Hospitals - රෝහල් වල සේවය කරන සාමාජිකයන් සිටීද?]]="No",1,5)</f>
        <v>1</v>
      </c>
      <c r="AH6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4.2</v>
      </c>
      <c r="AJ671" s="12">
        <f>Table15[[#This Row],[Proximity 01 (30%)]]*0.3+Table15[[#This Row],[Proximity - 02(40%)]]*0.4+Table15[[#This Row],[Proximity - 03(30%)]]*0.3</f>
        <v>2.1999999999999997</v>
      </c>
      <c r="AK671" s="12">
        <f>Table15[[#This Row],[Aggregation(Q1) 30%]]*0.3+Table15[[#This Row],[Aggregation(Q2) 40%]]*0.4+Table15[[#This Row],[Aggregation(Q3) 30%]]*0.3</f>
        <v>2.1999999999999997</v>
      </c>
      <c r="AL671" s="13">
        <f>Table15[[#This Row],[Exposure Rate]]+Table15[[#This Row],[Proximity Rate]]+Table15[[#This Row],[Aggregation Rate]]</f>
        <v>8.6</v>
      </c>
      <c r="AM671" s="13" t="s">
        <v>1935</v>
      </c>
    </row>
    <row r="672" spans="1:39" x14ac:dyDescent="0.3">
      <c r="A672" s="20">
        <v>17836</v>
      </c>
      <c r="B672" s="2" t="s">
        <v>376</v>
      </c>
      <c r="C672" s="2" t="str">
        <f>VLOOKUP(A672,'emp master'!$A$1:$G$5000,5,FALSE)</f>
        <v>Material Quality Assurance - SI</v>
      </c>
      <c r="D672" s="1" t="s">
        <v>1757</v>
      </c>
      <c r="E672" s="6" t="str">
        <f>VLOOKUP(A672,'emp master'!$A$1:$G$5000,7,FALSE)</f>
        <v>Male</v>
      </c>
      <c r="F672" s="7">
        <v>26</v>
      </c>
      <c r="G672" s="6" t="s">
        <v>14</v>
      </c>
      <c r="H672" s="6" t="s">
        <v>1753</v>
      </c>
      <c r="I672" s="6" t="s">
        <v>377</v>
      </c>
      <c r="J672" s="7" t="s">
        <v>23</v>
      </c>
      <c r="K672" s="6" t="s">
        <v>14</v>
      </c>
      <c r="L672" s="6"/>
      <c r="M672" s="6" t="s">
        <v>14</v>
      </c>
      <c r="N672" s="6"/>
      <c r="O672" s="6" t="s">
        <v>14</v>
      </c>
      <c r="P672" s="6"/>
      <c r="Q672" s="6" t="s">
        <v>14</v>
      </c>
      <c r="R672" s="6" t="s">
        <v>1566</v>
      </c>
      <c r="S672" s="6" t="s">
        <v>1761</v>
      </c>
      <c r="T672" s="6" t="s">
        <v>1566</v>
      </c>
      <c r="U672" s="6" t="s">
        <v>14</v>
      </c>
      <c r="V672" s="8">
        <f>IF(Table15[[#This Row],[Age - වයස]]&lt;30,1,IF(Table15[[#This Row],[Age - වයස]]&lt;40,2,IF(Table15[[#This Row],[Age - වයස]]&lt;50,3,IF(Table15[[#This Row],[Age - වයස]]&lt;=55,4,5))))</f>
        <v>1</v>
      </c>
      <c r="W672" s="11">
        <f>IF(Table15[[#This Row],[Vaccinated? - කොවිඩ් එන්නත ලබා ගෙන තිබේද?]]= "yes",1,5)</f>
        <v>5</v>
      </c>
      <c r="X67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72" s="8">
        <f>IF(Table15[[#This Row],[Having any hereditary diseases - ඔබට පාරම්පරික රෝග තිබෙනවාද?]]="yes",5,1)</f>
        <v>5</v>
      </c>
      <c r="Z672" s="11">
        <f>IF(Table15[[#This Row],[Do you have been suffering from any of these diseases? - පහත රෝග ඔබට තිබෙනවද?]]="None - නැත",1,5)</f>
        <v>5</v>
      </c>
      <c r="AA6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72" s="11">
        <f>IF(Table15[[#This Row],[Have you been infected by COVID-19 in the past few months - ඔබට COVID 19 මිට පෙර වැළදී  තිබෙනවද?]]="Yes",1,5)</f>
        <v>5</v>
      </c>
      <c r="AC672" s="11">
        <f>IF(Table15[[#This Row],[Grade - ශ්‍රේණිය]]="Team Member",5,IF(Table15[[#This Row],[Grade - ශ්‍රේණිය]]="Manager",1,3))</f>
        <v>5</v>
      </c>
      <c r="AD672" s="11">
        <f>IF(Table15[[#This Row],[Do you have any COVID symptoms? - ඔබට COVID ලක්ෂණ තිබෙනවද?]]="Yes",5,1)</f>
        <v>1</v>
      </c>
      <c r="AE672" s="11">
        <f>IF(Table15[[#This Row],[Was quarantined  before? - නිරොධානය වී තිබේද?]]="Yes",5,1)</f>
        <v>1</v>
      </c>
      <c r="AF6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2" s="8">
        <f>IF(Table15[[#This Row],[Any family members are working at Hospitals - රෝහල් වල සේවය කරන සාමාජිකයන් සිටීද?]]="No",1,5)</f>
        <v>1</v>
      </c>
      <c r="AH6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4.3</v>
      </c>
      <c r="AJ672" s="12">
        <f>Table15[[#This Row],[Proximity 01 (30%)]]*0.3+Table15[[#This Row],[Proximity - 02(40%)]]*0.4+Table15[[#This Row],[Proximity - 03(30%)]]*0.3</f>
        <v>2.1999999999999997</v>
      </c>
      <c r="AK672" s="12">
        <f>Table15[[#This Row],[Aggregation(Q1) 30%]]*0.3+Table15[[#This Row],[Aggregation(Q2) 40%]]*0.4+Table15[[#This Row],[Aggregation(Q3) 30%]]*0.3</f>
        <v>2.1999999999999997</v>
      </c>
      <c r="AL672" s="13">
        <f>Table15[[#This Row],[Exposure Rate]]+Table15[[#This Row],[Proximity Rate]]+Table15[[#This Row],[Aggregation Rate]]</f>
        <v>8.6999999999999993</v>
      </c>
      <c r="AM672" s="13" t="s">
        <v>1935</v>
      </c>
    </row>
    <row r="673" spans="1:39" x14ac:dyDescent="0.3">
      <c r="A673" s="20">
        <v>25733</v>
      </c>
      <c r="B673" s="2" t="s">
        <v>866</v>
      </c>
      <c r="C673" s="2" t="str">
        <f>VLOOKUP(A673,'emp master'!$A$1:$G$5000,5,FALSE)</f>
        <v>Training School - SI</v>
      </c>
      <c r="D673" s="1" t="s">
        <v>1757</v>
      </c>
      <c r="E673" s="6" t="str">
        <f>VLOOKUP(A673,'emp master'!$A$1:$G$5000,7,FALSE)</f>
        <v>Female</v>
      </c>
      <c r="F673" s="7">
        <v>18</v>
      </c>
      <c r="G673" s="6" t="s">
        <v>14</v>
      </c>
      <c r="H673" s="6" t="s">
        <v>1753</v>
      </c>
      <c r="I673" s="6" t="s">
        <v>867</v>
      </c>
      <c r="J673" s="7" t="s">
        <v>13</v>
      </c>
      <c r="K673" s="6" t="s">
        <v>14</v>
      </c>
      <c r="L673" s="6"/>
      <c r="M673" s="6" t="s">
        <v>14</v>
      </c>
      <c r="N673" s="6"/>
      <c r="O673" s="6" t="s">
        <v>14</v>
      </c>
      <c r="P673" s="6"/>
      <c r="Q673" s="6" t="s">
        <v>14</v>
      </c>
      <c r="R673" s="6" t="s">
        <v>1566</v>
      </c>
      <c r="S673" s="6" t="s">
        <v>1761</v>
      </c>
      <c r="T673" s="6" t="s">
        <v>1566</v>
      </c>
      <c r="U673" s="6" t="s">
        <v>14</v>
      </c>
      <c r="V673" s="8">
        <f>IF(Table15[[#This Row],[Age - වයස]]&lt;30,1,IF(Table15[[#This Row],[Age - වයස]]&lt;40,2,IF(Table15[[#This Row],[Age - වයස]]&lt;50,3,IF(Table15[[#This Row],[Age - වයස]]&lt;=55,4,5))))</f>
        <v>1</v>
      </c>
      <c r="W673" s="11">
        <f>IF(Table15[[#This Row],[Vaccinated? - කොවිඩ් එන්නත ලබා ගෙන තිබේද?]]= "yes",1,5)</f>
        <v>5</v>
      </c>
      <c r="X67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73" s="8">
        <f>IF(Table15[[#This Row],[Having any hereditary diseases - ඔබට පාරම්පරික රෝග තිබෙනවාද?]]="yes",5,1)</f>
        <v>5</v>
      </c>
      <c r="Z673" s="11">
        <f>IF(Table15[[#This Row],[Do you have been suffering from any of these diseases? - පහත රෝග ඔබට තිබෙනවද?]]="None - නැත",1,5)</f>
        <v>5</v>
      </c>
      <c r="AA6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73" s="11">
        <f>IF(Table15[[#This Row],[Have you been infected by COVID-19 in the past few months - ඔබට COVID 19 මිට පෙර වැළදී  තිබෙනවද?]]="Yes",1,5)</f>
        <v>5</v>
      </c>
      <c r="AC673" s="11">
        <f>IF(Table15[[#This Row],[Grade - ශ්‍රේණිය]]="Team Member",5,IF(Table15[[#This Row],[Grade - ශ්‍රේණිය]]="Manager",1,3))</f>
        <v>5</v>
      </c>
      <c r="AD673" s="11">
        <f>IF(Table15[[#This Row],[Do you have any COVID symptoms? - ඔබට COVID ලක්ෂණ තිබෙනවද?]]="Yes",5,1)</f>
        <v>1</v>
      </c>
      <c r="AE673" s="11">
        <f>IF(Table15[[#This Row],[Was quarantined  before? - නිරොධානය වී තිබේද?]]="Yes",5,1)</f>
        <v>1</v>
      </c>
      <c r="AF6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3" s="8">
        <f>IF(Table15[[#This Row],[Any family members are working at Hospitals - රෝහල් වල සේවය කරන සාමාජිකයන් සිටීද?]]="No",1,5)</f>
        <v>1</v>
      </c>
      <c r="AH6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4.3</v>
      </c>
      <c r="AJ673" s="12">
        <f>Table15[[#This Row],[Proximity 01 (30%)]]*0.3+Table15[[#This Row],[Proximity - 02(40%)]]*0.4+Table15[[#This Row],[Proximity - 03(30%)]]*0.3</f>
        <v>2.1999999999999997</v>
      </c>
      <c r="AK673" s="12">
        <f>Table15[[#This Row],[Aggregation(Q1) 30%]]*0.3+Table15[[#This Row],[Aggregation(Q2) 40%]]*0.4+Table15[[#This Row],[Aggregation(Q3) 30%]]*0.3</f>
        <v>2.1999999999999997</v>
      </c>
      <c r="AL673" s="13">
        <f>Table15[[#This Row],[Exposure Rate]]+Table15[[#This Row],[Proximity Rate]]+Table15[[#This Row],[Aggregation Rate]]</f>
        <v>8.6999999999999993</v>
      </c>
      <c r="AM673" s="13" t="s">
        <v>1935</v>
      </c>
    </row>
    <row r="674" spans="1:39" x14ac:dyDescent="0.3">
      <c r="A674" s="20">
        <v>9742</v>
      </c>
      <c r="B674" s="2" t="s">
        <v>681</v>
      </c>
      <c r="C674" s="2" t="str">
        <f>VLOOKUP(A674,'emp master'!$A$1:$G$5000,5,FALSE)</f>
        <v>Moulded Bra Cup - Quality Assurance - SI</v>
      </c>
      <c r="D674" s="1" t="s">
        <v>1757</v>
      </c>
      <c r="E674" s="6" t="str">
        <f>VLOOKUP(A674,'emp master'!$A$1:$G$5000,7,FALSE)</f>
        <v>Female</v>
      </c>
      <c r="F674" s="7">
        <v>49</v>
      </c>
      <c r="G674" s="6" t="s">
        <v>14</v>
      </c>
      <c r="H674" s="6" t="s">
        <v>1756</v>
      </c>
      <c r="I674" s="6" t="s">
        <v>682</v>
      </c>
      <c r="J674" s="7" t="s">
        <v>20</v>
      </c>
      <c r="K674" s="6" t="s">
        <v>14</v>
      </c>
      <c r="L674" s="6" t="s">
        <v>1780</v>
      </c>
      <c r="M674" s="6" t="s">
        <v>14</v>
      </c>
      <c r="N674" s="6" t="s">
        <v>1780</v>
      </c>
      <c r="O674" s="6" t="s">
        <v>14</v>
      </c>
      <c r="P674" s="6" t="s">
        <v>1780</v>
      </c>
      <c r="Q674" s="6" t="s">
        <v>14</v>
      </c>
      <c r="R674" s="6" t="s">
        <v>1566</v>
      </c>
      <c r="S674" s="6" t="s">
        <v>1762</v>
      </c>
      <c r="T674" s="6" t="s">
        <v>14</v>
      </c>
      <c r="U674" s="6" t="s">
        <v>14</v>
      </c>
      <c r="V674" s="8">
        <f>IF(Table15[[#This Row],[Age - වයස]]&lt;30,1,IF(Table15[[#This Row],[Age - වයස]]&lt;40,2,IF(Table15[[#This Row],[Age - වයස]]&lt;50,3,IF(Table15[[#This Row],[Age - වයස]]&lt;=55,4,5))))</f>
        <v>3</v>
      </c>
      <c r="W674" s="11">
        <f>IF(Table15[[#This Row],[Vaccinated? - කොවිඩ් එන්නත ලබා ගෙන තිබේද?]]= "yes",1,5)</f>
        <v>5</v>
      </c>
      <c r="X67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74" s="8">
        <f>IF(Table15[[#This Row],[Having any hereditary diseases - ඔබට පාරම්පරික රෝග තිබෙනවාද?]]="yes",5,1)</f>
        <v>5</v>
      </c>
      <c r="Z674" s="11">
        <f>IF(Table15[[#This Row],[Do you have been suffering from any of these diseases? - පහත රෝග ඔබට තිබෙනවද?]]="None - නැත",1,5)</f>
        <v>5</v>
      </c>
      <c r="AA6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74" s="11">
        <f>IF(Table15[[#This Row],[Have you been infected by COVID-19 in the past few months - ඔබට COVID 19 මිට පෙර වැළදී  තිබෙනවද?]]="Yes",1,5)</f>
        <v>5</v>
      </c>
      <c r="AC674" s="11">
        <f>IF(Table15[[#This Row],[Grade - ශ්‍රේණිය]]="Team Member",5,IF(Table15[[#This Row],[Grade - ශ්‍රේණිය]]="Manager",1,3))</f>
        <v>5</v>
      </c>
      <c r="AD674" s="11">
        <f>IF(Table15[[#This Row],[Do you have any COVID symptoms? - ඔබට COVID ලක්ෂණ තිබෙනවද?]]="Yes",5,1)</f>
        <v>1</v>
      </c>
      <c r="AE674" s="11">
        <f>IF(Table15[[#This Row],[Was quarantined  before? - නිරොධානය වී තිබේද?]]="Yes",5,1)</f>
        <v>1</v>
      </c>
      <c r="AF6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4" s="8">
        <f>IF(Table15[[#This Row],[Any family members are working at Hospitals - රෝහල් වල සේවය කරන සාමාජිකයන් සිටීද?]]="No",1,5)</f>
        <v>1</v>
      </c>
      <c r="AH6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4.4000000000000004</v>
      </c>
      <c r="AJ674" s="12">
        <f>Table15[[#This Row],[Proximity 01 (30%)]]*0.3+Table15[[#This Row],[Proximity - 02(40%)]]*0.4+Table15[[#This Row],[Proximity - 03(30%)]]*0.3</f>
        <v>2.1999999999999997</v>
      </c>
      <c r="AK674" s="12">
        <f>Table15[[#This Row],[Aggregation(Q1) 30%]]*0.3+Table15[[#This Row],[Aggregation(Q2) 40%]]*0.4+Table15[[#This Row],[Aggregation(Q3) 30%]]*0.3</f>
        <v>2.1999999999999997</v>
      </c>
      <c r="AL674" s="13">
        <f>Table15[[#This Row],[Exposure Rate]]+Table15[[#This Row],[Proximity Rate]]+Table15[[#This Row],[Aggregation Rate]]</f>
        <v>8.7999999999999989</v>
      </c>
      <c r="AM674" s="13" t="s">
        <v>1935</v>
      </c>
    </row>
    <row r="675" spans="1:39" x14ac:dyDescent="0.3">
      <c r="A675" s="20">
        <v>21806</v>
      </c>
      <c r="B675" s="2" t="s">
        <v>1354</v>
      </c>
      <c r="C675" s="2" t="str">
        <f>VLOOKUP(A675,'emp master'!$A$1:$G$5000,5,FALSE)</f>
        <v>Close Comfort Program - Finishing - SI</v>
      </c>
      <c r="D675" s="1" t="s">
        <v>1757</v>
      </c>
      <c r="E675" s="6" t="str">
        <f>VLOOKUP(A675,'emp master'!$A$1:$G$5000,7,FALSE)</f>
        <v>Female</v>
      </c>
      <c r="F675" s="7">
        <v>27</v>
      </c>
      <c r="G675" s="6" t="s">
        <v>14</v>
      </c>
      <c r="H675" s="6" t="s">
        <v>1756</v>
      </c>
      <c r="I675" s="6" t="s">
        <v>1355</v>
      </c>
      <c r="J675" s="7" t="s">
        <v>17</v>
      </c>
      <c r="K675" s="6" t="s">
        <v>14</v>
      </c>
      <c r="L675" s="6"/>
      <c r="M675" s="6" t="s">
        <v>14</v>
      </c>
      <c r="N675" s="6"/>
      <c r="O675" s="6" t="s">
        <v>14</v>
      </c>
      <c r="P675" s="6"/>
      <c r="Q675" s="6" t="s">
        <v>14</v>
      </c>
      <c r="R675" s="6" t="s">
        <v>1566</v>
      </c>
      <c r="S675" s="6" t="s">
        <v>1761</v>
      </c>
      <c r="T675" s="6" t="s">
        <v>1566</v>
      </c>
      <c r="U675" s="6" t="s">
        <v>14</v>
      </c>
      <c r="V675" s="8">
        <f>IF(Table15[[#This Row],[Age - වයස]]&lt;30,1,IF(Table15[[#This Row],[Age - වයස]]&lt;40,2,IF(Table15[[#This Row],[Age - වයස]]&lt;50,3,IF(Table15[[#This Row],[Age - වයස]]&lt;=55,4,5))))</f>
        <v>1</v>
      </c>
      <c r="W675" s="11">
        <f>IF(Table15[[#This Row],[Vaccinated? - කොවිඩ් එන්නත ලබා ගෙන තිබේද?]]= "yes",1,5)</f>
        <v>5</v>
      </c>
      <c r="X67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75" s="8">
        <f>IF(Table15[[#This Row],[Having any hereditary diseases - ඔබට පාරම්පරික රෝග තිබෙනවාද?]]="yes",5,1)</f>
        <v>5</v>
      </c>
      <c r="Z675" s="11">
        <f>IF(Table15[[#This Row],[Do you have been suffering from any of these diseases? - පහත රෝග ඔබට තිබෙනවද?]]="None - නැත",1,5)</f>
        <v>5</v>
      </c>
      <c r="AA6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75" s="11">
        <f>IF(Table15[[#This Row],[Have you been infected by COVID-19 in the past few months - ඔබට COVID 19 මිට පෙර වැළදී  තිබෙනවද?]]="Yes",1,5)</f>
        <v>5</v>
      </c>
      <c r="AC675" s="11">
        <f>IF(Table15[[#This Row],[Grade - ශ්‍රේණිය]]="Team Member",5,IF(Table15[[#This Row],[Grade - ශ්‍රේණිය]]="Manager",1,3))</f>
        <v>5</v>
      </c>
      <c r="AD675" s="11">
        <f>IF(Table15[[#This Row],[Do you have any COVID symptoms? - ඔබට COVID ලක්ෂණ තිබෙනවද?]]="Yes",5,1)</f>
        <v>1</v>
      </c>
      <c r="AE675" s="11">
        <f>IF(Table15[[#This Row],[Was quarantined  before? - නිරොධානය වී තිබේද?]]="Yes",5,1)</f>
        <v>1</v>
      </c>
      <c r="AF6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5" s="8">
        <f>IF(Table15[[#This Row],[Any family members are working at Hospitals - රෝහල් වල සේවය කරන සාමාජිකයන් සිටීද?]]="No",1,5)</f>
        <v>1</v>
      </c>
      <c r="AH6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4.5999999999999996</v>
      </c>
      <c r="AJ675" s="12">
        <f>Table15[[#This Row],[Proximity 01 (30%)]]*0.3+Table15[[#This Row],[Proximity - 02(40%)]]*0.4+Table15[[#This Row],[Proximity - 03(30%)]]*0.3</f>
        <v>2.1999999999999997</v>
      </c>
      <c r="AK675" s="12">
        <f>Table15[[#This Row],[Aggregation(Q1) 30%]]*0.3+Table15[[#This Row],[Aggregation(Q2) 40%]]*0.4+Table15[[#This Row],[Aggregation(Q3) 30%]]*0.3</f>
        <v>2.1999999999999997</v>
      </c>
      <c r="AL675" s="13">
        <f>Table15[[#This Row],[Exposure Rate]]+Table15[[#This Row],[Proximity Rate]]+Table15[[#This Row],[Aggregation Rate]]</f>
        <v>8.9999999999999982</v>
      </c>
      <c r="AM675" s="13" t="s">
        <v>1935</v>
      </c>
    </row>
    <row r="676" spans="1:39" x14ac:dyDescent="0.3">
      <c r="A676" s="20">
        <v>17282</v>
      </c>
      <c r="B676" s="2" t="s">
        <v>1002</v>
      </c>
      <c r="C676" s="2" t="str">
        <f>VLOOKUP(A676,'emp master'!$A$1:$G$5000,5,FALSE)</f>
        <v>Moulded Bra Cup - Production - SI</v>
      </c>
      <c r="D676" s="1" t="s">
        <v>1757</v>
      </c>
      <c r="E676" s="6" t="str">
        <f>VLOOKUP(A676,'emp master'!$A$1:$G$5000,7,FALSE)</f>
        <v>Female</v>
      </c>
      <c r="F676" s="7">
        <v>31</v>
      </c>
      <c r="G676" s="6" t="s">
        <v>14</v>
      </c>
      <c r="H676" s="6" t="s">
        <v>1756</v>
      </c>
      <c r="I676" s="6" t="s">
        <v>36</v>
      </c>
      <c r="J676" s="7" t="s">
        <v>39</v>
      </c>
      <c r="K676" s="6" t="s">
        <v>14</v>
      </c>
      <c r="L676" s="6" t="s">
        <v>14</v>
      </c>
      <c r="M676" s="6" t="s">
        <v>14</v>
      </c>
      <c r="N676" s="6" t="s">
        <v>14</v>
      </c>
      <c r="O676" s="6" t="s">
        <v>14</v>
      </c>
      <c r="P676" s="6" t="s">
        <v>14</v>
      </c>
      <c r="Q676" s="6" t="s">
        <v>14</v>
      </c>
      <c r="R676" s="6" t="s">
        <v>1566</v>
      </c>
      <c r="S676" s="6" t="s">
        <v>1762</v>
      </c>
      <c r="T676" s="6" t="s">
        <v>1566</v>
      </c>
      <c r="U676" s="6" t="s">
        <v>14</v>
      </c>
      <c r="V676" s="8">
        <f>IF(Table15[[#This Row],[Age - වයස]]&lt;30,1,IF(Table15[[#This Row],[Age - වයස]]&lt;40,2,IF(Table15[[#This Row],[Age - වයස]]&lt;50,3,IF(Table15[[#This Row],[Age - වයස]]&lt;=55,4,5))))</f>
        <v>2</v>
      </c>
      <c r="W676" s="11">
        <f>IF(Table15[[#This Row],[Vaccinated? - කොවිඩ් එන්නත ලබා ගෙන තිබේද?]]= "yes",1,5)</f>
        <v>5</v>
      </c>
      <c r="X67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76" s="8">
        <f>IF(Table15[[#This Row],[Having any hereditary diseases - ඔබට පාරම්පරික රෝග තිබෙනවාද?]]="yes",5,1)</f>
        <v>5</v>
      </c>
      <c r="Z676" s="11">
        <f>IF(Table15[[#This Row],[Do you have been suffering from any of these diseases? - පහත රෝග ඔබට තිබෙනවද?]]="None - නැත",1,5)</f>
        <v>5</v>
      </c>
      <c r="AA6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676" s="11">
        <f>IF(Table15[[#This Row],[Have you been infected by COVID-19 in the past few months - ඔබට COVID 19 මිට පෙර වැළදී  තිබෙනවද?]]="Yes",1,5)</f>
        <v>5</v>
      </c>
      <c r="AC676" s="11">
        <f>IF(Table15[[#This Row],[Grade - ශ්‍රේණිය]]="Team Member",5,IF(Table15[[#This Row],[Grade - ශ්‍රේණිය]]="Manager",1,3))</f>
        <v>5</v>
      </c>
      <c r="AD676" s="11">
        <f>IF(Table15[[#This Row],[Do you have any COVID symptoms? - ඔබට COVID ලක්ෂණ තිබෙනවද?]]="Yes",5,1)</f>
        <v>1</v>
      </c>
      <c r="AE676" s="11">
        <f>IF(Table15[[#This Row],[Was quarantined  before? - නිරොධානය වී තිබේද?]]="Yes",5,1)</f>
        <v>1</v>
      </c>
      <c r="AF6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6" s="8">
        <f>IF(Table15[[#This Row],[Any family members are working at Hospitals - රෝහල් වල සේවය කරන සාමාජිකයන් සිටීද?]]="No",1,5)</f>
        <v>1</v>
      </c>
      <c r="AH6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4.7</v>
      </c>
      <c r="AJ676" s="12">
        <f>Table15[[#This Row],[Proximity 01 (30%)]]*0.3+Table15[[#This Row],[Proximity - 02(40%)]]*0.4+Table15[[#This Row],[Proximity - 03(30%)]]*0.3</f>
        <v>2.1999999999999997</v>
      </c>
      <c r="AK676" s="12">
        <f>Table15[[#This Row],[Aggregation(Q1) 30%]]*0.3+Table15[[#This Row],[Aggregation(Q2) 40%]]*0.4+Table15[[#This Row],[Aggregation(Q3) 30%]]*0.3</f>
        <v>2.1999999999999997</v>
      </c>
      <c r="AL676" s="13">
        <f>Table15[[#This Row],[Exposure Rate]]+Table15[[#This Row],[Proximity Rate]]+Table15[[#This Row],[Aggregation Rate]]</f>
        <v>9.1</v>
      </c>
      <c r="AM676" s="13" t="s">
        <v>1935</v>
      </c>
    </row>
    <row r="677" spans="1:39" x14ac:dyDescent="0.3">
      <c r="A677" s="20">
        <v>5763</v>
      </c>
      <c r="B677" s="2" t="s">
        <v>1473</v>
      </c>
      <c r="C677" s="2" t="str">
        <f>VLOOKUP(A677,'emp master'!$A$1:$G$5000,5,FALSE)</f>
        <v>Planning - SI</v>
      </c>
      <c r="D677" s="1" t="s">
        <v>1752</v>
      </c>
      <c r="E677" s="6" t="str">
        <f>VLOOKUP(A677,'emp master'!$A$1:$G$5000,7,FALSE)</f>
        <v>Male</v>
      </c>
      <c r="F677" s="7">
        <v>35</v>
      </c>
      <c r="G677" s="6" t="s">
        <v>1566</v>
      </c>
      <c r="H677" s="6" t="s">
        <v>1753</v>
      </c>
      <c r="I677" s="6" t="s">
        <v>434</v>
      </c>
      <c r="J677" s="7" t="s">
        <v>63</v>
      </c>
      <c r="K677" s="6" t="s">
        <v>14</v>
      </c>
      <c r="L677" s="6"/>
      <c r="M677" s="6" t="s">
        <v>14</v>
      </c>
      <c r="N677" s="6"/>
      <c r="O677" s="6" t="s">
        <v>14</v>
      </c>
      <c r="P677" s="6"/>
      <c r="Q677" s="6" t="s">
        <v>1566</v>
      </c>
      <c r="R677" s="6" t="s">
        <v>14</v>
      </c>
      <c r="S677" s="6" t="s">
        <v>1754</v>
      </c>
      <c r="T677" s="6" t="s">
        <v>14</v>
      </c>
      <c r="U677" s="6" t="s">
        <v>1566</v>
      </c>
      <c r="V677" s="8">
        <f>IF(Table15[[#This Row],[Age - වයස]]&lt;30,1,IF(Table15[[#This Row],[Age - වයස]]&lt;40,2,IF(Table15[[#This Row],[Age - වයස]]&lt;50,3,IF(Table15[[#This Row],[Age - වයස]]&lt;=55,4,5))))</f>
        <v>2</v>
      </c>
      <c r="W677" s="11">
        <f>IF(Table15[[#This Row],[Vaccinated? - කොවිඩ් එන්නත ලබා ගෙන තිබේද?]]= "yes",1,5)</f>
        <v>1</v>
      </c>
      <c r="X6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77" s="8">
        <f>IF(Table15[[#This Row],[Having any hereditary diseases - ඔබට පාරම්පරික රෝග තිබෙනවාද?]]="yes",5,1)</f>
        <v>1</v>
      </c>
      <c r="Z677" s="11">
        <f>IF(Table15[[#This Row],[Do you have been suffering from any of these diseases? - පහත රෝග ඔබට තිබෙනවද?]]="None - නැත",1,5)</f>
        <v>1</v>
      </c>
      <c r="AA6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77" s="11">
        <f>IF(Table15[[#This Row],[Have you been infected by COVID-19 in the past few months - ඔබට COVID 19 මිට පෙර වැළදී  තිබෙනවද?]]="Yes",1,5)</f>
        <v>1</v>
      </c>
      <c r="AC677" s="11">
        <f>IF(Table15[[#This Row],[Grade - ශ්‍රේණිය]]="Team Member",5,IF(Table15[[#This Row],[Grade - ශ්‍රේණිය]]="Manager",1,3))</f>
        <v>1</v>
      </c>
      <c r="AD677" s="11">
        <f>IF(Table15[[#This Row],[Do you have any COVID symptoms? - ඔබට COVID ලක්ෂණ තිබෙනවද?]]="Yes",5,1)</f>
        <v>1</v>
      </c>
      <c r="AE677" s="11">
        <f>IF(Table15[[#This Row],[Was quarantined  before? - නිරොධානය වී තිබේද?]]="Yes",5,1)</f>
        <v>5</v>
      </c>
      <c r="AF6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7" s="8">
        <f>IF(Table15[[#This Row],[Any family members are working at Hospitals - රෝහල් වල සේවය කරන සාමාජිකයන් සිටීද?]]="No",1,5)</f>
        <v>1</v>
      </c>
      <c r="AH6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7" s="14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1.2</v>
      </c>
      <c r="AJ677" s="12">
        <f>Table15[[#This Row],[Proximity 01 (30%)]]*0.3+Table15[[#This Row],[Proximity - 02(40%)]]*0.4+Table15[[#This Row],[Proximity - 03(30%)]]*0.3</f>
        <v>2.2000000000000002</v>
      </c>
      <c r="AK677" s="12">
        <f>Table15[[#This Row],[Aggregation(Q1) 30%]]*0.3+Table15[[#This Row],[Aggregation(Q2) 40%]]*0.4+Table15[[#This Row],[Aggregation(Q3) 30%]]*0.3</f>
        <v>2.1999999999999997</v>
      </c>
      <c r="AL677" s="12">
        <f>Table15[[#This Row],[Exposure Rate]]+Table15[[#This Row],[Proximity Rate]]+Table15[[#This Row],[Aggregation Rate]]</f>
        <v>5.6</v>
      </c>
      <c r="AM677" s="12" t="s">
        <v>1934</v>
      </c>
    </row>
    <row r="678" spans="1:39" x14ac:dyDescent="0.3">
      <c r="A678" s="20">
        <v>15034</v>
      </c>
      <c r="B678" s="2" t="s">
        <v>611</v>
      </c>
      <c r="C678" s="2" t="str">
        <f>VLOOKUP(A678,'emp master'!$A$1:$G$5000,5,FALSE)</f>
        <v>Moulded Bra Cup - Quality Assurance - SI</v>
      </c>
      <c r="D678" s="1" t="s">
        <v>1752</v>
      </c>
      <c r="E678" s="6" t="str">
        <f>VLOOKUP(A678,'emp master'!$A$1:$G$5000,7,FALSE)</f>
        <v>Male</v>
      </c>
      <c r="F678" s="7">
        <v>34</v>
      </c>
      <c r="G678" s="6" t="s">
        <v>1566</v>
      </c>
      <c r="H678" s="6" t="s">
        <v>1759</v>
      </c>
      <c r="I678" s="6" t="s">
        <v>109</v>
      </c>
      <c r="J678" s="7" t="s">
        <v>39</v>
      </c>
      <c r="K678" s="6" t="s">
        <v>14</v>
      </c>
      <c r="L678" s="6"/>
      <c r="M678" s="6" t="s">
        <v>14</v>
      </c>
      <c r="N678" s="6"/>
      <c r="O678" s="6" t="s">
        <v>14</v>
      </c>
      <c r="P678" s="6"/>
      <c r="Q678" s="6" t="s">
        <v>1566</v>
      </c>
      <c r="R678" s="6" t="s">
        <v>14</v>
      </c>
      <c r="S678" s="6" t="s">
        <v>1754</v>
      </c>
      <c r="T678" s="6" t="s">
        <v>14</v>
      </c>
      <c r="U678" s="6" t="s">
        <v>14</v>
      </c>
      <c r="V678" s="8">
        <f>IF(Table15[[#This Row],[Age - වයස]]&lt;30,1,IF(Table15[[#This Row],[Age - වයස]]&lt;40,2,IF(Table15[[#This Row],[Age - වයස]]&lt;50,3,IF(Table15[[#This Row],[Age - වයස]]&lt;=55,4,5))))</f>
        <v>2</v>
      </c>
      <c r="W678" s="11">
        <f>IF(Table15[[#This Row],[Vaccinated? - කොවිඩ් එන්නත ලබා ගෙන තිබේද?]]= "yes",1,5)</f>
        <v>1</v>
      </c>
      <c r="X67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678" s="8">
        <f>IF(Table15[[#This Row],[Having any hereditary diseases - ඔබට පාරම්පරික රෝග තිබෙනවාද?]]="yes",5,1)</f>
        <v>1</v>
      </c>
      <c r="Z678" s="11">
        <f>IF(Table15[[#This Row],[Do you have been suffering from any of these diseases? - පහත රෝග ඔබට තිබෙනවද?]]="None - නැත",1,5)</f>
        <v>1</v>
      </c>
      <c r="AA6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78" s="11">
        <f>IF(Table15[[#This Row],[Have you been infected by COVID-19 in the past few months - ඔබට COVID 19 මිට පෙර වැළදී  තිබෙනවද?]]="Yes",1,5)</f>
        <v>5</v>
      </c>
      <c r="AC678" s="11">
        <f>IF(Table15[[#This Row],[Grade - ශ්‍රේණිය]]="Team Member",5,IF(Table15[[#This Row],[Grade - ශ්‍රේණිය]]="Manager",1,3))</f>
        <v>1</v>
      </c>
      <c r="AD678" s="11">
        <f>IF(Table15[[#This Row],[Do you have any COVID symptoms? - ඔබට COVID ලක්ෂණ තිබෙනවද?]]="Yes",5,1)</f>
        <v>1</v>
      </c>
      <c r="AE678" s="11">
        <f>IF(Table15[[#This Row],[Was quarantined  before? - නිරොධානය වී තිබේද?]]="Yes",5,1)</f>
        <v>5</v>
      </c>
      <c r="AF6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8" s="8">
        <f>IF(Table15[[#This Row],[Any family members are working at Hospitals - රෝහල් වල සේවය කරන සාමාජිකයන් සිටීද?]]="No",1,5)</f>
        <v>1</v>
      </c>
      <c r="AH6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678" s="12">
        <f>Table15[[#This Row],[Proximity 01 (30%)]]*0.3+Table15[[#This Row],[Proximity - 02(40%)]]*0.4+Table15[[#This Row],[Proximity - 03(30%)]]*0.3</f>
        <v>2.2000000000000002</v>
      </c>
      <c r="AK678" s="12">
        <f>Table15[[#This Row],[Aggregation(Q1) 30%]]*0.3+Table15[[#This Row],[Aggregation(Q2) 40%]]*0.4+Table15[[#This Row],[Aggregation(Q3) 30%]]*0.3</f>
        <v>2.1999999999999997</v>
      </c>
      <c r="AL678" s="12">
        <f>Table15[[#This Row],[Exposure Rate]]+Table15[[#This Row],[Proximity Rate]]+Table15[[#This Row],[Aggregation Rate]]</f>
        <v>6.2999999999999989</v>
      </c>
      <c r="AM678" s="12" t="s">
        <v>1934</v>
      </c>
    </row>
    <row r="679" spans="1:39" x14ac:dyDescent="0.3">
      <c r="A679" s="20">
        <v>3229</v>
      </c>
      <c r="B679" s="2" t="s">
        <v>1205</v>
      </c>
      <c r="C679" s="2" t="str">
        <f>VLOOKUP(A679,'emp master'!$A$1:$G$5000,5,FALSE)</f>
        <v>Moulded Bra Cup - Product Development Centre - SI</v>
      </c>
      <c r="D679" s="1" t="s">
        <v>1752</v>
      </c>
      <c r="E679" s="6" t="str">
        <f>VLOOKUP(A679,'emp master'!$A$1:$G$5000,7,FALSE)</f>
        <v>Female</v>
      </c>
      <c r="F679" s="7">
        <v>39</v>
      </c>
      <c r="G679" s="6" t="s">
        <v>1566</v>
      </c>
      <c r="H679" s="6" t="s">
        <v>1753</v>
      </c>
      <c r="I679" s="6" t="s">
        <v>874</v>
      </c>
      <c r="J679" s="7" t="s">
        <v>17</v>
      </c>
      <c r="K679" s="6" t="s">
        <v>14</v>
      </c>
      <c r="L679" s="6"/>
      <c r="M679" s="6" t="s">
        <v>14</v>
      </c>
      <c r="N679" s="6"/>
      <c r="O679" s="6" t="s">
        <v>14</v>
      </c>
      <c r="P679" s="6"/>
      <c r="Q679" s="6" t="s">
        <v>1566</v>
      </c>
      <c r="R679" s="6" t="s">
        <v>14</v>
      </c>
      <c r="S679" s="6" t="s">
        <v>1754</v>
      </c>
      <c r="T679" s="6" t="s">
        <v>14</v>
      </c>
      <c r="U679" s="6" t="s">
        <v>14</v>
      </c>
      <c r="V679" s="8">
        <f>IF(Table15[[#This Row],[Age - වයස]]&lt;30,1,IF(Table15[[#This Row],[Age - වයස]]&lt;40,2,IF(Table15[[#This Row],[Age - වයස]]&lt;50,3,IF(Table15[[#This Row],[Age - වයස]]&lt;=55,4,5))))</f>
        <v>2</v>
      </c>
      <c r="W679" s="11">
        <f>IF(Table15[[#This Row],[Vaccinated? - කොවිඩ් එන්නත ලබා ගෙන තිබේද?]]= "yes",1,5)</f>
        <v>1</v>
      </c>
      <c r="X67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79" s="8">
        <f>IF(Table15[[#This Row],[Having any hereditary diseases - ඔබට පාරම්පරික රෝග තිබෙනවාද?]]="yes",5,1)</f>
        <v>1</v>
      </c>
      <c r="Z679" s="11">
        <f>IF(Table15[[#This Row],[Do you have been suffering from any of these diseases? - පහත රෝග ඔබට තිබෙනවද?]]="None - නැත",1,5)</f>
        <v>1</v>
      </c>
      <c r="AA6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79" s="11">
        <f>IF(Table15[[#This Row],[Have you been infected by COVID-19 in the past few months - ඔබට COVID 19 මිට පෙර වැළදී  තිබෙනවද?]]="Yes",1,5)</f>
        <v>5</v>
      </c>
      <c r="AC679" s="11">
        <f>IF(Table15[[#This Row],[Grade - ශ්‍රේණිය]]="Team Member",5,IF(Table15[[#This Row],[Grade - ශ්‍රේණිය]]="Manager",1,3))</f>
        <v>1</v>
      </c>
      <c r="AD679" s="11">
        <f>IF(Table15[[#This Row],[Do you have any COVID symptoms? - ඔබට COVID ලක්ෂණ තිබෙනවද?]]="Yes",5,1)</f>
        <v>1</v>
      </c>
      <c r="AE679" s="11">
        <f>IF(Table15[[#This Row],[Was quarantined  before? - නිරොධානය වී තිබේද?]]="Yes",5,1)</f>
        <v>5</v>
      </c>
      <c r="AF6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79" s="8">
        <f>IF(Table15[[#This Row],[Any family members are working at Hospitals - රෝහල් වල සේවය කරන සාමාජිකයන් සිටීද?]]="No",1,5)</f>
        <v>1</v>
      </c>
      <c r="AH6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7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79" s="12">
        <f>Table15[[#This Row],[Proximity 01 (30%)]]*0.3+Table15[[#This Row],[Proximity - 02(40%)]]*0.4+Table15[[#This Row],[Proximity - 03(30%)]]*0.3</f>
        <v>2.2000000000000002</v>
      </c>
      <c r="AK679" s="12">
        <f>Table15[[#This Row],[Aggregation(Q1) 30%]]*0.3+Table15[[#This Row],[Aggregation(Q2) 40%]]*0.4+Table15[[#This Row],[Aggregation(Q3) 30%]]*0.3</f>
        <v>2.1999999999999997</v>
      </c>
      <c r="AL679" s="12">
        <f>Table15[[#This Row],[Exposure Rate]]+Table15[[#This Row],[Proximity Rate]]+Table15[[#This Row],[Aggregation Rate]]</f>
        <v>6.4</v>
      </c>
      <c r="AM679" s="12" t="s">
        <v>1934</v>
      </c>
    </row>
    <row r="680" spans="1:39" x14ac:dyDescent="0.3">
      <c r="A680" s="20">
        <v>24398</v>
      </c>
      <c r="B680" s="2" t="s">
        <v>570</v>
      </c>
      <c r="C680" s="2" t="str">
        <f>VLOOKUP(A680,'emp master'!$A$1:$G$5000,5,FALSE)</f>
        <v>Common - SI</v>
      </c>
      <c r="D680" s="1" t="s">
        <v>1752</v>
      </c>
      <c r="E680" s="6" t="str">
        <f>VLOOKUP(A680,'emp master'!$A$1:$G$5000,7,FALSE)</f>
        <v>Male</v>
      </c>
      <c r="F680" s="7">
        <v>46</v>
      </c>
      <c r="G680" s="6" t="s">
        <v>1566</v>
      </c>
      <c r="H680" s="6" t="s">
        <v>1753</v>
      </c>
      <c r="I680" s="6" t="s">
        <v>571</v>
      </c>
      <c r="J680" s="7" t="s">
        <v>23</v>
      </c>
      <c r="K680" s="6" t="s">
        <v>14</v>
      </c>
      <c r="L680" s="6"/>
      <c r="M680" s="6" t="s">
        <v>14</v>
      </c>
      <c r="N680" s="6"/>
      <c r="O680" s="6" t="s">
        <v>14</v>
      </c>
      <c r="P680" s="6"/>
      <c r="Q680" s="6" t="s">
        <v>1566</v>
      </c>
      <c r="R680" s="6" t="s">
        <v>14</v>
      </c>
      <c r="S680" s="6" t="s">
        <v>1754</v>
      </c>
      <c r="T680" s="6" t="s">
        <v>14</v>
      </c>
      <c r="U680" s="6" t="s">
        <v>14</v>
      </c>
      <c r="V680" s="8">
        <f>IF(Table15[[#This Row],[Age - වයස]]&lt;30,1,IF(Table15[[#This Row],[Age - වයස]]&lt;40,2,IF(Table15[[#This Row],[Age - වයස]]&lt;50,3,IF(Table15[[#This Row],[Age - වයස]]&lt;=55,4,5))))</f>
        <v>3</v>
      </c>
      <c r="W680" s="11">
        <f>IF(Table15[[#This Row],[Vaccinated? - කොවිඩ් එන්නත ලබා ගෙන තිබේද?]]= "yes",1,5)</f>
        <v>1</v>
      </c>
      <c r="X6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0" s="8">
        <f>IF(Table15[[#This Row],[Having any hereditary diseases - ඔබට පාරම්පරික රෝග තිබෙනවාද?]]="yes",5,1)</f>
        <v>1</v>
      </c>
      <c r="Z680" s="11">
        <f>IF(Table15[[#This Row],[Do you have been suffering from any of these diseases? - පහත රෝග ඔබට තිබෙනවද?]]="None - නැත",1,5)</f>
        <v>1</v>
      </c>
      <c r="AA6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0" s="11">
        <f>IF(Table15[[#This Row],[Have you been infected by COVID-19 in the past few months - ඔබට COVID 19 මිට පෙර වැළදී  තිබෙනවද?]]="Yes",1,5)</f>
        <v>5</v>
      </c>
      <c r="AC680" s="11">
        <f>IF(Table15[[#This Row],[Grade - ශ්‍රේණිය]]="Team Member",5,IF(Table15[[#This Row],[Grade - ශ්‍රේණිය]]="Manager",1,3))</f>
        <v>1</v>
      </c>
      <c r="AD680" s="11">
        <f>IF(Table15[[#This Row],[Do you have any COVID symptoms? - ඔබට COVID ලක්ෂණ තිබෙනවද?]]="Yes",5,1)</f>
        <v>1</v>
      </c>
      <c r="AE680" s="11">
        <f>IF(Table15[[#This Row],[Was quarantined  before? - නිරොධානය වී තිබේද?]]="Yes",5,1)</f>
        <v>5</v>
      </c>
      <c r="AF6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0" s="8">
        <f>IF(Table15[[#This Row],[Any family members are working at Hospitals - රෝහල් වල සේවය කරන සාමාජිකයන් සිටීද?]]="No",1,5)</f>
        <v>1</v>
      </c>
      <c r="AH6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680" s="12">
        <f>Table15[[#This Row],[Proximity 01 (30%)]]*0.3+Table15[[#This Row],[Proximity - 02(40%)]]*0.4+Table15[[#This Row],[Proximity - 03(30%)]]*0.3</f>
        <v>2.2000000000000002</v>
      </c>
      <c r="AK680" s="12">
        <f>Table15[[#This Row],[Aggregation(Q1) 30%]]*0.3+Table15[[#This Row],[Aggregation(Q2) 40%]]*0.4+Table15[[#This Row],[Aggregation(Q3) 30%]]*0.3</f>
        <v>2.1999999999999997</v>
      </c>
      <c r="AL680" s="12">
        <f>Table15[[#This Row],[Exposure Rate]]+Table15[[#This Row],[Proximity Rate]]+Table15[[#This Row],[Aggregation Rate]]</f>
        <v>6.5</v>
      </c>
      <c r="AM680" s="12" t="s">
        <v>1934</v>
      </c>
    </row>
    <row r="681" spans="1:39" x14ac:dyDescent="0.3">
      <c r="A681" s="20">
        <v>1814</v>
      </c>
      <c r="B681" s="2" t="s">
        <v>1175</v>
      </c>
      <c r="C681" s="2" t="str">
        <f>VLOOKUP(A681,'emp master'!$A$1:$G$5000,5,FALSE)</f>
        <v>Moulded Bra Cup - Finished Goods Warehouse - SI</v>
      </c>
      <c r="D681" s="1" t="s">
        <v>1752</v>
      </c>
      <c r="E681" s="6" t="str">
        <f>VLOOKUP(A681,'emp master'!$A$1:$G$5000,7,FALSE)</f>
        <v>Male</v>
      </c>
      <c r="F681" s="7">
        <v>42</v>
      </c>
      <c r="G681" s="6" t="s">
        <v>1566</v>
      </c>
      <c r="H681" s="6" t="s">
        <v>1753</v>
      </c>
      <c r="I681" s="6" t="s">
        <v>1176</v>
      </c>
      <c r="J681" s="7" t="s">
        <v>17</v>
      </c>
      <c r="K681" s="6" t="s">
        <v>14</v>
      </c>
      <c r="L681" s="6"/>
      <c r="M681" s="6" t="s">
        <v>14</v>
      </c>
      <c r="N681" s="6"/>
      <c r="O681" s="6" t="s">
        <v>14</v>
      </c>
      <c r="P681" s="6"/>
      <c r="Q681" s="6" t="s">
        <v>1566</v>
      </c>
      <c r="R681" s="6" t="s">
        <v>14</v>
      </c>
      <c r="S681" s="6" t="s">
        <v>1754</v>
      </c>
      <c r="T681" s="6" t="s">
        <v>14</v>
      </c>
      <c r="U681" s="6" t="s">
        <v>14</v>
      </c>
      <c r="V681" s="8">
        <f>IF(Table15[[#This Row],[Age - වයස]]&lt;30,1,IF(Table15[[#This Row],[Age - වයස]]&lt;40,2,IF(Table15[[#This Row],[Age - වයස]]&lt;50,3,IF(Table15[[#This Row],[Age - වයස]]&lt;=55,4,5))))</f>
        <v>3</v>
      </c>
      <c r="W681" s="11">
        <f>IF(Table15[[#This Row],[Vaccinated? - කොවිඩ් එන්නත ලබා ගෙන තිබේද?]]= "yes",1,5)</f>
        <v>1</v>
      </c>
      <c r="X6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1" s="8">
        <f>IF(Table15[[#This Row],[Having any hereditary diseases - ඔබට පාරම්පරික රෝග තිබෙනවාද?]]="yes",5,1)</f>
        <v>1</v>
      </c>
      <c r="Z681" s="11">
        <f>IF(Table15[[#This Row],[Do you have been suffering from any of these diseases? - පහත රෝග ඔබට තිබෙනවද?]]="None - නැත",1,5)</f>
        <v>1</v>
      </c>
      <c r="AA6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1" s="11">
        <f>IF(Table15[[#This Row],[Have you been infected by COVID-19 in the past few months - ඔබට COVID 19 මිට පෙර වැළදී  තිබෙනවද?]]="Yes",1,5)</f>
        <v>5</v>
      </c>
      <c r="AC681" s="11">
        <f>IF(Table15[[#This Row],[Grade - ශ්‍රේණිය]]="Team Member",5,IF(Table15[[#This Row],[Grade - ශ්‍රේණිය]]="Manager",1,3))</f>
        <v>1</v>
      </c>
      <c r="AD681" s="11">
        <f>IF(Table15[[#This Row],[Do you have any COVID symptoms? - ඔබට COVID ලක්ෂණ තිබෙනවද?]]="Yes",5,1)</f>
        <v>1</v>
      </c>
      <c r="AE681" s="11">
        <f>IF(Table15[[#This Row],[Was quarantined  before? - නිරොධානය වී තිබේද?]]="Yes",5,1)</f>
        <v>5</v>
      </c>
      <c r="AF6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1" s="8">
        <f>IF(Table15[[#This Row],[Any family members are working at Hospitals - රෝහල් වල සේවය කරන සාමාජිකයන් සිටීද?]]="No",1,5)</f>
        <v>1</v>
      </c>
      <c r="AH6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681" s="12">
        <f>Table15[[#This Row],[Proximity 01 (30%)]]*0.3+Table15[[#This Row],[Proximity - 02(40%)]]*0.4+Table15[[#This Row],[Proximity - 03(30%)]]*0.3</f>
        <v>2.2000000000000002</v>
      </c>
      <c r="AK681" s="12">
        <f>Table15[[#This Row],[Aggregation(Q1) 30%]]*0.3+Table15[[#This Row],[Aggregation(Q2) 40%]]*0.4+Table15[[#This Row],[Aggregation(Q3) 30%]]*0.3</f>
        <v>2.1999999999999997</v>
      </c>
      <c r="AL681" s="12">
        <f>Table15[[#This Row],[Exposure Rate]]+Table15[[#This Row],[Proximity Rate]]+Table15[[#This Row],[Aggregation Rate]]</f>
        <v>6.5</v>
      </c>
      <c r="AM681" s="12" t="s">
        <v>1934</v>
      </c>
    </row>
    <row r="682" spans="1:39" x14ac:dyDescent="0.3">
      <c r="A682" s="20">
        <v>7422</v>
      </c>
      <c r="B682" s="2" t="s">
        <v>1204</v>
      </c>
      <c r="C682" s="2" t="str">
        <f>VLOOKUP(A682,'emp master'!$A$1:$G$5000,5,FALSE)</f>
        <v>Moulded Bra Cup - Industrial Systems Engineering - SI</v>
      </c>
      <c r="D682" s="1" t="s">
        <v>1752</v>
      </c>
      <c r="E682" s="6" t="str">
        <f>VLOOKUP(A682,'emp master'!$A$1:$G$5000,7,FALSE)</f>
        <v>Male</v>
      </c>
      <c r="F682" s="7">
        <v>36</v>
      </c>
      <c r="G682" s="6" t="s">
        <v>14</v>
      </c>
      <c r="H682" s="6" t="s">
        <v>1753</v>
      </c>
      <c r="I682" s="6" t="s">
        <v>386</v>
      </c>
      <c r="J682" s="7" t="s">
        <v>23</v>
      </c>
      <c r="K682" s="6" t="s">
        <v>14</v>
      </c>
      <c r="L682" s="6" t="s">
        <v>14</v>
      </c>
      <c r="M682" s="6" t="s">
        <v>14</v>
      </c>
      <c r="N682" s="6" t="s">
        <v>14</v>
      </c>
      <c r="O682" s="6" t="s">
        <v>14</v>
      </c>
      <c r="P682" s="6" t="s">
        <v>14</v>
      </c>
      <c r="Q682" s="6" t="s">
        <v>1566</v>
      </c>
      <c r="R682" s="6" t="s">
        <v>14</v>
      </c>
      <c r="S682" s="6" t="s">
        <v>1761</v>
      </c>
      <c r="T682" s="6" t="s">
        <v>14</v>
      </c>
      <c r="U682" s="6" t="s">
        <v>1566</v>
      </c>
      <c r="V682" s="8">
        <f>IF(Table15[[#This Row],[Age - වයස]]&lt;30,1,IF(Table15[[#This Row],[Age - වයස]]&lt;40,2,IF(Table15[[#This Row],[Age - වයස]]&lt;50,3,IF(Table15[[#This Row],[Age - වයස]]&lt;=55,4,5))))</f>
        <v>2</v>
      </c>
      <c r="W682" s="11">
        <f>IF(Table15[[#This Row],[Vaccinated? - කොවිඩ් එන්නත ලබා ගෙන තිබේද?]]= "yes",1,5)</f>
        <v>5</v>
      </c>
      <c r="X6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2" s="8">
        <f>IF(Table15[[#This Row],[Having any hereditary diseases - ඔබට පාරම්පරික රෝග තිබෙනවාද?]]="yes",5,1)</f>
        <v>1</v>
      </c>
      <c r="Z682" s="11">
        <f>IF(Table15[[#This Row],[Do you have been suffering from any of these diseases? - පහත රෝග ඔබට තිබෙනවද?]]="None - නැත",1,5)</f>
        <v>5</v>
      </c>
      <c r="AA6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2" s="11">
        <f>IF(Table15[[#This Row],[Have you been infected by COVID-19 in the past few months - ඔබට COVID 19 මිට පෙර වැළදී  තිබෙනවද?]]="Yes",1,5)</f>
        <v>1</v>
      </c>
      <c r="AC682" s="11">
        <f>IF(Table15[[#This Row],[Grade - ශ්‍රේණිය]]="Team Member",5,IF(Table15[[#This Row],[Grade - ශ්‍රේණිය]]="Manager",1,3))</f>
        <v>1</v>
      </c>
      <c r="AD682" s="11">
        <f>IF(Table15[[#This Row],[Do you have any COVID symptoms? - ඔබට COVID ලක්ෂණ තිබෙනවද?]]="Yes",5,1)</f>
        <v>1</v>
      </c>
      <c r="AE682" s="11">
        <f>IF(Table15[[#This Row],[Was quarantined  before? - නිරොධානය වී තිබේද?]]="Yes",5,1)</f>
        <v>5</v>
      </c>
      <c r="AF6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2" s="8">
        <f>IF(Table15[[#This Row],[Any family members are working at Hospitals - රෝහල් වල සේවය කරන සාමාජිකයන් සිටීද?]]="No",1,5)</f>
        <v>1</v>
      </c>
      <c r="AH6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</v>
      </c>
      <c r="AJ682" s="12">
        <f>Table15[[#This Row],[Proximity 01 (30%)]]*0.3+Table15[[#This Row],[Proximity - 02(40%)]]*0.4+Table15[[#This Row],[Proximity - 03(30%)]]*0.3</f>
        <v>2.2000000000000002</v>
      </c>
      <c r="AK682" s="12">
        <f>Table15[[#This Row],[Aggregation(Q1) 30%]]*0.3+Table15[[#This Row],[Aggregation(Q2) 40%]]*0.4+Table15[[#This Row],[Aggregation(Q3) 30%]]*0.3</f>
        <v>2.1999999999999997</v>
      </c>
      <c r="AL682" s="12">
        <f>Table15[[#This Row],[Exposure Rate]]+Table15[[#This Row],[Proximity Rate]]+Table15[[#This Row],[Aggregation Rate]]</f>
        <v>6.7999999999999989</v>
      </c>
      <c r="AM682" s="12" t="s">
        <v>1934</v>
      </c>
    </row>
    <row r="683" spans="1:39" x14ac:dyDescent="0.3">
      <c r="A683" s="20">
        <v>7422</v>
      </c>
      <c r="B683" s="2" t="s">
        <v>385</v>
      </c>
      <c r="C683" s="2" t="str">
        <f>VLOOKUP(A683,'emp master'!$A$1:$G$5000,5,FALSE)</f>
        <v>Moulded Bra Cup - Industrial Systems Engineering - SI</v>
      </c>
      <c r="D683" s="1" t="s">
        <v>1752</v>
      </c>
      <c r="E683" s="6" t="str">
        <f>VLOOKUP(A683,'emp master'!$A$1:$G$5000,7,FALSE)</f>
        <v>Male</v>
      </c>
      <c r="F683" s="7">
        <v>36</v>
      </c>
      <c r="G683" s="6" t="s">
        <v>14</v>
      </c>
      <c r="H683" s="6" t="s">
        <v>1756</v>
      </c>
      <c r="I683" s="6" t="s">
        <v>386</v>
      </c>
      <c r="J683" s="7" t="s">
        <v>17</v>
      </c>
      <c r="K683" s="6" t="s">
        <v>14</v>
      </c>
      <c r="L683" s="6"/>
      <c r="M683" s="6" t="s">
        <v>14</v>
      </c>
      <c r="N683" s="6"/>
      <c r="O683" s="6" t="s">
        <v>14</v>
      </c>
      <c r="P683" s="6"/>
      <c r="Q683" s="6" t="s">
        <v>1566</v>
      </c>
      <c r="R683" s="6" t="s">
        <v>14</v>
      </c>
      <c r="S683" s="6" t="s">
        <v>1761</v>
      </c>
      <c r="T683" s="6" t="s">
        <v>14</v>
      </c>
      <c r="U683" s="6" t="s">
        <v>1566</v>
      </c>
      <c r="V683" s="8">
        <f>IF(Table15[[#This Row],[Age - වයස]]&lt;30,1,IF(Table15[[#This Row],[Age - වයස]]&lt;40,2,IF(Table15[[#This Row],[Age - වයස]]&lt;50,3,IF(Table15[[#This Row],[Age - වයස]]&lt;=55,4,5))))</f>
        <v>2</v>
      </c>
      <c r="W683" s="11">
        <f>IF(Table15[[#This Row],[Vaccinated? - කොවිඩ් එන්නත ලබා ගෙන තිබේද?]]= "yes",1,5)</f>
        <v>5</v>
      </c>
      <c r="X68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83" s="8">
        <f>IF(Table15[[#This Row],[Having any hereditary diseases - ඔබට පාරම්පරික රෝග තිබෙනවාද?]]="yes",5,1)</f>
        <v>1</v>
      </c>
      <c r="Z683" s="11">
        <f>IF(Table15[[#This Row],[Do you have been suffering from any of these diseases? - පහත රෝග ඔබට තිබෙනවද?]]="None - නැත",1,5)</f>
        <v>5</v>
      </c>
      <c r="AA6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3" s="11">
        <f>IF(Table15[[#This Row],[Have you been infected by COVID-19 in the past few months - ඔබට COVID 19 මිට පෙර වැළදී  තිබෙනවද?]]="Yes",1,5)</f>
        <v>1</v>
      </c>
      <c r="AC683" s="11">
        <f>IF(Table15[[#This Row],[Grade - ශ්‍රේණිය]]="Team Member",5,IF(Table15[[#This Row],[Grade - ශ්‍රේණිය]]="Manager",1,3))</f>
        <v>1</v>
      </c>
      <c r="AD683" s="11">
        <f>IF(Table15[[#This Row],[Do you have any COVID symptoms? - ඔබට COVID ලක්ෂණ තිබෙනවද?]]="Yes",5,1)</f>
        <v>1</v>
      </c>
      <c r="AE683" s="11">
        <f>IF(Table15[[#This Row],[Was quarantined  before? - නිරොධානය වී තිබේද?]]="Yes",5,1)</f>
        <v>5</v>
      </c>
      <c r="AF6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3" s="8">
        <f>IF(Table15[[#This Row],[Any family members are working at Hospitals - රෝහල් වල සේවය කරන සාමාජිකයන් සිටීද?]]="No",1,5)</f>
        <v>1</v>
      </c>
      <c r="AH6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683" s="12">
        <f>Table15[[#This Row],[Proximity 01 (30%)]]*0.3+Table15[[#This Row],[Proximity - 02(40%)]]*0.4+Table15[[#This Row],[Proximity - 03(30%)]]*0.3</f>
        <v>2.2000000000000002</v>
      </c>
      <c r="AK683" s="12">
        <f>Table15[[#This Row],[Aggregation(Q1) 30%]]*0.3+Table15[[#This Row],[Aggregation(Q2) 40%]]*0.4+Table15[[#This Row],[Aggregation(Q3) 30%]]*0.3</f>
        <v>2.1999999999999997</v>
      </c>
      <c r="AL683" s="13">
        <f>Table15[[#This Row],[Exposure Rate]]+Table15[[#This Row],[Proximity Rate]]+Table15[[#This Row],[Aggregation Rate]]</f>
        <v>7.1</v>
      </c>
      <c r="AM683" s="13" t="s">
        <v>1935</v>
      </c>
    </row>
    <row r="684" spans="1:39" x14ac:dyDescent="0.3">
      <c r="A684" s="20">
        <v>805</v>
      </c>
      <c r="B684" s="2" t="s">
        <v>683</v>
      </c>
      <c r="C684" s="2" t="str">
        <f>VLOOKUP(A684,'emp master'!$A$1:$G$5000,5,FALSE)</f>
        <v>Planning - SI</v>
      </c>
      <c r="D684" s="1" t="s">
        <v>1752</v>
      </c>
      <c r="E684" s="6" t="str">
        <f>VLOOKUP(A684,'emp master'!$A$1:$G$5000,7,FALSE)</f>
        <v>Male</v>
      </c>
      <c r="F684" s="7">
        <v>42</v>
      </c>
      <c r="G684" s="6" t="s">
        <v>14</v>
      </c>
      <c r="H684" s="6" t="s">
        <v>1753</v>
      </c>
      <c r="I684" s="6" t="s">
        <v>684</v>
      </c>
      <c r="J684" s="7" t="s">
        <v>17</v>
      </c>
      <c r="K684" s="6" t="s">
        <v>14</v>
      </c>
      <c r="L684" s="6"/>
      <c r="M684" s="6" t="s">
        <v>14</v>
      </c>
      <c r="N684" s="6"/>
      <c r="O684" s="6" t="s">
        <v>14</v>
      </c>
      <c r="P684" s="6"/>
      <c r="Q684" s="6" t="s">
        <v>1566</v>
      </c>
      <c r="R684" s="6" t="s">
        <v>14</v>
      </c>
      <c r="S684" s="6" t="s">
        <v>1754</v>
      </c>
      <c r="T684" s="6" t="s">
        <v>14</v>
      </c>
      <c r="U684" s="6" t="s">
        <v>14</v>
      </c>
      <c r="V684" s="8">
        <f>IF(Table15[[#This Row],[Age - වයස]]&lt;30,1,IF(Table15[[#This Row],[Age - වයස]]&lt;40,2,IF(Table15[[#This Row],[Age - වයස]]&lt;50,3,IF(Table15[[#This Row],[Age - වයස]]&lt;=55,4,5))))</f>
        <v>3</v>
      </c>
      <c r="W684" s="11">
        <f>IF(Table15[[#This Row],[Vaccinated? - කොවිඩ් එන්නත ලබා ගෙන තිබේද?]]= "yes",1,5)</f>
        <v>5</v>
      </c>
      <c r="X68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4" s="8">
        <f>IF(Table15[[#This Row],[Having any hereditary diseases - ඔබට පාරම්පරික රෝග තිබෙනවාද?]]="yes",5,1)</f>
        <v>1</v>
      </c>
      <c r="Z684" s="11">
        <f>IF(Table15[[#This Row],[Do you have been suffering from any of these diseases? - පහත රෝග ඔබට තිබෙනවද?]]="None - නැත",1,5)</f>
        <v>1</v>
      </c>
      <c r="AA6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4" s="11">
        <f>IF(Table15[[#This Row],[Have you been infected by COVID-19 in the past few months - ඔබට COVID 19 මිට පෙර වැළදී  තිබෙනවද?]]="Yes",1,5)</f>
        <v>5</v>
      </c>
      <c r="AC684" s="11">
        <f>IF(Table15[[#This Row],[Grade - ශ්‍රේණිය]]="Team Member",5,IF(Table15[[#This Row],[Grade - ශ්‍රේණිය]]="Manager",1,3))</f>
        <v>1</v>
      </c>
      <c r="AD684" s="11">
        <f>IF(Table15[[#This Row],[Do you have any COVID symptoms? - ඔබට COVID ලක්ෂණ තිබෙනවද?]]="Yes",5,1)</f>
        <v>1</v>
      </c>
      <c r="AE684" s="11">
        <f>IF(Table15[[#This Row],[Was quarantined  before? - නිරොධානය වී තිබේද?]]="Yes",5,1)</f>
        <v>5</v>
      </c>
      <c r="AF6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4" s="8">
        <f>IF(Table15[[#This Row],[Any family members are working at Hospitals - රෝහල් වල සේවය කරන සාමාජිකයන් සිටීද?]]="No",1,5)</f>
        <v>1</v>
      </c>
      <c r="AH6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684" s="12">
        <f>Table15[[#This Row],[Proximity 01 (30%)]]*0.3+Table15[[#This Row],[Proximity - 02(40%)]]*0.4+Table15[[#This Row],[Proximity - 03(30%)]]*0.3</f>
        <v>2.2000000000000002</v>
      </c>
      <c r="AK684" s="12">
        <f>Table15[[#This Row],[Aggregation(Q1) 30%]]*0.3+Table15[[#This Row],[Aggregation(Q2) 40%]]*0.4+Table15[[#This Row],[Aggregation(Q3) 30%]]*0.3</f>
        <v>2.1999999999999997</v>
      </c>
      <c r="AL684" s="13">
        <f>Table15[[#This Row],[Exposure Rate]]+Table15[[#This Row],[Proximity Rate]]+Table15[[#This Row],[Aggregation Rate]]</f>
        <v>7.3000000000000007</v>
      </c>
      <c r="AM684" s="13" t="s">
        <v>1935</v>
      </c>
    </row>
    <row r="685" spans="1:39" x14ac:dyDescent="0.3">
      <c r="A685" s="20">
        <v>5663</v>
      </c>
      <c r="B685" s="2" t="s">
        <v>646</v>
      </c>
      <c r="C685" s="2" t="str">
        <f>VLOOKUP(A685,'emp master'!$A$1:$G$5000,5,FALSE)</f>
        <v>Sourcing &amp; Supply chain - SI</v>
      </c>
      <c r="D685" s="1" t="s">
        <v>1752</v>
      </c>
      <c r="E685" s="6" t="str">
        <f>VLOOKUP(A685,'emp master'!$A$1:$G$5000,7,FALSE)</f>
        <v>Male</v>
      </c>
      <c r="F685" s="7">
        <v>44</v>
      </c>
      <c r="G685" s="6" t="s">
        <v>14</v>
      </c>
      <c r="H685" s="6" t="s">
        <v>1753</v>
      </c>
      <c r="I685" s="6" t="s">
        <v>647</v>
      </c>
      <c r="J685" s="7" t="s">
        <v>17</v>
      </c>
      <c r="K685" s="6" t="s">
        <v>14</v>
      </c>
      <c r="L685" s="6"/>
      <c r="M685" s="6" t="s">
        <v>14</v>
      </c>
      <c r="N685" s="6"/>
      <c r="O685" s="6" t="s">
        <v>14</v>
      </c>
      <c r="P685" s="6"/>
      <c r="Q685" s="6" t="s">
        <v>1566</v>
      </c>
      <c r="R685" s="6" t="s">
        <v>14</v>
      </c>
      <c r="S685" s="6" t="s">
        <v>1760</v>
      </c>
      <c r="T685" s="6" t="s">
        <v>14</v>
      </c>
      <c r="U685" s="6" t="s">
        <v>14</v>
      </c>
      <c r="V685" s="8">
        <f>IF(Table15[[#This Row],[Age - වයස]]&lt;30,1,IF(Table15[[#This Row],[Age - වයස]]&lt;40,2,IF(Table15[[#This Row],[Age - වයස]]&lt;50,3,IF(Table15[[#This Row],[Age - වයස]]&lt;=55,4,5))))</f>
        <v>3</v>
      </c>
      <c r="W685" s="11">
        <f>IF(Table15[[#This Row],[Vaccinated? - කොවිඩ් එන්නත ලබා ගෙන තිබේද?]]= "yes",1,5)</f>
        <v>5</v>
      </c>
      <c r="X68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5" s="8">
        <f>IF(Table15[[#This Row],[Having any hereditary diseases - ඔබට පාරම්පරික රෝග තිබෙනවාද?]]="yes",5,1)</f>
        <v>1</v>
      </c>
      <c r="Z685" s="11">
        <f>IF(Table15[[#This Row],[Do you have been suffering from any of these diseases? - පහත රෝග ඔබට තිබෙනවද?]]="None - නැත",1,5)</f>
        <v>5</v>
      </c>
      <c r="AA6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5" s="11">
        <f>IF(Table15[[#This Row],[Have you been infected by COVID-19 in the past few months - ඔබට COVID 19 මිට පෙර වැළදී  තිබෙනවද?]]="Yes",1,5)</f>
        <v>5</v>
      </c>
      <c r="AC685" s="11">
        <f>IF(Table15[[#This Row],[Grade - ශ්‍රේණිය]]="Team Member",5,IF(Table15[[#This Row],[Grade - ශ්‍රේණිය]]="Manager",1,3))</f>
        <v>1</v>
      </c>
      <c r="AD685" s="11">
        <f>IF(Table15[[#This Row],[Do you have any COVID symptoms? - ඔබට COVID ලක්ෂණ තිබෙනවද?]]="Yes",5,1)</f>
        <v>1</v>
      </c>
      <c r="AE685" s="11">
        <f>IF(Table15[[#This Row],[Was quarantined  before? - නිරොධානය වී තිබේද?]]="Yes",5,1)</f>
        <v>5</v>
      </c>
      <c r="AF6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5" s="8">
        <f>IF(Table15[[#This Row],[Any family members are working at Hospitals - රෝහල් වල සේවය කරන සාමාජිකයන් සිටීද?]]="No",1,5)</f>
        <v>1</v>
      </c>
      <c r="AH6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685" s="12">
        <f>Table15[[#This Row],[Proximity 01 (30%)]]*0.3+Table15[[#This Row],[Proximity - 02(40%)]]*0.4+Table15[[#This Row],[Proximity - 03(30%)]]*0.3</f>
        <v>2.2000000000000002</v>
      </c>
      <c r="AK685" s="12">
        <f>Table15[[#This Row],[Aggregation(Q1) 30%]]*0.3+Table15[[#This Row],[Aggregation(Q2) 40%]]*0.4+Table15[[#This Row],[Aggregation(Q3) 30%]]*0.3</f>
        <v>2.1999999999999997</v>
      </c>
      <c r="AL685" s="13">
        <f>Table15[[#This Row],[Exposure Rate]]+Table15[[#This Row],[Proximity Rate]]+Table15[[#This Row],[Aggregation Rate]]</f>
        <v>7.6999999999999993</v>
      </c>
      <c r="AM685" s="13" t="s">
        <v>1935</v>
      </c>
    </row>
    <row r="686" spans="1:39" x14ac:dyDescent="0.3">
      <c r="A686" s="20">
        <v>10411</v>
      </c>
      <c r="B686" s="2" t="s">
        <v>636</v>
      </c>
      <c r="C686" s="2" t="str">
        <f>VLOOKUP(A686,'emp master'!$A$1:$G$5000,5,FALSE)</f>
        <v>Impact Protection - SI</v>
      </c>
      <c r="D686" s="1" t="s">
        <v>1752</v>
      </c>
      <c r="E686" s="6" t="str">
        <f>VLOOKUP(A686,'emp master'!$A$1:$G$5000,7,FALSE)</f>
        <v>Male</v>
      </c>
      <c r="F686" s="6">
        <v>45</v>
      </c>
      <c r="G686" s="6" t="s">
        <v>1566</v>
      </c>
      <c r="H686" s="6" t="s">
        <v>1753</v>
      </c>
      <c r="I686" s="6" t="s">
        <v>637</v>
      </c>
      <c r="J686" s="7" t="s">
        <v>20</v>
      </c>
      <c r="K686" s="6" t="s">
        <v>14</v>
      </c>
      <c r="L686" s="6"/>
      <c r="M686" s="6" t="s">
        <v>14</v>
      </c>
      <c r="N686" s="6"/>
      <c r="O686" s="6" t="s">
        <v>1566</v>
      </c>
      <c r="P686" s="6" t="s">
        <v>1835</v>
      </c>
      <c r="Q686" s="6" t="s">
        <v>14</v>
      </c>
      <c r="R686" s="6" t="s">
        <v>14</v>
      </c>
      <c r="S686" s="6" t="s">
        <v>1762</v>
      </c>
      <c r="T686" s="6" t="s">
        <v>14</v>
      </c>
      <c r="U686" s="6" t="s">
        <v>14</v>
      </c>
      <c r="V686" s="8">
        <f>IF(Table15[[#This Row],[Age - වයස]]&lt;30,1,IF(Table15[[#This Row],[Age - වයස]]&lt;40,2,IF(Table15[[#This Row],[Age - වයස]]&lt;50,3,IF(Table15[[#This Row],[Age - වයස]]&lt;=55,4,5))))</f>
        <v>3</v>
      </c>
      <c r="W686" s="11">
        <f>IF(Table15[[#This Row],[Vaccinated? - කොවිඩ් එන්නත ලබා ගෙන තිබේද?]]= "yes",1,5)</f>
        <v>1</v>
      </c>
      <c r="X68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6" s="8">
        <f>IF(Table15[[#This Row],[Having any hereditary diseases - ඔබට පාරම්පරික රෝග තිබෙනවාද?]]="yes",5,1)</f>
        <v>1</v>
      </c>
      <c r="Z686" s="11">
        <f>IF(Table15[[#This Row],[Do you have been suffering from any of these diseases? - පහත රෝග ඔබට තිබෙනවද?]]="None - නැත",1,5)</f>
        <v>5</v>
      </c>
      <c r="AA6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6" s="11">
        <f>IF(Table15[[#This Row],[Have you been infected by COVID-19 in the past few months - ඔබට COVID 19 මිට පෙර වැළදී  තිබෙනවද?]]="Yes",1,5)</f>
        <v>5</v>
      </c>
      <c r="AC686" s="11">
        <f>IF(Table15[[#This Row],[Grade - ශ්‍රේණිය]]="Team Member",5,IF(Table15[[#This Row],[Grade - ශ්‍රේණිය]]="Manager",1,3))</f>
        <v>1</v>
      </c>
      <c r="AD686" s="11">
        <f>IF(Table15[[#This Row],[Do you have any COVID symptoms? - ඔබට COVID ලක්ෂණ තිබෙනවද?]]="Yes",5,1)</f>
        <v>5</v>
      </c>
      <c r="AE686" s="11">
        <f>IF(Table15[[#This Row],[Was quarantined  before? - නිරොධානය වී තිබේද?]]="Yes",5,1)</f>
        <v>1</v>
      </c>
      <c r="AF6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6" s="8">
        <f>IF(Table15[[#This Row],[Any family members are working at Hospitals - රෝහල් වල සේවය කරන සාමාජිකයන් සිටීද?]]="No",1,5)</f>
        <v>1</v>
      </c>
      <c r="AH6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2.5</v>
      </c>
      <c r="AJ686" s="12">
        <f>Table15[[#This Row],[Proximity 01 (30%)]]*0.3+Table15[[#This Row],[Proximity - 02(40%)]]*0.4+Table15[[#This Row],[Proximity - 03(30%)]]*0.3</f>
        <v>2.5999999999999996</v>
      </c>
      <c r="AK686" s="12">
        <f>Table15[[#This Row],[Aggregation(Q1) 30%]]*0.3+Table15[[#This Row],[Aggregation(Q2) 40%]]*0.4+Table15[[#This Row],[Aggregation(Q3) 30%]]*0.3</f>
        <v>2.1999999999999997</v>
      </c>
      <c r="AL686" s="13">
        <f>Table15[[#This Row],[Exposure Rate]]+Table15[[#This Row],[Proximity Rate]]+Table15[[#This Row],[Aggregation Rate]]</f>
        <v>7.2999999999999989</v>
      </c>
      <c r="AM686" s="13" t="s">
        <v>1935</v>
      </c>
    </row>
    <row r="687" spans="1:39" x14ac:dyDescent="0.3">
      <c r="A687" s="20">
        <v>16220</v>
      </c>
      <c r="B687" s="2" t="s">
        <v>1358</v>
      </c>
      <c r="C687" s="2" t="str">
        <f>VLOOKUP(A687,'emp master'!$A$1:$G$5000,5,FALSE)</f>
        <v>Close Comfort Program - Production - SI</v>
      </c>
      <c r="D687" s="1" t="s">
        <v>1755</v>
      </c>
      <c r="E687" s="6" t="str">
        <f>VLOOKUP(A687,'emp master'!$A$1:$G$5000,7,FALSE)</f>
        <v>Male</v>
      </c>
      <c r="F687" s="7">
        <v>33</v>
      </c>
      <c r="G687" s="6" t="s">
        <v>1566</v>
      </c>
      <c r="H687" s="6" t="s">
        <v>1756</v>
      </c>
      <c r="I687" s="6" t="s">
        <v>1359</v>
      </c>
      <c r="J687" s="7" t="s">
        <v>13</v>
      </c>
      <c r="K687" s="6" t="s">
        <v>14</v>
      </c>
      <c r="L687" s="6"/>
      <c r="M687" s="6" t="s">
        <v>14</v>
      </c>
      <c r="N687" s="6"/>
      <c r="O687" s="6" t="s">
        <v>14</v>
      </c>
      <c r="P687" s="6"/>
      <c r="Q687" s="6" t="s">
        <v>1566</v>
      </c>
      <c r="R687" s="6" t="s">
        <v>14</v>
      </c>
      <c r="S687" s="6" t="s">
        <v>1754</v>
      </c>
      <c r="T687" s="6" t="s">
        <v>14</v>
      </c>
      <c r="U687" s="6" t="s">
        <v>1566</v>
      </c>
      <c r="V687" s="8">
        <f>IF(Table15[[#This Row],[Age - වයස]]&lt;30,1,IF(Table15[[#This Row],[Age - වයස]]&lt;40,2,IF(Table15[[#This Row],[Age - වයස]]&lt;50,3,IF(Table15[[#This Row],[Age - වයස]]&lt;=55,4,5))))</f>
        <v>2</v>
      </c>
      <c r="W687" s="11">
        <f>IF(Table15[[#This Row],[Vaccinated? - කොවිඩ් එන්නත ලබා ගෙන තිබේද?]]= "yes",1,5)</f>
        <v>1</v>
      </c>
      <c r="X68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87" s="8">
        <f>IF(Table15[[#This Row],[Having any hereditary diseases - ඔබට පාරම්පරික රෝග තිබෙනවාද?]]="yes",5,1)</f>
        <v>1</v>
      </c>
      <c r="Z687" s="11">
        <f>IF(Table15[[#This Row],[Do you have been suffering from any of these diseases? - පහත රෝග ඔබට තිබෙනවද?]]="None - නැත",1,5)</f>
        <v>1</v>
      </c>
      <c r="AA6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7" s="11">
        <f>IF(Table15[[#This Row],[Have you been infected by COVID-19 in the past few months - ඔබට COVID 19 මිට පෙර වැළදී  තිබෙනවද?]]="Yes",1,5)</f>
        <v>1</v>
      </c>
      <c r="AC687" s="11">
        <f>IF(Table15[[#This Row],[Grade - ශ්‍රේණිය]]="Team Member",5,IF(Table15[[#This Row],[Grade - ශ්‍රේණිය]]="Manager",1,3))</f>
        <v>3</v>
      </c>
      <c r="AD687" s="11">
        <f>IF(Table15[[#This Row],[Do you have any COVID symptoms? - ඔබට COVID ලක්ෂණ තිබෙනවද?]]="Yes",5,1)</f>
        <v>1</v>
      </c>
      <c r="AE687" s="11">
        <f>IF(Table15[[#This Row],[Was quarantined  before? - නිරොධානය වී තිබේද?]]="Yes",5,1)</f>
        <v>5</v>
      </c>
      <c r="AF6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7" s="8">
        <f>IF(Table15[[#This Row],[Any family members are working at Hospitals - රෝහල් වල සේවය කරන සාමාජිකයන් සිටීද?]]="No",1,5)</f>
        <v>1</v>
      </c>
      <c r="AH6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7" s="14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1.5000000000000002</v>
      </c>
      <c r="AJ687" s="15">
        <f>Table15[[#This Row],[Proximity 01 (30%)]]*0.3+Table15[[#This Row],[Proximity - 02(40%)]]*0.4+Table15[[#This Row],[Proximity - 03(30%)]]*0.3</f>
        <v>2.8</v>
      </c>
      <c r="AK687" s="12">
        <f>Table15[[#This Row],[Aggregation(Q1) 30%]]*0.3+Table15[[#This Row],[Aggregation(Q2) 40%]]*0.4+Table15[[#This Row],[Aggregation(Q3) 30%]]*0.3</f>
        <v>2.1999999999999997</v>
      </c>
      <c r="AL687" s="12">
        <f>Table15[[#This Row],[Exposure Rate]]+Table15[[#This Row],[Proximity Rate]]+Table15[[#This Row],[Aggregation Rate]]</f>
        <v>6.5</v>
      </c>
      <c r="AM687" s="12" t="s">
        <v>1934</v>
      </c>
    </row>
    <row r="688" spans="1:39" x14ac:dyDescent="0.3">
      <c r="A688" s="20">
        <v>15459</v>
      </c>
      <c r="B688" s="2" t="s">
        <v>1198</v>
      </c>
      <c r="C688" s="2" t="str">
        <f>VLOOKUP(A688,'emp master'!$A$1:$G$5000,5,FALSE)</f>
        <v>Close Comfort Program - Quality Assurance - SI</v>
      </c>
      <c r="D688" s="1" t="s">
        <v>1758</v>
      </c>
      <c r="E688" s="6" t="str">
        <f>VLOOKUP(A688,'emp master'!$A$1:$G$5000,7,FALSE)</f>
        <v>Female</v>
      </c>
      <c r="F688" s="7">
        <v>26</v>
      </c>
      <c r="G688" s="6" t="s">
        <v>1566</v>
      </c>
      <c r="H688" s="6" t="s">
        <v>1759</v>
      </c>
      <c r="I688" s="6" t="s">
        <v>1199</v>
      </c>
      <c r="J688" s="7" t="s">
        <v>39</v>
      </c>
      <c r="K688" s="6" t="s">
        <v>14</v>
      </c>
      <c r="L688" s="6"/>
      <c r="M688" s="6" t="s">
        <v>14</v>
      </c>
      <c r="N688" s="6"/>
      <c r="O688" s="6" t="s">
        <v>14</v>
      </c>
      <c r="P688" s="6"/>
      <c r="Q688" s="6" t="s">
        <v>1566</v>
      </c>
      <c r="R688" s="6" t="s">
        <v>14</v>
      </c>
      <c r="S688" s="6" t="s">
        <v>1754</v>
      </c>
      <c r="T688" s="6" t="s">
        <v>14</v>
      </c>
      <c r="U688" s="6" t="s">
        <v>14</v>
      </c>
      <c r="V688" s="8">
        <f>IF(Table15[[#This Row],[Age - වයස]]&lt;30,1,IF(Table15[[#This Row],[Age - වයස]]&lt;40,2,IF(Table15[[#This Row],[Age - වයස]]&lt;50,3,IF(Table15[[#This Row],[Age - වයස]]&lt;=55,4,5))))</f>
        <v>1</v>
      </c>
      <c r="W688" s="11">
        <f>IF(Table15[[#This Row],[Vaccinated? - කොවිඩ් එන්නත ලබා ගෙන තිබේද?]]= "yes",1,5)</f>
        <v>1</v>
      </c>
      <c r="X68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688" s="8">
        <f>IF(Table15[[#This Row],[Having any hereditary diseases - ඔබට පාරම්පරික රෝග තිබෙනවාද?]]="yes",5,1)</f>
        <v>1</v>
      </c>
      <c r="Z688" s="11">
        <f>IF(Table15[[#This Row],[Do you have been suffering from any of these diseases? - පහත රෝග ඔබට තිබෙනවද?]]="None - නැත",1,5)</f>
        <v>1</v>
      </c>
      <c r="AA6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8" s="11">
        <f>IF(Table15[[#This Row],[Have you been infected by COVID-19 in the past few months - ඔබට COVID 19 මිට පෙර වැළදී  තිබෙනවද?]]="Yes",1,5)</f>
        <v>5</v>
      </c>
      <c r="AC688" s="11">
        <f>IF(Table15[[#This Row],[Grade - ශ්‍රේණිය]]="Team Member",5,IF(Table15[[#This Row],[Grade - ශ්‍රේණිය]]="Manager",1,3))</f>
        <v>3</v>
      </c>
      <c r="AD688" s="11">
        <f>IF(Table15[[#This Row],[Do you have any COVID symptoms? - ඔබට COVID ලක්ෂණ තිබෙනවද?]]="Yes",5,1)</f>
        <v>1</v>
      </c>
      <c r="AE688" s="11">
        <f>IF(Table15[[#This Row],[Was quarantined  before? - නිරොධානය වී තිබේද?]]="Yes",5,1)</f>
        <v>5</v>
      </c>
      <c r="AF6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8" s="8">
        <f>IF(Table15[[#This Row],[Any family members are working at Hospitals - රෝහල් වල සේවය කරන සාමාජිකයන් සිටීද?]]="No",1,5)</f>
        <v>1</v>
      </c>
      <c r="AH6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1.8</v>
      </c>
      <c r="AJ688" s="15">
        <f>Table15[[#This Row],[Proximity 01 (30%)]]*0.3+Table15[[#This Row],[Proximity - 02(40%)]]*0.4+Table15[[#This Row],[Proximity - 03(30%)]]*0.3</f>
        <v>2.8</v>
      </c>
      <c r="AK688" s="12">
        <f>Table15[[#This Row],[Aggregation(Q1) 30%]]*0.3+Table15[[#This Row],[Aggregation(Q2) 40%]]*0.4+Table15[[#This Row],[Aggregation(Q3) 30%]]*0.3</f>
        <v>2.1999999999999997</v>
      </c>
      <c r="AL688" s="12">
        <f>Table15[[#This Row],[Exposure Rate]]+Table15[[#This Row],[Proximity Rate]]+Table15[[#This Row],[Aggregation Rate]]</f>
        <v>6.7999999999999989</v>
      </c>
      <c r="AM688" s="12" t="s">
        <v>1934</v>
      </c>
    </row>
    <row r="689" spans="1:39" x14ac:dyDescent="0.3">
      <c r="A689" s="20">
        <v>16538</v>
      </c>
      <c r="B689" s="2" t="s">
        <v>1048</v>
      </c>
      <c r="C689" s="2" t="str">
        <f>VLOOKUP(A689,'emp master'!$A$1:$G$5000,5,FALSE)</f>
        <v>Moulded Bra Cup - Product Development Centre - SI</v>
      </c>
      <c r="D689" s="1" t="s">
        <v>1758</v>
      </c>
      <c r="E689" s="6" t="str">
        <f>VLOOKUP(A689,'emp master'!$A$1:$G$5000,7,FALSE)</f>
        <v>Male</v>
      </c>
      <c r="F689" s="7">
        <v>23</v>
      </c>
      <c r="G689" s="6" t="s">
        <v>14</v>
      </c>
      <c r="H689" s="6" t="s">
        <v>1753</v>
      </c>
      <c r="I689" s="6" t="s">
        <v>1049</v>
      </c>
      <c r="J689" s="7" t="s">
        <v>13</v>
      </c>
      <c r="K689" s="6" t="s">
        <v>14</v>
      </c>
      <c r="L689" s="6"/>
      <c r="M689" s="6" t="s">
        <v>14</v>
      </c>
      <c r="N689" s="6"/>
      <c r="O689" s="6" t="s">
        <v>14</v>
      </c>
      <c r="P689" s="6"/>
      <c r="Q689" s="6" t="s">
        <v>1566</v>
      </c>
      <c r="R689" s="6" t="s">
        <v>14</v>
      </c>
      <c r="S689" s="6" t="s">
        <v>1754</v>
      </c>
      <c r="T689" s="6" t="s">
        <v>14</v>
      </c>
      <c r="U689" s="6" t="s">
        <v>1566</v>
      </c>
      <c r="V689" s="8">
        <f>IF(Table15[[#This Row],[Age - වයස]]&lt;30,1,IF(Table15[[#This Row],[Age - වයස]]&lt;40,2,IF(Table15[[#This Row],[Age - වයස]]&lt;50,3,IF(Table15[[#This Row],[Age - වයස]]&lt;=55,4,5))))</f>
        <v>1</v>
      </c>
      <c r="W689" s="11">
        <f>IF(Table15[[#This Row],[Vaccinated? - කොවිඩ් එන්නත ලබා ගෙන තිබේද?]]= "yes",1,5)</f>
        <v>5</v>
      </c>
      <c r="X6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89" s="8">
        <f>IF(Table15[[#This Row],[Having any hereditary diseases - ඔබට පාරම්පරික රෝග තිබෙනවාද?]]="yes",5,1)</f>
        <v>1</v>
      </c>
      <c r="Z689" s="11">
        <f>IF(Table15[[#This Row],[Do you have been suffering from any of these diseases? - පහත රෝග ඔබට තිබෙනවද?]]="None - නැත",1,5)</f>
        <v>1</v>
      </c>
      <c r="AA6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89" s="11">
        <f>IF(Table15[[#This Row],[Have you been infected by COVID-19 in the past few months - ඔබට COVID 19 මිට පෙර වැළදී  තිබෙනවද?]]="Yes",1,5)</f>
        <v>1</v>
      </c>
      <c r="AC689" s="11">
        <f>IF(Table15[[#This Row],[Grade - ශ්‍රේණිය]]="Team Member",5,IF(Table15[[#This Row],[Grade - ශ්‍රේණිය]]="Manager",1,3))</f>
        <v>3</v>
      </c>
      <c r="AD689" s="11">
        <f>IF(Table15[[#This Row],[Do you have any COVID symptoms? - ඔබට COVID ලක්ෂණ තිබෙනවද?]]="Yes",5,1)</f>
        <v>1</v>
      </c>
      <c r="AE689" s="11">
        <f>IF(Table15[[#This Row],[Was quarantined  before? - නිරොධානය වී තිබේද?]]="Yes",5,1)</f>
        <v>5</v>
      </c>
      <c r="AF6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89" s="8">
        <f>IF(Table15[[#This Row],[Any family members are working at Hospitals - රෝහල් වල සේවය කරන සාමාජිකයන් සිටීද?]]="No",1,5)</f>
        <v>1</v>
      </c>
      <c r="AH6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8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689" s="15">
        <f>Table15[[#This Row],[Proximity 01 (30%)]]*0.3+Table15[[#This Row],[Proximity - 02(40%)]]*0.4+Table15[[#This Row],[Proximity - 03(30%)]]*0.3</f>
        <v>2.8</v>
      </c>
      <c r="AK689" s="12">
        <f>Table15[[#This Row],[Aggregation(Q1) 30%]]*0.3+Table15[[#This Row],[Aggregation(Q2) 40%]]*0.4+Table15[[#This Row],[Aggregation(Q3) 30%]]*0.3</f>
        <v>2.1999999999999997</v>
      </c>
      <c r="AL689" s="12">
        <f>Table15[[#This Row],[Exposure Rate]]+Table15[[#This Row],[Proximity Rate]]+Table15[[#This Row],[Aggregation Rate]]</f>
        <v>6.9</v>
      </c>
      <c r="AM689" s="12" t="s">
        <v>1934</v>
      </c>
    </row>
    <row r="690" spans="1:39" x14ac:dyDescent="0.3">
      <c r="A690" s="20">
        <v>3850</v>
      </c>
      <c r="B690" s="2" t="s">
        <v>1540</v>
      </c>
      <c r="C690" s="2" t="str">
        <f>VLOOKUP(A690,'emp master'!$A$1:$G$5000,5,FALSE)</f>
        <v>Close Comfort Program - Finishing - SI</v>
      </c>
      <c r="D690" s="1" t="s">
        <v>1758</v>
      </c>
      <c r="E690" s="6" t="str">
        <f>VLOOKUP(A690,'emp master'!$A$1:$G$5000,7,FALSE)</f>
        <v>Male</v>
      </c>
      <c r="F690" s="7">
        <v>35</v>
      </c>
      <c r="G690" s="6" t="s">
        <v>1566</v>
      </c>
      <c r="H690" s="6" t="s">
        <v>1753</v>
      </c>
      <c r="I690" s="6" t="s">
        <v>1541</v>
      </c>
      <c r="J690" s="7" t="s">
        <v>23</v>
      </c>
      <c r="K690" s="6" t="s">
        <v>14</v>
      </c>
      <c r="L690" s="6"/>
      <c r="M690" s="6" t="s">
        <v>14</v>
      </c>
      <c r="N690" s="6"/>
      <c r="O690" s="6" t="s">
        <v>14</v>
      </c>
      <c r="P690" s="6"/>
      <c r="Q690" s="6" t="s">
        <v>1566</v>
      </c>
      <c r="R690" s="6" t="s">
        <v>14</v>
      </c>
      <c r="S690" s="6" t="s">
        <v>1754</v>
      </c>
      <c r="T690" s="6" t="s">
        <v>14</v>
      </c>
      <c r="U690" s="6" t="s">
        <v>14</v>
      </c>
      <c r="V690" s="8">
        <f>IF(Table15[[#This Row],[Age - වයස]]&lt;30,1,IF(Table15[[#This Row],[Age - වයස]]&lt;40,2,IF(Table15[[#This Row],[Age - වයස]]&lt;50,3,IF(Table15[[#This Row],[Age - වයස]]&lt;=55,4,5))))</f>
        <v>2</v>
      </c>
      <c r="W690" s="11">
        <f>IF(Table15[[#This Row],[Vaccinated? - කොවිඩ් එන්නත ලබා ගෙන තිබේද?]]= "yes",1,5)</f>
        <v>1</v>
      </c>
      <c r="X69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0" s="8">
        <f>IF(Table15[[#This Row],[Having any hereditary diseases - ඔබට පාරම්පරික රෝග තිබෙනවාද?]]="yes",5,1)</f>
        <v>1</v>
      </c>
      <c r="Z690" s="11">
        <f>IF(Table15[[#This Row],[Do you have been suffering from any of these diseases? - පහත රෝග ඔබට තිබෙනවද?]]="None - නැත",1,5)</f>
        <v>1</v>
      </c>
      <c r="AA6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0" s="11">
        <f>IF(Table15[[#This Row],[Have you been infected by COVID-19 in the past few months - ඔබට COVID 19 මිට පෙර වැළදී  තිබෙනවද?]]="Yes",1,5)</f>
        <v>5</v>
      </c>
      <c r="AC690" s="11">
        <f>IF(Table15[[#This Row],[Grade - ශ්‍රේණිය]]="Team Member",5,IF(Table15[[#This Row],[Grade - ශ්‍රේණිය]]="Manager",1,3))</f>
        <v>3</v>
      </c>
      <c r="AD690" s="11">
        <f>IF(Table15[[#This Row],[Do you have any COVID symptoms? - ඔබට COVID ලක්ෂණ තිබෙනවද?]]="Yes",5,1)</f>
        <v>1</v>
      </c>
      <c r="AE690" s="11">
        <f>IF(Table15[[#This Row],[Was quarantined  before? - නිරොධානය වී තිබේද?]]="Yes",5,1)</f>
        <v>5</v>
      </c>
      <c r="AF6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0" s="8">
        <f>IF(Table15[[#This Row],[Any family members are working at Hospitals - රෝහල් වල සේවය කරන සාමාජිකයන් සිටීද?]]="No",1,5)</f>
        <v>1</v>
      </c>
      <c r="AH6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0" s="15">
        <f>Table15[[#This Row],[Proximity 01 (30%)]]*0.3+Table15[[#This Row],[Proximity - 02(40%)]]*0.4+Table15[[#This Row],[Proximity - 03(30%)]]*0.3</f>
        <v>2.8</v>
      </c>
      <c r="AK690" s="12">
        <f>Table15[[#This Row],[Aggregation(Q1) 30%]]*0.3+Table15[[#This Row],[Aggregation(Q2) 40%]]*0.4+Table15[[#This Row],[Aggregation(Q3) 30%]]*0.3</f>
        <v>2.1999999999999997</v>
      </c>
      <c r="AL690" s="12">
        <f>Table15[[#This Row],[Exposure Rate]]+Table15[[#This Row],[Proximity Rate]]+Table15[[#This Row],[Aggregation Rate]]</f>
        <v>7</v>
      </c>
      <c r="AM690" s="12" t="s">
        <v>1934</v>
      </c>
    </row>
    <row r="691" spans="1:39" x14ac:dyDescent="0.3">
      <c r="A691" s="20">
        <v>15682</v>
      </c>
      <c r="B691" s="2" t="s">
        <v>1165</v>
      </c>
      <c r="C691" s="2" t="str">
        <f>VLOOKUP(A691,'emp master'!$A$1:$G$5000,5,FALSE)</f>
        <v>Moulded Bra Cup - Product Development Centre - SI</v>
      </c>
      <c r="D691" s="1" t="s">
        <v>1755</v>
      </c>
      <c r="E691" s="6" t="str">
        <f>VLOOKUP(A691,'emp master'!$A$1:$G$5000,7,FALSE)</f>
        <v>Male</v>
      </c>
      <c r="F691" s="7">
        <v>31</v>
      </c>
      <c r="G691" s="6" t="s">
        <v>1566</v>
      </c>
      <c r="H691" s="6" t="s">
        <v>1753</v>
      </c>
      <c r="I691" s="6" t="s">
        <v>1166</v>
      </c>
      <c r="J691" s="7" t="s">
        <v>13</v>
      </c>
      <c r="K691" s="6" t="s">
        <v>14</v>
      </c>
      <c r="L691" s="6"/>
      <c r="M691" s="6" t="s">
        <v>14</v>
      </c>
      <c r="N691" s="6"/>
      <c r="O691" s="6" t="s">
        <v>14</v>
      </c>
      <c r="P691" s="6"/>
      <c r="Q691" s="6" t="s">
        <v>1566</v>
      </c>
      <c r="R691" s="6" t="s">
        <v>14</v>
      </c>
      <c r="S691" s="6" t="s">
        <v>1754</v>
      </c>
      <c r="T691" s="6" t="s">
        <v>14</v>
      </c>
      <c r="U691" s="6" t="s">
        <v>14</v>
      </c>
      <c r="V691" s="8">
        <f>IF(Table15[[#This Row],[Age - වයස]]&lt;30,1,IF(Table15[[#This Row],[Age - වයස]]&lt;40,2,IF(Table15[[#This Row],[Age - වයස]]&lt;50,3,IF(Table15[[#This Row],[Age - වයස]]&lt;=55,4,5))))</f>
        <v>2</v>
      </c>
      <c r="W691" s="11">
        <f>IF(Table15[[#This Row],[Vaccinated? - කොවිඩ් එන්නත ලබා ගෙන තිබේද?]]= "yes",1,5)</f>
        <v>1</v>
      </c>
      <c r="X6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1" s="8">
        <f>IF(Table15[[#This Row],[Having any hereditary diseases - ඔබට පාරම්පරික රෝග තිබෙනවාද?]]="yes",5,1)</f>
        <v>1</v>
      </c>
      <c r="Z691" s="11">
        <f>IF(Table15[[#This Row],[Do you have been suffering from any of these diseases? - පහත රෝග ඔබට තිබෙනවද?]]="None - නැත",1,5)</f>
        <v>1</v>
      </c>
      <c r="AA6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1" s="11">
        <f>IF(Table15[[#This Row],[Have you been infected by COVID-19 in the past few months - ඔබට COVID 19 මිට පෙර වැළදී  තිබෙනවද?]]="Yes",1,5)</f>
        <v>5</v>
      </c>
      <c r="AC691" s="11">
        <f>IF(Table15[[#This Row],[Grade - ශ්‍රේණිය]]="Team Member",5,IF(Table15[[#This Row],[Grade - ශ්‍රේණිය]]="Manager",1,3))</f>
        <v>3</v>
      </c>
      <c r="AD691" s="11">
        <f>IF(Table15[[#This Row],[Do you have any COVID symptoms? - ඔබට COVID ලක්ෂණ තිබෙනවද?]]="Yes",5,1)</f>
        <v>1</v>
      </c>
      <c r="AE691" s="11">
        <f>IF(Table15[[#This Row],[Was quarantined  before? - නිරොධානය වී තිබේද?]]="Yes",5,1)</f>
        <v>5</v>
      </c>
      <c r="AF6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1" s="8">
        <f>IF(Table15[[#This Row],[Any family members are working at Hospitals - රෝහල් වල සේවය කරන සාමාජිකයන් සිටීද?]]="No",1,5)</f>
        <v>1</v>
      </c>
      <c r="AH6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1" s="15">
        <f>Table15[[#This Row],[Proximity 01 (30%)]]*0.3+Table15[[#This Row],[Proximity - 02(40%)]]*0.4+Table15[[#This Row],[Proximity - 03(30%)]]*0.3</f>
        <v>2.8</v>
      </c>
      <c r="AK691" s="12">
        <f>Table15[[#This Row],[Aggregation(Q1) 30%]]*0.3+Table15[[#This Row],[Aggregation(Q2) 40%]]*0.4+Table15[[#This Row],[Aggregation(Q3) 30%]]*0.3</f>
        <v>2.1999999999999997</v>
      </c>
      <c r="AL691" s="12">
        <f>Table15[[#This Row],[Exposure Rate]]+Table15[[#This Row],[Proximity Rate]]+Table15[[#This Row],[Aggregation Rate]]</f>
        <v>7</v>
      </c>
      <c r="AM691" s="12" t="s">
        <v>1934</v>
      </c>
    </row>
    <row r="692" spans="1:39" x14ac:dyDescent="0.3">
      <c r="A692" s="3">
        <v>5260</v>
      </c>
      <c r="B692" s="2" t="s">
        <v>1112</v>
      </c>
      <c r="C692" s="2" t="str">
        <f>VLOOKUP(A692,'emp master'!$A$1:$G$5000,5,FALSE)</f>
        <v>Moulded Bra Cup - Product Development Centre - SI</v>
      </c>
      <c r="D692" s="1" t="s">
        <v>1758</v>
      </c>
      <c r="E692" s="6" t="str">
        <f>VLOOKUP(A692,'emp master'!$A$1:$G$5000,7,FALSE)</f>
        <v>Male</v>
      </c>
      <c r="F692" s="7">
        <v>37</v>
      </c>
      <c r="G692" s="6" t="s">
        <v>1566</v>
      </c>
      <c r="H692" s="6" t="s">
        <v>1753</v>
      </c>
      <c r="I692" s="6" t="s">
        <v>1113</v>
      </c>
      <c r="J692" s="7" t="s">
        <v>13</v>
      </c>
      <c r="K692" s="6" t="s">
        <v>14</v>
      </c>
      <c r="L692" s="6"/>
      <c r="M692" s="6" t="s">
        <v>14</v>
      </c>
      <c r="N692" s="6"/>
      <c r="O692" s="6" t="s">
        <v>14</v>
      </c>
      <c r="P692" s="6"/>
      <c r="Q692" s="6" t="s">
        <v>1566</v>
      </c>
      <c r="R692" s="6" t="s">
        <v>14</v>
      </c>
      <c r="S692" s="6" t="s">
        <v>1754</v>
      </c>
      <c r="T692" s="6" t="s">
        <v>14</v>
      </c>
      <c r="U692" s="6" t="s">
        <v>14</v>
      </c>
      <c r="V692" s="8">
        <f>IF(Table15[[#This Row],[Age - වයස]]&lt;30,1,IF(Table15[[#This Row],[Age - වයස]]&lt;40,2,IF(Table15[[#This Row],[Age - වයස]]&lt;50,3,IF(Table15[[#This Row],[Age - වයස]]&lt;=55,4,5))))</f>
        <v>2</v>
      </c>
      <c r="W692" s="11">
        <f>IF(Table15[[#This Row],[Vaccinated? - කොවිඩ් එන්නත ලබා ගෙන තිබේද?]]= "yes",1,5)</f>
        <v>1</v>
      </c>
      <c r="X6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2" s="8">
        <f>IF(Table15[[#This Row],[Having any hereditary diseases - ඔබට පාරම්පරික රෝග තිබෙනවාද?]]="yes",5,1)</f>
        <v>1</v>
      </c>
      <c r="Z692" s="11">
        <f>IF(Table15[[#This Row],[Do you have been suffering from any of these diseases? - පහත රෝග ඔබට තිබෙනවද?]]="None - නැත",1,5)</f>
        <v>1</v>
      </c>
      <c r="AA6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2" s="11">
        <f>IF(Table15[[#This Row],[Have you been infected by COVID-19 in the past few months - ඔබට COVID 19 මිට පෙර වැළදී  තිබෙනවද?]]="Yes",1,5)</f>
        <v>5</v>
      </c>
      <c r="AC692" s="11">
        <f>IF(Table15[[#This Row],[Grade - ශ්‍රේණිය]]="Team Member",5,IF(Table15[[#This Row],[Grade - ශ්‍රේණිය]]="Manager",1,3))</f>
        <v>3</v>
      </c>
      <c r="AD692" s="11">
        <f>IF(Table15[[#This Row],[Do you have any COVID symptoms? - ඔබට COVID ලක්ෂණ තිබෙනවද?]]="Yes",5,1)</f>
        <v>1</v>
      </c>
      <c r="AE692" s="11">
        <f>IF(Table15[[#This Row],[Was quarantined  before? - නිරොධානය වී තිබේද?]]="Yes",5,1)</f>
        <v>5</v>
      </c>
      <c r="AF6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2" s="8">
        <f>IF(Table15[[#This Row],[Any family members are working at Hospitals - රෝහල් වල සේවය කරන සාමාජිකයන් සිටීද?]]="No",1,5)</f>
        <v>1</v>
      </c>
      <c r="AH6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2" s="15">
        <f>Table15[[#This Row],[Proximity 01 (30%)]]*0.3+Table15[[#This Row],[Proximity - 02(40%)]]*0.4+Table15[[#This Row],[Proximity - 03(30%)]]*0.3</f>
        <v>2.8</v>
      </c>
      <c r="AK692" s="12">
        <f>Table15[[#This Row],[Aggregation(Q1) 30%]]*0.3+Table15[[#This Row],[Aggregation(Q2) 40%]]*0.4+Table15[[#This Row],[Aggregation(Q3) 30%]]*0.3</f>
        <v>2.1999999999999997</v>
      </c>
      <c r="AL692" s="12">
        <f>Table15[[#This Row],[Exposure Rate]]+Table15[[#This Row],[Proximity Rate]]+Table15[[#This Row],[Aggregation Rate]]</f>
        <v>7</v>
      </c>
      <c r="AM692" s="12" t="s">
        <v>1934</v>
      </c>
    </row>
    <row r="693" spans="1:39" x14ac:dyDescent="0.3">
      <c r="A693" s="20">
        <v>6668</v>
      </c>
      <c r="B693" s="2" t="s">
        <v>1530</v>
      </c>
      <c r="C693" s="2" t="str">
        <f>VLOOKUP(A693,'emp master'!$A$1:$G$5000,5,FALSE)</f>
        <v>Moulded Bra Cup - Product Development Centre - SI</v>
      </c>
      <c r="D693" s="1" t="s">
        <v>1758</v>
      </c>
      <c r="E693" s="6" t="str">
        <f>VLOOKUP(A693,'emp master'!$A$1:$G$5000,7,FALSE)</f>
        <v>Male</v>
      </c>
      <c r="F693" s="7">
        <v>33</v>
      </c>
      <c r="G693" s="6" t="s">
        <v>1566</v>
      </c>
      <c r="H693" s="6" t="s">
        <v>1753</v>
      </c>
      <c r="I693" s="6" t="s">
        <v>1531</v>
      </c>
      <c r="J693" s="6" t="s">
        <v>28</v>
      </c>
      <c r="K693" s="6" t="s">
        <v>14</v>
      </c>
      <c r="L693" s="6"/>
      <c r="M693" s="6" t="s">
        <v>14</v>
      </c>
      <c r="N693" s="6"/>
      <c r="O693" s="6" t="s">
        <v>14</v>
      </c>
      <c r="P693" s="6"/>
      <c r="Q693" s="6" t="s">
        <v>1566</v>
      </c>
      <c r="R693" s="6" t="s">
        <v>14</v>
      </c>
      <c r="S693" s="6" t="s">
        <v>1754</v>
      </c>
      <c r="T693" s="6" t="s">
        <v>14</v>
      </c>
      <c r="U693" s="6" t="s">
        <v>14</v>
      </c>
      <c r="V693" s="8">
        <f>IF(Table15[[#This Row],[Age - වයස]]&lt;30,1,IF(Table15[[#This Row],[Age - වයස]]&lt;40,2,IF(Table15[[#This Row],[Age - වයස]]&lt;50,3,IF(Table15[[#This Row],[Age - වයස]]&lt;=55,4,5))))</f>
        <v>2</v>
      </c>
      <c r="W693" s="11">
        <f>IF(Table15[[#This Row],[Vaccinated? - කොවිඩ් එන්නත ලබා ගෙන තිබේද?]]= "yes",1,5)</f>
        <v>1</v>
      </c>
      <c r="X69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3" s="8">
        <f>IF(Table15[[#This Row],[Having any hereditary diseases - ඔබට පාරම්පරික රෝග තිබෙනවාද?]]="yes",5,1)</f>
        <v>1</v>
      </c>
      <c r="Z693" s="11">
        <f>IF(Table15[[#This Row],[Do you have been suffering from any of these diseases? - පහත රෝග ඔබට තිබෙනවද?]]="None - නැත",1,5)</f>
        <v>1</v>
      </c>
      <c r="AA6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3" s="11">
        <f>IF(Table15[[#This Row],[Have you been infected by COVID-19 in the past few months - ඔබට COVID 19 මිට පෙර වැළදී  තිබෙනවද?]]="Yes",1,5)</f>
        <v>5</v>
      </c>
      <c r="AC693" s="11">
        <f>IF(Table15[[#This Row],[Grade - ශ්‍රේණිය]]="Team Member",5,IF(Table15[[#This Row],[Grade - ශ්‍රේණිය]]="Manager",1,3))</f>
        <v>3</v>
      </c>
      <c r="AD693" s="11">
        <f>IF(Table15[[#This Row],[Do you have any COVID symptoms? - ඔබට COVID ලක්ෂණ තිබෙනවද?]]="Yes",5,1)</f>
        <v>1</v>
      </c>
      <c r="AE693" s="11">
        <f>IF(Table15[[#This Row],[Was quarantined  before? - නිරොධානය වී තිබේද?]]="Yes",5,1)</f>
        <v>5</v>
      </c>
      <c r="AF6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3" s="8">
        <f>IF(Table15[[#This Row],[Any family members are working at Hospitals - රෝහල් වල සේවය කරන සාමාජිකයන් සිටීද?]]="No",1,5)</f>
        <v>1</v>
      </c>
      <c r="AH6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3" s="15">
        <f>Table15[[#This Row],[Proximity 01 (30%)]]*0.3+Table15[[#This Row],[Proximity - 02(40%)]]*0.4+Table15[[#This Row],[Proximity - 03(30%)]]*0.3</f>
        <v>2.8</v>
      </c>
      <c r="AK693" s="12">
        <f>Table15[[#This Row],[Aggregation(Q1) 30%]]*0.3+Table15[[#This Row],[Aggregation(Q2) 40%]]*0.4+Table15[[#This Row],[Aggregation(Q3) 30%]]*0.3</f>
        <v>2.1999999999999997</v>
      </c>
      <c r="AL693" s="12">
        <f>Table15[[#This Row],[Exposure Rate]]+Table15[[#This Row],[Proximity Rate]]+Table15[[#This Row],[Aggregation Rate]]</f>
        <v>7</v>
      </c>
      <c r="AM693" s="12" t="s">
        <v>1934</v>
      </c>
    </row>
    <row r="694" spans="1:39" x14ac:dyDescent="0.3">
      <c r="A694" s="20">
        <v>24579</v>
      </c>
      <c r="B694" s="2" t="s">
        <v>1246</v>
      </c>
      <c r="C694" s="2" t="str">
        <f>VLOOKUP(A694,'emp master'!$A$1:$G$5000,5,FALSE)</f>
        <v>Moulded Bra Cup - Quality Assurance - SI</v>
      </c>
      <c r="D694" s="1" t="s">
        <v>1758</v>
      </c>
      <c r="E694" s="6" t="str">
        <f>VLOOKUP(A694,'emp master'!$A$1:$G$5000,7,FALSE)</f>
        <v>Male</v>
      </c>
      <c r="F694" s="7">
        <v>32</v>
      </c>
      <c r="G694" s="6" t="s">
        <v>1566</v>
      </c>
      <c r="H694" s="6" t="s">
        <v>1753</v>
      </c>
      <c r="I694" s="6" t="s">
        <v>428</v>
      </c>
      <c r="J694" s="7" t="s">
        <v>17</v>
      </c>
      <c r="K694" s="6" t="s">
        <v>14</v>
      </c>
      <c r="L694" s="6" t="s">
        <v>14</v>
      </c>
      <c r="M694" s="6" t="s">
        <v>14</v>
      </c>
      <c r="N694" s="6" t="s">
        <v>14</v>
      </c>
      <c r="O694" s="6" t="s">
        <v>14</v>
      </c>
      <c r="P694" s="6" t="s">
        <v>14</v>
      </c>
      <c r="Q694" s="6" t="s">
        <v>1566</v>
      </c>
      <c r="R694" s="6" t="s">
        <v>14</v>
      </c>
      <c r="S694" s="6" t="s">
        <v>1754</v>
      </c>
      <c r="T694" s="6" t="s">
        <v>14</v>
      </c>
      <c r="U694" s="6" t="s">
        <v>14</v>
      </c>
      <c r="V694" s="8">
        <f>IF(Table15[[#This Row],[Age - වයස]]&lt;30,1,IF(Table15[[#This Row],[Age - වයස]]&lt;40,2,IF(Table15[[#This Row],[Age - වයස]]&lt;50,3,IF(Table15[[#This Row],[Age - වයස]]&lt;=55,4,5))))</f>
        <v>2</v>
      </c>
      <c r="W694" s="11">
        <f>IF(Table15[[#This Row],[Vaccinated? - කොවිඩ් එන්නත ලබා ගෙන තිබේද?]]= "yes",1,5)</f>
        <v>1</v>
      </c>
      <c r="X6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4" s="8">
        <f>IF(Table15[[#This Row],[Having any hereditary diseases - ඔබට පාරම්පරික රෝග තිබෙනවාද?]]="yes",5,1)</f>
        <v>1</v>
      </c>
      <c r="Z694" s="11">
        <f>IF(Table15[[#This Row],[Do you have been suffering from any of these diseases? - පහත රෝග ඔබට තිබෙනවද?]]="None - නැත",1,5)</f>
        <v>1</v>
      </c>
      <c r="AA6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4" s="11">
        <f>IF(Table15[[#This Row],[Have you been infected by COVID-19 in the past few months - ඔබට COVID 19 මිට පෙර වැළදී  තිබෙනවද?]]="Yes",1,5)</f>
        <v>5</v>
      </c>
      <c r="AC694" s="11">
        <f>IF(Table15[[#This Row],[Grade - ශ්‍රේණිය]]="Team Member",5,IF(Table15[[#This Row],[Grade - ශ්‍රේණිය]]="Manager",1,3))</f>
        <v>3</v>
      </c>
      <c r="AD694" s="11">
        <f>IF(Table15[[#This Row],[Do you have any COVID symptoms? - ඔබට COVID ලක්ෂණ තිබෙනවද?]]="Yes",5,1)</f>
        <v>1</v>
      </c>
      <c r="AE694" s="11">
        <f>IF(Table15[[#This Row],[Was quarantined  before? - නිරොධානය වී තිබේද?]]="Yes",5,1)</f>
        <v>5</v>
      </c>
      <c r="AF6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4" s="8">
        <f>IF(Table15[[#This Row],[Any family members are working at Hospitals - රෝහල් වල සේවය කරන සාමාජිකයන් සිටීද?]]="No",1,5)</f>
        <v>1</v>
      </c>
      <c r="AH6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4" s="15">
        <f>Table15[[#This Row],[Proximity 01 (30%)]]*0.3+Table15[[#This Row],[Proximity - 02(40%)]]*0.4+Table15[[#This Row],[Proximity - 03(30%)]]*0.3</f>
        <v>2.8</v>
      </c>
      <c r="AK694" s="12">
        <f>Table15[[#This Row],[Aggregation(Q1) 30%]]*0.3+Table15[[#This Row],[Aggregation(Q2) 40%]]*0.4+Table15[[#This Row],[Aggregation(Q3) 30%]]*0.3</f>
        <v>2.1999999999999997</v>
      </c>
      <c r="AL694" s="12">
        <f>Table15[[#This Row],[Exposure Rate]]+Table15[[#This Row],[Proximity Rate]]+Table15[[#This Row],[Aggregation Rate]]</f>
        <v>7</v>
      </c>
      <c r="AM694" s="12" t="s">
        <v>1934</v>
      </c>
    </row>
    <row r="695" spans="1:39" x14ac:dyDescent="0.3">
      <c r="A695" s="20">
        <v>206</v>
      </c>
      <c r="B695" s="2" t="s">
        <v>487</v>
      </c>
      <c r="C695" s="2" t="str">
        <f>VLOOKUP(A695,'emp master'!$A$1:$G$5000,5,FALSE)</f>
        <v>Moulded Bra Cup - Technical - SI</v>
      </c>
      <c r="D695" s="1" t="s">
        <v>1755</v>
      </c>
      <c r="E695" s="6" t="str">
        <f>VLOOKUP(A695,'emp master'!$A$1:$G$5000,7,FALSE)</f>
        <v>Male</v>
      </c>
      <c r="F695" s="7">
        <v>36</v>
      </c>
      <c r="G695" s="6" t="s">
        <v>1566</v>
      </c>
      <c r="H695" s="6" t="s">
        <v>1753</v>
      </c>
      <c r="I695" s="6" t="s">
        <v>488</v>
      </c>
      <c r="J695" s="7" t="s">
        <v>13</v>
      </c>
      <c r="K695" s="6" t="s">
        <v>14</v>
      </c>
      <c r="L695" s="6"/>
      <c r="M695" s="6" t="s">
        <v>14</v>
      </c>
      <c r="N695" s="6"/>
      <c r="O695" s="6" t="s">
        <v>14</v>
      </c>
      <c r="P695" s="6"/>
      <c r="Q695" s="6" t="s">
        <v>1566</v>
      </c>
      <c r="R695" s="6" t="s">
        <v>14</v>
      </c>
      <c r="S695" s="6" t="s">
        <v>1754</v>
      </c>
      <c r="T695" s="6" t="s">
        <v>14</v>
      </c>
      <c r="U695" s="6" t="s">
        <v>14</v>
      </c>
      <c r="V695" s="8">
        <f>IF(Table15[[#This Row],[Age - වයස]]&lt;30,1,IF(Table15[[#This Row],[Age - වයස]]&lt;40,2,IF(Table15[[#This Row],[Age - වයස]]&lt;50,3,IF(Table15[[#This Row],[Age - වයස]]&lt;=55,4,5))))</f>
        <v>2</v>
      </c>
      <c r="W695" s="11">
        <f>IF(Table15[[#This Row],[Vaccinated? - කොවිඩ් එන්නත ලබා ගෙන තිබේද?]]= "yes",1,5)</f>
        <v>1</v>
      </c>
      <c r="X6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5" s="8">
        <f>IF(Table15[[#This Row],[Having any hereditary diseases - ඔබට පාරම්පරික රෝග තිබෙනවාද?]]="yes",5,1)</f>
        <v>1</v>
      </c>
      <c r="Z695" s="11">
        <f>IF(Table15[[#This Row],[Do you have been suffering from any of these diseases? - පහත රෝග ඔබට තිබෙනවද?]]="None - නැත",1,5)</f>
        <v>1</v>
      </c>
      <c r="AA6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5" s="11">
        <f>IF(Table15[[#This Row],[Have you been infected by COVID-19 in the past few months - ඔබට COVID 19 මිට පෙර වැළදී  තිබෙනවද?]]="Yes",1,5)</f>
        <v>5</v>
      </c>
      <c r="AC695" s="11">
        <f>IF(Table15[[#This Row],[Grade - ශ්‍රේණිය]]="Team Member",5,IF(Table15[[#This Row],[Grade - ශ්‍රේණිය]]="Manager",1,3))</f>
        <v>3</v>
      </c>
      <c r="AD695" s="11">
        <f>IF(Table15[[#This Row],[Do you have any COVID symptoms? - ඔබට COVID ලක්ෂණ තිබෙනවද?]]="Yes",5,1)</f>
        <v>1</v>
      </c>
      <c r="AE695" s="11">
        <f>IF(Table15[[#This Row],[Was quarantined  before? - නිරොධානය වී තිබේද?]]="Yes",5,1)</f>
        <v>5</v>
      </c>
      <c r="AF6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5" s="8">
        <f>IF(Table15[[#This Row],[Any family members are working at Hospitals - රෝහල් වල සේවය කරන සාමාජිකයන් සිටීද?]]="No",1,5)</f>
        <v>1</v>
      </c>
      <c r="AH6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5" s="15">
        <f>Table15[[#This Row],[Proximity 01 (30%)]]*0.3+Table15[[#This Row],[Proximity - 02(40%)]]*0.4+Table15[[#This Row],[Proximity - 03(30%)]]*0.3</f>
        <v>2.8</v>
      </c>
      <c r="AK695" s="12">
        <f>Table15[[#This Row],[Aggregation(Q1) 30%]]*0.3+Table15[[#This Row],[Aggregation(Q2) 40%]]*0.4+Table15[[#This Row],[Aggregation(Q3) 30%]]*0.3</f>
        <v>2.1999999999999997</v>
      </c>
      <c r="AL695" s="12">
        <f>Table15[[#This Row],[Exposure Rate]]+Table15[[#This Row],[Proximity Rate]]+Table15[[#This Row],[Aggregation Rate]]</f>
        <v>7</v>
      </c>
      <c r="AM695" s="12" t="s">
        <v>1934</v>
      </c>
    </row>
    <row r="696" spans="1:39" x14ac:dyDescent="0.3">
      <c r="A696" s="20">
        <v>12291</v>
      </c>
      <c r="B696" s="2" t="s">
        <v>1413</v>
      </c>
      <c r="C696" s="2" t="str">
        <f>VLOOKUP(A696,'emp master'!$A$1:$G$5000,5,FALSE)</f>
        <v>Planning - SI</v>
      </c>
      <c r="D696" s="1" t="s">
        <v>1755</v>
      </c>
      <c r="E696" s="6" t="str">
        <f>VLOOKUP(A696,'emp master'!$A$1:$G$5000,7,FALSE)</f>
        <v>Male</v>
      </c>
      <c r="F696" s="7">
        <v>35</v>
      </c>
      <c r="G696" s="6" t="s">
        <v>1566</v>
      </c>
      <c r="H696" s="6" t="s">
        <v>1753</v>
      </c>
      <c r="I696" s="6" t="s">
        <v>1414</v>
      </c>
      <c r="J696" s="7" t="s">
        <v>23</v>
      </c>
      <c r="K696" s="6" t="s">
        <v>14</v>
      </c>
      <c r="L696" s="6" t="s">
        <v>14</v>
      </c>
      <c r="M696" s="6" t="s">
        <v>14</v>
      </c>
      <c r="N696" s="6" t="s">
        <v>14</v>
      </c>
      <c r="O696" s="6" t="s">
        <v>14</v>
      </c>
      <c r="P696" s="6" t="s">
        <v>14</v>
      </c>
      <c r="Q696" s="6" t="s">
        <v>1566</v>
      </c>
      <c r="R696" s="6" t="s">
        <v>14</v>
      </c>
      <c r="S696" s="6" t="s">
        <v>1754</v>
      </c>
      <c r="T696" s="6" t="s">
        <v>14</v>
      </c>
      <c r="U696" s="6" t="s">
        <v>14</v>
      </c>
      <c r="V696" s="8">
        <f>IF(Table15[[#This Row],[Age - වයස]]&lt;30,1,IF(Table15[[#This Row],[Age - වයස]]&lt;40,2,IF(Table15[[#This Row],[Age - වයස]]&lt;50,3,IF(Table15[[#This Row],[Age - වයස]]&lt;=55,4,5))))</f>
        <v>2</v>
      </c>
      <c r="W696" s="11">
        <f>IF(Table15[[#This Row],[Vaccinated? - කොවිඩ් එන්නත ලබා ගෙන තිබේද?]]= "yes",1,5)</f>
        <v>1</v>
      </c>
      <c r="X6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6" s="8">
        <f>IF(Table15[[#This Row],[Having any hereditary diseases - ඔබට පාරම්පරික රෝග තිබෙනවාද?]]="yes",5,1)</f>
        <v>1</v>
      </c>
      <c r="Z696" s="11">
        <f>IF(Table15[[#This Row],[Do you have been suffering from any of these diseases? - පහත රෝග ඔබට තිබෙනවද?]]="None - නැත",1,5)</f>
        <v>1</v>
      </c>
      <c r="AA6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6" s="11">
        <f>IF(Table15[[#This Row],[Have you been infected by COVID-19 in the past few months - ඔබට COVID 19 මිට පෙර වැළදී  තිබෙනවද?]]="Yes",1,5)</f>
        <v>5</v>
      </c>
      <c r="AC696" s="11">
        <f>IF(Table15[[#This Row],[Grade - ශ්‍රේණිය]]="Team Member",5,IF(Table15[[#This Row],[Grade - ශ්‍රේණිය]]="Manager",1,3))</f>
        <v>3</v>
      </c>
      <c r="AD696" s="11">
        <f>IF(Table15[[#This Row],[Do you have any COVID symptoms? - ඔබට COVID ලක්ෂණ තිබෙනවද?]]="Yes",5,1)</f>
        <v>1</v>
      </c>
      <c r="AE696" s="11">
        <f>IF(Table15[[#This Row],[Was quarantined  before? - නිරොධානය වී තිබේද?]]="Yes",5,1)</f>
        <v>5</v>
      </c>
      <c r="AF6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6" s="8">
        <f>IF(Table15[[#This Row],[Any family members are working at Hospitals - රෝහල් වල සේවය කරන සාමාජිකයන් සිටීද?]]="No",1,5)</f>
        <v>1</v>
      </c>
      <c r="AH6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696" s="15">
        <f>Table15[[#This Row],[Proximity 01 (30%)]]*0.3+Table15[[#This Row],[Proximity - 02(40%)]]*0.4+Table15[[#This Row],[Proximity - 03(30%)]]*0.3</f>
        <v>2.8</v>
      </c>
      <c r="AK696" s="12">
        <f>Table15[[#This Row],[Aggregation(Q1) 30%]]*0.3+Table15[[#This Row],[Aggregation(Q2) 40%]]*0.4+Table15[[#This Row],[Aggregation(Q3) 30%]]*0.3</f>
        <v>2.1999999999999997</v>
      </c>
      <c r="AL696" s="12">
        <f>Table15[[#This Row],[Exposure Rate]]+Table15[[#This Row],[Proximity Rate]]+Table15[[#This Row],[Aggregation Rate]]</f>
        <v>7</v>
      </c>
      <c r="AM696" s="12" t="s">
        <v>1934</v>
      </c>
    </row>
    <row r="697" spans="1:39" x14ac:dyDescent="0.3">
      <c r="A697" s="20">
        <v>23818</v>
      </c>
      <c r="B697" s="2" t="s">
        <v>994</v>
      </c>
      <c r="C697" s="2" t="str">
        <f>VLOOKUP(A697,'emp master'!$A$1:$G$5000,5,FALSE)</f>
        <v>Close Comfort Program - Production - SI</v>
      </c>
      <c r="D697" s="1" t="s">
        <v>1755</v>
      </c>
      <c r="E697" s="6" t="str">
        <f>VLOOKUP(A697,'emp master'!$A$1:$G$5000,7,FALSE)</f>
        <v>Male</v>
      </c>
      <c r="F697" s="7">
        <v>27</v>
      </c>
      <c r="G697" s="6" t="s">
        <v>1566</v>
      </c>
      <c r="H697" s="6" t="s">
        <v>1756</v>
      </c>
      <c r="I697" s="6" t="s">
        <v>995</v>
      </c>
      <c r="J697" s="7" t="s">
        <v>39</v>
      </c>
      <c r="K697" s="6" t="s">
        <v>14</v>
      </c>
      <c r="L697" s="6"/>
      <c r="M697" s="6" t="s">
        <v>14</v>
      </c>
      <c r="N697" s="6"/>
      <c r="O697" s="6" t="s">
        <v>14</v>
      </c>
      <c r="P697" s="6"/>
      <c r="Q697" s="6" t="s">
        <v>1566</v>
      </c>
      <c r="R697" s="6" t="s">
        <v>14</v>
      </c>
      <c r="S697" s="6" t="s">
        <v>1754</v>
      </c>
      <c r="T697" s="6" t="s">
        <v>14</v>
      </c>
      <c r="U697" s="6" t="s">
        <v>14</v>
      </c>
      <c r="V697" s="8">
        <f>IF(Table15[[#This Row],[Age - වයස]]&lt;30,1,IF(Table15[[#This Row],[Age - වයස]]&lt;40,2,IF(Table15[[#This Row],[Age - වයස]]&lt;50,3,IF(Table15[[#This Row],[Age - වයස]]&lt;=55,4,5))))</f>
        <v>1</v>
      </c>
      <c r="W697" s="11">
        <f>IF(Table15[[#This Row],[Vaccinated? - කොවිඩ් එන්නත ලබා ගෙන තිබේද?]]= "yes",1,5)</f>
        <v>1</v>
      </c>
      <c r="X69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97" s="8">
        <f>IF(Table15[[#This Row],[Having any hereditary diseases - ඔබට පාරම්පරික රෝග තිබෙනවාද?]]="yes",5,1)</f>
        <v>1</v>
      </c>
      <c r="Z697" s="11">
        <f>IF(Table15[[#This Row],[Do you have been suffering from any of these diseases? - පහත රෝග ඔබට තිබෙනවද?]]="None - නැත",1,5)</f>
        <v>1</v>
      </c>
      <c r="AA6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7" s="11">
        <f>IF(Table15[[#This Row],[Have you been infected by COVID-19 in the past few months - ඔබට COVID 19 මිට පෙර වැළදී  තිබෙනවද?]]="Yes",1,5)</f>
        <v>5</v>
      </c>
      <c r="AC697" s="11">
        <f>IF(Table15[[#This Row],[Grade - ශ්‍රේණිය]]="Team Member",5,IF(Table15[[#This Row],[Grade - ශ්‍රේණිය]]="Manager",1,3))</f>
        <v>3</v>
      </c>
      <c r="AD697" s="11">
        <f>IF(Table15[[#This Row],[Do you have any COVID symptoms? - ඔබට COVID ලක්ෂණ තිබෙනවද?]]="Yes",5,1)</f>
        <v>1</v>
      </c>
      <c r="AE697" s="11">
        <f>IF(Table15[[#This Row],[Was quarantined  before? - නිරොධානය වී තිබේද?]]="Yes",5,1)</f>
        <v>5</v>
      </c>
      <c r="AF6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7" s="8">
        <f>IF(Table15[[#This Row],[Any family members are working at Hospitals - රෝහල් වල සේවය කරන සාමාජිකයන් සිටීද?]]="No",1,5)</f>
        <v>1</v>
      </c>
      <c r="AH6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697" s="15">
        <f>Table15[[#This Row],[Proximity 01 (30%)]]*0.3+Table15[[#This Row],[Proximity - 02(40%)]]*0.4+Table15[[#This Row],[Proximity - 03(30%)]]*0.3</f>
        <v>2.8</v>
      </c>
      <c r="AK697" s="12">
        <f>Table15[[#This Row],[Aggregation(Q1) 30%]]*0.3+Table15[[#This Row],[Aggregation(Q2) 40%]]*0.4+Table15[[#This Row],[Aggregation(Q3) 30%]]*0.3</f>
        <v>2.1999999999999997</v>
      </c>
      <c r="AL697" s="13">
        <f>Table15[[#This Row],[Exposure Rate]]+Table15[[#This Row],[Proximity Rate]]+Table15[[#This Row],[Aggregation Rate]]</f>
        <v>7.1999999999999993</v>
      </c>
      <c r="AM697" s="13" t="s">
        <v>1935</v>
      </c>
    </row>
    <row r="698" spans="1:39" x14ac:dyDescent="0.3">
      <c r="A698" s="20">
        <v>26359</v>
      </c>
      <c r="B698" s="2" t="s">
        <v>1297</v>
      </c>
      <c r="C698" s="2" t="str">
        <f>VLOOKUP(A698,'emp master'!$A$1:$G$5000,5,FALSE)</f>
        <v>Moulded Bra Cup - Technical - SI</v>
      </c>
      <c r="D698" s="1" t="s">
        <v>1755</v>
      </c>
      <c r="E698" s="6" t="str">
        <f>VLOOKUP(A698,'emp master'!$A$1:$G$5000,7,FALSE)</f>
        <v>Male</v>
      </c>
      <c r="F698" s="7">
        <v>25</v>
      </c>
      <c r="G698" s="6" t="s">
        <v>14</v>
      </c>
      <c r="H698" s="6" t="s">
        <v>1756</v>
      </c>
      <c r="I698" s="6" t="s">
        <v>1298</v>
      </c>
      <c r="J698" s="7" t="s">
        <v>13</v>
      </c>
      <c r="K698" s="6" t="s">
        <v>14</v>
      </c>
      <c r="L698" s="6"/>
      <c r="M698" s="6" t="s">
        <v>14</v>
      </c>
      <c r="N698" s="6"/>
      <c r="O698" s="6" t="s">
        <v>14</v>
      </c>
      <c r="P698" s="6" t="s">
        <v>1907</v>
      </c>
      <c r="Q698" s="6" t="s">
        <v>1566</v>
      </c>
      <c r="R698" s="6" t="s">
        <v>14</v>
      </c>
      <c r="S698" s="6" t="s">
        <v>1754</v>
      </c>
      <c r="T698" s="6" t="s">
        <v>14</v>
      </c>
      <c r="U698" s="6" t="s">
        <v>1566</v>
      </c>
      <c r="V698" s="8">
        <f>IF(Table15[[#This Row],[Age - වයස]]&lt;30,1,IF(Table15[[#This Row],[Age - වයස]]&lt;40,2,IF(Table15[[#This Row],[Age - වයස]]&lt;50,3,IF(Table15[[#This Row],[Age - වයස]]&lt;=55,4,5))))</f>
        <v>1</v>
      </c>
      <c r="W698" s="11">
        <f>IF(Table15[[#This Row],[Vaccinated? - කොවිඩ් එන්නත ලබා ගෙන තිබේද?]]= "yes",1,5)</f>
        <v>5</v>
      </c>
      <c r="X69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698" s="8">
        <f>IF(Table15[[#This Row],[Having any hereditary diseases - ඔබට පාරම්පරික රෝග තිබෙනවාද?]]="yes",5,1)</f>
        <v>1</v>
      </c>
      <c r="Z698" s="11">
        <f>IF(Table15[[#This Row],[Do you have been suffering from any of these diseases? - පහත රෝග ඔබට තිබෙනවද?]]="None - නැත",1,5)</f>
        <v>1</v>
      </c>
      <c r="AA6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8" s="11">
        <f>IF(Table15[[#This Row],[Have you been infected by COVID-19 in the past few months - ඔබට COVID 19 මිට පෙර වැළදී  තිබෙනවද?]]="Yes",1,5)</f>
        <v>1</v>
      </c>
      <c r="AC698" s="11">
        <f>IF(Table15[[#This Row],[Grade - ශ්‍රේණිය]]="Team Member",5,IF(Table15[[#This Row],[Grade - ශ්‍රේණිය]]="Manager",1,3))</f>
        <v>3</v>
      </c>
      <c r="AD698" s="11">
        <f>IF(Table15[[#This Row],[Do you have any COVID symptoms? - ඔබට COVID ලක්ෂණ තිබෙනවද?]]="Yes",5,1)</f>
        <v>1</v>
      </c>
      <c r="AE698" s="11">
        <f>IF(Table15[[#This Row],[Was quarantined  before? - නිරොධානය වී තිබේද?]]="Yes",5,1)</f>
        <v>5</v>
      </c>
      <c r="AF6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8" s="8">
        <f>IF(Table15[[#This Row],[Any family members are working at Hospitals - රෝහල් වල සේවය කරන සාමාජිකයන් සිටීද?]]="No",1,5)</f>
        <v>1</v>
      </c>
      <c r="AH6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698" s="15">
        <f>Table15[[#This Row],[Proximity 01 (30%)]]*0.3+Table15[[#This Row],[Proximity - 02(40%)]]*0.4+Table15[[#This Row],[Proximity - 03(30%)]]*0.3</f>
        <v>2.8</v>
      </c>
      <c r="AK698" s="12">
        <f>Table15[[#This Row],[Aggregation(Q1) 30%]]*0.3+Table15[[#This Row],[Aggregation(Q2) 40%]]*0.4+Table15[[#This Row],[Aggregation(Q3) 30%]]*0.3</f>
        <v>2.1999999999999997</v>
      </c>
      <c r="AL698" s="13">
        <f>Table15[[#This Row],[Exposure Rate]]+Table15[[#This Row],[Proximity Rate]]+Table15[[#This Row],[Aggregation Rate]]</f>
        <v>7.1999999999999993</v>
      </c>
      <c r="AM698" s="13" t="s">
        <v>1935</v>
      </c>
    </row>
    <row r="699" spans="1:39" x14ac:dyDescent="0.3">
      <c r="A699" s="20">
        <v>25344</v>
      </c>
      <c r="B699" s="2" t="s">
        <v>951</v>
      </c>
      <c r="C699" s="2" t="str">
        <f>VLOOKUP(A699,'emp master'!$A$1:$G$5000,5,FALSE)</f>
        <v>Common - SI</v>
      </c>
      <c r="D699" s="1" t="s">
        <v>1755</v>
      </c>
      <c r="E699" s="6" t="str">
        <f>VLOOKUP(A699,'emp master'!$A$1:$G$5000,7,FALSE)</f>
        <v>Female</v>
      </c>
      <c r="F699" s="7">
        <v>24</v>
      </c>
      <c r="G699" s="6" t="s">
        <v>14</v>
      </c>
      <c r="H699" s="6" t="s">
        <v>1753</v>
      </c>
      <c r="I699" s="6" t="s">
        <v>952</v>
      </c>
      <c r="J699" s="7" t="s">
        <v>63</v>
      </c>
      <c r="K699" s="6" t="s">
        <v>14</v>
      </c>
      <c r="L699" s="6" t="s">
        <v>14</v>
      </c>
      <c r="M699" s="6" t="s">
        <v>14</v>
      </c>
      <c r="N699" s="6" t="s">
        <v>14</v>
      </c>
      <c r="O699" s="6" t="s">
        <v>14</v>
      </c>
      <c r="P699" s="6" t="s">
        <v>14</v>
      </c>
      <c r="Q699" s="6" t="s">
        <v>1566</v>
      </c>
      <c r="R699" s="6" t="s">
        <v>14</v>
      </c>
      <c r="S699" s="6" t="s">
        <v>1760</v>
      </c>
      <c r="T699" s="6" t="s">
        <v>14</v>
      </c>
      <c r="U699" s="6" t="s">
        <v>1566</v>
      </c>
      <c r="V699" s="8">
        <f>IF(Table15[[#This Row],[Age - වයස]]&lt;30,1,IF(Table15[[#This Row],[Age - වයස]]&lt;40,2,IF(Table15[[#This Row],[Age - වයස]]&lt;50,3,IF(Table15[[#This Row],[Age - වයස]]&lt;=55,4,5))))</f>
        <v>1</v>
      </c>
      <c r="W699" s="11">
        <f>IF(Table15[[#This Row],[Vaccinated? - කොවිඩ් එන්නත ලබා ගෙන තිබේද?]]= "yes",1,5)</f>
        <v>5</v>
      </c>
      <c r="X6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699" s="8">
        <f>IF(Table15[[#This Row],[Having any hereditary diseases - ඔබට පාරම්පරික රෝග තිබෙනවාද?]]="yes",5,1)</f>
        <v>1</v>
      </c>
      <c r="Z699" s="11">
        <f>IF(Table15[[#This Row],[Do you have been suffering from any of these diseases? - පහත රෝග ඔබට තිබෙනවද?]]="None - නැත",1,5)</f>
        <v>5</v>
      </c>
      <c r="AA6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699" s="11">
        <f>IF(Table15[[#This Row],[Have you been infected by COVID-19 in the past few months - ඔබට COVID 19 මිට පෙර වැළදී  තිබෙනවද?]]="Yes",1,5)</f>
        <v>1</v>
      </c>
      <c r="AC699" s="11">
        <f>IF(Table15[[#This Row],[Grade - ශ්‍රේණිය]]="Team Member",5,IF(Table15[[#This Row],[Grade - ශ්‍රේණිය]]="Manager",1,3))</f>
        <v>3</v>
      </c>
      <c r="AD699" s="11">
        <f>IF(Table15[[#This Row],[Do you have any COVID symptoms? - ඔබට COVID ලක්ෂණ තිබෙනවද?]]="Yes",5,1)</f>
        <v>1</v>
      </c>
      <c r="AE699" s="11">
        <f>IF(Table15[[#This Row],[Was quarantined  before? - නිරොධානය වී තිබේද?]]="Yes",5,1)</f>
        <v>5</v>
      </c>
      <c r="AF6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699" s="8">
        <f>IF(Table15[[#This Row],[Any family members are working at Hospitals - රෝහල් වල සේවය කරන සාමාජිකයන් සිටීද?]]="No",1,5)</f>
        <v>1</v>
      </c>
      <c r="AH6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69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699" s="15">
        <f>Table15[[#This Row],[Proximity 01 (30%)]]*0.3+Table15[[#This Row],[Proximity - 02(40%)]]*0.4+Table15[[#This Row],[Proximity - 03(30%)]]*0.3</f>
        <v>2.8</v>
      </c>
      <c r="AK699" s="12">
        <f>Table15[[#This Row],[Aggregation(Q1) 30%]]*0.3+Table15[[#This Row],[Aggregation(Q2) 40%]]*0.4+Table15[[#This Row],[Aggregation(Q3) 30%]]*0.3</f>
        <v>2.1999999999999997</v>
      </c>
      <c r="AL699" s="13">
        <f>Table15[[#This Row],[Exposure Rate]]+Table15[[#This Row],[Proximity Rate]]+Table15[[#This Row],[Aggregation Rate]]</f>
        <v>7.2999999999999989</v>
      </c>
      <c r="AM699" s="13" t="s">
        <v>1935</v>
      </c>
    </row>
    <row r="700" spans="1:39" x14ac:dyDescent="0.3">
      <c r="A700" s="20">
        <v>12174</v>
      </c>
      <c r="B700" s="2" t="s">
        <v>1233</v>
      </c>
      <c r="C700" s="2" t="str">
        <f>VLOOKUP(A700,'emp master'!$A$1:$G$5000,5,FALSE)</f>
        <v>Moulded Bra Cup - Product Development Centre - SI</v>
      </c>
      <c r="D700" s="1" t="s">
        <v>1758</v>
      </c>
      <c r="E700" s="6" t="str">
        <f>VLOOKUP(A700,'emp master'!$A$1:$G$5000,7,FALSE)</f>
        <v>Male</v>
      </c>
      <c r="F700" s="7">
        <v>27</v>
      </c>
      <c r="G700" s="6" t="s">
        <v>14</v>
      </c>
      <c r="H700" s="6" t="s">
        <v>1759</v>
      </c>
      <c r="I700" s="6" t="s">
        <v>1234</v>
      </c>
      <c r="J700" s="7" t="s">
        <v>23</v>
      </c>
      <c r="K700" s="6" t="s">
        <v>14</v>
      </c>
      <c r="L700" s="6"/>
      <c r="M700" s="6" t="s">
        <v>14</v>
      </c>
      <c r="N700" s="6"/>
      <c r="O700" s="6" t="s">
        <v>14</v>
      </c>
      <c r="P700" s="6"/>
      <c r="Q700" s="6" t="s">
        <v>1566</v>
      </c>
      <c r="R700" s="6" t="s">
        <v>14</v>
      </c>
      <c r="S700" s="6" t="s">
        <v>1754</v>
      </c>
      <c r="T700" s="6" t="s">
        <v>14</v>
      </c>
      <c r="U700" s="6" t="s">
        <v>14</v>
      </c>
      <c r="V700" s="8">
        <f>IF(Table15[[#This Row],[Age - වයස]]&lt;30,1,IF(Table15[[#This Row],[Age - වයස]]&lt;40,2,IF(Table15[[#This Row],[Age - වයස]]&lt;50,3,IF(Table15[[#This Row],[Age - වයස]]&lt;=55,4,5))))</f>
        <v>1</v>
      </c>
      <c r="W700" s="11">
        <f>IF(Table15[[#This Row],[Vaccinated? - කොවිඩ් එන්නත ලබා ගෙන තිබේද?]]= "yes",1,5)</f>
        <v>5</v>
      </c>
      <c r="X70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00" s="8">
        <f>IF(Table15[[#This Row],[Having any hereditary diseases - ඔබට පාරම්පරික රෝග තිබෙනවාද?]]="yes",5,1)</f>
        <v>1</v>
      </c>
      <c r="Z700" s="11">
        <f>IF(Table15[[#This Row],[Do you have been suffering from any of these diseases? - පහත රෝග ඔබට තිබෙනවද?]]="None - නැත",1,5)</f>
        <v>1</v>
      </c>
      <c r="AA7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0" s="11">
        <f>IF(Table15[[#This Row],[Have you been infected by COVID-19 in the past few months - ඔබට COVID 19 මිට පෙර වැළදී  තිබෙනවද?]]="Yes",1,5)</f>
        <v>5</v>
      </c>
      <c r="AC700" s="11">
        <f>IF(Table15[[#This Row],[Grade - ශ්‍රේණිය]]="Team Member",5,IF(Table15[[#This Row],[Grade - ශ්‍රේණිය]]="Manager",1,3))</f>
        <v>3</v>
      </c>
      <c r="AD700" s="11">
        <f>IF(Table15[[#This Row],[Do you have any COVID symptoms? - ඔබට COVID ලක්ෂණ තිබෙනවද?]]="Yes",5,1)</f>
        <v>1</v>
      </c>
      <c r="AE700" s="11">
        <f>IF(Table15[[#This Row],[Was quarantined  before? - නිරොධානය වී තිබේද?]]="Yes",5,1)</f>
        <v>5</v>
      </c>
      <c r="AF7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0" s="8">
        <f>IF(Table15[[#This Row],[Any family members are working at Hospitals - රෝහල් වල සේවය කරන සාමාජිකයන් සිටීද?]]="No",1,5)</f>
        <v>1</v>
      </c>
      <c r="AH7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00" s="15">
        <f>Table15[[#This Row],[Proximity 01 (30%)]]*0.3+Table15[[#This Row],[Proximity - 02(40%)]]*0.4+Table15[[#This Row],[Proximity - 03(30%)]]*0.3</f>
        <v>2.8</v>
      </c>
      <c r="AK700" s="12">
        <f>Table15[[#This Row],[Aggregation(Q1) 30%]]*0.3+Table15[[#This Row],[Aggregation(Q2) 40%]]*0.4+Table15[[#This Row],[Aggregation(Q3) 30%]]*0.3</f>
        <v>2.1999999999999997</v>
      </c>
      <c r="AL700" s="13">
        <f>Table15[[#This Row],[Exposure Rate]]+Table15[[#This Row],[Proximity Rate]]+Table15[[#This Row],[Aggregation Rate]]</f>
        <v>7.6</v>
      </c>
      <c r="AM700" s="13" t="s">
        <v>1935</v>
      </c>
    </row>
    <row r="701" spans="1:39" x14ac:dyDescent="0.3">
      <c r="A701" s="20">
        <v>8845</v>
      </c>
      <c r="B701" s="2" t="s">
        <v>162</v>
      </c>
      <c r="C701" s="2" t="str">
        <f>VLOOKUP(A701,'emp master'!$A$1:$G$5000,5,FALSE)</f>
        <v>Close Comfort Program - MM - Printing - SI</v>
      </c>
      <c r="D701" s="1" t="s">
        <v>1758</v>
      </c>
      <c r="E701" s="6" t="str">
        <f>VLOOKUP(A701,'emp master'!$A$1:$G$5000,7,FALSE)</f>
        <v>Male</v>
      </c>
      <c r="F701" s="7">
        <v>31</v>
      </c>
      <c r="G701" s="6" t="s">
        <v>14</v>
      </c>
      <c r="H701" s="6" t="s">
        <v>1759</v>
      </c>
      <c r="I701" s="6" t="s">
        <v>163</v>
      </c>
      <c r="J701" s="6" t="s">
        <v>28</v>
      </c>
      <c r="K701" s="6" t="s">
        <v>14</v>
      </c>
      <c r="L701" s="6"/>
      <c r="M701" s="6" t="s">
        <v>14</v>
      </c>
      <c r="N701" s="6"/>
      <c r="O701" s="6" t="s">
        <v>14</v>
      </c>
      <c r="P701" s="6"/>
      <c r="Q701" s="6" t="s">
        <v>1566</v>
      </c>
      <c r="R701" s="6" t="s">
        <v>14</v>
      </c>
      <c r="S701" s="6" t="s">
        <v>1754</v>
      </c>
      <c r="T701" s="6" t="s">
        <v>14</v>
      </c>
      <c r="U701" s="6" t="s">
        <v>14</v>
      </c>
      <c r="V701" s="8">
        <f>IF(Table15[[#This Row],[Age - වයස]]&lt;30,1,IF(Table15[[#This Row],[Age - වයස]]&lt;40,2,IF(Table15[[#This Row],[Age - වයස]]&lt;50,3,IF(Table15[[#This Row],[Age - වයස]]&lt;=55,4,5))))</f>
        <v>2</v>
      </c>
      <c r="W701" s="11">
        <f>IF(Table15[[#This Row],[Vaccinated? - කොවිඩ් එන්නත ලබා ගෙන තිබේද?]]= "yes",1,5)</f>
        <v>5</v>
      </c>
      <c r="X70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01" s="8">
        <f>IF(Table15[[#This Row],[Having any hereditary diseases - ඔබට පාරම්පරික රෝග තිබෙනවාද?]]="yes",5,1)</f>
        <v>1</v>
      </c>
      <c r="Z701" s="11">
        <f>IF(Table15[[#This Row],[Do you have been suffering from any of these diseases? - පහත රෝග ඔබට තිබෙනවද?]]="None - නැත",1,5)</f>
        <v>1</v>
      </c>
      <c r="AA7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1" s="11">
        <f>IF(Table15[[#This Row],[Have you been infected by COVID-19 in the past few months - ඔබට COVID 19 මිට පෙර වැළදී  තිබෙනවද?]]="Yes",1,5)</f>
        <v>5</v>
      </c>
      <c r="AC701" s="11">
        <f>IF(Table15[[#This Row],[Grade - ශ්‍රේණිය]]="Team Member",5,IF(Table15[[#This Row],[Grade - ශ්‍රේණිය]]="Manager",1,3))</f>
        <v>3</v>
      </c>
      <c r="AD701" s="11">
        <f>IF(Table15[[#This Row],[Do you have any COVID symptoms? - ඔබට COVID ලක්ෂණ තිබෙනවද?]]="Yes",5,1)</f>
        <v>1</v>
      </c>
      <c r="AE701" s="11">
        <f>IF(Table15[[#This Row],[Was quarantined  before? - නිරොධානය වී තිබේද?]]="Yes",5,1)</f>
        <v>5</v>
      </c>
      <c r="AF7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1" s="8">
        <f>IF(Table15[[#This Row],[Any family members are working at Hospitals - රෝහල් වල සේවය කරන සාමාජිකයන් සිටීද?]]="No",1,5)</f>
        <v>1</v>
      </c>
      <c r="AH7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1" s="15">
        <f>Table15[[#This Row],[Proximity 01 (30%)]]*0.3+Table15[[#This Row],[Proximity - 02(40%)]]*0.4+Table15[[#This Row],[Proximity - 03(30%)]]*0.3</f>
        <v>2.8</v>
      </c>
      <c r="AK701" s="12">
        <f>Table15[[#This Row],[Aggregation(Q1) 30%]]*0.3+Table15[[#This Row],[Aggregation(Q2) 40%]]*0.4+Table15[[#This Row],[Aggregation(Q3) 30%]]*0.3</f>
        <v>2.1999999999999997</v>
      </c>
      <c r="AL701" s="13">
        <f>Table15[[#This Row],[Exposure Rate]]+Table15[[#This Row],[Proximity Rate]]+Table15[[#This Row],[Aggregation Rate]]</f>
        <v>7.6999999999999993</v>
      </c>
      <c r="AM701" s="13" t="s">
        <v>1935</v>
      </c>
    </row>
    <row r="702" spans="1:39" x14ac:dyDescent="0.3">
      <c r="A702" s="20">
        <v>11736</v>
      </c>
      <c r="B702" s="2" t="s">
        <v>1535</v>
      </c>
      <c r="C702" s="2" t="str">
        <f>VLOOKUP(A702,'emp master'!$A$1:$G$5000,5,FALSE)</f>
        <v>Close Comfort Program - Printing - SI</v>
      </c>
      <c r="D702" s="1" t="s">
        <v>1758</v>
      </c>
      <c r="E702" s="6" t="str">
        <f>VLOOKUP(A702,'emp master'!$A$1:$G$5000,7,FALSE)</f>
        <v>Male</v>
      </c>
      <c r="F702" s="7">
        <v>28</v>
      </c>
      <c r="G702" s="6" t="s">
        <v>14</v>
      </c>
      <c r="H702" s="6" t="s">
        <v>1753</v>
      </c>
      <c r="I702" s="6" t="s">
        <v>1536</v>
      </c>
      <c r="J702" s="7" t="s">
        <v>13</v>
      </c>
      <c r="K702" s="6" t="s">
        <v>14</v>
      </c>
      <c r="L702" s="6"/>
      <c r="M702" s="6" t="s">
        <v>14</v>
      </c>
      <c r="N702" s="6"/>
      <c r="O702" s="6" t="s">
        <v>14</v>
      </c>
      <c r="P702" s="6"/>
      <c r="Q702" s="6" t="s">
        <v>1566</v>
      </c>
      <c r="R702" s="6" t="s">
        <v>14</v>
      </c>
      <c r="S702" s="6" t="s">
        <v>1754</v>
      </c>
      <c r="T702" s="6" t="s">
        <v>14</v>
      </c>
      <c r="U702" s="6" t="s">
        <v>14</v>
      </c>
      <c r="V702" s="8">
        <f>IF(Table15[[#This Row],[Age - වයස]]&lt;30,1,IF(Table15[[#This Row],[Age - වයස]]&lt;40,2,IF(Table15[[#This Row],[Age - වයස]]&lt;50,3,IF(Table15[[#This Row],[Age - වයස]]&lt;=55,4,5))))</f>
        <v>1</v>
      </c>
      <c r="W702" s="11">
        <f>IF(Table15[[#This Row],[Vaccinated? - කොවිඩ් එන්නත ලබා ගෙන තිබේද?]]= "yes",1,5)</f>
        <v>5</v>
      </c>
      <c r="X70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2" s="8">
        <f>IF(Table15[[#This Row],[Having any hereditary diseases - ඔබට පාරම්පරික රෝග තිබෙනවාද?]]="yes",5,1)</f>
        <v>1</v>
      </c>
      <c r="Z702" s="11">
        <f>IF(Table15[[#This Row],[Do you have been suffering from any of these diseases? - පහත රෝග ඔබට තිබෙනවද?]]="None - නැත",1,5)</f>
        <v>1</v>
      </c>
      <c r="AA7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2" s="11">
        <f>IF(Table15[[#This Row],[Have you been infected by COVID-19 in the past few months - ඔබට COVID 19 මිට පෙර වැළදී  තිබෙනවද?]]="Yes",1,5)</f>
        <v>5</v>
      </c>
      <c r="AC702" s="11">
        <f>IF(Table15[[#This Row],[Grade - ශ්‍රේණිය]]="Team Member",5,IF(Table15[[#This Row],[Grade - ශ්‍රේණිය]]="Manager",1,3))</f>
        <v>3</v>
      </c>
      <c r="AD702" s="11">
        <f>IF(Table15[[#This Row],[Do you have any COVID symptoms? - ඔබට COVID ලක්ෂණ තිබෙනවද?]]="Yes",5,1)</f>
        <v>1</v>
      </c>
      <c r="AE702" s="11">
        <f>IF(Table15[[#This Row],[Was quarantined  before? - නිරොධානය වී තිබේද?]]="Yes",5,1)</f>
        <v>5</v>
      </c>
      <c r="AF7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2" s="8">
        <f>IF(Table15[[#This Row],[Any family members are working at Hospitals - රෝහල් වල සේවය කරන සාමාජිකයන් සිටීද?]]="No",1,5)</f>
        <v>1</v>
      </c>
      <c r="AH7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2" s="15">
        <f>Table15[[#This Row],[Proximity 01 (30%)]]*0.3+Table15[[#This Row],[Proximity - 02(40%)]]*0.4+Table15[[#This Row],[Proximity - 03(30%)]]*0.3</f>
        <v>2.8</v>
      </c>
      <c r="AK702" s="12">
        <f>Table15[[#This Row],[Aggregation(Q1) 30%]]*0.3+Table15[[#This Row],[Aggregation(Q2) 40%]]*0.4+Table15[[#This Row],[Aggregation(Q3) 30%]]*0.3</f>
        <v>2.1999999999999997</v>
      </c>
      <c r="AL702" s="13">
        <f>Table15[[#This Row],[Exposure Rate]]+Table15[[#This Row],[Proximity Rate]]+Table15[[#This Row],[Aggregation Rate]]</f>
        <v>7.6999999999999993</v>
      </c>
      <c r="AM702" s="13" t="s">
        <v>1935</v>
      </c>
    </row>
    <row r="703" spans="1:39" x14ac:dyDescent="0.3">
      <c r="A703" s="20">
        <v>13333</v>
      </c>
      <c r="B703" s="2" t="s">
        <v>1542</v>
      </c>
      <c r="C703" s="2" t="str">
        <f>VLOOKUP(A703,'emp master'!$A$1:$G$5000,5,FALSE)</f>
        <v>Close Comfort Program - Product Development Centre - SI</v>
      </c>
      <c r="D703" s="1" t="s">
        <v>1758</v>
      </c>
      <c r="E703" s="6" t="str">
        <f>VLOOKUP(A703,'emp master'!$A$1:$G$5000,7,FALSE)</f>
        <v>Female</v>
      </c>
      <c r="F703" s="7">
        <v>27</v>
      </c>
      <c r="G703" s="6" t="s">
        <v>14</v>
      </c>
      <c r="H703" s="6" t="s">
        <v>1753</v>
      </c>
      <c r="I703" s="6" t="s">
        <v>1543</v>
      </c>
      <c r="J703" s="7" t="s">
        <v>13</v>
      </c>
      <c r="K703" s="6" t="s">
        <v>14</v>
      </c>
      <c r="L703" s="6"/>
      <c r="M703" s="6" t="s">
        <v>14</v>
      </c>
      <c r="N703" s="6"/>
      <c r="O703" s="6" t="s">
        <v>14</v>
      </c>
      <c r="P703" s="6"/>
      <c r="Q703" s="6" t="s">
        <v>1566</v>
      </c>
      <c r="R703" s="6" t="s">
        <v>14</v>
      </c>
      <c r="S703" s="6" t="s">
        <v>1754</v>
      </c>
      <c r="T703" s="6" t="s">
        <v>14</v>
      </c>
      <c r="U703" s="6" t="s">
        <v>14</v>
      </c>
      <c r="V703" s="8">
        <f>IF(Table15[[#This Row],[Age - වයස]]&lt;30,1,IF(Table15[[#This Row],[Age - වයස]]&lt;40,2,IF(Table15[[#This Row],[Age - වයස]]&lt;50,3,IF(Table15[[#This Row],[Age - වයස]]&lt;=55,4,5))))</f>
        <v>1</v>
      </c>
      <c r="W703" s="11">
        <f>IF(Table15[[#This Row],[Vaccinated? - කොවිඩ් එන්නත ලබා ගෙන තිබේද?]]= "yes",1,5)</f>
        <v>5</v>
      </c>
      <c r="X7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3" s="8">
        <f>IF(Table15[[#This Row],[Having any hereditary diseases - ඔබට පාරම්පරික රෝග තිබෙනවාද?]]="yes",5,1)</f>
        <v>1</v>
      </c>
      <c r="Z703" s="11">
        <f>IF(Table15[[#This Row],[Do you have been suffering from any of these diseases? - පහත රෝග ඔබට තිබෙනවද?]]="None - නැත",1,5)</f>
        <v>1</v>
      </c>
      <c r="AA7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3" s="11">
        <f>IF(Table15[[#This Row],[Have you been infected by COVID-19 in the past few months - ඔබට COVID 19 මිට පෙර වැළදී  තිබෙනවද?]]="Yes",1,5)</f>
        <v>5</v>
      </c>
      <c r="AC703" s="11">
        <f>IF(Table15[[#This Row],[Grade - ශ්‍රේණිය]]="Team Member",5,IF(Table15[[#This Row],[Grade - ශ්‍රේණිය]]="Manager",1,3))</f>
        <v>3</v>
      </c>
      <c r="AD703" s="11">
        <f>IF(Table15[[#This Row],[Do you have any COVID symptoms? - ඔබට COVID ලක්ෂණ තිබෙනවද?]]="Yes",5,1)</f>
        <v>1</v>
      </c>
      <c r="AE703" s="11">
        <f>IF(Table15[[#This Row],[Was quarantined  before? - නිරොධානය වී තිබේද?]]="Yes",5,1)</f>
        <v>5</v>
      </c>
      <c r="AF7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3" s="8">
        <f>IF(Table15[[#This Row],[Any family members are working at Hospitals - රෝහල් වල සේවය කරන සාමාජිකයන් සිටීද?]]="No",1,5)</f>
        <v>1</v>
      </c>
      <c r="AH7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3" s="15">
        <f>Table15[[#This Row],[Proximity 01 (30%)]]*0.3+Table15[[#This Row],[Proximity - 02(40%)]]*0.4+Table15[[#This Row],[Proximity - 03(30%)]]*0.3</f>
        <v>2.8</v>
      </c>
      <c r="AK703" s="12">
        <f>Table15[[#This Row],[Aggregation(Q1) 30%]]*0.3+Table15[[#This Row],[Aggregation(Q2) 40%]]*0.4+Table15[[#This Row],[Aggregation(Q3) 30%]]*0.3</f>
        <v>2.1999999999999997</v>
      </c>
      <c r="AL703" s="13">
        <f>Table15[[#This Row],[Exposure Rate]]+Table15[[#This Row],[Proximity Rate]]+Table15[[#This Row],[Aggregation Rate]]</f>
        <v>7.6999999999999993</v>
      </c>
      <c r="AM703" s="13" t="s">
        <v>1935</v>
      </c>
    </row>
    <row r="704" spans="1:39" x14ac:dyDescent="0.3">
      <c r="A704" s="20">
        <v>23078</v>
      </c>
      <c r="B704" s="2" t="s">
        <v>1269</v>
      </c>
      <c r="C704" s="2" t="str">
        <f>VLOOKUP(A704,'emp master'!$A$1:$G$5000,5,FALSE)</f>
        <v>Close Comfort Program - Product Development Centre - SI</v>
      </c>
      <c r="D704" s="1" t="s">
        <v>1755</v>
      </c>
      <c r="E704" s="6" t="str">
        <f>VLOOKUP(A704,'emp master'!$A$1:$G$5000,7,FALSE)</f>
        <v>Female</v>
      </c>
      <c r="F704" s="7">
        <v>27</v>
      </c>
      <c r="G704" s="6" t="s">
        <v>14</v>
      </c>
      <c r="H704" s="6" t="s">
        <v>1753</v>
      </c>
      <c r="I704" s="6" t="s">
        <v>1270</v>
      </c>
      <c r="J704" s="7" t="s">
        <v>17</v>
      </c>
      <c r="K704" s="6" t="s">
        <v>14</v>
      </c>
      <c r="L704" s="6"/>
      <c r="M704" s="6" t="s">
        <v>14</v>
      </c>
      <c r="N704" s="6"/>
      <c r="O704" s="6" t="s">
        <v>14</v>
      </c>
      <c r="P704" s="6"/>
      <c r="Q704" s="6" t="s">
        <v>1566</v>
      </c>
      <c r="R704" s="6" t="s">
        <v>14</v>
      </c>
      <c r="S704" s="6" t="s">
        <v>1754</v>
      </c>
      <c r="T704" s="6" t="s">
        <v>14</v>
      </c>
      <c r="U704" s="6" t="s">
        <v>14</v>
      </c>
      <c r="V704" s="8">
        <f>IF(Table15[[#This Row],[Age - වයස]]&lt;30,1,IF(Table15[[#This Row],[Age - වයස]]&lt;40,2,IF(Table15[[#This Row],[Age - වයස]]&lt;50,3,IF(Table15[[#This Row],[Age - වයස]]&lt;=55,4,5))))</f>
        <v>1</v>
      </c>
      <c r="W704" s="11">
        <f>IF(Table15[[#This Row],[Vaccinated? - කොවිඩ් එන්නත ලබා ගෙන තිබේද?]]= "yes",1,5)</f>
        <v>5</v>
      </c>
      <c r="X7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4" s="8">
        <f>IF(Table15[[#This Row],[Having any hereditary diseases - ඔබට පාරම්පරික රෝග තිබෙනවාද?]]="yes",5,1)</f>
        <v>1</v>
      </c>
      <c r="Z704" s="11">
        <f>IF(Table15[[#This Row],[Do you have been suffering from any of these diseases? - පහත රෝග ඔබට තිබෙනවද?]]="None - නැත",1,5)</f>
        <v>1</v>
      </c>
      <c r="AA7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4" s="11">
        <f>IF(Table15[[#This Row],[Have you been infected by COVID-19 in the past few months - ඔබට COVID 19 මිට පෙර වැළදී  තිබෙනවද?]]="Yes",1,5)</f>
        <v>5</v>
      </c>
      <c r="AC704" s="11">
        <f>IF(Table15[[#This Row],[Grade - ශ්‍රේණිය]]="Team Member",5,IF(Table15[[#This Row],[Grade - ශ්‍රේණිය]]="Manager",1,3))</f>
        <v>3</v>
      </c>
      <c r="AD704" s="11">
        <f>IF(Table15[[#This Row],[Do you have any COVID symptoms? - ඔබට COVID ලක්ෂණ තිබෙනවද?]]="Yes",5,1)</f>
        <v>1</v>
      </c>
      <c r="AE704" s="11">
        <f>IF(Table15[[#This Row],[Was quarantined  before? - නිරොධානය වී තිබේද?]]="Yes",5,1)</f>
        <v>5</v>
      </c>
      <c r="AF7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4" s="8">
        <f>IF(Table15[[#This Row],[Any family members are working at Hospitals - රෝහල් වල සේවය කරන සාමාජිකයන් සිටීද?]]="No",1,5)</f>
        <v>1</v>
      </c>
      <c r="AH7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4" s="15">
        <f>Table15[[#This Row],[Proximity 01 (30%)]]*0.3+Table15[[#This Row],[Proximity - 02(40%)]]*0.4+Table15[[#This Row],[Proximity - 03(30%)]]*0.3</f>
        <v>2.8</v>
      </c>
      <c r="AK704" s="12">
        <f>Table15[[#This Row],[Aggregation(Q1) 30%]]*0.3+Table15[[#This Row],[Aggregation(Q2) 40%]]*0.4+Table15[[#This Row],[Aggregation(Q3) 30%]]*0.3</f>
        <v>2.1999999999999997</v>
      </c>
      <c r="AL704" s="13">
        <f>Table15[[#This Row],[Exposure Rate]]+Table15[[#This Row],[Proximity Rate]]+Table15[[#This Row],[Aggregation Rate]]</f>
        <v>7.6999999999999993</v>
      </c>
      <c r="AM704" s="13" t="s">
        <v>1935</v>
      </c>
    </row>
    <row r="705" spans="1:39" x14ac:dyDescent="0.3">
      <c r="A705" s="20">
        <v>17490</v>
      </c>
      <c r="B705" s="2" t="s">
        <v>962</v>
      </c>
      <c r="C705" s="2" t="str">
        <f>VLOOKUP(A705,'emp master'!$A$1:$G$5000,5,FALSE)</f>
        <v>Close Comfort Program - Quality Assurance - SI</v>
      </c>
      <c r="D705" s="1" t="s">
        <v>1758</v>
      </c>
      <c r="E705" s="6" t="str">
        <f>VLOOKUP(A705,'emp master'!$A$1:$G$5000,7,FALSE)</f>
        <v>Male</v>
      </c>
      <c r="F705" s="7">
        <v>28</v>
      </c>
      <c r="G705" s="6" t="s">
        <v>14</v>
      </c>
      <c r="H705" s="6" t="s">
        <v>1753</v>
      </c>
      <c r="I705" s="6" t="s">
        <v>963</v>
      </c>
      <c r="J705" s="7" t="s">
        <v>23</v>
      </c>
      <c r="K705" s="6" t="s">
        <v>14</v>
      </c>
      <c r="L705" s="7" t="s">
        <v>1869</v>
      </c>
      <c r="M705" s="6" t="s">
        <v>14</v>
      </c>
      <c r="N705" s="7" t="s">
        <v>1869</v>
      </c>
      <c r="O705" s="6" t="s">
        <v>14</v>
      </c>
      <c r="P705" s="7" t="s">
        <v>1869</v>
      </c>
      <c r="Q705" s="6" t="s">
        <v>1566</v>
      </c>
      <c r="R705" s="6" t="s">
        <v>14</v>
      </c>
      <c r="S705" s="6" t="s">
        <v>1754</v>
      </c>
      <c r="T705" s="6" t="s">
        <v>14</v>
      </c>
      <c r="U705" s="6" t="s">
        <v>14</v>
      </c>
      <c r="V705" s="8">
        <f>IF(Table15[[#This Row],[Age - වයස]]&lt;30,1,IF(Table15[[#This Row],[Age - වයස]]&lt;40,2,IF(Table15[[#This Row],[Age - වයස]]&lt;50,3,IF(Table15[[#This Row],[Age - වයස]]&lt;=55,4,5))))</f>
        <v>1</v>
      </c>
      <c r="W705" s="11">
        <f>IF(Table15[[#This Row],[Vaccinated? - කොවිඩ් එන්නත ලබා ගෙන තිබේද?]]= "yes",1,5)</f>
        <v>5</v>
      </c>
      <c r="X7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5" s="8">
        <f>IF(Table15[[#This Row],[Having any hereditary diseases - ඔබට පාරම්පරික රෝග තිබෙනවාද?]]="yes",5,1)</f>
        <v>1</v>
      </c>
      <c r="Z705" s="11">
        <f>IF(Table15[[#This Row],[Do you have been suffering from any of these diseases? - පහත රෝග ඔබට තිබෙනවද?]]="None - නැත",1,5)</f>
        <v>1</v>
      </c>
      <c r="AA7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5" s="11">
        <f>IF(Table15[[#This Row],[Have you been infected by COVID-19 in the past few months - ඔබට COVID 19 මිට පෙර වැළදී  තිබෙනවද?]]="Yes",1,5)</f>
        <v>5</v>
      </c>
      <c r="AC705" s="11">
        <f>IF(Table15[[#This Row],[Grade - ශ්‍රේණිය]]="Team Member",5,IF(Table15[[#This Row],[Grade - ශ්‍රේණිය]]="Manager",1,3))</f>
        <v>3</v>
      </c>
      <c r="AD705" s="11">
        <f>IF(Table15[[#This Row],[Do you have any COVID symptoms? - ඔබට COVID ලක්ෂණ තිබෙනවද?]]="Yes",5,1)</f>
        <v>1</v>
      </c>
      <c r="AE705" s="11">
        <f>IF(Table15[[#This Row],[Was quarantined  before? - නිරොධානය වී තිබේද?]]="Yes",5,1)</f>
        <v>5</v>
      </c>
      <c r="AF7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5" s="8">
        <f>IF(Table15[[#This Row],[Any family members are working at Hospitals - රෝහල් වල සේවය කරන සාමාජිකයන් සිටීද?]]="No",1,5)</f>
        <v>1</v>
      </c>
      <c r="AH7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5" s="15">
        <f>Table15[[#This Row],[Proximity 01 (30%)]]*0.3+Table15[[#This Row],[Proximity - 02(40%)]]*0.4+Table15[[#This Row],[Proximity - 03(30%)]]*0.3</f>
        <v>2.8</v>
      </c>
      <c r="AK705" s="12">
        <f>Table15[[#This Row],[Aggregation(Q1) 30%]]*0.3+Table15[[#This Row],[Aggregation(Q2) 40%]]*0.4+Table15[[#This Row],[Aggregation(Q3) 30%]]*0.3</f>
        <v>2.1999999999999997</v>
      </c>
      <c r="AL705" s="13">
        <f>Table15[[#This Row],[Exposure Rate]]+Table15[[#This Row],[Proximity Rate]]+Table15[[#This Row],[Aggregation Rate]]</f>
        <v>7.6999999999999993</v>
      </c>
      <c r="AM705" s="13" t="s">
        <v>1935</v>
      </c>
    </row>
    <row r="706" spans="1:39" x14ac:dyDescent="0.3">
      <c r="A706" s="20">
        <v>17895</v>
      </c>
      <c r="B706" s="2" t="s">
        <v>1554</v>
      </c>
      <c r="C706" s="2" t="str">
        <f>VLOOKUP(A706,'emp master'!$A$1:$G$5000,5,FALSE)</f>
        <v>Commercial &amp; Logistics - SI</v>
      </c>
      <c r="D706" s="1" t="s">
        <v>1758</v>
      </c>
      <c r="E706" s="6" t="str">
        <f>VLOOKUP(A706,'emp master'!$A$1:$G$5000,7,FALSE)</f>
        <v>Male</v>
      </c>
      <c r="F706" s="7">
        <v>25</v>
      </c>
      <c r="G706" s="6" t="s">
        <v>14</v>
      </c>
      <c r="H706" s="6" t="s">
        <v>1753</v>
      </c>
      <c r="I706" s="6" t="s">
        <v>723</v>
      </c>
      <c r="J706" s="7" t="s">
        <v>17</v>
      </c>
      <c r="K706" s="6" t="s">
        <v>14</v>
      </c>
      <c r="L706" s="6"/>
      <c r="M706" s="6" t="s">
        <v>14</v>
      </c>
      <c r="N706" s="6"/>
      <c r="O706" s="6" t="s">
        <v>14</v>
      </c>
      <c r="P706" s="6"/>
      <c r="Q706" s="6" t="s">
        <v>1566</v>
      </c>
      <c r="R706" s="6" t="s">
        <v>14</v>
      </c>
      <c r="S706" s="6" t="s">
        <v>1754</v>
      </c>
      <c r="T706" s="6" t="s">
        <v>14</v>
      </c>
      <c r="U706" s="6" t="s">
        <v>14</v>
      </c>
      <c r="V706" s="8">
        <f>IF(Table15[[#This Row],[Age - වයස]]&lt;30,1,IF(Table15[[#This Row],[Age - වයස]]&lt;40,2,IF(Table15[[#This Row],[Age - වයස]]&lt;50,3,IF(Table15[[#This Row],[Age - වයස]]&lt;=55,4,5))))</f>
        <v>1</v>
      </c>
      <c r="W706" s="11">
        <f>IF(Table15[[#This Row],[Vaccinated? - කොවිඩ් එන්නත ලබා ගෙන තිබේද?]]= "yes",1,5)</f>
        <v>5</v>
      </c>
      <c r="X70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6" s="8">
        <f>IF(Table15[[#This Row],[Having any hereditary diseases - ඔබට පාරම්පරික රෝග තිබෙනවාද?]]="yes",5,1)</f>
        <v>1</v>
      </c>
      <c r="Z706" s="11">
        <f>IF(Table15[[#This Row],[Do you have been suffering from any of these diseases? - පහත රෝග ඔබට තිබෙනවද?]]="None - නැත",1,5)</f>
        <v>1</v>
      </c>
      <c r="AA7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6" s="11">
        <f>IF(Table15[[#This Row],[Have you been infected by COVID-19 in the past few months - ඔබට COVID 19 මිට පෙර වැළදී  තිබෙනවද?]]="Yes",1,5)</f>
        <v>5</v>
      </c>
      <c r="AC706" s="11">
        <f>IF(Table15[[#This Row],[Grade - ශ්‍රේණිය]]="Team Member",5,IF(Table15[[#This Row],[Grade - ශ්‍රේණිය]]="Manager",1,3))</f>
        <v>3</v>
      </c>
      <c r="AD706" s="11">
        <f>IF(Table15[[#This Row],[Do you have any COVID symptoms? - ඔබට COVID ලක්ෂණ තිබෙනවද?]]="Yes",5,1)</f>
        <v>1</v>
      </c>
      <c r="AE706" s="11">
        <f>IF(Table15[[#This Row],[Was quarantined  before? - නිරොධානය වී තිබේද?]]="Yes",5,1)</f>
        <v>5</v>
      </c>
      <c r="AF7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6" s="8">
        <f>IF(Table15[[#This Row],[Any family members are working at Hospitals - රෝහල් වල සේවය කරන සාමාජිකයන් සිටීද?]]="No",1,5)</f>
        <v>1</v>
      </c>
      <c r="AH7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6" s="15">
        <f>Table15[[#This Row],[Proximity 01 (30%)]]*0.3+Table15[[#This Row],[Proximity - 02(40%)]]*0.4+Table15[[#This Row],[Proximity - 03(30%)]]*0.3</f>
        <v>2.8</v>
      </c>
      <c r="AK706" s="12">
        <f>Table15[[#This Row],[Aggregation(Q1) 30%]]*0.3+Table15[[#This Row],[Aggregation(Q2) 40%]]*0.4+Table15[[#This Row],[Aggregation(Q3) 30%]]*0.3</f>
        <v>2.1999999999999997</v>
      </c>
      <c r="AL706" s="13">
        <f>Table15[[#This Row],[Exposure Rate]]+Table15[[#This Row],[Proximity Rate]]+Table15[[#This Row],[Aggregation Rate]]</f>
        <v>7.6999999999999993</v>
      </c>
      <c r="AM706" s="13" t="s">
        <v>1935</v>
      </c>
    </row>
    <row r="707" spans="1:39" x14ac:dyDescent="0.3">
      <c r="A707" s="20">
        <v>7445</v>
      </c>
      <c r="B707" s="2" t="s">
        <v>945</v>
      </c>
      <c r="C707" s="2" t="str">
        <f>VLOOKUP(A707,'emp master'!$A$1:$G$5000,5,FALSE)</f>
        <v>Commercial &amp; Logistics - SI</v>
      </c>
      <c r="D707" s="1" t="s">
        <v>1758</v>
      </c>
      <c r="E707" s="6" t="str">
        <f>VLOOKUP(A707,'emp master'!$A$1:$G$5000,7,FALSE)</f>
        <v>Male</v>
      </c>
      <c r="F707" s="7">
        <v>30</v>
      </c>
      <c r="G707" s="6" t="s">
        <v>14</v>
      </c>
      <c r="H707" s="6" t="s">
        <v>1759</v>
      </c>
      <c r="I707" s="6" t="s">
        <v>946</v>
      </c>
      <c r="J707" s="6" t="s">
        <v>28</v>
      </c>
      <c r="K707" s="6" t="s">
        <v>14</v>
      </c>
      <c r="L707" s="6"/>
      <c r="M707" s="6" t="s">
        <v>14</v>
      </c>
      <c r="N707" s="6"/>
      <c r="O707" s="6" t="s">
        <v>14</v>
      </c>
      <c r="P707" s="6"/>
      <c r="Q707" s="6" t="s">
        <v>1566</v>
      </c>
      <c r="R707" s="6" t="s">
        <v>14</v>
      </c>
      <c r="S707" s="6" t="s">
        <v>1754</v>
      </c>
      <c r="T707" s="6" t="s">
        <v>14</v>
      </c>
      <c r="U707" s="6" t="s">
        <v>14</v>
      </c>
      <c r="V707" s="8">
        <f>IF(Table15[[#This Row],[Age - වයස]]&lt;30,1,IF(Table15[[#This Row],[Age - වයස]]&lt;40,2,IF(Table15[[#This Row],[Age - වයස]]&lt;50,3,IF(Table15[[#This Row],[Age - වයස]]&lt;=55,4,5))))</f>
        <v>2</v>
      </c>
      <c r="W707" s="11">
        <f>IF(Table15[[#This Row],[Vaccinated? - කොවිඩ් එන්නත ලබා ගෙන තිබේද?]]= "yes",1,5)</f>
        <v>5</v>
      </c>
      <c r="X70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07" s="8">
        <f>IF(Table15[[#This Row],[Having any hereditary diseases - ඔබට පාරම්පරික රෝග තිබෙනවාද?]]="yes",5,1)</f>
        <v>1</v>
      </c>
      <c r="Z707" s="11">
        <f>IF(Table15[[#This Row],[Do you have been suffering from any of these diseases? - පහත රෝග ඔබට තිබෙනවද?]]="None - නැත",1,5)</f>
        <v>1</v>
      </c>
      <c r="AA7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7" s="11">
        <f>IF(Table15[[#This Row],[Have you been infected by COVID-19 in the past few months - ඔබට COVID 19 මිට පෙර වැළදී  තිබෙනවද?]]="Yes",1,5)</f>
        <v>5</v>
      </c>
      <c r="AC707" s="11">
        <f>IF(Table15[[#This Row],[Grade - ශ්‍රේණිය]]="Team Member",5,IF(Table15[[#This Row],[Grade - ශ්‍රේණිය]]="Manager",1,3))</f>
        <v>3</v>
      </c>
      <c r="AD707" s="11">
        <f>IF(Table15[[#This Row],[Do you have any COVID symptoms? - ඔබට COVID ලක්ෂණ තිබෙනවද?]]="Yes",5,1)</f>
        <v>1</v>
      </c>
      <c r="AE707" s="11">
        <f>IF(Table15[[#This Row],[Was quarantined  before? - නිරොධානය වී තිබේද?]]="Yes",5,1)</f>
        <v>5</v>
      </c>
      <c r="AF7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7" s="8">
        <f>IF(Table15[[#This Row],[Any family members are working at Hospitals - රෝහල් වල සේවය කරන සාමාජිකයන් සිටීද?]]="No",1,5)</f>
        <v>1</v>
      </c>
      <c r="AH7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7" s="15">
        <f>Table15[[#This Row],[Proximity 01 (30%)]]*0.3+Table15[[#This Row],[Proximity - 02(40%)]]*0.4+Table15[[#This Row],[Proximity - 03(30%)]]*0.3</f>
        <v>2.8</v>
      </c>
      <c r="AK707" s="12">
        <f>Table15[[#This Row],[Aggregation(Q1) 30%]]*0.3+Table15[[#This Row],[Aggregation(Q2) 40%]]*0.4+Table15[[#This Row],[Aggregation(Q3) 30%]]*0.3</f>
        <v>2.1999999999999997</v>
      </c>
      <c r="AL707" s="13">
        <f>Table15[[#This Row],[Exposure Rate]]+Table15[[#This Row],[Proximity Rate]]+Table15[[#This Row],[Aggregation Rate]]</f>
        <v>7.6999999999999993</v>
      </c>
      <c r="AM707" s="13" t="s">
        <v>1935</v>
      </c>
    </row>
    <row r="708" spans="1:39" x14ac:dyDescent="0.3">
      <c r="A708" s="20">
        <v>11448</v>
      </c>
      <c r="B708" s="2" t="s">
        <v>627</v>
      </c>
      <c r="C708" s="2" t="str">
        <f>VLOOKUP(A708,'emp master'!$A$1:$G$5000,5,FALSE)</f>
        <v>Human Resources &amp; Administration - SI</v>
      </c>
      <c r="D708" s="1" t="s">
        <v>1755</v>
      </c>
      <c r="E708" s="6" t="str">
        <f>VLOOKUP(A708,'emp master'!$A$1:$G$5000,7,FALSE)</f>
        <v>Female</v>
      </c>
      <c r="F708" s="7">
        <v>28</v>
      </c>
      <c r="G708" s="6" t="s">
        <v>14</v>
      </c>
      <c r="H708" s="6" t="s">
        <v>1753</v>
      </c>
      <c r="I708" s="6" t="s">
        <v>628</v>
      </c>
      <c r="J708" s="7" t="s">
        <v>13</v>
      </c>
      <c r="K708" s="6" t="s">
        <v>14</v>
      </c>
      <c r="L708" s="6"/>
      <c r="M708" s="6" t="s">
        <v>14</v>
      </c>
      <c r="N708" s="6"/>
      <c r="O708" s="6" t="s">
        <v>14</v>
      </c>
      <c r="P708" s="6"/>
      <c r="Q708" s="6" t="s">
        <v>1566</v>
      </c>
      <c r="R708" s="6" t="s">
        <v>14</v>
      </c>
      <c r="S708" s="6" t="s">
        <v>1754</v>
      </c>
      <c r="T708" s="6" t="s">
        <v>14</v>
      </c>
      <c r="U708" s="6" t="s">
        <v>14</v>
      </c>
      <c r="V708" s="8">
        <f>IF(Table15[[#This Row],[Age - වයස]]&lt;30,1,IF(Table15[[#This Row],[Age - වයස]]&lt;40,2,IF(Table15[[#This Row],[Age - වයස]]&lt;50,3,IF(Table15[[#This Row],[Age - වයස]]&lt;=55,4,5))))</f>
        <v>1</v>
      </c>
      <c r="W708" s="11">
        <f>IF(Table15[[#This Row],[Vaccinated? - කොවිඩ් එන්නත ලබා ගෙන තිබේද?]]= "yes",1,5)</f>
        <v>5</v>
      </c>
      <c r="X70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8" s="8">
        <f>IF(Table15[[#This Row],[Having any hereditary diseases - ඔබට පාරම්පරික රෝග තිබෙනවාද?]]="yes",5,1)</f>
        <v>1</v>
      </c>
      <c r="Z708" s="11">
        <f>IF(Table15[[#This Row],[Do you have been suffering from any of these diseases? - පහත රෝග ඔබට තිබෙනවද?]]="None - නැත",1,5)</f>
        <v>1</v>
      </c>
      <c r="AA7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8" s="11">
        <f>IF(Table15[[#This Row],[Have you been infected by COVID-19 in the past few months - ඔබට COVID 19 මිට පෙර වැළදී  තිබෙනවද?]]="Yes",1,5)</f>
        <v>5</v>
      </c>
      <c r="AC708" s="11">
        <f>IF(Table15[[#This Row],[Grade - ශ්‍රේණිය]]="Team Member",5,IF(Table15[[#This Row],[Grade - ශ්‍රේණිය]]="Manager",1,3))</f>
        <v>3</v>
      </c>
      <c r="AD708" s="11">
        <f>IF(Table15[[#This Row],[Do you have any COVID symptoms? - ඔබට COVID ලක්ෂණ තිබෙනවද?]]="Yes",5,1)</f>
        <v>1</v>
      </c>
      <c r="AE708" s="11">
        <f>IF(Table15[[#This Row],[Was quarantined  before? - නිරොධානය වී තිබේද?]]="Yes",5,1)</f>
        <v>5</v>
      </c>
      <c r="AF7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8" s="8">
        <f>IF(Table15[[#This Row],[Any family members are working at Hospitals - රෝහල් වල සේවය කරන සාමාජිකයන් සිටීද?]]="No",1,5)</f>
        <v>1</v>
      </c>
      <c r="AH7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8" s="15">
        <f>Table15[[#This Row],[Proximity 01 (30%)]]*0.3+Table15[[#This Row],[Proximity - 02(40%)]]*0.4+Table15[[#This Row],[Proximity - 03(30%)]]*0.3</f>
        <v>2.8</v>
      </c>
      <c r="AK708" s="12">
        <f>Table15[[#This Row],[Aggregation(Q1) 30%]]*0.3+Table15[[#This Row],[Aggregation(Q2) 40%]]*0.4+Table15[[#This Row],[Aggregation(Q3) 30%]]*0.3</f>
        <v>2.1999999999999997</v>
      </c>
      <c r="AL708" s="13">
        <f>Table15[[#This Row],[Exposure Rate]]+Table15[[#This Row],[Proximity Rate]]+Table15[[#This Row],[Aggregation Rate]]</f>
        <v>7.6999999999999993</v>
      </c>
      <c r="AM708" s="13" t="s">
        <v>1935</v>
      </c>
    </row>
    <row r="709" spans="1:39" x14ac:dyDescent="0.3">
      <c r="A709" s="20">
        <v>24580</v>
      </c>
      <c r="B709" s="2" t="s">
        <v>346</v>
      </c>
      <c r="C709" s="2" t="str">
        <f>VLOOKUP(A709,'emp master'!$A$1:$G$5000,5,FALSE)</f>
        <v>Human Resources &amp; Administration - SI</v>
      </c>
      <c r="D709" s="1" t="s">
        <v>1755</v>
      </c>
      <c r="E709" s="6" t="str">
        <f>VLOOKUP(A709,'emp master'!$A$1:$G$5000,7,FALSE)</f>
        <v>Female</v>
      </c>
      <c r="F709" s="7">
        <v>24</v>
      </c>
      <c r="G709" s="6" t="s">
        <v>14</v>
      </c>
      <c r="H709" s="6" t="s">
        <v>1753</v>
      </c>
      <c r="I709" s="6" t="s">
        <v>347</v>
      </c>
      <c r="J709" s="7" t="s">
        <v>20</v>
      </c>
      <c r="K709" s="6" t="s">
        <v>14</v>
      </c>
      <c r="L709" s="6"/>
      <c r="M709" s="6" t="s">
        <v>14</v>
      </c>
      <c r="N709" s="6"/>
      <c r="O709" s="6" t="s">
        <v>14</v>
      </c>
      <c r="P709" s="6"/>
      <c r="Q709" s="6" t="s">
        <v>1566</v>
      </c>
      <c r="R709" s="6" t="s">
        <v>14</v>
      </c>
      <c r="S709" s="6" t="s">
        <v>1754</v>
      </c>
      <c r="T709" s="6" t="s">
        <v>14</v>
      </c>
      <c r="U709" s="6" t="s">
        <v>14</v>
      </c>
      <c r="V709" s="8">
        <f>IF(Table15[[#This Row],[Age - වයස]]&lt;30,1,IF(Table15[[#This Row],[Age - වයස]]&lt;40,2,IF(Table15[[#This Row],[Age - වයස]]&lt;50,3,IF(Table15[[#This Row],[Age - වයස]]&lt;=55,4,5))))</f>
        <v>1</v>
      </c>
      <c r="W709" s="11">
        <f>IF(Table15[[#This Row],[Vaccinated? - කොවිඩ් එන්නත ලබා ගෙන තිබේද?]]= "yes",1,5)</f>
        <v>5</v>
      </c>
      <c r="X70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09" s="8">
        <f>IF(Table15[[#This Row],[Having any hereditary diseases - ඔබට පාරම්පරික රෝග තිබෙනවාද?]]="yes",5,1)</f>
        <v>1</v>
      </c>
      <c r="Z709" s="11">
        <f>IF(Table15[[#This Row],[Do you have been suffering from any of these diseases? - පහත රෝග ඔබට තිබෙනවද?]]="None - නැත",1,5)</f>
        <v>1</v>
      </c>
      <c r="AA7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09" s="11">
        <f>IF(Table15[[#This Row],[Have you been infected by COVID-19 in the past few months - ඔබට COVID 19 මිට පෙර වැළදී  තිබෙනවද?]]="Yes",1,5)</f>
        <v>5</v>
      </c>
      <c r="AC709" s="11">
        <f>IF(Table15[[#This Row],[Grade - ශ්‍රේණිය]]="Team Member",5,IF(Table15[[#This Row],[Grade - ශ්‍රේණිය]]="Manager",1,3))</f>
        <v>3</v>
      </c>
      <c r="AD709" s="11">
        <f>IF(Table15[[#This Row],[Do you have any COVID symptoms? - ඔබට COVID ලක්ෂණ තිබෙනවද?]]="Yes",5,1)</f>
        <v>1</v>
      </c>
      <c r="AE709" s="11">
        <f>IF(Table15[[#This Row],[Was quarantined  before? - නිරොධානය වී තිබේද?]]="Yes",5,1)</f>
        <v>5</v>
      </c>
      <c r="AF7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09" s="8">
        <f>IF(Table15[[#This Row],[Any family members are working at Hospitals - රෝහල් වල සේවය කරන සාමාජිකයන් සිටීද?]]="No",1,5)</f>
        <v>1</v>
      </c>
      <c r="AH7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0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09" s="15">
        <f>Table15[[#This Row],[Proximity 01 (30%)]]*0.3+Table15[[#This Row],[Proximity - 02(40%)]]*0.4+Table15[[#This Row],[Proximity - 03(30%)]]*0.3</f>
        <v>2.8</v>
      </c>
      <c r="AK709" s="12">
        <f>Table15[[#This Row],[Aggregation(Q1) 30%]]*0.3+Table15[[#This Row],[Aggregation(Q2) 40%]]*0.4+Table15[[#This Row],[Aggregation(Q3) 30%]]*0.3</f>
        <v>2.1999999999999997</v>
      </c>
      <c r="AL709" s="13">
        <f>Table15[[#This Row],[Exposure Rate]]+Table15[[#This Row],[Proximity Rate]]+Table15[[#This Row],[Aggregation Rate]]</f>
        <v>7.6999999999999993</v>
      </c>
      <c r="AM709" s="13" t="s">
        <v>1935</v>
      </c>
    </row>
    <row r="710" spans="1:39" x14ac:dyDescent="0.3">
      <c r="A710" s="20">
        <v>19281</v>
      </c>
      <c r="B710" s="2" t="s">
        <v>1497</v>
      </c>
      <c r="C710" s="2" t="str">
        <f>VLOOKUP(A710,'emp master'!$A$1:$G$5000,5,FALSE)</f>
        <v>MOS - SI</v>
      </c>
      <c r="D710" s="1" t="s">
        <v>1755</v>
      </c>
      <c r="E710" s="6" t="str">
        <f>VLOOKUP(A710,'emp master'!$A$1:$G$5000,7,FALSE)</f>
        <v>Male</v>
      </c>
      <c r="F710" s="7">
        <v>29</v>
      </c>
      <c r="G710" s="6" t="s">
        <v>14</v>
      </c>
      <c r="H710" s="6" t="s">
        <v>1753</v>
      </c>
      <c r="I710" s="6" t="s">
        <v>1498</v>
      </c>
      <c r="J710" s="7" t="s">
        <v>13</v>
      </c>
      <c r="K710" s="6" t="s">
        <v>14</v>
      </c>
      <c r="L710" s="6"/>
      <c r="M710" s="6" t="s">
        <v>14</v>
      </c>
      <c r="N710" s="6"/>
      <c r="O710" s="6" t="s">
        <v>14</v>
      </c>
      <c r="P710" s="6"/>
      <c r="Q710" s="6" t="s">
        <v>1566</v>
      </c>
      <c r="R710" s="6" t="s">
        <v>14</v>
      </c>
      <c r="S710" s="6" t="s">
        <v>1754</v>
      </c>
      <c r="T710" s="6" t="s">
        <v>14</v>
      </c>
      <c r="U710" s="6" t="s">
        <v>14</v>
      </c>
      <c r="V710" s="8">
        <f>IF(Table15[[#This Row],[Age - වයස]]&lt;30,1,IF(Table15[[#This Row],[Age - වයස]]&lt;40,2,IF(Table15[[#This Row],[Age - වයස]]&lt;50,3,IF(Table15[[#This Row],[Age - වයස]]&lt;=55,4,5))))</f>
        <v>1</v>
      </c>
      <c r="W710" s="11">
        <f>IF(Table15[[#This Row],[Vaccinated? - කොවිඩ් එන්නත ලබා ගෙන තිබේද?]]= "yes",1,5)</f>
        <v>5</v>
      </c>
      <c r="X71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0" s="8">
        <f>IF(Table15[[#This Row],[Having any hereditary diseases - ඔබට පාරම්පරික රෝග තිබෙනවාද?]]="yes",5,1)</f>
        <v>1</v>
      </c>
      <c r="Z710" s="11">
        <f>IF(Table15[[#This Row],[Do you have been suffering from any of these diseases? - පහත රෝග ඔබට තිබෙනවද?]]="None - නැත",1,5)</f>
        <v>1</v>
      </c>
      <c r="AA7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0" s="11">
        <f>IF(Table15[[#This Row],[Have you been infected by COVID-19 in the past few months - ඔබට COVID 19 මිට පෙර වැළදී  තිබෙනවද?]]="Yes",1,5)</f>
        <v>5</v>
      </c>
      <c r="AC710" s="11">
        <f>IF(Table15[[#This Row],[Grade - ශ්‍රේණිය]]="Team Member",5,IF(Table15[[#This Row],[Grade - ශ්‍රේණිය]]="Manager",1,3))</f>
        <v>3</v>
      </c>
      <c r="AD710" s="11">
        <f>IF(Table15[[#This Row],[Do you have any COVID symptoms? - ඔබට COVID ලක්ෂණ තිබෙනවද?]]="Yes",5,1)</f>
        <v>1</v>
      </c>
      <c r="AE710" s="11">
        <f>IF(Table15[[#This Row],[Was quarantined  before? - නිරොධානය වී තිබේද?]]="Yes",5,1)</f>
        <v>5</v>
      </c>
      <c r="AF7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0" s="8">
        <f>IF(Table15[[#This Row],[Any family members are working at Hospitals - රෝහල් වල සේවය කරන සාමාජිකයන් සිටීද?]]="No",1,5)</f>
        <v>1</v>
      </c>
      <c r="AH7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10" s="15">
        <f>Table15[[#This Row],[Proximity 01 (30%)]]*0.3+Table15[[#This Row],[Proximity - 02(40%)]]*0.4+Table15[[#This Row],[Proximity - 03(30%)]]*0.3</f>
        <v>2.8</v>
      </c>
      <c r="AK710" s="12">
        <f>Table15[[#This Row],[Aggregation(Q1) 30%]]*0.3+Table15[[#This Row],[Aggregation(Q2) 40%]]*0.4+Table15[[#This Row],[Aggregation(Q3) 30%]]*0.3</f>
        <v>2.1999999999999997</v>
      </c>
      <c r="AL710" s="13">
        <f>Table15[[#This Row],[Exposure Rate]]+Table15[[#This Row],[Proximity Rate]]+Table15[[#This Row],[Aggregation Rate]]</f>
        <v>7.6999999999999993</v>
      </c>
      <c r="AM710" s="13" t="s">
        <v>1935</v>
      </c>
    </row>
    <row r="711" spans="1:39" x14ac:dyDescent="0.3">
      <c r="A711" s="20">
        <v>12427</v>
      </c>
      <c r="B711" s="2" t="s">
        <v>398</v>
      </c>
      <c r="C711" s="2" t="str">
        <f>VLOOKUP(A711,'emp master'!$A$1:$G$5000,5,FALSE)</f>
        <v>Moulded Bra Cup - Computer Numerical Control - SI</v>
      </c>
      <c r="D711" s="1" t="s">
        <v>1758</v>
      </c>
      <c r="E711" s="6" t="str">
        <f>VLOOKUP(A711,'emp master'!$A$1:$G$5000,7,FALSE)</f>
        <v>Male</v>
      </c>
      <c r="F711" s="7">
        <v>30</v>
      </c>
      <c r="G711" s="6" t="s">
        <v>14</v>
      </c>
      <c r="H711" s="6" t="s">
        <v>1759</v>
      </c>
      <c r="I711" s="6" t="s">
        <v>399</v>
      </c>
      <c r="J711" s="7" t="s">
        <v>13</v>
      </c>
      <c r="K711" s="6" t="s">
        <v>14</v>
      </c>
      <c r="L711" s="6"/>
      <c r="M711" s="6" t="s">
        <v>14</v>
      </c>
      <c r="N711" s="6"/>
      <c r="O711" s="6" t="s">
        <v>14</v>
      </c>
      <c r="P711" s="6"/>
      <c r="Q711" s="6" t="s">
        <v>1566</v>
      </c>
      <c r="R711" s="6" t="s">
        <v>14</v>
      </c>
      <c r="S711" s="6" t="s">
        <v>1754</v>
      </c>
      <c r="T711" s="6" t="s">
        <v>14</v>
      </c>
      <c r="U711" s="6" t="s">
        <v>14</v>
      </c>
      <c r="V711" s="8">
        <f>IF(Table15[[#This Row],[Age - වයස]]&lt;30,1,IF(Table15[[#This Row],[Age - වයස]]&lt;40,2,IF(Table15[[#This Row],[Age - වයස]]&lt;50,3,IF(Table15[[#This Row],[Age - වයස]]&lt;=55,4,5))))</f>
        <v>2</v>
      </c>
      <c r="W711" s="11">
        <f>IF(Table15[[#This Row],[Vaccinated? - කොවිඩ් එන්නත ලබා ගෙන තිබේද?]]= "yes",1,5)</f>
        <v>5</v>
      </c>
      <c r="X71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11" s="8">
        <f>IF(Table15[[#This Row],[Having any hereditary diseases - ඔබට පාරම්පරික රෝග තිබෙනවාද?]]="yes",5,1)</f>
        <v>1</v>
      </c>
      <c r="Z711" s="11">
        <f>IF(Table15[[#This Row],[Do you have been suffering from any of these diseases? - පහත රෝග ඔබට තිබෙනවද?]]="None - නැත",1,5)</f>
        <v>1</v>
      </c>
      <c r="AA7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1" s="11">
        <f>IF(Table15[[#This Row],[Have you been infected by COVID-19 in the past few months - ඔබට COVID 19 මිට පෙර වැළදී  තිබෙනවද?]]="Yes",1,5)</f>
        <v>5</v>
      </c>
      <c r="AC711" s="11">
        <f>IF(Table15[[#This Row],[Grade - ශ්‍රේණිය]]="Team Member",5,IF(Table15[[#This Row],[Grade - ශ්‍රේණිය]]="Manager",1,3))</f>
        <v>3</v>
      </c>
      <c r="AD711" s="11">
        <f>IF(Table15[[#This Row],[Do you have any COVID symptoms? - ඔබට COVID ලක්ෂණ තිබෙනවද?]]="Yes",5,1)</f>
        <v>1</v>
      </c>
      <c r="AE711" s="11">
        <f>IF(Table15[[#This Row],[Was quarantined  before? - නිරොධානය වී තිබේද?]]="Yes",5,1)</f>
        <v>5</v>
      </c>
      <c r="AF7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1" s="8">
        <f>IF(Table15[[#This Row],[Any family members are working at Hospitals - රෝහල් වල සේවය කරන සාමාජිකයන් සිටීද?]]="No",1,5)</f>
        <v>1</v>
      </c>
      <c r="AH7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11" s="15">
        <f>Table15[[#This Row],[Proximity 01 (30%)]]*0.3+Table15[[#This Row],[Proximity - 02(40%)]]*0.4+Table15[[#This Row],[Proximity - 03(30%)]]*0.3</f>
        <v>2.8</v>
      </c>
      <c r="AK711" s="12">
        <f>Table15[[#This Row],[Aggregation(Q1) 30%]]*0.3+Table15[[#This Row],[Aggregation(Q2) 40%]]*0.4+Table15[[#This Row],[Aggregation(Q3) 30%]]*0.3</f>
        <v>2.1999999999999997</v>
      </c>
      <c r="AL711" s="13">
        <f>Table15[[#This Row],[Exposure Rate]]+Table15[[#This Row],[Proximity Rate]]+Table15[[#This Row],[Aggregation Rate]]</f>
        <v>7.6999999999999993</v>
      </c>
      <c r="AM711" s="13" t="s">
        <v>1935</v>
      </c>
    </row>
    <row r="712" spans="1:39" x14ac:dyDescent="0.3">
      <c r="A712" s="20">
        <v>26196</v>
      </c>
      <c r="B712" s="2" t="s">
        <v>1179</v>
      </c>
      <c r="C712" s="2" t="str">
        <f>VLOOKUP(A712,'emp master'!$A$1:$G$5000,5,FALSE)</f>
        <v>Moulded Bra Cup - Industrial Systems Engineering - SI</v>
      </c>
      <c r="D712" s="1" t="s">
        <v>1755</v>
      </c>
      <c r="E712" s="6" t="str">
        <f>VLOOKUP(A712,'emp master'!$A$1:$G$5000,7,FALSE)</f>
        <v>Female</v>
      </c>
      <c r="F712" s="6">
        <v>28</v>
      </c>
      <c r="G712" s="6" t="s">
        <v>14</v>
      </c>
      <c r="H712" s="6" t="s">
        <v>1753</v>
      </c>
      <c r="I712" s="6" t="s">
        <v>1180</v>
      </c>
      <c r="J712" s="7" t="s">
        <v>63</v>
      </c>
      <c r="K712" s="6" t="s">
        <v>14</v>
      </c>
      <c r="L712" s="7" t="s">
        <v>1805</v>
      </c>
      <c r="M712" s="6" t="s">
        <v>14</v>
      </c>
      <c r="N712" s="7" t="s">
        <v>1805</v>
      </c>
      <c r="O712" s="6" t="s">
        <v>14</v>
      </c>
      <c r="P712" s="7" t="s">
        <v>1805</v>
      </c>
      <c r="Q712" s="6" t="s">
        <v>1566</v>
      </c>
      <c r="R712" s="6" t="s">
        <v>14</v>
      </c>
      <c r="S712" s="6" t="s">
        <v>1754</v>
      </c>
      <c r="T712" s="6" t="s">
        <v>14</v>
      </c>
      <c r="U712" s="6" t="s">
        <v>14</v>
      </c>
      <c r="V712" s="8">
        <f>IF(Table15[[#This Row],[Age - වයස]]&lt;30,1,IF(Table15[[#This Row],[Age - වයස]]&lt;40,2,IF(Table15[[#This Row],[Age - වයස]]&lt;50,3,IF(Table15[[#This Row],[Age - වයස]]&lt;=55,4,5))))</f>
        <v>1</v>
      </c>
      <c r="W712" s="11">
        <f>IF(Table15[[#This Row],[Vaccinated? - කොවිඩ් එන්නත ලබා ගෙන තිබේද?]]= "yes",1,5)</f>
        <v>5</v>
      </c>
      <c r="X71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2" s="8">
        <f>IF(Table15[[#This Row],[Having any hereditary diseases - ඔබට පාරම්පරික රෝග තිබෙනවාද?]]="yes",5,1)</f>
        <v>1</v>
      </c>
      <c r="Z712" s="11">
        <f>IF(Table15[[#This Row],[Do you have been suffering from any of these diseases? - පහත රෝග ඔබට තිබෙනවද?]]="None - නැත",1,5)</f>
        <v>1</v>
      </c>
      <c r="AA7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2" s="11">
        <f>IF(Table15[[#This Row],[Have you been infected by COVID-19 in the past few months - ඔබට COVID 19 මිට පෙර වැළදී  තිබෙනවද?]]="Yes",1,5)</f>
        <v>5</v>
      </c>
      <c r="AC712" s="11">
        <f>IF(Table15[[#This Row],[Grade - ශ්‍රේණිය]]="Team Member",5,IF(Table15[[#This Row],[Grade - ශ්‍රේණිය]]="Manager",1,3))</f>
        <v>3</v>
      </c>
      <c r="AD712" s="11">
        <f>IF(Table15[[#This Row],[Do you have any COVID symptoms? - ඔබට COVID ලක්ෂණ තිබෙනවද?]]="Yes",5,1)</f>
        <v>1</v>
      </c>
      <c r="AE712" s="11">
        <f>IF(Table15[[#This Row],[Was quarantined  before? - නිරොධානය වී තිබේද?]]="Yes",5,1)</f>
        <v>5</v>
      </c>
      <c r="AF7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2" s="8">
        <f>IF(Table15[[#This Row],[Any family members are working at Hospitals - රෝහල් වල සේවය කරන සාමාජිකයන් සිටීද?]]="No",1,5)</f>
        <v>1</v>
      </c>
      <c r="AH7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12" s="15">
        <f>Table15[[#This Row],[Proximity 01 (30%)]]*0.3+Table15[[#This Row],[Proximity - 02(40%)]]*0.4+Table15[[#This Row],[Proximity - 03(30%)]]*0.3</f>
        <v>2.8</v>
      </c>
      <c r="AK712" s="12">
        <f>Table15[[#This Row],[Aggregation(Q1) 30%]]*0.3+Table15[[#This Row],[Aggregation(Q2) 40%]]*0.4+Table15[[#This Row],[Aggregation(Q3) 30%]]*0.3</f>
        <v>2.1999999999999997</v>
      </c>
      <c r="AL712" s="13">
        <f>Table15[[#This Row],[Exposure Rate]]+Table15[[#This Row],[Proximity Rate]]+Table15[[#This Row],[Aggregation Rate]]</f>
        <v>7.6999999999999993</v>
      </c>
      <c r="AM712" s="13" t="s">
        <v>1935</v>
      </c>
    </row>
    <row r="713" spans="1:39" x14ac:dyDescent="0.3">
      <c r="A713" s="20">
        <v>18809</v>
      </c>
      <c r="B713" s="2" t="s">
        <v>807</v>
      </c>
      <c r="C713" s="2" t="str">
        <f>VLOOKUP(A713,'emp master'!$A$1:$G$5000,5,FALSE)</f>
        <v>Moulded Bra Cup - Marketing - SI</v>
      </c>
      <c r="D713" s="1" t="s">
        <v>1755</v>
      </c>
      <c r="E713" s="6" t="str">
        <f>VLOOKUP(A713,'emp master'!$A$1:$G$5000,7,FALSE)</f>
        <v>Male</v>
      </c>
      <c r="F713" s="7">
        <v>26</v>
      </c>
      <c r="G713" s="6" t="s">
        <v>14</v>
      </c>
      <c r="H713" s="6" t="s">
        <v>1753</v>
      </c>
      <c r="I713" s="6" t="s">
        <v>808</v>
      </c>
      <c r="J713" s="7" t="s">
        <v>17</v>
      </c>
      <c r="K713" s="6" t="s">
        <v>14</v>
      </c>
      <c r="L713" s="6"/>
      <c r="M713" s="6" t="s">
        <v>14</v>
      </c>
      <c r="N713" s="6"/>
      <c r="O713" s="6" t="s">
        <v>14</v>
      </c>
      <c r="P713" s="6"/>
      <c r="Q713" s="6" t="s">
        <v>1566</v>
      </c>
      <c r="R713" s="6" t="s">
        <v>14</v>
      </c>
      <c r="S713" s="6" t="s">
        <v>1754</v>
      </c>
      <c r="T713" s="6" t="s">
        <v>14</v>
      </c>
      <c r="U713" s="6" t="s">
        <v>14</v>
      </c>
      <c r="V713" s="8">
        <f>IF(Table15[[#This Row],[Age - වයස]]&lt;30,1,IF(Table15[[#This Row],[Age - වයස]]&lt;40,2,IF(Table15[[#This Row],[Age - වයස]]&lt;50,3,IF(Table15[[#This Row],[Age - වයස]]&lt;=55,4,5))))</f>
        <v>1</v>
      </c>
      <c r="W713" s="11">
        <f>IF(Table15[[#This Row],[Vaccinated? - කොවිඩ් එන්නත ලබා ගෙන තිබේද?]]= "yes",1,5)</f>
        <v>5</v>
      </c>
      <c r="X7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3" s="8">
        <f>IF(Table15[[#This Row],[Having any hereditary diseases - ඔබට පාරම්පරික රෝග තිබෙනවාද?]]="yes",5,1)</f>
        <v>1</v>
      </c>
      <c r="Z713" s="11">
        <f>IF(Table15[[#This Row],[Do you have been suffering from any of these diseases? - පහත රෝග ඔබට තිබෙනවද?]]="None - නැත",1,5)</f>
        <v>1</v>
      </c>
      <c r="AA7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3" s="11">
        <f>IF(Table15[[#This Row],[Have you been infected by COVID-19 in the past few months - ඔබට COVID 19 මිට පෙර වැළදී  තිබෙනවද?]]="Yes",1,5)</f>
        <v>5</v>
      </c>
      <c r="AC713" s="11">
        <f>IF(Table15[[#This Row],[Grade - ශ්‍රේණිය]]="Team Member",5,IF(Table15[[#This Row],[Grade - ශ්‍රේණිය]]="Manager",1,3))</f>
        <v>3</v>
      </c>
      <c r="AD713" s="11">
        <f>IF(Table15[[#This Row],[Do you have any COVID symptoms? - ඔබට COVID ලක්ෂණ තිබෙනවද?]]="Yes",5,1)</f>
        <v>1</v>
      </c>
      <c r="AE713" s="11">
        <f>IF(Table15[[#This Row],[Was quarantined  before? - නිරොධානය වී තිබේද?]]="Yes",5,1)</f>
        <v>5</v>
      </c>
      <c r="AF7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3" s="8">
        <f>IF(Table15[[#This Row],[Any family members are working at Hospitals - රෝහල් වල සේවය කරන සාමාජිකයන් සිටීද?]]="No",1,5)</f>
        <v>1</v>
      </c>
      <c r="AH7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13" s="15">
        <f>Table15[[#This Row],[Proximity 01 (30%)]]*0.3+Table15[[#This Row],[Proximity - 02(40%)]]*0.4+Table15[[#This Row],[Proximity - 03(30%)]]*0.3</f>
        <v>2.8</v>
      </c>
      <c r="AK713" s="12">
        <f>Table15[[#This Row],[Aggregation(Q1) 30%]]*0.3+Table15[[#This Row],[Aggregation(Q2) 40%]]*0.4+Table15[[#This Row],[Aggregation(Q3) 30%]]*0.3</f>
        <v>2.1999999999999997</v>
      </c>
      <c r="AL713" s="13">
        <f>Table15[[#This Row],[Exposure Rate]]+Table15[[#This Row],[Proximity Rate]]+Table15[[#This Row],[Aggregation Rate]]</f>
        <v>7.6999999999999993</v>
      </c>
      <c r="AM713" s="13" t="s">
        <v>1935</v>
      </c>
    </row>
    <row r="714" spans="1:39" x14ac:dyDescent="0.3">
      <c r="A714" s="20">
        <v>5271</v>
      </c>
      <c r="B714" s="2" t="s">
        <v>765</v>
      </c>
      <c r="C714" s="2" t="str">
        <f>VLOOKUP(A714,'emp master'!$A$1:$G$5000,5,FALSE)</f>
        <v>Moulded Bra Cup - Production - SI</v>
      </c>
      <c r="D714" s="1" t="s">
        <v>1758</v>
      </c>
      <c r="E714" s="6" t="str">
        <f>VLOOKUP(A714,'emp master'!$A$1:$G$5000,7,FALSE)</f>
        <v>Male</v>
      </c>
      <c r="F714" s="7">
        <v>29</v>
      </c>
      <c r="G714" s="6" t="s">
        <v>14</v>
      </c>
      <c r="H714" s="6" t="s">
        <v>1753</v>
      </c>
      <c r="I714" s="6" t="s">
        <v>120</v>
      </c>
      <c r="J714" s="7" t="s">
        <v>13</v>
      </c>
      <c r="K714" s="6" t="s">
        <v>14</v>
      </c>
      <c r="L714" s="6"/>
      <c r="M714" s="6" t="s">
        <v>14</v>
      </c>
      <c r="N714" s="6"/>
      <c r="O714" s="6" t="s">
        <v>14</v>
      </c>
      <c r="P714" s="6"/>
      <c r="Q714" s="6" t="s">
        <v>1566</v>
      </c>
      <c r="R714" s="6" t="s">
        <v>14</v>
      </c>
      <c r="S714" s="6" t="s">
        <v>1754</v>
      </c>
      <c r="T714" s="6" t="s">
        <v>14</v>
      </c>
      <c r="U714" s="6" t="s">
        <v>14</v>
      </c>
      <c r="V714" s="8">
        <f>IF(Table15[[#This Row],[Age - වයස]]&lt;30,1,IF(Table15[[#This Row],[Age - වයස]]&lt;40,2,IF(Table15[[#This Row],[Age - වයස]]&lt;50,3,IF(Table15[[#This Row],[Age - වයස]]&lt;=55,4,5))))</f>
        <v>1</v>
      </c>
      <c r="W714" s="11">
        <f>IF(Table15[[#This Row],[Vaccinated? - කොවිඩ් එන්නත ලබා ගෙන තිබේද?]]= "yes",1,5)</f>
        <v>5</v>
      </c>
      <c r="X71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4" s="8">
        <f>IF(Table15[[#This Row],[Having any hereditary diseases - ඔබට පාරම්පරික රෝග තිබෙනවාද?]]="yes",5,1)</f>
        <v>1</v>
      </c>
      <c r="Z714" s="11">
        <f>IF(Table15[[#This Row],[Do you have been suffering from any of these diseases? - පහත රෝග ඔබට තිබෙනවද?]]="None - නැත",1,5)</f>
        <v>1</v>
      </c>
      <c r="AA7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4" s="11">
        <f>IF(Table15[[#This Row],[Have you been infected by COVID-19 in the past few months - ඔබට COVID 19 මිට පෙර වැළදී  තිබෙනවද?]]="Yes",1,5)</f>
        <v>5</v>
      </c>
      <c r="AC714" s="11">
        <f>IF(Table15[[#This Row],[Grade - ශ්‍රේණිය]]="Team Member",5,IF(Table15[[#This Row],[Grade - ශ්‍රේණිය]]="Manager",1,3))</f>
        <v>3</v>
      </c>
      <c r="AD714" s="11">
        <f>IF(Table15[[#This Row],[Do you have any COVID symptoms? - ඔබට COVID ලක්ෂණ තිබෙනවද?]]="Yes",5,1)</f>
        <v>1</v>
      </c>
      <c r="AE714" s="11">
        <f>IF(Table15[[#This Row],[Was quarantined  before? - නිරොධානය වී තිබේද?]]="Yes",5,1)</f>
        <v>5</v>
      </c>
      <c r="AF7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4" s="8">
        <f>IF(Table15[[#This Row],[Any family members are working at Hospitals - රෝහල් වල සේවය කරන සාමාජිකයන් සිටීද?]]="No",1,5)</f>
        <v>1</v>
      </c>
      <c r="AH7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14" s="15">
        <f>Table15[[#This Row],[Proximity 01 (30%)]]*0.3+Table15[[#This Row],[Proximity - 02(40%)]]*0.4+Table15[[#This Row],[Proximity - 03(30%)]]*0.3</f>
        <v>2.8</v>
      </c>
      <c r="AK714" s="12">
        <f>Table15[[#This Row],[Aggregation(Q1) 30%]]*0.3+Table15[[#This Row],[Aggregation(Q2) 40%]]*0.4+Table15[[#This Row],[Aggregation(Q3) 30%]]*0.3</f>
        <v>2.1999999999999997</v>
      </c>
      <c r="AL714" s="13">
        <f>Table15[[#This Row],[Exposure Rate]]+Table15[[#This Row],[Proximity Rate]]+Table15[[#This Row],[Aggregation Rate]]</f>
        <v>7.6999999999999993</v>
      </c>
      <c r="AM714" s="13" t="s">
        <v>1935</v>
      </c>
    </row>
    <row r="715" spans="1:39" x14ac:dyDescent="0.3">
      <c r="A715" s="20">
        <v>16004</v>
      </c>
      <c r="B715" s="2" t="s">
        <v>1453</v>
      </c>
      <c r="C715" s="2" t="str">
        <f>VLOOKUP(A715,'emp master'!$A$1:$G$5000,5,FALSE)</f>
        <v>Planning - SI</v>
      </c>
      <c r="D715" s="1" t="s">
        <v>1755</v>
      </c>
      <c r="E715" s="6" t="str">
        <f>VLOOKUP(A715,'emp master'!$A$1:$G$5000,7,FALSE)</f>
        <v>Female</v>
      </c>
      <c r="F715" s="7">
        <v>29</v>
      </c>
      <c r="G715" s="6" t="s">
        <v>14</v>
      </c>
      <c r="H715" s="6" t="s">
        <v>1753</v>
      </c>
      <c r="I715" s="6" t="s">
        <v>1454</v>
      </c>
      <c r="J715" s="7" t="s">
        <v>23</v>
      </c>
      <c r="K715" s="6" t="s">
        <v>14</v>
      </c>
      <c r="L715" s="6"/>
      <c r="M715" s="6" t="s">
        <v>14</v>
      </c>
      <c r="N715" s="6"/>
      <c r="O715" s="6" t="s">
        <v>14</v>
      </c>
      <c r="P715" s="6"/>
      <c r="Q715" s="6" t="s">
        <v>1566</v>
      </c>
      <c r="R715" s="6" t="s">
        <v>14</v>
      </c>
      <c r="S715" s="6" t="s">
        <v>1754</v>
      </c>
      <c r="T715" s="6" t="s">
        <v>14</v>
      </c>
      <c r="U715" s="6" t="s">
        <v>14</v>
      </c>
      <c r="V715" s="8">
        <f>IF(Table15[[#This Row],[Age - වයස]]&lt;30,1,IF(Table15[[#This Row],[Age - වයස]]&lt;40,2,IF(Table15[[#This Row],[Age - වයස]]&lt;50,3,IF(Table15[[#This Row],[Age - වයස]]&lt;=55,4,5))))</f>
        <v>1</v>
      </c>
      <c r="W715" s="11">
        <f>IF(Table15[[#This Row],[Vaccinated? - කොවිඩ් එන්නත ලබා ගෙන තිබේද?]]= "yes",1,5)</f>
        <v>5</v>
      </c>
      <c r="X71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5" s="8">
        <f>IF(Table15[[#This Row],[Having any hereditary diseases - ඔබට පාරම්පරික රෝග තිබෙනවාද?]]="yes",5,1)</f>
        <v>1</v>
      </c>
      <c r="Z715" s="11">
        <f>IF(Table15[[#This Row],[Do you have been suffering from any of these diseases? - පහත රෝග ඔබට තිබෙනවද?]]="None - නැත",1,5)</f>
        <v>1</v>
      </c>
      <c r="AA7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5" s="11">
        <f>IF(Table15[[#This Row],[Have you been infected by COVID-19 in the past few months - ඔබට COVID 19 මිට පෙර වැළදී  තිබෙනවද?]]="Yes",1,5)</f>
        <v>5</v>
      </c>
      <c r="AC715" s="11">
        <f>IF(Table15[[#This Row],[Grade - ශ්‍රේණිය]]="Team Member",5,IF(Table15[[#This Row],[Grade - ශ්‍රේණිය]]="Manager",1,3))</f>
        <v>3</v>
      </c>
      <c r="AD715" s="11">
        <f>IF(Table15[[#This Row],[Do you have any COVID symptoms? - ඔබට COVID ලක්ෂණ තිබෙනවද?]]="Yes",5,1)</f>
        <v>1</v>
      </c>
      <c r="AE715" s="11">
        <f>IF(Table15[[#This Row],[Was quarantined  before? - නිරොධානය වී තිබේද?]]="Yes",5,1)</f>
        <v>5</v>
      </c>
      <c r="AF7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5" s="8">
        <f>IF(Table15[[#This Row],[Any family members are working at Hospitals - රෝහල් වල සේවය කරන සාමාජිකයන් සිටීද?]]="No",1,5)</f>
        <v>1</v>
      </c>
      <c r="AH7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15" s="15">
        <f>Table15[[#This Row],[Proximity 01 (30%)]]*0.3+Table15[[#This Row],[Proximity - 02(40%)]]*0.4+Table15[[#This Row],[Proximity - 03(30%)]]*0.3</f>
        <v>2.8</v>
      </c>
      <c r="AK715" s="12">
        <f>Table15[[#This Row],[Aggregation(Q1) 30%]]*0.3+Table15[[#This Row],[Aggregation(Q2) 40%]]*0.4+Table15[[#This Row],[Aggregation(Q3) 30%]]*0.3</f>
        <v>2.1999999999999997</v>
      </c>
      <c r="AL715" s="13">
        <f>Table15[[#This Row],[Exposure Rate]]+Table15[[#This Row],[Proximity Rate]]+Table15[[#This Row],[Aggregation Rate]]</f>
        <v>7.6999999999999993</v>
      </c>
      <c r="AM715" s="13" t="s">
        <v>1935</v>
      </c>
    </row>
    <row r="716" spans="1:39" x14ac:dyDescent="0.3">
      <c r="A716" s="20">
        <v>200159700710</v>
      </c>
      <c r="B716" s="2" t="s">
        <v>359</v>
      </c>
      <c r="C716" s="2" t="e">
        <f>VLOOKUP(A716,'emp master'!$A$1:$G$5000,5,FALSE)</f>
        <v>#N/A</v>
      </c>
      <c r="D716" s="1" t="s">
        <v>1758</v>
      </c>
      <c r="E716" s="6" t="e">
        <f>VLOOKUP(A716,'emp master'!$A$1:$G$5000,7,FALSE)</f>
        <v>#N/A</v>
      </c>
      <c r="F716" s="7">
        <v>20</v>
      </c>
      <c r="G716" s="6" t="s">
        <v>14</v>
      </c>
      <c r="H716" s="6" t="s">
        <v>1753</v>
      </c>
      <c r="I716" s="6" t="s">
        <v>360</v>
      </c>
      <c r="J716" s="7" t="s">
        <v>20</v>
      </c>
      <c r="K716" s="6" t="s">
        <v>14</v>
      </c>
      <c r="L716" s="6"/>
      <c r="M716" s="6" t="s">
        <v>14</v>
      </c>
      <c r="N716" s="6"/>
      <c r="O716" s="6" t="s">
        <v>14</v>
      </c>
      <c r="P716" s="6"/>
      <c r="Q716" s="6" t="s">
        <v>1566</v>
      </c>
      <c r="R716" s="6" t="s">
        <v>14</v>
      </c>
      <c r="S716" s="6" t="s">
        <v>1754</v>
      </c>
      <c r="T716" s="6" t="s">
        <v>14</v>
      </c>
      <c r="U716" s="6" t="s">
        <v>14</v>
      </c>
      <c r="V716" s="8">
        <f>IF(Table15[[#This Row],[Age - වයස]]&lt;30,1,IF(Table15[[#This Row],[Age - වයස]]&lt;40,2,IF(Table15[[#This Row],[Age - වයස]]&lt;50,3,IF(Table15[[#This Row],[Age - වයස]]&lt;=55,4,5))))</f>
        <v>1</v>
      </c>
      <c r="W716" s="11">
        <f>IF(Table15[[#This Row],[Vaccinated? - කොවිඩ් එන්නත ලබා ගෙන තිබේද?]]= "yes",1,5)</f>
        <v>5</v>
      </c>
      <c r="X71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6" s="8">
        <f>IF(Table15[[#This Row],[Having any hereditary diseases - ඔබට පාරම්පරික රෝග තිබෙනවාද?]]="yes",5,1)</f>
        <v>1</v>
      </c>
      <c r="Z716" s="11">
        <f>IF(Table15[[#This Row],[Do you have been suffering from any of these diseases? - පහත රෝග ඔබට තිබෙනවද?]]="None - නැත",1,5)</f>
        <v>1</v>
      </c>
      <c r="AA7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6" s="11">
        <f>IF(Table15[[#This Row],[Have you been infected by COVID-19 in the past few months - ඔබට COVID 19 මිට පෙර වැළදී  තිබෙනවද?]]="Yes",1,5)</f>
        <v>5</v>
      </c>
      <c r="AC716" s="11">
        <f>IF(Table15[[#This Row],[Grade - ශ්‍රේණිය]]="Team Member",5,IF(Table15[[#This Row],[Grade - ශ්‍රේණිය]]="Manager",1,3))</f>
        <v>3</v>
      </c>
      <c r="AD716" s="11">
        <f>IF(Table15[[#This Row],[Do you have any COVID symptoms? - ඔබට COVID ලක්ෂණ තිබෙනවද?]]="Yes",5,1)</f>
        <v>1</v>
      </c>
      <c r="AE716" s="11">
        <f>IF(Table15[[#This Row],[Was quarantined  before? - නිරොධානය වී තිබේද?]]="Yes",5,1)</f>
        <v>5</v>
      </c>
      <c r="AF7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6" s="8">
        <f>IF(Table15[[#This Row],[Any family members are working at Hospitals - රෝහල් වල සේවය කරන සාමාජිකයන් සිටීද?]]="No",1,5)</f>
        <v>1</v>
      </c>
      <c r="AH7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16" s="15">
        <f>Table15[[#This Row],[Proximity 01 (30%)]]*0.3+Table15[[#This Row],[Proximity - 02(40%)]]*0.4+Table15[[#This Row],[Proximity - 03(30%)]]*0.3</f>
        <v>2.8</v>
      </c>
      <c r="AK716" s="12">
        <f>Table15[[#This Row],[Aggregation(Q1) 30%]]*0.3+Table15[[#This Row],[Aggregation(Q2) 40%]]*0.4+Table15[[#This Row],[Aggregation(Q3) 30%]]*0.3</f>
        <v>2.1999999999999997</v>
      </c>
      <c r="AL716" s="13">
        <f>Table15[[#This Row],[Exposure Rate]]+Table15[[#This Row],[Proximity Rate]]+Table15[[#This Row],[Aggregation Rate]]</f>
        <v>7.6999999999999993</v>
      </c>
      <c r="AM716" s="13" t="s">
        <v>1935</v>
      </c>
    </row>
    <row r="717" spans="1:39" x14ac:dyDescent="0.3">
      <c r="A717" s="20">
        <v>19141</v>
      </c>
      <c r="B717" s="2" t="s">
        <v>634</v>
      </c>
      <c r="C717" s="2" t="str">
        <f>VLOOKUP(A717,'emp master'!$A$1:$G$5000,5,FALSE)</f>
        <v>Human Resources &amp; Administration - SI</v>
      </c>
      <c r="D717" s="1" t="s">
        <v>1755</v>
      </c>
      <c r="E717" s="6" t="str">
        <f>VLOOKUP(A717,'emp master'!$A$1:$G$5000,7,FALSE)</f>
        <v>Male</v>
      </c>
      <c r="F717" s="7">
        <v>31</v>
      </c>
      <c r="G717" s="6" t="s">
        <v>14</v>
      </c>
      <c r="H717" s="6" t="s">
        <v>1753</v>
      </c>
      <c r="I717" s="6" t="s">
        <v>635</v>
      </c>
      <c r="J717" s="7" t="s">
        <v>17</v>
      </c>
      <c r="K717" s="6" t="s">
        <v>14</v>
      </c>
      <c r="L717" s="6"/>
      <c r="M717" s="6" t="s">
        <v>14</v>
      </c>
      <c r="N717" s="6"/>
      <c r="O717" s="6" t="s">
        <v>14</v>
      </c>
      <c r="P717" s="6"/>
      <c r="Q717" s="6" t="s">
        <v>1566</v>
      </c>
      <c r="R717" s="6" t="s">
        <v>14</v>
      </c>
      <c r="S717" s="6" t="s">
        <v>1754</v>
      </c>
      <c r="T717" s="6" t="s">
        <v>14</v>
      </c>
      <c r="U717" s="6" t="s">
        <v>14</v>
      </c>
      <c r="V717" s="8">
        <f>IF(Table15[[#This Row],[Age - වයස]]&lt;30,1,IF(Table15[[#This Row],[Age - වයස]]&lt;40,2,IF(Table15[[#This Row],[Age - වයස]]&lt;50,3,IF(Table15[[#This Row],[Age - වයස]]&lt;=55,4,5))))</f>
        <v>2</v>
      </c>
      <c r="W717" s="11">
        <f>IF(Table15[[#This Row],[Vaccinated? - කොවිඩ් එන්නත ලබා ගෙන තිබේද?]]= "yes",1,5)</f>
        <v>5</v>
      </c>
      <c r="X7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7" s="8">
        <f>IF(Table15[[#This Row],[Having any hereditary diseases - ඔබට පාරම්පරික රෝග තිබෙනවාද?]]="yes",5,1)</f>
        <v>1</v>
      </c>
      <c r="Z717" s="11">
        <f>IF(Table15[[#This Row],[Do you have been suffering from any of these diseases? - පහත රෝග ඔබට තිබෙනවද?]]="None - නැත",1,5)</f>
        <v>1</v>
      </c>
      <c r="AA7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7" s="11">
        <f>IF(Table15[[#This Row],[Have you been infected by COVID-19 in the past few months - ඔබට COVID 19 මිට පෙර වැළදී  තිබෙනවද?]]="Yes",1,5)</f>
        <v>5</v>
      </c>
      <c r="AC717" s="11">
        <f>IF(Table15[[#This Row],[Grade - ශ්‍රේණිය]]="Team Member",5,IF(Table15[[#This Row],[Grade - ශ්‍රේණිය]]="Manager",1,3))</f>
        <v>3</v>
      </c>
      <c r="AD717" s="11">
        <f>IF(Table15[[#This Row],[Do you have any COVID symptoms? - ඔබට COVID ලක්ෂණ තිබෙනවද?]]="Yes",5,1)</f>
        <v>1</v>
      </c>
      <c r="AE717" s="11">
        <f>IF(Table15[[#This Row],[Was quarantined  before? - නිරොධානය වී තිබේද?]]="Yes",5,1)</f>
        <v>5</v>
      </c>
      <c r="AF7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7" s="8">
        <f>IF(Table15[[#This Row],[Any family members are working at Hospitals - රෝහල් වල සේවය කරන සාමාජිකයන් සිටීද?]]="No",1,5)</f>
        <v>1</v>
      </c>
      <c r="AH7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717" s="15">
        <f>Table15[[#This Row],[Proximity 01 (30%)]]*0.3+Table15[[#This Row],[Proximity - 02(40%)]]*0.4+Table15[[#This Row],[Proximity - 03(30%)]]*0.3</f>
        <v>2.8</v>
      </c>
      <c r="AK717" s="12">
        <f>Table15[[#This Row],[Aggregation(Q1) 30%]]*0.3+Table15[[#This Row],[Aggregation(Q2) 40%]]*0.4+Table15[[#This Row],[Aggregation(Q3) 30%]]*0.3</f>
        <v>2.1999999999999997</v>
      </c>
      <c r="AL717" s="13">
        <f>Table15[[#This Row],[Exposure Rate]]+Table15[[#This Row],[Proximity Rate]]+Table15[[#This Row],[Aggregation Rate]]</f>
        <v>7.7999999999999989</v>
      </c>
      <c r="AM717" s="13" t="s">
        <v>1935</v>
      </c>
    </row>
    <row r="718" spans="1:39" x14ac:dyDescent="0.3">
      <c r="A718" s="20">
        <v>1107</v>
      </c>
      <c r="B718" s="2" t="s">
        <v>320</v>
      </c>
      <c r="C718" s="2" t="str">
        <f>VLOOKUP(A718,'emp master'!$A$1:$G$5000,5,FALSE)</f>
        <v>Moulded Bra Cup - Machine Maintenance - SI</v>
      </c>
      <c r="D718" s="1" t="s">
        <v>1758</v>
      </c>
      <c r="E718" s="6" t="str">
        <f>VLOOKUP(A718,'emp master'!$A$1:$G$5000,7,FALSE)</f>
        <v>Male</v>
      </c>
      <c r="F718" s="7">
        <v>39</v>
      </c>
      <c r="G718" s="6" t="s">
        <v>14</v>
      </c>
      <c r="H718" s="6" t="s">
        <v>1753</v>
      </c>
      <c r="I718" s="6" t="s">
        <v>321</v>
      </c>
      <c r="J718" s="6" t="s">
        <v>28</v>
      </c>
      <c r="K718" s="6" t="s">
        <v>14</v>
      </c>
      <c r="L718" s="6"/>
      <c r="M718" s="6" t="s">
        <v>14</v>
      </c>
      <c r="N718" s="6"/>
      <c r="O718" s="6" t="s">
        <v>14</v>
      </c>
      <c r="P718" s="6"/>
      <c r="Q718" s="6" t="s">
        <v>1566</v>
      </c>
      <c r="R718" s="6" t="s">
        <v>14</v>
      </c>
      <c r="S718" s="6" t="s">
        <v>1754</v>
      </c>
      <c r="T718" s="6" t="s">
        <v>14</v>
      </c>
      <c r="U718" s="6" t="s">
        <v>14</v>
      </c>
      <c r="V718" s="8">
        <f>IF(Table15[[#This Row],[Age - වයස]]&lt;30,1,IF(Table15[[#This Row],[Age - වයස]]&lt;40,2,IF(Table15[[#This Row],[Age - වයස]]&lt;50,3,IF(Table15[[#This Row],[Age - වයස]]&lt;=55,4,5))))</f>
        <v>2</v>
      </c>
      <c r="W718" s="11">
        <f>IF(Table15[[#This Row],[Vaccinated? - කොවිඩ් එන්නත ලබා ගෙන තිබේද?]]= "yes",1,5)</f>
        <v>5</v>
      </c>
      <c r="X71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8" s="8">
        <f>IF(Table15[[#This Row],[Having any hereditary diseases - ඔබට පාරම්පරික රෝග තිබෙනවාද?]]="yes",5,1)</f>
        <v>1</v>
      </c>
      <c r="Z718" s="11">
        <f>IF(Table15[[#This Row],[Do you have been suffering from any of these diseases? - පහත රෝග ඔබට තිබෙනවද?]]="None - නැත",1,5)</f>
        <v>1</v>
      </c>
      <c r="AA7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8" s="11">
        <f>IF(Table15[[#This Row],[Have you been infected by COVID-19 in the past few months - ඔබට COVID 19 මිට පෙර වැළදී  තිබෙනවද?]]="Yes",1,5)</f>
        <v>5</v>
      </c>
      <c r="AC718" s="11">
        <f>IF(Table15[[#This Row],[Grade - ශ්‍රේණිය]]="Team Member",5,IF(Table15[[#This Row],[Grade - ශ්‍රේණිය]]="Manager",1,3))</f>
        <v>3</v>
      </c>
      <c r="AD718" s="11">
        <f>IF(Table15[[#This Row],[Do you have any COVID symptoms? - ඔබට COVID ලක්ෂණ තිබෙනවද?]]="Yes",5,1)</f>
        <v>1</v>
      </c>
      <c r="AE718" s="11">
        <f>IF(Table15[[#This Row],[Was quarantined  before? - නිරොධානය වී තිබේද?]]="Yes",5,1)</f>
        <v>5</v>
      </c>
      <c r="AF7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8" s="8">
        <f>IF(Table15[[#This Row],[Any family members are working at Hospitals - රෝහල් වල සේවය කරන සාමාජිකයන් සිටීද?]]="No",1,5)</f>
        <v>1</v>
      </c>
      <c r="AH7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718" s="15">
        <f>Table15[[#This Row],[Proximity 01 (30%)]]*0.3+Table15[[#This Row],[Proximity - 02(40%)]]*0.4+Table15[[#This Row],[Proximity - 03(30%)]]*0.3</f>
        <v>2.8</v>
      </c>
      <c r="AK718" s="12">
        <f>Table15[[#This Row],[Aggregation(Q1) 30%]]*0.3+Table15[[#This Row],[Aggregation(Q2) 40%]]*0.4+Table15[[#This Row],[Aggregation(Q3) 30%]]*0.3</f>
        <v>2.1999999999999997</v>
      </c>
      <c r="AL718" s="13">
        <f>Table15[[#This Row],[Exposure Rate]]+Table15[[#This Row],[Proximity Rate]]+Table15[[#This Row],[Aggregation Rate]]</f>
        <v>7.7999999999999989</v>
      </c>
      <c r="AM718" s="13" t="s">
        <v>1935</v>
      </c>
    </row>
    <row r="719" spans="1:39" x14ac:dyDescent="0.3">
      <c r="A719" s="20">
        <v>18897</v>
      </c>
      <c r="B719" s="2" t="s">
        <v>1170</v>
      </c>
      <c r="C719" s="2" t="str">
        <f>VLOOKUP(A719,'emp master'!$A$1:$G$5000,5,FALSE)</f>
        <v>Moulded Bra Cup - Product Development Centre - SI</v>
      </c>
      <c r="D719" s="1" t="s">
        <v>1755</v>
      </c>
      <c r="E719" s="6" t="str">
        <f>VLOOKUP(A719,'emp master'!$A$1:$G$5000,7,FALSE)</f>
        <v>Male</v>
      </c>
      <c r="F719" s="7">
        <v>39</v>
      </c>
      <c r="G719" s="6" t="s">
        <v>14</v>
      </c>
      <c r="H719" s="6" t="s">
        <v>1753</v>
      </c>
      <c r="I719" s="6" t="s">
        <v>1171</v>
      </c>
      <c r="J719" s="7" t="s">
        <v>13</v>
      </c>
      <c r="K719" s="6" t="s">
        <v>14</v>
      </c>
      <c r="L719" s="6"/>
      <c r="M719" s="6" t="s">
        <v>14</v>
      </c>
      <c r="N719" s="6"/>
      <c r="O719" s="6" t="s">
        <v>14</v>
      </c>
      <c r="P719" s="6"/>
      <c r="Q719" s="6" t="s">
        <v>1566</v>
      </c>
      <c r="R719" s="6" t="s">
        <v>14</v>
      </c>
      <c r="S719" s="6" t="s">
        <v>1754</v>
      </c>
      <c r="T719" s="6" t="s">
        <v>14</v>
      </c>
      <c r="U719" s="6" t="s">
        <v>14</v>
      </c>
      <c r="V719" s="8">
        <f>IF(Table15[[#This Row],[Age - වයස]]&lt;30,1,IF(Table15[[#This Row],[Age - වයස]]&lt;40,2,IF(Table15[[#This Row],[Age - වයස]]&lt;50,3,IF(Table15[[#This Row],[Age - වයස]]&lt;=55,4,5))))</f>
        <v>2</v>
      </c>
      <c r="W719" s="11">
        <f>IF(Table15[[#This Row],[Vaccinated? - කොවිඩ් එන්නත ලබා ගෙන තිබේද?]]= "yes",1,5)</f>
        <v>5</v>
      </c>
      <c r="X71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19" s="8">
        <f>IF(Table15[[#This Row],[Having any hereditary diseases - ඔබට පාරම්පරික රෝග තිබෙනවාද?]]="yes",5,1)</f>
        <v>1</v>
      </c>
      <c r="Z719" s="11">
        <f>IF(Table15[[#This Row],[Do you have been suffering from any of these diseases? - පහත රෝග ඔබට තිබෙනවද?]]="None - නැත",1,5)</f>
        <v>1</v>
      </c>
      <c r="AA7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19" s="11">
        <f>IF(Table15[[#This Row],[Have you been infected by COVID-19 in the past few months - ඔබට COVID 19 මිට පෙර වැළදී  තිබෙනවද?]]="Yes",1,5)</f>
        <v>5</v>
      </c>
      <c r="AC719" s="11">
        <f>IF(Table15[[#This Row],[Grade - ශ්‍රේණිය]]="Team Member",5,IF(Table15[[#This Row],[Grade - ශ්‍රේණිය]]="Manager",1,3))</f>
        <v>3</v>
      </c>
      <c r="AD719" s="11">
        <f>IF(Table15[[#This Row],[Do you have any COVID symptoms? - ඔබට COVID ලක්ෂණ තිබෙනවද?]]="Yes",5,1)</f>
        <v>1</v>
      </c>
      <c r="AE719" s="11">
        <f>IF(Table15[[#This Row],[Was quarantined  before? - නිරොධානය වී තිබේද?]]="Yes",5,1)</f>
        <v>5</v>
      </c>
      <c r="AF7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19" s="8">
        <f>IF(Table15[[#This Row],[Any family members are working at Hospitals - රෝහල් වල සේවය කරන සාමාජිකයන් සිටීද?]]="No",1,5)</f>
        <v>1</v>
      </c>
      <c r="AH7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1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719" s="15">
        <f>Table15[[#This Row],[Proximity 01 (30%)]]*0.3+Table15[[#This Row],[Proximity - 02(40%)]]*0.4+Table15[[#This Row],[Proximity - 03(30%)]]*0.3</f>
        <v>2.8</v>
      </c>
      <c r="AK719" s="12">
        <f>Table15[[#This Row],[Aggregation(Q1) 30%]]*0.3+Table15[[#This Row],[Aggregation(Q2) 40%]]*0.4+Table15[[#This Row],[Aggregation(Q3) 30%]]*0.3</f>
        <v>2.1999999999999997</v>
      </c>
      <c r="AL719" s="13">
        <f>Table15[[#This Row],[Exposure Rate]]+Table15[[#This Row],[Proximity Rate]]+Table15[[#This Row],[Aggregation Rate]]</f>
        <v>7.7999999999999989</v>
      </c>
      <c r="AM719" s="13" t="s">
        <v>1935</v>
      </c>
    </row>
    <row r="720" spans="1:39" x14ac:dyDescent="0.3">
      <c r="A720" s="20">
        <v>14256</v>
      </c>
      <c r="B720" s="2" t="s">
        <v>1278</v>
      </c>
      <c r="C720" s="2" t="str">
        <f>VLOOKUP(A720,'emp master'!$A$1:$G$5000,5,FALSE)</f>
        <v>Moulded Bra Cup - Product Development Centre - SI</v>
      </c>
      <c r="D720" s="1" t="s">
        <v>1755</v>
      </c>
      <c r="E720" s="6" t="str">
        <f>VLOOKUP(A720,'emp master'!$A$1:$G$5000,7,FALSE)</f>
        <v>Female</v>
      </c>
      <c r="F720" s="7">
        <v>32</v>
      </c>
      <c r="G720" s="6" t="s">
        <v>14</v>
      </c>
      <c r="H720" s="6" t="s">
        <v>1753</v>
      </c>
      <c r="I720" s="6" t="s">
        <v>1279</v>
      </c>
      <c r="J720" s="7" t="s">
        <v>13</v>
      </c>
      <c r="K720" s="6" t="s">
        <v>14</v>
      </c>
      <c r="L720" s="6"/>
      <c r="M720" s="6" t="s">
        <v>14</v>
      </c>
      <c r="N720" s="6"/>
      <c r="O720" s="6" t="s">
        <v>14</v>
      </c>
      <c r="P720" s="6"/>
      <c r="Q720" s="6" t="s">
        <v>1566</v>
      </c>
      <c r="R720" s="6" t="s">
        <v>14</v>
      </c>
      <c r="S720" s="6" t="s">
        <v>1754</v>
      </c>
      <c r="T720" s="6" t="s">
        <v>14</v>
      </c>
      <c r="U720" s="6" t="s">
        <v>14</v>
      </c>
      <c r="V720" s="8">
        <f>IF(Table15[[#This Row],[Age - වයස]]&lt;30,1,IF(Table15[[#This Row],[Age - වයස]]&lt;40,2,IF(Table15[[#This Row],[Age - වයස]]&lt;50,3,IF(Table15[[#This Row],[Age - වයස]]&lt;=55,4,5))))</f>
        <v>2</v>
      </c>
      <c r="W720" s="11">
        <f>IF(Table15[[#This Row],[Vaccinated? - කොවිඩ් එන්නත ලබා ගෙන තිබේද?]]= "yes",1,5)</f>
        <v>5</v>
      </c>
      <c r="X72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0" s="8">
        <f>IF(Table15[[#This Row],[Having any hereditary diseases - ඔබට පාරම්පරික රෝග තිබෙනවාද?]]="yes",5,1)</f>
        <v>1</v>
      </c>
      <c r="Z720" s="11">
        <f>IF(Table15[[#This Row],[Do you have been suffering from any of these diseases? - පහත රෝග ඔබට තිබෙනවද?]]="None - නැත",1,5)</f>
        <v>1</v>
      </c>
      <c r="AA7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0" s="11">
        <f>IF(Table15[[#This Row],[Have you been infected by COVID-19 in the past few months - ඔබට COVID 19 මිට පෙර වැළදී  තිබෙනවද?]]="Yes",1,5)</f>
        <v>5</v>
      </c>
      <c r="AC720" s="11">
        <f>IF(Table15[[#This Row],[Grade - ශ්‍රේණිය]]="Team Member",5,IF(Table15[[#This Row],[Grade - ශ්‍රේණිය]]="Manager",1,3))</f>
        <v>3</v>
      </c>
      <c r="AD720" s="11">
        <f>IF(Table15[[#This Row],[Do you have any COVID symptoms? - ඔබට COVID ලක්ෂණ තිබෙනවද?]]="Yes",5,1)</f>
        <v>1</v>
      </c>
      <c r="AE720" s="11">
        <f>IF(Table15[[#This Row],[Was quarantined  before? - නිරොධානය වී තිබේද?]]="Yes",5,1)</f>
        <v>5</v>
      </c>
      <c r="AF7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0" s="8">
        <f>IF(Table15[[#This Row],[Any family members are working at Hospitals - රෝහල් වල සේවය කරන සාමාජිකයන් සිටීද?]]="No",1,5)</f>
        <v>1</v>
      </c>
      <c r="AH7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720" s="15">
        <f>Table15[[#This Row],[Proximity 01 (30%)]]*0.3+Table15[[#This Row],[Proximity - 02(40%)]]*0.4+Table15[[#This Row],[Proximity - 03(30%)]]*0.3</f>
        <v>2.8</v>
      </c>
      <c r="AK720" s="12">
        <f>Table15[[#This Row],[Aggregation(Q1) 30%]]*0.3+Table15[[#This Row],[Aggregation(Q2) 40%]]*0.4+Table15[[#This Row],[Aggregation(Q3) 30%]]*0.3</f>
        <v>2.1999999999999997</v>
      </c>
      <c r="AL720" s="13">
        <f>Table15[[#This Row],[Exposure Rate]]+Table15[[#This Row],[Proximity Rate]]+Table15[[#This Row],[Aggregation Rate]]</f>
        <v>7.7999999999999989</v>
      </c>
      <c r="AM720" s="13" t="s">
        <v>1935</v>
      </c>
    </row>
    <row r="721" spans="1:39" x14ac:dyDescent="0.3">
      <c r="A721" s="20">
        <v>358</v>
      </c>
      <c r="B721" s="2" t="s">
        <v>832</v>
      </c>
      <c r="C721" s="2" t="str">
        <f>VLOOKUP(A721,'emp master'!$A$1:$G$5000,5,FALSE)</f>
        <v>Overseas - SI</v>
      </c>
      <c r="D721" s="1" t="s">
        <v>1755</v>
      </c>
      <c r="E721" s="6" t="str">
        <f>VLOOKUP(A721,'emp master'!$A$1:$G$5000,7,FALSE)</f>
        <v>Male</v>
      </c>
      <c r="F721" s="7">
        <v>36</v>
      </c>
      <c r="G721" s="6" t="s">
        <v>14</v>
      </c>
      <c r="H721" s="6" t="s">
        <v>1753</v>
      </c>
      <c r="I721" s="6" t="s">
        <v>833</v>
      </c>
      <c r="J721" s="7" t="s">
        <v>23</v>
      </c>
      <c r="K721" s="6" t="s">
        <v>14</v>
      </c>
      <c r="L721" s="6"/>
      <c r="M721" s="6" t="s">
        <v>14</v>
      </c>
      <c r="N721" s="6"/>
      <c r="O721" s="6" t="s">
        <v>14</v>
      </c>
      <c r="P721" s="6"/>
      <c r="Q721" s="6" t="s">
        <v>1566</v>
      </c>
      <c r="R721" s="6" t="s">
        <v>14</v>
      </c>
      <c r="S721" s="6" t="s">
        <v>1754</v>
      </c>
      <c r="T721" s="6" t="s">
        <v>14</v>
      </c>
      <c r="U721" s="6" t="s">
        <v>14</v>
      </c>
      <c r="V721" s="8">
        <f>IF(Table15[[#This Row],[Age - වයස]]&lt;30,1,IF(Table15[[#This Row],[Age - වයස]]&lt;40,2,IF(Table15[[#This Row],[Age - වයස]]&lt;50,3,IF(Table15[[#This Row],[Age - වයස]]&lt;=55,4,5))))</f>
        <v>2</v>
      </c>
      <c r="W721" s="11">
        <f>IF(Table15[[#This Row],[Vaccinated? - කොවිඩ් එන්නත ලබා ගෙන තිබේද?]]= "yes",1,5)</f>
        <v>5</v>
      </c>
      <c r="X72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1" s="8">
        <f>IF(Table15[[#This Row],[Having any hereditary diseases - ඔබට පාරම්පරික රෝග තිබෙනවාද?]]="yes",5,1)</f>
        <v>1</v>
      </c>
      <c r="Z721" s="11">
        <f>IF(Table15[[#This Row],[Do you have been suffering from any of these diseases? - පහත රෝග ඔබට තිබෙනවද?]]="None - නැත",1,5)</f>
        <v>1</v>
      </c>
      <c r="AA7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1" s="11">
        <f>IF(Table15[[#This Row],[Have you been infected by COVID-19 in the past few months - ඔබට COVID 19 මිට පෙර වැළදී  තිබෙනවද?]]="Yes",1,5)</f>
        <v>5</v>
      </c>
      <c r="AC721" s="11">
        <f>IF(Table15[[#This Row],[Grade - ශ්‍රේණිය]]="Team Member",5,IF(Table15[[#This Row],[Grade - ශ්‍රේණිය]]="Manager",1,3))</f>
        <v>3</v>
      </c>
      <c r="AD721" s="11">
        <f>IF(Table15[[#This Row],[Do you have any COVID symptoms? - ඔබට COVID ලක්ෂණ තිබෙනවද?]]="Yes",5,1)</f>
        <v>1</v>
      </c>
      <c r="AE721" s="11">
        <f>IF(Table15[[#This Row],[Was quarantined  before? - නිරොධානය වී තිබේද?]]="Yes",5,1)</f>
        <v>5</v>
      </c>
      <c r="AF7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1" s="8">
        <f>IF(Table15[[#This Row],[Any family members are working at Hospitals - රෝහල් වල සේවය කරන සාමාජිකයන් සිටීද?]]="No",1,5)</f>
        <v>1</v>
      </c>
      <c r="AH7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721" s="15">
        <f>Table15[[#This Row],[Proximity 01 (30%)]]*0.3+Table15[[#This Row],[Proximity - 02(40%)]]*0.4+Table15[[#This Row],[Proximity - 03(30%)]]*0.3</f>
        <v>2.8</v>
      </c>
      <c r="AK721" s="12">
        <f>Table15[[#This Row],[Aggregation(Q1) 30%]]*0.3+Table15[[#This Row],[Aggregation(Q2) 40%]]*0.4+Table15[[#This Row],[Aggregation(Q3) 30%]]*0.3</f>
        <v>2.1999999999999997</v>
      </c>
      <c r="AL721" s="13">
        <f>Table15[[#This Row],[Exposure Rate]]+Table15[[#This Row],[Proximity Rate]]+Table15[[#This Row],[Aggregation Rate]]</f>
        <v>7.7999999999999989</v>
      </c>
      <c r="AM721" s="13" t="s">
        <v>1935</v>
      </c>
    </row>
    <row r="722" spans="1:39" x14ac:dyDescent="0.3">
      <c r="A722" s="20">
        <v>7789</v>
      </c>
      <c r="B722" s="2" t="s">
        <v>1409</v>
      </c>
      <c r="C722" s="2" t="str">
        <f>VLOOKUP(A722,'emp master'!$A$1:$G$5000,5,FALSE)</f>
        <v>Close Comfort Program - Product Development Centre - SI</v>
      </c>
      <c r="D722" s="1" t="s">
        <v>1758</v>
      </c>
      <c r="E722" s="6" t="str">
        <f>VLOOKUP(A722,'emp master'!$A$1:$G$5000,7,FALSE)</f>
        <v>Female</v>
      </c>
      <c r="F722" s="7">
        <v>42</v>
      </c>
      <c r="G722" s="6" t="s">
        <v>14</v>
      </c>
      <c r="H722" s="6" t="s">
        <v>1753</v>
      </c>
      <c r="I722" s="6" t="s">
        <v>1410</v>
      </c>
      <c r="J722" s="6" t="s">
        <v>28</v>
      </c>
      <c r="K722" s="6" t="s">
        <v>14</v>
      </c>
      <c r="L722" s="6"/>
      <c r="M722" s="6" t="s">
        <v>14</v>
      </c>
      <c r="N722" s="6"/>
      <c r="O722" s="6" t="s">
        <v>14</v>
      </c>
      <c r="P722" s="6"/>
      <c r="Q722" s="6" t="s">
        <v>1566</v>
      </c>
      <c r="R722" s="6" t="s">
        <v>14</v>
      </c>
      <c r="S722" s="6" t="s">
        <v>1754</v>
      </c>
      <c r="T722" s="6" t="s">
        <v>14</v>
      </c>
      <c r="U722" s="6" t="s">
        <v>14</v>
      </c>
      <c r="V722" s="8">
        <f>IF(Table15[[#This Row],[Age - වයස]]&lt;30,1,IF(Table15[[#This Row],[Age - වයස]]&lt;40,2,IF(Table15[[#This Row],[Age - වයස]]&lt;50,3,IF(Table15[[#This Row],[Age - වයස]]&lt;=55,4,5))))</f>
        <v>3</v>
      </c>
      <c r="W722" s="11">
        <f>IF(Table15[[#This Row],[Vaccinated? - කොවිඩ් එන්නත ලබා ගෙන තිබේද?]]= "yes",1,5)</f>
        <v>5</v>
      </c>
      <c r="X72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2" s="8">
        <f>IF(Table15[[#This Row],[Having any hereditary diseases - ඔබට පාරම්පරික රෝග තිබෙනවාද?]]="yes",5,1)</f>
        <v>1</v>
      </c>
      <c r="Z722" s="11">
        <f>IF(Table15[[#This Row],[Do you have been suffering from any of these diseases? - පහත රෝග ඔබට තිබෙනවද?]]="None - නැත",1,5)</f>
        <v>1</v>
      </c>
      <c r="AA7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2" s="11">
        <f>IF(Table15[[#This Row],[Have you been infected by COVID-19 in the past few months - ඔබට COVID 19 මිට පෙර වැළදී  තිබෙනවද?]]="Yes",1,5)</f>
        <v>5</v>
      </c>
      <c r="AC722" s="11">
        <f>IF(Table15[[#This Row],[Grade - ශ්‍රේණිය]]="Team Member",5,IF(Table15[[#This Row],[Grade - ශ්‍රේණිය]]="Manager",1,3))</f>
        <v>3</v>
      </c>
      <c r="AD722" s="11">
        <f>IF(Table15[[#This Row],[Do you have any COVID symptoms? - ඔබට COVID ලක්ෂණ තිබෙනවද?]]="Yes",5,1)</f>
        <v>1</v>
      </c>
      <c r="AE722" s="11">
        <f>IF(Table15[[#This Row],[Was quarantined  before? - නිරොධානය වී තිබේද?]]="Yes",5,1)</f>
        <v>5</v>
      </c>
      <c r="AF7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2" s="8">
        <f>IF(Table15[[#This Row],[Any family members are working at Hospitals - රෝහල් වල සේවය කරන සාමාජිකයන් සිටීද?]]="No",1,5)</f>
        <v>1</v>
      </c>
      <c r="AH7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722" s="15">
        <f>Table15[[#This Row],[Proximity 01 (30%)]]*0.3+Table15[[#This Row],[Proximity - 02(40%)]]*0.4+Table15[[#This Row],[Proximity - 03(30%)]]*0.3</f>
        <v>2.8</v>
      </c>
      <c r="AK722" s="12">
        <f>Table15[[#This Row],[Aggregation(Q1) 30%]]*0.3+Table15[[#This Row],[Aggregation(Q2) 40%]]*0.4+Table15[[#This Row],[Aggregation(Q3) 30%]]*0.3</f>
        <v>2.1999999999999997</v>
      </c>
      <c r="AL722" s="13">
        <f>Table15[[#This Row],[Exposure Rate]]+Table15[[#This Row],[Proximity Rate]]+Table15[[#This Row],[Aggregation Rate]]</f>
        <v>7.9</v>
      </c>
      <c r="AM722" s="13" t="s">
        <v>1935</v>
      </c>
    </row>
    <row r="723" spans="1:39" x14ac:dyDescent="0.3">
      <c r="A723" s="20">
        <v>7789</v>
      </c>
      <c r="B723" s="2" t="s">
        <v>1409</v>
      </c>
      <c r="C723" s="2" t="str">
        <f>VLOOKUP(A723,'emp master'!$A$1:$G$5000,5,FALSE)</f>
        <v>Close Comfort Program - Product Development Centre - SI</v>
      </c>
      <c r="D723" s="1" t="s">
        <v>1758</v>
      </c>
      <c r="E723" s="6" t="str">
        <f>VLOOKUP(A723,'emp master'!$A$1:$G$5000,7,FALSE)</f>
        <v>Female</v>
      </c>
      <c r="F723" s="7">
        <v>42</v>
      </c>
      <c r="G723" s="6" t="s">
        <v>14</v>
      </c>
      <c r="H723" s="6" t="s">
        <v>1753</v>
      </c>
      <c r="I723" s="6" t="s">
        <v>1410</v>
      </c>
      <c r="J723" s="6" t="s">
        <v>28</v>
      </c>
      <c r="K723" s="6" t="s">
        <v>14</v>
      </c>
      <c r="L723" s="6"/>
      <c r="M723" s="6" t="s">
        <v>14</v>
      </c>
      <c r="N723" s="6"/>
      <c r="O723" s="6" t="s">
        <v>14</v>
      </c>
      <c r="P723" s="6"/>
      <c r="Q723" s="6" t="s">
        <v>1566</v>
      </c>
      <c r="R723" s="6" t="s">
        <v>14</v>
      </c>
      <c r="S723" s="6" t="s">
        <v>1754</v>
      </c>
      <c r="T723" s="6" t="s">
        <v>14</v>
      </c>
      <c r="U723" s="6" t="s">
        <v>14</v>
      </c>
      <c r="V723" s="8">
        <f>IF(Table15[[#This Row],[Age - වයස]]&lt;30,1,IF(Table15[[#This Row],[Age - වයස]]&lt;40,2,IF(Table15[[#This Row],[Age - වයස]]&lt;50,3,IF(Table15[[#This Row],[Age - වයස]]&lt;=55,4,5))))</f>
        <v>3</v>
      </c>
      <c r="W723" s="11">
        <f>IF(Table15[[#This Row],[Vaccinated? - කොවිඩ් එන්නත ලබා ගෙන තිබේද?]]= "yes",1,5)</f>
        <v>5</v>
      </c>
      <c r="X72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3" s="8">
        <f>IF(Table15[[#This Row],[Having any hereditary diseases - ඔබට පාරම්පරික රෝග තිබෙනවාද?]]="yes",5,1)</f>
        <v>1</v>
      </c>
      <c r="Z723" s="11">
        <f>IF(Table15[[#This Row],[Do you have been suffering from any of these diseases? - පහත රෝග ඔබට තිබෙනවද?]]="None - නැත",1,5)</f>
        <v>1</v>
      </c>
      <c r="AA7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3" s="11">
        <f>IF(Table15[[#This Row],[Have you been infected by COVID-19 in the past few months - ඔබට COVID 19 මිට පෙර වැළදී  තිබෙනවද?]]="Yes",1,5)</f>
        <v>5</v>
      </c>
      <c r="AC723" s="11">
        <f>IF(Table15[[#This Row],[Grade - ශ්‍රේණිය]]="Team Member",5,IF(Table15[[#This Row],[Grade - ශ්‍රේණිය]]="Manager",1,3))</f>
        <v>3</v>
      </c>
      <c r="AD723" s="11">
        <f>IF(Table15[[#This Row],[Do you have any COVID symptoms? - ඔබට COVID ලක්ෂණ තිබෙනවද?]]="Yes",5,1)</f>
        <v>1</v>
      </c>
      <c r="AE723" s="11">
        <f>IF(Table15[[#This Row],[Was quarantined  before? - නිරොධානය වී තිබේද?]]="Yes",5,1)</f>
        <v>5</v>
      </c>
      <c r="AF7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3" s="8">
        <f>IF(Table15[[#This Row],[Any family members are working at Hospitals - රෝහල් වල සේවය කරන සාමාජිකයන් සිටීද?]]="No",1,5)</f>
        <v>1</v>
      </c>
      <c r="AH7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723" s="15">
        <f>Table15[[#This Row],[Proximity 01 (30%)]]*0.3+Table15[[#This Row],[Proximity - 02(40%)]]*0.4+Table15[[#This Row],[Proximity - 03(30%)]]*0.3</f>
        <v>2.8</v>
      </c>
      <c r="AK723" s="12">
        <f>Table15[[#This Row],[Aggregation(Q1) 30%]]*0.3+Table15[[#This Row],[Aggregation(Q2) 40%]]*0.4+Table15[[#This Row],[Aggregation(Q3) 30%]]*0.3</f>
        <v>2.1999999999999997</v>
      </c>
      <c r="AL723" s="13">
        <f>Table15[[#This Row],[Exposure Rate]]+Table15[[#This Row],[Proximity Rate]]+Table15[[#This Row],[Aggregation Rate]]</f>
        <v>7.9</v>
      </c>
      <c r="AM723" s="13" t="s">
        <v>1935</v>
      </c>
    </row>
    <row r="724" spans="1:39" x14ac:dyDescent="0.3">
      <c r="A724" s="20">
        <v>3498</v>
      </c>
      <c r="B724" s="2" t="s">
        <v>1291</v>
      </c>
      <c r="C724" s="2" t="str">
        <f>VLOOKUP(A724,'emp master'!$A$1:$G$5000,5,FALSE)</f>
        <v>Close Comfort Program - SI</v>
      </c>
      <c r="D724" s="1" t="s">
        <v>1758</v>
      </c>
      <c r="E724" s="6" t="str">
        <f>VLOOKUP(A724,'emp master'!$A$1:$G$5000,7,FALSE)</f>
        <v>Male</v>
      </c>
      <c r="F724" s="7">
        <v>44</v>
      </c>
      <c r="G724" s="6" t="s">
        <v>14</v>
      </c>
      <c r="H724" s="6" t="s">
        <v>1753</v>
      </c>
      <c r="I724" s="6" t="s">
        <v>903</v>
      </c>
      <c r="J724" s="7" t="s">
        <v>17</v>
      </c>
      <c r="K724" s="6" t="s">
        <v>14</v>
      </c>
      <c r="L724" s="6"/>
      <c r="M724" s="6" t="s">
        <v>14</v>
      </c>
      <c r="N724" s="6"/>
      <c r="O724" s="6" t="s">
        <v>14</v>
      </c>
      <c r="P724" s="6"/>
      <c r="Q724" s="6" t="s">
        <v>1566</v>
      </c>
      <c r="R724" s="6" t="s">
        <v>14</v>
      </c>
      <c r="S724" s="6" t="s">
        <v>1754</v>
      </c>
      <c r="T724" s="6" t="s">
        <v>14</v>
      </c>
      <c r="U724" s="6" t="s">
        <v>14</v>
      </c>
      <c r="V724" s="8">
        <f>IF(Table15[[#This Row],[Age - වයස]]&lt;30,1,IF(Table15[[#This Row],[Age - වයස]]&lt;40,2,IF(Table15[[#This Row],[Age - වයස]]&lt;50,3,IF(Table15[[#This Row],[Age - වයස]]&lt;=55,4,5))))</f>
        <v>3</v>
      </c>
      <c r="W724" s="11">
        <f>IF(Table15[[#This Row],[Vaccinated? - කොවිඩ් එන්නත ලබා ගෙන තිබේද?]]= "yes",1,5)</f>
        <v>5</v>
      </c>
      <c r="X72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4" s="8">
        <f>IF(Table15[[#This Row],[Having any hereditary diseases - ඔබට පාරම්පරික රෝග තිබෙනවාද?]]="yes",5,1)</f>
        <v>1</v>
      </c>
      <c r="Z724" s="11">
        <f>IF(Table15[[#This Row],[Do you have been suffering from any of these diseases? - පහත රෝග ඔබට තිබෙනවද?]]="None - නැත",1,5)</f>
        <v>1</v>
      </c>
      <c r="AA7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4" s="11">
        <f>IF(Table15[[#This Row],[Have you been infected by COVID-19 in the past few months - ඔබට COVID 19 මිට පෙර වැළදී  තිබෙනවද?]]="Yes",1,5)</f>
        <v>5</v>
      </c>
      <c r="AC724" s="11">
        <f>IF(Table15[[#This Row],[Grade - ශ්‍රේණිය]]="Team Member",5,IF(Table15[[#This Row],[Grade - ශ්‍රේණිය]]="Manager",1,3))</f>
        <v>3</v>
      </c>
      <c r="AD724" s="11">
        <f>IF(Table15[[#This Row],[Do you have any COVID symptoms? - ඔබට COVID ලක්ෂණ තිබෙනවද?]]="Yes",5,1)</f>
        <v>1</v>
      </c>
      <c r="AE724" s="11">
        <f>IF(Table15[[#This Row],[Was quarantined  before? - නිරොධානය වී තිබේද?]]="Yes",5,1)</f>
        <v>5</v>
      </c>
      <c r="AF7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4" s="8">
        <f>IF(Table15[[#This Row],[Any family members are working at Hospitals - රෝහල් වල සේවය කරන සාමාජිකයන් සිටීද?]]="No",1,5)</f>
        <v>1</v>
      </c>
      <c r="AH7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724" s="15">
        <f>Table15[[#This Row],[Proximity 01 (30%)]]*0.3+Table15[[#This Row],[Proximity - 02(40%)]]*0.4+Table15[[#This Row],[Proximity - 03(30%)]]*0.3</f>
        <v>2.8</v>
      </c>
      <c r="AK724" s="12">
        <f>Table15[[#This Row],[Aggregation(Q1) 30%]]*0.3+Table15[[#This Row],[Aggregation(Q2) 40%]]*0.4+Table15[[#This Row],[Aggregation(Q3) 30%]]*0.3</f>
        <v>2.1999999999999997</v>
      </c>
      <c r="AL724" s="13">
        <f>Table15[[#This Row],[Exposure Rate]]+Table15[[#This Row],[Proximity Rate]]+Table15[[#This Row],[Aggregation Rate]]</f>
        <v>7.9</v>
      </c>
      <c r="AM724" s="13" t="s">
        <v>1935</v>
      </c>
    </row>
    <row r="725" spans="1:39" x14ac:dyDescent="0.3">
      <c r="A725" s="20">
        <v>7802</v>
      </c>
      <c r="B725" s="2" t="s">
        <v>164</v>
      </c>
      <c r="C725" s="2" t="str">
        <f>VLOOKUP(A725,'emp master'!$A$1:$G$5000,5,FALSE)</f>
        <v>Close Comfort Program - Technical - SI</v>
      </c>
      <c r="D725" s="1" t="s">
        <v>1758</v>
      </c>
      <c r="E725" s="6" t="str">
        <f>VLOOKUP(A725,'emp master'!$A$1:$G$5000,7,FALSE)</f>
        <v>Female</v>
      </c>
      <c r="F725" s="7">
        <v>29</v>
      </c>
      <c r="G725" s="6" t="s">
        <v>14</v>
      </c>
      <c r="H725" s="6" t="s">
        <v>1756</v>
      </c>
      <c r="I725" s="6" t="s">
        <v>165</v>
      </c>
      <c r="J725" s="6" t="s">
        <v>28</v>
      </c>
      <c r="K725" s="6" t="s">
        <v>14</v>
      </c>
      <c r="L725" s="6" t="s">
        <v>14</v>
      </c>
      <c r="M725" s="6" t="s">
        <v>14</v>
      </c>
      <c r="N725" s="6" t="s">
        <v>14</v>
      </c>
      <c r="O725" s="6" t="s">
        <v>14</v>
      </c>
      <c r="P725" s="6" t="s">
        <v>14</v>
      </c>
      <c r="Q725" s="6" t="s">
        <v>1566</v>
      </c>
      <c r="R725" s="6" t="s">
        <v>14</v>
      </c>
      <c r="S725" s="6" t="s">
        <v>1754</v>
      </c>
      <c r="T725" s="6" t="s">
        <v>14</v>
      </c>
      <c r="U725" s="6" t="s">
        <v>14</v>
      </c>
      <c r="V725" s="8">
        <f>IF(Table15[[#This Row],[Age - වයස]]&lt;30,1,IF(Table15[[#This Row],[Age - වයස]]&lt;40,2,IF(Table15[[#This Row],[Age - වයස]]&lt;50,3,IF(Table15[[#This Row],[Age - වයස]]&lt;=55,4,5))))</f>
        <v>1</v>
      </c>
      <c r="W725" s="11">
        <f>IF(Table15[[#This Row],[Vaccinated? - කොවිඩ් එන්නත ලබා ගෙන තිබේද?]]= "yes",1,5)</f>
        <v>5</v>
      </c>
      <c r="X72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25" s="8">
        <f>IF(Table15[[#This Row],[Having any hereditary diseases - ඔබට පාරම්පරික රෝග තිබෙනවාද?]]="yes",5,1)</f>
        <v>1</v>
      </c>
      <c r="Z725" s="11">
        <f>IF(Table15[[#This Row],[Do you have been suffering from any of these diseases? - පහත රෝග ඔබට තිබෙනවද?]]="None - නැත",1,5)</f>
        <v>1</v>
      </c>
      <c r="AA7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5" s="11">
        <f>IF(Table15[[#This Row],[Have you been infected by COVID-19 in the past few months - ඔබට COVID 19 මිට පෙර වැළදී  තිබෙනවද?]]="Yes",1,5)</f>
        <v>5</v>
      </c>
      <c r="AC725" s="11">
        <f>IF(Table15[[#This Row],[Grade - ශ්‍රේණිය]]="Team Member",5,IF(Table15[[#This Row],[Grade - ශ්‍රේණිය]]="Manager",1,3))</f>
        <v>3</v>
      </c>
      <c r="AD725" s="11">
        <f>IF(Table15[[#This Row],[Do you have any COVID symptoms? - ඔබට COVID ලක්ෂණ තිබෙනවද?]]="Yes",5,1)</f>
        <v>1</v>
      </c>
      <c r="AE725" s="11">
        <f>IF(Table15[[#This Row],[Was quarantined  before? - නිරොධානය වී තිබේද?]]="Yes",5,1)</f>
        <v>5</v>
      </c>
      <c r="AF7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5" s="8">
        <f>IF(Table15[[#This Row],[Any family members are working at Hospitals - රෝහල් වල සේවය කරන සාමාජිකයන් සිටීද?]]="No",1,5)</f>
        <v>1</v>
      </c>
      <c r="AH7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725" s="15">
        <f>Table15[[#This Row],[Proximity 01 (30%)]]*0.3+Table15[[#This Row],[Proximity - 02(40%)]]*0.4+Table15[[#This Row],[Proximity - 03(30%)]]*0.3</f>
        <v>2.8</v>
      </c>
      <c r="AK725" s="12">
        <f>Table15[[#This Row],[Aggregation(Q1) 30%]]*0.3+Table15[[#This Row],[Aggregation(Q2) 40%]]*0.4+Table15[[#This Row],[Aggregation(Q3) 30%]]*0.3</f>
        <v>2.1999999999999997</v>
      </c>
      <c r="AL725" s="13">
        <f>Table15[[#This Row],[Exposure Rate]]+Table15[[#This Row],[Proximity Rate]]+Table15[[#This Row],[Aggregation Rate]]</f>
        <v>8</v>
      </c>
      <c r="AM725" s="13" t="s">
        <v>1935</v>
      </c>
    </row>
    <row r="726" spans="1:39" x14ac:dyDescent="0.3">
      <c r="A726" s="20">
        <v>8089</v>
      </c>
      <c r="B726" s="2" t="s">
        <v>825</v>
      </c>
      <c r="C726" s="2" t="str">
        <f>VLOOKUP(A726,'emp master'!$A$1:$G$5000,5,FALSE)</f>
        <v>Close Comfort Program - Industrial Engineering - SI</v>
      </c>
      <c r="D726" s="1" t="s">
        <v>1755</v>
      </c>
      <c r="E726" s="6" t="str">
        <f>VLOOKUP(A726,'emp master'!$A$1:$G$5000,7,FALSE)</f>
        <v>Male</v>
      </c>
      <c r="F726" s="7">
        <v>30</v>
      </c>
      <c r="G726" s="6" t="s">
        <v>14</v>
      </c>
      <c r="H726" s="6" t="s">
        <v>1756</v>
      </c>
      <c r="I726" s="6" t="s">
        <v>826</v>
      </c>
      <c r="J726" s="7" t="s">
        <v>63</v>
      </c>
      <c r="K726" s="6" t="s">
        <v>14</v>
      </c>
      <c r="L726" s="6" t="s">
        <v>1863</v>
      </c>
      <c r="M726" s="6" t="s">
        <v>14</v>
      </c>
      <c r="N726" s="6" t="s">
        <v>1863</v>
      </c>
      <c r="O726" s="6" t="s">
        <v>14</v>
      </c>
      <c r="P726" s="6" t="s">
        <v>1863</v>
      </c>
      <c r="Q726" s="6" t="s">
        <v>1566</v>
      </c>
      <c r="R726" s="6" t="s">
        <v>14</v>
      </c>
      <c r="S726" s="6" t="s">
        <v>1754</v>
      </c>
      <c r="T726" s="6" t="s">
        <v>14</v>
      </c>
      <c r="U726" s="6" t="s">
        <v>14</v>
      </c>
      <c r="V726" s="8">
        <f>IF(Table15[[#This Row],[Age - වයස]]&lt;30,1,IF(Table15[[#This Row],[Age - වයස]]&lt;40,2,IF(Table15[[#This Row],[Age - වයස]]&lt;50,3,IF(Table15[[#This Row],[Age - වයස]]&lt;=55,4,5))))</f>
        <v>2</v>
      </c>
      <c r="W726" s="11">
        <f>IF(Table15[[#This Row],[Vaccinated? - කොවිඩ් එන්නත ලබා ගෙන තිබේද?]]= "yes",1,5)</f>
        <v>5</v>
      </c>
      <c r="X72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26" s="8">
        <f>IF(Table15[[#This Row],[Having any hereditary diseases - ඔබට පාරම්පරික රෝග තිබෙනවාද?]]="yes",5,1)</f>
        <v>1</v>
      </c>
      <c r="Z726" s="11">
        <f>IF(Table15[[#This Row],[Do you have been suffering from any of these diseases? - පහත රෝග ඔබට තිබෙනවද?]]="None - නැත",1,5)</f>
        <v>1</v>
      </c>
      <c r="AA7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6" s="11">
        <f>IF(Table15[[#This Row],[Have you been infected by COVID-19 in the past few months - ඔබට COVID 19 මිට පෙර වැළදී  තිබෙනවද?]]="Yes",1,5)</f>
        <v>5</v>
      </c>
      <c r="AC726" s="11">
        <f>IF(Table15[[#This Row],[Grade - ශ්‍රේණිය]]="Team Member",5,IF(Table15[[#This Row],[Grade - ශ්‍රේණිය]]="Manager",1,3))</f>
        <v>3</v>
      </c>
      <c r="AD726" s="11">
        <f>IF(Table15[[#This Row],[Do you have any COVID symptoms? - ඔබට COVID ලක්ෂණ තිබෙනවද?]]="Yes",5,1)</f>
        <v>1</v>
      </c>
      <c r="AE726" s="11">
        <f>IF(Table15[[#This Row],[Was quarantined  before? - නිරොධානය වී තිබේද?]]="Yes",5,1)</f>
        <v>5</v>
      </c>
      <c r="AF7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6" s="8">
        <f>IF(Table15[[#This Row],[Any family members are working at Hospitals - රෝහල් වල සේවය කරන සාමාජිකයන් සිටීද?]]="No",1,5)</f>
        <v>1</v>
      </c>
      <c r="AH7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726" s="15">
        <f>Table15[[#This Row],[Proximity 01 (30%)]]*0.3+Table15[[#This Row],[Proximity - 02(40%)]]*0.4+Table15[[#This Row],[Proximity - 03(30%)]]*0.3</f>
        <v>2.8</v>
      </c>
      <c r="AK726" s="12">
        <f>Table15[[#This Row],[Aggregation(Q1) 30%]]*0.3+Table15[[#This Row],[Aggregation(Q2) 40%]]*0.4+Table15[[#This Row],[Aggregation(Q3) 30%]]*0.3</f>
        <v>2.1999999999999997</v>
      </c>
      <c r="AL726" s="13">
        <f>Table15[[#This Row],[Exposure Rate]]+Table15[[#This Row],[Proximity Rate]]+Table15[[#This Row],[Aggregation Rate]]</f>
        <v>8.1</v>
      </c>
      <c r="AM726" s="13" t="s">
        <v>1935</v>
      </c>
    </row>
    <row r="727" spans="1:39" x14ac:dyDescent="0.3">
      <c r="A727" s="20">
        <v>26268</v>
      </c>
      <c r="B727" s="2" t="s">
        <v>357</v>
      </c>
      <c r="C727" s="2" t="str">
        <f>VLOOKUP(A727,'emp master'!$A$1:$G$5000,5,FALSE)</f>
        <v>Moulded Bra Cup - Marketing - SI</v>
      </c>
      <c r="D727" s="1" t="s">
        <v>1755</v>
      </c>
      <c r="E727" s="6" t="str">
        <f>VLOOKUP(A727,'emp master'!$A$1:$G$5000,7,FALSE)</f>
        <v>Female</v>
      </c>
      <c r="F727" s="7">
        <v>22</v>
      </c>
      <c r="G727" s="6" t="s">
        <v>14</v>
      </c>
      <c r="H727" s="6" t="s">
        <v>1753</v>
      </c>
      <c r="I727" s="6" t="s">
        <v>358</v>
      </c>
      <c r="J727" s="7" t="s">
        <v>13</v>
      </c>
      <c r="K727" s="6" t="s">
        <v>14</v>
      </c>
      <c r="L727" s="6"/>
      <c r="M727" s="6" t="s">
        <v>14</v>
      </c>
      <c r="N727" s="6"/>
      <c r="O727" s="6" t="s">
        <v>14</v>
      </c>
      <c r="P727" s="6"/>
      <c r="Q727" s="6" t="s">
        <v>1566</v>
      </c>
      <c r="R727" s="6" t="s">
        <v>14</v>
      </c>
      <c r="S727" s="6" t="s">
        <v>1761</v>
      </c>
      <c r="T727" s="6" t="s">
        <v>14</v>
      </c>
      <c r="U727" s="6" t="s">
        <v>14</v>
      </c>
      <c r="V727" s="8">
        <f>IF(Table15[[#This Row],[Age - වයස]]&lt;30,1,IF(Table15[[#This Row],[Age - වයස]]&lt;40,2,IF(Table15[[#This Row],[Age - වයස]]&lt;50,3,IF(Table15[[#This Row],[Age - වයස]]&lt;=55,4,5))))</f>
        <v>1</v>
      </c>
      <c r="W727" s="11">
        <f>IF(Table15[[#This Row],[Vaccinated? - කොවිඩ් එන්නත ලබා ගෙන තිබේද?]]= "yes",1,5)</f>
        <v>5</v>
      </c>
      <c r="X72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7" s="8">
        <f>IF(Table15[[#This Row],[Having any hereditary diseases - ඔබට පාරම්පරික රෝග තිබෙනවාද?]]="yes",5,1)</f>
        <v>1</v>
      </c>
      <c r="Z727" s="11">
        <f>IF(Table15[[#This Row],[Do you have been suffering from any of these diseases? - පහත රෝග ඔබට තිබෙනවද?]]="None - නැත",1,5)</f>
        <v>5</v>
      </c>
      <c r="AA7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7" s="11">
        <f>IF(Table15[[#This Row],[Have you been infected by COVID-19 in the past few months - ඔබට COVID 19 මිට පෙර වැළදී  තිබෙනවද?]]="Yes",1,5)</f>
        <v>5</v>
      </c>
      <c r="AC727" s="11">
        <f>IF(Table15[[#This Row],[Grade - ශ්‍රේණිය]]="Team Member",5,IF(Table15[[#This Row],[Grade - ශ්‍රේණිය]]="Manager",1,3))</f>
        <v>3</v>
      </c>
      <c r="AD727" s="11">
        <f>IF(Table15[[#This Row],[Do you have any COVID symptoms? - ඔබට COVID ලක්ෂණ තිබෙනවද?]]="Yes",5,1)</f>
        <v>1</v>
      </c>
      <c r="AE727" s="11">
        <f>IF(Table15[[#This Row],[Was quarantined  before? - නිරොධානය වී තිබේද?]]="Yes",5,1)</f>
        <v>5</v>
      </c>
      <c r="AF7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7" s="8">
        <f>IF(Table15[[#This Row],[Any family members are working at Hospitals - රෝහල් වල සේවය කරන සාමාජිකයන් සිටීද?]]="No",1,5)</f>
        <v>1</v>
      </c>
      <c r="AH7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727" s="15">
        <f>Table15[[#This Row],[Proximity 01 (30%)]]*0.3+Table15[[#This Row],[Proximity - 02(40%)]]*0.4+Table15[[#This Row],[Proximity - 03(30%)]]*0.3</f>
        <v>2.8</v>
      </c>
      <c r="AK727" s="12">
        <f>Table15[[#This Row],[Aggregation(Q1) 30%]]*0.3+Table15[[#This Row],[Aggregation(Q2) 40%]]*0.4+Table15[[#This Row],[Aggregation(Q3) 30%]]*0.3</f>
        <v>2.1999999999999997</v>
      </c>
      <c r="AL727" s="13">
        <f>Table15[[#This Row],[Exposure Rate]]+Table15[[#This Row],[Proximity Rate]]+Table15[[#This Row],[Aggregation Rate]]</f>
        <v>8.1</v>
      </c>
      <c r="AM727" s="13" t="s">
        <v>1935</v>
      </c>
    </row>
    <row r="728" spans="1:39" x14ac:dyDescent="0.3">
      <c r="A728" s="20">
        <v>17315</v>
      </c>
      <c r="B728" s="2" t="s">
        <v>1228</v>
      </c>
      <c r="C728" s="2" t="str">
        <f>VLOOKUP(A728,'emp master'!$A$1:$G$5000,5,FALSE)</f>
        <v>Moulded Bra Cup - Product Development Centre - SI</v>
      </c>
      <c r="D728" s="1" t="s">
        <v>1758</v>
      </c>
      <c r="E728" s="6" t="str">
        <f>VLOOKUP(A728,'emp master'!$A$1:$G$5000,7,FALSE)</f>
        <v>Female</v>
      </c>
      <c r="F728" s="7">
        <v>29</v>
      </c>
      <c r="G728" s="6" t="s">
        <v>14</v>
      </c>
      <c r="H728" s="6" t="s">
        <v>1753</v>
      </c>
      <c r="I728" s="6" t="s">
        <v>181</v>
      </c>
      <c r="J728" s="7" t="s">
        <v>17</v>
      </c>
      <c r="K728" s="6" t="s">
        <v>14</v>
      </c>
      <c r="L728" s="6"/>
      <c r="M728" s="6" t="s">
        <v>14</v>
      </c>
      <c r="N728" s="6"/>
      <c r="O728" s="6" t="s">
        <v>14</v>
      </c>
      <c r="P728" s="6"/>
      <c r="Q728" s="6" t="s">
        <v>1566</v>
      </c>
      <c r="R728" s="6" t="s">
        <v>14</v>
      </c>
      <c r="S728" s="6" t="s">
        <v>1760</v>
      </c>
      <c r="T728" s="6" t="s">
        <v>14</v>
      </c>
      <c r="U728" s="6" t="s">
        <v>14</v>
      </c>
      <c r="V728" s="8">
        <f>IF(Table15[[#This Row],[Age - වයස]]&lt;30,1,IF(Table15[[#This Row],[Age - වයස]]&lt;40,2,IF(Table15[[#This Row],[Age - වයස]]&lt;50,3,IF(Table15[[#This Row],[Age - වයස]]&lt;=55,4,5))))</f>
        <v>1</v>
      </c>
      <c r="W728" s="11">
        <f>IF(Table15[[#This Row],[Vaccinated? - කොවිඩ් එන්නත ලබා ගෙන තිබේද?]]= "yes",1,5)</f>
        <v>5</v>
      </c>
      <c r="X7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8" s="8">
        <f>IF(Table15[[#This Row],[Having any hereditary diseases - ඔබට පාරම්පරික රෝග තිබෙනවාද?]]="yes",5,1)</f>
        <v>1</v>
      </c>
      <c r="Z728" s="11">
        <f>IF(Table15[[#This Row],[Do you have been suffering from any of these diseases? - පහත රෝග ඔබට තිබෙනවද?]]="None - නැත",1,5)</f>
        <v>5</v>
      </c>
      <c r="AA7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8" s="11">
        <f>IF(Table15[[#This Row],[Have you been infected by COVID-19 in the past few months - ඔබට COVID 19 මිට පෙර වැළදී  තිබෙනවද?]]="Yes",1,5)</f>
        <v>5</v>
      </c>
      <c r="AC728" s="11">
        <f>IF(Table15[[#This Row],[Grade - ශ්‍රේණිය]]="Team Member",5,IF(Table15[[#This Row],[Grade - ශ්‍රේණිය]]="Manager",1,3))</f>
        <v>3</v>
      </c>
      <c r="AD728" s="11">
        <f>IF(Table15[[#This Row],[Do you have any COVID symptoms? - ඔබට COVID ලක්ෂණ තිබෙනවද?]]="Yes",5,1)</f>
        <v>1</v>
      </c>
      <c r="AE728" s="11">
        <f>IF(Table15[[#This Row],[Was quarantined  before? - නිරොධානය වී තිබේද?]]="Yes",5,1)</f>
        <v>5</v>
      </c>
      <c r="AF7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8" s="8">
        <f>IF(Table15[[#This Row],[Any family members are working at Hospitals - රෝහල් වල සේවය කරන සාමාජිකයන් සිටීද?]]="No",1,5)</f>
        <v>1</v>
      </c>
      <c r="AH7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728" s="15">
        <f>Table15[[#This Row],[Proximity 01 (30%)]]*0.3+Table15[[#This Row],[Proximity - 02(40%)]]*0.4+Table15[[#This Row],[Proximity - 03(30%)]]*0.3</f>
        <v>2.8</v>
      </c>
      <c r="AK728" s="12">
        <f>Table15[[#This Row],[Aggregation(Q1) 30%]]*0.3+Table15[[#This Row],[Aggregation(Q2) 40%]]*0.4+Table15[[#This Row],[Aggregation(Q3) 30%]]*0.3</f>
        <v>2.1999999999999997</v>
      </c>
      <c r="AL728" s="13">
        <f>Table15[[#This Row],[Exposure Rate]]+Table15[[#This Row],[Proximity Rate]]+Table15[[#This Row],[Aggregation Rate]]</f>
        <v>8.1</v>
      </c>
      <c r="AM728" s="13" t="s">
        <v>1935</v>
      </c>
    </row>
    <row r="729" spans="1:39" x14ac:dyDescent="0.3">
      <c r="A729" s="20">
        <v>17354</v>
      </c>
      <c r="B729" s="2" t="s">
        <v>1258</v>
      </c>
      <c r="C729" s="2" t="str">
        <f>VLOOKUP(A729,'emp master'!$A$1:$G$5000,5,FALSE)</f>
        <v>Moulded Bra Cup - Product Development Centre - SI</v>
      </c>
      <c r="D729" s="1" t="s">
        <v>1755</v>
      </c>
      <c r="E729" s="6" t="str">
        <f>VLOOKUP(A729,'emp master'!$A$1:$G$5000,7,FALSE)</f>
        <v>Male</v>
      </c>
      <c r="F729" s="7">
        <v>30</v>
      </c>
      <c r="G729" s="6" t="s">
        <v>14</v>
      </c>
      <c r="H729" s="6" t="s">
        <v>1753</v>
      </c>
      <c r="I729" s="6" t="s">
        <v>1259</v>
      </c>
      <c r="J729" s="7" t="s">
        <v>63</v>
      </c>
      <c r="K729" s="6" t="s">
        <v>14</v>
      </c>
      <c r="L729" s="6"/>
      <c r="M729" s="6" t="s">
        <v>14</v>
      </c>
      <c r="N729" s="6"/>
      <c r="O729" s="6" t="s">
        <v>14</v>
      </c>
      <c r="P729" s="6"/>
      <c r="Q729" s="6" t="s">
        <v>1566</v>
      </c>
      <c r="R729" s="6" t="s">
        <v>14</v>
      </c>
      <c r="S729" s="6" t="s">
        <v>1760</v>
      </c>
      <c r="T729" s="6" t="s">
        <v>14</v>
      </c>
      <c r="U729" s="6" t="s">
        <v>14</v>
      </c>
      <c r="V729" s="8">
        <f>IF(Table15[[#This Row],[Age - වයස]]&lt;30,1,IF(Table15[[#This Row],[Age - වයස]]&lt;40,2,IF(Table15[[#This Row],[Age - වයස]]&lt;50,3,IF(Table15[[#This Row],[Age - වයස]]&lt;=55,4,5))))</f>
        <v>2</v>
      </c>
      <c r="W729" s="11">
        <f>IF(Table15[[#This Row],[Vaccinated? - කොවිඩ් එන්නත ලබා ගෙන තිබේද?]]= "yes",1,5)</f>
        <v>5</v>
      </c>
      <c r="X7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29" s="8">
        <f>IF(Table15[[#This Row],[Having any hereditary diseases - ඔබට පාරම්පරික රෝග තිබෙනවාද?]]="yes",5,1)</f>
        <v>1</v>
      </c>
      <c r="Z729" s="11">
        <f>IF(Table15[[#This Row],[Do you have been suffering from any of these diseases? - පහත රෝග ඔබට තිබෙනවද?]]="None - නැත",1,5)</f>
        <v>5</v>
      </c>
      <c r="AA7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29" s="11">
        <f>IF(Table15[[#This Row],[Have you been infected by COVID-19 in the past few months - ඔබට COVID 19 මිට පෙර වැළදී  තිබෙනවද?]]="Yes",1,5)</f>
        <v>5</v>
      </c>
      <c r="AC729" s="11">
        <f>IF(Table15[[#This Row],[Grade - ශ්‍රේණිය]]="Team Member",5,IF(Table15[[#This Row],[Grade - ශ්‍රේණිය]]="Manager",1,3))</f>
        <v>3</v>
      </c>
      <c r="AD729" s="11">
        <f>IF(Table15[[#This Row],[Do you have any COVID symptoms? - ඔබට COVID ලක්ෂණ තිබෙනවද?]]="Yes",5,1)</f>
        <v>1</v>
      </c>
      <c r="AE729" s="11">
        <f>IF(Table15[[#This Row],[Was quarantined  before? - නිරොධානය වී තිබේද?]]="Yes",5,1)</f>
        <v>5</v>
      </c>
      <c r="AF7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29" s="8">
        <f>IF(Table15[[#This Row],[Any family members are working at Hospitals - රෝහල් වල සේවය කරන සාමාජිකයන් සිටීද?]]="No",1,5)</f>
        <v>1</v>
      </c>
      <c r="AH7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2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729" s="15">
        <f>Table15[[#This Row],[Proximity 01 (30%)]]*0.3+Table15[[#This Row],[Proximity - 02(40%)]]*0.4+Table15[[#This Row],[Proximity - 03(30%)]]*0.3</f>
        <v>2.8</v>
      </c>
      <c r="AK729" s="12">
        <f>Table15[[#This Row],[Aggregation(Q1) 30%]]*0.3+Table15[[#This Row],[Aggregation(Q2) 40%]]*0.4+Table15[[#This Row],[Aggregation(Q3) 30%]]*0.3</f>
        <v>2.1999999999999997</v>
      </c>
      <c r="AL729" s="13">
        <f>Table15[[#This Row],[Exposure Rate]]+Table15[[#This Row],[Proximity Rate]]+Table15[[#This Row],[Aggregation Rate]]</f>
        <v>8.1999999999999993</v>
      </c>
      <c r="AM729" s="13" t="s">
        <v>1935</v>
      </c>
    </row>
    <row r="730" spans="1:39" x14ac:dyDescent="0.3">
      <c r="A730" s="20">
        <v>23943</v>
      </c>
      <c r="B730" s="2" t="s">
        <v>718</v>
      </c>
      <c r="C730" s="2" t="str">
        <f>VLOOKUP(A730,'emp master'!$A$1:$G$5000,5,FALSE)</f>
        <v>Close Comfort Program - Production - SI</v>
      </c>
      <c r="D730" s="1" t="s">
        <v>1755</v>
      </c>
      <c r="E730" s="6" t="str">
        <f>VLOOKUP(A730,'emp master'!$A$1:$G$5000,7,FALSE)</f>
        <v>Male</v>
      </c>
      <c r="F730" s="7">
        <v>29</v>
      </c>
      <c r="G730" s="6" t="s">
        <v>14</v>
      </c>
      <c r="H730" s="6" t="s">
        <v>1753</v>
      </c>
      <c r="I730" s="6" t="s">
        <v>719</v>
      </c>
      <c r="J730" s="7" t="s">
        <v>23</v>
      </c>
      <c r="K730" s="6" t="s">
        <v>14</v>
      </c>
      <c r="L730" s="6"/>
      <c r="M730" s="6" t="s">
        <v>14</v>
      </c>
      <c r="N730" s="6"/>
      <c r="O730" s="6" t="s">
        <v>14</v>
      </c>
      <c r="P730" s="6"/>
      <c r="Q730" s="6" t="s">
        <v>1566</v>
      </c>
      <c r="R730" s="6" t="s">
        <v>1566</v>
      </c>
      <c r="S730" s="6" t="s">
        <v>1761</v>
      </c>
      <c r="T730" s="6" t="s">
        <v>14</v>
      </c>
      <c r="U730" s="6" t="s">
        <v>14</v>
      </c>
      <c r="V730" s="8">
        <f>IF(Table15[[#This Row],[Age - වයස]]&lt;30,1,IF(Table15[[#This Row],[Age - වයස]]&lt;40,2,IF(Table15[[#This Row],[Age - වයස]]&lt;50,3,IF(Table15[[#This Row],[Age - වයස]]&lt;=55,4,5))))</f>
        <v>1</v>
      </c>
      <c r="W730" s="11">
        <f>IF(Table15[[#This Row],[Vaccinated? - කොවිඩ් එන්නත ලබා ගෙන තිබේද?]]= "yes",1,5)</f>
        <v>5</v>
      </c>
      <c r="X73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30" s="8">
        <f>IF(Table15[[#This Row],[Having any hereditary diseases - ඔබට පාරම්පරික රෝග තිබෙනවාද?]]="yes",5,1)</f>
        <v>5</v>
      </c>
      <c r="Z730" s="11">
        <f>IF(Table15[[#This Row],[Do you have been suffering from any of these diseases? - පහත රෝග ඔබට තිබෙනවද?]]="None - නැත",1,5)</f>
        <v>5</v>
      </c>
      <c r="AA7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0" s="11">
        <f>IF(Table15[[#This Row],[Have you been infected by COVID-19 in the past few months - ඔබට COVID 19 මිට පෙර වැළදී  තිබෙනවද?]]="Yes",1,5)</f>
        <v>5</v>
      </c>
      <c r="AC730" s="11">
        <f>IF(Table15[[#This Row],[Grade - ශ්‍රේණිය]]="Team Member",5,IF(Table15[[#This Row],[Grade - ශ්‍රේණිය]]="Manager",1,3))</f>
        <v>3</v>
      </c>
      <c r="AD730" s="11">
        <f>IF(Table15[[#This Row],[Do you have any COVID symptoms? - ඔබට COVID ලක්ෂණ තිබෙනවද?]]="Yes",5,1)</f>
        <v>1</v>
      </c>
      <c r="AE730" s="11">
        <f>IF(Table15[[#This Row],[Was quarantined  before? - නිරොධානය වී තිබේද?]]="Yes",5,1)</f>
        <v>5</v>
      </c>
      <c r="AF7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0" s="8">
        <f>IF(Table15[[#This Row],[Any family members are working at Hospitals - රෝහල් වල සේවය කරන සාමාජිකයන් සිටීද?]]="No",1,5)</f>
        <v>1</v>
      </c>
      <c r="AH7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730" s="15">
        <f>Table15[[#This Row],[Proximity 01 (30%)]]*0.3+Table15[[#This Row],[Proximity - 02(40%)]]*0.4+Table15[[#This Row],[Proximity - 03(30%)]]*0.3</f>
        <v>2.8</v>
      </c>
      <c r="AK730" s="12">
        <f>Table15[[#This Row],[Aggregation(Q1) 30%]]*0.3+Table15[[#This Row],[Aggregation(Q2) 40%]]*0.4+Table15[[#This Row],[Aggregation(Q3) 30%]]*0.3</f>
        <v>2.1999999999999997</v>
      </c>
      <c r="AL730" s="13">
        <f>Table15[[#This Row],[Exposure Rate]]+Table15[[#This Row],[Proximity Rate]]+Table15[[#This Row],[Aggregation Rate]]</f>
        <v>8.8999999999999986</v>
      </c>
      <c r="AM730" s="13" t="s">
        <v>1935</v>
      </c>
    </row>
    <row r="731" spans="1:39" x14ac:dyDescent="0.3">
      <c r="A731" s="20">
        <v>23943</v>
      </c>
      <c r="B731" s="2" t="s">
        <v>718</v>
      </c>
      <c r="C731" s="2" t="str">
        <f>VLOOKUP(A731,'emp master'!$A$1:$G$5000,5,FALSE)</f>
        <v>Close Comfort Program - Production - SI</v>
      </c>
      <c r="D731" s="1" t="s">
        <v>1755</v>
      </c>
      <c r="E731" s="6" t="str">
        <f>VLOOKUP(A731,'emp master'!$A$1:$G$5000,7,FALSE)</f>
        <v>Male</v>
      </c>
      <c r="F731" s="7">
        <v>29</v>
      </c>
      <c r="G731" s="6" t="s">
        <v>14</v>
      </c>
      <c r="H731" s="6" t="s">
        <v>1753</v>
      </c>
      <c r="I731" s="6" t="s">
        <v>719</v>
      </c>
      <c r="J731" s="7" t="s">
        <v>23</v>
      </c>
      <c r="K731" s="6" t="s">
        <v>14</v>
      </c>
      <c r="L731" s="6"/>
      <c r="M731" s="6" t="s">
        <v>14</v>
      </c>
      <c r="N731" s="6"/>
      <c r="O731" s="6" t="s">
        <v>14</v>
      </c>
      <c r="P731" s="6"/>
      <c r="Q731" s="6" t="s">
        <v>1566</v>
      </c>
      <c r="R731" s="6" t="s">
        <v>1566</v>
      </c>
      <c r="S731" s="6" t="s">
        <v>1761</v>
      </c>
      <c r="T731" s="6" t="s">
        <v>14</v>
      </c>
      <c r="U731" s="6" t="s">
        <v>14</v>
      </c>
      <c r="V731" s="8">
        <f>IF(Table15[[#This Row],[Age - වයස]]&lt;30,1,IF(Table15[[#This Row],[Age - වයස]]&lt;40,2,IF(Table15[[#This Row],[Age - වයස]]&lt;50,3,IF(Table15[[#This Row],[Age - වයස]]&lt;=55,4,5))))</f>
        <v>1</v>
      </c>
      <c r="W731" s="11">
        <f>IF(Table15[[#This Row],[Vaccinated? - කොවිඩ් එන්නත ලබා ගෙන තිබේද?]]= "yes",1,5)</f>
        <v>5</v>
      </c>
      <c r="X73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31" s="8">
        <f>IF(Table15[[#This Row],[Having any hereditary diseases - ඔබට පාරම්පරික රෝග තිබෙනවාද?]]="yes",5,1)</f>
        <v>5</v>
      </c>
      <c r="Z731" s="11">
        <f>IF(Table15[[#This Row],[Do you have been suffering from any of these diseases? - පහත රෝග ඔබට තිබෙනවද?]]="None - නැත",1,5)</f>
        <v>5</v>
      </c>
      <c r="AA7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1" s="11">
        <f>IF(Table15[[#This Row],[Have you been infected by COVID-19 in the past few months - ඔබට COVID 19 මිට පෙර වැළදී  තිබෙනවද?]]="Yes",1,5)</f>
        <v>5</v>
      </c>
      <c r="AC731" s="11">
        <f>IF(Table15[[#This Row],[Grade - ශ්‍රේණිය]]="Team Member",5,IF(Table15[[#This Row],[Grade - ශ්‍රේණිය]]="Manager",1,3))</f>
        <v>3</v>
      </c>
      <c r="AD731" s="11">
        <f>IF(Table15[[#This Row],[Do you have any COVID symptoms? - ඔබට COVID ලක්ෂණ තිබෙනවද?]]="Yes",5,1)</f>
        <v>1</v>
      </c>
      <c r="AE731" s="11">
        <f>IF(Table15[[#This Row],[Was quarantined  before? - නිරොධානය වී තිබේද?]]="Yes",5,1)</f>
        <v>5</v>
      </c>
      <c r="AF7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1" s="8">
        <f>IF(Table15[[#This Row],[Any family members are working at Hospitals - රෝහල් වල සේවය කරන සාමාජිකයන් සිටීද?]]="No",1,5)</f>
        <v>1</v>
      </c>
      <c r="AH7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731" s="15">
        <f>Table15[[#This Row],[Proximity 01 (30%)]]*0.3+Table15[[#This Row],[Proximity - 02(40%)]]*0.4+Table15[[#This Row],[Proximity - 03(30%)]]*0.3</f>
        <v>2.8</v>
      </c>
      <c r="AK731" s="12">
        <f>Table15[[#This Row],[Aggregation(Q1) 30%]]*0.3+Table15[[#This Row],[Aggregation(Q2) 40%]]*0.4+Table15[[#This Row],[Aggregation(Q3) 30%]]*0.3</f>
        <v>2.1999999999999997</v>
      </c>
      <c r="AL731" s="13">
        <f>Table15[[#This Row],[Exposure Rate]]+Table15[[#This Row],[Proximity Rate]]+Table15[[#This Row],[Aggregation Rate]]</f>
        <v>8.8999999999999986</v>
      </c>
      <c r="AM731" s="13" t="s">
        <v>1935</v>
      </c>
    </row>
    <row r="732" spans="1:39" x14ac:dyDescent="0.3">
      <c r="A732" s="20">
        <v>24204</v>
      </c>
      <c r="B732" s="2" t="s">
        <v>987</v>
      </c>
      <c r="C732" s="2" t="str">
        <f>VLOOKUP(A732,'emp master'!$A$1:$G$5000,5,FALSE)</f>
        <v>Close Comfort Program - Quality Assurance - SI</v>
      </c>
      <c r="D732" s="1" t="s">
        <v>1755</v>
      </c>
      <c r="E732" s="6" t="str">
        <f>VLOOKUP(A732,'emp master'!$A$1:$G$5000,7,FALSE)</f>
        <v>Male</v>
      </c>
      <c r="F732" s="7">
        <v>27</v>
      </c>
      <c r="G732" s="6" t="s">
        <v>14</v>
      </c>
      <c r="H732" s="6" t="s">
        <v>1753</v>
      </c>
      <c r="I732" s="6" t="s">
        <v>988</v>
      </c>
      <c r="J732" s="7" t="s">
        <v>13</v>
      </c>
      <c r="K732" s="6" t="s">
        <v>14</v>
      </c>
      <c r="L732" s="6"/>
      <c r="M732" s="6" t="s">
        <v>14</v>
      </c>
      <c r="N732" s="6"/>
      <c r="O732" s="6" t="s">
        <v>14</v>
      </c>
      <c r="P732" s="6"/>
      <c r="Q732" s="6" t="s">
        <v>1566</v>
      </c>
      <c r="R732" s="6" t="s">
        <v>1566</v>
      </c>
      <c r="S732" s="6" t="s">
        <v>1762</v>
      </c>
      <c r="T732" s="6" t="s">
        <v>14</v>
      </c>
      <c r="U732" s="6" t="s">
        <v>14</v>
      </c>
      <c r="V732" s="8">
        <f>IF(Table15[[#This Row],[Age - වයස]]&lt;30,1,IF(Table15[[#This Row],[Age - වයස]]&lt;40,2,IF(Table15[[#This Row],[Age - වයස]]&lt;50,3,IF(Table15[[#This Row],[Age - වයස]]&lt;=55,4,5))))</f>
        <v>1</v>
      </c>
      <c r="W732" s="11">
        <f>IF(Table15[[#This Row],[Vaccinated? - කොවිඩ් එන්නත ලබා ගෙන තිබේද?]]= "yes",1,5)</f>
        <v>5</v>
      </c>
      <c r="X73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32" s="8">
        <f>IF(Table15[[#This Row],[Having any hereditary diseases - ඔබට පාරම්පරික රෝග තිබෙනවාද?]]="yes",5,1)</f>
        <v>5</v>
      </c>
      <c r="Z732" s="11">
        <f>IF(Table15[[#This Row],[Do you have been suffering from any of these diseases? - පහත රෝග ඔබට තිබෙනවද?]]="None - නැත",1,5)</f>
        <v>5</v>
      </c>
      <c r="AA7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2" s="11">
        <f>IF(Table15[[#This Row],[Have you been infected by COVID-19 in the past few months - ඔබට COVID 19 මිට පෙර වැළදී  තිබෙනවද?]]="Yes",1,5)</f>
        <v>5</v>
      </c>
      <c r="AC732" s="11">
        <f>IF(Table15[[#This Row],[Grade - ශ්‍රේණිය]]="Team Member",5,IF(Table15[[#This Row],[Grade - ශ්‍රේණිය]]="Manager",1,3))</f>
        <v>3</v>
      </c>
      <c r="AD732" s="11">
        <f>IF(Table15[[#This Row],[Do you have any COVID symptoms? - ඔබට COVID ලක්ෂණ තිබෙනවද?]]="Yes",5,1)</f>
        <v>1</v>
      </c>
      <c r="AE732" s="11">
        <f>IF(Table15[[#This Row],[Was quarantined  before? - නිරොධානය වී තිබේද?]]="Yes",5,1)</f>
        <v>5</v>
      </c>
      <c r="AF7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2" s="8">
        <f>IF(Table15[[#This Row],[Any family members are working at Hospitals - රෝහල් වල සේවය කරන සාමාජිකයන් සිටීද?]]="No",1,5)</f>
        <v>1</v>
      </c>
      <c r="AH7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732" s="15">
        <f>Table15[[#This Row],[Proximity 01 (30%)]]*0.3+Table15[[#This Row],[Proximity - 02(40%)]]*0.4+Table15[[#This Row],[Proximity - 03(30%)]]*0.3</f>
        <v>2.8</v>
      </c>
      <c r="AK732" s="12">
        <f>Table15[[#This Row],[Aggregation(Q1) 30%]]*0.3+Table15[[#This Row],[Aggregation(Q2) 40%]]*0.4+Table15[[#This Row],[Aggregation(Q3) 30%]]*0.3</f>
        <v>2.1999999999999997</v>
      </c>
      <c r="AL732" s="13">
        <f>Table15[[#This Row],[Exposure Rate]]+Table15[[#This Row],[Proximity Rate]]+Table15[[#This Row],[Aggregation Rate]]</f>
        <v>8.8999999999999986</v>
      </c>
      <c r="AM732" s="13" t="s">
        <v>1935</v>
      </c>
    </row>
    <row r="733" spans="1:39" x14ac:dyDescent="0.3">
      <c r="A733" s="20">
        <v>14947</v>
      </c>
      <c r="B733" s="2" t="s">
        <v>97</v>
      </c>
      <c r="C733" s="2" t="str">
        <f>VLOOKUP(A733,'emp master'!$A$1:$G$5000,5,FALSE)</f>
        <v>Moulded Bra Cup - Product Development Centre - SI</v>
      </c>
      <c r="D733" s="1" t="s">
        <v>1755</v>
      </c>
      <c r="E733" s="6" t="str">
        <f>VLOOKUP(A733,'emp master'!$A$1:$G$5000,7,FALSE)</f>
        <v>Male</v>
      </c>
      <c r="F733" s="7">
        <v>29</v>
      </c>
      <c r="G733" s="6" t="s">
        <v>1566</v>
      </c>
      <c r="H733" s="6" t="s">
        <v>1753</v>
      </c>
      <c r="I733" s="6" t="s">
        <v>98</v>
      </c>
      <c r="J733" s="7" t="s">
        <v>17</v>
      </c>
      <c r="K733" s="6" t="s">
        <v>14</v>
      </c>
      <c r="L733" s="6"/>
      <c r="M733" s="6" t="s">
        <v>14</v>
      </c>
      <c r="N733" s="6"/>
      <c r="O733" s="6" t="s">
        <v>1566</v>
      </c>
      <c r="P733" s="6" t="s">
        <v>1787</v>
      </c>
      <c r="Q733" s="6" t="s">
        <v>14</v>
      </c>
      <c r="R733" s="6" t="s">
        <v>14</v>
      </c>
      <c r="S733" s="6" t="s">
        <v>1760</v>
      </c>
      <c r="T733" s="6" t="s">
        <v>14</v>
      </c>
      <c r="U733" s="6" t="s">
        <v>14</v>
      </c>
      <c r="V733" s="8">
        <f>IF(Table15[[#This Row],[Age - වයස]]&lt;30,1,IF(Table15[[#This Row],[Age - වයස]]&lt;40,2,IF(Table15[[#This Row],[Age - වයස]]&lt;50,3,IF(Table15[[#This Row],[Age - වයස]]&lt;=55,4,5))))</f>
        <v>1</v>
      </c>
      <c r="W733" s="11">
        <f>IF(Table15[[#This Row],[Vaccinated? - කොවිඩ් එන්නත ලබා ගෙන තිබේද?]]= "yes",1,5)</f>
        <v>1</v>
      </c>
      <c r="X73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33" s="8">
        <f>IF(Table15[[#This Row],[Having any hereditary diseases - ඔබට පාරම්පරික රෝග තිබෙනවාද?]]="yes",5,1)</f>
        <v>1</v>
      </c>
      <c r="Z733" s="11">
        <f>IF(Table15[[#This Row],[Do you have been suffering from any of these diseases? - පහත රෝග ඔබට තිබෙනවද?]]="None - නැත",1,5)</f>
        <v>5</v>
      </c>
      <c r="AA7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3" s="11">
        <f>IF(Table15[[#This Row],[Have you been infected by COVID-19 in the past few months - ඔබට COVID 19 මිට පෙර වැළදී  තිබෙනවද?]]="Yes",1,5)</f>
        <v>5</v>
      </c>
      <c r="AC733" s="11">
        <f>IF(Table15[[#This Row],[Grade - ශ්‍රේණිය]]="Team Member",5,IF(Table15[[#This Row],[Grade - ශ්‍රේණිය]]="Manager",1,3))</f>
        <v>3</v>
      </c>
      <c r="AD733" s="11">
        <f>IF(Table15[[#This Row],[Do you have any COVID symptoms? - ඔබට COVID ලක්ෂණ තිබෙනවද?]]="Yes",5,1)</f>
        <v>5</v>
      </c>
      <c r="AE733" s="11">
        <f>IF(Table15[[#This Row],[Was quarantined  before? - නිරොධානය වී තිබේද?]]="Yes",5,1)</f>
        <v>1</v>
      </c>
      <c r="AF7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3" s="8">
        <f>IF(Table15[[#This Row],[Any family members are working at Hospitals - රෝහල් වල සේවය කරන සාමාජිකයන් සිටීද?]]="No",1,5)</f>
        <v>1</v>
      </c>
      <c r="AH7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2.2999999999999998</v>
      </c>
      <c r="AJ733" s="15">
        <f>Table15[[#This Row],[Proximity 01 (30%)]]*0.3+Table15[[#This Row],[Proximity - 02(40%)]]*0.4+Table15[[#This Row],[Proximity - 03(30%)]]*0.3</f>
        <v>3.1999999999999997</v>
      </c>
      <c r="AK733" s="12">
        <f>Table15[[#This Row],[Aggregation(Q1) 30%]]*0.3+Table15[[#This Row],[Aggregation(Q2) 40%]]*0.4+Table15[[#This Row],[Aggregation(Q3) 30%]]*0.3</f>
        <v>2.1999999999999997</v>
      </c>
      <c r="AL733" s="13">
        <f>Table15[[#This Row],[Exposure Rate]]+Table15[[#This Row],[Proximity Rate]]+Table15[[#This Row],[Aggregation Rate]]</f>
        <v>7.6999999999999993</v>
      </c>
      <c r="AM733" s="13" t="s">
        <v>1935</v>
      </c>
    </row>
    <row r="734" spans="1:39" x14ac:dyDescent="0.3">
      <c r="A734" s="20">
        <v>17603</v>
      </c>
      <c r="B734" s="2" t="s">
        <v>1046</v>
      </c>
      <c r="C734" s="2" t="str">
        <f>VLOOKUP(A734,'emp master'!$A$1:$G$5000,5,FALSE)</f>
        <v>Close Comfort Program - Finishing - SI</v>
      </c>
      <c r="D734" s="1" t="s">
        <v>1758</v>
      </c>
      <c r="E734" s="6" t="str">
        <f>VLOOKUP(A734,'emp master'!$A$1:$G$5000,7,FALSE)</f>
        <v>Male</v>
      </c>
      <c r="F734" s="7">
        <v>37</v>
      </c>
      <c r="G734" s="6" t="s">
        <v>1566</v>
      </c>
      <c r="H734" s="6" t="s">
        <v>1756</v>
      </c>
      <c r="I734" s="6" t="s">
        <v>1047</v>
      </c>
      <c r="J734" s="7" t="s">
        <v>39</v>
      </c>
      <c r="K734" s="6" t="s">
        <v>14</v>
      </c>
      <c r="L734" s="6" t="s">
        <v>14</v>
      </c>
      <c r="M734" s="6" t="s">
        <v>14</v>
      </c>
      <c r="N734" s="6" t="s">
        <v>14</v>
      </c>
      <c r="O734" s="6" t="s">
        <v>1566</v>
      </c>
      <c r="P734" s="6"/>
      <c r="Q734" s="6" t="s">
        <v>14</v>
      </c>
      <c r="R734" s="6" t="s">
        <v>14</v>
      </c>
      <c r="S734" s="6" t="s">
        <v>1754</v>
      </c>
      <c r="T734" s="6" t="s">
        <v>14</v>
      </c>
      <c r="U734" s="6" t="s">
        <v>14</v>
      </c>
      <c r="V734" s="8">
        <f>IF(Table15[[#This Row],[Age - වයස]]&lt;30,1,IF(Table15[[#This Row],[Age - වයස]]&lt;40,2,IF(Table15[[#This Row],[Age - වයස]]&lt;50,3,IF(Table15[[#This Row],[Age - වයස]]&lt;=55,4,5))))</f>
        <v>2</v>
      </c>
      <c r="W734" s="11">
        <f>IF(Table15[[#This Row],[Vaccinated? - කොවිඩ් එන්නත ලබා ගෙන තිබේද?]]= "yes",1,5)</f>
        <v>1</v>
      </c>
      <c r="X73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34" s="8">
        <f>IF(Table15[[#This Row],[Having any hereditary diseases - ඔබට පාරම්පරික රෝග තිබෙනවාද?]]="yes",5,1)</f>
        <v>1</v>
      </c>
      <c r="Z734" s="11">
        <f>IF(Table15[[#This Row],[Do you have been suffering from any of these diseases? - පහත රෝග ඔබට තිබෙනවද?]]="None - නැත",1,5)</f>
        <v>1</v>
      </c>
      <c r="AA7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4" s="11">
        <f>IF(Table15[[#This Row],[Have you been infected by COVID-19 in the past few months - ඔබට COVID 19 මිට පෙර වැළදී  තිබෙනවද?]]="Yes",1,5)</f>
        <v>5</v>
      </c>
      <c r="AC734" s="11">
        <f>IF(Table15[[#This Row],[Grade - ශ්‍රේණිය]]="Team Member",5,IF(Table15[[#This Row],[Grade - ශ්‍රේණිය]]="Manager",1,3))</f>
        <v>3</v>
      </c>
      <c r="AD734" s="11">
        <f>IF(Table15[[#This Row],[Do you have any COVID symptoms? - ඔබට COVID ලක්ෂණ තිබෙනවද?]]="Yes",5,1)</f>
        <v>5</v>
      </c>
      <c r="AE734" s="11">
        <f>IF(Table15[[#This Row],[Was quarantined  before? - නිරොධානය වී තිබේද?]]="Yes",5,1)</f>
        <v>1</v>
      </c>
      <c r="AF7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4" s="8">
        <f>IF(Table15[[#This Row],[Any family members are working at Hospitals - රෝහල් වල සේවය කරන සාමාජිකයන් සිටීද?]]="No",1,5)</f>
        <v>1</v>
      </c>
      <c r="AH7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734" s="15">
        <f>Table15[[#This Row],[Proximity 01 (30%)]]*0.3+Table15[[#This Row],[Proximity - 02(40%)]]*0.4+Table15[[#This Row],[Proximity - 03(30%)]]*0.3</f>
        <v>3.1999999999999997</v>
      </c>
      <c r="AK734" s="12">
        <f>Table15[[#This Row],[Aggregation(Q1) 30%]]*0.3+Table15[[#This Row],[Aggregation(Q2) 40%]]*0.4+Table15[[#This Row],[Aggregation(Q3) 30%]]*0.3</f>
        <v>2.1999999999999997</v>
      </c>
      <c r="AL734" s="13">
        <f>Table15[[#This Row],[Exposure Rate]]+Table15[[#This Row],[Proximity Rate]]+Table15[[#This Row],[Aggregation Rate]]</f>
        <v>7.6999999999999993</v>
      </c>
      <c r="AM734" s="13" t="s">
        <v>1935</v>
      </c>
    </row>
    <row r="735" spans="1:39" x14ac:dyDescent="0.3">
      <c r="A735" s="20">
        <v>14537</v>
      </c>
      <c r="B735" s="2" t="s">
        <v>1469</v>
      </c>
      <c r="C735" s="2" t="str">
        <f>VLOOKUP(A735,'emp master'!$A$1:$G$5000,5,FALSE)</f>
        <v>Close Comfort Program - Quality Assurance - SI</v>
      </c>
      <c r="D735" s="1" t="s">
        <v>1758</v>
      </c>
      <c r="E735" s="6" t="str">
        <f>VLOOKUP(A735,'emp master'!$A$1:$G$5000,7,FALSE)</f>
        <v>Male</v>
      </c>
      <c r="F735" s="7">
        <v>28</v>
      </c>
      <c r="G735" s="6" t="s">
        <v>14</v>
      </c>
      <c r="H735" s="6" t="s">
        <v>1759</v>
      </c>
      <c r="I735" s="6" t="s">
        <v>109</v>
      </c>
      <c r="J735" s="7" t="s">
        <v>23</v>
      </c>
      <c r="K735" s="6" t="s">
        <v>14</v>
      </c>
      <c r="L735" s="6" t="s">
        <v>14</v>
      </c>
      <c r="M735" s="6" t="s">
        <v>14</v>
      </c>
      <c r="N735" s="6" t="s">
        <v>14</v>
      </c>
      <c r="O735" s="6" t="s">
        <v>1566</v>
      </c>
      <c r="P735" s="6" t="s">
        <v>1925</v>
      </c>
      <c r="Q735" s="6" t="s">
        <v>14</v>
      </c>
      <c r="R735" s="6" t="s">
        <v>14</v>
      </c>
      <c r="S735" s="6" t="s">
        <v>1761</v>
      </c>
      <c r="T735" s="6" t="s">
        <v>14</v>
      </c>
      <c r="U735" s="6" t="s">
        <v>14</v>
      </c>
      <c r="V735" s="8">
        <f>IF(Table15[[#This Row],[Age - වයස]]&lt;30,1,IF(Table15[[#This Row],[Age - වයස]]&lt;40,2,IF(Table15[[#This Row],[Age - වයස]]&lt;50,3,IF(Table15[[#This Row],[Age - වයස]]&lt;=55,4,5))))</f>
        <v>1</v>
      </c>
      <c r="W735" s="11">
        <f>IF(Table15[[#This Row],[Vaccinated? - කොවිඩ් එන්නත ලබා ගෙන තිබේද?]]= "yes",1,5)</f>
        <v>5</v>
      </c>
      <c r="X73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35" s="8">
        <f>IF(Table15[[#This Row],[Having any hereditary diseases - ඔබට පාරම්පරික රෝග තිබෙනවාද?]]="yes",5,1)</f>
        <v>1</v>
      </c>
      <c r="Z735" s="11">
        <f>IF(Table15[[#This Row],[Do you have been suffering from any of these diseases? - පහත රෝග ඔබට තිබෙනවද?]]="None - නැත",1,5)</f>
        <v>5</v>
      </c>
      <c r="AA7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5" s="11">
        <f>IF(Table15[[#This Row],[Have you been infected by COVID-19 in the past few months - ඔබට COVID 19 මිට පෙර වැළදී  තිබෙනවද?]]="Yes",1,5)</f>
        <v>5</v>
      </c>
      <c r="AC735" s="11">
        <f>IF(Table15[[#This Row],[Grade - ශ්‍රේණිය]]="Team Member",5,IF(Table15[[#This Row],[Grade - ශ්‍රේණිය]]="Manager",1,3))</f>
        <v>3</v>
      </c>
      <c r="AD735" s="11">
        <f>IF(Table15[[#This Row],[Do you have any COVID symptoms? - ඔබට COVID ලක්ෂණ තිබෙනවද?]]="Yes",5,1)</f>
        <v>5</v>
      </c>
      <c r="AE735" s="11">
        <f>IF(Table15[[#This Row],[Was quarantined  before? - නිරොධානය වී තිබේද?]]="Yes",5,1)</f>
        <v>1</v>
      </c>
      <c r="AF7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5" s="8">
        <f>IF(Table15[[#This Row],[Any family members are working at Hospitals - රෝහල් වල සේවය කරන සාමාජිකයන් සිටීද?]]="No",1,5)</f>
        <v>1</v>
      </c>
      <c r="AH7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735" s="15">
        <f>Table15[[#This Row],[Proximity 01 (30%)]]*0.3+Table15[[#This Row],[Proximity - 02(40%)]]*0.4+Table15[[#This Row],[Proximity - 03(30%)]]*0.3</f>
        <v>3.1999999999999997</v>
      </c>
      <c r="AK735" s="12">
        <f>Table15[[#This Row],[Aggregation(Q1) 30%]]*0.3+Table15[[#This Row],[Aggregation(Q2) 40%]]*0.4+Table15[[#This Row],[Aggregation(Q3) 30%]]*0.3</f>
        <v>2.1999999999999997</v>
      </c>
      <c r="AL735" s="13">
        <f>Table15[[#This Row],[Exposure Rate]]+Table15[[#This Row],[Proximity Rate]]+Table15[[#This Row],[Aggregation Rate]]</f>
        <v>8.3999999999999986</v>
      </c>
      <c r="AM735" s="13" t="s">
        <v>1935</v>
      </c>
    </row>
    <row r="736" spans="1:39" x14ac:dyDescent="0.3">
      <c r="A736" s="20">
        <v>14289</v>
      </c>
      <c r="B736" s="2" t="s">
        <v>1114</v>
      </c>
      <c r="C736" s="2" t="str">
        <f>VLOOKUP(A736,'emp master'!$A$1:$G$5000,5,FALSE)</f>
        <v>Close Comfort Program - Finishing - SI</v>
      </c>
      <c r="D736" s="1" t="s">
        <v>1757</v>
      </c>
      <c r="E736" s="6" t="str">
        <f>VLOOKUP(A736,'emp master'!$A$1:$G$5000,7,FALSE)</f>
        <v>Female</v>
      </c>
      <c r="F736" s="7">
        <v>35</v>
      </c>
      <c r="G736" s="6" t="s">
        <v>1566</v>
      </c>
      <c r="H736" s="6" t="s">
        <v>1753</v>
      </c>
      <c r="I736" s="6" t="s">
        <v>1115</v>
      </c>
      <c r="J736" s="7" t="s">
        <v>17</v>
      </c>
      <c r="K736" s="6" t="s">
        <v>14</v>
      </c>
      <c r="L736" s="6"/>
      <c r="M736" s="6" t="s">
        <v>14</v>
      </c>
      <c r="N736" s="6"/>
      <c r="O736" s="6" t="s">
        <v>14</v>
      </c>
      <c r="P736" s="6"/>
      <c r="Q736" s="6" t="s">
        <v>1566</v>
      </c>
      <c r="R736" s="6" t="s">
        <v>14</v>
      </c>
      <c r="S736" s="6" t="s">
        <v>1754</v>
      </c>
      <c r="T736" s="6" t="s">
        <v>1566</v>
      </c>
      <c r="U736" s="6" t="s">
        <v>1566</v>
      </c>
      <c r="V736" s="8">
        <f>IF(Table15[[#This Row],[Age - වයස]]&lt;30,1,IF(Table15[[#This Row],[Age - වයස]]&lt;40,2,IF(Table15[[#This Row],[Age - වයස]]&lt;50,3,IF(Table15[[#This Row],[Age - වයස]]&lt;=55,4,5))))</f>
        <v>2</v>
      </c>
      <c r="W736" s="11">
        <f>IF(Table15[[#This Row],[Vaccinated? - කොවිඩ් එන්නත ලබා ගෙන තිබේද?]]= "yes",1,5)</f>
        <v>1</v>
      </c>
      <c r="X73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36" s="8">
        <f>IF(Table15[[#This Row],[Having any hereditary diseases - ඔබට පාරම්පරික රෝග තිබෙනවාද?]]="yes",5,1)</f>
        <v>1</v>
      </c>
      <c r="Z736" s="11">
        <f>IF(Table15[[#This Row],[Do you have been suffering from any of these diseases? - පහත රෝග ඔබට තිබෙනවද?]]="None - නැත",1,5)</f>
        <v>1</v>
      </c>
      <c r="AA7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736" s="11">
        <f>IF(Table15[[#This Row],[Have you been infected by COVID-19 in the past few months - ඔබට COVID 19 මිට පෙර වැළදී  තිබෙනවද?]]="Yes",1,5)</f>
        <v>1</v>
      </c>
      <c r="AC736" s="11">
        <f>IF(Table15[[#This Row],[Grade - ශ්‍රේණිය]]="Team Member",5,IF(Table15[[#This Row],[Grade - ශ්‍රේණිය]]="Manager",1,3))</f>
        <v>5</v>
      </c>
      <c r="AD736" s="11">
        <f>IF(Table15[[#This Row],[Do you have any COVID symptoms? - ඔබට COVID ලක්ෂණ තිබෙනවද?]]="Yes",5,1)</f>
        <v>1</v>
      </c>
      <c r="AE736" s="11">
        <f>IF(Table15[[#This Row],[Was quarantined  before? - නිරොධානය වී තිබේද?]]="Yes",5,1)</f>
        <v>5</v>
      </c>
      <c r="AF7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6" s="8">
        <f>IF(Table15[[#This Row],[Any family members are working at Hospitals - රෝහල් වල සේවය කරන සාමාජිකයන් සිටීද?]]="No",1,5)</f>
        <v>1</v>
      </c>
      <c r="AH7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6" s="14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1.5999999999999999</v>
      </c>
      <c r="AJ736" s="15">
        <f>Table15[[#This Row],[Proximity 01 (30%)]]*0.3+Table15[[#This Row],[Proximity - 02(40%)]]*0.4+Table15[[#This Row],[Proximity - 03(30%)]]*0.3</f>
        <v>3.4</v>
      </c>
      <c r="AK736" s="12">
        <f>Table15[[#This Row],[Aggregation(Q1) 30%]]*0.3+Table15[[#This Row],[Aggregation(Q2) 40%]]*0.4+Table15[[#This Row],[Aggregation(Q3) 30%]]*0.3</f>
        <v>2.1999999999999997</v>
      </c>
      <c r="AL736" s="13">
        <f>Table15[[#This Row],[Exposure Rate]]+Table15[[#This Row],[Proximity Rate]]+Table15[[#This Row],[Aggregation Rate]]</f>
        <v>7.1999999999999993</v>
      </c>
      <c r="AM736" s="13" t="s">
        <v>1935</v>
      </c>
    </row>
    <row r="737" spans="1:39" x14ac:dyDescent="0.3">
      <c r="A737" s="20">
        <v>16400</v>
      </c>
      <c r="B737" s="2" t="s">
        <v>1109</v>
      </c>
      <c r="C737" s="2" t="str">
        <f>VLOOKUP(A737,'emp master'!$A$1:$G$5000,5,FALSE)</f>
        <v>Close Comfort Program - Finishing - SI</v>
      </c>
      <c r="D737" s="1" t="s">
        <v>1757</v>
      </c>
      <c r="E737" s="6" t="str">
        <f>VLOOKUP(A737,'emp master'!$A$1:$G$5000,7,FALSE)</f>
        <v>Female</v>
      </c>
      <c r="F737" s="7">
        <v>28</v>
      </c>
      <c r="G737" s="6" t="s">
        <v>14</v>
      </c>
      <c r="H737" s="6" t="s">
        <v>1759</v>
      </c>
      <c r="I737" s="6" t="s">
        <v>109</v>
      </c>
      <c r="J737" s="7" t="s">
        <v>23</v>
      </c>
      <c r="K737" s="6" t="s">
        <v>14</v>
      </c>
      <c r="L737" s="6"/>
      <c r="M737" s="6" t="s">
        <v>14</v>
      </c>
      <c r="N737" s="6"/>
      <c r="O737" s="6" t="s">
        <v>14</v>
      </c>
      <c r="P737" s="6"/>
      <c r="Q737" s="6" t="s">
        <v>1566</v>
      </c>
      <c r="R737" s="6" t="s">
        <v>14</v>
      </c>
      <c r="S737" s="6" t="s">
        <v>1754</v>
      </c>
      <c r="T737" s="6" t="s">
        <v>14</v>
      </c>
      <c r="U737" s="6" t="s">
        <v>1566</v>
      </c>
      <c r="V737" s="8">
        <f>IF(Table15[[#This Row],[Age - වයස]]&lt;30,1,IF(Table15[[#This Row],[Age - වයස]]&lt;40,2,IF(Table15[[#This Row],[Age - වයස]]&lt;50,3,IF(Table15[[#This Row],[Age - වයස]]&lt;=55,4,5))))</f>
        <v>1</v>
      </c>
      <c r="W737" s="11">
        <f>IF(Table15[[#This Row],[Vaccinated? - කොවිඩ් එන්නත ලබා ගෙන තිබේද?]]= "yes",1,5)</f>
        <v>5</v>
      </c>
      <c r="X73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37" s="8">
        <f>IF(Table15[[#This Row],[Having any hereditary diseases - ඔබට පාරම්පරික රෝග තිබෙනවාද?]]="yes",5,1)</f>
        <v>1</v>
      </c>
      <c r="Z737" s="11">
        <f>IF(Table15[[#This Row],[Do you have been suffering from any of these diseases? - පහත රෝග ඔබට තිබෙනවද?]]="None - නැත",1,5)</f>
        <v>1</v>
      </c>
      <c r="AA7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7" s="11">
        <f>IF(Table15[[#This Row],[Have you been infected by COVID-19 in the past few months - ඔබට COVID 19 මිට පෙර වැළදී  තිබෙනවද?]]="Yes",1,5)</f>
        <v>1</v>
      </c>
      <c r="AC737" s="11">
        <f>IF(Table15[[#This Row],[Grade - ශ්‍රේණිය]]="Team Member",5,IF(Table15[[#This Row],[Grade - ශ්‍රේණිය]]="Manager",1,3))</f>
        <v>5</v>
      </c>
      <c r="AD737" s="11">
        <f>IF(Table15[[#This Row],[Do you have any COVID symptoms? - ඔබට COVID ලක්ෂණ තිබෙනවද?]]="Yes",5,1)</f>
        <v>1</v>
      </c>
      <c r="AE737" s="11">
        <f>IF(Table15[[#This Row],[Was quarantined  before? - නිරොධානය වී තිබේද?]]="Yes",5,1)</f>
        <v>5</v>
      </c>
      <c r="AF7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7" s="8">
        <f>IF(Table15[[#This Row],[Any family members are working at Hospitals - රෝහල් වල සේවය කරන සාමාජිකයන් සිටීද?]]="No",1,5)</f>
        <v>1</v>
      </c>
      <c r="AH7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1.8000000000000003</v>
      </c>
      <c r="AJ737" s="15">
        <f>Table15[[#This Row],[Proximity 01 (30%)]]*0.3+Table15[[#This Row],[Proximity - 02(40%)]]*0.4+Table15[[#This Row],[Proximity - 03(30%)]]*0.3</f>
        <v>3.4</v>
      </c>
      <c r="AK737" s="12">
        <f>Table15[[#This Row],[Aggregation(Q1) 30%]]*0.3+Table15[[#This Row],[Aggregation(Q2) 40%]]*0.4+Table15[[#This Row],[Aggregation(Q3) 30%]]*0.3</f>
        <v>2.1999999999999997</v>
      </c>
      <c r="AL737" s="13">
        <f>Table15[[#This Row],[Exposure Rate]]+Table15[[#This Row],[Proximity Rate]]+Table15[[#This Row],[Aggregation Rate]]</f>
        <v>7.4</v>
      </c>
      <c r="AM737" s="13" t="s">
        <v>1935</v>
      </c>
    </row>
    <row r="738" spans="1:39" x14ac:dyDescent="0.3">
      <c r="A738" s="20">
        <v>19884</v>
      </c>
      <c r="B738" s="2" t="s">
        <v>1468</v>
      </c>
      <c r="C738" s="2" t="str">
        <f>VLOOKUP(A738,'emp master'!$A$1:$G$5000,5,FALSE)</f>
        <v>Moulded Bra Cup - Product Development Centre - SI</v>
      </c>
      <c r="D738" s="1" t="s">
        <v>1757</v>
      </c>
      <c r="E738" s="6" t="str">
        <f>VLOOKUP(A738,'emp master'!$A$1:$G$5000,7,FALSE)</f>
        <v>Male</v>
      </c>
      <c r="F738" s="7">
        <v>26</v>
      </c>
      <c r="G738" s="6" t="s">
        <v>14</v>
      </c>
      <c r="H738" s="6" t="s">
        <v>1759</v>
      </c>
      <c r="I738" s="6" t="s">
        <v>36</v>
      </c>
      <c r="J738" s="7" t="s">
        <v>39</v>
      </c>
      <c r="K738" s="6" t="s">
        <v>14</v>
      </c>
      <c r="L738" s="6" t="s">
        <v>14</v>
      </c>
      <c r="M738" s="6" t="s">
        <v>14</v>
      </c>
      <c r="N738" s="6" t="s">
        <v>14</v>
      </c>
      <c r="O738" s="6" t="s">
        <v>14</v>
      </c>
      <c r="P738" s="6" t="s">
        <v>14</v>
      </c>
      <c r="Q738" s="6" t="s">
        <v>1566</v>
      </c>
      <c r="R738" s="6" t="s">
        <v>14</v>
      </c>
      <c r="S738" s="6" t="s">
        <v>1754</v>
      </c>
      <c r="T738" s="6" t="s">
        <v>14</v>
      </c>
      <c r="U738" s="6" t="s">
        <v>1566</v>
      </c>
      <c r="V738" s="8">
        <f>IF(Table15[[#This Row],[Age - වයස]]&lt;30,1,IF(Table15[[#This Row],[Age - වයස]]&lt;40,2,IF(Table15[[#This Row],[Age - වයස]]&lt;50,3,IF(Table15[[#This Row],[Age - වයස]]&lt;=55,4,5))))</f>
        <v>1</v>
      </c>
      <c r="W738" s="11">
        <f>IF(Table15[[#This Row],[Vaccinated? - කොවිඩ් එන්නත ලබා ගෙන තිබේද?]]= "yes",1,5)</f>
        <v>5</v>
      </c>
      <c r="X73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38" s="8">
        <f>IF(Table15[[#This Row],[Having any hereditary diseases - ඔබට පාරම්පරික රෝග තිබෙනවාද?]]="yes",5,1)</f>
        <v>1</v>
      </c>
      <c r="Z738" s="11">
        <f>IF(Table15[[#This Row],[Do you have been suffering from any of these diseases? - පහත රෝග ඔබට තිබෙනවද?]]="None - නැත",1,5)</f>
        <v>1</v>
      </c>
      <c r="AA7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8" s="11">
        <f>IF(Table15[[#This Row],[Have you been infected by COVID-19 in the past few months - ඔබට COVID 19 මිට පෙර වැළදී  තිබෙනවද?]]="Yes",1,5)</f>
        <v>1</v>
      </c>
      <c r="AC738" s="11">
        <f>IF(Table15[[#This Row],[Grade - ශ්‍රේණිය]]="Team Member",5,IF(Table15[[#This Row],[Grade - ශ්‍රේණිය]]="Manager",1,3))</f>
        <v>5</v>
      </c>
      <c r="AD738" s="11">
        <f>IF(Table15[[#This Row],[Do you have any COVID symptoms? - ඔබට COVID ලක්ෂණ තිබෙනවද?]]="Yes",5,1)</f>
        <v>1</v>
      </c>
      <c r="AE738" s="11">
        <f>IF(Table15[[#This Row],[Was quarantined  before? - නිරොධානය වී තිබේද?]]="Yes",5,1)</f>
        <v>5</v>
      </c>
      <c r="AF7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8" s="8">
        <f>IF(Table15[[#This Row],[Any family members are working at Hospitals - රෝහල් වල සේවය කරන සාමාජිකයන් සිටීද?]]="No",1,5)</f>
        <v>1</v>
      </c>
      <c r="AH7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1.8000000000000003</v>
      </c>
      <c r="AJ738" s="15">
        <f>Table15[[#This Row],[Proximity 01 (30%)]]*0.3+Table15[[#This Row],[Proximity - 02(40%)]]*0.4+Table15[[#This Row],[Proximity - 03(30%)]]*0.3</f>
        <v>3.4</v>
      </c>
      <c r="AK738" s="12">
        <f>Table15[[#This Row],[Aggregation(Q1) 30%]]*0.3+Table15[[#This Row],[Aggregation(Q2) 40%]]*0.4+Table15[[#This Row],[Aggregation(Q3) 30%]]*0.3</f>
        <v>2.1999999999999997</v>
      </c>
      <c r="AL738" s="13">
        <f>Table15[[#This Row],[Exposure Rate]]+Table15[[#This Row],[Proximity Rate]]+Table15[[#This Row],[Aggregation Rate]]</f>
        <v>7.4</v>
      </c>
      <c r="AM738" s="13" t="s">
        <v>1935</v>
      </c>
    </row>
    <row r="739" spans="1:39" x14ac:dyDescent="0.3">
      <c r="A739" s="20">
        <v>16051</v>
      </c>
      <c r="B739" s="2" t="s">
        <v>1075</v>
      </c>
      <c r="C739" s="2" t="str">
        <f>VLOOKUP(A739,'emp master'!$A$1:$G$5000,5,FALSE)</f>
        <v>Impact Protection - SI</v>
      </c>
      <c r="D739" s="1" t="s">
        <v>1757</v>
      </c>
      <c r="E739" s="6" t="str">
        <f>VLOOKUP(A739,'emp master'!$A$1:$G$5000,7,FALSE)</f>
        <v>Male</v>
      </c>
      <c r="F739" s="7">
        <v>28</v>
      </c>
      <c r="G739" s="6" t="s">
        <v>1566</v>
      </c>
      <c r="H739" s="6" t="s">
        <v>1753</v>
      </c>
      <c r="I739" s="6" t="s">
        <v>704</v>
      </c>
      <c r="J739" s="7" t="s">
        <v>23</v>
      </c>
      <c r="K739" s="6" t="s">
        <v>14</v>
      </c>
      <c r="L739" s="6"/>
      <c r="M739" s="6" t="s">
        <v>14</v>
      </c>
      <c r="N739" s="6"/>
      <c r="O739" s="6" t="s">
        <v>14</v>
      </c>
      <c r="P739" s="6"/>
      <c r="Q739" s="6" t="s">
        <v>1566</v>
      </c>
      <c r="R739" s="6" t="s">
        <v>14</v>
      </c>
      <c r="S739" s="6" t="s">
        <v>1754</v>
      </c>
      <c r="T739" s="6" t="s">
        <v>14</v>
      </c>
      <c r="U739" s="6" t="s">
        <v>14</v>
      </c>
      <c r="V739" s="8">
        <f>IF(Table15[[#This Row],[Age - වයස]]&lt;30,1,IF(Table15[[#This Row],[Age - වයස]]&lt;40,2,IF(Table15[[#This Row],[Age - වයස]]&lt;50,3,IF(Table15[[#This Row],[Age - වයස]]&lt;=55,4,5))))</f>
        <v>1</v>
      </c>
      <c r="W739" s="11">
        <f>IF(Table15[[#This Row],[Vaccinated? - කොවිඩ් එන්නත ලබා ගෙන තිබේද?]]= "yes",1,5)</f>
        <v>1</v>
      </c>
      <c r="X7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39" s="8">
        <f>IF(Table15[[#This Row],[Having any hereditary diseases - ඔබට පාරම්පරික රෝග තිබෙනවාද?]]="yes",5,1)</f>
        <v>1</v>
      </c>
      <c r="Z739" s="11">
        <f>IF(Table15[[#This Row],[Do you have been suffering from any of these diseases? - පහත රෝග ඔබට තිබෙනවද?]]="None - නැත",1,5)</f>
        <v>1</v>
      </c>
      <c r="AA7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39" s="11">
        <f>IF(Table15[[#This Row],[Have you been infected by COVID-19 in the past few months - ඔබට COVID 19 මිට පෙර වැළදී  තිබෙනවද?]]="Yes",1,5)</f>
        <v>5</v>
      </c>
      <c r="AC739" s="11">
        <f>IF(Table15[[#This Row],[Grade - ශ්‍රේණිය]]="Team Member",5,IF(Table15[[#This Row],[Grade - ශ්‍රේණිය]]="Manager",1,3))</f>
        <v>5</v>
      </c>
      <c r="AD739" s="11">
        <f>IF(Table15[[#This Row],[Do you have any COVID symptoms? - ඔබට COVID ලක්ෂණ තිබෙනවද?]]="Yes",5,1)</f>
        <v>1</v>
      </c>
      <c r="AE739" s="11">
        <f>IF(Table15[[#This Row],[Was quarantined  before? - නිරොධානය වී තිබේද?]]="Yes",5,1)</f>
        <v>5</v>
      </c>
      <c r="AF7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39" s="8">
        <f>IF(Table15[[#This Row],[Any family members are working at Hospitals - රෝහල් වල සේවය කරන සාමාජිකයන් සිටීද?]]="No",1,5)</f>
        <v>1</v>
      </c>
      <c r="AH7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3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739" s="15">
        <f>Table15[[#This Row],[Proximity 01 (30%)]]*0.3+Table15[[#This Row],[Proximity - 02(40%)]]*0.4+Table15[[#This Row],[Proximity - 03(30%)]]*0.3</f>
        <v>3.4</v>
      </c>
      <c r="AK739" s="12">
        <f>Table15[[#This Row],[Aggregation(Q1) 30%]]*0.3+Table15[[#This Row],[Aggregation(Q2) 40%]]*0.4+Table15[[#This Row],[Aggregation(Q3) 30%]]*0.3</f>
        <v>2.1999999999999997</v>
      </c>
      <c r="AL739" s="13">
        <f>Table15[[#This Row],[Exposure Rate]]+Table15[[#This Row],[Proximity Rate]]+Table15[[#This Row],[Aggregation Rate]]</f>
        <v>7.5</v>
      </c>
      <c r="AM739" s="13" t="s">
        <v>1935</v>
      </c>
    </row>
    <row r="740" spans="1:39" x14ac:dyDescent="0.3">
      <c r="A740" s="20">
        <v>8531</v>
      </c>
      <c r="B740" s="2" t="s">
        <v>1071</v>
      </c>
      <c r="C740" s="2" t="str">
        <f>VLOOKUP(A740,'emp master'!$A$1:$G$5000,5,FALSE)</f>
        <v>Impact Protection - SI</v>
      </c>
      <c r="D740" s="1" t="s">
        <v>1757</v>
      </c>
      <c r="E740" s="6" t="str">
        <f>VLOOKUP(A740,'emp master'!$A$1:$G$5000,7,FALSE)</f>
        <v>Male</v>
      </c>
      <c r="F740" s="7">
        <v>32</v>
      </c>
      <c r="G740" s="6" t="s">
        <v>1566</v>
      </c>
      <c r="H740" s="6" t="s">
        <v>1759</v>
      </c>
      <c r="I740" s="6" t="s">
        <v>1123</v>
      </c>
      <c r="J740" s="7" t="s">
        <v>20</v>
      </c>
      <c r="K740" s="6" t="s">
        <v>14</v>
      </c>
      <c r="L740" s="6"/>
      <c r="M740" s="6" t="s">
        <v>14</v>
      </c>
      <c r="N740" s="6"/>
      <c r="O740" s="6" t="s">
        <v>14</v>
      </c>
      <c r="P740" s="6"/>
      <c r="Q740" s="6" t="s">
        <v>1566</v>
      </c>
      <c r="R740" s="6" t="s">
        <v>14</v>
      </c>
      <c r="S740" s="6" t="s">
        <v>1754</v>
      </c>
      <c r="T740" s="6" t="s">
        <v>14</v>
      </c>
      <c r="U740" s="6" t="s">
        <v>14</v>
      </c>
      <c r="V740" s="8">
        <f>IF(Table15[[#This Row],[Age - වයස]]&lt;30,1,IF(Table15[[#This Row],[Age - වයස]]&lt;40,2,IF(Table15[[#This Row],[Age - වයස]]&lt;50,3,IF(Table15[[#This Row],[Age - වයස]]&lt;=55,4,5))))</f>
        <v>2</v>
      </c>
      <c r="W740" s="11">
        <f>IF(Table15[[#This Row],[Vaccinated? - කොවිඩ් එන්නත ලබා ගෙන තිබේද?]]= "yes",1,5)</f>
        <v>1</v>
      </c>
      <c r="X74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40" s="8">
        <f>IF(Table15[[#This Row],[Having any hereditary diseases - ඔබට පාරම්පරික රෝග තිබෙනවාද?]]="yes",5,1)</f>
        <v>1</v>
      </c>
      <c r="Z740" s="11">
        <f>IF(Table15[[#This Row],[Do you have been suffering from any of these diseases? - පහත රෝග ඔබට තිබෙනවද?]]="None - නැත",1,5)</f>
        <v>1</v>
      </c>
      <c r="AA7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0" s="11">
        <f>IF(Table15[[#This Row],[Have you been infected by COVID-19 in the past few months - ඔබට COVID 19 මිට පෙර වැළදී  තිබෙනවද?]]="Yes",1,5)</f>
        <v>5</v>
      </c>
      <c r="AC740" s="11">
        <f>IF(Table15[[#This Row],[Grade - ශ්‍රේණිය]]="Team Member",5,IF(Table15[[#This Row],[Grade - ශ්‍රේණිය]]="Manager",1,3))</f>
        <v>5</v>
      </c>
      <c r="AD740" s="11">
        <f>IF(Table15[[#This Row],[Do you have any COVID symptoms? - ඔබට COVID ලක්ෂණ තිබෙනවද?]]="Yes",5,1)</f>
        <v>1</v>
      </c>
      <c r="AE740" s="11">
        <f>IF(Table15[[#This Row],[Was quarantined  before? - නිරොධානය වී තිබේද?]]="Yes",5,1)</f>
        <v>5</v>
      </c>
      <c r="AF7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0" s="8">
        <f>IF(Table15[[#This Row],[Any family members are working at Hospitals - රෝහල් වල සේවය කරන සාමාජිකයන් සිටීද?]]="No",1,5)</f>
        <v>1</v>
      </c>
      <c r="AH7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740" s="15">
        <f>Table15[[#This Row],[Proximity 01 (30%)]]*0.3+Table15[[#This Row],[Proximity - 02(40%)]]*0.4+Table15[[#This Row],[Proximity - 03(30%)]]*0.3</f>
        <v>3.4</v>
      </c>
      <c r="AK740" s="12">
        <f>Table15[[#This Row],[Aggregation(Q1) 30%]]*0.3+Table15[[#This Row],[Aggregation(Q2) 40%]]*0.4+Table15[[#This Row],[Aggregation(Q3) 30%]]*0.3</f>
        <v>2.1999999999999997</v>
      </c>
      <c r="AL740" s="13">
        <f>Table15[[#This Row],[Exposure Rate]]+Table15[[#This Row],[Proximity Rate]]+Table15[[#This Row],[Aggregation Rate]]</f>
        <v>7.5</v>
      </c>
      <c r="AM740" s="13" t="s">
        <v>1935</v>
      </c>
    </row>
    <row r="741" spans="1:39" x14ac:dyDescent="0.3">
      <c r="A741" s="20">
        <v>8531</v>
      </c>
      <c r="B741" s="2" t="s">
        <v>1071</v>
      </c>
      <c r="C741" s="2" t="str">
        <f>VLOOKUP(A741,'emp master'!$A$1:$G$5000,5,FALSE)</f>
        <v>Impact Protection - SI</v>
      </c>
      <c r="D741" s="1" t="s">
        <v>1757</v>
      </c>
      <c r="E741" s="6" t="str">
        <f>VLOOKUP(A741,'emp master'!$A$1:$G$5000,7,FALSE)</f>
        <v>Male</v>
      </c>
      <c r="F741" s="7">
        <v>32</v>
      </c>
      <c r="G741" s="6" t="s">
        <v>1566</v>
      </c>
      <c r="H741" s="6" t="s">
        <v>1759</v>
      </c>
      <c r="I741" s="6" t="s">
        <v>1072</v>
      </c>
      <c r="J741" s="7" t="s">
        <v>23</v>
      </c>
      <c r="K741" s="6" t="s">
        <v>14</v>
      </c>
      <c r="L741" s="6"/>
      <c r="M741" s="6" t="s">
        <v>14</v>
      </c>
      <c r="N741" s="6"/>
      <c r="O741" s="6" t="s">
        <v>14</v>
      </c>
      <c r="P741" s="6"/>
      <c r="Q741" s="6" t="s">
        <v>1566</v>
      </c>
      <c r="R741" s="6" t="s">
        <v>14</v>
      </c>
      <c r="S741" s="6" t="s">
        <v>1754</v>
      </c>
      <c r="T741" s="6" t="s">
        <v>14</v>
      </c>
      <c r="U741" s="6" t="s">
        <v>14</v>
      </c>
      <c r="V741" s="8">
        <f>IF(Table15[[#This Row],[Age - වයස]]&lt;30,1,IF(Table15[[#This Row],[Age - වයස]]&lt;40,2,IF(Table15[[#This Row],[Age - වයස]]&lt;50,3,IF(Table15[[#This Row],[Age - වයස]]&lt;=55,4,5))))</f>
        <v>2</v>
      </c>
      <c r="W741" s="11">
        <f>IF(Table15[[#This Row],[Vaccinated? - කොවිඩ් එන්නත ලබා ගෙන තිබේද?]]= "yes",1,5)</f>
        <v>1</v>
      </c>
      <c r="X74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41" s="8">
        <f>IF(Table15[[#This Row],[Having any hereditary diseases - ඔබට පාරම්පරික රෝග තිබෙනවාද?]]="yes",5,1)</f>
        <v>1</v>
      </c>
      <c r="Z741" s="11">
        <f>IF(Table15[[#This Row],[Do you have been suffering from any of these diseases? - පහත රෝග ඔබට තිබෙනවද?]]="None - නැත",1,5)</f>
        <v>1</v>
      </c>
      <c r="AA7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1" s="11">
        <f>IF(Table15[[#This Row],[Have you been infected by COVID-19 in the past few months - ඔබට COVID 19 මිට පෙර වැළදී  තිබෙනවද?]]="Yes",1,5)</f>
        <v>5</v>
      </c>
      <c r="AC741" s="11">
        <f>IF(Table15[[#This Row],[Grade - ශ්‍රේණිය]]="Team Member",5,IF(Table15[[#This Row],[Grade - ශ්‍රේණිය]]="Manager",1,3))</f>
        <v>5</v>
      </c>
      <c r="AD741" s="11">
        <f>IF(Table15[[#This Row],[Do you have any COVID symptoms? - ඔබට COVID ලක්ෂණ තිබෙනවද?]]="Yes",5,1)</f>
        <v>1</v>
      </c>
      <c r="AE741" s="11">
        <f>IF(Table15[[#This Row],[Was quarantined  before? - නිරොධානය වී තිබේද?]]="Yes",5,1)</f>
        <v>5</v>
      </c>
      <c r="AF7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1" s="8">
        <f>IF(Table15[[#This Row],[Any family members are working at Hospitals - රෝහල් වල සේවය කරන සාමාජිකයන් සිටීද?]]="No",1,5)</f>
        <v>1</v>
      </c>
      <c r="AH7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741" s="15">
        <f>Table15[[#This Row],[Proximity 01 (30%)]]*0.3+Table15[[#This Row],[Proximity - 02(40%)]]*0.4+Table15[[#This Row],[Proximity - 03(30%)]]*0.3</f>
        <v>3.4</v>
      </c>
      <c r="AK741" s="12">
        <f>Table15[[#This Row],[Aggregation(Q1) 30%]]*0.3+Table15[[#This Row],[Aggregation(Q2) 40%]]*0.4+Table15[[#This Row],[Aggregation(Q3) 30%]]*0.3</f>
        <v>2.1999999999999997</v>
      </c>
      <c r="AL741" s="13">
        <f>Table15[[#This Row],[Exposure Rate]]+Table15[[#This Row],[Proximity Rate]]+Table15[[#This Row],[Aggregation Rate]]</f>
        <v>7.5</v>
      </c>
      <c r="AM741" s="13" t="s">
        <v>1935</v>
      </c>
    </row>
    <row r="742" spans="1:39" x14ac:dyDescent="0.3">
      <c r="A742" s="20">
        <v>26050</v>
      </c>
      <c r="B742" s="2" t="s">
        <v>1404</v>
      </c>
      <c r="C742" s="2" t="str">
        <f>VLOOKUP(A742,'emp master'!$A$1:$G$5000,5,FALSE)</f>
        <v>MAS Department</v>
      </c>
      <c r="D742" s="1" t="s">
        <v>1757</v>
      </c>
      <c r="E742" s="6" t="str">
        <f>VLOOKUP(A742,'emp master'!$A$1:$G$5000,7,FALSE)</f>
        <v>Male</v>
      </c>
      <c r="F742" s="7">
        <v>29</v>
      </c>
      <c r="G742" s="6" t="s">
        <v>1566</v>
      </c>
      <c r="H742" s="6" t="s">
        <v>1753</v>
      </c>
      <c r="I742" s="6" t="s">
        <v>1405</v>
      </c>
      <c r="J742" s="7" t="s">
        <v>23</v>
      </c>
      <c r="K742" s="6" t="s">
        <v>14</v>
      </c>
      <c r="L742" s="6"/>
      <c r="M742" s="6" t="s">
        <v>14</v>
      </c>
      <c r="N742" s="6"/>
      <c r="O742" s="6" t="s">
        <v>14</v>
      </c>
      <c r="P742" s="6"/>
      <c r="Q742" s="6" t="s">
        <v>1566</v>
      </c>
      <c r="R742" s="6" t="s">
        <v>14</v>
      </c>
      <c r="S742" s="6" t="s">
        <v>1754</v>
      </c>
      <c r="T742" s="6" t="s">
        <v>14</v>
      </c>
      <c r="U742" s="6" t="s">
        <v>14</v>
      </c>
      <c r="V742" s="8">
        <f>IF(Table15[[#This Row],[Age - වයස]]&lt;30,1,IF(Table15[[#This Row],[Age - වයස]]&lt;40,2,IF(Table15[[#This Row],[Age - වයස]]&lt;50,3,IF(Table15[[#This Row],[Age - වයස]]&lt;=55,4,5))))</f>
        <v>1</v>
      </c>
      <c r="W742" s="11">
        <f>IF(Table15[[#This Row],[Vaccinated? - කොවිඩ් එන්නත ලබා ගෙන තිබේද?]]= "yes",1,5)</f>
        <v>1</v>
      </c>
      <c r="X74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42" s="8">
        <f>IF(Table15[[#This Row],[Having any hereditary diseases - ඔබට පාරම්පරික රෝග තිබෙනවාද?]]="yes",5,1)</f>
        <v>1</v>
      </c>
      <c r="Z742" s="11">
        <f>IF(Table15[[#This Row],[Do you have been suffering from any of these diseases? - පහත රෝග ඔබට තිබෙනවද?]]="None - නැත",1,5)</f>
        <v>1</v>
      </c>
      <c r="AA7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2" s="11">
        <f>IF(Table15[[#This Row],[Have you been infected by COVID-19 in the past few months - ඔබට COVID 19 මිට පෙර වැළදී  තිබෙනවද?]]="Yes",1,5)</f>
        <v>5</v>
      </c>
      <c r="AC742" s="11">
        <f>IF(Table15[[#This Row],[Grade - ශ්‍රේණිය]]="Team Member",5,IF(Table15[[#This Row],[Grade - ශ්‍රේණිය]]="Manager",1,3))</f>
        <v>5</v>
      </c>
      <c r="AD742" s="11">
        <f>IF(Table15[[#This Row],[Do you have any COVID symptoms? - ඔබට COVID ලක්ෂණ තිබෙනවද?]]="Yes",5,1)</f>
        <v>1</v>
      </c>
      <c r="AE742" s="11">
        <f>IF(Table15[[#This Row],[Was quarantined  before? - නිරොධානය වී තිබේද?]]="Yes",5,1)</f>
        <v>5</v>
      </c>
      <c r="AF7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2" s="8">
        <f>IF(Table15[[#This Row],[Any family members are working at Hospitals - රෝහල් වල සේවය කරන සාමාජිකයන් සිටීද?]]="No",1,5)</f>
        <v>1</v>
      </c>
      <c r="AH7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742" s="15">
        <f>Table15[[#This Row],[Proximity 01 (30%)]]*0.3+Table15[[#This Row],[Proximity - 02(40%)]]*0.4+Table15[[#This Row],[Proximity - 03(30%)]]*0.3</f>
        <v>3.4</v>
      </c>
      <c r="AK742" s="12">
        <f>Table15[[#This Row],[Aggregation(Q1) 30%]]*0.3+Table15[[#This Row],[Aggregation(Q2) 40%]]*0.4+Table15[[#This Row],[Aggregation(Q3) 30%]]*0.3</f>
        <v>2.1999999999999997</v>
      </c>
      <c r="AL742" s="13">
        <f>Table15[[#This Row],[Exposure Rate]]+Table15[[#This Row],[Proximity Rate]]+Table15[[#This Row],[Aggregation Rate]]</f>
        <v>7.5</v>
      </c>
      <c r="AM742" s="13" t="s">
        <v>1935</v>
      </c>
    </row>
    <row r="743" spans="1:39" x14ac:dyDescent="0.3">
      <c r="A743" s="20">
        <v>14571</v>
      </c>
      <c r="B743" s="2" t="s">
        <v>1019</v>
      </c>
      <c r="C743" s="2" t="str">
        <f>VLOOKUP(A743,'emp master'!$A$1:$G$5000,5,FALSE)</f>
        <v>Moulded Bra Cup - Finished Goods Warehouse - SI</v>
      </c>
      <c r="D743" s="1" t="s">
        <v>1757</v>
      </c>
      <c r="E743" s="6" t="str">
        <f>VLOOKUP(A743,'emp master'!$A$1:$G$5000,7,FALSE)</f>
        <v>Male</v>
      </c>
      <c r="F743" s="7">
        <v>35</v>
      </c>
      <c r="G743" s="6" t="s">
        <v>1566</v>
      </c>
      <c r="H743" s="6" t="s">
        <v>1759</v>
      </c>
      <c r="I743" s="6" t="s">
        <v>1020</v>
      </c>
      <c r="J743" s="7" t="s">
        <v>23</v>
      </c>
      <c r="K743" s="6" t="s">
        <v>14</v>
      </c>
      <c r="L743" s="6"/>
      <c r="M743" s="6" t="s">
        <v>14</v>
      </c>
      <c r="N743" s="6"/>
      <c r="O743" s="6" t="s">
        <v>14</v>
      </c>
      <c r="P743" s="6"/>
      <c r="Q743" s="6" t="s">
        <v>1566</v>
      </c>
      <c r="R743" s="6" t="s">
        <v>14</v>
      </c>
      <c r="S743" s="6" t="s">
        <v>1754</v>
      </c>
      <c r="T743" s="6" t="s">
        <v>14</v>
      </c>
      <c r="U743" s="6" t="s">
        <v>14</v>
      </c>
      <c r="V743" s="8">
        <f>IF(Table15[[#This Row],[Age - වයස]]&lt;30,1,IF(Table15[[#This Row],[Age - වයස]]&lt;40,2,IF(Table15[[#This Row],[Age - වයස]]&lt;50,3,IF(Table15[[#This Row],[Age - වයස]]&lt;=55,4,5))))</f>
        <v>2</v>
      </c>
      <c r="W743" s="11">
        <f>IF(Table15[[#This Row],[Vaccinated? - කොවිඩ් එන්නත ලබා ගෙන තිබේද?]]= "yes",1,5)</f>
        <v>1</v>
      </c>
      <c r="X74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43" s="8">
        <f>IF(Table15[[#This Row],[Having any hereditary diseases - ඔබට පාරම්පරික රෝග තිබෙනවාද?]]="yes",5,1)</f>
        <v>1</v>
      </c>
      <c r="Z743" s="11">
        <f>IF(Table15[[#This Row],[Do you have been suffering from any of these diseases? - පහත රෝග ඔබට තිබෙනවද?]]="None - නැත",1,5)</f>
        <v>1</v>
      </c>
      <c r="AA7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3" s="11">
        <f>IF(Table15[[#This Row],[Have you been infected by COVID-19 in the past few months - ඔබට COVID 19 මිට පෙර වැළදී  තිබෙනවද?]]="Yes",1,5)</f>
        <v>5</v>
      </c>
      <c r="AC743" s="11">
        <f>IF(Table15[[#This Row],[Grade - ශ්‍රේණිය]]="Team Member",5,IF(Table15[[#This Row],[Grade - ශ්‍රේණිය]]="Manager",1,3))</f>
        <v>5</v>
      </c>
      <c r="AD743" s="11">
        <f>IF(Table15[[#This Row],[Do you have any COVID symptoms? - ඔබට COVID ලක්ෂණ තිබෙනවද?]]="Yes",5,1)</f>
        <v>1</v>
      </c>
      <c r="AE743" s="11">
        <f>IF(Table15[[#This Row],[Was quarantined  before? - නිරොධානය වී තිබේද?]]="Yes",5,1)</f>
        <v>5</v>
      </c>
      <c r="AF7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3" s="8">
        <f>IF(Table15[[#This Row],[Any family members are working at Hospitals - රෝහල් වල සේවය කරන සාමාජිකයන් සිටීද?]]="No",1,5)</f>
        <v>1</v>
      </c>
      <c r="AH7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743" s="15">
        <f>Table15[[#This Row],[Proximity 01 (30%)]]*0.3+Table15[[#This Row],[Proximity - 02(40%)]]*0.4+Table15[[#This Row],[Proximity - 03(30%)]]*0.3</f>
        <v>3.4</v>
      </c>
      <c r="AK743" s="12">
        <f>Table15[[#This Row],[Aggregation(Q1) 30%]]*0.3+Table15[[#This Row],[Aggregation(Q2) 40%]]*0.4+Table15[[#This Row],[Aggregation(Q3) 30%]]*0.3</f>
        <v>2.1999999999999997</v>
      </c>
      <c r="AL743" s="13">
        <f>Table15[[#This Row],[Exposure Rate]]+Table15[[#This Row],[Proximity Rate]]+Table15[[#This Row],[Aggregation Rate]]</f>
        <v>7.5</v>
      </c>
      <c r="AM743" s="13" t="s">
        <v>1935</v>
      </c>
    </row>
    <row r="744" spans="1:39" x14ac:dyDescent="0.3">
      <c r="A744" s="20">
        <v>26128</v>
      </c>
      <c r="B744" s="2" t="s">
        <v>852</v>
      </c>
      <c r="C744" s="2" t="str">
        <f>VLOOKUP(A744,'emp master'!$A$1:$G$5000,5,FALSE)</f>
        <v>Close Comfort Program - Finishing - SI</v>
      </c>
      <c r="D744" s="1" t="s">
        <v>1757</v>
      </c>
      <c r="E744" s="6" t="str">
        <f>VLOOKUP(A744,'emp master'!$A$1:$G$5000,7,FALSE)</f>
        <v>Female</v>
      </c>
      <c r="F744" s="7">
        <v>18</v>
      </c>
      <c r="G744" s="6" t="s">
        <v>14</v>
      </c>
      <c r="H744" s="6" t="s">
        <v>1753</v>
      </c>
      <c r="I744" s="6" t="s">
        <v>853</v>
      </c>
      <c r="J744" s="7" t="s">
        <v>17</v>
      </c>
      <c r="K744" s="6" t="s">
        <v>14</v>
      </c>
      <c r="L744" s="6"/>
      <c r="M744" s="6" t="s">
        <v>14</v>
      </c>
      <c r="N744" s="6"/>
      <c r="O744" s="6" t="s">
        <v>14</v>
      </c>
      <c r="P744" s="6"/>
      <c r="Q744" s="6" t="s">
        <v>1566</v>
      </c>
      <c r="R744" s="6" t="s">
        <v>14</v>
      </c>
      <c r="S744" s="6" t="s">
        <v>1754</v>
      </c>
      <c r="T744" s="6" t="s">
        <v>14</v>
      </c>
      <c r="U744" s="6" t="s">
        <v>1566</v>
      </c>
      <c r="V744" s="8">
        <f>IF(Table15[[#This Row],[Age - වයස]]&lt;30,1,IF(Table15[[#This Row],[Age - වයස]]&lt;40,2,IF(Table15[[#This Row],[Age - වයස]]&lt;50,3,IF(Table15[[#This Row],[Age - වයස]]&lt;=55,4,5))))</f>
        <v>1</v>
      </c>
      <c r="W744" s="11">
        <f>IF(Table15[[#This Row],[Vaccinated? - කොවිඩ් එන්නත ලබා ගෙන තිබේද?]]= "yes",1,5)</f>
        <v>5</v>
      </c>
      <c r="X74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44" s="8">
        <f>IF(Table15[[#This Row],[Having any hereditary diseases - ඔබට පාරම්පරික රෝග තිබෙනවාද?]]="yes",5,1)</f>
        <v>1</v>
      </c>
      <c r="Z744" s="11">
        <f>IF(Table15[[#This Row],[Do you have been suffering from any of these diseases? - පහත රෝග ඔබට තිබෙනවද?]]="None - නැත",1,5)</f>
        <v>1</v>
      </c>
      <c r="AA7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4" s="11">
        <f>IF(Table15[[#This Row],[Have you been infected by COVID-19 in the past few months - ඔබට COVID 19 මිට පෙර වැළදී  තිබෙනවද?]]="Yes",1,5)</f>
        <v>1</v>
      </c>
      <c r="AC744" s="11">
        <f>IF(Table15[[#This Row],[Grade - ශ්‍රේණිය]]="Team Member",5,IF(Table15[[#This Row],[Grade - ශ්‍රේණිය]]="Manager",1,3))</f>
        <v>5</v>
      </c>
      <c r="AD744" s="11">
        <f>IF(Table15[[#This Row],[Do you have any COVID symptoms? - ඔබට COVID ලක්ෂණ තිබෙනවද?]]="Yes",5,1)</f>
        <v>1</v>
      </c>
      <c r="AE744" s="11">
        <f>IF(Table15[[#This Row],[Was quarantined  before? - නිරොධානය වී තිබේද?]]="Yes",5,1)</f>
        <v>5</v>
      </c>
      <c r="AF7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4" s="8">
        <f>IF(Table15[[#This Row],[Any family members are working at Hospitals - රෝහල් වල සේවය කරන සාමාජිකයන් සිටීද?]]="No",1,5)</f>
        <v>1</v>
      </c>
      <c r="AH7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744" s="15">
        <f>Table15[[#This Row],[Proximity 01 (30%)]]*0.3+Table15[[#This Row],[Proximity - 02(40%)]]*0.4+Table15[[#This Row],[Proximity - 03(30%)]]*0.3</f>
        <v>3.4</v>
      </c>
      <c r="AK744" s="12">
        <f>Table15[[#This Row],[Aggregation(Q1) 30%]]*0.3+Table15[[#This Row],[Aggregation(Q2) 40%]]*0.4+Table15[[#This Row],[Aggregation(Q3) 30%]]*0.3</f>
        <v>2.1999999999999997</v>
      </c>
      <c r="AL744" s="13">
        <f>Table15[[#This Row],[Exposure Rate]]+Table15[[#This Row],[Proximity Rate]]+Table15[[#This Row],[Aggregation Rate]]</f>
        <v>7.5</v>
      </c>
      <c r="AM744" s="13" t="s">
        <v>1935</v>
      </c>
    </row>
    <row r="745" spans="1:39" x14ac:dyDescent="0.3">
      <c r="A745" s="20">
        <v>26216</v>
      </c>
      <c r="B745" s="2" t="s">
        <v>159</v>
      </c>
      <c r="C745" s="2" t="str">
        <f>VLOOKUP(A745,'emp master'!$A$1:$G$5000,5,FALSE)</f>
        <v>Close Comfort Program - MM - Printing - SI</v>
      </c>
      <c r="D745" s="1" t="s">
        <v>1757</v>
      </c>
      <c r="E745" s="6" t="str">
        <f>VLOOKUP(A745,'emp master'!$A$1:$G$5000,7,FALSE)</f>
        <v>Male</v>
      </c>
      <c r="F745" s="7">
        <v>24</v>
      </c>
      <c r="G745" s="6" t="s">
        <v>14</v>
      </c>
      <c r="H745" s="6" t="s">
        <v>1753</v>
      </c>
      <c r="I745" s="6" t="s">
        <v>160</v>
      </c>
      <c r="J745" s="7" t="s">
        <v>17</v>
      </c>
      <c r="K745" s="6" t="s">
        <v>14</v>
      </c>
      <c r="L745" s="6"/>
      <c r="M745" s="6" t="s">
        <v>14</v>
      </c>
      <c r="N745" s="6"/>
      <c r="O745" s="6" t="s">
        <v>14</v>
      </c>
      <c r="P745" s="6"/>
      <c r="Q745" s="6" t="s">
        <v>1566</v>
      </c>
      <c r="R745" s="6" t="s">
        <v>14</v>
      </c>
      <c r="S745" s="6" t="s">
        <v>1754</v>
      </c>
      <c r="T745" s="6" t="s">
        <v>14</v>
      </c>
      <c r="U745" s="6" t="s">
        <v>1566</v>
      </c>
      <c r="V745" s="8">
        <f>IF(Table15[[#This Row],[Age - වයස]]&lt;30,1,IF(Table15[[#This Row],[Age - වයස]]&lt;40,2,IF(Table15[[#This Row],[Age - වයස]]&lt;50,3,IF(Table15[[#This Row],[Age - වයස]]&lt;=55,4,5))))</f>
        <v>1</v>
      </c>
      <c r="W745" s="11">
        <f>IF(Table15[[#This Row],[Vaccinated? - කොවිඩ් එන්නත ලබා ගෙන තිබේද?]]= "yes",1,5)</f>
        <v>5</v>
      </c>
      <c r="X7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45" s="8">
        <f>IF(Table15[[#This Row],[Having any hereditary diseases - ඔබට පාරම්පරික රෝග තිබෙනවාද?]]="yes",5,1)</f>
        <v>1</v>
      </c>
      <c r="Z745" s="11">
        <f>IF(Table15[[#This Row],[Do you have been suffering from any of these diseases? - පහත රෝග ඔබට තිබෙනවද?]]="None - නැත",1,5)</f>
        <v>1</v>
      </c>
      <c r="AA7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5" s="11">
        <f>IF(Table15[[#This Row],[Have you been infected by COVID-19 in the past few months - ඔබට COVID 19 මිට පෙර වැළදී  තිබෙනවද?]]="Yes",1,5)</f>
        <v>1</v>
      </c>
      <c r="AC745" s="11">
        <f>IF(Table15[[#This Row],[Grade - ශ්‍රේණිය]]="Team Member",5,IF(Table15[[#This Row],[Grade - ශ්‍රේණිය]]="Manager",1,3))</f>
        <v>5</v>
      </c>
      <c r="AD745" s="11">
        <f>IF(Table15[[#This Row],[Do you have any COVID symptoms? - ඔබට COVID ලක්ෂණ තිබෙනවද?]]="Yes",5,1)</f>
        <v>1</v>
      </c>
      <c r="AE745" s="11">
        <f>IF(Table15[[#This Row],[Was quarantined  before? - නිරොධානය වී තිබේද?]]="Yes",5,1)</f>
        <v>5</v>
      </c>
      <c r="AF7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5" s="8">
        <f>IF(Table15[[#This Row],[Any family members are working at Hospitals - රෝහල් වල සේවය කරන සාමාජිකයන් සිටීද?]]="No",1,5)</f>
        <v>1</v>
      </c>
      <c r="AH7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745" s="15">
        <f>Table15[[#This Row],[Proximity 01 (30%)]]*0.3+Table15[[#This Row],[Proximity - 02(40%)]]*0.4+Table15[[#This Row],[Proximity - 03(30%)]]*0.3</f>
        <v>3.4</v>
      </c>
      <c r="AK745" s="12">
        <f>Table15[[#This Row],[Aggregation(Q1) 30%]]*0.3+Table15[[#This Row],[Aggregation(Q2) 40%]]*0.4+Table15[[#This Row],[Aggregation(Q3) 30%]]*0.3</f>
        <v>2.1999999999999997</v>
      </c>
      <c r="AL745" s="13">
        <f>Table15[[#This Row],[Exposure Rate]]+Table15[[#This Row],[Proximity Rate]]+Table15[[#This Row],[Aggregation Rate]]</f>
        <v>7.5</v>
      </c>
      <c r="AM745" s="13" t="s">
        <v>1935</v>
      </c>
    </row>
    <row r="746" spans="1:39" x14ac:dyDescent="0.3">
      <c r="A746" s="20">
        <v>26122</v>
      </c>
      <c r="B746" s="2" t="s">
        <v>750</v>
      </c>
      <c r="C746" s="2" t="str">
        <f>VLOOKUP(A746,'emp master'!$A$1:$G$5000,5,FALSE)</f>
        <v>Close Comfort Program - Printing - SI</v>
      </c>
      <c r="D746" s="1" t="s">
        <v>1757</v>
      </c>
      <c r="E746" s="6" t="str">
        <f>VLOOKUP(A746,'emp master'!$A$1:$G$5000,7,FALSE)</f>
        <v>Male</v>
      </c>
      <c r="F746" s="7">
        <v>19</v>
      </c>
      <c r="G746" s="6" t="s">
        <v>14</v>
      </c>
      <c r="H746" s="6" t="s">
        <v>1753</v>
      </c>
      <c r="I746" s="6" t="s">
        <v>751</v>
      </c>
      <c r="J746" s="7" t="s">
        <v>13</v>
      </c>
      <c r="K746" s="6" t="s">
        <v>14</v>
      </c>
      <c r="L746" s="6" t="s">
        <v>14</v>
      </c>
      <c r="M746" s="6" t="s">
        <v>14</v>
      </c>
      <c r="N746" s="6" t="s">
        <v>14</v>
      </c>
      <c r="O746" s="6" t="s">
        <v>14</v>
      </c>
      <c r="P746" s="6" t="s">
        <v>14</v>
      </c>
      <c r="Q746" s="6" t="s">
        <v>1566</v>
      </c>
      <c r="R746" s="6" t="s">
        <v>14</v>
      </c>
      <c r="S746" s="6" t="s">
        <v>1754</v>
      </c>
      <c r="T746" s="6" t="s">
        <v>14</v>
      </c>
      <c r="U746" s="6" t="s">
        <v>1566</v>
      </c>
      <c r="V746" s="8">
        <f>IF(Table15[[#This Row],[Age - වයස]]&lt;30,1,IF(Table15[[#This Row],[Age - වයස]]&lt;40,2,IF(Table15[[#This Row],[Age - වයස]]&lt;50,3,IF(Table15[[#This Row],[Age - වයස]]&lt;=55,4,5))))</f>
        <v>1</v>
      </c>
      <c r="W746" s="11">
        <f>IF(Table15[[#This Row],[Vaccinated? - කොවිඩ් එන්නත ලබා ගෙන තිබේද?]]= "yes",1,5)</f>
        <v>5</v>
      </c>
      <c r="X7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46" s="8">
        <f>IF(Table15[[#This Row],[Having any hereditary diseases - ඔබට පාරම්පරික රෝග තිබෙනවාද?]]="yes",5,1)</f>
        <v>1</v>
      </c>
      <c r="Z746" s="11">
        <f>IF(Table15[[#This Row],[Do you have been suffering from any of these diseases? - පහත රෝග ඔබට තිබෙනවද?]]="None - නැත",1,5)</f>
        <v>1</v>
      </c>
      <c r="AA7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6" s="11">
        <f>IF(Table15[[#This Row],[Have you been infected by COVID-19 in the past few months - ඔබට COVID 19 මිට පෙර වැළදී  තිබෙනවද?]]="Yes",1,5)</f>
        <v>1</v>
      </c>
      <c r="AC746" s="11">
        <f>IF(Table15[[#This Row],[Grade - ශ්‍රේණිය]]="Team Member",5,IF(Table15[[#This Row],[Grade - ශ්‍රේණිය]]="Manager",1,3))</f>
        <v>5</v>
      </c>
      <c r="AD746" s="11">
        <f>IF(Table15[[#This Row],[Do you have any COVID symptoms? - ඔබට COVID ලක්ෂණ තිබෙනවද?]]="Yes",5,1)</f>
        <v>1</v>
      </c>
      <c r="AE746" s="11">
        <f>IF(Table15[[#This Row],[Was quarantined  before? - නිරොධානය වී තිබේද?]]="Yes",5,1)</f>
        <v>5</v>
      </c>
      <c r="AF7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6" s="8">
        <f>IF(Table15[[#This Row],[Any family members are working at Hospitals - රෝහල් වල සේවය කරන සාමාජිකයන් සිටීද?]]="No",1,5)</f>
        <v>1</v>
      </c>
      <c r="AH7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746" s="15">
        <f>Table15[[#This Row],[Proximity 01 (30%)]]*0.3+Table15[[#This Row],[Proximity - 02(40%)]]*0.4+Table15[[#This Row],[Proximity - 03(30%)]]*0.3</f>
        <v>3.4</v>
      </c>
      <c r="AK746" s="12">
        <f>Table15[[#This Row],[Aggregation(Q1) 30%]]*0.3+Table15[[#This Row],[Aggregation(Q2) 40%]]*0.4+Table15[[#This Row],[Aggregation(Q3) 30%]]*0.3</f>
        <v>2.1999999999999997</v>
      </c>
      <c r="AL746" s="13">
        <f>Table15[[#This Row],[Exposure Rate]]+Table15[[#This Row],[Proximity Rate]]+Table15[[#This Row],[Aggregation Rate]]</f>
        <v>7.5</v>
      </c>
      <c r="AM746" s="13" t="s">
        <v>1935</v>
      </c>
    </row>
    <row r="747" spans="1:39" x14ac:dyDescent="0.3">
      <c r="A747" s="20">
        <v>22577</v>
      </c>
      <c r="B747" s="2" t="s">
        <v>1356</v>
      </c>
      <c r="C747" s="2" t="str">
        <f>VLOOKUP(A747,'emp master'!$A$1:$G$5000,5,FALSE)</f>
        <v>Close Comfort Program - Finishing - SI</v>
      </c>
      <c r="D747" s="1" t="s">
        <v>1757</v>
      </c>
      <c r="E747" s="6" t="str">
        <f>VLOOKUP(A747,'emp master'!$A$1:$G$5000,7,FALSE)</f>
        <v>Female</v>
      </c>
      <c r="F747" s="7">
        <v>32</v>
      </c>
      <c r="G747" s="6" t="s">
        <v>1566</v>
      </c>
      <c r="H747" s="6" t="s">
        <v>1753</v>
      </c>
      <c r="I747" s="6" t="s">
        <v>1357</v>
      </c>
      <c r="J747" s="7" t="s">
        <v>23</v>
      </c>
      <c r="K747" s="6" t="s">
        <v>14</v>
      </c>
      <c r="L747" s="6"/>
      <c r="M747" s="6" t="s">
        <v>14</v>
      </c>
      <c r="N747" s="6"/>
      <c r="O747" s="6" t="s">
        <v>14</v>
      </c>
      <c r="P747" s="6"/>
      <c r="Q747" s="6" t="s">
        <v>1566</v>
      </c>
      <c r="R747" s="6" t="s">
        <v>14</v>
      </c>
      <c r="S747" s="6" t="s">
        <v>1754</v>
      </c>
      <c r="T747" s="6" t="s">
        <v>14</v>
      </c>
      <c r="U747" s="6" t="s">
        <v>14</v>
      </c>
      <c r="V747" s="8">
        <f>IF(Table15[[#This Row],[Age - වයස]]&lt;30,1,IF(Table15[[#This Row],[Age - වයස]]&lt;40,2,IF(Table15[[#This Row],[Age - වයස]]&lt;50,3,IF(Table15[[#This Row],[Age - වයස]]&lt;=55,4,5))))</f>
        <v>2</v>
      </c>
      <c r="W747" s="11">
        <f>IF(Table15[[#This Row],[Vaccinated? - කොවිඩ් එන්නත ලබා ගෙන තිබේද?]]= "yes",1,5)</f>
        <v>1</v>
      </c>
      <c r="X7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47" s="8">
        <f>IF(Table15[[#This Row],[Having any hereditary diseases - ඔබට පාරම්පරික රෝග තිබෙනවාද?]]="yes",5,1)</f>
        <v>1</v>
      </c>
      <c r="Z747" s="11">
        <f>IF(Table15[[#This Row],[Do you have been suffering from any of these diseases? - පහත රෝග ඔබට තිබෙනවද?]]="None - නැත",1,5)</f>
        <v>1</v>
      </c>
      <c r="AA7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7" s="11">
        <f>IF(Table15[[#This Row],[Have you been infected by COVID-19 in the past few months - ඔබට COVID 19 මිට පෙර වැළදී  තිබෙනවද?]]="Yes",1,5)</f>
        <v>5</v>
      </c>
      <c r="AC747" s="11">
        <f>IF(Table15[[#This Row],[Grade - ශ්‍රේණිය]]="Team Member",5,IF(Table15[[#This Row],[Grade - ශ්‍රේණිය]]="Manager",1,3))</f>
        <v>5</v>
      </c>
      <c r="AD747" s="11">
        <f>IF(Table15[[#This Row],[Do you have any COVID symptoms? - ඔබට COVID ලක්ෂණ තිබෙනවද?]]="Yes",5,1)</f>
        <v>1</v>
      </c>
      <c r="AE747" s="11">
        <f>IF(Table15[[#This Row],[Was quarantined  before? - නිරොධානය වී තිබේද?]]="Yes",5,1)</f>
        <v>5</v>
      </c>
      <c r="AF7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7" s="8">
        <f>IF(Table15[[#This Row],[Any family members are working at Hospitals - රෝහල් වල සේවය කරන සාමාජිකයන් සිටීද?]]="No",1,5)</f>
        <v>1</v>
      </c>
      <c r="AH7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47" s="15">
        <f>Table15[[#This Row],[Proximity 01 (30%)]]*0.3+Table15[[#This Row],[Proximity - 02(40%)]]*0.4+Table15[[#This Row],[Proximity - 03(30%)]]*0.3</f>
        <v>3.4</v>
      </c>
      <c r="AK747" s="12">
        <f>Table15[[#This Row],[Aggregation(Q1) 30%]]*0.3+Table15[[#This Row],[Aggregation(Q2) 40%]]*0.4+Table15[[#This Row],[Aggregation(Q3) 30%]]*0.3</f>
        <v>2.1999999999999997</v>
      </c>
      <c r="AL747" s="13">
        <f>Table15[[#This Row],[Exposure Rate]]+Table15[[#This Row],[Proximity Rate]]+Table15[[#This Row],[Aggregation Rate]]</f>
        <v>7.6</v>
      </c>
      <c r="AM747" s="13" t="s">
        <v>1935</v>
      </c>
    </row>
    <row r="748" spans="1:39" x14ac:dyDescent="0.3">
      <c r="A748" s="20">
        <v>1489</v>
      </c>
      <c r="B748" s="2" t="s">
        <v>417</v>
      </c>
      <c r="C748" s="2" t="str">
        <f>VLOOKUP(A748,'emp master'!$A$1:$G$5000,5,FALSE)</f>
        <v>Moulded Bra Cup - Quality Assurance - SI</v>
      </c>
      <c r="D748" s="1" t="s">
        <v>1757</v>
      </c>
      <c r="E748" s="6" t="str">
        <f>VLOOKUP(A748,'emp master'!$A$1:$G$5000,7,FALSE)</f>
        <v>Male</v>
      </c>
      <c r="F748" s="7">
        <v>33</v>
      </c>
      <c r="G748" s="6" t="s">
        <v>1566</v>
      </c>
      <c r="H748" s="6" t="s">
        <v>1753</v>
      </c>
      <c r="I748" s="6" t="s">
        <v>418</v>
      </c>
      <c r="J748" s="7" t="s">
        <v>17</v>
      </c>
      <c r="K748" s="6" t="s">
        <v>14</v>
      </c>
      <c r="L748" s="6"/>
      <c r="M748" s="6" t="s">
        <v>14</v>
      </c>
      <c r="N748" s="6"/>
      <c r="O748" s="6" t="s">
        <v>14</v>
      </c>
      <c r="P748" s="6"/>
      <c r="Q748" s="6" t="s">
        <v>1566</v>
      </c>
      <c r="R748" s="6" t="s">
        <v>14</v>
      </c>
      <c r="S748" s="6" t="s">
        <v>1754</v>
      </c>
      <c r="T748" s="6" t="s">
        <v>14</v>
      </c>
      <c r="U748" s="6" t="s">
        <v>14</v>
      </c>
      <c r="V748" s="8">
        <f>IF(Table15[[#This Row],[Age - වයස]]&lt;30,1,IF(Table15[[#This Row],[Age - වයස]]&lt;40,2,IF(Table15[[#This Row],[Age - වයස]]&lt;50,3,IF(Table15[[#This Row],[Age - වයස]]&lt;=55,4,5))))</f>
        <v>2</v>
      </c>
      <c r="W748" s="11">
        <f>IF(Table15[[#This Row],[Vaccinated? - කොවිඩ් එන්නත ලබා ගෙන තිබේද?]]= "yes",1,5)</f>
        <v>1</v>
      </c>
      <c r="X74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48" s="8">
        <f>IF(Table15[[#This Row],[Having any hereditary diseases - ඔබට පාරම්පරික රෝග තිබෙනවාද?]]="yes",5,1)</f>
        <v>1</v>
      </c>
      <c r="Z748" s="11">
        <f>IF(Table15[[#This Row],[Do you have been suffering from any of these diseases? - පහත රෝග ඔබට තිබෙනවද?]]="None - නැත",1,5)</f>
        <v>1</v>
      </c>
      <c r="AA7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8" s="11">
        <f>IF(Table15[[#This Row],[Have you been infected by COVID-19 in the past few months - ඔබට COVID 19 මිට පෙර වැළදී  තිබෙනවද?]]="Yes",1,5)</f>
        <v>5</v>
      </c>
      <c r="AC748" s="11">
        <f>IF(Table15[[#This Row],[Grade - ශ්‍රේණිය]]="Team Member",5,IF(Table15[[#This Row],[Grade - ශ්‍රේණිය]]="Manager",1,3))</f>
        <v>5</v>
      </c>
      <c r="AD748" s="11">
        <f>IF(Table15[[#This Row],[Do you have any COVID symptoms? - ඔබට COVID ලක්ෂණ තිබෙනවද?]]="Yes",5,1)</f>
        <v>1</v>
      </c>
      <c r="AE748" s="11">
        <f>IF(Table15[[#This Row],[Was quarantined  before? - නිරොධානය වී තිබේද?]]="Yes",5,1)</f>
        <v>5</v>
      </c>
      <c r="AF7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8" s="8">
        <f>IF(Table15[[#This Row],[Any family members are working at Hospitals - රෝහල් වල සේවය කරන සාමාජිකයන් සිටීද?]]="No",1,5)</f>
        <v>1</v>
      </c>
      <c r="AH7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48" s="15">
        <f>Table15[[#This Row],[Proximity 01 (30%)]]*0.3+Table15[[#This Row],[Proximity - 02(40%)]]*0.4+Table15[[#This Row],[Proximity - 03(30%)]]*0.3</f>
        <v>3.4</v>
      </c>
      <c r="AK748" s="12">
        <f>Table15[[#This Row],[Aggregation(Q1) 30%]]*0.3+Table15[[#This Row],[Aggregation(Q2) 40%]]*0.4+Table15[[#This Row],[Aggregation(Q3) 30%]]*0.3</f>
        <v>2.1999999999999997</v>
      </c>
      <c r="AL748" s="13">
        <f>Table15[[#This Row],[Exposure Rate]]+Table15[[#This Row],[Proximity Rate]]+Table15[[#This Row],[Aggregation Rate]]</f>
        <v>7.6</v>
      </c>
      <c r="AM748" s="13" t="s">
        <v>1935</v>
      </c>
    </row>
    <row r="749" spans="1:39" x14ac:dyDescent="0.3">
      <c r="A749" s="20">
        <v>14214</v>
      </c>
      <c r="B749" s="2" t="s">
        <v>1422</v>
      </c>
      <c r="C749" s="2" t="e">
        <f>VLOOKUP(A749,'emp master'!$A$1:$G$5000,5,FALSE)</f>
        <v>#N/A</v>
      </c>
      <c r="D749" s="1" t="s">
        <v>1757</v>
      </c>
      <c r="E749" s="6" t="e">
        <f>VLOOKUP(A749,'emp master'!$A$1:$G$5000,7,FALSE)</f>
        <v>#N/A</v>
      </c>
      <c r="F749" s="6">
        <v>44</v>
      </c>
      <c r="G749" s="6" t="s">
        <v>1566</v>
      </c>
      <c r="H749" s="6" t="s">
        <v>1759</v>
      </c>
      <c r="I749" s="6" t="s">
        <v>1423</v>
      </c>
      <c r="J749" s="7" t="s">
        <v>17</v>
      </c>
      <c r="K749" s="6" t="s">
        <v>14</v>
      </c>
      <c r="L749" s="6"/>
      <c r="M749" s="6" t="s">
        <v>14</v>
      </c>
      <c r="N749" s="6"/>
      <c r="O749" s="6" t="s">
        <v>14</v>
      </c>
      <c r="P749" s="6"/>
      <c r="Q749" s="6" t="s">
        <v>1566</v>
      </c>
      <c r="R749" s="6" t="s">
        <v>14</v>
      </c>
      <c r="S749" s="6" t="s">
        <v>1754</v>
      </c>
      <c r="T749" s="6" t="s">
        <v>14</v>
      </c>
      <c r="U749" s="6" t="s">
        <v>14</v>
      </c>
      <c r="V749" s="8">
        <f>IF(Table15[[#This Row],[Age - වයස]]&lt;30,1,IF(Table15[[#This Row],[Age - වයස]]&lt;40,2,IF(Table15[[#This Row],[Age - වයස]]&lt;50,3,IF(Table15[[#This Row],[Age - වයස]]&lt;=55,4,5))))</f>
        <v>3</v>
      </c>
      <c r="W749" s="11">
        <f>IF(Table15[[#This Row],[Vaccinated? - කොවිඩ් එන්නත ලබා ගෙන තිබේද?]]= "yes",1,5)</f>
        <v>1</v>
      </c>
      <c r="X74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49" s="8">
        <f>IF(Table15[[#This Row],[Having any hereditary diseases - ඔබට පාරම්පරික රෝග තිබෙනවාද?]]="yes",5,1)</f>
        <v>1</v>
      </c>
      <c r="Z749" s="11">
        <f>IF(Table15[[#This Row],[Do you have been suffering from any of these diseases? - පහත රෝග ඔබට තිබෙනවද?]]="None - නැත",1,5)</f>
        <v>1</v>
      </c>
      <c r="AA7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49" s="11">
        <f>IF(Table15[[#This Row],[Have you been infected by COVID-19 in the past few months - ඔබට COVID 19 මිට පෙර වැළදී  තිබෙනවද?]]="Yes",1,5)</f>
        <v>5</v>
      </c>
      <c r="AC749" s="11">
        <f>IF(Table15[[#This Row],[Grade - ශ්‍රේණිය]]="Team Member",5,IF(Table15[[#This Row],[Grade - ශ්‍රේණිය]]="Manager",1,3))</f>
        <v>5</v>
      </c>
      <c r="AD749" s="11">
        <f>IF(Table15[[#This Row],[Do you have any COVID symptoms? - ඔබට COVID ලක්ෂණ තිබෙනවද?]]="Yes",5,1)</f>
        <v>1</v>
      </c>
      <c r="AE749" s="11">
        <f>IF(Table15[[#This Row],[Was quarantined  before? - නිරොධානය වී තිබේද?]]="Yes",5,1)</f>
        <v>5</v>
      </c>
      <c r="AF7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49" s="8">
        <f>IF(Table15[[#This Row],[Any family members are working at Hospitals - රෝහල් වල සේවය කරන සාමාජිකයන් සිටීද?]]="No",1,5)</f>
        <v>1</v>
      </c>
      <c r="AH7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4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749" s="15">
        <f>Table15[[#This Row],[Proximity 01 (30%)]]*0.3+Table15[[#This Row],[Proximity - 02(40%)]]*0.4+Table15[[#This Row],[Proximity - 03(30%)]]*0.3</f>
        <v>3.4</v>
      </c>
      <c r="AK749" s="12">
        <f>Table15[[#This Row],[Aggregation(Q1) 30%]]*0.3+Table15[[#This Row],[Aggregation(Q2) 40%]]*0.4+Table15[[#This Row],[Aggregation(Q3) 30%]]*0.3</f>
        <v>2.1999999999999997</v>
      </c>
      <c r="AL749" s="13">
        <f>Table15[[#This Row],[Exposure Rate]]+Table15[[#This Row],[Proximity Rate]]+Table15[[#This Row],[Aggregation Rate]]</f>
        <v>7.6</v>
      </c>
      <c r="AM749" s="13" t="s">
        <v>1935</v>
      </c>
    </row>
    <row r="750" spans="1:39" x14ac:dyDescent="0.3">
      <c r="A750" s="20">
        <v>7676</v>
      </c>
      <c r="B750" s="2" t="s">
        <v>1342</v>
      </c>
      <c r="C750" s="2" t="str">
        <f>VLOOKUP(A750,'emp master'!$A$1:$G$5000,5,FALSE)</f>
        <v>Close Comfort Program - Finishing - SI</v>
      </c>
      <c r="D750" s="1" t="s">
        <v>1757</v>
      </c>
      <c r="E750" s="6" t="str">
        <f>VLOOKUP(A750,'emp master'!$A$1:$G$5000,7,FALSE)</f>
        <v>Female</v>
      </c>
      <c r="F750" s="7">
        <v>40</v>
      </c>
      <c r="G750" s="6" t="s">
        <v>1566</v>
      </c>
      <c r="H750" s="6" t="s">
        <v>1753</v>
      </c>
      <c r="I750" s="6" t="s">
        <v>1343</v>
      </c>
      <c r="J750" s="7" t="s">
        <v>13</v>
      </c>
      <c r="K750" s="6" t="s">
        <v>14</v>
      </c>
      <c r="L750" s="6"/>
      <c r="M750" s="6" t="s">
        <v>14</v>
      </c>
      <c r="N750" s="6"/>
      <c r="O750" s="6" t="s">
        <v>14</v>
      </c>
      <c r="P750" s="6"/>
      <c r="Q750" s="6" t="s">
        <v>1566</v>
      </c>
      <c r="R750" s="6" t="s">
        <v>14</v>
      </c>
      <c r="S750" s="6" t="s">
        <v>1754</v>
      </c>
      <c r="T750" s="6" t="s">
        <v>14</v>
      </c>
      <c r="U750" s="6" t="s">
        <v>14</v>
      </c>
      <c r="V750" s="8">
        <f>IF(Table15[[#This Row],[Age - වයස]]&lt;30,1,IF(Table15[[#This Row],[Age - වයස]]&lt;40,2,IF(Table15[[#This Row],[Age - වයස]]&lt;50,3,IF(Table15[[#This Row],[Age - වයස]]&lt;=55,4,5))))</f>
        <v>3</v>
      </c>
      <c r="W750" s="11">
        <f>IF(Table15[[#This Row],[Vaccinated? - කොවිඩ් එන්නත ලබා ගෙන තිබේද?]]= "yes",1,5)</f>
        <v>1</v>
      </c>
      <c r="X75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50" s="8">
        <f>IF(Table15[[#This Row],[Having any hereditary diseases - ඔබට පාරම්පරික රෝග තිබෙනවාද?]]="yes",5,1)</f>
        <v>1</v>
      </c>
      <c r="Z750" s="11">
        <f>IF(Table15[[#This Row],[Do you have been suffering from any of these diseases? - පහත රෝග ඔබට තිබෙනවද?]]="None - නැත",1,5)</f>
        <v>1</v>
      </c>
      <c r="AA7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0" s="11">
        <f>IF(Table15[[#This Row],[Have you been infected by COVID-19 in the past few months - ඔබට COVID 19 මිට පෙර වැළදී  තිබෙනවද?]]="Yes",1,5)</f>
        <v>5</v>
      </c>
      <c r="AC750" s="11">
        <f>IF(Table15[[#This Row],[Grade - ශ්‍රේණිය]]="Team Member",5,IF(Table15[[#This Row],[Grade - ශ්‍රේණිය]]="Manager",1,3))</f>
        <v>5</v>
      </c>
      <c r="AD750" s="11">
        <f>IF(Table15[[#This Row],[Do you have any COVID symptoms? - ඔබට COVID ලක්ෂණ තිබෙනවද?]]="Yes",5,1)</f>
        <v>1</v>
      </c>
      <c r="AE750" s="11">
        <f>IF(Table15[[#This Row],[Was quarantined  before? - නිරොධානය වී තිබේද?]]="Yes",5,1)</f>
        <v>5</v>
      </c>
      <c r="AF7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0" s="8">
        <f>IF(Table15[[#This Row],[Any family members are working at Hospitals - රෝහල් වල සේවය කරන සාමාජිකයන් සිටීද?]]="No",1,5)</f>
        <v>1</v>
      </c>
      <c r="AH7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750" s="15">
        <f>Table15[[#This Row],[Proximity 01 (30%)]]*0.3+Table15[[#This Row],[Proximity - 02(40%)]]*0.4+Table15[[#This Row],[Proximity - 03(30%)]]*0.3</f>
        <v>3.4</v>
      </c>
      <c r="AK750" s="12">
        <f>Table15[[#This Row],[Aggregation(Q1) 30%]]*0.3+Table15[[#This Row],[Aggregation(Q2) 40%]]*0.4+Table15[[#This Row],[Aggregation(Q3) 30%]]*0.3</f>
        <v>2.1999999999999997</v>
      </c>
      <c r="AL750" s="13">
        <f>Table15[[#This Row],[Exposure Rate]]+Table15[[#This Row],[Proximity Rate]]+Table15[[#This Row],[Aggregation Rate]]</f>
        <v>7.6999999999999993</v>
      </c>
      <c r="AM750" s="13" t="s">
        <v>1935</v>
      </c>
    </row>
    <row r="751" spans="1:39" x14ac:dyDescent="0.3">
      <c r="A751" s="20">
        <v>14498</v>
      </c>
      <c r="B751" s="2" t="s">
        <v>305</v>
      </c>
      <c r="C751" s="2" t="str">
        <f>VLOOKUP(A751,'emp master'!$A$1:$G$5000,5,FALSE)</f>
        <v>Close Comfort Program - MM - Printing - SI</v>
      </c>
      <c r="D751" s="1" t="s">
        <v>1757</v>
      </c>
      <c r="E751" s="6" t="str">
        <f>VLOOKUP(A751,'emp master'!$A$1:$G$5000,7,FALSE)</f>
        <v>Male</v>
      </c>
      <c r="F751" s="7">
        <v>29</v>
      </c>
      <c r="G751" s="6" t="s">
        <v>14</v>
      </c>
      <c r="H751" s="6" t="s">
        <v>1756</v>
      </c>
      <c r="I751" s="6" t="s">
        <v>306</v>
      </c>
      <c r="J751" s="7" t="s">
        <v>63</v>
      </c>
      <c r="K751" s="6" t="s">
        <v>14</v>
      </c>
      <c r="L751" s="6"/>
      <c r="M751" s="6" t="s">
        <v>14</v>
      </c>
      <c r="N751" s="6"/>
      <c r="O751" s="6" t="s">
        <v>14</v>
      </c>
      <c r="P751" s="6"/>
      <c r="Q751" s="6" t="s">
        <v>1566</v>
      </c>
      <c r="R751" s="6" t="s">
        <v>14</v>
      </c>
      <c r="S751" s="6" t="s">
        <v>1754</v>
      </c>
      <c r="T751" s="6" t="s">
        <v>14</v>
      </c>
      <c r="U751" s="6" t="s">
        <v>1566</v>
      </c>
      <c r="V751" s="8">
        <f>IF(Table15[[#This Row],[Age - වයස]]&lt;30,1,IF(Table15[[#This Row],[Age - වයස]]&lt;40,2,IF(Table15[[#This Row],[Age - වයස]]&lt;50,3,IF(Table15[[#This Row],[Age - වයස]]&lt;=55,4,5))))</f>
        <v>1</v>
      </c>
      <c r="W751" s="11">
        <f>IF(Table15[[#This Row],[Vaccinated? - කොවිඩ් එන්නත ලබා ගෙන තිබේද?]]= "yes",1,5)</f>
        <v>5</v>
      </c>
      <c r="X75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51" s="8">
        <f>IF(Table15[[#This Row],[Having any hereditary diseases - ඔබට පාරම්පරික රෝග තිබෙනවාද?]]="yes",5,1)</f>
        <v>1</v>
      </c>
      <c r="Z751" s="11">
        <f>IF(Table15[[#This Row],[Do you have been suffering from any of these diseases? - පහත රෝග ඔබට තිබෙනවද?]]="None - නැත",1,5)</f>
        <v>1</v>
      </c>
      <c r="AA7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1" s="11">
        <f>IF(Table15[[#This Row],[Have you been infected by COVID-19 in the past few months - ඔබට COVID 19 මිට පෙර වැළදී  තිබෙනවද?]]="Yes",1,5)</f>
        <v>1</v>
      </c>
      <c r="AC751" s="11">
        <f>IF(Table15[[#This Row],[Grade - ශ්‍රේණිය]]="Team Member",5,IF(Table15[[#This Row],[Grade - ශ්‍රේණිය]]="Manager",1,3))</f>
        <v>5</v>
      </c>
      <c r="AD751" s="11">
        <f>IF(Table15[[#This Row],[Do you have any COVID symptoms? - ඔබට COVID ලක්ෂණ තිබෙනවද?]]="Yes",5,1)</f>
        <v>1</v>
      </c>
      <c r="AE751" s="11">
        <f>IF(Table15[[#This Row],[Was quarantined  before? - නිරොධානය වී තිබේද?]]="Yes",5,1)</f>
        <v>5</v>
      </c>
      <c r="AF7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1" s="8">
        <f>IF(Table15[[#This Row],[Any family members are working at Hospitals - රෝහල් වල සේවය කරන සාමාජිකයන් සිටීද?]]="No",1,5)</f>
        <v>1</v>
      </c>
      <c r="AH7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751" s="15">
        <f>Table15[[#This Row],[Proximity 01 (30%)]]*0.3+Table15[[#This Row],[Proximity - 02(40%)]]*0.4+Table15[[#This Row],[Proximity - 03(30%)]]*0.3</f>
        <v>3.4</v>
      </c>
      <c r="AK751" s="12">
        <f>Table15[[#This Row],[Aggregation(Q1) 30%]]*0.3+Table15[[#This Row],[Aggregation(Q2) 40%]]*0.4+Table15[[#This Row],[Aggregation(Q3) 30%]]*0.3</f>
        <v>2.1999999999999997</v>
      </c>
      <c r="AL751" s="13">
        <f>Table15[[#This Row],[Exposure Rate]]+Table15[[#This Row],[Proximity Rate]]+Table15[[#This Row],[Aggregation Rate]]</f>
        <v>7.7999999999999989</v>
      </c>
      <c r="AM751" s="13" t="s">
        <v>1935</v>
      </c>
    </row>
    <row r="752" spans="1:39" x14ac:dyDescent="0.3">
      <c r="A752" s="20">
        <v>9308</v>
      </c>
      <c r="B752" s="2" t="s">
        <v>1351</v>
      </c>
      <c r="C752" s="2" t="str">
        <f>VLOOKUP(A752,'emp master'!$A$1:$G$5000,5,FALSE)</f>
        <v>Impact Protection - SI</v>
      </c>
      <c r="D752" s="1" t="s">
        <v>1757</v>
      </c>
      <c r="E752" s="6" t="str">
        <f>VLOOKUP(A752,'emp master'!$A$1:$G$5000,7,FALSE)</f>
        <v>Male</v>
      </c>
      <c r="F752" s="7">
        <v>27</v>
      </c>
      <c r="G752" s="6" t="s">
        <v>1566</v>
      </c>
      <c r="H752" s="6" t="s">
        <v>1756</v>
      </c>
      <c r="I752" s="6" t="s">
        <v>1352</v>
      </c>
      <c r="J752" s="7" t="s">
        <v>17</v>
      </c>
      <c r="K752" s="6" t="s">
        <v>14</v>
      </c>
      <c r="L752" s="6"/>
      <c r="M752" s="6" t="s">
        <v>14</v>
      </c>
      <c r="N752" s="6"/>
      <c r="O752" s="6" t="s">
        <v>14</v>
      </c>
      <c r="P752" s="6"/>
      <c r="Q752" s="6" t="s">
        <v>1566</v>
      </c>
      <c r="R752" s="6" t="s">
        <v>14</v>
      </c>
      <c r="S752" s="6" t="s">
        <v>1754</v>
      </c>
      <c r="T752" s="6" t="s">
        <v>14</v>
      </c>
      <c r="U752" s="6" t="s">
        <v>14</v>
      </c>
      <c r="V752" s="8">
        <f>IF(Table15[[#This Row],[Age - වයස]]&lt;30,1,IF(Table15[[#This Row],[Age - වයස]]&lt;40,2,IF(Table15[[#This Row],[Age - වයස]]&lt;50,3,IF(Table15[[#This Row],[Age - වයස]]&lt;=55,4,5))))</f>
        <v>1</v>
      </c>
      <c r="W752" s="11">
        <f>IF(Table15[[#This Row],[Vaccinated? - කොවිඩ් එන්නත ලබා ගෙන තිබේද?]]= "yes",1,5)</f>
        <v>1</v>
      </c>
      <c r="X75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52" s="8">
        <f>IF(Table15[[#This Row],[Having any hereditary diseases - ඔබට පාරම්පරික රෝග තිබෙනවාද?]]="yes",5,1)</f>
        <v>1</v>
      </c>
      <c r="Z752" s="11">
        <f>IF(Table15[[#This Row],[Do you have been suffering from any of these diseases? - පහත රෝග ඔබට තිබෙනවද?]]="None - නැත",1,5)</f>
        <v>1</v>
      </c>
      <c r="AA7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2" s="11">
        <f>IF(Table15[[#This Row],[Have you been infected by COVID-19 in the past few months - ඔබට COVID 19 මිට පෙර වැළදී  තිබෙනවද?]]="Yes",1,5)</f>
        <v>5</v>
      </c>
      <c r="AC752" s="11">
        <f>IF(Table15[[#This Row],[Grade - ශ්‍රේණිය]]="Team Member",5,IF(Table15[[#This Row],[Grade - ශ්‍රේණිය]]="Manager",1,3))</f>
        <v>5</v>
      </c>
      <c r="AD752" s="11">
        <f>IF(Table15[[#This Row],[Do you have any COVID symptoms? - ඔබට COVID ලක්ෂණ තිබෙනවද?]]="Yes",5,1)</f>
        <v>1</v>
      </c>
      <c r="AE752" s="11">
        <f>IF(Table15[[#This Row],[Was quarantined  before? - නිරොධානය වී තිබේද?]]="Yes",5,1)</f>
        <v>5</v>
      </c>
      <c r="AF7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2" s="8">
        <f>IF(Table15[[#This Row],[Any family members are working at Hospitals - රෝහල් වල සේවය කරන සාමාජිකයන් සිටීද?]]="No",1,5)</f>
        <v>1</v>
      </c>
      <c r="AH7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752" s="15">
        <f>Table15[[#This Row],[Proximity 01 (30%)]]*0.3+Table15[[#This Row],[Proximity - 02(40%)]]*0.4+Table15[[#This Row],[Proximity - 03(30%)]]*0.3</f>
        <v>3.4</v>
      </c>
      <c r="AK752" s="12">
        <f>Table15[[#This Row],[Aggregation(Q1) 30%]]*0.3+Table15[[#This Row],[Aggregation(Q2) 40%]]*0.4+Table15[[#This Row],[Aggregation(Q3) 30%]]*0.3</f>
        <v>2.1999999999999997</v>
      </c>
      <c r="AL752" s="13">
        <f>Table15[[#This Row],[Exposure Rate]]+Table15[[#This Row],[Proximity Rate]]+Table15[[#This Row],[Aggregation Rate]]</f>
        <v>7.7999999999999989</v>
      </c>
      <c r="AM752" s="13" t="s">
        <v>1935</v>
      </c>
    </row>
    <row r="753" spans="1:39" x14ac:dyDescent="0.3">
      <c r="A753" s="20">
        <v>18216</v>
      </c>
      <c r="B753" s="2" t="s">
        <v>221</v>
      </c>
      <c r="C753" s="2" t="str">
        <f>VLOOKUP(A753,'emp master'!$A$1:$G$5000,5,FALSE)</f>
        <v>Moulded Bra Cup - Machine Maintenance - SI</v>
      </c>
      <c r="D753" s="1" t="s">
        <v>1757</v>
      </c>
      <c r="E753" s="6" t="str">
        <f>VLOOKUP(A753,'emp master'!$A$1:$G$5000,7,FALSE)</f>
        <v>Male</v>
      </c>
      <c r="F753" s="7">
        <v>28</v>
      </c>
      <c r="G753" s="6" t="s">
        <v>14</v>
      </c>
      <c r="H753" s="6" t="s">
        <v>1756</v>
      </c>
      <c r="I753" s="6" t="s">
        <v>222</v>
      </c>
      <c r="J753" s="7" t="s">
        <v>20</v>
      </c>
      <c r="K753" s="6" t="s">
        <v>14</v>
      </c>
      <c r="L753" s="6"/>
      <c r="M753" s="6" t="s">
        <v>14</v>
      </c>
      <c r="N753" s="6"/>
      <c r="O753" s="6" t="s">
        <v>14</v>
      </c>
      <c r="P753" s="6"/>
      <c r="Q753" s="6" t="s">
        <v>1566</v>
      </c>
      <c r="R753" s="6" t="s">
        <v>14</v>
      </c>
      <c r="S753" s="6" t="s">
        <v>1754</v>
      </c>
      <c r="T753" s="6" t="s">
        <v>14</v>
      </c>
      <c r="U753" s="6" t="s">
        <v>1566</v>
      </c>
      <c r="V753" s="8">
        <f>IF(Table15[[#This Row],[Age - වයස]]&lt;30,1,IF(Table15[[#This Row],[Age - වයස]]&lt;40,2,IF(Table15[[#This Row],[Age - වයස]]&lt;50,3,IF(Table15[[#This Row],[Age - වයස]]&lt;=55,4,5))))</f>
        <v>1</v>
      </c>
      <c r="W753" s="11">
        <f>IF(Table15[[#This Row],[Vaccinated? - කොවිඩ් එන්නත ලබා ගෙන තිබේද?]]= "yes",1,5)</f>
        <v>5</v>
      </c>
      <c r="X75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53" s="8">
        <f>IF(Table15[[#This Row],[Having any hereditary diseases - ඔබට පාරම්පරික රෝග තිබෙනවාද?]]="yes",5,1)</f>
        <v>1</v>
      </c>
      <c r="Z753" s="11">
        <f>IF(Table15[[#This Row],[Do you have been suffering from any of these diseases? - පහත රෝග ඔබට තිබෙනවද?]]="None - නැත",1,5)</f>
        <v>1</v>
      </c>
      <c r="AA7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3" s="11">
        <f>IF(Table15[[#This Row],[Have you been infected by COVID-19 in the past few months - ඔබට COVID 19 මිට පෙර වැළදී  තිබෙනවද?]]="Yes",1,5)</f>
        <v>1</v>
      </c>
      <c r="AC753" s="11">
        <f>IF(Table15[[#This Row],[Grade - ශ්‍රේණිය]]="Team Member",5,IF(Table15[[#This Row],[Grade - ශ්‍රේණිය]]="Manager",1,3))</f>
        <v>5</v>
      </c>
      <c r="AD753" s="11">
        <f>IF(Table15[[#This Row],[Do you have any COVID symptoms? - ඔබට COVID ලක්ෂණ තිබෙනවද?]]="Yes",5,1)</f>
        <v>1</v>
      </c>
      <c r="AE753" s="11">
        <f>IF(Table15[[#This Row],[Was quarantined  before? - නිරොධානය වී තිබේද?]]="Yes",5,1)</f>
        <v>5</v>
      </c>
      <c r="AF7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3" s="8">
        <f>IF(Table15[[#This Row],[Any family members are working at Hospitals - රෝහල් වල සේවය කරන සාමාජිකයන් සිටීද?]]="No",1,5)</f>
        <v>1</v>
      </c>
      <c r="AH7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753" s="15">
        <f>Table15[[#This Row],[Proximity 01 (30%)]]*0.3+Table15[[#This Row],[Proximity - 02(40%)]]*0.4+Table15[[#This Row],[Proximity - 03(30%)]]*0.3</f>
        <v>3.4</v>
      </c>
      <c r="AK753" s="12">
        <f>Table15[[#This Row],[Aggregation(Q1) 30%]]*0.3+Table15[[#This Row],[Aggregation(Q2) 40%]]*0.4+Table15[[#This Row],[Aggregation(Q3) 30%]]*0.3</f>
        <v>2.1999999999999997</v>
      </c>
      <c r="AL753" s="13">
        <f>Table15[[#This Row],[Exposure Rate]]+Table15[[#This Row],[Proximity Rate]]+Table15[[#This Row],[Aggregation Rate]]</f>
        <v>7.7999999999999989</v>
      </c>
      <c r="AM753" s="13" t="s">
        <v>1935</v>
      </c>
    </row>
    <row r="754" spans="1:39" x14ac:dyDescent="0.3">
      <c r="A754" s="20">
        <v>21954</v>
      </c>
      <c r="B754" s="2" t="s">
        <v>309</v>
      </c>
      <c r="C754" s="2" t="str">
        <f>VLOOKUP(A754,'emp master'!$A$1:$G$5000,5,FALSE)</f>
        <v>Moulded Bra Cup - Machine Maintenance - SI</v>
      </c>
      <c r="D754" s="1" t="s">
        <v>1757</v>
      </c>
      <c r="E754" s="6" t="str">
        <f>VLOOKUP(A754,'emp master'!$A$1:$G$5000,7,FALSE)</f>
        <v>Male</v>
      </c>
      <c r="F754" s="7">
        <v>24</v>
      </c>
      <c r="G754" s="6" t="s">
        <v>14</v>
      </c>
      <c r="H754" s="6" t="s">
        <v>1756</v>
      </c>
      <c r="I754" s="6" t="s">
        <v>45</v>
      </c>
      <c r="J754" s="7" t="s">
        <v>39</v>
      </c>
      <c r="K754" s="6" t="s">
        <v>14</v>
      </c>
      <c r="L754" s="6"/>
      <c r="M754" s="6" t="s">
        <v>14</v>
      </c>
      <c r="N754" s="6"/>
      <c r="O754" s="6" t="s">
        <v>14</v>
      </c>
      <c r="P754" s="6"/>
      <c r="Q754" s="6" t="s">
        <v>1566</v>
      </c>
      <c r="R754" s="6" t="s">
        <v>14</v>
      </c>
      <c r="S754" s="6" t="s">
        <v>1754</v>
      </c>
      <c r="T754" s="6" t="s">
        <v>14</v>
      </c>
      <c r="U754" s="6" t="s">
        <v>1566</v>
      </c>
      <c r="V754" s="8">
        <f>IF(Table15[[#This Row],[Age - වයස]]&lt;30,1,IF(Table15[[#This Row],[Age - වයස]]&lt;40,2,IF(Table15[[#This Row],[Age - වයස]]&lt;50,3,IF(Table15[[#This Row],[Age - වයස]]&lt;=55,4,5))))</f>
        <v>1</v>
      </c>
      <c r="W754" s="11">
        <f>IF(Table15[[#This Row],[Vaccinated? - කොවිඩ් එන්නත ලබා ගෙන තිබේද?]]= "yes",1,5)</f>
        <v>5</v>
      </c>
      <c r="X75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54" s="8">
        <f>IF(Table15[[#This Row],[Having any hereditary diseases - ඔබට පාරම්පරික රෝග තිබෙනවාද?]]="yes",5,1)</f>
        <v>1</v>
      </c>
      <c r="Z754" s="11">
        <f>IF(Table15[[#This Row],[Do you have been suffering from any of these diseases? - පහත රෝග ඔබට තිබෙනවද?]]="None - නැත",1,5)</f>
        <v>1</v>
      </c>
      <c r="AA7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4" s="11">
        <f>IF(Table15[[#This Row],[Have you been infected by COVID-19 in the past few months - ඔබට COVID 19 මිට පෙර වැළදී  තිබෙනවද?]]="Yes",1,5)</f>
        <v>1</v>
      </c>
      <c r="AC754" s="11">
        <f>IF(Table15[[#This Row],[Grade - ශ්‍රේණිය]]="Team Member",5,IF(Table15[[#This Row],[Grade - ශ්‍රේණිය]]="Manager",1,3))</f>
        <v>5</v>
      </c>
      <c r="AD754" s="11">
        <f>IF(Table15[[#This Row],[Do you have any COVID symptoms? - ඔබට COVID ලක්ෂණ තිබෙනවද?]]="Yes",5,1)</f>
        <v>1</v>
      </c>
      <c r="AE754" s="11">
        <f>IF(Table15[[#This Row],[Was quarantined  before? - නිරොධානය වී තිබේද?]]="Yes",5,1)</f>
        <v>5</v>
      </c>
      <c r="AF7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4" s="8">
        <f>IF(Table15[[#This Row],[Any family members are working at Hospitals - රෝහල් වල සේවය කරන සාමාජිකයන් සිටීද?]]="No",1,5)</f>
        <v>1</v>
      </c>
      <c r="AH7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754" s="15">
        <f>Table15[[#This Row],[Proximity 01 (30%)]]*0.3+Table15[[#This Row],[Proximity - 02(40%)]]*0.4+Table15[[#This Row],[Proximity - 03(30%)]]*0.3</f>
        <v>3.4</v>
      </c>
      <c r="AK754" s="12">
        <f>Table15[[#This Row],[Aggregation(Q1) 30%]]*0.3+Table15[[#This Row],[Aggregation(Q2) 40%]]*0.4+Table15[[#This Row],[Aggregation(Q3) 30%]]*0.3</f>
        <v>2.1999999999999997</v>
      </c>
      <c r="AL754" s="13">
        <f>Table15[[#This Row],[Exposure Rate]]+Table15[[#This Row],[Proximity Rate]]+Table15[[#This Row],[Aggregation Rate]]</f>
        <v>7.7999999999999989</v>
      </c>
      <c r="AM754" s="13" t="s">
        <v>1935</v>
      </c>
    </row>
    <row r="755" spans="1:39" x14ac:dyDescent="0.3">
      <c r="A755" s="20">
        <v>960005</v>
      </c>
      <c r="B755" s="2" t="s">
        <v>550</v>
      </c>
      <c r="C755" s="2" t="e">
        <f>VLOOKUP(A755,'emp master'!$A$1:$G$5000,5,FALSE)</f>
        <v>#N/A</v>
      </c>
      <c r="D755" s="1" t="s">
        <v>1757</v>
      </c>
      <c r="E755" s="6" t="e">
        <f>VLOOKUP(A755,'emp master'!$A$1:$G$5000,7,FALSE)</f>
        <v>#N/A</v>
      </c>
      <c r="F755" s="7">
        <v>21</v>
      </c>
      <c r="G755" s="6" t="s">
        <v>14</v>
      </c>
      <c r="H755" s="6" t="s">
        <v>1756</v>
      </c>
      <c r="I755" s="6" t="s">
        <v>551</v>
      </c>
      <c r="J755" s="7" t="s">
        <v>13</v>
      </c>
      <c r="K755" s="6" t="s">
        <v>14</v>
      </c>
      <c r="L755" s="6"/>
      <c r="M755" s="6" t="s">
        <v>14</v>
      </c>
      <c r="N755" s="6"/>
      <c r="O755" s="6" t="s">
        <v>14</v>
      </c>
      <c r="P755" s="6"/>
      <c r="Q755" s="6" t="s">
        <v>1566</v>
      </c>
      <c r="R755" s="6" t="s">
        <v>14</v>
      </c>
      <c r="S755" s="6" t="s">
        <v>1754</v>
      </c>
      <c r="T755" s="6" t="s">
        <v>14</v>
      </c>
      <c r="U755" s="6" t="s">
        <v>1566</v>
      </c>
      <c r="V755" s="8">
        <f>IF(Table15[[#This Row],[Age - වයස]]&lt;30,1,IF(Table15[[#This Row],[Age - වයස]]&lt;40,2,IF(Table15[[#This Row],[Age - වයස]]&lt;50,3,IF(Table15[[#This Row],[Age - වයස]]&lt;=55,4,5))))</f>
        <v>1</v>
      </c>
      <c r="W755" s="11">
        <f>IF(Table15[[#This Row],[Vaccinated? - කොවිඩ් එන්නත ලබා ගෙන තිබේද?]]= "yes",1,5)</f>
        <v>5</v>
      </c>
      <c r="X75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755" s="8">
        <f>IF(Table15[[#This Row],[Having any hereditary diseases - ඔබට පාරම්පරික රෝග තිබෙනවාද?]]="yes",5,1)</f>
        <v>1</v>
      </c>
      <c r="Z755" s="11">
        <f>IF(Table15[[#This Row],[Do you have been suffering from any of these diseases? - පහත රෝග ඔබට තිබෙනවද?]]="None - නැත",1,5)</f>
        <v>1</v>
      </c>
      <c r="AA7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5" s="11">
        <f>IF(Table15[[#This Row],[Have you been infected by COVID-19 in the past few months - ඔබට COVID 19 මිට පෙර වැළදී  තිබෙනවද?]]="Yes",1,5)</f>
        <v>1</v>
      </c>
      <c r="AC755" s="11">
        <f>IF(Table15[[#This Row],[Grade - ශ්‍රේණිය]]="Team Member",5,IF(Table15[[#This Row],[Grade - ශ්‍රේණිය]]="Manager",1,3))</f>
        <v>5</v>
      </c>
      <c r="AD755" s="11">
        <f>IF(Table15[[#This Row],[Do you have any COVID symptoms? - ඔබට COVID ලක්ෂණ තිබෙනවද?]]="Yes",5,1)</f>
        <v>1</v>
      </c>
      <c r="AE755" s="11">
        <f>IF(Table15[[#This Row],[Was quarantined  before? - නිරොධානය වී තිබේද?]]="Yes",5,1)</f>
        <v>5</v>
      </c>
      <c r="AF7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5" s="8">
        <f>IF(Table15[[#This Row],[Any family members are working at Hospitals - රෝහල් වල සේවය කරන සාමාජිකයන් සිටීද?]]="No",1,5)</f>
        <v>1</v>
      </c>
      <c r="AH7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755" s="15">
        <f>Table15[[#This Row],[Proximity 01 (30%)]]*0.3+Table15[[#This Row],[Proximity - 02(40%)]]*0.4+Table15[[#This Row],[Proximity - 03(30%)]]*0.3</f>
        <v>3.4</v>
      </c>
      <c r="AK755" s="12">
        <f>Table15[[#This Row],[Aggregation(Q1) 30%]]*0.3+Table15[[#This Row],[Aggregation(Q2) 40%]]*0.4+Table15[[#This Row],[Aggregation(Q3) 30%]]*0.3</f>
        <v>2.1999999999999997</v>
      </c>
      <c r="AL755" s="13">
        <f>Table15[[#This Row],[Exposure Rate]]+Table15[[#This Row],[Proximity Rate]]+Table15[[#This Row],[Aggregation Rate]]</f>
        <v>7.7999999999999989</v>
      </c>
      <c r="AM755" s="13" t="s">
        <v>1935</v>
      </c>
    </row>
    <row r="756" spans="1:39" x14ac:dyDescent="0.3">
      <c r="A756" s="20">
        <v>18636</v>
      </c>
      <c r="B756" s="2" t="s">
        <v>1441</v>
      </c>
      <c r="C756" s="2" t="str">
        <f>VLOOKUP(A756,'emp master'!$A$1:$G$5000,5,FALSE)</f>
        <v>Close Comfort Program - Finishing - SI</v>
      </c>
      <c r="D756" s="1" t="s">
        <v>1757</v>
      </c>
      <c r="E756" s="6" t="str">
        <f>VLOOKUP(A756,'emp master'!$A$1:$G$5000,7,FALSE)</f>
        <v>Female</v>
      </c>
      <c r="F756" s="7">
        <v>24</v>
      </c>
      <c r="G756" s="6" t="s">
        <v>14</v>
      </c>
      <c r="H756" s="6" t="s">
        <v>1753</v>
      </c>
      <c r="I756" s="6" t="s">
        <v>1442</v>
      </c>
      <c r="J756" s="6" t="s">
        <v>28</v>
      </c>
      <c r="K756" s="6" t="s">
        <v>14</v>
      </c>
      <c r="L756" s="6"/>
      <c r="M756" s="6" t="s">
        <v>14</v>
      </c>
      <c r="N756" s="6"/>
      <c r="O756" s="6" t="s">
        <v>14</v>
      </c>
      <c r="P756" s="6"/>
      <c r="Q756" s="6" t="s">
        <v>1566</v>
      </c>
      <c r="R756" s="6" t="s">
        <v>14</v>
      </c>
      <c r="S756" s="6" t="s">
        <v>1754</v>
      </c>
      <c r="T756" s="6" t="s">
        <v>1566</v>
      </c>
      <c r="U756" s="6" t="s">
        <v>1566</v>
      </c>
      <c r="V756" s="8">
        <f>IF(Table15[[#This Row],[Age - වයස]]&lt;30,1,IF(Table15[[#This Row],[Age - වයස]]&lt;40,2,IF(Table15[[#This Row],[Age - වයස]]&lt;50,3,IF(Table15[[#This Row],[Age - වයස]]&lt;=55,4,5))))</f>
        <v>1</v>
      </c>
      <c r="W756" s="11">
        <f>IF(Table15[[#This Row],[Vaccinated? - කොවිඩ් එන්නත ලබා ගෙන තිබේද?]]= "yes",1,5)</f>
        <v>5</v>
      </c>
      <c r="X7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56" s="8">
        <f>IF(Table15[[#This Row],[Having any hereditary diseases - ඔබට පාරම්පරික රෝග තිබෙනවාද?]]="yes",5,1)</f>
        <v>1</v>
      </c>
      <c r="Z756" s="11">
        <f>IF(Table15[[#This Row],[Do you have been suffering from any of these diseases? - පහත රෝග ඔබට තිබෙනවද?]]="None - නැත",1,5)</f>
        <v>1</v>
      </c>
      <c r="AA7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756" s="11">
        <f>IF(Table15[[#This Row],[Have you been infected by COVID-19 in the past few months - ඔබට COVID 19 මිට පෙර වැළදී  තිබෙනවද?]]="Yes",1,5)</f>
        <v>1</v>
      </c>
      <c r="AC756" s="11">
        <f>IF(Table15[[#This Row],[Grade - ශ්‍රේණිය]]="Team Member",5,IF(Table15[[#This Row],[Grade - ශ්‍රේණිය]]="Manager",1,3))</f>
        <v>5</v>
      </c>
      <c r="AD756" s="11">
        <f>IF(Table15[[#This Row],[Do you have any COVID symptoms? - ඔබට COVID ලක්ෂණ තිබෙනවද?]]="Yes",5,1)</f>
        <v>1</v>
      </c>
      <c r="AE756" s="11">
        <f>IF(Table15[[#This Row],[Was quarantined  before? - නිරොධානය වී තිබේද?]]="Yes",5,1)</f>
        <v>5</v>
      </c>
      <c r="AF7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6" s="8">
        <f>IF(Table15[[#This Row],[Any family members are working at Hospitals - රෝහල් වල සේවය කරන සාමාජිකයන් සිටීද?]]="No",1,5)</f>
        <v>1</v>
      </c>
      <c r="AH7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756" s="15">
        <f>Table15[[#This Row],[Proximity 01 (30%)]]*0.3+Table15[[#This Row],[Proximity - 02(40%)]]*0.4+Table15[[#This Row],[Proximity - 03(30%)]]*0.3</f>
        <v>3.4</v>
      </c>
      <c r="AK756" s="12">
        <f>Table15[[#This Row],[Aggregation(Q1) 30%]]*0.3+Table15[[#This Row],[Aggregation(Q2) 40%]]*0.4+Table15[[#This Row],[Aggregation(Q3) 30%]]*0.3</f>
        <v>2.1999999999999997</v>
      </c>
      <c r="AL756" s="13">
        <f>Table15[[#This Row],[Exposure Rate]]+Table15[[#This Row],[Proximity Rate]]+Table15[[#This Row],[Aggregation Rate]]</f>
        <v>7.9</v>
      </c>
      <c r="AM756" s="13" t="s">
        <v>1935</v>
      </c>
    </row>
    <row r="757" spans="1:39" x14ac:dyDescent="0.3">
      <c r="A757" s="3">
        <v>15448</v>
      </c>
      <c r="B757" s="2" t="s">
        <v>753</v>
      </c>
      <c r="C757" s="2" t="str">
        <f>VLOOKUP(A757,'emp master'!$A$1:$G$5000,5,FALSE)</f>
        <v>Moulded Bra Cup - Technical - SI</v>
      </c>
      <c r="D757" s="1" t="s">
        <v>1757</v>
      </c>
      <c r="E757" s="6" t="str">
        <f>VLOOKUP(A757,'emp master'!$A$1:$G$5000,7,FALSE)</f>
        <v>Male</v>
      </c>
      <c r="F757" s="7">
        <v>28</v>
      </c>
      <c r="G757" s="6" t="s">
        <v>14</v>
      </c>
      <c r="H757" s="6" t="s">
        <v>1753</v>
      </c>
      <c r="I757" s="6" t="s">
        <v>194</v>
      </c>
      <c r="J757" s="7" t="s">
        <v>13</v>
      </c>
      <c r="K757" s="6" t="s">
        <v>14</v>
      </c>
      <c r="L757" s="6"/>
      <c r="M757" s="6" t="s">
        <v>14</v>
      </c>
      <c r="N757" s="6"/>
      <c r="O757" s="6" t="s">
        <v>14</v>
      </c>
      <c r="P757" s="6"/>
      <c r="Q757" s="6" t="s">
        <v>1566</v>
      </c>
      <c r="R757" s="6" t="s">
        <v>14</v>
      </c>
      <c r="S757" s="6" t="s">
        <v>1761</v>
      </c>
      <c r="T757" s="6" t="s">
        <v>14</v>
      </c>
      <c r="U757" s="6" t="s">
        <v>1566</v>
      </c>
      <c r="V757" s="8">
        <f>IF(Table15[[#This Row],[Age - වයස]]&lt;30,1,IF(Table15[[#This Row],[Age - වයස]]&lt;40,2,IF(Table15[[#This Row],[Age - වයස]]&lt;50,3,IF(Table15[[#This Row],[Age - වයස]]&lt;=55,4,5))))</f>
        <v>1</v>
      </c>
      <c r="W757" s="11">
        <f>IF(Table15[[#This Row],[Vaccinated? - කොවිඩ් එන්නත ලබා ගෙන තිබේද?]]= "yes",1,5)</f>
        <v>5</v>
      </c>
      <c r="X7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57" s="8">
        <f>IF(Table15[[#This Row],[Having any hereditary diseases - ඔබට පාරම්පරික රෝග තිබෙනවාද?]]="yes",5,1)</f>
        <v>1</v>
      </c>
      <c r="Z757" s="11">
        <f>IF(Table15[[#This Row],[Do you have been suffering from any of these diseases? - පහත රෝග ඔබට තිබෙනවද?]]="None - නැත",1,5)</f>
        <v>5</v>
      </c>
      <c r="AA7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7" s="11">
        <f>IF(Table15[[#This Row],[Have you been infected by COVID-19 in the past few months - ඔබට COVID 19 මිට පෙර වැළදී  තිබෙනවද?]]="Yes",1,5)</f>
        <v>1</v>
      </c>
      <c r="AC757" s="11">
        <f>IF(Table15[[#This Row],[Grade - ශ්‍රේණිය]]="Team Member",5,IF(Table15[[#This Row],[Grade - ශ්‍රේණිය]]="Manager",1,3))</f>
        <v>5</v>
      </c>
      <c r="AD757" s="11">
        <f>IF(Table15[[#This Row],[Do you have any COVID symptoms? - ඔබට COVID ලක්ෂණ තිබෙනවද?]]="Yes",5,1)</f>
        <v>1</v>
      </c>
      <c r="AE757" s="11">
        <f>IF(Table15[[#This Row],[Was quarantined  before? - නිරොධානය වී තිබේද?]]="Yes",5,1)</f>
        <v>5</v>
      </c>
      <c r="AF7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7" s="8">
        <f>IF(Table15[[#This Row],[Any family members are working at Hospitals - රෝහල් වල සේවය කරන සාමාජිකයන් සිටීද?]]="No",1,5)</f>
        <v>1</v>
      </c>
      <c r="AH7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757" s="15">
        <f>Table15[[#This Row],[Proximity 01 (30%)]]*0.3+Table15[[#This Row],[Proximity - 02(40%)]]*0.4+Table15[[#This Row],[Proximity - 03(30%)]]*0.3</f>
        <v>3.4</v>
      </c>
      <c r="AK757" s="12">
        <f>Table15[[#This Row],[Aggregation(Q1) 30%]]*0.3+Table15[[#This Row],[Aggregation(Q2) 40%]]*0.4+Table15[[#This Row],[Aggregation(Q3) 30%]]*0.3</f>
        <v>2.1999999999999997</v>
      </c>
      <c r="AL757" s="13">
        <f>Table15[[#This Row],[Exposure Rate]]+Table15[[#This Row],[Proximity Rate]]+Table15[[#This Row],[Aggregation Rate]]</f>
        <v>7.9</v>
      </c>
      <c r="AM757" s="13" t="s">
        <v>1935</v>
      </c>
    </row>
    <row r="758" spans="1:39" x14ac:dyDescent="0.3">
      <c r="A758" s="20">
        <v>22797</v>
      </c>
      <c r="B758" s="2" t="s">
        <v>223</v>
      </c>
      <c r="C758" s="2" t="str">
        <f>VLOOKUP(A758,'emp master'!$A$1:$G$5000,5,FALSE)</f>
        <v>Close Comfort Program - MM - Finishing - SI</v>
      </c>
      <c r="D758" s="1" t="s">
        <v>1757</v>
      </c>
      <c r="E758" s="6" t="str">
        <f>VLOOKUP(A758,'emp master'!$A$1:$G$5000,7,FALSE)</f>
        <v>Female</v>
      </c>
      <c r="F758" s="6">
        <v>39</v>
      </c>
      <c r="G758" s="6" t="s">
        <v>14</v>
      </c>
      <c r="H758" s="6" t="s">
        <v>1753</v>
      </c>
      <c r="I758" s="6" t="s">
        <v>120</v>
      </c>
      <c r="J758" s="7" t="s">
        <v>23</v>
      </c>
      <c r="K758" s="6" t="s">
        <v>14</v>
      </c>
      <c r="L758" s="6"/>
      <c r="M758" s="6" t="s">
        <v>14</v>
      </c>
      <c r="N758" s="6"/>
      <c r="O758" s="6" t="s">
        <v>14</v>
      </c>
      <c r="P758" s="6"/>
      <c r="Q758" s="6" t="s">
        <v>1566</v>
      </c>
      <c r="R758" s="6" t="s">
        <v>14</v>
      </c>
      <c r="S758" s="6" t="s">
        <v>1761</v>
      </c>
      <c r="T758" s="6" t="s">
        <v>14</v>
      </c>
      <c r="U758" s="6" t="s">
        <v>1566</v>
      </c>
      <c r="V758" s="8">
        <f>IF(Table15[[#This Row],[Age - වයස]]&lt;30,1,IF(Table15[[#This Row],[Age - වයස]]&lt;40,2,IF(Table15[[#This Row],[Age - වයස]]&lt;50,3,IF(Table15[[#This Row],[Age - වයස]]&lt;=55,4,5))))</f>
        <v>2</v>
      </c>
      <c r="W758" s="11">
        <f>IF(Table15[[#This Row],[Vaccinated? - කොවිඩ් එන්නත ලබා ගෙන තිබේද?]]= "yes",1,5)</f>
        <v>5</v>
      </c>
      <c r="X7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58" s="8">
        <f>IF(Table15[[#This Row],[Having any hereditary diseases - ඔබට පාරම්පරික රෝග තිබෙනවාද?]]="yes",5,1)</f>
        <v>1</v>
      </c>
      <c r="Z758" s="11">
        <f>IF(Table15[[#This Row],[Do you have been suffering from any of these diseases? - පහත රෝග ඔබට තිබෙනවද?]]="None - නැත",1,5)</f>
        <v>5</v>
      </c>
      <c r="AA7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8" s="11">
        <f>IF(Table15[[#This Row],[Have you been infected by COVID-19 in the past few months - ඔබට COVID 19 මිට පෙර වැළදී  තිබෙනවද?]]="Yes",1,5)</f>
        <v>1</v>
      </c>
      <c r="AC758" s="11">
        <f>IF(Table15[[#This Row],[Grade - ශ්‍රේණිය]]="Team Member",5,IF(Table15[[#This Row],[Grade - ශ්‍රේණිය]]="Manager",1,3))</f>
        <v>5</v>
      </c>
      <c r="AD758" s="11">
        <f>IF(Table15[[#This Row],[Do you have any COVID symptoms? - ඔබට COVID ලක්ෂණ තිබෙනවද?]]="Yes",5,1)</f>
        <v>1</v>
      </c>
      <c r="AE758" s="11">
        <f>IF(Table15[[#This Row],[Was quarantined  before? - නිරොධානය වී තිබේද?]]="Yes",5,1)</f>
        <v>5</v>
      </c>
      <c r="AF7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8" s="8">
        <f>IF(Table15[[#This Row],[Any family members are working at Hospitals - රෝහල් වල සේවය කරන සාමාජිකයන් සිටීද?]]="No",1,5)</f>
        <v>1</v>
      </c>
      <c r="AH7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</v>
      </c>
      <c r="AJ758" s="15">
        <f>Table15[[#This Row],[Proximity 01 (30%)]]*0.3+Table15[[#This Row],[Proximity - 02(40%)]]*0.4+Table15[[#This Row],[Proximity - 03(30%)]]*0.3</f>
        <v>3.4</v>
      </c>
      <c r="AK758" s="12">
        <f>Table15[[#This Row],[Aggregation(Q1) 30%]]*0.3+Table15[[#This Row],[Aggregation(Q2) 40%]]*0.4+Table15[[#This Row],[Aggregation(Q3) 30%]]*0.3</f>
        <v>2.1999999999999997</v>
      </c>
      <c r="AL758" s="13">
        <f>Table15[[#This Row],[Exposure Rate]]+Table15[[#This Row],[Proximity Rate]]+Table15[[#This Row],[Aggregation Rate]]</f>
        <v>8</v>
      </c>
      <c r="AM758" s="13" t="s">
        <v>1935</v>
      </c>
    </row>
    <row r="759" spans="1:39" x14ac:dyDescent="0.3">
      <c r="A759" s="20">
        <v>25152</v>
      </c>
      <c r="B759" s="2" t="s">
        <v>1212</v>
      </c>
      <c r="C759" s="2">
        <f>VLOOKUP(A759,'emp master'!$A$1:$G$5000,5,FALSE)</f>
        <v>0</v>
      </c>
      <c r="D759" s="1" t="s">
        <v>1757</v>
      </c>
      <c r="E759" s="6" t="str">
        <f>VLOOKUP(A759,'emp master'!$A$1:$G$5000,7,FALSE)</f>
        <v>Male</v>
      </c>
      <c r="F759" s="7">
        <v>20</v>
      </c>
      <c r="G759" s="6" t="s">
        <v>14</v>
      </c>
      <c r="H759" s="6" t="s">
        <v>1759</v>
      </c>
      <c r="I759" s="6" t="s">
        <v>1213</v>
      </c>
      <c r="J759" s="6" t="s">
        <v>28</v>
      </c>
      <c r="K759" s="6" t="s">
        <v>14</v>
      </c>
      <c r="L759" s="6"/>
      <c r="M759" s="6" t="s">
        <v>14</v>
      </c>
      <c r="N759" s="6"/>
      <c r="O759" s="6" t="s">
        <v>14</v>
      </c>
      <c r="P759" s="6"/>
      <c r="Q759" s="6" t="s">
        <v>1566</v>
      </c>
      <c r="R759" s="6" t="s">
        <v>14</v>
      </c>
      <c r="S759" s="6" t="s">
        <v>1754</v>
      </c>
      <c r="T759" s="6" t="s">
        <v>14</v>
      </c>
      <c r="U759" s="6" t="s">
        <v>14</v>
      </c>
      <c r="V759" s="8">
        <f>IF(Table15[[#This Row],[Age - වයස]]&lt;30,1,IF(Table15[[#This Row],[Age - වයස]]&lt;40,2,IF(Table15[[#This Row],[Age - වයස]]&lt;50,3,IF(Table15[[#This Row],[Age - වයස]]&lt;=55,4,5))))</f>
        <v>1</v>
      </c>
      <c r="W759" s="11">
        <f>IF(Table15[[#This Row],[Vaccinated? - කොවිඩ් එන්නත ලබා ගෙන තිබේද?]]= "yes",1,5)</f>
        <v>5</v>
      </c>
      <c r="X75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59" s="8">
        <f>IF(Table15[[#This Row],[Having any hereditary diseases - ඔබට පාරම්පරික රෝග තිබෙනවාද?]]="yes",5,1)</f>
        <v>1</v>
      </c>
      <c r="Z759" s="11">
        <f>IF(Table15[[#This Row],[Do you have been suffering from any of these diseases? - පහත රෝග ඔබට තිබෙනවද?]]="None - නැත",1,5)</f>
        <v>1</v>
      </c>
      <c r="AA7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59" s="11">
        <f>IF(Table15[[#This Row],[Have you been infected by COVID-19 in the past few months - ඔබට COVID 19 මිට පෙර වැළදී  තිබෙනවද?]]="Yes",1,5)</f>
        <v>5</v>
      </c>
      <c r="AC759" s="11">
        <f>IF(Table15[[#This Row],[Grade - ශ්‍රේණිය]]="Team Member",5,IF(Table15[[#This Row],[Grade - ශ්‍රේණිය]]="Manager",1,3))</f>
        <v>5</v>
      </c>
      <c r="AD759" s="11">
        <f>IF(Table15[[#This Row],[Do you have any COVID symptoms? - ඔබට COVID ලක්ෂණ තිබෙනවද?]]="Yes",5,1)</f>
        <v>1</v>
      </c>
      <c r="AE759" s="11">
        <f>IF(Table15[[#This Row],[Was quarantined  before? - නිරොධානය වී තිබේද?]]="Yes",5,1)</f>
        <v>5</v>
      </c>
      <c r="AF7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59" s="8">
        <f>IF(Table15[[#This Row],[Any family members are working at Hospitals - රෝහල් වල සේවය කරන සාමාජිකයන් සිටීද?]]="No",1,5)</f>
        <v>1</v>
      </c>
      <c r="AH7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5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59" s="15">
        <f>Table15[[#This Row],[Proximity 01 (30%)]]*0.3+Table15[[#This Row],[Proximity - 02(40%)]]*0.4+Table15[[#This Row],[Proximity - 03(30%)]]*0.3</f>
        <v>3.4</v>
      </c>
      <c r="AK759" s="12">
        <f>Table15[[#This Row],[Aggregation(Q1) 30%]]*0.3+Table15[[#This Row],[Aggregation(Q2) 40%]]*0.4+Table15[[#This Row],[Aggregation(Q3) 30%]]*0.3</f>
        <v>2.1999999999999997</v>
      </c>
      <c r="AL759" s="13">
        <f>Table15[[#This Row],[Exposure Rate]]+Table15[[#This Row],[Proximity Rate]]+Table15[[#This Row],[Aggregation Rate]]</f>
        <v>8.1999999999999993</v>
      </c>
      <c r="AM759" s="13" t="s">
        <v>1935</v>
      </c>
    </row>
    <row r="760" spans="1:39" x14ac:dyDescent="0.3">
      <c r="A760" s="20">
        <v>23494</v>
      </c>
      <c r="B760" s="2" t="s">
        <v>1095</v>
      </c>
      <c r="C760" s="2" t="str">
        <f>VLOOKUP(A760,'emp master'!$A$1:$G$5000,5,FALSE)</f>
        <v>Close Comfort Program - Finished Goods Warehouse - SI</v>
      </c>
      <c r="D760" s="1" t="s">
        <v>1757</v>
      </c>
      <c r="E760" s="6" t="str">
        <f>VLOOKUP(A760,'emp master'!$A$1:$G$5000,7,FALSE)</f>
        <v>Male</v>
      </c>
      <c r="F760" s="7">
        <v>29</v>
      </c>
      <c r="G760" s="6" t="s">
        <v>14</v>
      </c>
      <c r="H760" s="6" t="s">
        <v>1759</v>
      </c>
      <c r="I760" s="6" t="s">
        <v>1096</v>
      </c>
      <c r="J760" s="7" t="s">
        <v>17</v>
      </c>
      <c r="K760" s="6" t="s">
        <v>14</v>
      </c>
      <c r="L760" s="6"/>
      <c r="M760" s="6" t="s">
        <v>14</v>
      </c>
      <c r="N760" s="6"/>
      <c r="O760" s="6" t="s">
        <v>14</v>
      </c>
      <c r="P760" s="6"/>
      <c r="Q760" s="6" t="s">
        <v>1566</v>
      </c>
      <c r="R760" s="6" t="s">
        <v>14</v>
      </c>
      <c r="S760" s="6" t="s">
        <v>1754</v>
      </c>
      <c r="T760" s="6" t="s">
        <v>14</v>
      </c>
      <c r="U760" s="6" t="s">
        <v>14</v>
      </c>
      <c r="V760" s="8">
        <f>IF(Table15[[#This Row],[Age - වයස]]&lt;30,1,IF(Table15[[#This Row],[Age - වයස]]&lt;40,2,IF(Table15[[#This Row],[Age - වයස]]&lt;50,3,IF(Table15[[#This Row],[Age - වයස]]&lt;=55,4,5))))</f>
        <v>1</v>
      </c>
      <c r="W760" s="11">
        <f>IF(Table15[[#This Row],[Vaccinated? - කොවිඩ් එන්නත ලබා ගෙන තිබේද?]]= "yes",1,5)</f>
        <v>5</v>
      </c>
      <c r="X76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0" s="8">
        <f>IF(Table15[[#This Row],[Having any hereditary diseases - ඔබට පාරම්පරික රෝග තිබෙනවාද?]]="yes",5,1)</f>
        <v>1</v>
      </c>
      <c r="Z760" s="11">
        <f>IF(Table15[[#This Row],[Do you have been suffering from any of these diseases? - පහත රෝග ඔබට තිබෙනවද?]]="None - නැත",1,5)</f>
        <v>1</v>
      </c>
      <c r="AA7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0" s="11">
        <f>IF(Table15[[#This Row],[Have you been infected by COVID-19 in the past few months - ඔබට COVID 19 මිට පෙර වැළදී  තිබෙනවද?]]="Yes",1,5)</f>
        <v>5</v>
      </c>
      <c r="AC760" s="11">
        <f>IF(Table15[[#This Row],[Grade - ශ්‍රේණිය]]="Team Member",5,IF(Table15[[#This Row],[Grade - ශ්‍රේණිය]]="Manager",1,3))</f>
        <v>5</v>
      </c>
      <c r="AD760" s="11">
        <f>IF(Table15[[#This Row],[Do you have any COVID symptoms? - ඔබට COVID ලක්ෂණ තිබෙනවද?]]="Yes",5,1)</f>
        <v>1</v>
      </c>
      <c r="AE760" s="11">
        <f>IF(Table15[[#This Row],[Was quarantined  before? - නිරොධානය වී තිබේද?]]="Yes",5,1)</f>
        <v>5</v>
      </c>
      <c r="AF7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0" s="8">
        <f>IF(Table15[[#This Row],[Any family members are working at Hospitals - රෝහල් වල සේවය කරන සාමාජිකයන් සිටීද?]]="No",1,5)</f>
        <v>1</v>
      </c>
      <c r="AH7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0" s="15">
        <f>Table15[[#This Row],[Proximity 01 (30%)]]*0.3+Table15[[#This Row],[Proximity - 02(40%)]]*0.4+Table15[[#This Row],[Proximity - 03(30%)]]*0.3</f>
        <v>3.4</v>
      </c>
      <c r="AK760" s="12">
        <f>Table15[[#This Row],[Aggregation(Q1) 30%]]*0.3+Table15[[#This Row],[Aggregation(Q2) 40%]]*0.4+Table15[[#This Row],[Aggregation(Q3) 30%]]*0.3</f>
        <v>2.1999999999999997</v>
      </c>
      <c r="AL760" s="13">
        <f>Table15[[#This Row],[Exposure Rate]]+Table15[[#This Row],[Proximity Rate]]+Table15[[#This Row],[Aggregation Rate]]</f>
        <v>8.1999999999999993</v>
      </c>
      <c r="AM760" s="13" t="s">
        <v>1935</v>
      </c>
    </row>
    <row r="761" spans="1:39" x14ac:dyDescent="0.3">
      <c r="A761" s="20">
        <v>17013</v>
      </c>
      <c r="B761" s="2" t="s">
        <v>734</v>
      </c>
      <c r="C761" s="2" t="str">
        <f>VLOOKUP(A761,'emp master'!$A$1:$G$5000,5,FALSE)</f>
        <v>Close Comfort Program - Finishing - SI</v>
      </c>
      <c r="D761" s="1" t="s">
        <v>1757</v>
      </c>
      <c r="E761" s="6" t="str">
        <f>VLOOKUP(A761,'emp master'!$A$1:$G$5000,7,FALSE)</f>
        <v>Male</v>
      </c>
      <c r="F761" s="7">
        <v>27</v>
      </c>
      <c r="G761" s="6" t="s">
        <v>14</v>
      </c>
      <c r="H761" s="6" t="s">
        <v>1759</v>
      </c>
      <c r="I761" s="6" t="s">
        <v>735</v>
      </c>
      <c r="J761" s="7" t="s">
        <v>23</v>
      </c>
      <c r="K761" s="6" t="s">
        <v>14</v>
      </c>
      <c r="L761" s="6"/>
      <c r="M761" s="6" t="s">
        <v>14</v>
      </c>
      <c r="N761" s="6"/>
      <c r="O761" s="6" t="s">
        <v>14</v>
      </c>
      <c r="P761" s="6"/>
      <c r="Q761" s="6" t="s">
        <v>1566</v>
      </c>
      <c r="R761" s="6" t="s">
        <v>14</v>
      </c>
      <c r="S761" s="6" t="s">
        <v>1754</v>
      </c>
      <c r="T761" s="6" t="s">
        <v>14</v>
      </c>
      <c r="U761" s="6" t="s">
        <v>14</v>
      </c>
      <c r="V761" s="8">
        <f>IF(Table15[[#This Row],[Age - වයස]]&lt;30,1,IF(Table15[[#This Row],[Age - වයස]]&lt;40,2,IF(Table15[[#This Row],[Age - වයස]]&lt;50,3,IF(Table15[[#This Row],[Age - වයස]]&lt;=55,4,5))))</f>
        <v>1</v>
      </c>
      <c r="W761" s="11">
        <f>IF(Table15[[#This Row],[Vaccinated? - කොවිඩ් එන්නත ලබා ගෙන තිබේද?]]= "yes",1,5)</f>
        <v>5</v>
      </c>
      <c r="X76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1" s="8">
        <f>IF(Table15[[#This Row],[Having any hereditary diseases - ඔබට පාරම්පරික රෝග තිබෙනවාද?]]="yes",5,1)</f>
        <v>1</v>
      </c>
      <c r="Z761" s="11">
        <f>IF(Table15[[#This Row],[Do you have been suffering from any of these diseases? - පහත රෝග ඔබට තිබෙනවද?]]="None - නැත",1,5)</f>
        <v>1</v>
      </c>
      <c r="AA7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1" s="11">
        <f>IF(Table15[[#This Row],[Have you been infected by COVID-19 in the past few months - ඔබට COVID 19 මිට පෙර වැළදී  තිබෙනවද?]]="Yes",1,5)</f>
        <v>5</v>
      </c>
      <c r="AC761" s="11">
        <f>IF(Table15[[#This Row],[Grade - ශ්‍රේණිය]]="Team Member",5,IF(Table15[[#This Row],[Grade - ශ්‍රේණිය]]="Manager",1,3))</f>
        <v>5</v>
      </c>
      <c r="AD761" s="11">
        <f>IF(Table15[[#This Row],[Do you have any COVID symptoms? - ඔබට COVID ලක්ෂණ තිබෙනවද?]]="Yes",5,1)</f>
        <v>1</v>
      </c>
      <c r="AE761" s="11">
        <f>IF(Table15[[#This Row],[Was quarantined  before? - නිරොධානය වී තිබේද?]]="Yes",5,1)</f>
        <v>5</v>
      </c>
      <c r="AF7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1" s="8">
        <f>IF(Table15[[#This Row],[Any family members are working at Hospitals - රෝහල් වල සේවය කරන සාමාජිකයන් සිටීද?]]="No",1,5)</f>
        <v>1</v>
      </c>
      <c r="AH7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1" s="15">
        <f>Table15[[#This Row],[Proximity 01 (30%)]]*0.3+Table15[[#This Row],[Proximity - 02(40%)]]*0.4+Table15[[#This Row],[Proximity - 03(30%)]]*0.3</f>
        <v>3.4</v>
      </c>
      <c r="AK761" s="12">
        <f>Table15[[#This Row],[Aggregation(Q1) 30%]]*0.3+Table15[[#This Row],[Aggregation(Q2) 40%]]*0.4+Table15[[#This Row],[Aggregation(Q3) 30%]]*0.3</f>
        <v>2.1999999999999997</v>
      </c>
      <c r="AL761" s="13">
        <f>Table15[[#This Row],[Exposure Rate]]+Table15[[#This Row],[Proximity Rate]]+Table15[[#This Row],[Aggregation Rate]]</f>
        <v>8.1999999999999993</v>
      </c>
      <c r="AM761" s="13" t="s">
        <v>1935</v>
      </c>
    </row>
    <row r="762" spans="1:39" x14ac:dyDescent="0.3">
      <c r="A762" s="20">
        <v>21484</v>
      </c>
      <c r="B762" s="2" t="s">
        <v>863</v>
      </c>
      <c r="C762" s="2" t="str">
        <f>VLOOKUP(A762,'emp master'!$A$1:$G$5000,5,FALSE)</f>
        <v>Close Comfort Program - Finishing - SI</v>
      </c>
      <c r="D762" s="1" t="s">
        <v>1757</v>
      </c>
      <c r="E762" s="6" t="str">
        <f>VLOOKUP(A762,'emp master'!$A$1:$G$5000,7,FALSE)</f>
        <v>Male</v>
      </c>
      <c r="F762" s="7">
        <v>27</v>
      </c>
      <c r="G762" s="6" t="s">
        <v>14</v>
      </c>
      <c r="H762" s="6" t="s">
        <v>1759</v>
      </c>
      <c r="I762" s="6" t="s">
        <v>864</v>
      </c>
      <c r="J762" s="7" t="s">
        <v>13</v>
      </c>
      <c r="K762" s="6" t="s">
        <v>14</v>
      </c>
      <c r="L762" s="6"/>
      <c r="M762" s="6" t="s">
        <v>14</v>
      </c>
      <c r="N762" s="6"/>
      <c r="O762" s="6" t="s">
        <v>14</v>
      </c>
      <c r="P762" s="6"/>
      <c r="Q762" s="6" t="s">
        <v>1566</v>
      </c>
      <c r="R762" s="6" t="s">
        <v>14</v>
      </c>
      <c r="S762" s="6" t="s">
        <v>1754</v>
      </c>
      <c r="T762" s="6" t="s">
        <v>14</v>
      </c>
      <c r="U762" s="6" t="s">
        <v>14</v>
      </c>
      <c r="V762" s="8">
        <f>IF(Table15[[#This Row],[Age - වයස]]&lt;30,1,IF(Table15[[#This Row],[Age - වයස]]&lt;40,2,IF(Table15[[#This Row],[Age - වයස]]&lt;50,3,IF(Table15[[#This Row],[Age - වයස]]&lt;=55,4,5))))</f>
        <v>1</v>
      </c>
      <c r="W762" s="11">
        <f>IF(Table15[[#This Row],[Vaccinated? - කොවිඩ් එන්නත ලබා ගෙන තිබේද?]]= "yes",1,5)</f>
        <v>5</v>
      </c>
      <c r="X76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2" s="8">
        <f>IF(Table15[[#This Row],[Having any hereditary diseases - ඔබට පාරම්පරික රෝග තිබෙනවාද?]]="yes",5,1)</f>
        <v>1</v>
      </c>
      <c r="Z762" s="11">
        <f>IF(Table15[[#This Row],[Do you have been suffering from any of these diseases? - පහත රෝග ඔබට තිබෙනවද?]]="None - නැත",1,5)</f>
        <v>1</v>
      </c>
      <c r="AA7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2" s="11">
        <f>IF(Table15[[#This Row],[Have you been infected by COVID-19 in the past few months - ඔබට COVID 19 මිට පෙර වැළදී  තිබෙනවද?]]="Yes",1,5)</f>
        <v>5</v>
      </c>
      <c r="AC762" s="11">
        <f>IF(Table15[[#This Row],[Grade - ශ්‍රේණිය]]="Team Member",5,IF(Table15[[#This Row],[Grade - ශ්‍රේණිය]]="Manager",1,3))</f>
        <v>5</v>
      </c>
      <c r="AD762" s="11">
        <f>IF(Table15[[#This Row],[Do you have any COVID symptoms? - ඔබට COVID ලක්ෂණ තිබෙනවද?]]="Yes",5,1)</f>
        <v>1</v>
      </c>
      <c r="AE762" s="11">
        <f>IF(Table15[[#This Row],[Was quarantined  before? - නිරොධානය වී තිබේද?]]="Yes",5,1)</f>
        <v>5</v>
      </c>
      <c r="AF7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2" s="8">
        <f>IF(Table15[[#This Row],[Any family members are working at Hospitals - රෝහල් වල සේවය කරන සාමාජිකයන් සිටීද?]]="No",1,5)</f>
        <v>1</v>
      </c>
      <c r="AH7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2" s="15">
        <f>Table15[[#This Row],[Proximity 01 (30%)]]*0.3+Table15[[#This Row],[Proximity - 02(40%)]]*0.4+Table15[[#This Row],[Proximity - 03(30%)]]*0.3</f>
        <v>3.4</v>
      </c>
      <c r="AK762" s="12">
        <f>Table15[[#This Row],[Aggregation(Q1) 30%]]*0.3+Table15[[#This Row],[Aggregation(Q2) 40%]]*0.4+Table15[[#This Row],[Aggregation(Q3) 30%]]*0.3</f>
        <v>2.1999999999999997</v>
      </c>
      <c r="AL762" s="13">
        <f>Table15[[#This Row],[Exposure Rate]]+Table15[[#This Row],[Proximity Rate]]+Table15[[#This Row],[Aggregation Rate]]</f>
        <v>8.1999999999999993</v>
      </c>
      <c r="AM762" s="13" t="s">
        <v>1935</v>
      </c>
    </row>
    <row r="763" spans="1:39" x14ac:dyDescent="0.3">
      <c r="A763" s="20">
        <v>18258</v>
      </c>
      <c r="B763" s="2" t="s">
        <v>924</v>
      </c>
      <c r="C763" s="2" t="str">
        <f>VLOOKUP(A763,'emp master'!$A$1:$G$5000,5,FALSE)</f>
        <v>Close Comfort Program - Finishing - SI</v>
      </c>
      <c r="D763" s="1" t="s">
        <v>1757</v>
      </c>
      <c r="E763" s="6" t="str">
        <f>VLOOKUP(A763,'emp master'!$A$1:$G$5000,7,FALSE)</f>
        <v>Female</v>
      </c>
      <c r="F763" s="7">
        <v>25</v>
      </c>
      <c r="G763" s="6" t="s">
        <v>14</v>
      </c>
      <c r="H763" s="6" t="s">
        <v>1759</v>
      </c>
      <c r="I763" s="6" t="s">
        <v>729</v>
      </c>
      <c r="J763" s="6" t="s">
        <v>28</v>
      </c>
      <c r="K763" s="6" t="s">
        <v>14</v>
      </c>
      <c r="L763" s="6"/>
      <c r="M763" s="6" t="s">
        <v>14</v>
      </c>
      <c r="N763" s="6"/>
      <c r="O763" s="6" t="s">
        <v>14</v>
      </c>
      <c r="P763" s="6" t="s">
        <v>1874</v>
      </c>
      <c r="Q763" s="6" t="s">
        <v>1566</v>
      </c>
      <c r="R763" s="6" t="s">
        <v>14</v>
      </c>
      <c r="S763" s="6" t="s">
        <v>1754</v>
      </c>
      <c r="T763" s="6" t="s">
        <v>14</v>
      </c>
      <c r="U763" s="6" t="s">
        <v>14</v>
      </c>
      <c r="V763" s="8">
        <f>IF(Table15[[#This Row],[Age - වයස]]&lt;30,1,IF(Table15[[#This Row],[Age - වයස]]&lt;40,2,IF(Table15[[#This Row],[Age - වයස]]&lt;50,3,IF(Table15[[#This Row],[Age - වයස]]&lt;=55,4,5))))</f>
        <v>1</v>
      </c>
      <c r="W763" s="11">
        <f>IF(Table15[[#This Row],[Vaccinated? - කොවිඩ් එන්නත ලබා ගෙන තිබේද?]]= "yes",1,5)</f>
        <v>5</v>
      </c>
      <c r="X76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3" s="8">
        <f>IF(Table15[[#This Row],[Having any hereditary diseases - ඔබට පාරම්පරික රෝග තිබෙනවාද?]]="yes",5,1)</f>
        <v>1</v>
      </c>
      <c r="Z763" s="11">
        <f>IF(Table15[[#This Row],[Do you have been suffering from any of these diseases? - පහත රෝග ඔබට තිබෙනවද?]]="None - නැත",1,5)</f>
        <v>1</v>
      </c>
      <c r="AA7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3" s="11">
        <f>IF(Table15[[#This Row],[Have you been infected by COVID-19 in the past few months - ඔබට COVID 19 මිට පෙර වැළදී  තිබෙනවද?]]="Yes",1,5)</f>
        <v>5</v>
      </c>
      <c r="AC763" s="11">
        <f>IF(Table15[[#This Row],[Grade - ශ්‍රේණිය]]="Team Member",5,IF(Table15[[#This Row],[Grade - ශ්‍රේණිය]]="Manager",1,3))</f>
        <v>5</v>
      </c>
      <c r="AD763" s="11">
        <f>IF(Table15[[#This Row],[Do you have any COVID symptoms? - ඔබට COVID ලක්ෂණ තිබෙනවද?]]="Yes",5,1)</f>
        <v>1</v>
      </c>
      <c r="AE763" s="11">
        <f>IF(Table15[[#This Row],[Was quarantined  before? - නිරොධානය වී තිබේද?]]="Yes",5,1)</f>
        <v>5</v>
      </c>
      <c r="AF7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3" s="8">
        <f>IF(Table15[[#This Row],[Any family members are working at Hospitals - රෝහල් වල සේවය කරන සාමාජිකයන් සිටීද?]]="No",1,5)</f>
        <v>1</v>
      </c>
      <c r="AH7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3" s="15">
        <f>Table15[[#This Row],[Proximity 01 (30%)]]*0.3+Table15[[#This Row],[Proximity - 02(40%)]]*0.4+Table15[[#This Row],[Proximity - 03(30%)]]*0.3</f>
        <v>3.4</v>
      </c>
      <c r="AK763" s="12">
        <f>Table15[[#This Row],[Aggregation(Q1) 30%]]*0.3+Table15[[#This Row],[Aggregation(Q2) 40%]]*0.4+Table15[[#This Row],[Aggregation(Q3) 30%]]*0.3</f>
        <v>2.1999999999999997</v>
      </c>
      <c r="AL763" s="13">
        <f>Table15[[#This Row],[Exposure Rate]]+Table15[[#This Row],[Proximity Rate]]+Table15[[#This Row],[Aggregation Rate]]</f>
        <v>8.1999999999999993</v>
      </c>
      <c r="AM763" s="13" t="s">
        <v>1935</v>
      </c>
    </row>
    <row r="764" spans="1:39" x14ac:dyDescent="0.3">
      <c r="A764" s="20">
        <v>22800</v>
      </c>
      <c r="B764" s="2" t="s">
        <v>1007</v>
      </c>
      <c r="C764" s="2" t="str">
        <f>VLOOKUP(A764,'emp master'!$A$1:$G$5000,5,FALSE)</f>
        <v>Close Comfort Program - Finishing - SI</v>
      </c>
      <c r="D764" s="1" t="s">
        <v>1757</v>
      </c>
      <c r="E764" s="6" t="str">
        <f>VLOOKUP(A764,'emp master'!$A$1:$G$5000,7,FALSE)</f>
        <v>Female</v>
      </c>
      <c r="F764" s="7">
        <v>23</v>
      </c>
      <c r="G764" s="6" t="s">
        <v>14</v>
      </c>
      <c r="H764" s="6" t="s">
        <v>1759</v>
      </c>
      <c r="I764" s="6" t="s">
        <v>551</v>
      </c>
      <c r="J764" s="7" t="s">
        <v>39</v>
      </c>
      <c r="K764" s="6" t="s">
        <v>14</v>
      </c>
      <c r="L764" s="6"/>
      <c r="M764" s="6" t="s">
        <v>14</v>
      </c>
      <c r="N764" s="6"/>
      <c r="O764" s="6" t="s">
        <v>14</v>
      </c>
      <c r="P764" s="6"/>
      <c r="Q764" s="6" t="s">
        <v>1566</v>
      </c>
      <c r="R764" s="6" t="s">
        <v>14</v>
      </c>
      <c r="S764" s="6" t="s">
        <v>1754</v>
      </c>
      <c r="T764" s="6" t="s">
        <v>14</v>
      </c>
      <c r="U764" s="6" t="s">
        <v>14</v>
      </c>
      <c r="V764" s="8">
        <f>IF(Table15[[#This Row],[Age - වයස]]&lt;30,1,IF(Table15[[#This Row],[Age - වයස]]&lt;40,2,IF(Table15[[#This Row],[Age - වයස]]&lt;50,3,IF(Table15[[#This Row],[Age - වයස]]&lt;=55,4,5))))</f>
        <v>1</v>
      </c>
      <c r="W764" s="11">
        <f>IF(Table15[[#This Row],[Vaccinated? - කොවිඩ් එන්නත ලබා ගෙන තිබේද?]]= "yes",1,5)</f>
        <v>5</v>
      </c>
      <c r="X76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4" s="8">
        <f>IF(Table15[[#This Row],[Having any hereditary diseases - ඔබට පාරම්පරික රෝග තිබෙනවාද?]]="yes",5,1)</f>
        <v>1</v>
      </c>
      <c r="Z764" s="11">
        <f>IF(Table15[[#This Row],[Do you have been suffering from any of these diseases? - පහත රෝග ඔබට තිබෙනවද?]]="None - නැත",1,5)</f>
        <v>1</v>
      </c>
      <c r="AA7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4" s="11">
        <f>IF(Table15[[#This Row],[Have you been infected by COVID-19 in the past few months - ඔබට COVID 19 මිට පෙර වැළදී  තිබෙනවද?]]="Yes",1,5)</f>
        <v>5</v>
      </c>
      <c r="AC764" s="11">
        <f>IF(Table15[[#This Row],[Grade - ශ්‍රේණිය]]="Team Member",5,IF(Table15[[#This Row],[Grade - ශ්‍රේණිය]]="Manager",1,3))</f>
        <v>5</v>
      </c>
      <c r="AD764" s="11">
        <f>IF(Table15[[#This Row],[Do you have any COVID symptoms? - ඔබට COVID ලක්ෂණ තිබෙනවද?]]="Yes",5,1)</f>
        <v>1</v>
      </c>
      <c r="AE764" s="11">
        <f>IF(Table15[[#This Row],[Was quarantined  before? - නිරොධානය වී තිබේද?]]="Yes",5,1)</f>
        <v>5</v>
      </c>
      <c r="AF7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4" s="8">
        <f>IF(Table15[[#This Row],[Any family members are working at Hospitals - රෝහල් වල සේවය කරන සාමාජිකයන් සිටීද?]]="No",1,5)</f>
        <v>1</v>
      </c>
      <c r="AH7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4" s="15">
        <f>Table15[[#This Row],[Proximity 01 (30%)]]*0.3+Table15[[#This Row],[Proximity - 02(40%)]]*0.4+Table15[[#This Row],[Proximity - 03(30%)]]*0.3</f>
        <v>3.4</v>
      </c>
      <c r="AK764" s="12">
        <f>Table15[[#This Row],[Aggregation(Q1) 30%]]*0.3+Table15[[#This Row],[Aggregation(Q2) 40%]]*0.4+Table15[[#This Row],[Aggregation(Q3) 30%]]*0.3</f>
        <v>2.1999999999999997</v>
      </c>
      <c r="AL764" s="13">
        <f>Table15[[#This Row],[Exposure Rate]]+Table15[[#This Row],[Proximity Rate]]+Table15[[#This Row],[Aggregation Rate]]</f>
        <v>8.1999999999999993</v>
      </c>
      <c r="AM764" s="13" t="s">
        <v>1935</v>
      </c>
    </row>
    <row r="765" spans="1:39" x14ac:dyDescent="0.3">
      <c r="A765" s="20">
        <v>23444</v>
      </c>
      <c r="B765" s="2" t="s">
        <v>1402</v>
      </c>
      <c r="C765" s="2" t="str">
        <f>VLOOKUP(A765,'emp master'!$A$1:$G$5000,5,FALSE)</f>
        <v>Close Comfort Program - Finishing - SI</v>
      </c>
      <c r="D765" s="1" t="s">
        <v>1757</v>
      </c>
      <c r="E765" s="6" t="str">
        <f>VLOOKUP(A765,'emp master'!$A$1:$G$5000,7,FALSE)</f>
        <v>Female</v>
      </c>
      <c r="F765" s="7">
        <v>22</v>
      </c>
      <c r="G765" s="6" t="s">
        <v>14</v>
      </c>
      <c r="H765" s="6" t="s">
        <v>1759</v>
      </c>
      <c r="I765" s="6" t="s">
        <v>1403</v>
      </c>
      <c r="J765" s="7" t="s">
        <v>17</v>
      </c>
      <c r="K765" s="6" t="s">
        <v>14</v>
      </c>
      <c r="L765" s="6"/>
      <c r="M765" s="6" t="s">
        <v>14</v>
      </c>
      <c r="N765" s="6"/>
      <c r="O765" s="6" t="s">
        <v>14</v>
      </c>
      <c r="P765" s="6"/>
      <c r="Q765" s="6" t="s">
        <v>1566</v>
      </c>
      <c r="R765" s="6" t="s">
        <v>14</v>
      </c>
      <c r="S765" s="6" t="s">
        <v>1754</v>
      </c>
      <c r="T765" s="6" t="s">
        <v>14</v>
      </c>
      <c r="U765" s="6" t="s">
        <v>14</v>
      </c>
      <c r="V765" s="8">
        <f>IF(Table15[[#This Row],[Age - වයස]]&lt;30,1,IF(Table15[[#This Row],[Age - වයස]]&lt;40,2,IF(Table15[[#This Row],[Age - වයස]]&lt;50,3,IF(Table15[[#This Row],[Age - වයස]]&lt;=55,4,5))))</f>
        <v>1</v>
      </c>
      <c r="W765" s="11">
        <f>IF(Table15[[#This Row],[Vaccinated? - කොවිඩ් එන්නත ලබා ගෙන තිබේද?]]= "yes",1,5)</f>
        <v>5</v>
      </c>
      <c r="X76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5" s="8">
        <f>IF(Table15[[#This Row],[Having any hereditary diseases - ඔබට පාරම්පරික රෝග තිබෙනවාද?]]="yes",5,1)</f>
        <v>1</v>
      </c>
      <c r="Z765" s="11">
        <f>IF(Table15[[#This Row],[Do you have been suffering from any of these diseases? - පහත රෝග ඔබට තිබෙනවද?]]="None - නැත",1,5)</f>
        <v>1</v>
      </c>
      <c r="AA7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5" s="11">
        <f>IF(Table15[[#This Row],[Have you been infected by COVID-19 in the past few months - ඔබට COVID 19 මිට පෙර වැළදී  තිබෙනවද?]]="Yes",1,5)</f>
        <v>5</v>
      </c>
      <c r="AC765" s="11">
        <f>IF(Table15[[#This Row],[Grade - ශ්‍රේණිය]]="Team Member",5,IF(Table15[[#This Row],[Grade - ශ්‍රේණිය]]="Manager",1,3))</f>
        <v>5</v>
      </c>
      <c r="AD765" s="11">
        <f>IF(Table15[[#This Row],[Do you have any COVID symptoms? - ඔබට COVID ලක්ෂණ තිබෙනවද?]]="Yes",5,1)</f>
        <v>1</v>
      </c>
      <c r="AE765" s="11">
        <f>IF(Table15[[#This Row],[Was quarantined  before? - නිරොධානය වී තිබේද?]]="Yes",5,1)</f>
        <v>5</v>
      </c>
      <c r="AF7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5" s="8">
        <f>IF(Table15[[#This Row],[Any family members are working at Hospitals - රෝහල් වල සේවය කරන සාමාජිකයන් සිටීද?]]="No",1,5)</f>
        <v>1</v>
      </c>
      <c r="AH7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5" s="15">
        <f>Table15[[#This Row],[Proximity 01 (30%)]]*0.3+Table15[[#This Row],[Proximity - 02(40%)]]*0.4+Table15[[#This Row],[Proximity - 03(30%)]]*0.3</f>
        <v>3.4</v>
      </c>
      <c r="AK765" s="12">
        <f>Table15[[#This Row],[Aggregation(Q1) 30%]]*0.3+Table15[[#This Row],[Aggregation(Q2) 40%]]*0.4+Table15[[#This Row],[Aggregation(Q3) 30%]]*0.3</f>
        <v>2.1999999999999997</v>
      </c>
      <c r="AL765" s="13">
        <f>Table15[[#This Row],[Exposure Rate]]+Table15[[#This Row],[Proximity Rate]]+Table15[[#This Row],[Aggregation Rate]]</f>
        <v>8.1999999999999993</v>
      </c>
      <c r="AM765" s="13" t="s">
        <v>1935</v>
      </c>
    </row>
    <row r="766" spans="1:39" x14ac:dyDescent="0.3">
      <c r="A766" s="20">
        <v>24685</v>
      </c>
      <c r="B766" s="2" t="s">
        <v>411</v>
      </c>
      <c r="C766" s="2" t="str">
        <f>VLOOKUP(A766,'emp master'!$A$1:$G$5000,5,FALSE)</f>
        <v>Close Comfort Program - Finishing - SI</v>
      </c>
      <c r="D766" s="1" t="s">
        <v>1757</v>
      </c>
      <c r="E766" s="6" t="str">
        <f>VLOOKUP(A766,'emp master'!$A$1:$G$5000,7,FALSE)</f>
        <v>Female</v>
      </c>
      <c r="F766" s="7">
        <v>21</v>
      </c>
      <c r="G766" s="6" t="s">
        <v>14</v>
      </c>
      <c r="H766" s="6" t="s">
        <v>1759</v>
      </c>
      <c r="I766" s="6" t="s">
        <v>412</v>
      </c>
      <c r="J766" s="7" t="s">
        <v>13</v>
      </c>
      <c r="K766" s="6" t="s">
        <v>14</v>
      </c>
      <c r="L766" s="6" t="s">
        <v>14</v>
      </c>
      <c r="M766" s="6" t="s">
        <v>14</v>
      </c>
      <c r="N766" s="6" t="s">
        <v>14</v>
      </c>
      <c r="O766" s="6" t="s">
        <v>14</v>
      </c>
      <c r="P766" s="6" t="s">
        <v>14</v>
      </c>
      <c r="Q766" s="6" t="s">
        <v>1566</v>
      </c>
      <c r="R766" s="6" t="s">
        <v>14</v>
      </c>
      <c r="S766" s="6" t="s">
        <v>1754</v>
      </c>
      <c r="T766" s="6" t="s">
        <v>14</v>
      </c>
      <c r="U766" s="6" t="s">
        <v>14</v>
      </c>
      <c r="V766" s="8">
        <f>IF(Table15[[#This Row],[Age - වයස]]&lt;30,1,IF(Table15[[#This Row],[Age - වයස]]&lt;40,2,IF(Table15[[#This Row],[Age - වයස]]&lt;50,3,IF(Table15[[#This Row],[Age - වයස]]&lt;=55,4,5))))</f>
        <v>1</v>
      </c>
      <c r="W766" s="11">
        <f>IF(Table15[[#This Row],[Vaccinated? - කොවිඩ් එන්නත ලබා ගෙන තිබේද?]]= "yes",1,5)</f>
        <v>5</v>
      </c>
      <c r="X76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6" s="8">
        <f>IF(Table15[[#This Row],[Having any hereditary diseases - ඔබට පාරම්පරික රෝග තිබෙනවාද?]]="yes",5,1)</f>
        <v>1</v>
      </c>
      <c r="Z766" s="11">
        <f>IF(Table15[[#This Row],[Do you have been suffering from any of these diseases? - පහත රෝග ඔබට තිබෙනවද?]]="None - නැත",1,5)</f>
        <v>1</v>
      </c>
      <c r="AA7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6" s="11">
        <f>IF(Table15[[#This Row],[Have you been infected by COVID-19 in the past few months - ඔබට COVID 19 මිට පෙර වැළදී  තිබෙනවද?]]="Yes",1,5)</f>
        <v>5</v>
      </c>
      <c r="AC766" s="11">
        <f>IF(Table15[[#This Row],[Grade - ශ්‍රේණිය]]="Team Member",5,IF(Table15[[#This Row],[Grade - ශ්‍රේණිය]]="Manager",1,3))</f>
        <v>5</v>
      </c>
      <c r="AD766" s="11">
        <f>IF(Table15[[#This Row],[Do you have any COVID symptoms? - ඔබට COVID ලක්ෂණ තිබෙනවද?]]="Yes",5,1)</f>
        <v>1</v>
      </c>
      <c r="AE766" s="11">
        <f>IF(Table15[[#This Row],[Was quarantined  before? - නිරොධානය වී තිබේද?]]="Yes",5,1)</f>
        <v>5</v>
      </c>
      <c r="AF7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6" s="8">
        <f>IF(Table15[[#This Row],[Any family members are working at Hospitals - රෝහල් වල සේවය කරන සාමාජිකයන් සිටීද?]]="No",1,5)</f>
        <v>1</v>
      </c>
      <c r="AH7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6" s="15">
        <f>Table15[[#This Row],[Proximity 01 (30%)]]*0.3+Table15[[#This Row],[Proximity - 02(40%)]]*0.4+Table15[[#This Row],[Proximity - 03(30%)]]*0.3</f>
        <v>3.4</v>
      </c>
      <c r="AK766" s="12">
        <f>Table15[[#This Row],[Aggregation(Q1) 30%]]*0.3+Table15[[#This Row],[Aggregation(Q2) 40%]]*0.4+Table15[[#This Row],[Aggregation(Q3) 30%]]*0.3</f>
        <v>2.1999999999999997</v>
      </c>
      <c r="AL766" s="13">
        <f>Table15[[#This Row],[Exposure Rate]]+Table15[[#This Row],[Proximity Rate]]+Table15[[#This Row],[Aggregation Rate]]</f>
        <v>8.1999999999999993</v>
      </c>
      <c r="AM766" s="13" t="s">
        <v>1935</v>
      </c>
    </row>
    <row r="767" spans="1:39" x14ac:dyDescent="0.3">
      <c r="A767" s="20">
        <v>12523</v>
      </c>
      <c r="B767" s="2" t="s">
        <v>504</v>
      </c>
      <c r="C767" s="2" t="str">
        <f>VLOOKUP(A767,'emp master'!$A$1:$G$5000,5,FALSE)</f>
        <v>Moulded Bra Cup - Computer Numerical Control - SI</v>
      </c>
      <c r="D767" s="1" t="s">
        <v>1757</v>
      </c>
      <c r="E767" s="6" t="str">
        <f>VLOOKUP(A767,'emp master'!$A$1:$G$5000,7,FALSE)</f>
        <v>Male</v>
      </c>
      <c r="F767" s="7">
        <v>29</v>
      </c>
      <c r="G767" s="6" t="s">
        <v>14</v>
      </c>
      <c r="H767" s="6" t="s">
        <v>1759</v>
      </c>
      <c r="I767" s="6" t="s">
        <v>505</v>
      </c>
      <c r="J767" s="7" t="s">
        <v>13</v>
      </c>
      <c r="K767" s="6" t="s">
        <v>14</v>
      </c>
      <c r="L767" s="6" t="s">
        <v>14</v>
      </c>
      <c r="M767" s="6" t="s">
        <v>14</v>
      </c>
      <c r="N767" s="6" t="s">
        <v>14</v>
      </c>
      <c r="O767" s="6" t="s">
        <v>14</v>
      </c>
      <c r="P767" s="6" t="s">
        <v>14</v>
      </c>
      <c r="Q767" s="6" t="s">
        <v>1566</v>
      </c>
      <c r="R767" s="6" t="s">
        <v>14</v>
      </c>
      <c r="S767" s="6" t="s">
        <v>1754</v>
      </c>
      <c r="T767" s="6" t="s">
        <v>14</v>
      </c>
      <c r="U767" s="6" t="s">
        <v>14</v>
      </c>
      <c r="V767" s="8">
        <f>IF(Table15[[#This Row],[Age - වයස]]&lt;30,1,IF(Table15[[#This Row],[Age - වයස]]&lt;40,2,IF(Table15[[#This Row],[Age - වයස]]&lt;50,3,IF(Table15[[#This Row],[Age - වයස]]&lt;=55,4,5))))</f>
        <v>1</v>
      </c>
      <c r="W767" s="11">
        <f>IF(Table15[[#This Row],[Vaccinated? - කොවිඩ් එන්නත ලබා ගෙන තිබේද?]]= "yes",1,5)</f>
        <v>5</v>
      </c>
      <c r="X76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7" s="8">
        <f>IF(Table15[[#This Row],[Having any hereditary diseases - ඔබට පාරම්පරික රෝග තිබෙනවාද?]]="yes",5,1)</f>
        <v>1</v>
      </c>
      <c r="Z767" s="11">
        <f>IF(Table15[[#This Row],[Do you have been suffering from any of these diseases? - පහත රෝග ඔබට තිබෙනවද?]]="None - නැත",1,5)</f>
        <v>1</v>
      </c>
      <c r="AA7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7" s="11">
        <f>IF(Table15[[#This Row],[Have you been infected by COVID-19 in the past few months - ඔබට COVID 19 මිට පෙර වැළදී  තිබෙනවද?]]="Yes",1,5)</f>
        <v>5</v>
      </c>
      <c r="AC767" s="11">
        <f>IF(Table15[[#This Row],[Grade - ශ්‍රේණිය]]="Team Member",5,IF(Table15[[#This Row],[Grade - ශ්‍රේණිය]]="Manager",1,3))</f>
        <v>5</v>
      </c>
      <c r="AD767" s="11">
        <f>IF(Table15[[#This Row],[Do you have any COVID symptoms? - ඔබට COVID ලක්ෂණ තිබෙනවද?]]="Yes",5,1)</f>
        <v>1</v>
      </c>
      <c r="AE767" s="11">
        <f>IF(Table15[[#This Row],[Was quarantined  before? - නිරොධානය වී තිබේද?]]="Yes",5,1)</f>
        <v>5</v>
      </c>
      <c r="AF7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7" s="8">
        <f>IF(Table15[[#This Row],[Any family members are working at Hospitals - රෝහල් වල සේවය කරන සාමාජිකයන් සිටීද?]]="No",1,5)</f>
        <v>1</v>
      </c>
      <c r="AH7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7" s="15">
        <f>Table15[[#This Row],[Proximity 01 (30%)]]*0.3+Table15[[#This Row],[Proximity - 02(40%)]]*0.4+Table15[[#This Row],[Proximity - 03(30%)]]*0.3</f>
        <v>3.4</v>
      </c>
      <c r="AK767" s="12">
        <f>Table15[[#This Row],[Aggregation(Q1) 30%]]*0.3+Table15[[#This Row],[Aggregation(Q2) 40%]]*0.4+Table15[[#This Row],[Aggregation(Q3) 30%]]*0.3</f>
        <v>2.1999999999999997</v>
      </c>
      <c r="AL767" s="13">
        <f>Table15[[#This Row],[Exposure Rate]]+Table15[[#This Row],[Proximity Rate]]+Table15[[#This Row],[Aggregation Rate]]</f>
        <v>8.1999999999999993</v>
      </c>
      <c r="AM767" s="13" t="s">
        <v>1935</v>
      </c>
    </row>
    <row r="768" spans="1:39" x14ac:dyDescent="0.3">
      <c r="A768" s="20">
        <v>14351</v>
      </c>
      <c r="B768" s="2" t="s">
        <v>127</v>
      </c>
      <c r="C768" s="2" t="str">
        <f>VLOOKUP(A768,'emp master'!$A$1:$G$5000,5,FALSE)</f>
        <v>Moulded Bra Cup - Computer Numerical Control - SI</v>
      </c>
      <c r="D768" s="1" t="s">
        <v>1757</v>
      </c>
      <c r="E768" s="6" t="str">
        <f>VLOOKUP(A768,'emp master'!$A$1:$G$5000,7,FALSE)</f>
        <v>Male</v>
      </c>
      <c r="F768" s="7">
        <v>25</v>
      </c>
      <c r="G768" s="6" t="s">
        <v>14</v>
      </c>
      <c r="H768" s="6" t="s">
        <v>1759</v>
      </c>
      <c r="I768" s="6" t="s">
        <v>128</v>
      </c>
      <c r="J768" s="7" t="s">
        <v>17</v>
      </c>
      <c r="K768" s="6" t="s">
        <v>14</v>
      </c>
      <c r="L768" s="6"/>
      <c r="M768" s="6" t="s">
        <v>14</v>
      </c>
      <c r="N768" s="6"/>
      <c r="O768" s="6" t="s">
        <v>14</v>
      </c>
      <c r="P768" s="6"/>
      <c r="Q768" s="6" t="s">
        <v>1566</v>
      </c>
      <c r="R768" s="6" t="s">
        <v>14</v>
      </c>
      <c r="S768" s="6" t="s">
        <v>1754</v>
      </c>
      <c r="T768" s="6" t="s">
        <v>14</v>
      </c>
      <c r="U768" s="6" t="s">
        <v>14</v>
      </c>
      <c r="V768" s="8">
        <f>IF(Table15[[#This Row],[Age - වයස]]&lt;30,1,IF(Table15[[#This Row],[Age - වයස]]&lt;40,2,IF(Table15[[#This Row],[Age - වයස]]&lt;50,3,IF(Table15[[#This Row],[Age - වයස]]&lt;=55,4,5))))</f>
        <v>1</v>
      </c>
      <c r="W768" s="11">
        <f>IF(Table15[[#This Row],[Vaccinated? - කොවිඩ් එන්නත ලබා ගෙන තිබේද?]]= "yes",1,5)</f>
        <v>5</v>
      </c>
      <c r="X76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8" s="8">
        <f>IF(Table15[[#This Row],[Having any hereditary diseases - ඔබට පාරම්පරික රෝග තිබෙනවාද?]]="yes",5,1)</f>
        <v>1</v>
      </c>
      <c r="Z768" s="11">
        <f>IF(Table15[[#This Row],[Do you have been suffering from any of these diseases? - පහත රෝග ඔබට තිබෙනවද?]]="None - නැත",1,5)</f>
        <v>1</v>
      </c>
      <c r="AA7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8" s="11">
        <f>IF(Table15[[#This Row],[Have you been infected by COVID-19 in the past few months - ඔබට COVID 19 මිට පෙර වැළදී  තිබෙනවද?]]="Yes",1,5)</f>
        <v>5</v>
      </c>
      <c r="AC768" s="11">
        <f>IF(Table15[[#This Row],[Grade - ශ්‍රේණිය]]="Team Member",5,IF(Table15[[#This Row],[Grade - ශ්‍රේණිය]]="Manager",1,3))</f>
        <v>5</v>
      </c>
      <c r="AD768" s="11">
        <f>IF(Table15[[#This Row],[Do you have any COVID symptoms? - ඔබට COVID ලක්ෂණ තිබෙනවද?]]="Yes",5,1)</f>
        <v>1</v>
      </c>
      <c r="AE768" s="11">
        <f>IF(Table15[[#This Row],[Was quarantined  before? - නිරොධානය වී තිබේද?]]="Yes",5,1)</f>
        <v>5</v>
      </c>
      <c r="AF7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8" s="8">
        <f>IF(Table15[[#This Row],[Any family members are working at Hospitals - රෝහල් වල සේවය කරන සාමාජිකයන් සිටීද?]]="No",1,5)</f>
        <v>1</v>
      </c>
      <c r="AH7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8" s="15">
        <f>Table15[[#This Row],[Proximity 01 (30%)]]*0.3+Table15[[#This Row],[Proximity - 02(40%)]]*0.4+Table15[[#This Row],[Proximity - 03(30%)]]*0.3</f>
        <v>3.4</v>
      </c>
      <c r="AK768" s="12">
        <f>Table15[[#This Row],[Aggregation(Q1) 30%]]*0.3+Table15[[#This Row],[Aggregation(Q2) 40%]]*0.4+Table15[[#This Row],[Aggregation(Q3) 30%]]*0.3</f>
        <v>2.1999999999999997</v>
      </c>
      <c r="AL768" s="13">
        <f>Table15[[#This Row],[Exposure Rate]]+Table15[[#This Row],[Proximity Rate]]+Table15[[#This Row],[Aggregation Rate]]</f>
        <v>8.1999999999999993</v>
      </c>
      <c r="AM768" s="13" t="s">
        <v>1935</v>
      </c>
    </row>
    <row r="769" spans="1:39" x14ac:dyDescent="0.3">
      <c r="A769" s="20">
        <v>14354</v>
      </c>
      <c r="B769" s="2" t="s">
        <v>533</v>
      </c>
      <c r="C769" s="2" t="str">
        <f>VLOOKUP(A769,'emp master'!$A$1:$G$5000,5,FALSE)</f>
        <v>Moulded Bra Cup - Computer Numerical Control - SI</v>
      </c>
      <c r="D769" s="1" t="s">
        <v>1757</v>
      </c>
      <c r="E769" s="6" t="str">
        <f>VLOOKUP(A769,'emp master'!$A$1:$G$5000,7,FALSE)</f>
        <v>Male</v>
      </c>
      <c r="F769" s="7">
        <v>26</v>
      </c>
      <c r="G769" s="6" t="s">
        <v>14</v>
      </c>
      <c r="H769" s="6" t="s">
        <v>1759</v>
      </c>
      <c r="I769" s="6" t="s">
        <v>45</v>
      </c>
      <c r="J769" s="7" t="s">
        <v>39</v>
      </c>
      <c r="K769" s="6" t="s">
        <v>14</v>
      </c>
      <c r="L769" s="6"/>
      <c r="M769" s="6" t="s">
        <v>14</v>
      </c>
      <c r="N769" s="6"/>
      <c r="O769" s="6" t="s">
        <v>14</v>
      </c>
      <c r="P769" s="6"/>
      <c r="Q769" s="6" t="s">
        <v>1566</v>
      </c>
      <c r="R769" s="6" t="s">
        <v>14</v>
      </c>
      <c r="S769" s="6" t="s">
        <v>1754</v>
      </c>
      <c r="T769" s="6" t="s">
        <v>14</v>
      </c>
      <c r="U769" s="6" t="s">
        <v>14</v>
      </c>
      <c r="V769" s="8">
        <f>IF(Table15[[#This Row],[Age - වයස]]&lt;30,1,IF(Table15[[#This Row],[Age - වයස]]&lt;40,2,IF(Table15[[#This Row],[Age - වයස]]&lt;50,3,IF(Table15[[#This Row],[Age - වයස]]&lt;=55,4,5))))</f>
        <v>1</v>
      </c>
      <c r="W769" s="11">
        <f>IF(Table15[[#This Row],[Vaccinated? - කොවිඩ් එන්නත ලබා ගෙන තිබේද?]]= "yes",1,5)</f>
        <v>5</v>
      </c>
      <c r="X76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69" s="8">
        <f>IF(Table15[[#This Row],[Having any hereditary diseases - ඔබට පාරම්පරික රෝග තිබෙනවාද?]]="yes",5,1)</f>
        <v>1</v>
      </c>
      <c r="Z769" s="11">
        <f>IF(Table15[[#This Row],[Do you have been suffering from any of these diseases? - පහත රෝග ඔබට තිබෙනවද?]]="None - නැත",1,5)</f>
        <v>1</v>
      </c>
      <c r="AA7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69" s="11">
        <f>IF(Table15[[#This Row],[Have you been infected by COVID-19 in the past few months - ඔබට COVID 19 මිට පෙර වැළදී  තිබෙනවද?]]="Yes",1,5)</f>
        <v>5</v>
      </c>
      <c r="AC769" s="11">
        <f>IF(Table15[[#This Row],[Grade - ශ්‍රේණිය]]="Team Member",5,IF(Table15[[#This Row],[Grade - ශ්‍රේණිය]]="Manager",1,3))</f>
        <v>5</v>
      </c>
      <c r="AD769" s="11">
        <f>IF(Table15[[#This Row],[Do you have any COVID symptoms? - ඔබට COVID ලක්ෂණ තිබෙනවද?]]="Yes",5,1)</f>
        <v>1</v>
      </c>
      <c r="AE769" s="11">
        <f>IF(Table15[[#This Row],[Was quarantined  before? - නිරොධානය වී තිබේද?]]="Yes",5,1)</f>
        <v>5</v>
      </c>
      <c r="AF7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69" s="8">
        <f>IF(Table15[[#This Row],[Any family members are working at Hospitals - රෝහල් වල සේවය කරන සාමාජිකයන් සිටීද?]]="No",1,5)</f>
        <v>1</v>
      </c>
      <c r="AH7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6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69" s="15">
        <f>Table15[[#This Row],[Proximity 01 (30%)]]*0.3+Table15[[#This Row],[Proximity - 02(40%)]]*0.4+Table15[[#This Row],[Proximity - 03(30%)]]*0.3</f>
        <v>3.4</v>
      </c>
      <c r="AK769" s="12">
        <f>Table15[[#This Row],[Aggregation(Q1) 30%]]*0.3+Table15[[#This Row],[Aggregation(Q2) 40%]]*0.4+Table15[[#This Row],[Aggregation(Q3) 30%]]*0.3</f>
        <v>2.1999999999999997</v>
      </c>
      <c r="AL769" s="13">
        <f>Table15[[#This Row],[Exposure Rate]]+Table15[[#This Row],[Proximity Rate]]+Table15[[#This Row],[Aggregation Rate]]</f>
        <v>8.1999999999999993</v>
      </c>
      <c r="AM769" s="13" t="s">
        <v>1935</v>
      </c>
    </row>
    <row r="770" spans="1:39" x14ac:dyDescent="0.3">
      <c r="A770" s="20">
        <v>14355</v>
      </c>
      <c r="B770" s="2" t="s">
        <v>469</v>
      </c>
      <c r="C770" s="2" t="str">
        <f>VLOOKUP(A770,'emp master'!$A$1:$G$5000,5,FALSE)</f>
        <v>Moulded Bra Cup - Computer Numerical Control - SI</v>
      </c>
      <c r="D770" s="1" t="s">
        <v>1757</v>
      </c>
      <c r="E770" s="6" t="str">
        <f>VLOOKUP(A770,'emp master'!$A$1:$G$5000,7,FALSE)</f>
        <v>Male</v>
      </c>
      <c r="F770" s="7">
        <v>25</v>
      </c>
      <c r="G770" s="6" t="s">
        <v>14</v>
      </c>
      <c r="H770" s="6" t="s">
        <v>1759</v>
      </c>
      <c r="I770" s="6" t="s">
        <v>470</v>
      </c>
      <c r="J770" s="7" t="s">
        <v>17</v>
      </c>
      <c r="K770" s="6" t="s">
        <v>14</v>
      </c>
      <c r="L770" s="6" t="s">
        <v>14</v>
      </c>
      <c r="M770" s="6" t="s">
        <v>14</v>
      </c>
      <c r="N770" s="6" t="s">
        <v>14</v>
      </c>
      <c r="O770" s="6" t="s">
        <v>14</v>
      </c>
      <c r="P770" s="6" t="s">
        <v>14</v>
      </c>
      <c r="Q770" s="6" t="s">
        <v>1566</v>
      </c>
      <c r="R770" s="6" t="s">
        <v>14</v>
      </c>
      <c r="S770" s="6" t="s">
        <v>1754</v>
      </c>
      <c r="T770" s="6" t="s">
        <v>14</v>
      </c>
      <c r="U770" s="6" t="s">
        <v>14</v>
      </c>
      <c r="V770" s="8">
        <f>IF(Table15[[#This Row],[Age - වයස]]&lt;30,1,IF(Table15[[#This Row],[Age - වයස]]&lt;40,2,IF(Table15[[#This Row],[Age - වයස]]&lt;50,3,IF(Table15[[#This Row],[Age - වයස]]&lt;=55,4,5))))</f>
        <v>1</v>
      </c>
      <c r="W770" s="11">
        <f>IF(Table15[[#This Row],[Vaccinated? - කොවිඩ් එන්නත ලබා ගෙන තිබේද?]]= "yes",1,5)</f>
        <v>5</v>
      </c>
      <c r="X77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70" s="8">
        <f>IF(Table15[[#This Row],[Having any hereditary diseases - ඔබට පාරම්පරික රෝග තිබෙනවාද?]]="yes",5,1)</f>
        <v>1</v>
      </c>
      <c r="Z770" s="11">
        <f>IF(Table15[[#This Row],[Do you have been suffering from any of these diseases? - පහත රෝග ඔබට තිබෙනවද?]]="None - නැත",1,5)</f>
        <v>1</v>
      </c>
      <c r="AA7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0" s="11">
        <f>IF(Table15[[#This Row],[Have you been infected by COVID-19 in the past few months - ඔබට COVID 19 මිට පෙර වැළදී  තිබෙනවද?]]="Yes",1,5)</f>
        <v>5</v>
      </c>
      <c r="AC770" s="11">
        <f>IF(Table15[[#This Row],[Grade - ශ්‍රේණිය]]="Team Member",5,IF(Table15[[#This Row],[Grade - ශ්‍රේණිය]]="Manager",1,3))</f>
        <v>5</v>
      </c>
      <c r="AD770" s="11">
        <f>IF(Table15[[#This Row],[Do you have any COVID symptoms? - ඔබට COVID ලක්ෂණ තිබෙනවද?]]="Yes",5,1)</f>
        <v>1</v>
      </c>
      <c r="AE770" s="11">
        <f>IF(Table15[[#This Row],[Was quarantined  before? - නිරොධානය වී තිබේද?]]="Yes",5,1)</f>
        <v>5</v>
      </c>
      <c r="AF7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0" s="8">
        <f>IF(Table15[[#This Row],[Any family members are working at Hospitals - රෝහල් වල සේවය කරන සාමාජිකයන් සිටීද?]]="No",1,5)</f>
        <v>1</v>
      </c>
      <c r="AH7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70" s="15">
        <f>Table15[[#This Row],[Proximity 01 (30%)]]*0.3+Table15[[#This Row],[Proximity - 02(40%)]]*0.4+Table15[[#This Row],[Proximity - 03(30%)]]*0.3</f>
        <v>3.4</v>
      </c>
      <c r="AK770" s="12">
        <f>Table15[[#This Row],[Aggregation(Q1) 30%]]*0.3+Table15[[#This Row],[Aggregation(Q2) 40%]]*0.4+Table15[[#This Row],[Aggregation(Q3) 30%]]*0.3</f>
        <v>2.1999999999999997</v>
      </c>
      <c r="AL770" s="13">
        <f>Table15[[#This Row],[Exposure Rate]]+Table15[[#This Row],[Proximity Rate]]+Table15[[#This Row],[Aggregation Rate]]</f>
        <v>8.1999999999999993</v>
      </c>
      <c r="AM770" s="13" t="s">
        <v>1935</v>
      </c>
    </row>
    <row r="771" spans="1:39" x14ac:dyDescent="0.3">
      <c r="A771" s="20">
        <v>15872</v>
      </c>
      <c r="B771" s="2" t="s">
        <v>716</v>
      </c>
      <c r="C771" s="2" t="str">
        <f>VLOOKUP(A771,'emp master'!$A$1:$G$5000,5,FALSE)</f>
        <v>Moulded Bra Cup - Computer Numerical Control - SI</v>
      </c>
      <c r="D771" s="1" t="s">
        <v>1757</v>
      </c>
      <c r="E771" s="6" t="str">
        <f>VLOOKUP(A771,'emp master'!$A$1:$G$5000,7,FALSE)</f>
        <v>Male</v>
      </c>
      <c r="F771" s="7">
        <v>28</v>
      </c>
      <c r="G771" s="6" t="s">
        <v>14</v>
      </c>
      <c r="H771" s="6" t="s">
        <v>1759</v>
      </c>
      <c r="I771" s="6" t="s">
        <v>717</v>
      </c>
      <c r="J771" s="7" t="s">
        <v>17</v>
      </c>
      <c r="K771" s="6" t="s">
        <v>14</v>
      </c>
      <c r="L771" s="6" t="s">
        <v>14</v>
      </c>
      <c r="M771" s="6" t="s">
        <v>14</v>
      </c>
      <c r="N771" s="6" t="s">
        <v>14</v>
      </c>
      <c r="O771" s="6" t="s">
        <v>14</v>
      </c>
      <c r="P771" s="6" t="s">
        <v>14</v>
      </c>
      <c r="Q771" s="6" t="s">
        <v>1566</v>
      </c>
      <c r="R771" s="6" t="s">
        <v>14</v>
      </c>
      <c r="S771" s="6" t="s">
        <v>1754</v>
      </c>
      <c r="T771" s="6" t="s">
        <v>14</v>
      </c>
      <c r="U771" s="6" t="s">
        <v>14</v>
      </c>
      <c r="V771" s="8">
        <f>IF(Table15[[#This Row],[Age - වයස]]&lt;30,1,IF(Table15[[#This Row],[Age - වයස]]&lt;40,2,IF(Table15[[#This Row],[Age - වයස]]&lt;50,3,IF(Table15[[#This Row],[Age - වයස]]&lt;=55,4,5))))</f>
        <v>1</v>
      </c>
      <c r="W771" s="11">
        <f>IF(Table15[[#This Row],[Vaccinated? - කොවිඩ් එන්නත ලබා ගෙන තිබේද?]]= "yes",1,5)</f>
        <v>5</v>
      </c>
      <c r="X77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71" s="8">
        <f>IF(Table15[[#This Row],[Having any hereditary diseases - ඔබට පාරම්පරික රෝග තිබෙනවාද?]]="yes",5,1)</f>
        <v>1</v>
      </c>
      <c r="Z771" s="11">
        <f>IF(Table15[[#This Row],[Do you have been suffering from any of these diseases? - පහත රෝග ඔබට තිබෙනවද?]]="None - නැත",1,5)</f>
        <v>1</v>
      </c>
      <c r="AA7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1" s="11">
        <f>IF(Table15[[#This Row],[Have you been infected by COVID-19 in the past few months - ඔබට COVID 19 මිට පෙර වැළදී  තිබෙනවද?]]="Yes",1,5)</f>
        <v>5</v>
      </c>
      <c r="AC771" s="11">
        <f>IF(Table15[[#This Row],[Grade - ශ්‍රේණිය]]="Team Member",5,IF(Table15[[#This Row],[Grade - ශ්‍රේණිය]]="Manager",1,3))</f>
        <v>5</v>
      </c>
      <c r="AD771" s="11">
        <f>IF(Table15[[#This Row],[Do you have any COVID symptoms? - ඔබට COVID ලක්ෂණ තිබෙනවද?]]="Yes",5,1)</f>
        <v>1</v>
      </c>
      <c r="AE771" s="11">
        <f>IF(Table15[[#This Row],[Was quarantined  before? - නිරොධානය වී තිබේද?]]="Yes",5,1)</f>
        <v>5</v>
      </c>
      <c r="AF7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1" s="8">
        <f>IF(Table15[[#This Row],[Any family members are working at Hospitals - රෝහල් වල සේවය කරන සාමාජිකයන් සිටීද?]]="No",1,5)</f>
        <v>1</v>
      </c>
      <c r="AH7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71" s="15">
        <f>Table15[[#This Row],[Proximity 01 (30%)]]*0.3+Table15[[#This Row],[Proximity - 02(40%)]]*0.4+Table15[[#This Row],[Proximity - 03(30%)]]*0.3</f>
        <v>3.4</v>
      </c>
      <c r="AK771" s="12">
        <f>Table15[[#This Row],[Aggregation(Q1) 30%]]*0.3+Table15[[#This Row],[Aggregation(Q2) 40%]]*0.4+Table15[[#This Row],[Aggregation(Q3) 30%]]*0.3</f>
        <v>2.1999999999999997</v>
      </c>
      <c r="AL771" s="13">
        <f>Table15[[#This Row],[Exposure Rate]]+Table15[[#This Row],[Proximity Rate]]+Table15[[#This Row],[Aggregation Rate]]</f>
        <v>8.1999999999999993</v>
      </c>
      <c r="AM771" s="13" t="s">
        <v>1935</v>
      </c>
    </row>
    <row r="772" spans="1:39" x14ac:dyDescent="0.3">
      <c r="A772" s="20">
        <v>26105</v>
      </c>
      <c r="B772" s="2" t="s">
        <v>910</v>
      </c>
      <c r="C772" s="2" t="str">
        <f>VLOOKUP(A772,'emp master'!$A$1:$G$5000,5,FALSE)</f>
        <v>Moulded Bra Cup - Production - SI</v>
      </c>
      <c r="D772" s="1" t="s">
        <v>1757</v>
      </c>
      <c r="E772" s="6" t="str">
        <f>VLOOKUP(A772,'emp master'!$A$1:$G$5000,7,FALSE)</f>
        <v>Male</v>
      </c>
      <c r="F772" s="7">
        <v>25</v>
      </c>
      <c r="G772" s="6" t="s">
        <v>14</v>
      </c>
      <c r="H772" s="6" t="s">
        <v>1759</v>
      </c>
      <c r="I772" s="6" t="s">
        <v>911</v>
      </c>
      <c r="J772" s="7" t="s">
        <v>39</v>
      </c>
      <c r="K772" s="6" t="s">
        <v>14</v>
      </c>
      <c r="L772" s="6"/>
      <c r="M772" s="6" t="s">
        <v>14</v>
      </c>
      <c r="N772" s="6"/>
      <c r="O772" s="6" t="s">
        <v>14</v>
      </c>
      <c r="P772" s="6"/>
      <c r="Q772" s="6" t="s">
        <v>1566</v>
      </c>
      <c r="R772" s="6" t="s">
        <v>14</v>
      </c>
      <c r="S772" s="6" t="s">
        <v>1754</v>
      </c>
      <c r="T772" s="6" t="s">
        <v>14</v>
      </c>
      <c r="U772" s="6" t="s">
        <v>14</v>
      </c>
      <c r="V772" s="8">
        <f>IF(Table15[[#This Row],[Age - වයස]]&lt;30,1,IF(Table15[[#This Row],[Age - වයස]]&lt;40,2,IF(Table15[[#This Row],[Age - වයස]]&lt;50,3,IF(Table15[[#This Row],[Age - වයස]]&lt;=55,4,5))))</f>
        <v>1</v>
      </c>
      <c r="W772" s="11">
        <f>IF(Table15[[#This Row],[Vaccinated? - කොවිඩ් එන්නත ලබා ගෙන තිබේද?]]= "yes",1,5)</f>
        <v>5</v>
      </c>
      <c r="X77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72" s="8">
        <f>IF(Table15[[#This Row],[Having any hereditary diseases - ඔබට පාරම්පරික රෝග තිබෙනවාද?]]="yes",5,1)</f>
        <v>1</v>
      </c>
      <c r="Z772" s="11">
        <f>IF(Table15[[#This Row],[Do you have been suffering from any of these diseases? - පහත රෝග ඔබට තිබෙනවද?]]="None - නැත",1,5)</f>
        <v>1</v>
      </c>
      <c r="AA7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2" s="11">
        <f>IF(Table15[[#This Row],[Have you been infected by COVID-19 in the past few months - ඔබට COVID 19 මිට පෙර වැළදී  තිබෙනවද?]]="Yes",1,5)</f>
        <v>5</v>
      </c>
      <c r="AC772" s="11">
        <f>IF(Table15[[#This Row],[Grade - ශ්‍රේණිය]]="Team Member",5,IF(Table15[[#This Row],[Grade - ශ්‍රේණිය]]="Manager",1,3))</f>
        <v>5</v>
      </c>
      <c r="AD772" s="11">
        <f>IF(Table15[[#This Row],[Do you have any COVID symptoms? - ඔබට COVID ලක්ෂණ තිබෙනවද?]]="Yes",5,1)</f>
        <v>1</v>
      </c>
      <c r="AE772" s="11">
        <f>IF(Table15[[#This Row],[Was quarantined  before? - නිරොධානය වී තිබේද?]]="Yes",5,1)</f>
        <v>5</v>
      </c>
      <c r="AF7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2" s="8">
        <f>IF(Table15[[#This Row],[Any family members are working at Hospitals - රෝහල් වල සේවය කරන සාමාජිකයන් සිටීද?]]="No",1,5)</f>
        <v>1</v>
      </c>
      <c r="AH7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72" s="15">
        <f>Table15[[#This Row],[Proximity 01 (30%)]]*0.3+Table15[[#This Row],[Proximity - 02(40%)]]*0.4+Table15[[#This Row],[Proximity - 03(30%)]]*0.3</f>
        <v>3.4</v>
      </c>
      <c r="AK772" s="12">
        <f>Table15[[#This Row],[Aggregation(Q1) 30%]]*0.3+Table15[[#This Row],[Aggregation(Q2) 40%]]*0.4+Table15[[#This Row],[Aggregation(Q3) 30%]]*0.3</f>
        <v>2.1999999999999997</v>
      </c>
      <c r="AL772" s="13">
        <f>Table15[[#This Row],[Exposure Rate]]+Table15[[#This Row],[Proximity Rate]]+Table15[[#This Row],[Aggregation Rate]]</f>
        <v>8.1999999999999993</v>
      </c>
      <c r="AM772" s="13" t="s">
        <v>1935</v>
      </c>
    </row>
    <row r="773" spans="1:39" x14ac:dyDescent="0.3">
      <c r="A773" s="20">
        <v>9418</v>
      </c>
      <c r="B773" s="2" t="s">
        <v>70</v>
      </c>
      <c r="C773" s="2" t="str">
        <f>VLOOKUP(A773,'emp master'!$A$1:$G$5000,5,FALSE)</f>
        <v>Moulded Bra Cup - Technical - SI</v>
      </c>
      <c r="D773" s="1" t="s">
        <v>1757</v>
      </c>
      <c r="E773" s="6" t="str">
        <f>VLOOKUP(A773,'emp master'!$A$1:$G$5000,7,FALSE)</f>
        <v>Female</v>
      </c>
      <c r="F773" s="7">
        <v>28</v>
      </c>
      <c r="G773" s="6" t="s">
        <v>14</v>
      </c>
      <c r="H773" s="6" t="s">
        <v>1759</v>
      </c>
      <c r="I773" s="6" t="s">
        <v>71</v>
      </c>
      <c r="J773" s="7" t="s">
        <v>13</v>
      </c>
      <c r="K773" s="6" t="s">
        <v>14</v>
      </c>
      <c r="L773" s="6"/>
      <c r="M773" s="6" t="s">
        <v>14</v>
      </c>
      <c r="N773" s="6"/>
      <c r="O773" s="6" t="s">
        <v>14</v>
      </c>
      <c r="P773" s="6"/>
      <c r="Q773" s="6" t="s">
        <v>1566</v>
      </c>
      <c r="R773" s="6" t="s">
        <v>14</v>
      </c>
      <c r="S773" s="6" t="s">
        <v>1754</v>
      </c>
      <c r="T773" s="6" t="s">
        <v>14</v>
      </c>
      <c r="U773" s="6" t="s">
        <v>14</v>
      </c>
      <c r="V773" s="8">
        <f>IF(Table15[[#This Row],[Age - වයස]]&lt;30,1,IF(Table15[[#This Row],[Age - වයස]]&lt;40,2,IF(Table15[[#This Row],[Age - වයස]]&lt;50,3,IF(Table15[[#This Row],[Age - වයස]]&lt;=55,4,5))))</f>
        <v>1</v>
      </c>
      <c r="W773" s="11">
        <f>IF(Table15[[#This Row],[Vaccinated? - කොවිඩ් එන්නත ලබා ගෙන තිබේද?]]= "yes",1,5)</f>
        <v>5</v>
      </c>
      <c r="X77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73" s="8">
        <f>IF(Table15[[#This Row],[Having any hereditary diseases - ඔබට පාරම්පරික රෝග තිබෙනවාද?]]="yes",5,1)</f>
        <v>1</v>
      </c>
      <c r="Z773" s="11">
        <f>IF(Table15[[#This Row],[Do you have been suffering from any of these diseases? - පහත රෝග ඔබට තිබෙනවද?]]="None - නැත",1,5)</f>
        <v>1</v>
      </c>
      <c r="AA7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3" s="11">
        <f>IF(Table15[[#This Row],[Have you been infected by COVID-19 in the past few months - ඔබට COVID 19 මිට පෙර වැළදී  තිබෙනවද?]]="Yes",1,5)</f>
        <v>5</v>
      </c>
      <c r="AC773" s="11">
        <f>IF(Table15[[#This Row],[Grade - ශ්‍රේණිය]]="Team Member",5,IF(Table15[[#This Row],[Grade - ශ්‍රේණිය]]="Manager",1,3))</f>
        <v>5</v>
      </c>
      <c r="AD773" s="11">
        <f>IF(Table15[[#This Row],[Do you have any COVID symptoms? - ඔබට COVID ලක්ෂණ තිබෙනවද?]]="Yes",5,1)</f>
        <v>1</v>
      </c>
      <c r="AE773" s="11">
        <f>IF(Table15[[#This Row],[Was quarantined  before? - නිරොධානය වී තිබේද?]]="Yes",5,1)</f>
        <v>5</v>
      </c>
      <c r="AF7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3" s="8">
        <f>IF(Table15[[#This Row],[Any family members are working at Hospitals - රෝහල් වල සේවය කරන සාමාජිකයන් සිටීද?]]="No",1,5)</f>
        <v>1</v>
      </c>
      <c r="AH7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73" s="15">
        <f>Table15[[#This Row],[Proximity 01 (30%)]]*0.3+Table15[[#This Row],[Proximity - 02(40%)]]*0.4+Table15[[#This Row],[Proximity - 03(30%)]]*0.3</f>
        <v>3.4</v>
      </c>
      <c r="AK773" s="12">
        <f>Table15[[#This Row],[Aggregation(Q1) 30%]]*0.3+Table15[[#This Row],[Aggregation(Q2) 40%]]*0.4+Table15[[#This Row],[Aggregation(Q3) 30%]]*0.3</f>
        <v>2.1999999999999997</v>
      </c>
      <c r="AL773" s="13">
        <f>Table15[[#This Row],[Exposure Rate]]+Table15[[#This Row],[Proximity Rate]]+Table15[[#This Row],[Aggregation Rate]]</f>
        <v>8.1999999999999993</v>
      </c>
      <c r="AM773" s="13" t="s">
        <v>1935</v>
      </c>
    </row>
    <row r="774" spans="1:39" x14ac:dyDescent="0.3">
      <c r="A774" s="20">
        <v>26091</v>
      </c>
      <c r="B774" s="2" t="s">
        <v>1315</v>
      </c>
      <c r="C774" s="2" t="str">
        <f>VLOOKUP(A774,'emp master'!$A$1:$G$5000,5,FALSE)</f>
        <v>Training School - SI</v>
      </c>
      <c r="D774" s="1" t="s">
        <v>1757</v>
      </c>
      <c r="E774" s="6" t="str">
        <f>VLOOKUP(A774,'emp master'!$A$1:$G$5000,7,FALSE)</f>
        <v>Female</v>
      </c>
      <c r="F774" s="7">
        <v>24</v>
      </c>
      <c r="G774" s="6" t="s">
        <v>14</v>
      </c>
      <c r="H774" s="6" t="s">
        <v>1759</v>
      </c>
      <c r="I774" s="6" t="s">
        <v>109</v>
      </c>
      <c r="J774" s="7" t="s">
        <v>23</v>
      </c>
      <c r="K774" s="6" t="s">
        <v>14</v>
      </c>
      <c r="L774" s="6"/>
      <c r="M774" s="6" t="s">
        <v>14</v>
      </c>
      <c r="N774" s="6"/>
      <c r="O774" s="6" t="s">
        <v>14</v>
      </c>
      <c r="P774" s="6"/>
      <c r="Q774" s="6" t="s">
        <v>1566</v>
      </c>
      <c r="R774" s="6" t="s">
        <v>14</v>
      </c>
      <c r="S774" s="6" t="s">
        <v>1754</v>
      </c>
      <c r="T774" s="6" t="s">
        <v>14</v>
      </c>
      <c r="U774" s="6" t="s">
        <v>14</v>
      </c>
      <c r="V774" s="8">
        <f>IF(Table15[[#This Row],[Age - වයස]]&lt;30,1,IF(Table15[[#This Row],[Age - වයස]]&lt;40,2,IF(Table15[[#This Row],[Age - වයස]]&lt;50,3,IF(Table15[[#This Row],[Age - වයස]]&lt;=55,4,5))))</f>
        <v>1</v>
      </c>
      <c r="W774" s="11">
        <f>IF(Table15[[#This Row],[Vaccinated? - කොවිඩ් එන්නත ලබා ගෙන තිබේද?]]= "yes",1,5)</f>
        <v>5</v>
      </c>
      <c r="X77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74" s="8">
        <f>IF(Table15[[#This Row],[Having any hereditary diseases - ඔබට පාරම්පරික රෝග තිබෙනවාද?]]="yes",5,1)</f>
        <v>1</v>
      </c>
      <c r="Z774" s="11">
        <f>IF(Table15[[#This Row],[Do you have been suffering from any of these diseases? - පහත රෝග ඔබට තිබෙනවද?]]="None - නැත",1,5)</f>
        <v>1</v>
      </c>
      <c r="AA7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4" s="11">
        <f>IF(Table15[[#This Row],[Have you been infected by COVID-19 in the past few months - ඔබට COVID 19 මිට පෙර වැළදී  තිබෙනවද?]]="Yes",1,5)</f>
        <v>5</v>
      </c>
      <c r="AC774" s="11">
        <f>IF(Table15[[#This Row],[Grade - ශ්‍රේණිය]]="Team Member",5,IF(Table15[[#This Row],[Grade - ශ්‍රේණිය]]="Manager",1,3))</f>
        <v>5</v>
      </c>
      <c r="AD774" s="11">
        <f>IF(Table15[[#This Row],[Do you have any COVID symptoms? - ඔබට COVID ලක්ෂණ තිබෙනවද?]]="Yes",5,1)</f>
        <v>1</v>
      </c>
      <c r="AE774" s="11">
        <f>IF(Table15[[#This Row],[Was quarantined  before? - නිරොධානය වී තිබේද?]]="Yes",5,1)</f>
        <v>5</v>
      </c>
      <c r="AF7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4" s="8">
        <f>IF(Table15[[#This Row],[Any family members are working at Hospitals - රෝහල් වල සේවය කරන සාමාජිකයන් සිටීද?]]="No",1,5)</f>
        <v>1</v>
      </c>
      <c r="AH7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74" s="15">
        <f>Table15[[#This Row],[Proximity 01 (30%)]]*0.3+Table15[[#This Row],[Proximity - 02(40%)]]*0.4+Table15[[#This Row],[Proximity - 03(30%)]]*0.3</f>
        <v>3.4</v>
      </c>
      <c r="AK774" s="12">
        <f>Table15[[#This Row],[Aggregation(Q1) 30%]]*0.3+Table15[[#This Row],[Aggregation(Q2) 40%]]*0.4+Table15[[#This Row],[Aggregation(Q3) 30%]]*0.3</f>
        <v>2.1999999999999997</v>
      </c>
      <c r="AL774" s="13">
        <f>Table15[[#This Row],[Exposure Rate]]+Table15[[#This Row],[Proximity Rate]]+Table15[[#This Row],[Aggregation Rate]]</f>
        <v>8.1999999999999993</v>
      </c>
      <c r="AM774" s="13" t="s">
        <v>1935</v>
      </c>
    </row>
    <row r="775" spans="1:39" x14ac:dyDescent="0.3">
      <c r="A775" s="20">
        <v>26692</v>
      </c>
      <c r="B775" s="2" t="s">
        <v>1151</v>
      </c>
      <c r="C775" s="2" t="e">
        <f>VLOOKUP(A775,'emp master'!$A$1:$G$5000,5,FALSE)</f>
        <v>#N/A</v>
      </c>
      <c r="D775" s="1" t="s">
        <v>1757</v>
      </c>
      <c r="E775" s="6" t="e">
        <f>VLOOKUP(A775,'emp master'!$A$1:$G$5000,7,FALSE)</f>
        <v>#N/A</v>
      </c>
      <c r="F775" s="7">
        <v>27</v>
      </c>
      <c r="G775" s="6" t="s">
        <v>14</v>
      </c>
      <c r="H775" s="6" t="s">
        <v>1759</v>
      </c>
      <c r="I775" s="6" t="s">
        <v>1152</v>
      </c>
      <c r="J775" s="7" t="s">
        <v>39</v>
      </c>
      <c r="K775" s="6" t="s">
        <v>14</v>
      </c>
      <c r="L775" s="6"/>
      <c r="M775" s="6" t="s">
        <v>14</v>
      </c>
      <c r="N775" s="6"/>
      <c r="O775" s="6" t="s">
        <v>14</v>
      </c>
      <c r="P775" s="6"/>
      <c r="Q775" s="6" t="s">
        <v>1566</v>
      </c>
      <c r="R775" s="6" t="s">
        <v>14</v>
      </c>
      <c r="S775" s="6" t="s">
        <v>1754</v>
      </c>
      <c r="T775" s="6" t="s">
        <v>14</v>
      </c>
      <c r="U775" s="6" t="s">
        <v>14</v>
      </c>
      <c r="V775" s="8">
        <f>IF(Table15[[#This Row],[Age - වයස]]&lt;30,1,IF(Table15[[#This Row],[Age - වයස]]&lt;40,2,IF(Table15[[#This Row],[Age - වයස]]&lt;50,3,IF(Table15[[#This Row],[Age - වයස]]&lt;=55,4,5))))</f>
        <v>1</v>
      </c>
      <c r="W775" s="11">
        <f>IF(Table15[[#This Row],[Vaccinated? - කොවිඩ් එන්නත ලබා ගෙන තිබේද?]]= "yes",1,5)</f>
        <v>5</v>
      </c>
      <c r="X77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75" s="8">
        <f>IF(Table15[[#This Row],[Having any hereditary diseases - ඔබට පාරම්පරික රෝග තිබෙනවාද?]]="yes",5,1)</f>
        <v>1</v>
      </c>
      <c r="Z775" s="11">
        <f>IF(Table15[[#This Row],[Do you have been suffering from any of these diseases? - පහත රෝග ඔබට තිබෙනවද?]]="None - නැත",1,5)</f>
        <v>1</v>
      </c>
      <c r="AA7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5" s="11">
        <f>IF(Table15[[#This Row],[Have you been infected by COVID-19 in the past few months - ඔබට COVID 19 මිට පෙර වැළදී  තිබෙනවද?]]="Yes",1,5)</f>
        <v>5</v>
      </c>
      <c r="AC775" s="11">
        <f>IF(Table15[[#This Row],[Grade - ශ්‍රේණිය]]="Team Member",5,IF(Table15[[#This Row],[Grade - ශ්‍රේණිය]]="Manager",1,3))</f>
        <v>5</v>
      </c>
      <c r="AD775" s="11">
        <f>IF(Table15[[#This Row],[Do you have any COVID symptoms? - ඔබට COVID ලක්ෂණ තිබෙනවද?]]="Yes",5,1)</f>
        <v>1</v>
      </c>
      <c r="AE775" s="11">
        <f>IF(Table15[[#This Row],[Was quarantined  before? - නිරොධානය වී තිබේද?]]="Yes",5,1)</f>
        <v>5</v>
      </c>
      <c r="AF7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5" s="8">
        <f>IF(Table15[[#This Row],[Any family members are working at Hospitals - රෝහල් වල සේවය කරන සාමාජිකයන් සිටීද?]]="No",1,5)</f>
        <v>1</v>
      </c>
      <c r="AH7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75" s="15">
        <f>Table15[[#This Row],[Proximity 01 (30%)]]*0.3+Table15[[#This Row],[Proximity - 02(40%)]]*0.4+Table15[[#This Row],[Proximity - 03(30%)]]*0.3</f>
        <v>3.4</v>
      </c>
      <c r="AK775" s="12">
        <f>Table15[[#This Row],[Aggregation(Q1) 30%]]*0.3+Table15[[#This Row],[Aggregation(Q2) 40%]]*0.4+Table15[[#This Row],[Aggregation(Q3) 30%]]*0.3</f>
        <v>2.1999999999999997</v>
      </c>
      <c r="AL775" s="13">
        <f>Table15[[#This Row],[Exposure Rate]]+Table15[[#This Row],[Proximity Rate]]+Table15[[#This Row],[Aggregation Rate]]</f>
        <v>8.1999999999999993</v>
      </c>
      <c r="AM775" s="13" t="s">
        <v>1935</v>
      </c>
    </row>
    <row r="776" spans="1:39" x14ac:dyDescent="0.3">
      <c r="A776" s="20">
        <v>753888</v>
      </c>
      <c r="B776" s="2" t="s">
        <v>728</v>
      </c>
      <c r="C776" s="2" t="e">
        <f>VLOOKUP(A776,'emp master'!$A$1:$G$5000,5,FALSE)</f>
        <v>#N/A</v>
      </c>
      <c r="D776" s="1" t="s">
        <v>1757</v>
      </c>
      <c r="E776" s="6" t="e">
        <f>VLOOKUP(A776,'emp master'!$A$1:$G$5000,7,FALSE)</f>
        <v>#N/A</v>
      </c>
      <c r="F776" s="7">
        <v>22</v>
      </c>
      <c r="G776" s="6" t="s">
        <v>14</v>
      </c>
      <c r="H776" s="6" t="s">
        <v>1759</v>
      </c>
      <c r="I776" s="6" t="s">
        <v>729</v>
      </c>
      <c r="J776" s="6" t="s">
        <v>28</v>
      </c>
      <c r="K776" s="6" t="s">
        <v>14</v>
      </c>
      <c r="L776" s="6"/>
      <c r="M776" s="6" t="s">
        <v>14</v>
      </c>
      <c r="N776" s="6"/>
      <c r="O776" s="6" t="s">
        <v>14</v>
      </c>
      <c r="P776" s="6"/>
      <c r="Q776" s="6" t="s">
        <v>1566</v>
      </c>
      <c r="R776" s="6" t="s">
        <v>14</v>
      </c>
      <c r="S776" s="6" t="s">
        <v>1754</v>
      </c>
      <c r="T776" s="6" t="s">
        <v>14</v>
      </c>
      <c r="U776" s="6" t="s">
        <v>14</v>
      </c>
      <c r="V776" s="8">
        <f>IF(Table15[[#This Row],[Age - වයස]]&lt;30,1,IF(Table15[[#This Row],[Age - වයස]]&lt;40,2,IF(Table15[[#This Row],[Age - වයස]]&lt;50,3,IF(Table15[[#This Row],[Age - වයස]]&lt;=55,4,5))))</f>
        <v>1</v>
      </c>
      <c r="W776" s="11">
        <f>IF(Table15[[#This Row],[Vaccinated? - කොවිඩ් එන්නත ලබා ගෙන තිබේද?]]= "yes",1,5)</f>
        <v>5</v>
      </c>
      <c r="X77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76" s="8">
        <f>IF(Table15[[#This Row],[Having any hereditary diseases - ඔබට පාරම්පරික රෝග තිබෙනවාද?]]="yes",5,1)</f>
        <v>1</v>
      </c>
      <c r="Z776" s="11">
        <f>IF(Table15[[#This Row],[Do you have been suffering from any of these diseases? - පහත රෝග ඔබට තිබෙනවද?]]="None - නැත",1,5)</f>
        <v>1</v>
      </c>
      <c r="AA7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6" s="11">
        <f>IF(Table15[[#This Row],[Have you been infected by COVID-19 in the past few months - ඔබට COVID 19 මිට පෙර වැළදී  තිබෙනවද?]]="Yes",1,5)</f>
        <v>5</v>
      </c>
      <c r="AC776" s="11">
        <f>IF(Table15[[#This Row],[Grade - ශ්‍රේණිය]]="Team Member",5,IF(Table15[[#This Row],[Grade - ශ්‍රේණිය]]="Manager",1,3))</f>
        <v>5</v>
      </c>
      <c r="AD776" s="11">
        <f>IF(Table15[[#This Row],[Do you have any COVID symptoms? - ඔබට COVID ලක්ෂණ තිබෙනවද?]]="Yes",5,1)</f>
        <v>1</v>
      </c>
      <c r="AE776" s="11">
        <f>IF(Table15[[#This Row],[Was quarantined  before? - නිරොධානය වී තිබේද?]]="Yes",5,1)</f>
        <v>5</v>
      </c>
      <c r="AF7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6" s="8">
        <f>IF(Table15[[#This Row],[Any family members are working at Hospitals - රෝහල් වල සේවය කරන සාමාජිකයන් සිටීද?]]="No",1,5)</f>
        <v>1</v>
      </c>
      <c r="AH7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776" s="15">
        <f>Table15[[#This Row],[Proximity 01 (30%)]]*0.3+Table15[[#This Row],[Proximity - 02(40%)]]*0.4+Table15[[#This Row],[Proximity - 03(30%)]]*0.3</f>
        <v>3.4</v>
      </c>
      <c r="AK776" s="12">
        <f>Table15[[#This Row],[Aggregation(Q1) 30%]]*0.3+Table15[[#This Row],[Aggregation(Q2) 40%]]*0.4+Table15[[#This Row],[Aggregation(Q3) 30%]]*0.3</f>
        <v>2.1999999999999997</v>
      </c>
      <c r="AL776" s="13">
        <f>Table15[[#This Row],[Exposure Rate]]+Table15[[#This Row],[Proximity Rate]]+Table15[[#This Row],[Aggregation Rate]]</f>
        <v>8.1999999999999993</v>
      </c>
      <c r="AM776" s="13" t="s">
        <v>1935</v>
      </c>
    </row>
    <row r="777" spans="1:39" x14ac:dyDescent="0.3">
      <c r="A777" s="20">
        <v>10433</v>
      </c>
      <c r="B777" s="2" t="s">
        <v>1085</v>
      </c>
      <c r="C777" s="2" t="str">
        <f>VLOOKUP(A777,'emp master'!$A$1:$G$5000,5,FALSE)</f>
        <v>Close Comfort Program - Finished Goods Warehouse - SI</v>
      </c>
      <c r="D777" s="1" t="s">
        <v>1757</v>
      </c>
      <c r="E777" s="6" t="str">
        <f>VLOOKUP(A777,'emp master'!$A$1:$G$5000,7,FALSE)</f>
        <v>Male</v>
      </c>
      <c r="F777" s="7">
        <v>26</v>
      </c>
      <c r="G777" s="6" t="s">
        <v>14</v>
      </c>
      <c r="H777" s="6" t="s">
        <v>1753</v>
      </c>
      <c r="I777" s="6" t="s">
        <v>1086</v>
      </c>
      <c r="J777" s="7" t="s">
        <v>17</v>
      </c>
      <c r="K777" s="6" t="s">
        <v>14</v>
      </c>
      <c r="L777" s="6"/>
      <c r="M777" s="6" t="s">
        <v>14</v>
      </c>
      <c r="N777" s="6"/>
      <c r="O777" s="6" t="s">
        <v>14</v>
      </c>
      <c r="P777" s="6"/>
      <c r="Q777" s="6" t="s">
        <v>1566</v>
      </c>
      <c r="R777" s="6" t="s">
        <v>14</v>
      </c>
      <c r="S777" s="6" t="s">
        <v>1754</v>
      </c>
      <c r="T777" s="6" t="s">
        <v>14</v>
      </c>
      <c r="U777" s="6" t="s">
        <v>14</v>
      </c>
      <c r="V777" s="8">
        <f>IF(Table15[[#This Row],[Age - වයස]]&lt;30,1,IF(Table15[[#This Row],[Age - වයස]]&lt;40,2,IF(Table15[[#This Row],[Age - වයස]]&lt;50,3,IF(Table15[[#This Row],[Age - වයස]]&lt;=55,4,5))))</f>
        <v>1</v>
      </c>
      <c r="W777" s="11">
        <f>IF(Table15[[#This Row],[Vaccinated? - කොවිඩ් එන්නත ලබා ගෙන තිබේද?]]= "yes",1,5)</f>
        <v>5</v>
      </c>
      <c r="X7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77" s="8">
        <f>IF(Table15[[#This Row],[Having any hereditary diseases - ඔබට පාරම්පරික රෝග තිබෙනවාද?]]="yes",5,1)</f>
        <v>1</v>
      </c>
      <c r="Z777" s="11">
        <f>IF(Table15[[#This Row],[Do you have been suffering from any of these diseases? - පහත රෝග ඔබට තිබෙනවද?]]="None - නැත",1,5)</f>
        <v>1</v>
      </c>
      <c r="AA7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7" s="11">
        <f>IF(Table15[[#This Row],[Have you been infected by COVID-19 in the past few months - ඔබට COVID 19 මිට පෙර වැළදී  තිබෙනවද?]]="Yes",1,5)</f>
        <v>5</v>
      </c>
      <c r="AC777" s="11">
        <f>IF(Table15[[#This Row],[Grade - ශ්‍රේණිය]]="Team Member",5,IF(Table15[[#This Row],[Grade - ශ්‍රේණිය]]="Manager",1,3))</f>
        <v>5</v>
      </c>
      <c r="AD777" s="11">
        <f>IF(Table15[[#This Row],[Do you have any COVID symptoms? - ඔබට COVID ලක්ෂණ තිබෙනවද?]]="Yes",5,1)</f>
        <v>1</v>
      </c>
      <c r="AE777" s="11">
        <f>IF(Table15[[#This Row],[Was quarantined  before? - නිරොධානය වී තිබේද?]]="Yes",5,1)</f>
        <v>5</v>
      </c>
      <c r="AF7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7" s="8">
        <f>IF(Table15[[#This Row],[Any family members are working at Hospitals - රෝහල් වල සේවය කරන සාමාජිකයන් සිටීද?]]="No",1,5)</f>
        <v>1</v>
      </c>
      <c r="AH7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77" s="15">
        <f>Table15[[#This Row],[Proximity 01 (30%)]]*0.3+Table15[[#This Row],[Proximity - 02(40%)]]*0.4+Table15[[#This Row],[Proximity - 03(30%)]]*0.3</f>
        <v>3.4</v>
      </c>
      <c r="AK777" s="12">
        <f>Table15[[#This Row],[Aggregation(Q1) 30%]]*0.3+Table15[[#This Row],[Aggregation(Q2) 40%]]*0.4+Table15[[#This Row],[Aggregation(Q3) 30%]]*0.3</f>
        <v>2.1999999999999997</v>
      </c>
      <c r="AL777" s="13">
        <f>Table15[[#This Row],[Exposure Rate]]+Table15[[#This Row],[Proximity Rate]]+Table15[[#This Row],[Aggregation Rate]]</f>
        <v>8.2999999999999989</v>
      </c>
      <c r="AM777" s="13" t="s">
        <v>1935</v>
      </c>
    </row>
    <row r="778" spans="1:39" x14ac:dyDescent="0.3">
      <c r="A778" s="20">
        <v>25613</v>
      </c>
      <c r="B778" s="2" t="s">
        <v>814</v>
      </c>
      <c r="C778" s="2" t="str">
        <f>VLOOKUP(A778,'emp master'!$A$1:$G$5000,5,FALSE)</f>
        <v>Close Comfort Program - Finishing - SI</v>
      </c>
      <c r="D778" s="1" t="s">
        <v>1757</v>
      </c>
      <c r="E778" s="6" t="str">
        <f>VLOOKUP(A778,'emp master'!$A$1:$G$5000,7,FALSE)</f>
        <v>Male</v>
      </c>
      <c r="F778" s="7">
        <v>25</v>
      </c>
      <c r="G778" s="6" t="s">
        <v>14</v>
      </c>
      <c r="H778" s="6" t="s">
        <v>1753</v>
      </c>
      <c r="I778" s="6" t="s">
        <v>815</v>
      </c>
      <c r="J778" s="6" t="s">
        <v>28</v>
      </c>
      <c r="K778" s="6" t="s">
        <v>14</v>
      </c>
      <c r="L778" s="6"/>
      <c r="M778" s="6" t="s">
        <v>14</v>
      </c>
      <c r="N778" s="6"/>
      <c r="O778" s="6" t="s">
        <v>14</v>
      </c>
      <c r="P778" s="6"/>
      <c r="Q778" s="6" t="s">
        <v>1566</v>
      </c>
      <c r="R778" s="6" t="s">
        <v>14</v>
      </c>
      <c r="S778" s="6" t="s">
        <v>1754</v>
      </c>
      <c r="T778" s="6" t="s">
        <v>14</v>
      </c>
      <c r="U778" s="6" t="s">
        <v>14</v>
      </c>
      <c r="V778" s="8">
        <f>IF(Table15[[#This Row],[Age - වයස]]&lt;30,1,IF(Table15[[#This Row],[Age - වයස]]&lt;40,2,IF(Table15[[#This Row],[Age - වයස]]&lt;50,3,IF(Table15[[#This Row],[Age - වයස]]&lt;=55,4,5))))</f>
        <v>1</v>
      </c>
      <c r="W778" s="11">
        <f>IF(Table15[[#This Row],[Vaccinated? - කොවිඩ් එන්නත ලබා ගෙන තිබේද?]]= "yes",1,5)</f>
        <v>5</v>
      </c>
      <c r="X77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78" s="8">
        <f>IF(Table15[[#This Row],[Having any hereditary diseases - ඔබට පාරම්පරික රෝග තිබෙනවාද?]]="yes",5,1)</f>
        <v>1</v>
      </c>
      <c r="Z778" s="11">
        <f>IF(Table15[[#This Row],[Do you have been suffering from any of these diseases? - පහත රෝග ඔබට තිබෙනවද?]]="None - නැත",1,5)</f>
        <v>1</v>
      </c>
      <c r="AA7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8" s="11">
        <f>IF(Table15[[#This Row],[Have you been infected by COVID-19 in the past few months - ඔබට COVID 19 මිට පෙර වැළදී  තිබෙනවද?]]="Yes",1,5)</f>
        <v>5</v>
      </c>
      <c r="AC778" s="11">
        <f>IF(Table15[[#This Row],[Grade - ශ්‍රේණිය]]="Team Member",5,IF(Table15[[#This Row],[Grade - ශ්‍රේණිය]]="Manager",1,3))</f>
        <v>5</v>
      </c>
      <c r="AD778" s="11">
        <f>IF(Table15[[#This Row],[Do you have any COVID symptoms? - ඔබට COVID ලක්ෂණ තිබෙනවද?]]="Yes",5,1)</f>
        <v>1</v>
      </c>
      <c r="AE778" s="11">
        <f>IF(Table15[[#This Row],[Was quarantined  before? - නිරොධානය වී තිබේද?]]="Yes",5,1)</f>
        <v>5</v>
      </c>
      <c r="AF7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8" s="8">
        <f>IF(Table15[[#This Row],[Any family members are working at Hospitals - රෝහල් වල සේවය කරන සාමාජිකයන් සිටීද?]]="No",1,5)</f>
        <v>1</v>
      </c>
      <c r="AH7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78" s="15">
        <f>Table15[[#This Row],[Proximity 01 (30%)]]*0.3+Table15[[#This Row],[Proximity - 02(40%)]]*0.4+Table15[[#This Row],[Proximity - 03(30%)]]*0.3</f>
        <v>3.4</v>
      </c>
      <c r="AK778" s="12">
        <f>Table15[[#This Row],[Aggregation(Q1) 30%]]*0.3+Table15[[#This Row],[Aggregation(Q2) 40%]]*0.4+Table15[[#This Row],[Aggregation(Q3) 30%]]*0.3</f>
        <v>2.1999999999999997</v>
      </c>
      <c r="AL778" s="13">
        <f>Table15[[#This Row],[Exposure Rate]]+Table15[[#This Row],[Proximity Rate]]+Table15[[#This Row],[Aggregation Rate]]</f>
        <v>8.2999999999999989</v>
      </c>
      <c r="AM778" s="13" t="s">
        <v>1935</v>
      </c>
    </row>
    <row r="779" spans="1:39" x14ac:dyDescent="0.3">
      <c r="A779" s="20">
        <v>12230</v>
      </c>
      <c r="B779" s="2" t="s">
        <v>1366</v>
      </c>
      <c r="C779" s="2" t="str">
        <f>VLOOKUP(A779,'emp master'!$A$1:$G$5000,5,FALSE)</f>
        <v>Close Comfort Program - Finishing - SI</v>
      </c>
      <c r="D779" s="1" t="s">
        <v>1757</v>
      </c>
      <c r="E779" s="6" t="str">
        <f>VLOOKUP(A779,'emp master'!$A$1:$G$5000,7,FALSE)</f>
        <v>Female</v>
      </c>
      <c r="F779" s="7">
        <v>27</v>
      </c>
      <c r="G779" s="6" t="s">
        <v>14</v>
      </c>
      <c r="H779" s="6" t="s">
        <v>1753</v>
      </c>
      <c r="I779" s="6" t="s">
        <v>1367</v>
      </c>
      <c r="J779" s="7" t="s">
        <v>17</v>
      </c>
      <c r="K779" s="6" t="s">
        <v>14</v>
      </c>
      <c r="L779" s="6"/>
      <c r="M779" s="6" t="s">
        <v>14</v>
      </c>
      <c r="N779" s="6"/>
      <c r="O779" s="6" t="s">
        <v>14</v>
      </c>
      <c r="P779" s="6"/>
      <c r="Q779" s="6" t="s">
        <v>1566</v>
      </c>
      <c r="R779" s="6" t="s">
        <v>14</v>
      </c>
      <c r="S779" s="6" t="s">
        <v>1754</v>
      </c>
      <c r="T779" s="6" t="s">
        <v>14</v>
      </c>
      <c r="U779" s="6" t="s">
        <v>14</v>
      </c>
      <c r="V779" s="8">
        <f>IF(Table15[[#This Row],[Age - වයස]]&lt;30,1,IF(Table15[[#This Row],[Age - වයස]]&lt;40,2,IF(Table15[[#This Row],[Age - වයස]]&lt;50,3,IF(Table15[[#This Row],[Age - වයස]]&lt;=55,4,5))))</f>
        <v>1</v>
      </c>
      <c r="W779" s="11">
        <f>IF(Table15[[#This Row],[Vaccinated? - කොවිඩ් එන්නත ලබා ගෙන තිබේද?]]= "yes",1,5)</f>
        <v>5</v>
      </c>
      <c r="X77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79" s="8">
        <f>IF(Table15[[#This Row],[Having any hereditary diseases - ඔබට පාරම්පරික රෝග තිබෙනවාද?]]="yes",5,1)</f>
        <v>1</v>
      </c>
      <c r="Z779" s="11">
        <f>IF(Table15[[#This Row],[Do you have been suffering from any of these diseases? - පහත රෝග ඔබට තිබෙනවද?]]="None - නැත",1,5)</f>
        <v>1</v>
      </c>
      <c r="AA7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79" s="11">
        <f>IF(Table15[[#This Row],[Have you been infected by COVID-19 in the past few months - ඔබට COVID 19 මිට පෙර වැළදී  තිබෙනවද?]]="Yes",1,5)</f>
        <v>5</v>
      </c>
      <c r="AC779" s="11">
        <f>IF(Table15[[#This Row],[Grade - ශ්‍රේණිය]]="Team Member",5,IF(Table15[[#This Row],[Grade - ශ්‍රේණිය]]="Manager",1,3))</f>
        <v>5</v>
      </c>
      <c r="AD779" s="11">
        <f>IF(Table15[[#This Row],[Do you have any COVID symptoms? - ඔබට COVID ලක්ෂණ තිබෙනවද?]]="Yes",5,1)</f>
        <v>1</v>
      </c>
      <c r="AE779" s="11">
        <f>IF(Table15[[#This Row],[Was quarantined  before? - නිරොධානය වී තිබේද?]]="Yes",5,1)</f>
        <v>5</v>
      </c>
      <c r="AF7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79" s="8">
        <f>IF(Table15[[#This Row],[Any family members are working at Hospitals - රෝහල් වල සේවය කරන සාමාජිකයන් සිටීද?]]="No",1,5)</f>
        <v>1</v>
      </c>
      <c r="AH7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7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79" s="15">
        <f>Table15[[#This Row],[Proximity 01 (30%)]]*0.3+Table15[[#This Row],[Proximity - 02(40%)]]*0.4+Table15[[#This Row],[Proximity - 03(30%)]]*0.3</f>
        <v>3.4</v>
      </c>
      <c r="AK779" s="12">
        <f>Table15[[#This Row],[Aggregation(Q1) 30%]]*0.3+Table15[[#This Row],[Aggregation(Q2) 40%]]*0.4+Table15[[#This Row],[Aggregation(Q3) 30%]]*0.3</f>
        <v>2.1999999999999997</v>
      </c>
      <c r="AL779" s="13">
        <f>Table15[[#This Row],[Exposure Rate]]+Table15[[#This Row],[Proximity Rate]]+Table15[[#This Row],[Aggregation Rate]]</f>
        <v>8.2999999999999989</v>
      </c>
      <c r="AM779" s="13" t="s">
        <v>1935</v>
      </c>
    </row>
    <row r="780" spans="1:39" x14ac:dyDescent="0.3">
      <c r="A780" s="20">
        <v>12476</v>
      </c>
      <c r="B780" s="2" t="s">
        <v>1057</v>
      </c>
      <c r="C780" s="2" t="str">
        <f>VLOOKUP(A780,'emp master'!$A$1:$G$5000,5,FALSE)</f>
        <v>Close Comfort Program - Finishing - SI</v>
      </c>
      <c r="D780" s="1" t="s">
        <v>1757</v>
      </c>
      <c r="E780" s="6" t="str">
        <f>VLOOKUP(A780,'emp master'!$A$1:$G$5000,7,FALSE)</f>
        <v>Female</v>
      </c>
      <c r="F780" s="7">
        <v>26</v>
      </c>
      <c r="G780" s="6" t="s">
        <v>14</v>
      </c>
      <c r="H780" s="6" t="s">
        <v>1753</v>
      </c>
      <c r="I780" s="6" t="s">
        <v>1058</v>
      </c>
      <c r="J780" s="7" t="s">
        <v>17</v>
      </c>
      <c r="K780" s="6" t="s">
        <v>14</v>
      </c>
      <c r="L780" s="6"/>
      <c r="M780" s="6" t="s">
        <v>14</v>
      </c>
      <c r="N780" s="6"/>
      <c r="O780" s="6" t="s">
        <v>14</v>
      </c>
      <c r="P780" s="6"/>
      <c r="Q780" s="6" t="s">
        <v>1566</v>
      </c>
      <c r="R780" s="6" t="s">
        <v>14</v>
      </c>
      <c r="S780" s="6" t="s">
        <v>1754</v>
      </c>
      <c r="T780" s="6" t="s">
        <v>14</v>
      </c>
      <c r="U780" s="6" t="s">
        <v>14</v>
      </c>
      <c r="V780" s="8">
        <f>IF(Table15[[#This Row],[Age - වයස]]&lt;30,1,IF(Table15[[#This Row],[Age - වයස]]&lt;40,2,IF(Table15[[#This Row],[Age - වයස]]&lt;50,3,IF(Table15[[#This Row],[Age - වයස]]&lt;=55,4,5))))</f>
        <v>1</v>
      </c>
      <c r="W780" s="11">
        <f>IF(Table15[[#This Row],[Vaccinated? - කොවිඩ් එන්නත ලබා ගෙන තිබේද?]]= "yes",1,5)</f>
        <v>5</v>
      </c>
      <c r="X7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0" s="8">
        <f>IF(Table15[[#This Row],[Having any hereditary diseases - ඔබට පාරම්පරික රෝග තිබෙනවාද?]]="yes",5,1)</f>
        <v>1</v>
      </c>
      <c r="Z780" s="11">
        <f>IF(Table15[[#This Row],[Do you have been suffering from any of these diseases? - පහත රෝග ඔබට තිබෙනවද?]]="None - නැත",1,5)</f>
        <v>1</v>
      </c>
      <c r="AA7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0" s="11">
        <f>IF(Table15[[#This Row],[Have you been infected by COVID-19 in the past few months - ඔබට COVID 19 මිට පෙර වැළදී  තිබෙනවද?]]="Yes",1,5)</f>
        <v>5</v>
      </c>
      <c r="AC780" s="11">
        <f>IF(Table15[[#This Row],[Grade - ශ්‍රේණිය]]="Team Member",5,IF(Table15[[#This Row],[Grade - ශ්‍රේණිය]]="Manager",1,3))</f>
        <v>5</v>
      </c>
      <c r="AD780" s="11">
        <f>IF(Table15[[#This Row],[Do you have any COVID symptoms? - ඔබට COVID ලක්ෂණ තිබෙනවද?]]="Yes",5,1)</f>
        <v>1</v>
      </c>
      <c r="AE780" s="11">
        <f>IF(Table15[[#This Row],[Was quarantined  before? - නිරොධානය වී තිබේද?]]="Yes",5,1)</f>
        <v>5</v>
      </c>
      <c r="AF7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0" s="8">
        <f>IF(Table15[[#This Row],[Any family members are working at Hospitals - රෝහල් වල සේවය කරන සාමාජිකයන් සිටීද?]]="No",1,5)</f>
        <v>1</v>
      </c>
      <c r="AH7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0" s="15">
        <f>Table15[[#This Row],[Proximity 01 (30%)]]*0.3+Table15[[#This Row],[Proximity - 02(40%)]]*0.4+Table15[[#This Row],[Proximity - 03(30%)]]*0.3</f>
        <v>3.4</v>
      </c>
      <c r="AK780" s="12">
        <f>Table15[[#This Row],[Aggregation(Q1) 30%]]*0.3+Table15[[#This Row],[Aggregation(Q2) 40%]]*0.4+Table15[[#This Row],[Aggregation(Q3) 30%]]*0.3</f>
        <v>2.1999999999999997</v>
      </c>
      <c r="AL780" s="13">
        <f>Table15[[#This Row],[Exposure Rate]]+Table15[[#This Row],[Proximity Rate]]+Table15[[#This Row],[Aggregation Rate]]</f>
        <v>8.2999999999999989</v>
      </c>
      <c r="AM780" s="13" t="s">
        <v>1935</v>
      </c>
    </row>
    <row r="781" spans="1:39" x14ac:dyDescent="0.3">
      <c r="A781" s="20">
        <v>22471</v>
      </c>
      <c r="B781" s="2" t="s">
        <v>465</v>
      </c>
      <c r="C781" s="2" t="str">
        <f>VLOOKUP(A781,'emp master'!$A$1:$G$5000,5,FALSE)</f>
        <v>Close Comfort Program - Finishing - SI</v>
      </c>
      <c r="D781" s="1" t="s">
        <v>1757</v>
      </c>
      <c r="E781" s="6" t="str">
        <f>VLOOKUP(A781,'emp master'!$A$1:$G$5000,7,FALSE)</f>
        <v>Female</v>
      </c>
      <c r="F781" s="7">
        <v>20</v>
      </c>
      <c r="G781" s="6" t="s">
        <v>14</v>
      </c>
      <c r="H781" s="6" t="s">
        <v>1753</v>
      </c>
      <c r="I781" s="6" t="s">
        <v>466</v>
      </c>
      <c r="J781" s="6" t="s">
        <v>28</v>
      </c>
      <c r="K781" s="6" t="s">
        <v>14</v>
      </c>
      <c r="L781" s="7" t="s">
        <v>1805</v>
      </c>
      <c r="M781" s="6" t="s">
        <v>14</v>
      </c>
      <c r="N781" s="7" t="s">
        <v>1805</v>
      </c>
      <c r="O781" s="6" t="s">
        <v>14</v>
      </c>
      <c r="P781" s="7" t="s">
        <v>1805</v>
      </c>
      <c r="Q781" s="6" t="s">
        <v>1566</v>
      </c>
      <c r="R781" s="6" t="s">
        <v>14</v>
      </c>
      <c r="S781" s="6" t="s">
        <v>1754</v>
      </c>
      <c r="T781" s="6" t="s">
        <v>14</v>
      </c>
      <c r="U781" s="6" t="s">
        <v>14</v>
      </c>
      <c r="V781" s="8">
        <f>IF(Table15[[#This Row],[Age - වයස]]&lt;30,1,IF(Table15[[#This Row],[Age - වයස]]&lt;40,2,IF(Table15[[#This Row],[Age - වයස]]&lt;50,3,IF(Table15[[#This Row],[Age - වයස]]&lt;=55,4,5))))</f>
        <v>1</v>
      </c>
      <c r="W781" s="11">
        <f>IF(Table15[[#This Row],[Vaccinated? - කොවිඩ් එන්නත ලබා ගෙන තිබේද?]]= "yes",1,5)</f>
        <v>5</v>
      </c>
      <c r="X7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1" s="8">
        <f>IF(Table15[[#This Row],[Having any hereditary diseases - ඔබට පාරම්පරික රෝග තිබෙනවාද?]]="yes",5,1)</f>
        <v>1</v>
      </c>
      <c r="Z781" s="11">
        <f>IF(Table15[[#This Row],[Do you have been suffering from any of these diseases? - පහත රෝග ඔබට තිබෙනවද?]]="None - නැත",1,5)</f>
        <v>1</v>
      </c>
      <c r="AA7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1" s="11">
        <f>IF(Table15[[#This Row],[Have you been infected by COVID-19 in the past few months - ඔබට COVID 19 මිට පෙර වැළදී  තිබෙනවද?]]="Yes",1,5)</f>
        <v>5</v>
      </c>
      <c r="AC781" s="11">
        <f>IF(Table15[[#This Row],[Grade - ශ්‍රේණිය]]="Team Member",5,IF(Table15[[#This Row],[Grade - ශ්‍රේණිය]]="Manager",1,3))</f>
        <v>5</v>
      </c>
      <c r="AD781" s="11">
        <f>IF(Table15[[#This Row],[Do you have any COVID symptoms? - ඔබට COVID ලක්ෂණ තිබෙනවද?]]="Yes",5,1)</f>
        <v>1</v>
      </c>
      <c r="AE781" s="11">
        <f>IF(Table15[[#This Row],[Was quarantined  before? - නිරොධානය වී තිබේද?]]="Yes",5,1)</f>
        <v>5</v>
      </c>
      <c r="AF7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1" s="8">
        <f>IF(Table15[[#This Row],[Any family members are working at Hospitals - රෝහල් වල සේවය කරන සාමාජිකයන් සිටීද?]]="No",1,5)</f>
        <v>1</v>
      </c>
      <c r="AH7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1" s="15">
        <f>Table15[[#This Row],[Proximity 01 (30%)]]*0.3+Table15[[#This Row],[Proximity - 02(40%)]]*0.4+Table15[[#This Row],[Proximity - 03(30%)]]*0.3</f>
        <v>3.4</v>
      </c>
      <c r="AK781" s="12">
        <f>Table15[[#This Row],[Aggregation(Q1) 30%]]*0.3+Table15[[#This Row],[Aggregation(Q2) 40%]]*0.4+Table15[[#This Row],[Aggregation(Q3) 30%]]*0.3</f>
        <v>2.1999999999999997</v>
      </c>
      <c r="AL781" s="13">
        <f>Table15[[#This Row],[Exposure Rate]]+Table15[[#This Row],[Proximity Rate]]+Table15[[#This Row],[Aggregation Rate]]</f>
        <v>8.2999999999999989</v>
      </c>
      <c r="AM781" s="13" t="s">
        <v>1935</v>
      </c>
    </row>
    <row r="782" spans="1:39" x14ac:dyDescent="0.3">
      <c r="A782" s="20">
        <v>22951</v>
      </c>
      <c r="B782" s="2" t="s">
        <v>11</v>
      </c>
      <c r="C782" s="2" t="str">
        <f>VLOOKUP(A782,'emp master'!$A$1:$G$5000,5,FALSE)</f>
        <v>Close Comfort Program - Finishing - SI</v>
      </c>
      <c r="D782" s="1" t="s">
        <v>1757</v>
      </c>
      <c r="E782" s="6" t="str">
        <f>VLOOKUP(A782,'emp master'!$A$1:$G$5000,7,FALSE)</f>
        <v>Female</v>
      </c>
      <c r="F782" s="7">
        <v>24</v>
      </c>
      <c r="G782" s="6" t="s">
        <v>14</v>
      </c>
      <c r="H782" s="6" t="s">
        <v>1753</v>
      </c>
      <c r="I782" s="6" t="s">
        <v>12</v>
      </c>
      <c r="J782" s="7" t="s">
        <v>13</v>
      </c>
      <c r="K782" s="6" t="s">
        <v>14</v>
      </c>
      <c r="L782" s="6"/>
      <c r="M782" s="6" t="s">
        <v>14</v>
      </c>
      <c r="N782" s="6"/>
      <c r="O782" s="6" t="s">
        <v>14</v>
      </c>
      <c r="P782" s="6"/>
      <c r="Q782" s="6" t="s">
        <v>1566</v>
      </c>
      <c r="R782" s="6" t="s">
        <v>14</v>
      </c>
      <c r="S782" s="6" t="s">
        <v>1754</v>
      </c>
      <c r="T782" s="6" t="s">
        <v>14</v>
      </c>
      <c r="U782" s="6" t="s">
        <v>14</v>
      </c>
      <c r="V782" s="8">
        <f>IF(Table15[[#This Row],[Age - වයස]]&lt;30,1,IF(Table15[[#This Row],[Age - වයස]]&lt;40,2,IF(Table15[[#This Row],[Age - වයස]]&lt;50,3,IF(Table15[[#This Row],[Age - වයස]]&lt;=55,4,5))))</f>
        <v>1</v>
      </c>
      <c r="W782" s="11">
        <f>IF(Table15[[#This Row],[Vaccinated? - කොවිඩ් එන්නත ලබා ගෙන තිබේද?]]= "yes",1,5)</f>
        <v>5</v>
      </c>
      <c r="X7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2" s="8">
        <f>IF(Table15[[#This Row],[Having any hereditary diseases - ඔබට පාරම්පරික රෝග තිබෙනවාද?]]="yes",5,1)</f>
        <v>1</v>
      </c>
      <c r="Z782" s="11">
        <f>IF(Table15[[#This Row],[Do you have been suffering from any of these diseases? - පහත රෝග ඔබට තිබෙනවද?]]="None - නැත",1,5)</f>
        <v>1</v>
      </c>
      <c r="AA7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2" s="11">
        <f>IF(Table15[[#This Row],[Have you been infected by COVID-19 in the past few months - ඔබට COVID 19 මිට පෙර වැළදී  තිබෙනවද?]]="Yes",1,5)</f>
        <v>5</v>
      </c>
      <c r="AC782" s="11">
        <f>IF(Table15[[#This Row],[Grade - ශ්‍රේණිය]]="Team Member",5,IF(Table15[[#This Row],[Grade - ශ්‍රේණිය]]="Manager",1,3))</f>
        <v>5</v>
      </c>
      <c r="AD782" s="11">
        <f>IF(Table15[[#This Row],[Do you have any COVID symptoms? - ඔබට COVID ලක්ෂණ තිබෙනවද?]]="Yes",5,1)</f>
        <v>1</v>
      </c>
      <c r="AE782" s="11">
        <f>IF(Table15[[#This Row],[Was quarantined  before? - නිරොධානය වී තිබේද?]]="Yes",5,1)</f>
        <v>5</v>
      </c>
      <c r="AF7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2" s="8">
        <f>IF(Table15[[#This Row],[Any family members are working at Hospitals - රෝහල් වල සේවය කරන සාමාජිකයන් සිටීද?]]="No",1,5)</f>
        <v>1</v>
      </c>
      <c r="AH7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2" s="15">
        <f>Table15[[#This Row],[Proximity 01 (30%)]]*0.3+Table15[[#This Row],[Proximity - 02(40%)]]*0.4+Table15[[#This Row],[Proximity - 03(30%)]]*0.3</f>
        <v>3.4</v>
      </c>
      <c r="AK782" s="12">
        <f>Table15[[#This Row],[Aggregation(Q1) 30%]]*0.3+Table15[[#This Row],[Aggregation(Q2) 40%]]*0.4+Table15[[#This Row],[Aggregation(Q3) 30%]]*0.3</f>
        <v>2.1999999999999997</v>
      </c>
      <c r="AL782" s="13">
        <f>Table15[[#This Row],[Exposure Rate]]+Table15[[#This Row],[Proximity Rate]]+Table15[[#This Row],[Aggregation Rate]]</f>
        <v>8.2999999999999989</v>
      </c>
      <c r="AM782" s="13" t="s">
        <v>1935</v>
      </c>
    </row>
    <row r="783" spans="1:39" x14ac:dyDescent="0.3">
      <c r="A783" s="20">
        <v>24557</v>
      </c>
      <c r="B783" s="2" t="s">
        <v>184</v>
      </c>
      <c r="C783" s="2" t="str">
        <f>VLOOKUP(A783,'emp master'!$A$1:$G$5000,5,FALSE)</f>
        <v>Close Comfort Program - Finishing - SI</v>
      </c>
      <c r="D783" s="1" t="s">
        <v>1757</v>
      </c>
      <c r="E783" s="6" t="str">
        <f>VLOOKUP(A783,'emp master'!$A$1:$G$5000,7,FALSE)</f>
        <v>Female</v>
      </c>
      <c r="F783" s="7">
        <v>23</v>
      </c>
      <c r="G783" s="6" t="s">
        <v>14</v>
      </c>
      <c r="H783" s="6" t="s">
        <v>1753</v>
      </c>
      <c r="I783" s="6" t="s">
        <v>185</v>
      </c>
      <c r="J783" s="6" t="s">
        <v>28</v>
      </c>
      <c r="K783" s="6" t="s">
        <v>14</v>
      </c>
      <c r="L783" s="6"/>
      <c r="M783" s="6" t="s">
        <v>14</v>
      </c>
      <c r="N783" s="6"/>
      <c r="O783" s="6" t="s">
        <v>14</v>
      </c>
      <c r="P783" s="6"/>
      <c r="Q783" s="6" t="s">
        <v>1566</v>
      </c>
      <c r="R783" s="6" t="s">
        <v>14</v>
      </c>
      <c r="S783" s="6" t="s">
        <v>1754</v>
      </c>
      <c r="T783" s="6" t="s">
        <v>14</v>
      </c>
      <c r="U783" s="6" t="s">
        <v>14</v>
      </c>
      <c r="V783" s="8">
        <f>IF(Table15[[#This Row],[Age - වයස]]&lt;30,1,IF(Table15[[#This Row],[Age - වයස]]&lt;40,2,IF(Table15[[#This Row],[Age - වයස]]&lt;50,3,IF(Table15[[#This Row],[Age - වයස]]&lt;=55,4,5))))</f>
        <v>1</v>
      </c>
      <c r="W783" s="11">
        <f>IF(Table15[[#This Row],[Vaccinated? - කොවිඩ් එන්නත ලබා ගෙන තිබේද?]]= "yes",1,5)</f>
        <v>5</v>
      </c>
      <c r="X78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3" s="8">
        <f>IF(Table15[[#This Row],[Having any hereditary diseases - ඔබට පාරම්පරික රෝග තිබෙනවාද?]]="yes",5,1)</f>
        <v>1</v>
      </c>
      <c r="Z783" s="11">
        <f>IF(Table15[[#This Row],[Do you have been suffering from any of these diseases? - පහත රෝග ඔබට තිබෙනවද?]]="None - නැත",1,5)</f>
        <v>1</v>
      </c>
      <c r="AA7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3" s="11">
        <f>IF(Table15[[#This Row],[Have you been infected by COVID-19 in the past few months - ඔබට COVID 19 මිට පෙර වැළදී  තිබෙනවද?]]="Yes",1,5)</f>
        <v>5</v>
      </c>
      <c r="AC783" s="11">
        <f>IF(Table15[[#This Row],[Grade - ශ්‍රේණිය]]="Team Member",5,IF(Table15[[#This Row],[Grade - ශ්‍රේණිය]]="Manager",1,3))</f>
        <v>5</v>
      </c>
      <c r="AD783" s="11">
        <f>IF(Table15[[#This Row],[Do you have any COVID symptoms? - ඔබට COVID ලක්ෂණ තිබෙනවද?]]="Yes",5,1)</f>
        <v>1</v>
      </c>
      <c r="AE783" s="11">
        <f>IF(Table15[[#This Row],[Was quarantined  before? - නිරොධානය වී තිබේද?]]="Yes",5,1)</f>
        <v>5</v>
      </c>
      <c r="AF7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3" s="8">
        <f>IF(Table15[[#This Row],[Any family members are working at Hospitals - රෝහල් වල සේවය කරන සාමාජිකයන් සිටීද?]]="No",1,5)</f>
        <v>1</v>
      </c>
      <c r="AH7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3" s="15">
        <f>Table15[[#This Row],[Proximity 01 (30%)]]*0.3+Table15[[#This Row],[Proximity - 02(40%)]]*0.4+Table15[[#This Row],[Proximity - 03(30%)]]*0.3</f>
        <v>3.4</v>
      </c>
      <c r="AK783" s="12">
        <f>Table15[[#This Row],[Aggregation(Q1) 30%]]*0.3+Table15[[#This Row],[Aggregation(Q2) 40%]]*0.4+Table15[[#This Row],[Aggregation(Q3) 30%]]*0.3</f>
        <v>2.1999999999999997</v>
      </c>
      <c r="AL783" s="13">
        <f>Table15[[#This Row],[Exposure Rate]]+Table15[[#This Row],[Proximity Rate]]+Table15[[#This Row],[Aggregation Rate]]</f>
        <v>8.2999999999999989</v>
      </c>
      <c r="AM783" s="13" t="s">
        <v>1935</v>
      </c>
    </row>
    <row r="784" spans="1:39" x14ac:dyDescent="0.3">
      <c r="A784" s="20">
        <v>25335</v>
      </c>
      <c r="B784" s="2" t="s">
        <v>15</v>
      </c>
      <c r="C784" s="2" t="str">
        <f>VLOOKUP(A784,'emp master'!$A$1:$G$5000,5,FALSE)</f>
        <v>Close Comfort Program - Finishing - SI</v>
      </c>
      <c r="D784" s="1" t="s">
        <v>1757</v>
      </c>
      <c r="E784" s="6" t="str">
        <f>VLOOKUP(A784,'emp master'!$A$1:$G$5000,7,FALSE)</f>
        <v>Female</v>
      </c>
      <c r="F784" s="7">
        <v>21</v>
      </c>
      <c r="G784" s="6" t="s">
        <v>14</v>
      </c>
      <c r="H784" s="6" t="s">
        <v>1753</v>
      </c>
      <c r="I784" s="6" t="s">
        <v>16</v>
      </c>
      <c r="J784" s="7" t="s">
        <v>17</v>
      </c>
      <c r="K784" s="6" t="s">
        <v>14</v>
      </c>
      <c r="L784" s="6"/>
      <c r="M784" s="6" t="s">
        <v>14</v>
      </c>
      <c r="N784" s="6"/>
      <c r="O784" s="6" t="s">
        <v>14</v>
      </c>
      <c r="P784" s="6"/>
      <c r="Q784" s="6" t="s">
        <v>1566</v>
      </c>
      <c r="R784" s="6" t="s">
        <v>14</v>
      </c>
      <c r="S784" s="6" t="s">
        <v>1754</v>
      </c>
      <c r="T784" s="6" t="s">
        <v>14</v>
      </c>
      <c r="U784" s="6" t="s">
        <v>14</v>
      </c>
      <c r="V784" s="8">
        <f>IF(Table15[[#This Row],[Age - වයස]]&lt;30,1,IF(Table15[[#This Row],[Age - වයස]]&lt;40,2,IF(Table15[[#This Row],[Age - වයස]]&lt;50,3,IF(Table15[[#This Row],[Age - වයස]]&lt;=55,4,5))))</f>
        <v>1</v>
      </c>
      <c r="W784" s="11">
        <f>IF(Table15[[#This Row],[Vaccinated? - කොවිඩ් එන්නත ලබා ගෙන තිබේද?]]= "yes",1,5)</f>
        <v>5</v>
      </c>
      <c r="X78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4" s="8">
        <f>IF(Table15[[#This Row],[Having any hereditary diseases - ඔබට පාරම්පරික රෝග තිබෙනවාද?]]="yes",5,1)</f>
        <v>1</v>
      </c>
      <c r="Z784" s="11">
        <f>IF(Table15[[#This Row],[Do you have been suffering from any of these diseases? - පහත රෝග ඔබට තිබෙනවද?]]="None - නැත",1,5)</f>
        <v>1</v>
      </c>
      <c r="AA7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4" s="11">
        <f>IF(Table15[[#This Row],[Have you been infected by COVID-19 in the past few months - ඔබට COVID 19 මිට පෙර වැළදී  තිබෙනවද?]]="Yes",1,5)</f>
        <v>5</v>
      </c>
      <c r="AC784" s="11">
        <f>IF(Table15[[#This Row],[Grade - ශ්‍රේණිය]]="Team Member",5,IF(Table15[[#This Row],[Grade - ශ්‍රේණිය]]="Manager",1,3))</f>
        <v>5</v>
      </c>
      <c r="AD784" s="11">
        <f>IF(Table15[[#This Row],[Do you have any COVID symptoms? - ඔබට COVID ලක්ෂණ තිබෙනවද?]]="Yes",5,1)</f>
        <v>1</v>
      </c>
      <c r="AE784" s="11">
        <f>IF(Table15[[#This Row],[Was quarantined  before? - නිරොධානය වී තිබේද?]]="Yes",5,1)</f>
        <v>5</v>
      </c>
      <c r="AF7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4" s="8">
        <f>IF(Table15[[#This Row],[Any family members are working at Hospitals - රෝහල් වල සේවය කරන සාමාජිකයන් සිටීද?]]="No",1,5)</f>
        <v>1</v>
      </c>
      <c r="AH7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4" s="15">
        <f>Table15[[#This Row],[Proximity 01 (30%)]]*0.3+Table15[[#This Row],[Proximity - 02(40%)]]*0.4+Table15[[#This Row],[Proximity - 03(30%)]]*0.3</f>
        <v>3.4</v>
      </c>
      <c r="AK784" s="12">
        <f>Table15[[#This Row],[Aggregation(Q1) 30%]]*0.3+Table15[[#This Row],[Aggregation(Q2) 40%]]*0.4+Table15[[#This Row],[Aggregation(Q3) 30%]]*0.3</f>
        <v>2.1999999999999997</v>
      </c>
      <c r="AL784" s="13">
        <f>Table15[[#This Row],[Exposure Rate]]+Table15[[#This Row],[Proximity Rate]]+Table15[[#This Row],[Aggregation Rate]]</f>
        <v>8.2999999999999989</v>
      </c>
      <c r="AM784" s="13" t="s">
        <v>1935</v>
      </c>
    </row>
    <row r="785" spans="1:39" x14ac:dyDescent="0.3">
      <c r="A785" s="20">
        <v>25335</v>
      </c>
      <c r="B785" s="2" t="s">
        <v>15</v>
      </c>
      <c r="C785" s="2" t="str">
        <f>VLOOKUP(A785,'emp master'!$A$1:$G$5000,5,FALSE)</f>
        <v>Close Comfort Program - Finishing - SI</v>
      </c>
      <c r="D785" s="1" t="s">
        <v>1757</v>
      </c>
      <c r="E785" s="6" t="str">
        <f>VLOOKUP(A785,'emp master'!$A$1:$G$5000,7,FALSE)</f>
        <v>Female</v>
      </c>
      <c r="F785" s="7">
        <v>21</v>
      </c>
      <c r="G785" s="6" t="s">
        <v>14</v>
      </c>
      <c r="H785" s="6" t="s">
        <v>1753</v>
      </c>
      <c r="I785" s="6" t="s">
        <v>16</v>
      </c>
      <c r="J785" s="7" t="s">
        <v>17</v>
      </c>
      <c r="K785" s="6" t="s">
        <v>14</v>
      </c>
      <c r="L785" s="6"/>
      <c r="M785" s="6" t="s">
        <v>14</v>
      </c>
      <c r="N785" s="6"/>
      <c r="O785" s="6" t="s">
        <v>14</v>
      </c>
      <c r="P785" s="6"/>
      <c r="Q785" s="6" t="s">
        <v>1566</v>
      </c>
      <c r="R785" s="6" t="s">
        <v>14</v>
      </c>
      <c r="S785" s="6" t="s">
        <v>1754</v>
      </c>
      <c r="T785" s="6" t="s">
        <v>14</v>
      </c>
      <c r="U785" s="6" t="s">
        <v>14</v>
      </c>
      <c r="V785" s="8">
        <f>IF(Table15[[#This Row],[Age - වයස]]&lt;30,1,IF(Table15[[#This Row],[Age - වයස]]&lt;40,2,IF(Table15[[#This Row],[Age - වයස]]&lt;50,3,IF(Table15[[#This Row],[Age - වයස]]&lt;=55,4,5))))</f>
        <v>1</v>
      </c>
      <c r="W785" s="11">
        <f>IF(Table15[[#This Row],[Vaccinated? - කොවිඩ් එන්නත ලබා ගෙන තිබේද?]]= "yes",1,5)</f>
        <v>5</v>
      </c>
      <c r="X78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5" s="8">
        <f>IF(Table15[[#This Row],[Having any hereditary diseases - ඔබට පාරම්පරික රෝග තිබෙනවාද?]]="yes",5,1)</f>
        <v>1</v>
      </c>
      <c r="Z785" s="11">
        <f>IF(Table15[[#This Row],[Do you have been suffering from any of these diseases? - පහත රෝග ඔබට තිබෙනවද?]]="None - නැත",1,5)</f>
        <v>1</v>
      </c>
      <c r="AA7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5" s="11">
        <f>IF(Table15[[#This Row],[Have you been infected by COVID-19 in the past few months - ඔබට COVID 19 මිට පෙර වැළදී  තිබෙනවද?]]="Yes",1,5)</f>
        <v>5</v>
      </c>
      <c r="AC785" s="11">
        <f>IF(Table15[[#This Row],[Grade - ශ්‍රේණිය]]="Team Member",5,IF(Table15[[#This Row],[Grade - ශ්‍රේණිය]]="Manager",1,3))</f>
        <v>5</v>
      </c>
      <c r="AD785" s="11">
        <f>IF(Table15[[#This Row],[Do you have any COVID symptoms? - ඔබට COVID ලක්ෂණ තිබෙනවද?]]="Yes",5,1)</f>
        <v>1</v>
      </c>
      <c r="AE785" s="11">
        <f>IF(Table15[[#This Row],[Was quarantined  before? - නිරොධානය වී තිබේද?]]="Yes",5,1)</f>
        <v>5</v>
      </c>
      <c r="AF7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5" s="8">
        <f>IF(Table15[[#This Row],[Any family members are working at Hospitals - රෝහල් වල සේවය කරන සාමාජිකයන් සිටීද?]]="No",1,5)</f>
        <v>1</v>
      </c>
      <c r="AH7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5" s="15">
        <f>Table15[[#This Row],[Proximity 01 (30%)]]*0.3+Table15[[#This Row],[Proximity - 02(40%)]]*0.4+Table15[[#This Row],[Proximity - 03(30%)]]*0.3</f>
        <v>3.4</v>
      </c>
      <c r="AK785" s="12">
        <f>Table15[[#This Row],[Aggregation(Q1) 30%]]*0.3+Table15[[#This Row],[Aggregation(Q2) 40%]]*0.4+Table15[[#This Row],[Aggregation(Q3) 30%]]*0.3</f>
        <v>2.1999999999999997</v>
      </c>
      <c r="AL785" s="13">
        <f>Table15[[#This Row],[Exposure Rate]]+Table15[[#This Row],[Proximity Rate]]+Table15[[#This Row],[Aggregation Rate]]</f>
        <v>8.2999999999999989</v>
      </c>
      <c r="AM785" s="13" t="s">
        <v>1935</v>
      </c>
    </row>
    <row r="786" spans="1:39" x14ac:dyDescent="0.3">
      <c r="A786" s="20">
        <v>25419</v>
      </c>
      <c r="B786" s="2" t="s">
        <v>1055</v>
      </c>
      <c r="C786" s="2" t="str">
        <f>VLOOKUP(A786,'emp master'!$A$1:$G$5000,5,FALSE)</f>
        <v>Close Comfort Program - Finishing - SI</v>
      </c>
      <c r="D786" s="1" t="s">
        <v>1757</v>
      </c>
      <c r="E786" s="6" t="str">
        <f>VLOOKUP(A786,'emp master'!$A$1:$G$5000,7,FALSE)</f>
        <v>Female</v>
      </c>
      <c r="F786" s="7">
        <v>20</v>
      </c>
      <c r="G786" s="6" t="s">
        <v>14</v>
      </c>
      <c r="H786" s="6" t="s">
        <v>1753</v>
      </c>
      <c r="I786" s="6" t="s">
        <v>1056</v>
      </c>
      <c r="J786" s="7" t="s">
        <v>63</v>
      </c>
      <c r="K786" s="6" t="s">
        <v>14</v>
      </c>
      <c r="L786" s="6"/>
      <c r="M786" s="6" t="s">
        <v>14</v>
      </c>
      <c r="N786" s="6"/>
      <c r="O786" s="6" t="s">
        <v>14</v>
      </c>
      <c r="P786" s="6"/>
      <c r="Q786" s="6" t="s">
        <v>1566</v>
      </c>
      <c r="R786" s="6" t="s">
        <v>14</v>
      </c>
      <c r="S786" s="6" t="s">
        <v>1754</v>
      </c>
      <c r="T786" s="6" t="s">
        <v>14</v>
      </c>
      <c r="U786" s="6" t="s">
        <v>14</v>
      </c>
      <c r="V786" s="8">
        <f>IF(Table15[[#This Row],[Age - වයස]]&lt;30,1,IF(Table15[[#This Row],[Age - වයස]]&lt;40,2,IF(Table15[[#This Row],[Age - වයස]]&lt;50,3,IF(Table15[[#This Row],[Age - වයස]]&lt;=55,4,5))))</f>
        <v>1</v>
      </c>
      <c r="W786" s="11">
        <f>IF(Table15[[#This Row],[Vaccinated? - කොවිඩ් එන්නත ලබා ගෙන තිබේද?]]= "yes",1,5)</f>
        <v>5</v>
      </c>
      <c r="X78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6" s="8">
        <f>IF(Table15[[#This Row],[Having any hereditary diseases - ඔබට පාරම්පරික රෝග තිබෙනවාද?]]="yes",5,1)</f>
        <v>1</v>
      </c>
      <c r="Z786" s="11">
        <f>IF(Table15[[#This Row],[Do you have been suffering from any of these diseases? - පහත රෝග ඔබට තිබෙනවද?]]="None - නැත",1,5)</f>
        <v>1</v>
      </c>
      <c r="AA7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6" s="11">
        <f>IF(Table15[[#This Row],[Have you been infected by COVID-19 in the past few months - ඔබට COVID 19 මිට පෙර වැළදී  තිබෙනවද?]]="Yes",1,5)</f>
        <v>5</v>
      </c>
      <c r="AC786" s="11">
        <f>IF(Table15[[#This Row],[Grade - ශ්‍රේණිය]]="Team Member",5,IF(Table15[[#This Row],[Grade - ශ්‍රේණිය]]="Manager",1,3))</f>
        <v>5</v>
      </c>
      <c r="AD786" s="11">
        <f>IF(Table15[[#This Row],[Do you have any COVID symptoms? - ඔබට COVID ලක්ෂණ තිබෙනවද?]]="Yes",5,1)</f>
        <v>1</v>
      </c>
      <c r="AE786" s="11">
        <f>IF(Table15[[#This Row],[Was quarantined  before? - නිරොධානය වී තිබේද?]]="Yes",5,1)</f>
        <v>5</v>
      </c>
      <c r="AF7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6" s="8">
        <f>IF(Table15[[#This Row],[Any family members are working at Hospitals - රෝහල් වල සේවය කරන සාමාජිකයන් සිටීද?]]="No",1,5)</f>
        <v>1</v>
      </c>
      <c r="AH7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6" s="15">
        <f>Table15[[#This Row],[Proximity 01 (30%)]]*0.3+Table15[[#This Row],[Proximity - 02(40%)]]*0.4+Table15[[#This Row],[Proximity - 03(30%)]]*0.3</f>
        <v>3.4</v>
      </c>
      <c r="AK786" s="12">
        <f>Table15[[#This Row],[Aggregation(Q1) 30%]]*0.3+Table15[[#This Row],[Aggregation(Q2) 40%]]*0.4+Table15[[#This Row],[Aggregation(Q3) 30%]]*0.3</f>
        <v>2.1999999999999997</v>
      </c>
      <c r="AL786" s="13">
        <f>Table15[[#This Row],[Exposure Rate]]+Table15[[#This Row],[Proximity Rate]]+Table15[[#This Row],[Aggregation Rate]]</f>
        <v>8.2999999999999989</v>
      </c>
      <c r="AM786" s="13" t="s">
        <v>1935</v>
      </c>
    </row>
    <row r="787" spans="1:39" x14ac:dyDescent="0.3">
      <c r="A787" s="20">
        <v>7760</v>
      </c>
      <c r="B787" s="2" t="s">
        <v>1398</v>
      </c>
      <c r="C787" s="2" t="str">
        <f>VLOOKUP(A787,'emp master'!$A$1:$G$5000,5,FALSE)</f>
        <v>Close Comfort Program - Finishing - SI</v>
      </c>
      <c r="D787" s="1" t="s">
        <v>1757</v>
      </c>
      <c r="E787" s="6" t="str">
        <f>VLOOKUP(A787,'emp master'!$A$1:$G$5000,7,FALSE)</f>
        <v>Female</v>
      </c>
      <c r="F787" s="7">
        <v>32</v>
      </c>
      <c r="G787" s="6" t="s">
        <v>14</v>
      </c>
      <c r="H787" s="6" t="s">
        <v>1759</v>
      </c>
      <c r="I787" s="6" t="s">
        <v>1399</v>
      </c>
      <c r="J787" s="7" t="s">
        <v>39</v>
      </c>
      <c r="K787" s="6" t="s">
        <v>14</v>
      </c>
      <c r="L787" s="6"/>
      <c r="M787" s="6" t="s">
        <v>14</v>
      </c>
      <c r="N787" s="6"/>
      <c r="O787" s="6" t="s">
        <v>14</v>
      </c>
      <c r="P787" s="6"/>
      <c r="Q787" s="6" t="s">
        <v>1566</v>
      </c>
      <c r="R787" s="6" t="s">
        <v>14</v>
      </c>
      <c r="S787" s="6" t="s">
        <v>1754</v>
      </c>
      <c r="T787" s="6" t="s">
        <v>14</v>
      </c>
      <c r="U787" s="6" t="s">
        <v>14</v>
      </c>
      <c r="V787" s="8">
        <f>IF(Table15[[#This Row],[Age - වයස]]&lt;30,1,IF(Table15[[#This Row],[Age - වයස]]&lt;40,2,IF(Table15[[#This Row],[Age - වයස]]&lt;50,3,IF(Table15[[#This Row],[Age - වයස]]&lt;=55,4,5))))</f>
        <v>2</v>
      </c>
      <c r="W787" s="11">
        <f>IF(Table15[[#This Row],[Vaccinated? - කොවිඩ් එන්නත ලබා ගෙන තිබේද?]]= "yes",1,5)</f>
        <v>5</v>
      </c>
      <c r="X78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87" s="8">
        <f>IF(Table15[[#This Row],[Having any hereditary diseases - ඔබට පාරම්පරික රෝග තිබෙනවාද?]]="yes",5,1)</f>
        <v>1</v>
      </c>
      <c r="Z787" s="11">
        <f>IF(Table15[[#This Row],[Do you have been suffering from any of these diseases? - පහත රෝග ඔබට තිබෙනවද?]]="None - නැත",1,5)</f>
        <v>1</v>
      </c>
      <c r="AA7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7" s="11">
        <f>IF(Table15[[#This Row],[Have you been infected by COVID-19 in the past few months - ඔබට COVID 19 මිට පෙර වැළදී  තිබෙනවද?]]="Yes",1,5)</f>
        <v>5</v>
      </c>
      <c r="AC787" s="11">
        <f>IF(Table15[[#This Row],[Grade - ශ්‍රේණිය]]="Team Member",5,IF(Table15[[#This Row],[Grade - ශ්‍රේණිය]]="Manager",1,3))</f>
        <v>5</v>
      </c>
      <c r="AD787" s="11">
        <f>IF(Table15[[#This Row],[Do you have any COVID symptoms? - ඔබට COVID ලක්ෂණ තිබෙනවද?]]="Yes",5,1)</f>
        <v>1</v>
      </c>
      <c r="AE787" s="11">
        <f>IF(Table15[[#This Row],[Was quarantined  before? - නිරොධානය වී තිබේද?]]="Yes",5,1)</f>
        <v>5</v>
      </c>
      <c r="AF7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7" s="8">
        <f>IF(Table15[[#This Row],[Any family members are working at Hospitals - රෝහල් වල සේවය කරන සාමාජිකයන් සිටීද?]]="No",1,5)</f>
        <v>1</v>
      </c>
      <c r="AH78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7" s="15">
        <f>Table15[[#This Row],[Proximity 01 (30%)]]*0.3+Table15[[#This Row],[Proximity - 02(40%)]]*0.4+Table15[[#This Row],[Proximity - 03(30%)]]*0.3</f>
        <v>3.4</v>
      </c>
      <c r="AK787" s="12">
        <f>Table15[[#This Row],[Aggregation(Q1) 30%]]*0.3+Table15[[#This Row],[Aggregation(Q2) 40%]]*0.4+Table15[[#This Row],[Aggregation(Q3) 30%]]*0.3</f>
        <v>2.1999999999999997</v>
      </c>
      <c r="AL787" s="13">
        <f>Table15[[#This Row],[Exposure Rate]]+Table15[[#This Row],[Proximity Rate]]+Table15[[#This Row],[Aggregation Rate]]</f>
        <v>8.2999999999999989</v>
      </c>
      <c r="AM787" s="13" t="s">
        <v>1935</v>
      </c>
    </row>
    <row r="788" spans="1:39" x14ac:dyDescent="0.3">
      <c r="A788" s="20">
        <v>14859</v>
      </c>
      <c r="B788" s="2" t="s">
        <v>1455</v>
      </c>
      <c r="C788" s="2" t="str">
        <f>VLOOKUP(A788,'emp master'!$A$1:$G$5000,5,FALSE)</f>
        <v>Close Comfort Program - Printing - SI</v>
      </c>
      <c r="D788" s="1" t="s">
        <v>1757</v>
      </c>
      <c r="E788" s="6" t="str">
        <f>VLOOKUP(A788,'emp master'!$A$1:$G$5000,7,FALSE)</f>
        <v>Male</v>
      </c>
      <c r="F788" s="7">
        <v>26</v>
      </c>
      <c r="G788" s="6" t="s">
        <v>14</v>
      </c>
      <c r="H788" s="6" t="s">
        <v>1753</v>
      </c>
      <c r="I788" s="6" t="s">
        <v>109</v>
      </c>
      <c r="J788" s="7" t="s">
        <v>20</v>
      </c>
      <c r="K788" s="6" t="s">
        <v>14</v>
      </c>
      <c r="L788" s="6"/>
      <c r="M788" s="6" t="s">
        <v>14</v>
      </c>
      <c r="N788" s="6"/>
      <c r="O788" s="6" t="s">
        <v>14</v>
      </c>
      <c r="P788" s="6"/>
      <c r="Q788" s="6" t="s">
        <v>1566</v>
      </c>
      <c r="R788" s="6" t="s">
        <v>14</v>
      </c>
      <c r="S788" s="6" t="s">
        <v>1754</v>
      </c>
      <c r="T788" s="6" t="s">
        <v>14</v>
      </c>
      <c r="U788" s="6" t="s">
        <v>14</v>
      </c>
      <c r="V788" s="8">
        <f>IF(Table15[[#This Row],[Age - වයස]]&lt;30,1,IF(Table15[[#This Row],[Age - වයස]]&lt;40,2,IF(Table15[[#This Row],[Age - වයස]]&lt;50,3,IF(Table15[[#This Row],[Age - වයස]]&lt;=55,4,5))))</f>
        <v>1</v>
      </c>
      <c r="W788" s="11">
        <f>IF(Table15[[#This Row],[Vaccinated? - කොවිඩ් එන්නත ලබා ගෙන තිබේද?]]= "yes",1,5)</f>
        <v>5</v>
      </c>
      <c r="X78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8" s="8">
        <f>IF(Table15[[#This Row],[Having any hereditary diseases - ඔබට පාරම්පරික රෝග තිබෙනවාද?]]="yes",5,1)</f>
        <v>1</v>
      </c>
      <c r="Z788" s="11">
        <f>IF(Table15[[#This Row],[Do you have been suffering from any of these diseases? - පහත රෝග ඔබට තිබෙනවද?]]="None - නැත",1,5)</f>
        <v>1</v>
      </c>
      <c r="AA7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8" s="11">
        <f>IF(Table15[[#This Row],[Have you been infected by COVID-19 in the past few months - ඔබට COVID 19 මිට පෙර වැළදී  තිබෙනවද?]]="Yes",1,5)</f>
        <v>5</v>
      </c>
      <c r="AC788" s="11">
        <f>IF(Table15[[#This Row],[Grade - ශ්‍රේණිය]]="Team Member",5,IF(Table15[[#This Row],[Grade - ශ්‍රේණිය]]="Manager",1,3))</f>
        <v>5</v>
      </c>
      <c r="AD788" s="11">
        <f>IF(Table15[[#This Row],[Do you have any COVID symptoms? - ඔබට COVID ලක්ෂණ තිබෙනවද?]]="Yes",5,1)</f>
        <v>1</v>
      </c>
      <c r="AE788" s="11">
        <f>IF(Table15[[#This Row],[Was quarantined  before? - නිරොධානය වී තිබේද?]]="Yes",5,1)</f>
        <v>5</v>
      </c>
      <c r="AF7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8" s="8">
        <f>IF(Table15[[#This Row],[Any family members are working at Hospitals - රෝහල් වල සේවය කරන සාමාජිකයන් සිටීද?]]="No",1,5)</f>
        <v>1</v>
      </c>
      <c r="AH78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8" s="15">
        <f>Table15[[#This Row],[Proximity 01 (30%)]]*0.3+Table15[[#This Row],[Proximity - 02(40%)]]*0.4+Table15[[#This Row],[Proximity - 03(30%)]]*0.3</f>
        <v>3.4</v>
      </c>
      <c r="AK788" s="12">
        <f>Table15[[#This Row],[Aggregation(Q1) 30%]]*0.3+Table15[[#This Row],[Aggregation(Q2) 40%]]*0.4+Table15[[#This Row],[Aggregation(Q3) 30%]]*0.3</f>
        <v>2.1999999999999997</v>
      </c>
      <c r="AL788" s="13">
        <f>Table15[[#This Row],[Exposure Rate]]+Table15[[#This Row],[Proximity Rate]]+Table15[[#This Row],[Aggregation Rate]]</f>
        <v>8.2999999999999989</v>
      </c>
      <c r="AM788" s="13" t="s">
        <v>1935</v>
      </c>
    </row>
    <row r="789" spans="1:39" x14ac:dyDescent="0.3">
      <c r="A789" s="20">
        <v>17602</v>
      </c>
      <c r="B789" s="2" t="s">
        <v>1181</v>
      </c>
      <c r="C789" s="2" t="str">
        <f>VLOOKUP(A789,'emp master'!$A$1:$G$5000,5,FALSE)</f>
        <v>Close Comfort Program - Printing - SI</v>
      </c>
      <c r="D789" s="1" t="s">
        <v>1757</v>
      </c>
      <c r="E789" s="6" t="str">
        <f>VLOOKUP(A789,'emp master'!$A$1:$G$5000,7,FALSE)</f>
        <v>Male</v>
      </c>
      <c r="F789" s="7">
        <v>24</v>
      </c>
      <c r="G789" s="6" t="s">
        <v>14</v>
      </c>
      <c r="H789" s="6" t="s">
        <v>1753</v>
      </c>
      <c r="I789" s="6" t="s">
        <v>1182</v>
      </c>
      <c r="J789" s="6" t="s">
        <v>28</v>
      </c>
      <c r="K789" s="6" t="s">
        <v>14</v>
      </c>
      <c r="L789" s="6"/>
      <c r="M789" s="6" t="s">
        <v>14</v>
      </c>
      <c r="N789" s="6"/>
      <c r="O789" s="6" t="s">
        <v>14</v>
      </c>
      <c r="P789" s="6"/>
      <c r="Q789" s="6" t="s">
        <v>1566</v>
      </c>
      <c r="R789" s="6" t="s">
        <v>14</v>
      </c>
      <c r="S789" s="6" t="s">
        <v>1754</v>
      </c>
      <c r="T789" s="6" t="s">
        <v>14</v>
      </c>
      <c r="U789" s="6" t="s">
        <v>14</v>
      </c>
      <c r="V789" s="8">
        <f>IF(Table15[[#This Row],[Age - වයස]]&lt;30,1,IF(Table15[[#This Row],[Age - වයස]]&lt;40,2,IF(Table15[[#This Row],[Age - වයස]]&lt;50,3,IF(Table15[[#This Row],[Age - වයස]]&lt;=55,4,5))))</f>
        <v>1</v>
      </c>
      <c r="W789" s="11">
        <f>IF(Table15[[#This Row],[Vaccinated? - කොවිඩ් එන්නත ලබා ගෙන තිබේද?]]= "yes",1,5)</f>
        <v>5</v>
      </c>
      <c r="X7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89" s="8">
        <f>IF(Table15[[#This Row],[Having any hereditary diseases - ඔබට පාරම්පරික රෝග තිබෙනවාද?]]="yes",5,1)</f>
        <v>1</v>
      </c>
      <c r="Z789" s="11">
        <f>IF(Table15[[#This Row],[Do you have been suffering from any of these diseases? - පහත රෝග ඔබට තිබෙනවද?]]="None - නැත",1,5)</f>
        <v>1</v>
      </c>
      <c r="AA7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89" s="11">
        <f>IF(Table15[[#This Row],[Have you been infected by COVID-19 in the past few months - ඔබට COVID 19 මිට පෙර වැළදී  තිබෙනවද?]]="Yes",1,5)</f>
        <v>5</v>
      </c>
      <c r="AC789" s="11">
        <f>IF(Table15[[#This Row],[Grade - ශ්‍රේණිය]]="Team Member",5,IF(Table15[[#This Row],[Grade - ශ්‍රේණිය]]="Manager",1,3))</f>
        <v>5</v>
      </c>
      <c r="AD789" s="11">
        <f>IF(Table15[[#This Row],[Do you have any COVID symptoms? - ඔබට COVID ලක්ෂණ තිබෙනවද?]]="Yes",5,1)</f>
        <v>1</v>
      </c>
      <c r="AE789" s="11">
        <f>IF(Table15[[#This Row],[Was quarantined  before? - නිරොධානය වී තිබේද?]]="Yes",5,1)</f>
        <v>5</v>
      </c>
      <c r="AF7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89" s="8">
        <f>IF(Table15[[#This Row],[Any family members are working at Hospitals - රෝහල් වල සේවය කරන සාමාජිකයන් සිටීද?]]="No",1,5)</f>
        <v>1</v>
      </c>
      <c r="AH78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8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89" s="15">
        <f>Table15[[#This Row],[Proximity 01 (30%)]]*0.3+Table15[[#This Row],[Proximity - 02(40%)]]*0.4+Table15[[#This Row],[Proximity - 03(30%)]]*0.3</f>
        <v>3.4</v>
      </c>
      <c r="AK789" s="12">
        <f>Table15[[#This Row],[Aggregation(Q1) 30%]]*0.3+Table15[[#This Row],[Aggregation(Q2) 40%]]*0.4+Table15[[#This Row],[Aggregation(Q3) 30%]]*0.3</f>
        <v>2.1999999999999997</v>
      </c>
      <c r="AL789" s="13">
        <f>Table15[[#This Row],[Exposure Rate]]+Table15[[#This Row],[Proximity Rate]]+Table15[[#This Row],[Aggregation Rate]]</f>
        <v>8.2999999999999989</v>
      </c>
      <c r="AM789" s="13" t="s">
        <v>1935</v>
      </c>
    </row>
    <row r="790" spans="1:39" x14ac:dyDescent="0.3">
      <c r="A790" s="20">
        <v>21647</v>
      </c>
      <c r="B790" s="2" t="s">
        <v>1163</v>
      </c>
      <c r="C790" s="2" t="str">
        <f>VLOOKUP(A790,'emp master'!$A$1:$G$5000,5,FALSE)</f>
        <v>Close Comfort Program - Printing - SI</v>
      </c>
      <c r="D790" s="1" t="s">
        <v>1757</v>
      </c>
      <c r="E790" s="6" t="str">
        <f>VLOOKUP(A790,'emp master'!$A$1:$G$5000,7,FALSE)</f>
        <v>Male</v>
      </c>
      <c r="F790" s="7">
        <v>24</v>
      </c>
      <c r="G790" s="6" t="s">
        <v>14</v>
      </c>
      <c r="H790" s="6" t="s">
        <v>1753</v>
      </c>
      <c r="I790" s="6" t="s">
        <v>1164</v>
      </c>
      <c r="J790" s="7" t="s">
        <v>63</v>
      </c>
      <c r="K790" s="6" t="s">
        <v>14</v>
      </c>
      <c r="L790" s="6"/>
      <c r="M790" s="6" t="s">
        <v>14</v>
      </c>
      <c r="N790" s="6"/>
      <c r="O790" s="6" t="s">
        <v>14</v>
      </c>
      <c r="P790" s="6"/>
      <c r="Q790" s="6" t="s">
        <v>1566</v>
      </c>
      <c r="R790" s="6" t="s">
        <v>14</v>
      </c>
      <c r="S790" s="6" t="s">
        <v>1754</v>
      </c>
      <c r="T790" s="6" t="s">
        <v>14</v>
      </c>
      <c r="U790" s="6" t="s">
        <v>14</v>
      </c>
      <c r="V790" s="8">
        <f>IF(Table15[[#This Row],[Age - වයස]]&lt;30,1,IF(Table15[[#This Row],[Age - වයස]]&lt;40,2,IF(Table15[[#This Row],[Age - වයස]]&lt;50,3,IF(Table15[[#This Row],[Age - වයස]]&lt;=55,4,5))))</f>
        <v>1</v>
      </c>
      <c r="W790" s="11">
        <f>IF(Table15[[#This Row],[Vaccinated? - කොවිඩ් එන්නත ලබා ගෙන තිබේද?]]= "yes",1,5)</f>
        <v>5</v>
      </c>
      <c r="X79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0" s="8">
        <f>IF(Table15[[#This Row],[Having any hereditary diseases - ඔබට පාරම්පරික රෝග තිබෙනවාද?]]="yes",5,1)</f>
        <v>1</v>
      </c>
      <c r="Z790" s="11">
        <f>IF(Table15[[#This Row],[Do you have been suffering from any of these diseases? - පහත රෝග ඔබට තිබෙනවද?]]="None - නැත",1,5)</f>
        <v>1</v>
      </c>
      <c r="AA7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0" s="11">
        <f>IF(Table15[[#This Row],[Have you been infected by COVID-19 in the past few months - ඔබට COVID 19 මිට පෙර වැළදී  තිබෙනවද?]]="Yes",1,5)</f>
        <v>5</v>
      </c>
      <c r="AC790" s="11">
        <f>IF(Table15[[#This Row],[Grade - ශ්‍රේණිය]]="Team Member",5,IF(Table15[[#This Row],[Grade - ශ්‍රේණිය]]="Manager",1,3))</f>
        <v>5</v>
      </c>
      <c r="AD790" s="11">
        <f>IF(Table15[[#This Row],[Do you have any COVID symptoms? - ඔබට COVID ලක්ෂණ තිබෙනවද?]]="Yes",5,1)</f>
        <v>1</v>
      </c>
      <c r="AE790" s="11">
        <f>IF(Table15[[#This Row],[Was quarantined  before? - නිරොධානය වී තිබේද?]]="Yes",5,1)</f>
        <v>5</v>
      </c>
      <c r="AF7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0" s="8">
        <f>IF(Table15[[#This Row],[Any family members are working at Hospitals - රෝහල් වල සේවය කරන සාමාජිකයන් සිටීද?]]="No",1,5)</f>
        <v>1</v>
      </c>
      <c r="AH79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0" s="15">
        <f>Table15[[#This Row],[Proximity 01 (30%)]]*0.3+Table15[[#This Row],[Proximity - 02(40%)]]*0.4+Table15[[#This Row],[Proximity - 03(30%)]]*0.3</f>
        <v>3.4</v>
      </c>
      <c r="AK790" s="12">
        <f>Table15[[#This Row],[Aggregation(Q1) 30%]]*0.3+Table15[[#This Row],[Aggregation(Q2) 40%]]*0.4+Table15[[#This Row],[Aggregation(Q3) 30%]]*0.3</f>
        <v>2.1999999999999997</v>
      </c>
      <c r="AL790" s="13">
        <f>Table15[[#This Row],[Exposure Rate]]+Table15[[#This Row],[Proximity Rate]]+Table15[[#This Row],[Aggregation Rate]]</f>
        <v>8.2999999999999989</v>
      </c>
      <c r="AM790" s="13" t="s">
        <v>1935</v>
      </c>
    </row>
    <row r="791" spans="1:39" x14ac:dyDescent="0.3">
      <c r="A791" s="20">
        <v>23225</v>
      </c>
      <c r="B791" s="2" t="s">
        <v>652</v>
      </c>
      <c r="C791" s="2" t="str">
        <f>VLOOKUP(A791,'emp master'!$A$1:$G$5000,5,FALSE)</f>
        <v>Close Comfort Program - Printing - SI</v>
      </c>
      <c r="D791" s="1" t="s">
        <v>1757</v>
      </c>
      <c r="E791" s="6" t="str">
        <f>VLOOKUP(A791,'emp master'!$A$1:$G$5000,7,FALSE)</f>
        <v>Male</v>
      </c>
      <c r="F791" s="7">
        <v>26</v>
      </c>
      <c r="G791" s="6" t="s">
        <v>14</v>
      </c>
      <c r="H791" s="6" t="s">
        <v>1753</v>
      </c>
      <c r="I791" s="6" t="s">
        <v>653</v>
      </c>
      <c r="J791" s="6" t="s">
        <v>28</v>
      </c>
      <c r="K791" s="6" t="s">
        <v>14</v>
      </c>
      <c r="L791" s="6"/>
      <c r="M791" s="6" t="s">
        <v>14</v>
      </c>
      <c r="N791" s="6"/>
      <c r="O791" s="6" t="s">
        <v>14</v>
      </c>
      <c r="P791" s="6"/>
      <c r="Q791" s="6" t="s">
        <v>1566</v>
      </c>
      <c r="R791" s="6" t="s">
        <v>14</v>
      </c>
      <c r="S791" s="6" t="s">
        <v>1754</v>
      </c>
      <c r="T791" s="6" t="s">
        <v>14</v>
      </c>
      <c r="U791" s="6" t="s">
        <v>14</v>
      </c>
      <c r="V791" s="8">
        <f>IF(Table15[[#This Row],[Age - වයස]]&lt;30,1,IF(Table15[[#This Row],[Age - වයස]]&lt;40,2,IF(Table15[[#This Row],[Age - වයස]]&lt;50,3,IF(Table15[[#This Row],[Age - වයස]]&lt;=55,4,5))))</f>
        <v>1</v>
      </c>
      <c r="W791" s="11">
        <f>IF(Table15[[#This Row],[Vaccinated? - කොවිඩ් එන්නත ලබා ගෙන තිබේද?]]= "yes",1,5)</f>
        <v>5</v>
      </c>
      <c r="X7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1" s="8">
        <f>IF(Table15[[#This Row],[Having any hereditary diseases - ඔබට පාරම්පරික රෝග තිබෙනවාද?]]="yes",5,1)</f>
        <v>1</v>
      </c>
      <c r="Z791" s="11">
        <f>IF(Table15[[#This Row],[Do you have been suffering from any of these diseases? - පහත රෝග ඔබට තිබෙනවද?]]="None - නැත",1,5)</f>
        <v>1</v>
      </c>
      <c r="AA7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1" s="11">
        <f>IF(Table15[[#This Row],[Have you been infected by COVID-19 in the past few months - ඔබට COVID 19 මිට පෙර වැළදී  තිබෙනවද?]]="Yes",1,5)</f>
        <v>5</v>
      </c>
      <c r="AC791" s="11">
        <f>IF(Table15[[#This Row],[Grade - ශ්‍රේණිය]]="Team Member",5,IF(Table15[[#This Row],[Grade - ශ්‍රේණිය]]="Manager",1,3))</f>
        <v>5</v>
      </c>
      <c r="AD791" s="11">
        <f>IF(Table15[[#This Row],[Do you have any COVID symptoms? - ඔබට COVID ලක්ෂණ තිබෙනවද?]]="Yes",5,1)</f>
        <v>1</v>
      </c>
      <c r="AE791" s="11">
        <f>IF(Table15[[#This Row],[Was quarantined  before? - නිරොධානය වී තිබේද?]]="Yes",5,1)</f>
        <v>5</v>
      </c>
      <c r="AF7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1" s="8">
        <f>IF(Table15[[#This Row],[Any family members are working at Hospitals - රෝහල් වල සේවය කරන සාමාජිකයන් සිටීද?]]="No",1,5)</f>
        <v>1</v>
      </c>
      <c r="AH79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1" s="15">
        <f>Table15[[#This Row],[Proximity 01 (30%)]]*0.3+Table15[[#This Row],[Proximity - 02(40%)]]*0.4+Table15[[#This Row],[Proximity - 03(30%)]]*0.3</f>
        <v>3.4</v>
      </c>
      <c r="AK791" s="12">
        <f>Table15[[#This Row],[Aggregation(Q1) 30%]]*0.3+Table15[[#This Row],[Aggregation(Q2) 40%]]*0.4+Table15[[#This Row],[Aggregation(Q3) 30%]]*0.3</f>
        <v>2.1999999999999997</v>
      </c>
      <c r="AL791" s="13">
        <f>Table15[[#This Row],[Exposure Rate]]+Table15[[#This Row],[Proximity Rate]]+Table15[[#This Row],[Aggregation Rate]]</f>
        <v>8.2999999999999989</v>
      </c>
      <c r="AM791" s="13" t="s">
        <v>1935</v>
      </c>
    </row>
    <row r="792" spans="1:39" x14ac:dyDescent="0.3">
      <c r="A792" s="20">
        <v>10916</v>
      </c>
      <c r="B792" s="2" t="s">
        <v>625</v>
      </c>
      <c r="C792" s="2" t="str">
        <f>VLOOKUP(A792,'emp master'!$A$1:$G$5000,5,FALSE)</f>
        <v>Moulded Bra Cup - Computer Numerical Control - SI</v>
      </c>
      <c r="D792" s="1" t="s">
        <v>1757</v>
      </c>
      <c r="E792" s="6" t="str">
        <f>VLOOKUP(A792,'emp master'!$A$1:$G$5000,7,FALSE)</f>
        <v>Male</v>
      </c>
      <c r="F792" s="7">
        <v>28</v>
      </c>
      <c r="G792" s="6" t="s">
        <v>14</v>
      </c>
      <c r="H792" s="6" t="s">
        <v>1753</v>
      </c>
      <c r="I792" s="6" t="s">
        <v>626</v>
      </c>
      <c r="J792" s="7" t="s">
        <v>13</v>
      </c>
      <c r="K792" s="6" t="s">
        <v>14</v>
      </c>
      <c r="L792" s="6" t="s">
        <v>14</v>
      </c>
      <c r="M792" s="6" t="s">
        <v>14</v>
      </c>
      <c r="N792" s="6" t="s">
        <v>14</v>
      </c>
      <c r="O792" s="6" t="s">
        <v>14</v>
      </c>
      <c r="P792" s="6" t="s">
        <v>14</v>
      </c>
      <c r="Q792" s="6" t="s">
        <v>1566</v>
      </c>
      <c r="R792" s="6" t="s">
        <v>14</v>
      </c>
      <c r="S792" s="6" t="s">
        <v>1754</v>
      </c>
      <c r="T792" s="6" t="s">
        <v>14</v>
      </c>
      <c r="U792" s="6" t="s">
        <v>14</v>
      </c>
      <c r="V792" s="8">
        <f>IF(Table15[[#This Row],[Age - වයස]]&lt;30,1,IF(Table15[[#This Row],[Age - වයස]]&lt;40,2,IF(Table15[[#This Row],[Age - වයස]]&lt;50,3,IF(Table15[[#This Row],[Age - වයස]]&lt;=55,4,5))))</f>
        <v>1</v>
      </c>
      <c r="W792" s="11">
        <f>IF(Table15[[#This Row],[Vaccinated? - කොවිඩ් එන්නත ලබා ගෙන තිබේද?]]= "yes",1,5)</f>
        <v>5</v>
      </c>
      <c r="X7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2" s="8">
        <f>IF(Table15[[#This Row],[Having any hereditary diseases - ඔබට පාරම්පරික රෝග තිබෙනවාද?]]="yes",5,1)</f>
        <v>1</v>
      </c>
      <c r="Z792" s="11">
        <f>IF(Table15[[#This Row],[Do you have been suffering from any of these diseases? - පහත රෝග ඔබට තිබෙනවද?]]="None - නැත",1,5)</f>
        <v>1</v>
      </c>
      <c r="AA7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2" s="11">
        <f>IF(Table15[[#This Row],[Have you been infected by COVID-19 in the past few months - ඔබට COVID 19 මිට පෙර වැළදී  තිබෙනවද?]]="Yes",1,5)</f>
        <v>5</v>
      </c>
      <c r="AC792" s="11">
        <f>IF(Table15[[#This Row],[Grade - ශ්‍රේණිය]]="Team Member",5,IF(Table15[[#This Row],[Grade - ශ්‍රේණිය]]="Manager",1,3))</f>
        <v>5</v>
      </c>
      <c r="AD792" s="11">
        <f>IF(Table15[[#This Row],[Do you have any COVID symptoms? - ඔබට COVID ලක්ෂණ තිබෙනවද?]]="Yes",5,1)</f>
        <v>1</v>
      </c>
      <c r="AE792" s="11">
        <f>IF(Table15[[#This Row],[Was quarantined  before? - නිරොධානය වී තිබේද?]]="Yes",5,1)</f>
        <v>5</v>
      </c>
      <c r="AF7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2" s="8">
        <f>IF(Table15[[#This Row],[Any family members are working at Hospitals - රෝහල් වල සේවය කරන සාමාජිකයන් සිටීද?]]="No",1,5)</f>
        <v>1</v>
      </c>
      <c r="AH79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2" s="15">
        <f>Table15[[#This Row],[Proximity 01 (30%)]]*0.3+Table15[[#This Row],[Proximity - 02(40%)]]*0.4+Table15[[#This Row],[Proximity - 03(30%)]]*0.3</f>
        <v>3.4</v>
      </c>
      <c r="AK792" s="12">
        <f>Table15[[#This Row],[Aggregation(Q1) 30%]]*0.3+Table15[[#This Row],[Aggregation(Q2) 40%]]*0.4+Table15[[#This Row],[Aggregation(Q3) 30%]]*0.3</f>
        <v>2.1999999999999997</v>
      </c>
      <c r="AL792" s="13">
        <f>Table15[[#This Row],[Exposure Rate]]+Table15[[#This Row],[Proximity Rate]]+Table15[[#This Row],[Aggregation Rate]]</f>
        <v>8.2999999999999989</v>
      </c>
      <c r="AM792" s="13" t="s">
        <v>1935</v>
      </c>
    </row>
    <row r="793" spans="1:39" x14ac:dyDescent="0.3">
      <c r="A793" s="20">
        <v>15625</v>
      </c>
      <c r="B793" s="2" t="s">
        <v>528</v>
      </c>
      <c r="C793" s="2" t="str">
        <f>VLOOKUP(A793,'emp master'!$A$1:$G$5000,5,FALSE)</f>
        <v>Moulded Bra Cup - Computer Numerical Control - SI</v>
      </c>
      <c r="D793" s="1" t="s">
        <v>1757</v>
      </c>
      <c r="E793" s="6" t="str">
        <f>VLOOKUP(A793,'emp master'!$A$1:$G$5000,7,FALSE)</f>
        <v>Male</v>
      </c>
      <c r="F793" s="7">
        <v>24</v>
      </c>
      <c r="G793" s="6" t="s">
        <v>14</v>
      </c>
      <c r="H793" s="6" t="s">
        <v>1753</v>
      </c>
      <c r="I793" s="6" t="s">
        <v>529</v>
      </c>
      <c r="J793" s="7" t="s">
        <v>13</v>
      </c>
      <c r="K793" s="6" t="s">
        <v>14</v>
      </c>
      <c r="L793" s="6"/>
      <c r="M793" s="6" t="s">
        <v>14</v>
      </c>
      <c r="N793" s="6"/>
      <c r="O793" s="6" t="s">
        <v>14</v>
      </c>
      <c r="P793" s="6"/>
      <c r="Q793" s="6" t="s">
        <v>1566</v>
      </c>
      <c r="R793" s="6" t="s">
        <v>14</v>
      </c>
      <c r="S793" s="6" t="s">
        <v>1754</v>
      </c>
      <c r="T793" s="6" t="s">
        <v>14</v>
      </c>
      <c r="U793" s="6" t="s">
        <v>14</v>
      </c>
      <c r="V793" s="8">
        <f>IF(Table15[[#This Row],[Age - වයස]]&lt;30,1,IF(Table15[[#This Row],[Age - වයස]]&lt;40,2,IF(Table15[[#This Row],[Age - වයස]]&lt;50,3,IF(Table15[[#This Row],[Age - වයස]]&lt;=55,4,5))))</f>
        <v>1</v>
      </c>
      <c r="W793" s="11">
        <f>IF(Table15[[#This Row],[Vaccinated? - කොවිඩ් එන්නත ලබා ගෙන තිබේද?]]= "yes",1,5)</f>
        <v>5</v>
      </c>
      <c r="X79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3" s="8">
        <f>IF(Table15[[#This Row],[Having any hereditary diseases - ඔබට පාරම්පරික රෝග තිබෙනවාද?]]="yes",5,1)</f>
        <v>1</v>
      </c>
      <c r="Z793" s="11">
        <f>IF(Table15[[#This Row],[Do you have been suffering from any of these diseases? - පහත රෝග ඔබට තිබෙනවද?]]="None - නැත",1,5)</f>
        <v>1</v>
      </c>
      <c r="AA7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3" s="11">
        <f>IF(Table15[[#This Row],[Have you been infected by COVID-19 in the past few months - ඔබට COVID 19 මිට පෙර වැළදී  තිබෙනවද?]]="Yes",1,5)</f>
        <v>5</v>
      </c>
      <c r="AC793" s="11">
        <f>IF(Table15[[#This Row],[Grade - ශ්‍රේණිය]]="Team Member",5,IF(Table15[[#This Row],[Grade - ශ්‍රේණිය]]="Manager",1,3))</f>
        <v>5</v>
      </c>
      <c r="AD793" s="11">
        <f>IF(Table15[[#This Row],[Do you have any COVID symptoms? - ඔබට COVID ලක්ෂණ තිබෙනවද?]]="Yes",5,1)</f>
        <v>1</v>
      </c>
      <c r="AE793" s="11">
        <f>IF(Table15[[#This Row],[Was quarantined  before? - නිරොධානය වී තිබේද?]]="Yes",5,1)</f>
        <v>5</v>
      </c>
      <c r="AF7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3" s="8">
        <f>IF(Table15[[#This Row],[Any family members are working at Hospitals - රෝහල් වල සේවය කරන සාමාජිකයන් සිටීද?]]="No",1,5)</f>
        <v>1</v>
      </c>
      <c r="AH79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3" s="15">
        <f>Table15[[#This Row],[Proximity 01 (30%)]]*0.3+Table15[[#This Row],[Proximity - 02(40%)]]*0.4+Table15[[#This Row],[Proximity - 03(30%)]]*0.3</f>
        <v>3.4</v>
      </c>
      <c r="AK793" s="12">
        <f>Table15[[#This Row],[Aggregation(Q1) 30%]]*0.3+Table15[[#This Row],[Aggregation(Q2) 40%]]*0.4+Table15[[#This Row],[Aggregation(Q3) 30%]]*0.3</f>
        <v>2.1999999999999997</v>
      </c>
      <c r="AL793" s="13">
        <f>Table15[[#This Row],[Exposure Rate]]+Table15[[#This Row],[Proximity Rate]]+Table15[[#This Row],[Aggregation Rate]]</f>
        <v>8.2999999999999989</v>
      </c>
      <c r="AM793" s="13" t="s">
        <v>1935</v>
      </c>
    </row>
    <row r="794" spans="1:39" x14ac:dyDescent="0.3">
      <c r="A794" s="20">
        <v>9715</v>
      </c>
      <c r="B794" s="2" t="s">
        <v>407</v>
      </c>
      <c r="C794" s="2" t="str">
        <f>VLOOKUP(A794,'emp master'!$A$1:$G$5000,5,FALSE)</f>
        <v>Moulded Bra Cup - Computer Numerical Control - SI</v>
      </c>
      <c r="D794" s="1" t="s">
        <v>1757</v>
      </c>
      <c r="E794" s="6" t="str">
        <f>VLOOKUP(A794,'emp master'!$A$1:$G$5000,7,FALSE)</f>
        <v>Male</v>
      </c>
      <c r="F794" s="7">
        <v>28</v>
      </c>
      <c r="G794" s="6" t="s">
        <v>14</v>
      </c>
      <c r="H794" s="6" t="s">
        <v>1753</v>
      </c>
      <c r="I794" s="6" t="s">
        <v>408</v>
      </c>
      <c r="J794" s="7" t="s">
        <v>20</v>
      </c>
      <c r="K794" s="6" t="s">
        <v>14</v>
      </c>
      <c r="L794" s="6" t="s">
        <v>14</v>
      </c>
      <c r="M794" s="6" t="s">
        <v>14</v>
      </c>
      <c r="N794" s="6" t="s">
        <v>14</v>
      </c>
      <c r="O794" s="6" t="s">
        <v>14</v>
      </c>
      <c r="P794" s="6" t="s">
        <v>14</v>
      </c>
      <c r="Q794" s="6" t="s">
        <v>1566</v>
      </c>
      <c r="R794" s="6" t="s">
        <v>14</v>
      </c>
      <c r="S794" s="6" t="s">
        <v>1754</v>
      </c>
      <c r="T794" s="6" t="s">
        <v>14</v>
      </c>
      <c r="U794" s="6" t="s">
        <v>14</v>
      </c>
      <c r="V794" s="8">
        <f>IF(Table15[[#This Row],[Age - වයස]]&lt;30,1,IF(Table15[[#This Row],[Age - වයස]]&lt;40,2,IF(Table15[[#This Row],[Age - වයස]]&lt;50,3,IF(Table15[[#This Row],[Age - වයස]]&lt;=55,4,5))))</f>
        <v>1</v>
      </c>
      <c r="W794" s="11">
        <f>IF(Table15[[#This Row],[Vaccinated? - කොවිඩ් එන්නත ලබා ගෙන තිබේද?]]= "yes",1,5)</f>
        <v>5</v>
      </c>
      <c r="X7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4" s="8">
        <f>IF(Table15[[#This Row],[Having any hereditary diseases - ඔබට පාරම්පරික රෝග තිබෙනවාද?]]="yes",5,1)</f>
        <v>1</v>
      </c>
      <c r="Z794" s="11">
        <f>IF(Table15[[#This Row],[Do you have been suffering from any of these diseases? - පහත රෝග ඔබට තිබෙනවද?]]="None - නැත",1,5)</f>
        <v>1</v>
      </c>
      <c r="AA7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4" s="11">
        <f>IF(Table15[[#This Row],[Have you been infected by COVID-19 in the past few months - ඔබට COVID 19 මිට පෙර වැළදී  තිබෙනවද?]]="Yes",1,5)</f>
        <v>5</v>
      </c>
      <c r="AC794" s="11">
        <f>IF(Table15[[#This Row],[Grade - ශ්‍රේණිය]]="Team Member",5,IF(Table15[[#This Row],[Grade - ශ්‍රේණිය]]="Manager",1,3))</f>
        <v>5</v>
      </c>
      <c r="AD794" s="11">
        <f>IF(Table15[[#This Row],[Do you have any COVID symptoms? - ඔබට COVID ලක්ෂණ තිබෙනවද?]]="Yes",5,1)</f>
        <v>1</v>
      </c>
      <c r="AE794" s="11">
        <f>IF(Table15[[#This Row],[Was quarantined  before? - නිරොධානය වී තිබේද?]]="Yes",5,1)</f>
        <v>5</v>
      </c>
      <c r="AF7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4" s="8">
        <f>IF(Table15[[#This Row],[Any family members are working at Hospitals - රෝහල් වල සේවය කරන සාමාජිකයන් සිටීද?]]="No",1,5)</f>
        <v>1</v>
      </c>
      <c r="AH79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4" s="15">
        <f>Table15[[#This Row],[Proximity 01 (30%)]]*0.3+Table15[[#This Row],[Proximity - 02(40%)]]*0.4+Table15[[#This Row],[Proximity - 03(30%)]]*0.3</f>
        <v>3.4</v>
      </c>
      <c r="AK794" s="12">
        <f>Table15[[#This Row],[Aggregation(Q1) 30%]]*0.3+Table15[[#This Row],[Aggregation(Q2) 40%]]*0.4+Table15[[#This Row],[Aggregation(Q3) 30%]]*0.3</f>
        <v>2.1999999999999997</v>
      </c>
      <c r="AL794" s="13">
        <f>Table15[[#This Row],[Exposure Rate]]+Table15[[#This Row],[Proximity Rate]]+Table15[[#This Row],[Aggregation Rate]]</f>
        <v>8.2999999999999989</v>
      </c>
      <c r="AM794" s="13" t="s">
        <v>1935</v>
      </c>
    </row>
    <row r="795" spans="1:39" x14ac:dyDescent="0.3">
      <c r="A795" s="20">
        <v>17722</v>
      </c>
      <c r="B795" s="2" t="s">
        <v>172</v>
      </c>
      <c r="C795" s="2" t="str">
        <f>VLOOKUP(A795,'emp master'!$A$1:$G$5000,5,FALSE)</f>
        <v>Moulded Bra Cup - Machine Maintenance - SI</v>
      </c>
      <c r="D795" s="1" t="s">
        <v>1757</v>
      </c>
      <c r="E795" s="6" t="str">
        <f>VLOOKUP(A795,'emp master'!$A$1:$G$5000,7,FALSE)</f>
        <v>Male</v>
      </c>
      <c r="F795" s="7">
        <v>24</v>
      </c>
      <c r="G795" s="6" t="s">
        <v>14</v>
      </c>
      <c r="H795" s="6" t="s">
        <v>1753</v>
      </c>
      <c r="I795" s="6" t="s">
        <v>173</v>
      </c>
      <c r="J795" s="6" t="s">
        <v>28</v>
      </c>
      <c r="K795" s="6" t="s">
        <v>14</v>
      </c>
      <c r="L795" s="6"/>
      <c r="M795" s="6" t="s">
        <v>14</v>
      </c>
      <c r="N795" s="6"/>
      <c r="O795" s="6" t="s">
        <v>14</v>
      </c>
      <c r="P795" s="6"/>
      <c r="Q795" s="6" t="s">
        <v>1566</v>
      </c>
      <c r="R795" s="6" t="s">
        <v>14</v>
      </c>
      <c r="S795" s="6" t="s">
        <v>1754</v>
      </c>
      <c r="T795" s="6" t="s">
        <v>14</v>
      </c>
      <c r="U795" s="6" t="s">
        <v>14</v>
      </c>
      <c r="V795" s="8">
        <f>IF(Table15[[#This Row],[Age - වයස]]&lt;30,1,IF(Table15[[#This Row],[Age - වයස]]&lt;40,2,IF(Table15[[#This Row],[Age - වයස]]&lt;50,3,IF(Table15[[#This Row],[Age - වයස]]&lt;=55,4,5))))</f>
        <v>1</v>
      </c>
      <c r="W795" s="11">
        <f>IF(Table15[[#This Row],[Vaccinated? - කොවිඩ් එන්නත ලබා ගෙන තිබේද?]]= "yes",1,5)</f>
        <v>5</v>
      </c>
      <c r="X7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5" s="8">
        <f>IF(Table15[[#This Row],[Having any hereditary diseases - ඔබට පාරම්පරික රෝග තිබෙනවාද?]]="yes",5,1)</f>
        <v>1</v>
      </c>
      <c r="Z795" s="11">
        <f>IF(Table15[[#This Row],[Do you have been suffering from any of these diseases? - පහත රෝග ඔබට තිබෙනවද?]]="None - නැත",1,5)</f>
        <v>1</v>
      </c>
      <c r="AA7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5" s="11">
        <f>IF(Table15[[#This Row],[Have you been infected by COVID-19 in the past few months - ඔබට COVID 19 මිට පෙර වැළදී  තිබෙනවද?]]="Yes",1,5)</f>
        <v>5</v>
      </c>
      <c r="AC795" s="11">
        <f>IF(Table15[[#This Row],[Grade - ශ්‍රේණිය]]="Team Member",5,IF(Table15[[#This Row],[Grade - ශ්‍රේණිය]]="Manager",1,3))</f>
        <v>5</v>
      </c>
      <c r="AD795" s="11">
        <f>IF(Table15[[#This Row],[Do you have any COVID symptoms? - ඔබට COVID ලක්ෂණ තිබෙනවද?]]="Yes",5,1)</f>
        <v>1</v>
      </c>
      <c r="AE795" s="11">
        <f>IF(Table15[[#This Row],[Was quarantined  before? - නිරොධානය වී තිබේද?]]="Yes",5,1)</f>
        <v>5</v>
      </c>
      <c r="AF7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5" s="8">
        <f>IF(Table15[[#This Row],[Any family members are working at Hospitals - රෝහල් වල සේවය කරන සාමාජිකයන් සිටීද?]]="No",1,5)</f>
        <v>1</v>
      </c>
      <c r="AH79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5" s="15">
        <f>Table15[[#This Row],[Proximity 01 (30%)]]*0.3+Table15[[#This Row],[Proximity - 02(40%)]]*0.4+Table15[[#This Row],[Proximity - 03(30%)]]*0.3</f>
        <v>3.4</v>
      </c>
      <c r="AK795" s="12">
        <f>Table15[[#This Row],[Aggregation(Q1) 30%]]*0.3+Table15[[#This Row],[Aggregation(Q2) 40%]]*0.4+Table15[[#This Row],[Aggregation(Q3) 30%]]*0.3</f>
        <v>2.1999999999999997</v>
      </c>
      <c r="AL795" s="13">
        <f>Table15[[#This Row],[Exposure Rate]]+Table15[[#This Row],[Proximity Rate]]+Table15[[#This Row],[Aggregation Rate]]</f>
        <v>8.2999999999999989</v>
      </c>
      <c r="AM795" s="13" t="s">
        <v>1935</v>
      </c>
    </row>
    <row r="796" spans="1:39" x14ac:dyDescent="0.3">
      <c r="A796" s="20">
        <v>19252</v>
      </c>
      <c r="B796" s="2" t="s">
        <v>190</v>
      </c>
      <c r="C796" s="2" t="str">
        <f>VLOOKUP(A796,'emp master'!$A$1:$G$5000,5,FALSE)</f>
        <v>Moulded Bra Cup - Machine Maintenance - SI</v>
      </c>
      <c r="D796" s="1" t="s">
        <v>1757</v>
      </c>
      <c r="E796" s="6" t="str">
        <f>VLOOKUP(A796,'emp master'!$A$1:$G$5000,7,FALSE)</f>
        <v>Male</v>
      </c>
      <c r="F796" s="7">
        <v>24</v>
      </c>
      <c r="G796" s="6" t="s">
        <v>14</v>
      </c>
      <c r="H796" s="6" t="s">
        <v>1753</v>
      </c>
      <c r="I796" s="6" t="s">
        <v>185</v>
      </c>
      <c r="J796" s="6" t="s">
        <v>28</v>
      </c>
      <c r="K796" s="6" t="s">
        <v>14</v>
      </c>
      <c r="L796" s="6"/>
      <c r="M796" s="6" t="s">
        <v>14</v>
      </c>
      <c r="N796" s="6"/>
      <c r="O796" s="6" t="s">
        <v>14</v>
      </c>
      <c r="P796" s="6"/>
      <c r="Q796" s="6" t="s">
        <v>1566</v>
      </c>
      <c r="R796" s="6" t="s">
        <v>14</v>
      </c>
      <c r="S796" s="6" t="s">
        <v>1754</v>
      </c>
      <c r="T796" s="6" t="s">
        <v>14</v>
      </c>
      <c r="U796" s="6" t="s">
        <v>14</v>
      </c>
      <c r="V796" s="8">
        <f>IF(Table15[[#This Row],[Age - වයස]]&lt;30,1,IF(Table15[[#This Row],[Age - වයස]]&lt;40,2,IF(Table15[[#This Row],[Age - වයස]]&lt;50,3,IF(Table15[[#This Row],[Age - වයස]]&lt;=55,4,5))))</f>
        <v>1</v>
      </c>
      <c r="W796" s="11">
        <f>IF(Table15[[#This Row],[Vaccinated? - කොවිඩ් එන්නත ලබා ගෙන තිබේද?]]= "yes",1,5)</f>
        <v>5</v>
      </c>
      <c r="X7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6" s="8">
        <f>IF(Table15[[#This Row],[Having any hereditary diseases - ඔබට පාරම්පරික රෝග තිබෙනවාද?]]="yes",5,1)</f>
        <v>1</v>
      </c>
      <c r="Z796" s="11">
        <f>IF(Table15[[#This Row],[Do you have been suffering from any of these diseases? - පහත රෝග ඔබට තිබෙනවද?]]="None - නැත",1,5)</f>
        <v>1</v>
      </c>
      <c r="AA7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6" s="11">
        <f>IF(Table15[[#This Row],[Have you been infected by COVID-19 in the past few months - ඔබට COVID 19 මිට පෙර වැළදී  තිබෙනවද?]]="Yes",1,5)</f>
        <v>5</v>
      </c>
      <c r="AC796" s="11">
        <f>IF(Table15[[#This Row],[Grade - ශ්‍රේණිය]]="Team Member",5,IF(Table15[[#This Row],[Grade - ශ්‍රේණිය]]="Manager",1,3))</f>
        <v>5</v>
      </c>
      <c r="AD796" s="11">
        <f>IF(Table15[[#This Row],[Do you have any COVID symptoms? - ඔබට COVID ලක්ෂණ තිබෙනවද?]]="Yes",5,1)</f>
        <v>1</v>
      </c>
      <c r="AE796" s="11">
        <f>IF(Table15[[#This Row],[Was quarantined  before? - නිරොධානය වී තිබේද?]]="Yes",5,1)</f>
        <v>5</v>
      </c>
      <c r="AF7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6" s="8">
        <f>IF(Table15[[#This Row],[Any family members are working at Hospitals - රෝහල් වල සේවය කරන සාමාජිකයන් සිටීද?]]="No",1,5)</f>
        <v>1</v>
      </c>
      <c r="AH79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6" s="15">
        <f>Table15[[#This Row],[Proximity 01 (30%)]]*0.3+Table15[[#This Row],[Proximity - 02(40%)]]*0.4+Table15[[#This Row],[Proximity - 03(30%)]]*0.3</f>
        <v>3.4</v>
      </c>
      <c r="AK796" s="12">
        <f>Table15[[#This Row],[Aggregation(Q1) 30%]]*0.3+Table15[[#This Row],[Aggregation(Q2) 40%]]*0.4+Table15[[#This Row],[Aggregation(Q3) 30%]]*0.3</f>
        <v>2.1999999999999997</v>
      </c>
      <c r="AL796" s="13">
        <f>Table15[[#This Row],[Exposure Rate]]+Table15[[#This Row],[Proximity Rate]]+Table15[[#This Row],[Aggregation Rate]]</f>
        <v>8.2999999999999989</v>
      </c>
      <c r="AM796" s="13" t="s">
        <v>1935</v>
      </c>
    </row>
    <row r="797" spans="1:39" x14ac:dyDescent="0.3">
      <c r="A797" s="20">
        <v>21930</v>
      </c>
      <c r="B797" s="2" t="s">
        <v>367</v>
      </c>
      <c r="C797" s="2" t="str">
        <f>VLOOKUP(A797,'emp master'!$A$1:$G$5000,5,FALSE)</f>
        <v>Moulded Bra Cup - Machine Maintenance - SI</v>
      </c>
      <c r="D797" s="1" t="s">
        <v>1757</v>
      </c>
      <c r="E797" s="6" t="str">
        <f>VLOOKUP(A797,'emp master'!$A$1:$G$5000,7,FALSE)</f>
        <v>Male</v>
      </c>
      <c r="F797" s="7">
        <v>25</v>
      </c>
      <c r="G797" s="6" t="s">
        <v>14</v>
      </c>
      <c r="H797" s="6" t="s">
        <v>1753</v>
      </c>
      <c r="I797" s="6" t="s">
        <v>368</v>
      </c>
      <c r="J797" s="6" t="s">
        <v>28</v>
      </c>
      <c r="K797" s="6" t="s">
        <v>14</v>
      </c>
      <c r="L797" s="6"/>
      <c r="M797" s="6" t="s">
        <v>14</v>
      </c>
      <c r="N797" s="6"/>
      <c r="O797" s="6" t="s">
        <v>14</v>
      </c>
      <c r="P797" s="6"/>
      <c r="Q797" s="6" t="s">
        <v>1566</v>
      </c>
      <c r="R797" s="6" t="s">
        <v>14</v>
      </c>
      <c r="S797" s="6" t="s">
        <v>1754</v>
      </c>
      <c r="T797" s="6" t="s">
        <v>14</v>
      </c>
      <c r="U797" s="6" t="s">
        <v>14</v>
      </c>
      <c r="V797" s="8">
        <f>IF(Table15[[#This Row],[Age - වයස]]&lt;30,1,IF(Table15[[#This Row],[Age - වයස]]&lt;40,2,IF(Table15[[#This Row],[Age - වයස]]&lt;50,3,IF(Table15[[#This Row],[Age - වයස]]&lt;=55,4,5))))</f>
        <v>1</v>
      </c>
      <c r="W797" s="11">
        <f>IF(Table15[[#This Row],[Vaccinated? - කොවිඩ් එන්නත ලබා ගෙන තිබේද?]]= "yes",1,5)</f>
        <v>5</v>
      </c>
      <c r="X79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7" s="8">
        <f>IF(Table15[[#This Row],[Having any hereditary diseases - ඔබට පාරම්පරික රෝග තිබෙනවාද?]]="yes",5,1)</f>
        <v>1</v>
      </c>
      <c r="Z797" s="11">
        <f>IF(Table15[[#This Row],[Do you have been suffering from any of these diseases? - පහත රෝග ඔබට තිබෙනවද?]]="None - නැත",1,5)</f>
        <v>1</v>
      </c>
      <c r="AA7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7" s="11">
        <f>IF(Table15[[#This Row],[Have you been infected by COVID-19 in the past few months - ඔබට COVID 19 මිට පෙර වැළදී  තිබෙනවද?]]="Yes",1,5)</f>
        <v>5</v>
      </c>
      <c r="AC797" s="11">
        <f>IF(Table15[[#This Row],[Grade - ශ්‍රේණිය]]="Team Member",5,IF(Table15[[#This Row],[Grade - ශ්‍රේණිය]]="Manager",1,3))</f>
        <v>5</v>
      </c>
      <c r="AD797" s="11">
        <f>IF(Table15[[#This Row],[Do you have any COVID symptoms? - ඔබට COVID ලක්ෂණ තිබෙනවද?]]="Yes",5,1)</f>
        <v>1</v>
      </c>
      <c r="AE797" s="11">
        <f>IF(Table15[[#This Row],[Was quarantined  before? - නිරොධානය වී තිබේද?]]="Yes",5,1)</f>
        <v>5</v>
      </c>
      <c r="AF7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7" s="8">
        <f>IF(Table15[[#This Row],[Any family members are working at Hospitals - රෝහල් වල සේවය කරන සාමාජිකයන් සිටීද?]]="No",1,5)</f>
        <v>1</v>
      </c>
      <c r="AH79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7" s="15">
        <f>Table15[[#This Row],[Proximity 01 (30%)]]*0.3+Table15[[#This Row],[Proximity - 02(40%)]]*0.4+Table15[[#This Row],[Proximity - 03(30%)]]*0.3</f>
        <v>3.4</v>
      </c>
      <c r="AK797" s="12">
        <f>Table15[[#This Row],[Aggregation(Q1) 30%]]*0.3+Table15[[#This Row],[Aggregation(Q2) 40%]]*0.4+Table15[[#This Row],[Aggregation(Q3) 30%]]*0.3</f>
        <v>2.1999999999999997</v>
      </c>
      <c r="AL797" s="13">
        <f>Table15[[#This Row],[Exposure Rate]]+Table15[[#This Row],[Proximity Rate]]+Table15[[#This Row],[Aggregation Rate]]</f>
        <v>8.2999999999999989</v>
      </c>
      <c r="AM797" s="13" t="s">
        <v>1935</v>
      </c>
    </row>
    <row r="798" spans="1:39" x14ac:dyDescent="0.3">
      <c r="A798" s="20">
        <v>6669</v>
      </c>
      <c r="B798" s="2" t="s">
        <v>85</v>
      </c>
      <c r="C798" s="2" t="str">
        <f>VLOOKUP(A798,'emp master'!$A$1:$G$5000,5,FALSE)</f>
        <v>Moulded Bra Cup - Machine Maintenance - SI</v>
      </c>
      <c r="D798" s="1" t="s">
        <v>1757</v>
      </c>
      <c r="E798" s="6" t="str">
        <f>VLOOKUP(A798,'emp master'!$A$1:$G$5000,7,FALSE)</f>
        <v>Male</v>
      </c>
      <c r="F798" s="7">
        <v>30</v>
      </c>
      <c r="G798" s="6" t="s">
        <v>14</v>
      </c>
      <c r="H798" s="6" t="s">
        <v>1759</v>
      </c>
      <c r="I798" s="6" t="s">
        <v>86</v>
      </c>
      <c r="J798" s="7" t="s">
        <v>17</v>
      </c>
      <c r="K798" s="6" t="s">
        <v>14</v>
      </c>
      <c r="L798" s="6"/>
      <c r="M798" s="6" t="s">
        <v>14</v>
      </c>
      <c r="N798" s="6"/>
      <c r="O798" s="6" t="s">
        <v>14</v>
      </c>
      <c r="P798" s="6"/>
      <c r="Q798" s="6" t="s">
        <v>1566</v>
      </c>
      <c r="R798" s="6" t="s">
        <v>14</v>
      </c>
      <c r="S798" s="6" t="s">
        <v>1754</v>
      </c>
      <c r="T798" s="6" t="s">
        <v>14</v>
      </c>
      <c r="U798" s="6" t="s">
        <v>14</v>
      </c>
      <c r="V798" s="8">
        <f>IF(Table15[[#This Row],[Age - වයස]]&lt;30,1,IF(Table15[[#This Row],[Age - වයස]]&lt;40,2,IF(Table15[[#This Row],[Age - වයස]]&lt;50,3,IF(Table15[[#This Row],[Age - වයස]]&lt;=55,4,5))))</f>
        <v>2</v>
      </c>
      <c r="W798" s="11">
        <f>IF(Table15[[#This Row],[Vaccinated? - කොවිඩ් එන්නත ලබා ගෙන තිබේද?]]= "yes",1,5)</f>
        <v>5</v>
      </c>
      <c r="X79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798" s="8">
        <f>IF(Table15[[#This Row],[Having any hereditary diseases - ඔබට පාරම්පරික රෝග තිබෙනවාද?]]="yes",5,1)</f>
        <v>1</v>
      </c>
      <c r="Z798" s="11">
        <f>IF(Table15[[#This Row],[Do you have been suffering from any of these diseases? - පහත රෝග ඔබට තිබෙනවද?]]="None - නැත",1,5)</f>
        <v>1</v>
      </c>
      <c r="AA7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8" s="11">
        <f>IF(Table15[[#This Row],[Have you been infected by COVID-19 in the past few months - ඔබට COVID 19 මිට පෙර වැළදී  තිබෙනවද?]]="Yes",1,5)</f>
        <v>5</v>
      </c>
      <c r="AC798" s="11">
        <f>IF(Table15[[#This Row],[Grade - ශ්‍රේණිය]]="Team Member",5,IF(Table15[[#This Row],[Grade - ශ්‍රේණිය]]="Manager",1,3))</f>
        <v>5</v>
      </c>
      <c r="AD798" s="11">
        <f>IF(Table15[[#This Row],[Do you have any COVID symptoms? - ඔබට COVID ලක්ෂණ තිබෙනවද?]]="Yes",5,1)</f>
        <v>1</v>
      </c>
      <c r="AE798" s="11">
        <f>IF(Table15[[#This Row],[Was quarantined  before? - නිරොධානය වී තිබේද?]]="Yes",5,1)</f>
        <v>5</v>
      </c>
      <c r="AF7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8" s="8">
        <f>IF(Table15[[#This Row],[Any family members are working at Hospitals - රෝහල් වල සේවය කරන සාමාජිකයන් සිටීද?]]="No",1,5)</f>
        <v>1</v>
      </c>
      <c r="AH79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8" s="15">
        <f>Table15[[#This Row],[Proximity 01 (30%)]]*0.3+Table15[[#This Row],[Proximity - 02(40%)]]*0.4+Table15[[#This Row],[Proximity - 03(30%)]]*0.3</f>
        <v>3.4</v>
      </c>
      <c r="AK798" s="12">
        <f>Table15[[#This Row],[Aggregation(Q1) 30%]]*0.3+Table15[[#This Row],[Aggregation(Q2) 40%]]*0.4+Table15[[#This Row],[Aggregation(Q3) 30%]]*0.3</f>
        <v>2.1999999999999997</v>
      </c>
      <c r="AL798" s="13">
        <f>Table15[[#This Row],[Exposure Rate]]+Table15[[#This Row],[Proximity Rate]]+Table15[[#This Row],[Aggregation Rate]]</f>
        <v>8.2999999999999989</v>
      </c>
      <c r="AM798" s="13" t="s">
        <v>1935</v>
      </c>
    </row>
    <row r="799" spans="1:39" x14ac:dyDescent="0.3">
      <c r="A799" s="20">
        <v>15633</v>
      </c>
      <c r="B799" s="2" t="s">
        <v>1476</v>
      </c>
      <c r="C799" s="2" t="str">
        <f>VLOOKUP(A799,'emp master'!$A$1:$G$5000,5,FALSE)</f>
        <v>Moulded Bra Cup - Product Development Centre - SI</v>
      </c>
      <c r="D799" s="1" t="s">
        <v>1757</v>
      </c>
      <c r="E799" s="6" t="str">
        <f>VLOOKUP(A799,'emp master'!$A$1:$G$5000,7,FALSE)</f>
        <v>Male</v>
      </c>
      <c r="F799" s="7">
        <v>25</v>
      </c>
      <c r="G799" s="6" t="s">
        <v>14</v>
      </c>
      <c r="H799" s="6" t="s">
        <v>1753</v>
      </c>
      <c r="I799" s="6" t="s">
        <v>1477</v>
      </c>
      <c r="J799" s="7" t="s">
        <v>13</v>
      </c>
      <c r="K799" s="6" t="s">
        <v>14</v>
      </c>
      <c r="L799" s="6"/>
      <c r="M799" s="6" t="s">
        <v>14</v>
      </c>
      <c r="N799" s="6"/>
      <c r="O799" s="6" t="s">
        <v>14</v>
      </c>
      <c r="P799" s="6"/>
      <c r="Q799" s="6" t="s">
        <v>1566</v>
      </c>
      <c r="R799" s="6" t="s">
        <v>14</v>
      </c>
      <c r="S799" s="6" t="s">
        <v>1754</v>
      </c>
      <c r="T799" s="6" t="s">
        <v>14</v>
      </c>
      <c r="U799" s="6" t="s">
        <v>14</v>
      </c>
      <c r="V799" s="8">
        <f>IF(Table15[[#This Row],[Age - වයස]]&lt;30,1,IF(Table15[[#This Row],[Age - වයස]]&lt;40,2,IF(Table15[[#This Row],[Age - වයස]]&lt;50,3,IF(Table15[[#This Row],[Age - වයස]]&lt;=55,4,5))))</f>
        <v>1</v>
      </c>
      <c r="W799" s="11">
        <f>IF(Table15[[#This Row],[Vaccinated? - කොවිඩ් එන්නත ලබා ගෙන තිබේද?]]= "yes",1,5)</f>
        <v>5</v>
      </c>
      <c r="X7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799" s="8">
        <f>IF(Table15[[#This Row],[Having any hereditary diseases - ඔබට පාරම්පරික රෝග තිබෙනවාද?]]="yes",5,1)</f>
        <v>1</v>
      </c>
      <c r="Z799" s="11">
        <f>IF(Table15[[#This Row],[Do you have been suffering from any of these diseases? - පහත රෝග ඔබට තිබෙනවද?]]="None - නැත",1,5)</f>
        <v>1</v>
      </c>
      <c r="AA7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799" s="11">
        <f>IF(Table15[[#This Row],[Have you been infected by COVID-19 in the past few months - ඔබට COVID 19 මිට පෙර වැළදී  තිබෙනවද?]]="Yes",1,5)</f>
        <v>5</v>
      </c>
      <c r="AC799" s="11">
        <f>IF(Table15[[#This Row],[Grade - ශ්‍රේණිය]]="Team Member",5,IF(Table15[[#This Row],[Grade - ශ්‍රේණිය]]="Manager",1,3))</f>
        <v>5</v>
      </c>
      <c r="AD799" s="11">
        <f>IF(Table15[[#This Row],[Do you have any COVID symptoms? - ඔබට COVID ලක්ෂණ තිබෙනවද?]]="Yes",5,1)</f>
        <v>1</v>
      </c>
      <c r="AE799" s="11">
        <f>IF(Table15[[#This Row],[Was quarantined  before? - නිරොධානය වී තිබේද?]]="Yes",5,1)</f>
        <v>5</v>
      </c>
      <c r="AF7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799" s="8">
        <f>IF(Table15[[#This Row],[Any family members are working at Hospitals - රෝහල් වල සේවය කරන සාමාජිකයන් සිටීද?]]="No",1,5)</f>
        <v>1</v>
      </c>
      <c r="AH79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79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799" s="15">
        <f>Table15[[#This Row],[Proximity 01 (30%)]]*0.3+Table15[[#This Row],[Proximity - 02(40%)]]*0.4+Table15[[#This Row],[Proximity - 03(30%)]]*0.3</f>
        <v>3.4</v>
      </c>
      <c r="AK799" s="12">
        <f>Table15[[#This Row],[Aggregation(Q1) 30%]]*0.3+Table15[[#This Row],[Aggregation(Q2) 40%]]*0.4+Table15[[#This Row],[Aggregation(Q3) 30%]]*0.3</f>
        <v>2.1999999999999997</v>
      </c>
      <c r="AL799" s="13">
        <f>Table15[[#This Row],[Exposure Rate]]+Table15[[#This Row],[Proximity Rate]]+Table15[[#This Row],[Aggregation Rate]]</f>
        <v>8.2999999999999989</v>
      </c>
      <c r="AM799" s="13" t="s">
        <v>1935</v>
      </c>
    </row>
    <row r="800" spans="1:39" x14ac:dyDescent="0.3">
      <c r="A800" s="20">
        <v>17134</v>
      </c>
      <c r="B800" s="2" t="s">
        <v>960</v>
      </c>
      <c r="C800" s="2" t="str">
        <f>VLOOKUP(A800,'emp master'!$A$1:$G$5000,5,FALSE)</f>
        <v>Moulded Bra Cup - Product Development Centre - SI</v>
      </c>
      <c r="D800" s="1" t="s">
        <v>1757</v>
      </c>
      <c r="E800" s="6" t="str">
        <f>VLOOKUP(A800,'emp master'!$A$1:$G$5000,7,FALSE)</f>
        <v>Male</v>
      </c>
      <c r="F800" s="7">
        <v>25</v>
      </c>
      <c r="G800" s="6" t="s">
        <v>14</v>
      </c>
      <c r="H800" s="6" t="s">
        <v>1753</v>
      </c>
      <c r="I800" s="6" t="s">
        <v>961</v>
      </c>
      <c r="J800" s="7" t="s">
        <v>13</v>
      </c>
      <c r="K800" s="6" t="s">
        <v>14</v>
      </c>
      <c r="L800" s="6"/>
      <c r="M800" s="6" t="s">
        <v>14</v>
      </c>
      <c r="N800" s="6"/>
      <c r="O800" s="6" t="s">
        <v>14</v>
      </c>
      <c r="P800" s="6"/>
      <c r="Q800" s="6" t="s">
        <v>1566</v>
      </c>
      <c r="R800" s="6" t="s">
        <v>14</v>
      </c>
      <c r="S800" s="6" t="s">
        <v>1754</v>
      </c>
      <c r="T800" s="6" t="s">
        <v>14</v>
      </c>
      <c r="U800" s="6" t="s">
        <v>14</v>
      </c>
      <c r="V800" s="8">
        <f>IF(Table15[[#This Row],[Age - වයස]]&lt;30,1,IF(Table15[[#This Row],[Age - වයස]]&lt;40,2,IF(Table15[[#This Row],[Age - වයස]]&lt;50,3,IF(Table15[[#This Row],[Age - වයස]]&lt;=55,4,5))))</f>
        <v>1</v>
      </c>
      <c r="W800" s="11">
        <f>IF(Table15[[#This Row],[Vaccinated? - කොවිඩ් එන්නත ලබා ගෙන තිබේද?]]= "yes",1,5)</f>
        <v>5</v>
      </c>
      <c r="X80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0" s="8">
        <f>IF(Table15[[#This Row],[Having any hereditary diseases - ඔබට පාරම්පරික රෝග තිබෙනවාද?]]="yes",5,1)</f>
        <v>1</v>
      </c>
      <c r="Z800" s="11">
        <f>IF(Table15[[#This Row],[Do you have been suffering from any of these diseases? - පහත රෝග ඔබට තිබෙනවද?]]="None - නැත",1,5)</f>
        <v>1</v>
      </c>
      <c r="AA8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0" s="11">
        <f>IF(Table15[[#This Row],[Have you been infected by COVID-19 in the past few months - ඔබට COVID 19 මිට පෙර වැළදී  තිබෙනවද?]]="Yes",1,5)</f>
        <v>5</v>
      </c>
      <c r="AC800" s="11">
        <f>IF(Table15[[#This Row],[Grade - ශ්‍රේණිය]]="Team Member",5,IF(Table15[[#This Row],[Grade - ශ්‍රේණිය]]="Manager",1,3))</f>
        <v>5</v>
      </c>
      <c r="AD800" s="11">
        <f>IF(Table15[[#This Row],[Do you have any COVID symptoms? - ඔබට COVID ලක්ෂණ තිබෙනවද?]]="Yes",5,1)</f>
        <v>1</v>
      </c>
      <c r="AE800" s="11">
        <f>IF(Table15[[#This Row],[Was quarantined  before? - නිරොධානය වී තිබේද?]]="Yes",5,1)</f>
        <v>5</v>
      </c>
      <c r="AF8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0" s="8">
        <f>IF(Table15[[#This Row],[Any family members are working at Hospitals - රෝහල් වල සේවය කරන සාමාජිකයන් සිටීද?]]="No",1,5)</f>
        <v>1</v>
      </c>
      <c r="AH80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00" s="15">
        <f>Table15[[#This Row],[Proximity 01 (30%)]]*0.3+Table15[[#This Row],[Proximity - 02(40%)]]*0.4+Table15[[#This Row],[Proximity - 03(30%)]]*0.3</f>
        <v>3.4</v>
      </c>
      <c r="AK800" s="12">
        <f>Table15[[#This Row],[Aggregation(Q1) 30%]]*0.3+Table15[[#This Row],[Aggregation(Q2) 40%]]*0.4+Table15[[#This Row],[Aggregation(Q3) 30%]]*0.3</f>
        <v>2.1999999999999997</v>
      </c>
      <c r="AL800" s="13">
        <f>Table15[[#This Row],[Exposure Rate]]+Table15[[#This Row],[Proximity Rate]]+Table15[[#This Row],[Aggregation Rate]]</f>
        <v>8.2999999999999989</v>
      </c>
      <c r="AM800" s="13" t="s">
        <v>1935</v>
      </c>
    </row>
    <row r="801" spans="1:39" x14ac:dyDescent="0.3">
      <c r="A801" s="20">
        <v>14707</v>
      </c>
      <c r="B801" s="2" t="s">
        <v>588</v>
      </c>
      <c r="C801" s="2" t="str">
        <f>VLOOKUP(A801,'emp master'!$A$1:$G$5000,5,FALSE)</f>
        <v>Moulded Bra Cup - Quality Assurance - SI</v>
      </c>
      <c r="D801" s="1" t="s">
        <v>1757</v>
      </c>
      <c r="E801" s="6" t="str">
        <f>VLOOKUP(A801,'emp master'!$A$1:$G$5000,7,FALSE)</f>
        <v>Male</v>
      </c>
      <c r="F801" s="7">
        <v>28</v>
      </c>
      <c r="G801" s="6" t="s">
        <v>14</v>
      </c>
      <c r="H801" s="6" t="s">
        <v>1753</v>
      </c>
      <c r="I801" s="6" t="s">
        <v>589</v>
      </c>
      <c r="J801" s="7" t="s">
        <v>13</v>
      </c>
      <c r="K801" s="6" t="s">
        <v>14</v>
      </c>
      <c r="L801" s="6"/>
      <c r="M801" s="6" t="s">
        <v>14</v>
      </c>
      <c r="N801" s="6"/>
      <c r="O801" s="6" t="s">
        <v>14</v>
      </c>
      <c r="P801" s="6"/>
      <c r="Q801" s="6" t="s">
        <v>1566</v>
      </c>
      <c r="R801" s="6" t="s">
        <v>14</v>
      </c>
      <c r="S801" s="6" t="s">
        <v>1754</v>
      </c>
      <c r="T801" s="6" t="s">
        <v>14</v>
      </c>
      <c r="U801" s="6" t="s">
        <v>14</v>
      </c>
      <c r="V801" s="8">
        <f>IF(Table15[[#This Row],[Age - වයස]]&lt;30,1,IF(Table15[[#This Row],[Age - වයස]]&lt;40,2,IF(Table15[[#This Row],[Age - වයස]]&lt;50,3,IF(Table15[[#This Row],[Age - වයස]]&lt;=55,4,5))))</f>
        <v>1</v>
      </c>
      <c r="W801" s="11">
        <f>IF(Table15[[#This Row],[Vaccinated? - කොවිඩ් එන්නත ලබා ගෙන තිබේද?]]= "yes",1,5)</f>
        <v>5</v>
      </c>
      <c r="X80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1" s="8">
        <f>IF(Table15[[#This Row],[Having any hereditary diseases - ඔබට පාරම්පරික රෝග තිබෙනවාද?]]="yes",5,1)</f>
        <v>1</v>
      </c>
      <c r="Z801" s="11">
        <f>IF(Table15[[#This Row],[Do you have been suffering from any of these diseases? - පහත රෝග ඔබට තිබෙනවද?]]="None - නැත",1,5)</f>
        <v>1</v>
      </c>
      <c r="AA8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1" s="11">
        <f>IF(Table15[[#This Row],[Have you been infected by COVID-19 in the past few months - ඔබට COVID 19 මිට පෙර වැළදී  තිබෙනවද?]]="Yes",1,5)</f>
        <v>5</v>
      </c>
      <c r="AC801" s="11">
        <f>IF(Table15[[#This Row],[Grade - ශ්‍රේණිය]]="Team Member",5,IF(Table15[[#This Row],[Grade - ශ්‍රේණිය]]="Manager",1,3))</f>
        <v>5</v>
      </c>
      <c r="AD801" s="11">
        <f>IF(Table15[[#This Row],[Do you have any COVID symptoms? - ඔබට COVID ලක්ෂණ තිබෙනවද?]]="Yes",5,1)</f>
        <v>1</v>
      </c>
      <c r="AE801" s="11">
        <f>IF(Table15[[#This Row],[Was quarantined  before? - නිරොධානය වී තිබේද?]]="Yes",5,1)</f>
        <v>5</v>
      </c>
      <c r="AF8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1" s="8">
        <f>IF(Table15[[#This Row],[Any family members are working at Hospitals - රෝහල් වල සේවය කරන සාමාජිකයන් සිටීද?]]="No",1,5)</f>
        <v>1</v>
      </c>
      <c r="AH80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01" s="15">
        <f>Table15[[#This Row],[Proximity 01 (30%)]]*0.3+Table15[[#This Row],[Proximity - 02(40%)]]*0.4+Table15[[#This Row],[Proximity - 03(30%)]]*0.3</f>
        <v>3.4</v>
      </c>
      <c r="AK801" s="12">
        <f>Table15[[#This Row],[Aggregation(Q1) 30%]]*0.3+Table15[[#This Row],[Aggregation(Q2) 40%]]*0.4+Table15[[#This Row],[Aggregation(Q3) 30%]]*0.3</f>
        <v>2.1999999999999997</v>
      </c>
      <c r="AL801" s="13">
        <f>Table15[[#This Row],[Exposure Rate]]+Table15[[#This Row],[Proximity Rate]]+Table15[[#This Row],[Aggregation Rate]]</f>
        <v>8.2999999999999989</v>
      </c>
      <c r="AM801" s="13" t="s">
        <v>1935</v>
      </c>
    </row>
    <row r="802" spans="1:39" x14ac:dyDescent="0.3">
      <c r="A802" s="20">
        <v>14935</v>
      </c>
      <c r="B802" s="2" t="s">
        <v>558</v>
      </c>
      <c r="C802" s="2" t="str">
        <f>VLOOKUP(A802,'emp master'!$A$1:$G$5000,5,FALSE)</f>
        <v>Plant Maintenance - SI</v>
      </c>
      <c r="D802" s="1" t="s">
        <v>1757</v>
      </c>
      <c r="E802" s="6" t="str">
        <f>VLOOKUP(A802,'emp master'!$A$1:$G$5000,7,FALSE)</f>
        <v>Male</v>
      </c>
      <c r="F802" s="7">
        <v>31</v>
      </c>
      <c r="G802" s="6" t="s">
        <v>14</v>
      </c>
      <c r="H802" s="6" t="s">
        <v>1759</v>
      </c>
      <c r="I802" s="6" t="s">
        <v>559</v>
      </c>
      <c r="J802" s="7" t="s">
        <v>39</v>
      </c>
      <c r="K802" s="6" t="s">
        <v>14</v>
      </c>
      <c r="L802" s="6"/>
      <c r="M802" s="6" t="s">
        <v>14</v>
      </c>
      <c r="N802" s="6"/>
      <c r="O802" s="6" t="s">
        <v>14</v>
      </c>
      <c r="P802" s="6"/>
      <c r="Q802" s="6" t="s">
        <v>1566</v>
      </c>
      <c r="R802" s="6" t="s">
        <v>14</v>
      </c>
      <c r="S802" s="6" t="s">
        <v>1754</v>
      </c>
      <c r="T802" s="6" t="s">
        <v>14</v>
      </c>
      <c r="U802" s="6" t="s">
        <v>14</v>
      </c>
      <c r="V802" s="8">
        <f>IF(Table15[[#This Row],[Age - වයස]]&lt;30,1,IF(Table15[[#This Row],[Age - වයස]]&lt;40,2,IF(Table15[[#This Row],[Age - වයස]]&lt;50,3,IF(Table15[[#This Row],[Age - වයස]]&lt;=55,4,5))))</f>
        <v>2</v>
      </c>
      <c r="W802" s="11">
        <f>IF(Table15[[#This Row],[Vaccinated? - කොවිඩ් එන්නත ලබා ගෙන තිබේද?]]= "yes",1,5)</f>
        <v>5</v>
      </c>
      <c r="X80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02" s="8">
        <f>IF(Table15[[#This Row],[Having any hereditary diseases - ඔබට පාරම්පරික රෝග තිබෙනවාද?]]="yes",5,1)</f>
        <v>1</v>
      </c>
      <c r="Z802" s="11">
        <f>IF(Table15[[#This Row],[Do you have been suffering from any of these diseases? - පහත රෝග ඔබට තිබෙනවද?]]="None - නැත",1,5)</f>
        <v>1</v>
      </c>
      <c r="AA8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2" s="11">
        <f>IF(Table15[[#This Row],[Have you been infected by COVID-19 in the past few months - ඔබට COVID 19 මිට පෙර වැළදී  තිබෙනවද?]]="Yes",1,5)</f>
        <v>5</v>
      </c>
      <c r="AC802" s="11">
        <f>IF(Table15[[#This Row],[Grade - ශ්‍රේණිය]]="Team Member",5,IF(Table15[[#This Row],[Grade - ශ්‍රේණිය]]="Manager",1,3))</f>
        <v>5</v>
      </c>
      <c r="AD802" s="11">
        <f>IF(Table15[[#This Row],[Do you have any COVID symptoms? - ඔබට COVID ලක්ෂණ තිබෙනවද?]]="Yes",5,1)</f>
        <v>1</v>
      </c>
      <c r="AE802" s="11">
        <f>IF(Table15[[#This Row],[Was quarantined  before? - නිරොධානය වී තිබේද?]]="Yes",5,1)</f>
        <v>5</v>
      </c>
      <c r="AF8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2" s="8">
        <f>IF(Table15[[#This Row],[Any family members are working at Hospitals - රෝහල් වල සේවය කරන සාමාජිකයන් සිටීද?]]="No",1,5)</f>
        <v>1</v>
      </c>
      <c r="AH80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02" s="15">
        <f>Table15[[#This Row],[Proximity 01 (30%)]]*0.3+Table15[[#This Row],[Proximity - 02(40%)]]*0.4+Table15[[#This Row],[Proximity - 03(30%)]]*0.3</f>
        <v>3.4</v>
      </c>
      <c r="AK802" s="12">
        <f>Table15[[#This Row],[Aggregation(Q1) 30%]]*0.3+Table15[[#This Row],[Aggregation(Q2) 40%]]*0.4+Table15[[#This Row],[Aggregation(Q3) 30%]]*0.3</f>
        <v>2.1999999999999997</v>
      </c>
      <c r="AL802" s="13">
        <f>Table15[[#This Row],[Exposure Rate]]+Table15[[#This Row],[Proximity Rate]]+Table15[[#This Row],[Aggregation Rate]]</f>
        <v>8.2999999999999989</v>
      </c>
      <c r="AM802" s="13" t="s">
        <v>1935</v>
      </c>
    </row>
    <row r="803" spans="1:39" x14ac:dyDescent="0.3">
      <c r="A803" s="20">
        <v>15446</v>
      </c>
      <c r="B803" s="2" t="s">
        <v>314</v>
      </c>
      <c r="C803" s="2" t="str">
        <f>VLOOKUP(A803,'emp master'!$A$1:$G$5000,5,FALSE)</f>
        <v>Plant Maintenance - SI</v>
      </c>
      <c r="D803" s="1" t="s">
        <v>1757</v>
      </c>
      <c r="E803" s="6" t="str">
        <f>VLOOKUP(A803,'emp master'!$A$1:$G$5000,7,FALSE)</f>
        <v>Male</v>
      </c>
      <c r="F803" s="7">
        <v>26</v>
      </c>
      <c r="G803" s="6" t="s">
        <v>14</v>
      </c>
      <c r="H803" s="6" t="s">
        <v>1753</v>
      </c>
      <c r="I803" s="6" t="s">
        <v>315</v>
      </c>
      <c r="J803" s="7" t="s">
        <v>23</v>
      </c>
      <c r="K803" s="6" t="s">
        <v>14</v>
      </c>
      <c r="L803" s="6"/>
      <c r="M803" s="6" t="s">
        <v>14</v>
      </c>
      <c r="N803" s="6"/>
      <c r="O803" s="6" t="s">
        <v>14</v>
      </c>
      <c r="P803" s="6"/>
      <c r="Q803" s="6" t="s">
        <v>1566</v>
      </c>
      <c r="R803" s="6" t="s">
        <v>14</v>
      </c>
      <c r="S803" s="6" t="s">
        <v>1754</v>
      </c>
      <c r="T803" s="6" t="s">
        <v>14</v>
      </c>
      <c r="U803" s="6" t="s">
        <v>14</v>
      </c>
      <c r="V803" s="8">
        <f>IF(Table15[[#This Row],[Age - වයස]]&lt;30,1,IF(Table15[[#This Row],[Age - වයස]]&lt;40,2,IF(Table15[[#This Row],[Age - වයස]]&lt;50,3,IF(Table15[[#This Row],[Age - වයස]]&lt;=55,4,5))))</f>
        <v>1</v>
      </c>
      <c r="W803" s="11">
        <f>IF(Table15[[#This Row],[Vaccinated? - කොවිඩ් එන්නත ලබා ගෙන තිබේද?]]= "yes",1,5)</f>
        <v>5</v>
      </c>
      <c r="X8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3" s="8">
        <f>IF(Table15[[#This Row],[Having any hereditary diseases - ඔබට පාරම්පරික රෝග තිබෙනවාද?]]="yes",5,1)</f>
        <v>1</v>
      </c>
      <c r="Z803" s="11">
        <f>IF(Table15[[#This Row],[Do you have been suffering from any of these diseases? - පහත රෝග ඔබට තිබෙනවද?]]="None - නැත",1,5)</f>
        <v>1</v>
      </c>
      <c r="AA8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3" s="11">
        <f>IF(Table15[[#This Row],[Have you been infected by COVID-19 in the past few months - ඔබට COVID 19 මිට පෙර වැළදී  තිබෙනවද?]]="Yes",1,5)</f>
        <v>5</v>
      </c>
      <c r="AC803" s="11">
        <f>IF(Table15[[#This Row],[Grade - ශ්‍රේණිය]]="Team Member",5,IF(Table15[[#This Row],[Grade - ශ්‍රේණිය]]="Manager",1,3))</f>
        <v>5</v>
      </c>
      <c r="AD803" s="11">
        <f>IF(Table15[[#This Row],[Do you have any COVID symptoms? - ඔබට COVID ලක්ෂණ තිබෙනවද?]]="Yes",5,1)</f>
        <v>1</v>
      </c>
      <c r="AE803" s="11">
        <f>IF(Table15[[#This Row],[Was quarantined  before? - නිරොධානය වී තිබේද?]]="Yes",5,1)</f>
        <v>5</v>
      </c>
      <c r="AF8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3" s="8">
        <f>IF(Table15[[#This Row],[Any family members are working at Hospitals - රෝහල් වල සේවය කරන සාමාජිකයන් සිටීද?]]="No",1,5)</f>
        <v>1</v>
      </c>
      <c r="AH80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03" s="15">
        <f>Table15[[#This Row],[Proximity 01 (30%)]]*0.3+Table15[[#This Row],[Proximity - 02(40%)]]*0.4+Table15[[#This Row],[Proximity - 03(30%)]]*0.3</f>
        <v>3.4</v>
      </c>
      <c r="AK803" s="12">
        <f>Table15[[#This Row],[Aggregation(Q1) 30%]]*0.3+Table15[[#This Row],[Aggregation(Q2) 40%]]*0.4+Table15[[#This Row],[Aggregation(Q3) 30%]]*0.3</f>
        <v>2.1999999999999997</v>
      </c>
      <c r="AL803" s="13">
        <f>Table15[[#This Row],[Exposure Rate]]+Table15[[#This Row],[Proximity Rate]]+Table15[[#This Row],[Aggregation Rate]]</f>
        <v>8.2999999999999989</v>
      </c>
      <c r="AM803" s="13" t="s">
        <v>1935</v>
      </c>
    </row>
    <row r="804" spans="1:39" x14ac:dyDescent="0.3">
      <c r="A804" s="20">
        <v>14534</v>
      </c>
      <c r="B804" s="2" t="s">
        <v>1348</v>
      </c>
      <c r="C804" s="2" t="e">
        <f>VLOOKUP(A804,'emp master'!$A$1:$G$5000,5,FALSE)</f>
        <v>#N/A</v>
      </c>
      <c r="D804" s="1" t="s">
        <v>1757</v>
      </c>
      <c r="E804" s="6" t="e">
        <f>VLOOKUP(A804,'emp master'!$A$1:$G$5000,7,FALSE)</f>
        <v>#N/A</v>
      </c>
      <c r="F804" s="7">
        <v>26</v>
      </c>
      <c r="G804" s="6" t="s">
        <v>14</v>
      </c>
      <c r="H804" s="6" t="s">
        <v>1753</v>
      </c>
      <c r="I804" s="6" t="s">
        <v>1349</v>
      </c>
      <c r="J804" s="7" t="s">
        <v>23</v>
      </c>
      <c r="K804" s="6" t="s">
        <v>14</v>
      </c>
      <c r="L804" s="6"/>
      <c r="M804" s="6" t="s">
        <v>14</v>
      </c>
      <c r="N804" s="6"/>
      <c r="O804" s="6" t="s">
        <v>14</v>
      </c>
      <c r="P804" s="6"/>
      <c r="Q804" s="6" t="s">
        <v>1566</v>
      </c>
      <c r="R804" s="6" t="s">
        <v>14</v>
      </c>
      <c r="S804" s="6" t="s">
        <v>1754</v>
      </c>
      <c r="T804" s="6" t="s">
        <v>14</v>
      </c>
      <c r="U804" s="6" t="s">
        <v>14</v>
      </c>
      <c r="V804" s="8">
        <f>IF(Table15[[#This Row],[Age - වයස]]&lt;30,1,IF(Table15[[#This Row],[Age - වයස]]&lt;40,2,IF(Table15[[#This Row],[Age - වයස]]&lt;50,3,IF(Table15[[#This Row],[Age - වයස]]&lt;=55,4,5))))</f>
        <v>1</v>
      </c>
      <c r="W804" s="11">
        <f>IF(Table15[[#This Row],[Vaccinated? - කොවිඩ් එන්නත ලබා ගෙන තිබේද?]]= "yes",1,5)</f>
        <v>5</v>
      </c>
      <c r="X8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4" s="8">
        <f>IF(Table15[[#This Row],[Having any hereditary diseases - ඔබට පාරම්පරික රෝග තිබෙනවාද?]]="yes",5,1)</f>
        <v>1</v>
      </c>
      <c r="Z804" s="11">
        <f>IF(Table15[[#This Row],[Do you have been suffering from any of these diseases? - පහත රෝග ඔබට තිබෙනවද?]]="None - නැත",1,5)</f>
        <v>1</v>
      </c>
      <c r="AA8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4" s="11">
        <f>IF(Table15[[#This Row],[Have you been infected by COVID-19 in the past few months - ඔබට COVID 19 මිට පෙර වැළදී  තිබෙනවද?]]="Yes",1,5)</f>
        <v>5</v>
      </c>
      <c r="AC804" s="11">
        <f>IF(Table15[[#This Row],[Grade - ශ්‍රේණිය]]="Team Member",5,IF(Table15[[#This Row],[Grade - ශ්‍රේණිය]]="Manager",1,3))</f>
        <v>5</v>
      </c>
      <c r="AD804" s="11">
        <f>IF(Table15[[#This Row],[Do you have any COVID symptoms? - ඔබට COVID ලක්ෂණ තිබෙනවද?]]="Yes",5,1)</f>
        <v>1</v>
      </c>
      <c r="AE804" s="11">
        <f>IF(Table15[[#This Row],[Was quarantined  before? - නිරොධානය වී තිබේද?]]="Yes",5,1)</f>
        <v>5</v>
      </c>
      <c r="AF8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4" s="8">
        <f>IF(Table15[[#This Row],[Any family members are working at Hospitals - රෝහල් වල සේවය කරන සාමාජිකයන් සිටීද?]]="No",1,5)</f>
        <v>1</v>
      </c>
      <c r="AH80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04" s="15">
        <f>Table15[[#This Row],[Proximity 01 (30%)]]*0.3+Table15[[#This Row],[Proximity - 02(40%)]]*0.4+Table15[[#This Row],[Proximity - 03(30%)]]*0.3</f>
        <v>3.4</v>
      </c>
      <c r="AK804" s="12">
        <f>Table15[[#This Row],[Aggregation(Q1) 30%]]*0.3+Table15[[#This Row],[Aggregation(Q2) 40%]]*0.4+Table15[[#This Row],[Aggregation(Q3) 30%]]*0.3</f>
        <v>2.1999999999999997</v>
      </c>
      <c r="AL804" s="13">
        <f>Table15[[#This Row],[Exposure Rate]]+Table15[[#This Row],[Proximity Rate]]+Table15[[#This Row],[Aggregation Rate]]</f>
        <v>8.2999999999999989</v>
      </c>
      <c r="AM804" s="13" t="s">
        <v>1935</v>
      </c>
    </row>
    <row r="805" spans="1:39" x14ac:dyDescent="0.3">
      <c r="A805" s="20">
        <v>157196</v>
      </c>
      <c r="B805" s="2" t="s">
        <v>1452</v>
      </c>
      <c r="C805" s="2" t="e">
        <f>VLOOKUP(A805,'emp master'!$A$1:$G$5000,5,FALSE)</f>
        <v>#N/A</v>
      </c>
      <c r="D805" s="1" t="s">
        <v>1757</v>
      </c>
      <c r="E805" s="6" t="e">
        <f>VLOOKUP(A805,'emp master'!$A$1:$G$5000,7,FALSE)</f>
        <v>#N/A</v>
      </c>
      <c r="F805" s="7">
        <v>29</v>
      </c>
      <c r="G805" s="6" t="s">
        <v>14</v>
      </c>
      <c r="H805" s="6" t="s">
        <v>1753</v>
      </c>
      <c r="I805" s="6" t="s">
        <v>109</v>
      </c>
      <c r="J805" s="6" t="s">
        <v>28</v>
      </c>
      <c r="K805" s="6" t="s">
        <v>14</v>
      </c>
      <c r="L805" s="6"/>
      <c r="M805" s="6" t="s">
        <v>14</v>
      </c>
      <c r="N805" s="6"/>
      <c r="O805" s="6" t="s">
        <v>14</v>
      </c>
      <c r="P805" s="6"/>
      <c r="Q805" s="6" t="s">
        <v>1566</v>
      </c>
      <c r="R805" s="6" t="s">
        <v>14</v>
      </c>
      <c r="S805" s="6" t="s">
        <v>1754</v>
      </c>
      <c r="T805" s="6" t="s">
        <v>14</v>
      </c>
      <c r="U805" s="6" t="s">
        <v>14</v>
      </c>
      <c r="V805" s="8">
        <f>IF(Table15[[#This Row],[Age - වයස]]&lt;30,1,IF(Table15[[#This Row],[Age - වයස]]&lt;40,2,IF(Table15[[#This Row],[Age - වයස]]&lt;50,3,IF(Table15[[#This Row],[Age - වයස]]&lt;=55,4,5))))</f>
        <v>1</v>
      </c>
      <c r="W805" s="11">
        <f>IF(Table15[[#This Row],[Vaccinated? - කොවිඩ් එන්නත ලබා ගෙන තිබේද?]]= "yes",1,5)</f>
        <v>5</v>
      </c>
      <c r="X8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5" s="8">
        <f>IF(Table15[[#This Row],[Having any hereditary diseases - ඔබට පාරම්පරික රෝග තිබෙනවාද?]]="yes",5,1)</f>
        <v>1</v>
      </c>
      <c r="Z805" s="11">
        <f>IF(Table15[[#This Row],[Do you have been suffering from any of these diseases? - පහත රෝග ඔබට තිබෙනවද?]]="None - නැත",1,5)</f>
        <v>1</v>
      </c>
      <c r="AA8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5" s="11">
        <f>IF(Table15[[#This Row],[Have you been infected by COVID-19 in the past few months - ඔබට COVID 19 මිට පෙර වැළදී  තිබෙනවද?]]="Yes",1,5)</f>
        <v>5</v>
      </c>
      <c r="AC805" s="11">
        <f>IF(Table15[[#This Row],[Grade - ශ්‍රේණිය]]="Team Member",5,IF(Table15[[#This Row],[Grade - ශ්‍රේණිය]]="Manager",1,3))</f>
        <v>5</v>
      </c>
      <c r="AD805" s="11">
        <f>IF(Table15[[#This Row],[Do you have any COVID symptoms? - ඔබට COVID ලක්ෂණ තිබෙනවද?]]="Yes",5,1)</f>
        <v>1</v>
      </c>
      <c r="AE805" s="11">
        <f>IF(Table15[[#This Row],[Was quarantined  before? - නිරොධානය වී තිබේද?]]="Yes",5,1)</f>
        <v>5</v>
      </c>
      <c r="AF8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5" s="8">
        <f>IF(Table15[[#This Row],[Any family members are working at Hospitals - රෝහල් වල සේවය කරන සාමාජිකයන් සිටීද?]]="No",1,5)</f>
        <v>1</v>
      </c>
      <c r="AH80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05" s="15">
        <f>Table15[[#This Row],[Proximity 01 (30%)]]*0.3+Table15[[#This Row],[Proximity - 02(40%)]]*0.4+Table15[[#This Row],[Proximity - 03(30%)]]*0.3</f>
        <v>3.4</v>
      </c>
      <c r="AK805" s="12">
        <f>Table15[[#This Row],[Aggregation(Q1) 30%]]*0.3+Table15[[#This Row],[Aggregation(Q2) 40%]]*0.4+Table15[[#This Row],[Aggregation(Q3) 30%]]*0.3</f>
        <v>2.1999999999999997</v>
      </c>
      <c r="AL805" s="13">
        <f>Table15[[#This Row],[Exposure Rate]]+Table15[[#This Row],[Proximity Rate]]+Table15[[#This Row],[Aggregation Rate]]</f>
        <v>8.2999999999999989</v>
      </c>
      <c r="AM805" s="13" t="s">
        <v>1935</v>
      </c>
    </row>
    <row r="806" spans="1:39" x14ac:dyDescent="0.3">
      <c r="A806" s="20">
        <v>19533</v>
      </c>
      <c r="B806" s="2" t="s">
        <v>1350</v>
      </c>
      <c r="C806" s="2" t="str">
        <f>VLOOKUP(A806,'emp master'!$A$1:$G$5000,5,FALSE)</f>
        <v>Close Comfort Program - Printing - SI</v>
      </c>
      <c r="D806" s="1" t="s">
        <v>1757</v>
      </c>
      <c r="E806" s="6" t="str">
        <f>VLOOKUP(A806,'emp master'!$A$1:$G$5000,7,FALSE)</f>
        <v>Male</v>
      </c>
      <c r="F806" s="7">
        <v>31</v>
      </c>
      <c r="G806" s="6" t="s">
        <v>14</v>
      </c>
      <c r="H806" s="6" t="s">
        <v>1753</v>
      </c>
      <c r="I806" s="6" t="s">
        <v>194</v>
      </c>
      <c r="J806" s="7" t="s">
        <v>13</v>
      </c>
      <c r="K806" s="6" t="s">
        <v>14</v>
      </c>
      <c r="L806" s="6"/>
      <c r="M806" s="6" t="s">
        <v>14</v>
      </c>
      <c r="N806" s="6"/>
      <c r="O806" s="6" t="s">
        <v>14</v>
      </c>
      <c r="P806" s="6"/>
      <c r="Q806" s="6" t="s">
        <v>1566</v>
      </c>
      <c r="R806" s="6" t="s">
        <v>14</v>
      </c>
      <c r="S806" s="6" t="s">
        <v>1754</v>
      </c>
      <c r="T806" s="6" t="s">
        <v>14</v>
      </c>
      <c r="U806" s="6" t="s">
        <v>14</v>
      </c>
      <c r="V806" s="8">
        <f>IF(Table15[[#This Row],[Age - වයස]]&lt;30,1,IF(Table15[[#This Row],[Age - වයස]]&lt;40,2,IF(Table15[[#This Row],[Age - වයස]]&lt;50,3,IF(Table15[[#This Row],[Age - වයස]]&lt;=55,4,5))))</f>
        <v>2</v>
      </c>
      <c r="W806" s="11">
        <f>IF(Table15[[#This Row],[Vaccinated? - කොවිඩ් එන්නත ලබා ගෙන තිබේද?]]= "yes",1,5)</f>
        <v>5</v>
      </c>
      <c r="X80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6" s="8">
        <f>IF(Table15[[#This Row],[Having any hereditary diseases - ඔබට පාරම්පරික රෝග තිබෙනවාද?]]="yes",5,1)</f>
        <v>1</v>
      </c>
      <c r="Z806" s="11">
        <f>IF(Table15[[#This Row],[Do you have been suffering from any of these diseases? - පහත රෝග ඔබට තිබෙනවද?]]="None - නැත",1,5)</f>
        <v>1</v>
      </c>
      <c r="AA8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6" s="11">
        <f>IF(Table15[[#This Row],[Have you been infected by COVID-19 in the past few months - ඔබට COVID 19 මිට පෙර වැළදී  තිබෙනවද?]]="Yes",1,5)</f>
        <v>5</v>
      </c>
      <c r="AC806" s="11">
        <f>IF(Table15[[#This Row],[Grade - ශ්‍රේණිය]]="Team Member",5,IF(Table15[[#This Row],[Grade - ශ්‍රේණිය]]="Manager",1,3))</f>
        <v>5</v>
      </c>
      <c r="AD806" s="11">
        <f>IF(Table15[[#This Row],[Do you have any COVID symptoms? - ඔබට COVID ලක්ෂණ තිබෙනවද?]]="Yes",5,1)</f>
        <v>1</v>
      </c>
      <c r="AE806" s="11">
        <f>IF(Table15[[#This Row],[Was quarantined  before? - නිරොධානය වී තිබේද?]]="Yes",5,1)</f>
        <v>5</v>
      </c>
      <c r="AF8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6" s="8">
        <f>IF(Table15[[#This Row],[Any family members are working at Hospitals - රෝහල් වල සේවය කරන සාමාජිකයන් සිටීද?]]="No",1,5)</f>
        <v>1</v>
      </c>
      <c r="AH80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06" s="15">
        <f>Table15[[#This Row],[Proximity 01 (30%)]]*0.3+Table15[[#This Row],[Proximity - 02(40%)]]*0.4+Table15[[#This Row],[Proximity - 03(30%)]]*0.3</f>
        <v>3.4</v>
      </c>
      <c r="AK806" s="12">
        <f>Table15[[#This Row],[Aggregation(Q1) 30%]]*0.3+Table15[[#This Row],[Aggregation(Q2) 40%]]*0.4+Table15[[#This Row],[Aggregation(Q3) 30%]]*0.3</f>
        <v>2.1999999999999997</v>
      </c>
      <c r="AL806" s="13">
        <f>Table15[[#This Row],[Exposure Rate]]+Table15[[#This Row],[Proximity Rate]]+Table15[[#This Row],[Aggregation Rate]]</f>
        <v>8.3999999999999986</v>
      </c>
      <c r="AM806" s="13" t="s">
        <v>1935</v>
      </c>
    </row>
    <row r="807" spans="1:39" x14ac:dyDescent="0.3">
      <c r="A807" s="20">
        <v>6773</v>
      </c>
      <c r="B807" s="2" t="s">
        <v>690</v>
      </c>
      <c r="C807" s="2" t="str">
        <f>VLOOKUP(A807,'emp master'!$A$1:$G$5000,5,FALSE)</f>
        <v>Material Quality Assurance - SI</v>
      </c>
      <c r="D807" s="1" t="s">
        <v>1757</v>
      </c>
      <c r="E807" s="6" t="str">
        <f>VLOOKUP(A807,'emp master'!$A$1:$G$5000,7,FALSE)</f>
        <v>Male</v>
      </c>
      <c r="F807" s="7">
        <v>30</v>
      </c>
      <c r="G807" s="6" t="s">
        <v>14</v>
      </c>
      <c r="H807" s="6" t="s">
        <v>1753</v>
      </c>
      <c r="I807" s="6" t="s">
        <v>691</v>
      </c>
      <c r="J807" s="7" t="s">
        <v>39</v>
      </c>
      <c r="K807" s="6" t="s">
        <v>14</v>
      </c>
      <c r="L807" s="6"/>
      <c r="M807" s="6" t="s">
        <v>14</v>
      </c>
      <c r="N807" s="6"/>
      <c r="O807" s="6" t="s">
        <v>14</v>
      </c>
      <c r="P807" s="6"/>
      <c r="Q807" s="6" t="s">
        <v>1566</v>
      </c>
      <c r="R807" s="6" t="s">
        <v>14</v>
      </c>
      <c r="S807" s="6" t="s">
        <v>1754</v>
      </c>
      <c r="T807" s="6" t="s">
        <v>14</v>
      </c>
      <c r="U807" s="6" t="s">
        <v>14</v>
      </c>
      <c r="V807" s="8">
        <f>IF(Table15[[#This Row],[Age - වයස]]&lt;30,1,IF(Table15[[#This Row],[Age - වයස]]&lt;40,2,IF(Table15[[#This Row],[Age - වයස]]&lt;50,3,IF(Table15[[#This Row],[Age - වයස]]&lt;=55,4,5))))</f>
        <v>2</v>
      </c>
      <c r="W807" s="11">
        <f>IF(Table15[[#This Row],[Vaccinated? - කොවිඩ් එන්නත ලබා ගෙන තිබේද?]]= "yes",1,5)</f>
        <v>5</v>
      </c>
      <c r="X80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7" s="8">
        <f>IF(Table15[[#This Row],[Having any hereditary diseases - ඔබට පාරම්පරික රෝග තිබෙනවාද?]]="yes",5,1)</f>
        <v>1</v>
      </c>
      <c r="Z807" s="11">
        <f>IF(Table15[[#This Row],[Do you have been suffering from any of these diseases? - පහත රෝග ඔබට තිබෙනවද?]]="None - නැත",1,5)</f>
        <v>1</v>
      </c>
      <c r="AA8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7" s="11">
        <f>IF(Table15[[#This Row],[Have you been infected by COVID-19 in the past few months - ඔබට COVID 19 මිට පෙර වැළදී  තිබෙනවද?]]="Yes",1,5)</f>
        <v>5</v>
      </c>
      <c r="AC807" s="11">
        <f>IF(Table15[[#This Row],[Grade - ශ්‍රේණිය]]="Team Member",5,IF(Table15[[#This Row],[Grade - ශ්‍රේණිය]]="Manager",1,3))</f>
        <v>5</v>
      </c>
      <c r="AD807" s="11">
        <f>IF(Table15[[#This Row],[Do you have any COVID symptoms? - ඔබට COVID ලක්ෂණ තිබෙනවද?]]="Yes",5,1)</f>
        <v>1</v>
      </c>
      <c r="AE807" s="11">
        <f>IF(Table15[[#This Row],[Was quarantined  before? - නිරොධානය වී තිබේද?]]="Yes",5,1)</f>
        <v>5</v>
      </c>
      <c r="AF8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7" s="8">
        <f>IF(Table15[[#This Row],[Any family members are working at Hospitals - රෝහල් වල සේවය කරන සාමාජිකයන් සිටීද?]]="No",1,5)</f>
        <v>1</v>
      </c>
      <c r="AH80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07" s="15">
        <f>Table15[[#This Row],[Proximity 01 (30%)]]*0.3+Table15[[#This Row],[Proximity - 02(40%)]]*0.4+Table15[[#This Row],[Proximity - 03(30%)]]*0.3</f>
        <v>3.4</v>
      </c>
      <c r="AK807" s="12">
        <f>Table15[[#This Row],[Aggregation(Q1) 30%]]*0.3+Table15[[#This Row],[Aggregation(Q2) 40%]]*0.4+Table15[[#This Row],[Aggregation(Q3) 30%]]*0.3</f>
        <v>2.1999999999999997</v>
      </c>
      <c r="AL807" s="13">
        <f>Table15[[#This Row],[Exposure Rate]]+Table15[[#This Row],[Proximity Rate]]+Table15[[#This Row],[Aggregation Rate]]</f>
        <v>8.3999999999999986</v>
      </c>
      <c r="AM807" s="13" t="s">
        <v>1935</v>
      </c>
    </row>
    <row r="808" spans="1:39" x14ac:dyDescent="0.3">
      <c r="A808" s="20">
        <v>9907</v>
      </c>
      <c r="B808" s="2" t="s">
        <v>153</v>
      </c>
      <c r="C808" s="2" t="str">
        <f>VLOOKUP(A808,'emp master'!$A$1:$G$5000,5,FALSE)</f>
        <v>Material Quality Assurance - SI</v>
      </c>
      <c r="D808" s="1" t="s">
        <v>1757</v>
      </c>
      <c r="E808" s="6" t="str">
        <f>VLOOKUP(A808,'emp master'!$A$1:$G$5000,7,FALSE)</f>
        <v>Female</v>
      </c>
      <c r="F808" s="7">
        <v>39</v>
      </c>
      <c r="G808" s="6" t="s">
        <v>14</v>
      </c>
      <c r="H808" s="6" t="s">
        <v>1753</v>
      </c>
      <c r="I808" s="6" t="s">
        <v>154</v>
      </c>
      <c r="J808" s="7" t="s">
        <v>23</v>
      </c>
      <c r="K808" s="6" t="s">
        <v>14</v>
      </c>
      <c r="L808" s="6"/>
      <c r="M808" s="6" t="s">
        <v>14</v>
      </c>
      <c r="N808" s="6"/>
      <c r="O808" s="6" t="s">
        <v>14</v>
      </c>
      <c r="P808" s="6"/>
      <c r="Q808" s="6" t="s">
        <v>1566</v>
      </c>
      <c r="R808" s="6" t="s">
        <v>14</v>
      </c>
      <c r="S808" s="6" t="s">
        <v>1754</v>
      </c>
      <c r="T808" s="6" t="s">
        <v>14</v>
      </c>
      <c r="U808" s="6" t="s">
        <v>14</v>
      </c>
      <c r="V808" s="8">
        <f>IF(Table15[[#This Row],[Age - වයස]]&lt;30,1,IF(Table15[[#This Row],[Age - වයස]]&lt;40,2,IF(Table15[[#This Row],[Age - වයස]]&lt;50,3,IF(Table15[[#This Row],[Age - වයස]]&lt;=55,4,5))))</f>
        <v>2</v>
      </c>
      <c r="W808" s="11">
        <f>IF(Table15[[#This Row],[Vaccinated? - කොවිඩ් එන්නත ලබා ගෙන තිබේද?]]= "yes",1,5)</f>
        <v>5</v>
      </c>
      <c r="X80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8" s="8">
        <f>IF(Table15[[#This Row],[Having any hereditary diseases - ඔබට පාරම්පරික රෝග තිබෙනවාද?]]="yes",5,1)</f>
        <v>1</v>
      </c>
      <c r="Z808" s="11">
        <f>IF(Table15[[#This Row],[Do you have been suffering from any of these diseases? - පහත රෝග ඔබට තිබෙනවද?]]="None - නැත",1,5)</f>
        <v>1</v>
      </c>
      <c r="AA8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8" s="11">
        <f>IF(Table15[[#This Row],[Have you been infected by COVID-19 in the past few months - ඔබට COVID 19 මිට පෙර වැළදී  තිබෙනවද?]]="Yes",1,5)</f>
        <v>5</v>
      </c>
      <c r="AC808" s="11">
        <f>IF(Table15[[#This Row],[Grade - ශ්‍රේණිය]]="Team Member",5,IF(Table15[[#This Row],[Grade - ශ්‍රේණිය]]="Manager",1,3))</f>
        <v>5</v>
      </c>
      <c r="AD808" s="11">
        <f>IF(Table15[[#This Row],[Do you have any COVID symptoms? - ඔබට COVID ලක්ෂණ තිබෙනවද?]]="Yes",5,1)</f>
        <v>1</v>
      </c>
      <c r="AE808" s="11">
        <f>IF(Table15[[#This Row],[Was quarantined  before? - නිරොධානය වී තිබේද?]]="Yes",5,1)</f>
        <v>5</v>
      </c>
      <c r="AF8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8" s="8">
        <f>IF(Table15[[#This Row],[Any family members are working at Hospitals - රෝහල් වල සේවය කරන සාමාජිකයන් සිටීද?]]="No",1,5)</f>
        <v>1</v>
      </c>
      <c r="AH80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08" s="15">
        <f>Table15[[#This Row],[Proximity 01 (30%)]]*0.3+Table15[[#This Row],[Proximity - 02(40%)]]*0.4+Table15[[#This Row],[Proximity - 03(30%)]]*0.3</f>
        <v>3.4</v>
      </c>
      <c r="AK808" s="12">
        <f>Table15[[#This Row],[Aggregation(Q1) 30%]]*0.3+Table15[[#This Row],[Aggregation(Q2) 40%]]*0.4+Table15[[#This Row],[Aggregation(Q3) 30%]]*0.3</f>
        <v>2.1999999999999997</v>
      </c>
      <c r="AL808" s="13">
        <f>Table15[[#This Row],[Exposure Rate]]+Table15[[#This Row],[Proximity Rate]]+Table15[[#This Row],[Aggregation Rate]]</f>
        <v>8.3999999999999986</v>
      </c>
      <c r="AM808" s="13" t="s">
        <v>1935</v>
      </c>
    </row>
    <row r="809" spans="1:39" x14ac:dyDescent="0.3">
      <c r="A809" s="20">
        <v>1213</v>
      </c>
      <c r="B809" s="2" t="s">
        <v>688</v>
      </c>
      <c r="C809" s="2" t="str">
        <f>VLOOKUP(A809,'emp master'!$A$1:$G$5000,5,FALSE)</f>
        <v>Moulded Bra Cup - Computer Numerical Control - SI</v>
      </c>
      <c r="D809" s="1" t="s">
        <v>1757</v>
      </c>
      <c r="E809" s="6" t="str">
        <f>VLOOKUP(A809,'emp master'!$A$1:$G$5000,7,FALSE)</f>
        <v>Male</v>
      </c>
      <c r="F809" s="7">
        <v>38</v>
      </c>
      <c r="G809" s="6" t="s">
        <v>14</v>
      </c>
      <c r="H809" s="6" t="s">
        <v>1753</v>
      </c>
      <c r="I809" s="6" t="s">
        <v>689</v>
      </c>
      <c r="J809" s="7" t="s">
        <v>23</v>
      </c>
      <c r="K809" s="6" t="s">
        <v>14</v>
      </c>
      <c r="L809" s="6"/>
      <c r="M809" s="6" t="s">
        <v>14</v>
      </c>
      <c r="N809" s="6"/>
      <c r="O809" s="6" t="s">
        <v>14</v>
      </c>
      <c r="P809" s="6"/>
      <c r="Q809" s="6" t="s">
        <v>1566</v>
      </c>
      <c r="R809" s="6" t="s">
        <v>14</v>
      </c>
      <c r="S809" s="6" t="s">
        <v>1754</v>
      </c>
      <c r="T809" s="6" t="s">
        <v>14</v>
      </c>
      <c r="U809" s="6" t="s">
        <v>14</v>
      </c>
      <c r="V809" s="8">
        <f>IF(Table15[[#This Row],[Age - වයස]]&lt;30,1,IF(Table15[[#This Row],[Age - වයස]]&lt;40,2,IF(Table15[[#This Row],[Age - වයස]]&lt;50,3,IF(Table15[[#This Row],[Age - වයස]]&lt;=55,4,5))))</f>
        <v>2</v>
      </c>
      <c r="W809" s="11">
        <f>IF(Table15[[#This Row],[Vaccinated? - කොවිඩ් එන්නත ලබා ගෙන තිබේද?]]= "yes",1,5)</f>
        <v>5</v>
      </c>
      <c r="X80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09" s="8">
        <f>IF(Table15[[#This Row],[Having any hereditary diseases - ඔබට පාරම්පරික රෝග තිබෙනවාද?]]="yes",5,1)</f>
        <v>1</v>
      </c>
      <c r="Z809" s="11">
        <f>IF(Table15[[#This Row],[Do you have been suffering from any of these diseases? - පහත රෝග ඔබට තිබෙනවද?]]="None - නැත",1,5)</f>
        <v>1</v>
      </c>
      <c r="AA8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09" s="11">
        <f>IF(Table15[[#This Row],[Have you been infected by COVID-19 in the past few months - ඔබට COVID 19 මිට පෙර වැළදී  තිබෙනවද?]]="Yes",1,5)</f>
        <v>5</v>
      </c>
      <c r="AC809" s="11">
        <f>IF(Table15[[#This Row],[Grade - ශ්‍රේණිය]]="Team Member",5,IF(Table15[[#This Row],[Grade - ශ්‍රේණිය]]="Manager",1,3))</f>
        <v>5</v>
      </c>
      <c r="AD809" s="11">
        <f>IF(Table15[[#This Row],[Do you have any COVID symptoms? - ඔබට COVID ලක්ෂණ තිබෙනවද?]]="Yes",5,1)</f>
        <v>1</v>
      </c>
      <c r="AE809" s="11">
        <f>IF(Table15[[#This Row],[Was quarantined  before? - නිරොධානය වී තිබේද?]]="Yes",5,1)</f>
        <v>5</v>
      </c>
      <c r="AF8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09" s="8">
        <f>IF(Table15[[#This Row],[Any family members are working at Hospitals - රෝහල් වල සේවය කරන සාමාජිකයන් සිටීද?]]="No",1,5)</f>
        <v>1</v>
      </c>
      <c r="AH80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0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09" s="15">
        <f>Table15[[#This Row],[Proximity 01 (30%)]]*0.3+Table15[[#This Row],[Proximity - 02(40%)]]*0.4+Table15[[#This Row],[Proximity - 03(30%)]]*0.3</f>
        <v>3.4</v>
      </c>
      <c r="AK809" s="12">
        <f>Table15[[#This Row],[Aggregation(Q1) 30%]]*0.3+Table15[[#This Row],[Aggregation(Q2) 40%]]*0.4+Table15[[#This Row],[Aggregation(Q3) 30%]]*0.3</f>
        <v>2.1999999999999997</v>
      </c>
      <c r="AL809" s="13">
        <f>Table15[[#This Row],[Exposure Rate]]+Table15[[#This Row],[Proximity Rate]]+Table15[[#This Row],[Aggregation Rate]]</f>
        <v>8.3999999999999986</v>
      </c>
      <c r="AM809" s="13" t="s">
        <v>1935</v>
      </c>
    </row>
    <row r="810" spans="1:39" x14ac:dyDescent="0.3">
      <c r="A810" s="20">
        <v>14453</v>
      </c>
      <c r="B810" s="2" t="s">
        <v>891</v>
      </c>
      <c r="C810" s="2" t="str">
        <f>VLOOKUP(A810,'emp master'!$A$1:$G$5000,5,FALSE)</f>
        <v>Moulded Bra Cup - Product Development Centre - SI</v>
      </c>
      <c r="D810" s="1" t="s">
        <v>1757</v>
      </c>
      <c r="E810" s="6" t="str">
        <f>VLOOKUP(A810,'emp master'!$A$1:$G$5000,7,FALSE)</f>
        <v>Female</v>
      </c>
      <c r="F810" s="7">
        <v>37</v>
      </c>
      <c r="G810" s="6" t="s">
        <v>14</v>
      </c>
      <c r="H810" s="6" t="s">
        <v>1753</v>
      </c>
      <c r="I810" s="6" t="s">
        <v>892</v>
      </c>
      <c r="J810" s="7" t="s">
        <v>17</v>
      </c>
      <c r="K810" s="6" t="s">
        <v>14</v>
      </c>
      <c r="L810" s="6"/>
      <c r="M810" s="6" t="s">
        <v>14</v>
      </c>
      <c r="N810" s="6"/>
      <c r="O810" s="6" t="s">
        <v>14</v>
      </c>
      <c r="P810" s="6"/>
      <c r="Q810" s="6" t="s">
        <v>1566</v>
      </c>
      <c r="R810" s="6" t="s">
        <v>14</v>
      </c>
      <c r="S810" s="6" t="s">
        <v>1754</v>
      </c>
      <c r="T810" s="6" t="s">
        <v>14</v>
      </c>
      <c r="U810" s="6" t="s">
        <v>14</v>
      </c>
      <c r="V810" s="8">
        <f>IF(Table15[[#This Row],[Age - වයස]]&lt;30,1,IF(Table15[[#This Row],[Age - වයස]]&lt;40,2,IF(Table15[[#This Row],[Age - වයස]]&lt;50,3,IF(Table15[[#This Row],[Age - වයස]]&lt;=55,4,5))))</f>
        <v>2</v>
      </c>
      <c r="W810" s="11">
        <f>IF(Table15[[#This Row],[Vaccinated? - කොවිඩ් එන්නත ලබා ගෙන තිබේද?]]= "yes",1,5)</f>
        <v>5</v>
      </c>
      <c r="X81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10" s="8">
        <f>IF(Table15[[#This Row],[Having any hereditary diseases - ඔබට පාරම්පරික රෝග තිබෙනවාද?]]="yes",5,1)</f>
        <v>1</v>
      </c>
      <c r="Z810" s="11">
        <f>IF(Table15[[#This Row],[Do you have been suffering from any of these diseases? - පහත රෝග ඔබට තිබෙනවද?]]="None - නැත",1,5)</f>
        <v>1</v>
      </c>
      <c r="AA8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0" s="11">
        <f>IF(Table15[[#This Row],[Have you been infected by COVID-19 in the past few months - ඔබට COVID 19 මිට පෙර වැළදී  තිබෙනවද?]]="Yes",1,5)</f>
        <v>5</v>
      </c>
      <c r="AC810" s="11">
        <f>IF(Table15[[#This Row],[Grade - ශ්‍රේණිය]]="Team Member",5,IF(Table15[[#This Row],[Grade - ශ්‍රේණිය]]="Manager",1,3))</f>
        <v>5</v>
      </c>
      <c r="AD810" s="11">
        <f>IF(Table15[[#This Row],[Do you have any COVID symptoms? - ඔබට COVID ලක්ෂණ තිබෙනවද?]]="Yes",5,1)</f>
        <v>1</v>
      </c>
      <c r="AE810" s="11">
        <f>IF(Table15[[#This Row],[Was quarantined  before? - නිරොධානය වී තිබේද?]]="Yes",5,1)</f>
        <v>5</v>
      </c>
      <c r="AF8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0" s="8">
        <f>IF(Table15[[#This Row],[Any family members are working at Hospitals - රෝහල් වල සේවය කරන සාමාජිකයන් සිටීද?]]="No",1,5)</f>
        <v>1</v>
      </c>
      <c r="AH81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10" s="15">
        <f>Table15[[#This Row],[Proximity 01 (30%)]]*0.3+Table15[[#This Row],[Proximity - 02(40%)]]*0.4+Table15[[#This Row],[Proximity - 03(30%)]]*0.3</f>
        <v>3.4</v>
      </c>
      <c r="AK810" s="12">
        <f>Table15[[#This Row],[Aggregation(Q1) 30%]]*0.3+Table15[[#This Row],[Aggregation(Q2) 40%]]*0.4+Table15[[#This Row],[Aggregation(Q3) 30%]]*0.3</f>
        <v>2.1999999999999997</v>
      </c>
      <c r="AL810" s="13">
        <f>Table15[[#This Row],[Exposure Rate]]+Table15[[#This Row],[Proximity Rate]]+Table15[[#This Row],[Aggregation Rate]]</f>
        <v>8.3999999999999986</v>
      </c>
      <c r="AM810" s="13" t="s">
        <v>1935</v>
      </c>
    </row>
    <row r="811" spans="1:39" x14ac:dyDescent="0.3">
      <c r="A811" s="20">
        <v>14755</v>
      </c>
      <c r="B811" s="2" t="s">
        <v>202</v>
      </c>
      <c r="C811" s="2" t="str">
        <f>VLOOKUP(A811,'emp master'!$A$1:$G$5000,5,FALSE)</f>
        <v>Moulded Bra Cup - Machine Maintenance - SI</v>
      </c>
      <c r="D811" s="1" t="s">
        <v>1757</v>
      </c>
      <c r="E811" s="6" t="str">
        <f>VLOOKUP(A811,'emp master'!$A$1:$G$5000,7,FALSE)</f>
        <v>Male</v>
      </c>
      <c r="F811" s="7">
        <v>41</v>
      </c>
      <c r="G811" s="6" t="s">
        <v>14</v>
      </c>
      <c r="H811" s="6" t="s">
        <v>1753</v>
      </c>
      <c r="I811" s="6" t="s">
        <v>203</v>
      </c>
      <c r="J811" s="7" t="s">
        <v>13</v>
      </c>
      <c r="K811" s="6" t="s">
        <v>14</v>
      </c>
      <c r="L811" s="6"/>
      <c r="M811" s="6" t="s">
        <v>14</v>
      </c>
      <c r="N811" s="6"/>
      <c r="O811" s="6" t="s">
        <v>14</v>
      </c>
      <c r="P811" s="6"/>
      <c r="Q811" s="6" t="s">
        <v>1566</v>
      </c>
      <c r="R811" s="6" t="s">
        <v>14</v>
      </c>
      <c r="S811" s="6" t="s">
        <v>1754</v>
      </c>
      <c r="T811" s="6" t="s">
        <v>14</v>
      </c>
      <c r="U811" s="6" t="s">
        <v>14</v>
      </c>
      <c r="V811" s="8">
        <f>IF(Table15[[#This Row],[Age - වයස]]&lt;30,1,IF(Table15[[#This Row],[Age - වයස]]&lt;40,2,IF(Table15[[#This Row],[Age - වයස]]&lt;50,3,IF(Table15[[#This Row],[Age - වයස]]&lt;=55,4,5))))</f>
        <v>3</v>
      </c>
      <c r="W811" s="11">
        <f>IF(Table15[[#This Row],[Vaccinated? - කොවිඩ් එන්නත ලබා ගෙන තිබේද?]]= "yes",1,5)</f>
        <v>5</v>
      </c>
      <c r="X81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11" s="8">
        <f>IF(Table15[[#This Row],[Having any hereditary diseases - ඔබට පාරම්පරික රෝග තිබෙනවාද?]]="yes",5,1)</f>
        <v>1</v>
      </c>
      <c r="Z811" s="11">
        <f>IF(Table15[[#This Row],[Do you have been suffering from any of these diseases? - පහත රෝග ඔබට තිබෙනවද?]]="None - නැත",1,5)</f>
        <v>1</v>
      </c>
      <c r="AA8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1" s="11">
        <f>IF(Table15[[#This Row],[Have you been infected by COVID-19 in the past few months - ඔබට COVID 19 මිට පෙර වැළදී  තිබෙනවද?]]="Yes",1,5)</f>
        <v>5</v>
      </c>
      <c r="AC811" s="11">
        <f>IF(Table15[[#This Row],[Grade - ශ්‍රේණිය]]="Team Member",5,IF(Table15[[#This Row],[Grade - ශ්‍රේණිය]]="Manager",1,3))</f>
        <v>5</v>
      </c>
      <c r="AD811" s="11">
        <f>IF(Table15[[#This Row],[Do you have any COVID symptoms? - ඔබට COVID ලක්ෂණ තිබෙනවද?]]="Yes",5,1)</f>
        <v>1</v>
      </c>
      <c r="AE811" s="11">
        <f>IF(Table15[[#This Row],[Was quarantined  before? - නිරොධානය වී තිබේද?]]="Yes",5,1)</f>
        <v>5</v>
      </c>
      <c r="AF8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1" s="8">
        <f>IF(Table15[[#This Row],[Any family members are working at Hospitals - රෝහල් වල සේවය කරන සාමාජිකයන් සිටීද?]]="No",1,5)</f>
        <v>1</v>
      </c>
      <c r="AH81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811" s="15">
        <f>Table15[[#This Row],[Proximity 01 (30%)]]*0.3+Table15[[#This Row],[Proximity - 02(40%)]]*0.4+Table15[[#This Row],[Proximity - 03(30%)]]*0.3</f>
        <v>3.4</v>
      </c>
      <c r="AK811" s="12">
        <f>Table15[[#This Row],[Aggregation(Q1) 30%]]*0.3+Table15[[#This Row],[Aggregation(Q2) 40%]]*0.4+Table15[[#This Row],[Aggregation(Q3) 30%]]*0.3</f>
        <v>2.1999999999999997</v>
      </c>
      <c r="AL811" s="13">
        <f>Table15[[#This Row],[Exposure Rate]]+Table15[[#This Row],[Proximity Rate]]+Table15[[#This Row],[Aggregation Rate]]</f>
        <v>8.5</v>
      </c>
      <c r="AM811" s="13" t="s">
        <v>1935</v>
      </c>
    </row>
    <row r="812" spans="1:39" x14ac:dyDescent="0.3">
      <c r="A812" s="20">
        <v>17356</v>
      </c>
      <c r="B812" s="2" t="s">
        <v>275</v>
      </c>
      <c r="C812" s="2" t="str">
        <f>VLOOKUP(A812,'emp master'!$A$1:$G$5000,5,FALSE)</f>
        <v>Moulded Bra Cup - Machine Maintenance - SI</v>
      </c>
      <c r="D812" s="1" t="s">
        <v>1757</v>
      </c>
      <c r="E812" s="6" t="str">
        <f>VLOOKUP(A812,'emp master'!$A$1:$G$5000,7,FALSE)</f>
        <v>Male</v>
      </c>
      <c r="F812" s="7">
        <v>45</v>
      </c>
      <c r="G812" s="6" t="s">
        <v>14</v>
      </c>
      <c r="H812" s="6" t="s">
        <v>1753</v>
      </c>
      <c r="I812" s="6" t="s">
        <v>276</v>
      </c>
      <c r="J812" s="6" t="s">
        <v>28</v>
      </c>
      <c r="K812" s="6" t="s">
        <v>14</v>
      </c>
      <c r="L812" s="6"/>
      <c r="M812" s="6" t="s">
        <v>14</v>
      </c>
      <c r="N812" s="6"/>
      <c r="O812" s="6" t="s">
        <v>14</v>
      </c>
      <c r="P812" s="6"/>
      <c r="Q812" s="6" t="s">
        <v>1566</v>
      </c>
      <c r="R812" s="6" t="s">
        <v>14</v>
      </c>
      <c r="S812" s="6" t="s">
        <v>1754</v>
      </c>
      <c r="T812" s="6" t="s">
        <v>14</v>
      </c>
      <c r="U812" s="6" t="s">
        <v>14</v>
      </c>
      <c r="V812" s="8">
        <f>IF(Table15[[#This Row],[Age - වයස]]&lt;30,1,IF(Table15[[#This Row],[Age - වයස]]&lt;40,2,IF(Table15[[#This Row],[Age - වයස]]&lt;50,3,IF(Table15[[#This Row],[Age - වයස]]&lt;=55,4,5))))</f>
        <v>3</v>
      </c>
      <c r="W812" s="11">
        <f>IF(Table15[[#This Row],[Vaccinated? - කොවිඩ් එන්නත ලබා ගෙන තිබේද?]]= "yes",1,5)</f>
        <v>5</v>
      </c>
      <c r="X81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12" s="8">
        <f>IF(Table15[[#This Row],[Having any hereditary diseases - ඔබට පාරම්පරික රෝග තිබෙනවාද?]]="yes",5,1)</f>
        <v>1</v>
      </c>
      <c r="Z812" s="11">
        <f>IF(Table15[[#This Row],[Do you have been suffering from any of these diseases? - පහත රෝග ඔබට තිබෙනවද?]]="None - නැත",1,5)</f>
        <v>1</v>
      </c>
      <c r="AA8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2" s="11">
        <f>IF(Table15[[#This Row],[Have you been infected by COVID-19 in the past few months - ඔබට COVID 19 මිට පෙර වැළදී  තිබෙනවද?]]="Yes",1,5)</f>
        <v>5</v>
      </c>
      <c r="AC812" s="11">
        <f>IF(Table15[[#This Row],[Grade - ශ්‍රේණිය]]="Team Member",5,IF(Table15[[#This Row],[Grade - ශ්‍රේණිය]]="Manager",1,3))</f>
        <v>5</v>
      </c>
      <c r="AD812" s="11">
        <f>IF(Table15[[#This Row],[Do you have any COVID symptoms? - ඔබට COVID ලක්ෂණ තිබෙනවද?]]="Yes",5,1)</f>
        <v>1</v>
      </c>
      <c r="AE812" s="11">
        <f>IF(Table15[[#This Row],[Was quarantined  before? - නිරොධානය වී තිබේද?]]="Yes",5,1)</f>
        <v>5</v>
      </c>
      <c r="AF8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2" s="8">
        <f>IF(Table15[[#This Row],[Any family members are working at Hospitals - රෝහල් වල සේවය කරන සාමාජිකයන් සිටීද?]]="No",1,5)</f>
        <v>1</v>
      </c>
      <c r="AH81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812" s="15">
        <f>Table15[[#This Row],[Proximity 01 (30%)]]*0.3+Table15[[#This Row],[Proximity - 02(40%)]]*0.4+Table15[[#This Row],[Proximity - 03(30%)]]*0.3</f>
        <v>3.4</v>
      </c>
      <c r="AK812" s="12">
        <f>Table15[[#This Row],[Aggregation(Q1) 30%]]*0.3+Table15[[#This Row],[Aggregation(Q2) 40%]]*0.4+Table15[[#This Row],[Aggregation(Q3) 30%]]*0.3</f>
        <v>2.1999999999999997</v>
      </c>
      <c r="AL812" s="13">
        <f>Table15[[#This Row],[Exposure Rate]]+Table15[[#This Row],[Proximity Rate]]+Table15[[#This Row],[Aggregation Rate]]</f>
        <v>8.5</v>
      </c>
      <c r="AM812" s="13" t="s">
        <v>1935</v>
      </c>
    </row>
    <row r="813" spans="1:39" x14ac:dyDescent="0.3">
      <c r="A813" s="20">
        <v>9126</v>
      </c>
      <c r="B813" s="2" t="s">
        <v>850</v>
      </c>
      <c r="C813" s="2" t="str">
        <f>VLOOKUP(A813,'emp master'!$A$1:$G$5000,5,FALSE)</f>
        <v>Moulded Bra Cup - Machine Maintenance - SI</v>
      </c>
      <c r="D813" s="1" t="s">
        <v>1757</v>
      </c>
      <c r="E813" s="6" t="str">
        <f>VLOOKUP(A813,'emp master'!$A$1:$G$5000,7,FALSE)</f>
        <v>Male</v>
      </c>
      <c r="F813" s="7">
        <v>44</v>
      </c>
      <c r="G813" s="6" t="s">
        <v>14</v>
      </c>
      <c r="H813" s="6" t="s">
        <v>1753</v>
      </c>
      <c r="I813" s="6" t="s">
        <v>851</v>
      </c>
      <c r="J813" s="6" t="s">
        <v>28</v>
      </c>
      <c r="K813" s="6" t="s">
        <v>14</v>
      </c>
      <c r="L813" s="6"/>
      <c r="M813" s="6" t="s">
        <v>14</v>
      </c>
      <c r="N813" s="6"/>
      <c r="O813" s="6" t="s">
        <v>14</v>
      </c>
      <c r="P813" s="6"/>
      <c r="Q813" s="6" t="s">
        <v>1566</v>
      </c>
      <c r="R813" s="6" t="s">
        <v>14</v>
      </c>
      <c r="S813" s="6" t="s">
        <v>1754</v>
      </c>
      <c r="T813" s="6" t="s">
        <v>14</v>
      </c>
      <c r="U813" s="6" t="s">
        <v>14</v>
      </c>
      <c r="V813" s="8">
        <f>IF(Table15[[#This Row],[Age - වයස]]&lt;30,1,IF(Table15[[#This Row],[Age - වයස]]&lt;40,2,IF(Table15[[#This Row],[Age - වයස]]&lt;50,3,IF(Table15[[#This Row],[Age - වයස]]&lt;=55,4,5))))</f>
        <v>3</v>
      </c>
      <c r="W813" s="11">
        <f>IF(Table15[[#This Row],[Vaccinated? - කොවිඩ් එන්නත ලබා ගෙන තිබේද?]]= "yes",1,5)</f>
        <v>5</v>
      </c>
      <c r="X8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13" s="8">
        <f>IF(Table15[[#This Row],[Having any hereditary diseases - ඔබට පාරම්පරික රෝග තිබෙනවාද?]]="yes",5,1)</f>
        <v>1</v>
      </c>
      <c r="Z813" s="11">
        <f>IF(Table15[[#This Row],[Do you have been suffering from any of these diseases? - පහත රෝග ඔබට තිබෙනවද?]]="None - නැත",1,5)</f>
        <v>1</v>
      </c>
      <c r="AA8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3" s="11">
        <f>IF(Table15[[#This Row],[Have you been infected by COVID-19 in the past few months - ඔබට COVID 19 මිට පෙර වැළදී  තිබෙනවද?]]="Yes",1,5)</f>
        <v>5</v>
      </c>
      <c r="AC813" s="11">
        <f>IF(Table15[[#This Row],[Grade - ශ්‍රේණිය]]="Team Member",5,IF(Table15[[#This Row],[Grade - ශ්‍රේණිය]]="Manager",1,3))</f>
        <v>5</v>
      </c>
      <c r="AD813" s="11">
        <f>IF(Table15[[#This Row],[Do you have any COVID symptoms? - ඔබට COVID ලක්ෂණ තිබෙනවද?]]="Yes",5,1)</f>
        <v>1</v>
      </c>
      <c r="AE813" s="11">
        <f>IF(Table15[[#This Row],[Was quarantined  before? - නිරොධානය වී තිබේද?]]="Yes",5,1)</f>
        <v>5</v>
      </c>
      <c r="AF8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3" s="8">
        <f>IF(Table15[[#This Row],[Any family members are working at Hospitals - රෝහල් වල සේවය කරන සාමාජිකයන් සිටීද?]]="No",1,5)</f>
        <v>1</v>
      </c>
      <c r="AH81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813" s="15">
        <f>Table15[[#This Row],[Proximity 01 (30%)]]*0.3+Table15[[#This Row],[Proximity - 02(40%)]]*0.4+Table15[[#This Row],[Proximity - 03(30%)]]*0.3</f>
        <v>3.4</v>
      </c>
      <c r="AK813" s="12">
        <f>Table15[[#This Row],[Aggregation(Q1) 30%]]*0.3+Table15[[#This Row],[Aggregation(Q2) 40%]]*0.4+Table15[[#This Row],[Aggregation(Q3) 30%]]*0.3</f>
        <v>2.1999999999999997</v>
      </c>
      <c r="AL813" s="13">
        <f>Table15[[#This Row],[Exposure Rate]]+Table15[[#This Row],[Proximity Rate]]+Table15[[#This Row],[Aggregation Rate]]</f>
        <v>8.5</v>
      </c>
      <c r="AM813" s="13" t="s">
        <v>1935</v>
      </c>
    </row>
    <row r="814" spans="1:39" x14ac:dyDescent="0.3">
      <c r="A814" s="20">
        <v>17215</v>
      </c>
      <c r="B814" s="2" t="s">
        <v>1491</v>
      </c>
      <c r="C814" s="2" t="str">
        <f>VLOOKUP(A814,'emp master'!$A$1:$G$5000,5,FALSE)</f>
        <v>Close Comfort Program - Finishing - SI</v>
      </c>
      <c r="D814" s="1" t="s">
        <v>1757</v>
      </c>
      <c r="E814" s="6" t="str">
        <f>VLOOKUP(A814,'emp master'!$A$1:$G$5000,7,FALSE)</f>
        <v>Male</v>
      </c>
      <c r="F814" s="7">
        <v>22</v>
      </c>
      <c r="G814" s="6" t="s">
        <v>14</v>
      </c>
      <c r="H814" s="6" t="s">
        <v>1756</v>
      </c>
      <c r="I814" s="6" t="s">
        <v>1492</v>
      </c>
      <c r="J814" s="7" t="s">
        <v>63</v>
      </c>
      <c r="K814" s="6" t="s">
        <v>14</v>
      </c>
      <c r="L814" s="6"/>
      <c r="M814" s="6" t="s">
        <v>14</v>
      </c>
      <c r="N814" s="6"/>
      <c r="O814" s="6" t="s">
        <v>14</v>
      </c>
      <c r="P814" s="6"/>
      <c r="Q814" s="6" t="s">
        <v>1566</v>
      </c>
      <c r="R814" s="6" t="s">
        <v>14</v>
      </c>
      <c r="S814" s="6" t="s">
        <v>1754</v>
      </c>
      <c r="T814" s="6" t="s">
        <v>14</v>
      </c>
      <c r="U814" s="6" t="s">
        <v>14</v>
      </c>
      <c r="V814" s="8">
        <f>IF(Table15[[#This Row],[Age - වයස]]&lt;30,1,IF(Table15[[#This Row],[Age - වයස]]&lt;40,2,IF(Table15[[#This Row],[Age - වයස]]&lt;50,3,IF(Table15[[#This Row],[Age - වයස]]&lt;=55,4,5))))</f>
        <v>1</v>
      </c>
      <c r="W814" s="11">
        <f>IF(Table15[[#This Row],[Vaccinated? - කොවිඩ් එන්නත ලබා ගෙන තිබේද?]]= "yes",1,5)</f>
        <v>5</v>
      </c>
      <c r="X81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14" s="8">
        <f>IF(Table15[[#This Row],[Having any hereditary diseases - ඔබට පාරම්පරික රෝග තිබෙනවාද?]]="yes",5,1)</f>
        <v>1</v>
      </c>
      <c r="Z814" s="11">
        <f>IF(Table15[[#This Row],[Do you have been suffering from any of these diseases? - පහත රෝග ඔබට තිබෙනවද?]]="None - නැත",1,5)</f>
        <v>1</v>
      </c>
      <c r="AA8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4" s="11">
        <f>IF(Table15[[#This Row],[Have you been infected by COVID-19 in the past few months - ඔබට COVID 19 මිට පෙර වැළදී  තිබෙනවද?]]="Yes",1,5)</f>
        <v>5</v>
      </c>
      <c r="AC814" s="11">
        <f>IF(Table15[[#This Row],[Grade - ශ්‍රේණිය]]="Team Member",5,IF(Table15[[#This Row],[Grade - ශ්‍රේණිය]]="Manager",1,3))</f>
        <v>5</v>
      </c>
      <c r="AD814" s="11">
        <f>IF(Table15[[#This Row],[Do you have any COVID symptoms? - ඔබට COVID ලක්ෂණ තිබෙනවද?]]="Yes",5,1)</f>
        <v>1</v>
      </c>
      <c r="AE814" s="11">
        <f>IF(Table15[[#This Row],[Was quarantined  before? - නිරොධානය වී තිබේද?]]="Yes",5,1)</f>
        <v>5</v>
      </c>
      <c r="AF8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4" s="8">
        <f>IF(Table15[[#This Row],[Any family members are working at Hospitals - රෝහල් වල සේවය කරන සාමාජිකයන් සිටීද?]]="No",1,5)</f>
        <v>1</v>
      </c>
      <c r="AH81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14" s="15">
        <f>Table15[[#This Row],[Proximity 01 (30%)]]*0.3+Table15[[#This Row],[Proximity - 02(40%)]]*0.4+Table15[[#This Row],[Proximity - 03(30%)]]*0.3</f>
        <v>3.4</v>
      </c>
      <c r="AK814" s="12">
        <f>Table15[[#This Row],[Aggregation(Q1) 30%]]*0.3+Table15[[#This Row],[Aggregation(Q2) 40%]]*0.4+Table15[[#This Row],[Aggregation(Q3) 30%]]*0.3</f>
        <v>2.1999999999999997</v>
      </c>
      <c r="AL814" s="13">
        <f>Table15[[#This Row],[Exposure Rate]]+Table15[[#This Row],[Proximity Rate]]+Table15[[#This Row],[Aggregation Rate]]</f>
        <v>8.6</v>
      </c>
      <c r="AM814" s="13" t="s">
        <v>1935</v>
      </c>
    </row>
    <row r="815" spans="1:39" x14ac:dyDescent="0.3">
      <c r="A815" s="20">
        <v>22574</v>
      </c>
      <c r="B815" s="2" t="s">
        <v>476</v>
      </c>
      <c r="C815" s="2" t="str">
        <f>VLOOKUP(A815,'emp master'!$A$1:$G$5000,5,FALSE)</f>
        <v>Close Comfort Program - Finishing - SI</v>
      </c>
      <c r="D815" s="1" t="s">
        <v>1757</v>
      </c>
      <c r="E815" s="6" t="str">
        <f>VLOOKUP(A815,'emp master'!$A$1:$G$5000,7,FALSE)</f>
        <v>Female</v>
      </c>
      <c r="F815" s="7">
        <v>23</v>
      </c>
      <c r="G815" s="6" t="s">
        <v>14</v>
      </c>
      <c r="H815" s="6" t="s">
        <v>1756</v>
      </c>
      <c r="I815" s="6" t="s">
        <v>477</v>
      </c>
      <c r="J815" s="7" t="s">
        <v>63</v>
      </c>
      <c r="K815" s="6" t="s">
        <v>14</v>
      </c>
      <c r="L815" s="6"/>
      <c r="M815" s="6" t="s">
        <v>14</v>
      </c>
      <c r="N815" s="6"/>
      <c r="O815" s="6" t="s">
        <v>14</v>
      </c>
      <c r="P815" s="6"/>
      <c r="Q815" s="6" t="s">
        <v>1566</v>
      </c>
      <c r="R815" s="6" t="s">
        <v>14</v>
      </c>
      <c r="S815" s="6" t="s">
        <v>1754</v>
      </c>
      <c r="T815" s="6" t="s">
        <v>14</v>
      </c>
      <c r="U815" s="6" t="s">
        <v>14</v>
      </c>
      <c r="V815" s="8">
        <f>IF(Table15[[#This Row],[Age - වයස]]&lt;30,1,IF(Table15[[#This Row],[Age - වයස]]&lt;40,2,IF(Table15[[#This Row],[Age - වයස]]&lt;50,3,IF(Table15[[#This Row],[Age - වයස]]&lt;=55,4,5))))</f>
        <v>1</v>
      </c>
      <c r="W815" s="11">
        <f>IF(Table15[[#This Row],[Vaccinated? - කොවිඩ් එන්නත ලබා ගෙන තිබේද?]]= "yes",1,5)</f>
        <v>5</v>
      </c>
      <c r="X81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15" s="8">
        <f>IF(Table15[[#This Row],[Having any hereditary diseases - ඔබට පාරම්පරික රෝග තිබෙනවාද?]]="yes",5,1)</f>
        <v>1</v>
      </c>
      <c r="Z815" s="11">
        <f>IF(Table15[[#This Row],[Do you have been suffering from any of these diseases? - පහත රෝග ඔබට තිබෙනවද?]]="None - නැත",1,5)</f>
        <v>1</v>
      </c>
      <c r="AA8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5" s="11">
        <f>IF(Table15[[#This Row],[Have you been infected by COVID-19 in the past few months - ඔබට COVID 19 මිට පෙර වැළදී  තිබෙනවද?]]="Yes",1,5)</f>
        <v>5</v>
      </c>
      <c r="AC815" s="11">
        <f>IF(Table15[[#This Row],[Grade - ශ්‍රේණිය]]="Team Member",5,IF(Table15[[#This Row],[Grade - ශ්‍රේණිය]]="Manager",1,3))</f>
        <v>5</v>
      </c>
      <c r="AD815" s="11">
        <f>IF(Table15[[#This Row],[Do you have any COVID symptoms? - ඔබට COVID ලක්ෂණ තිබෙනවද?]]="Yes",5,1)</f>
        <v>1</v>
      </c>
      <c r="AE815" s="11">
        <f>IF(Table15[[#This Row],[Was quarantined  before? - නිරොධානය වී තිබේද?]]="Yes",5,1)</f>
        <v>5</v>
      </c>
      <c r="AF8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5" s="8">
        <f>IF(Table15[[#This Row],[Any family members are working at Hospitals - රෝහල් වල සේවය කරන සාමාජිකයන් සිටීද?]]="No",1,5)</f>
        <v>1</v>
      </c>
      <c r="AH81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15" s="15">
        <f>Table15[[#This Row],[Proximity 01 (30%)]]*0.3+Table15[[#This Row],[Proximity - 02(40%)]]*0.4+Table15[[#This Row],[Proximity - 03(30%)]]*0.3</f>
        <v>3.4</v>
      </c>
      <c r="AK815" s="12">
        <f>Table15[[#This Row],[Aggregation(Q1) 30%]]*0.3+Table15[[#This Row],[Aggregation(Q2) 40%]]*0.4+Table15[[#This Row],[Aggregation(Q3) 30%]]*0.3</f>
        <v>2.1999999999999997</v>
      </c>
      <c r="AL815" s="13">
        <f>Table15[[#This Row],[Exposure Rate]]+Table15[[#This Row],[Proximity Rate]]+Table15[[#This Row],[Aggregation Rate]]</f>
        <v>8.6</v>
      </c>
      <c r="AM815" s="13" t="s">
        <v>1935</v>
      </c>
    </row>
    <row r="816" spans="1:39" x14ac:dyDescent="0.3">
      <c r="A816" s="20">
        <v>23547</v>
      </c>
      <c r="B816" s="2" t="s">
        <v>1431</v>
      </c>
      <c r="C816" s="2" t="str">
        <f>VLOOKUP(A816,'emp master'!$A$1:$G$5000,5,FALSE)</f>
        <v>Close Comfort Program - Finishing - SI</v>
      </c>
      <c r="D816" s="1" t="s">
        <v>1757</v>
      </c>
      <c r="E816" s="6" t="str">
        <f>VLOOKUP(A816,'emp master'!$A$1:$G$5000,7,FALSE)</f>
        <v>Female</v>
      </c>
      <c r="F816" s="7">
        <v>22</v>
      </c>
      <c r="G816" s="6" t="s">
        <v>14</v>
      </c>
      <c r="H816" s="6" t="s">
        <v>1756</v>
      </c>
      <c r="I816" s="6" t="s">
        <v>1432</v>
      </c>
      <c r="J816" s="7" t="s">
        <v>13</v>
      </c>
      <c r="K816" s="6" t="s">
        <v>14</v>
      </c>
      <c r="L816" s="6"/>
      <c r="M816" s="6" t="s">
        <v>14</v>
      </c>
      <c r="N816" s="6"/>
      <c r="O816" s="6" t="s">
        <v>14</v>
      </c>
      <c r="P816" s="6"/>
      <c r="Q816" s="6" t="s">
        <v>1566</v>
      </c>
      <c r="R816" s="6" t="s">
        <v>14</v>
      </c>
      <c r="S816" s="6" t="s">
        <v>1754</v>
      </c>
      <c r="T816" s="6" t="s">
        <v>14</v>
      </c>
      <c r="U816" s="6" t="s">
        <v>14</v>
      </c>
      <c r="V816" s="8">
        <f>IF(Table15[[#This Row],[Age - වයස]]&lt;30,1,IF(Table15[[#This Row],[Age - වයස]]&lt;40,2,IF(Table15[[#This Row],[Age - වයස]]&lt;50,3,IF(Table15[[#This Row],[Age - වයස]]&lt;=55,4,5))))</f>
        <v>1</v>
      </c>
      <c r="W816" s="11">
        <f>IF(Table15[[#This Row],[Vaccinated? - කොවිඩ් එන්නත ලබා ගෙන තිබේද?]]= "yes",1,5)</f>
        <v>5</v>
      </c>
      <c r="X81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16" s="8">
        <f>IF(Table15[[#This Row],[Having any hereditary diseases - ඔබට පාරම්පරික රෝග තිබෙනවාද?]]="yes",5,1)</f>
        <v>1</v>
      </c>
      <c r="Z816" s="11">
        <f>IF(Table15[[#This Row],[Do you have been suffering from any of these diseases? - පහත රෝග ඔබට තිබෙනවද?]]="None - නැත",1,5)</f>
        <v>1</v>
      </c>
      <c r="AA8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6" s="11">
        <f>IF(Table15[[#This Row],[Have you been infected by COVID-19 in the past few months - ඔබට COVID 19 මිට පෙර වැළදී  තිබෙනවද?]]="Yes",1,5)</f>
        <v>5</v>
      </c>
      <c r="AC816" s="11">
        <f>IF(Table15[[#This Row],[Grade - ශ්‍රේණිය]]="Team Member",5,IF(Table15[[#This Row],[Grade - ශ්‍රේණිය]]="Manager",1,3))</f>
        <v>5</v>
      </c>
      <c r="AD816" s="11">
        <f>IF(Table15[[#This Row],[Do you have any COVID symptoms? - ඔබට COVID ලක්ෂණ තිබෙනවද?]]="Yes",5,1)</f>
        <v>1</v>
      </c>
      <c r="AE816" s="11">
        <f>IF(Table15[[#This Row],[Was quarantined  before? - නිරොධානය වී තිබේද?]]="Yes",5,1)</f>
        <v>5</v>
      </c>
      <c r="AF8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6" s="8">
        <f>IF(Table15[[#This Row],[Any family members are working at Hospitals - රෝහල් වල සේවය කරන සාමාජිකයන් සිටීද?]]="No",1,5)</f>
        <v>1</v>
      </c>
      <c r="AH81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16" s="15">
        <f>Table15[[#This Row],[Proximity 01 (30%)]]*0.3+Table15[[#This Row],[Proximity - 02(40%)]]*0.4+Table15[[#This Row],[Proximity - 03(30%)]]*0.3</f>
        <v>3.4</v>
      </c>
      <c r="AK816" s="12">
        <f>Table15[[#This Row],[Aggregation(Q1) 30%]]*0.3+Table15[[#This Row],[Aggregation(Q2) 40%]]*0.4+Table15[[#This Row],[Aggregation(Q3) 30%]]*0.3</f>
        <v>2.1999999999999997</v>
      </c>
      <c r="AL816" s="13">
        <f>Table15[[#This Row],[Exposure Rate]]+Table15[[#This Row],[Proximity Rate]]+Table15[[#This Row],[Aggregation Rate]]</f>
        <v>8.6</v>
      </c>
      <c r="AM816" s="13" t="s">
        <v>1935</v>
      </c>
    </row>
    <row r="817" spans="1:39" x14ac:dyDescent="0.3">
      <c r="A817" s="20">
        <v>24686</v>
      </c>
      <c r="B817" s="2" t="s">
        <v>564</v>
      </c>
      <c r="C817" s="2" t="str">
        <f>VLOOKUP(A817,'emp master'!$A$1:$G$5000,5,FALSE)</f>
        <v>Close Comfort Program - Finishing - SI</v>
      </c>
      <c r="D817" s="1" t="s">
        <v>1757</v>
      </c>
      <c r="E817" s="6" t="str">
        <f>VLOOKUP(A817,'emp master'!$A$1:$G$5000,7,FALSE)</f>
        <v>Female</v>
      </c>
      <c r="F817" s="7">
        <v>26</v>
      </c>
      <c r="G817" s="6" t="s">
        <v>14</v>
      </c>
      <c r="H817" s="6" t="s">
        <v>1756</v>
      </c>
      <c r="I817" s="6" t="s">
        <v>565</v>
      </c>
      <c r="J817" s="7" t="s">
        <v>13</v>
      </c>
      <c r="K817" s="6" t="s">
        <v>14</v>
      </c>
      <c r="L817" s="6"/>
      <c r="M817" s="6" t="s">
        <v>14</v>
      </c>
      <c r="N817" s="6"/>
      <c r="O817" s="6" t="s">
        <v>14</v>
      </c>
      <c r="P817" s="6"/>
      <c r="Q817" s="6" t="s">
        <v>1566</v>
      </c>
      <c r="R817" s="6" t="s">
        <v>14</v>
      </c>
      <c r="S817" s="6" t="s">
        <v>1761</v>
      </c>
      <c r="T817" s="6" t="s">
        <v>1566</v>
      </c>
      <c r="U817" s="6" t="s">
        <v>1566</v>
      </c>
      <c r="V817" s="8">
        <f>IF(Table15[[#This Row],[Age - වයස]]&lt;30,1,IF(Table15[[#This Row],[Age - වයස]]&lt;40,2,IF(Table15[[#This Row],[Age - වයස]]&lt;50,3,IF(Table15[[#This Row],[Age - වයස]]&lt;=55,4,5))))</f>
        <v>1</v>
      </c>
      <c r="W817" s="11">
        <f>IF(Table15[[#This Row],[Vaccinated? - කොවිඩ් එන්නත ලබා ගෙන තිබේද?]]= "yes",1,5)</f>
        <v>5</v>
      </c>
      <c r="X81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17" s="8">
        <f>IF(Table15[[#This Row],[Having any hereditary diseases - ඔබට පාරම්පරික රෝග තිබෙනවාද?]]="yes",5,1)</f>
        <v>1</v>
      </c>
      <c r="Z817" s="11">
        <f>IF(Table15[[#This Row],[Do you have been suffering from any of these diseases? - පහත රෝග ඔබට තිබෙනවද?]]="None - නැත",1,5)</f>
        <v>5</v>
      </c>
      <c r="AA8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817" s="11">
        <f>IF(Table15[[#This Row],[Have you been infected by COVID-19 in the past few months - ඔබට COVID 19 මිට පෙර වැළදී  තිබෙනවද?]]="Yes",1,5)</f>
        <v>1</v>
      </c>
      <c r="AC817" s="11">
        <f>IF(Table15[[#This Row],[Grade - ශ්‍රේණිය]]="Team Member",5,IF(Table15[[#This Row],[Grade - ශ්‍රේණිය]]="Manager",1,3))</f>
        <v>5</v>
      </c>
      <c r="AD817" s="11">
        <f>IF(Table15[[#This Row],[Do you have any COVID symptoms? - ඔබට COVID ලක්ෂණ තිබෙනවද?]]="Yes",5,1)</f>
        <v>1</v>
      </c>
      <c r="AE817" s="11">
        <f>IF(Table15[[#This Row],[Was quarantined  before? - නිරොධානය වී තිබේද?]]="Yes",5,1)</f>
        <v>5</v>
      </c>
      <c r="AF8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7" s="8">
        <f>IF(Table15[[#This Row],[Any family members are working at Hospitals - රෝහල් වල සේවය කරන සාමාජිකයන් සිටීද?]]="No",1,5)</f>
        <v>1</v>
      </c>
      <c r="AH81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17" s="15">
        <f>Table15[[#This Row],[Proximity 01 (30%)]]*0.3+Table15[[#This Row],[Proximity - 02(40%)]]*0.4+Table15[[#This Row],[Proximity - 03(30%)]]*0.3</f>
        <v>3.4</v>
      </c>
      <c r="AK817" s="12">
        <f>Table15[[#This Row],[Aggregation(Q1) 30%]]*0.3+Table15[[#This Row],[Aggregation(Q2) 40%]]*0.4+Table15[[#This Row],[Aggregation(Q3) 30%]]*0.3</f>
        <v>2.1999999999999997</v>
      </c>
      <c r="AL817" s="13">
        <f>Table15[[#This Row],[Exposure Rate]]+Table15[[#This Row],[Proximity Rate]]+Table15[[#This Row],[Aggregation Rate]]</f>
        <v>8.6</v>
      </c>
      <c r="AM817" s="13" t="s">
        <v>1935</v>
      </c>
    </row>
    <row r="818" spans="1:39" x14ac:dyDescent="0.3">
      <c r="A818" s="20">
        <v>24734</v>
      </c>
      <c r="B818" s="2" t="s">
        <v>1346</v>
      </c>
      <c r="C818" s="2" t="str">
        <f>VLOOKUP(A818,'emp master'!$A$1:$G$5000,5,FALSE)</f>
        <v>Close Comfort Program - Finishing - SI</v>
      </c>
      <c r="D818" s="1" t="s">
        <v>1757</v>
      </c>
      <c r="E818" s="6" t="str">
        <f>VLOOKUP(A818,'emp master'!$A$1:$G$5000,7,FALSE)</f>
        <v>Female</v>
      </c>
      <c r="F818" s="7">
        <v>18</v>
      </c>
      <c r="G818" s="6" t="s">
        <v>14</v>
      </c>
      <c r="H818" s="6" t="s">
        <v>1756</v>
      </c>
      <c r="I818" s="6" t="s">
        <v>1347</v>
      </c>
      <c r="J818" s="7" t="s">
        <v>20</v>
      </c>
      <c r="K818" s="6" t="s">
        <v>14</v>
      </c>
      <c r="L818" s="6"/>
      <c r="M818" s="6" t="s">
        <v>14</v>
      </c>
      <c r="N818" s="6"/>
      <c r="O818" s="6" t="s">
        <v>14</v>
      </c>
      <c r="P818" s="6"/>
      <c r="Q818" s="6" t="s">
        <v>1566</v>
      </c>
      <c r="R818" s="6" t="s">
        <v>14</v>
      </c>
      <c r="S818" s="6" t="s">
        <v>1754</v>
      </c>
      <c r="T818" s="6" t="s">
        <v>14</v>
      </c>
      <c r="U818" s="6" t="s">
        <v>14</v>
      </c>
      <c r="V818" s="8">
        <f>IF(Table15[[#This Row],[Age - වයස]]&lt;30,1,IF(Table15[[#This Row],[Age - වයස]]&lt;40,2,IF(Table15[[#This Row],[Age - වයස]]&lt;50,3,IF(Table15[[#This Row],[Age - වයස]]&lt;=55,4,5))))</f>
        <v>1</v>
      </c>
      <c r="W818" s="11">
        <f>IF(Table15[[#This Row],[Vaccinated? - කොවිඩ් එන්නත ලබා ගෙන තිබේද?]]= "yes",1,5)</f>
        <v>5</v>
      </c>
      <c r="X81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18" s="8">
        <f>IF(Table15[[#This Row],[Having any hereditary diseases - ඔබට පාරම්පරික රෝග තිබෙනවාද?]]="yes",5,1)</f>
        <v>1</v>
      </c>
      <c r="Z818" s="11">
        <f>IF(Table15[[#This Row],[Do you have been suffering from any of these diseases? - පහත රෝග ඔබට තිබෙනවද?]]="None - නැත",1,5)</f>
        <v>1</v>
      </c>
      <c r="AA8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8" s="11">
        <f>IF(Table15[[#This Row],[Have you been infected by COVID-19 in the past few months - ඔබට COVID 19 මිට පෙර වැළදී  තිබෙනවද?]]="Yes",1,5)</f>
        <v>5</v>
      </c>
      <c r="AC818" s="11">
        <f>IF(Table15[[#This Row],[Grade - ශ්‍රේණිය]]="Team Member",5,IF(Table15[[#This Row],[Grade - ශ්‍රේණිය]]="Manager",1,3))</f>
        <v>5</v>
      </c>
      <c r="AD818" s="11">
        <f>IF(Table15[[#This Row],[Do you have any COVID symptoms? - ඔබට COVID ලක්ෂණ තිබෙනවද?]]="Yes",5,1)</f>
        <v>1</v>
      </c>
      <c r="AE818" s="11">
        <f>IF(Table15[[#This Row],[Was quarantined  before? - නිරොධානය වී තිබේද?]]="Yes",5,1)</f>
        <v>5</v>
      </c>
      <c r="AF8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8" s="8">
        <f>IF(Table15[[#This Row],[Any family members are working at Hospitals - රෝහල් වල සේවය කරන සාමාජිකයන් සිටීද?]]="No",1,5)</f>
        <v>1</v>
      </c>
      <c r="AH81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18" s="15">
        <f>Table15[[#This Row],[Proximity 01 (30%)]]*0.3+Table15[[#This Row],[Proximity - 02(40%)]]*0.4+Table15[[#This Row],[Proximity - 03(30%)]]*0.3</f>
        <v>3.4</v>
      </c>
      <c r="AK818" s="12">
        <f>Table15[[#This Row],[Aggregation(Q1) 30%]]*0.3+Table15[[#This Row],[Aggregation(Q2) 40%]]*0.4+Table15[[#This Row],[Aggregation(Q3) 30%]]*0.3</f>
        <v>2.1999999999999997</v>
      </c>
      <c r="AL818" s="13">
        <f>Table15[[#This Row],[Exposure Rate]]+Table15[[#This Row],[Proximity Rate]]+Table15[[#This Row],[Aggregation Rate]]</f>
        <v>8.6</v>
      </c>
      <c r="AM818" s="13" t="s">
        <v>1935</v>
      </c>
    </row>
    <row r="819" spans="1:39" x14ac:dyDescent="0.3">
      <c r="A819" s="20">
        <v>25778</v>
      </c>
      <c r="B819" s="2" t="s">
        <v>1188</v>
      </c>
      <c r="C819" s="2" t="str">
        <f>VLOOKUP(A819,'emp master'!$A$1:$G$5000,5,FALSE)</f>
        <v>Close Comfort Program - Printing - SI</v>
      </c>
      <c r="D819" s="1" t="s">
        <v>1757</v>
      </c>
      <c r="E819" s="6" t="str">
        <f>VLOOKUP(A819,'emp master'!$A$1:$G$5000,7,FALSE)</f>
        <v>Male</v>
      </c>
      <c r="F819" s="7">
        <v>20</v>
      </c>
      <c r="G819" s="6" t="s">
        <v>14</v>
      </c>
      <c r="H819" s="6" t="s">
        <v>1756</v>
      </c>
      <c r="I819" s="6" t="s">
        <v>109</v>
      </c>
      <c r="J819" s="7" t="s">
        <v>39</v>
      </c>
      <c r="K819" s="6" t="s">
        <v>14</v>
      </c>
      <c r="L819" s="6"/>
      <c r="M819" s="6" t="s">
        <v>14</v>
      </c>
      <c r="N819" s="6"/>
      <c r="O819" s="6" t="s">
        <v>14</v>
      </c>
      <c r="P819" s="6"/>
      <c r="Q819" s="6" t="s">
        <v>1566</v>
      </c>
      <c r="R819" s="6" t="s">
        <v>14</v>
      </c>
      <c r="S819" s="6" t="s">
        <v>1754</v>
      </c>
      <c r="T819" s="6" t="s">
        <v>14</v>
      </c>
      <c r="U819" s="6" t="s">
        <v>14</v>
      </c>
      <c r="V819" s="8">
        <f>IF(Table15[[#This Row],[Age - වයස]]&lt;30,1,IF(Table15[[#This Row],[Age - වයස]]&lt;40,2,IF(Table15[[#This Row],[Age - වයස]]&lt;50,3,IF(Table15[[#This Row],[Age - වයස]]&lt;=55,4,5))))</f>
        <v>1</v>
      </c>
      <c r="W819" s="11">
        <f>IF(Table15[[#This Row],[Vaccinated? - කොවිඩ් එන්නත ලබා ගෙන තිබේද?]]= "yes",1,5)</f>
        <v>5</v>
      </c>
      <c r="X81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19" s="8">
        <f>IF(Table15[[#This Row],[Having any hereditary diseases - ඔබට පාරම්පරික රෝග තිබෙනවාද?]]="yes",5,1)</f>
        <v>1</v>
      </c>
      <c r="Z819" s="11">
        <f>IF(Table15[[#This Row],[Do you have been suffering from any of these diseases? - පහත රෝග ඔබට තිබෙනවද?]]="None - නැත",1,5)</f>
        <v>1</v>
      </c>
      <c r="AA8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19" s="11">
        <f>IF(Table15[[#This Row],[Have you been infected by COVID-19 in the past few months - ඔබට COVID 19 මිට පෙර වැළදී  තිබෙනවද?]]="Yes",1,5)</f>
        <v>5</v>
      </c>
      <c r="AC819" s="11">
        <f>IF(Table15[[#This Row],[Grade - ශ්‍රේණිය]]="Team Member",5,IF(Table15[[#This Row],[Grade - ශ්‍රේණිය]]="Manager",1,3))</f>
        <v>5</v>
      </c>
      <c r="AD819" s="11">
        <f>IF(Table15[[#This Row],[Do you have any COVID symptoms? - ඔබට COVID ලක්ෂණ තිබෙනවද?]]="Yes",5,1)</f>
        <v>1</v>
      </c>
      <c r="AE819" s="11">
        <f>IF(Table15[[#This Row],[Was quarantined  before? - නිරොධානය වී තිබේද?]]="Yes",5,1)</f>
        <v>5</v>
      </c>
      <c r="AF8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19" s="8">
        <f>IF(Table15[[#This Row],[Any family members are working at Hospitals - රෝහල් වල සේවය කරන සාමාජිකයන් සිටීද?]]="No",1,5)</f>
        <v>1</v>
      </c>
      <c r="AH81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1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19" s="15">
        <f>Table15[[#This Row],[Proximity 01 (30%)]]*0.3+Table15[[#This Row],[Proximity - 02(40%)]]*0.4+Table15[[#This Row],[Proximity - 03(30%)]]*0.3</f>
        <v>3.4</v>
      </c>
      <c r="AK819" s="12">
        <f>Table15[[#This Row],[Aggregation(Q1) 30%]]*0.3+Table15[[#This Row],[Aggregation(Q2) 40%]]*0.4+Table15[[#This Row],[Aggregation(Q3) 30%]]*0.3</f>
        <v>2.1999999999999997</v>
      </c>
      <c r="AL819" s="13">
        <f>Table15[[#This Row],[Exposure Rate]]+Table15[[#This Row],[Proximity Rate]]+Table15[[#This Row],[Aggregation Rate]]</f>
        <v>8.6</v>
      </c>
      <c r="AM819" s="13" t="s">
        <v>1935</v>
      </c>
    </row>
    <row r="820" spans="1:39" x14ac:dyDescent="0.3">
      <c r="A820" s="20">
        <v>24729</v>
      </c>
      <c r="B820" s="2" t="s">
        <v>133</v>
      </c>
      <c r="C820" s="2" t="str">
        <f>VLOOKUP(A820,'emp master'!$A$1:$G$5000,5,FALSE)</f>
        <v>Close Comfort Program - Printing - SI</v>
      </c>
      <c r="D820" s="1" t="s">
        <v>1757</v>
      </c>
      <c r="E820" s="6" t="str">
        <f>VLOOKUP(A820,'emp master'!$A$1:$G$5000,7,FALSE)</f>
        <v>Female</v>
      </c>
      <c r="F820" s="7">
        <v>24</v>
      </c>
      <c r="G820" s="6" t="s">
        <v>14</v>
      </c>
      <c r="H820" s="6" t="s">
        <v>1756</v>
      </c>
      <c r="I820" s="6" t="s">
        <v>134</v>
      </c>
      <c r="J820" s="7" t="s">
        <v>39</v>
      </c>
      <c r="K820" s="6" t="s">
        <v>14</v>
      </c>
      <c r="L820" s="6"/>
      <c r="M820" s="6" t="s">
        <v>14</v>
      </c>
      <c r="N820" s="6"/>
      <c r="O820" s="6" t="s">
        <v>14</v>
      </c>
      <c r="P820" s="6"/>
      <c r="Q820" s="6" t="s">
        <v>1566</v>
      </c>
      <c r="R820" s="6" t="s">
        <v>14</v>
      </c>
      <c r="S820" s="6" t="s">
        <v>1754</v>
      </c>
      <c r="T820" s="6" t="s">
        <v>14</v>
      </c>
      <c r="U820" s="6" t="s">
        <v>14</v>
      </c>
      <c r="V820" s="8">
        <f>IF(Table15[[#This Row],[Age - වයස]]&lt;30,1,IF(Table15[[#This Row],[Age - වයස]]&lt;40,2,IF(Table15[[#This Row],[Age - වයස]]&lt;50,3,IF(Table15[[#This Row],[Age - වයස]]&lt;=55,4,5))))</f>
        <v>1</v>
      </c>
      <c r="W820" s="11">
        <f>IF(Table15[[#This Row],[Vaccinated? - කොවිඩ් එන්නත ලබා ගෙන තිබේද?]]= "yes",1,5)</f>
        <v>5</v>
      </c>
      <c r="X82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20" s="8">
        <f>IF(Table15[[#This Row],[Having any hereditary diseases - ඔබට පාරම්පරික රෝග තිබෙනවාද?]]="yes",5,1)</f>
        <v>1</v>
      </c>
      <c r="Z820" s="11">
        <f>IF(Table15[[#This Row],[Do you have been suffering from any of these diseases? - පහත රෝග ඔබට තිබෙනවද?]]="None - නැත",1,5)</f>
        <v>1</v>
      </c>
      <c r="AA8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0" s="11">
        <f>IF(Table15[[#This Row],[Have you been infected by COVID-19 in the past few months - ඔබට COVID 19 මිට පෙර වැළදී  තිබෙනවද?]]="Yes",1,5)</f>
        <v>5</v>
      </c>
      <c r="AC820" s="11">
        <f>IF(Table15[[#This Row],[Grade - ශ්‍රේණිය]]="Team Member",5,IF(Table15[[#This Row],[Grade - ශ්‍රේණිය]]="Manager",1,3))</f>
        <v>5</v>
      </c>
      <c r="AD820" s="11">
        <f>IF(Table15[[#This Row],[Do you have any COVID symptoms? - ඔබට COVID ලක්ෂණ තිබෙනවද?]]="Yes",5,1)</f>
        <v>1</v>
      </c>
      <c r="AE820" s="11">
        <f>IF(Table15[[#This Row],[Was quarantined  before? - නිරොධානය වී තිබේද?]]="Yes",5,1)</f>
        <v>5</v>
      </c>
      <c r="AF8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0" s="8">
        <f>IF(Table15[[#This Row],[Any family members are working at Hospitals - රෝහල් වල සේවය කරන සාමාජිකයන් සිටීද?]]="No",1,5)</f>
        <v>1</v>
      </c>
      <c r="AH82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0" s="15">
        <f>Table15[[#This Row],[Proximity 01 (30%)]]*0.3+Table15[[#This Row],[Proximity - 02(40%)]]*0.4+Table15[[#This Row],[Proximity - 03(30%)]]*0.3</f>
        <v>3.4</v>
      </c>
      <c r="AK820" s="12">
        <f>Table15[[#This Row],[Aggregation(Q1) 30%]]*0.3+Table15[[#This Row],[Aggregation(Q2) 40%]]*0.4+Table15[[#This Row],[Aggregation(Q3) 30%]]*0.3</f>
        <v>2.1999999999999997</v>
      </c>
      <c r="AL820" s="13">
        <f>Table15[[#This Row],[Exposure Rate]]+Table15[[#This Row],[Proximity Rate]]+Table15[[#This Row],[Aggregation Rate]]</f>
        <v>8.6</v>
      </c>
      <c r="AM820" s="13" t="s">
        <v>1935</v>
      </c>
    </row>
    <row r="821" spans="1:39" x14ac:dyDescent="0.3">
      <c r="A821" s="20">
        <v>25151</v>
      </c>
      <c r="B821" s="2" t="s">
        <v>336</v>
      </c>
      <c r="C821" s="2" t="str">
        <f>VLOOKUP(A821,'emp master'!$A$1:$G$5000,5,FALSE)</f>
        <v>Impact Protection - SI</v>
      </c>
      <c r="D821" s="1" t="s">
        <v>1757</v>
      </c>
      <c r="E821" s="6" t="str">
        <f>VLOOKUP(A821,'emp master'!$A$1:$G$5000,7,FALSE)</f>
        <v>Male</v>
      </c>
      <c r="F821" s="7">
        <v>21</v>
      </c>
      <c r="G821" s="6" t="s">
        <v>14</v>
      </c>
      <c r="H821" s="6" t="s">
        <v>1756</v>
      </c>
      <c r="I821" s="6" t="s">
        <v>38</v>
      </c>
      <c r="J821" s="7" t="s">
        <v>13</v>
      </c>
      <c r="K821" s="6" t="s">
        <v>14</v>
      </c>
      <c r="L821" s="6"/>
      <c r="M821" s="6" t="s">
        <v>14</v>
      </c>
      <c r="N821" s="6"/>
      <c r="O821" s="6" t="s">
        <v>14</v>
      </c>
      <c r="P821" s="6"/>
      <c r="Q821" s="6" t="s">
        <v>1566</v>
      </c>
      <c r="R821" s="6" t="s">
        <v>14</v>
      </c>
      <c r="S821" s="6" t="s">
        <v>1754</v>
      </c>
      <c r="T821" s="6" t="s">
        <v>14</v>
      </c>
      <c r="U821" s="6" t="s">
        <v>14</v>
      </c>
      <c r="V821" s="8">
        <f>IF(Table15[[#This Row],[Age - වයස]]&lt;30,1,IF(Table15[[#This Row],[Age - වයස]]&lt;40,2,IF(Table15[[#This Row],[Age - වයස]]&lt;50,3,IF(Table15[[#This Row],[Age - වයස]]&lt;=55,4,5))))</f>
        <v>1</v>
      </c>
      <c r="W821" s="11">
        <f>IF(Table15[[#This Row],[Vaccinated? - කොවිඩ් එන්නත ලබා ගෙන තිබේද?]]= "yes",1,5)</f>
        <v>5</v>
      </c>
      <c r="X821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21" s="8">
        <f>IF(Table15[[#This Row],[Having any hereditary diseases - ඔබට පාරම්පරික රෝග තිබෙනවාද?]]="yes",5,1)</f>
        <v>1</v>
      </c>
      <c r="Z821" s="11">
        <f>IF(Table15[[#This Row],[Do you have been suffering from any of these diseases? - පහත රෝග ඔබට තිබෙනවද?]]="None - නැත",1,5)</f>
        <v>1</v>
      </c>
      <c r="AA8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1" s="11">
        <f>IF(Table15[[#This Row],[Have you been infected by COVID-19 in the past few months - ඔබට COVID 19 මිට පෙර වැළදී  තිබෙනවද?]]="Yes",1,5)</f>
        <v>5</v>
      </c>
      <c r="AC821" s="11">
        <f>IF(Table15[[#This Row],[Grade - ශ්‍රේණිය]]="Team Member",5,IF(Table15[[#This Row],[Grade - ශ්‍රේණිය]]="Manager",1,3))</f>
        <v>5</v>
      </c>
      <c r="AD821" s="11">
        <f>IF(Table15[[#This Row],[Do you have any COVID symptoms? - ඔබට COVID ලක්ෂණ තිබෙනවද?]]="Yes",5,1)</f>
        <v>1</v>
      </c>
      <c r="AE821" s="11">
        <f>IF(Table15[[#This Row],[Was quarantined  before? - නිරොධානය වී තිබේද?]]="Yes",5,1)</f>
        <v>5</v>
      </c>
      <c r="AF8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1" s="8">
        <f>IF(Table15[[#This Row],[Any family members are working at Hospitals - රෝහල් වල සේවය කරන සාමාජිකයන් සිටීද?]]="No",1,5)</f>
        <v>1</v>
      </c>
      <c r="AH82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1" s="15">
        <f>Table15[[#This Row],[Proximity 01 (30%)]]*0.3+Table15[[#This Row],[Proximity - 02(40%)]]*0.4+Table15[[#This Row],[Proximity - 03(30%)]]*0.3</f>
        <v>3.4</v>
      </c>
      <c r="AK821" s="12">
        <f>Table15[[#This Row],[Aggregation(Q1) 30%]]*0.3+Table15[[#This Row],[Aggregation(Q2) 40%]]*0.4+Table15[[#This Row],[Aggregation(Q3) 30%]]*0.3</f>
        <v>2.1999999999999997</v>
      </c>
      <c r="AL821" s="13">
        <f>Table15[[#This Row],[Exposure Rate]]+Table15[[#This Row],[Proximity Rate]]+Table15[[#This Row],[Aggregation Rate]]</f>
        <v>8.6</v>
      </c>
      <c r="AM821" s="13" t="s">
        <v>1935</v>
      </c>
    </row>
    <row r="822" spans="1:39" x14ac:dyDescent="0.3">
      <c r="A822" s="20">
        <v>25040</v>
      </c>
      <c r="B822" s="2" t="s">
        <v>1375</v>
      </c>
      <c r="C822" s="2" t="str">
        <f>VLOOKUP(A822,'emp master'!$A$1:$G$5000,5,FALSE)</f>
        <v>Impact Protection - SI</v>
      </c>
      <c r="D822" s="1" t="s">
        <v>1757</v>
      </c>
      <c r="E822" s="6" t="str">
        <f>VLOOKUP(A822,'emp master'!$A$1:$G$5000,7,FALSE)</f>
        <v>Female</v>
      </c>
      <c r="F822" s="7">
        <v>21</v>
      </c>
      <c r="G822" s="6" t="s">
        <v>14</v>
      </c>
      <c r="H822" s="6" t="s">
        <v>1756</v>
      </c>
      <c r="I822" s="6" t="s">
        <v>311</v>
      </c>
      <c r="J822" s="7" t="s">
        <v>17</v>
      </c>
      <c r="K822" s="6" t="s">
        <v>14</v>
      </c>
      <c r="L822" s="6"/>
      <c r="M822" s="6" t="s">
        <v>14</v>
      </c>
      <c r="N822" s="6"/>
      <c r="O822" s="6" t="s">
        <v>14</v>
      </c>
      <c r="P822" s="6"/>
      <c r="Q822" s="6" t="s">
        <v>1566</v>
      </c>
      <c r="R822" s="6" t="s">
        <v>14</v>
      </c>
      <c r="S822" s="6" t="s">
        <v>1754</v>
      </c>
      <c r="T822" s="6" t="s">
        <v>14</v>
      </c>
      <c r="U822" s="6" t="s">
        <v>14</v>
      </c>
      <c r="V822" s="8">
        <f>IF(Table15[[#This Row],[Age - වයස]]&lt;30,1,IF(Table15[[#This Row],[Age - වයස]]&lt;40,2,IF(Table15[[#This Row],[Age - වයස]]&lt;50,3,IF(Table15[[#This Row],[Age - වයස]]&lt;=55,4,5))))</f>
        <v>1</v>
      </c>
      <c r="W822" s="11">
        <f>IF(Table15[[#This Row],[Vaccinated? - කොවිඩ් එන්නත ලබා ගෙන තිබේද?]]= "yes",1,5)</f>
        <v>5</v>
      </c>
      <c r="X82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22" s="8">
        <f>IF(Table15[[#This Row],[Having any hereditary diseases - ඔබට පාරම්පරික රෝග තිබෙනවාද?]]="yes",5,1)</f>
        <v>1</v>
      </c>
      <c r="Z822" s="11">
        <f>IF(Table15[[#This Row],[Do you have been suffering from any of these diseases? - පහත රෝග ඔබට තිබෙනවද?]]="None - නැත",1,5)</f>
        <v>1</v>
      </c>
      <c r="AA8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2" s="11">
        <f>IF(Table15[[#This Row],[Have you been infected by COVID-19 in the past few months - ඔබට COVID 19 මිට පෙර වැළදී  තිබෙනවද?]]="Yes",1,5)</f>
        <v>5</v>
      </c>
      <c r="AC822" s="11">
        <f>IF(Table15[[#This Row],[Grade - ශ්‍රේණිය]]="Team Member",5,IF(Table15[[#This Row],[Grade - ශ්‍රේණිය]]="Manager",1,3))</f>
        <v>5</v>
      </c>
      <c r="AD822" s="11">
        <f>IF(Table15[[#This Row],[Do you have any COVID symptoms? - ඔබට COVID ලක්ෂණ තිබෙනවද?]]="Yes",5,1)</f>
        <v>1</v>
      </c>
      <c r="AE822" s="11">
        <f>IF(Table15[[#This Row],[Was quarantined  before? - නිරොධානය වී තිබේද?]]="Yes",5,1)</f>
        <v>5</v>
      </c>
      <c r="AF8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2" s="8">
        <f>IF(Table15[[#This Row],[Any family members are working at Hospitals - රෝහල් වල සේවය කරන සාමාජිකයන් සිටීද?]]="No",1,5)</f>
        <v>1</v>
      </c>
      <c r="AH82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2" s="15">
        <f>Table15[[#This Row],[Proximity 01 (30%)]]*0.3+Table15[[#This Row],[Proximity - 02(40%)]]*0.4+Table15[[#This Row],[Proximity - 03(30%)]]*0.3</f>
        <v>3.4</v>
      </c>
      <c r="AK822" s="12">
        <f>Table15[[#This Row],[Aggregation(Q1) 30%]]*0.3+Table15[[#This Row],[Aggregation(Q2) 40%]]*0.4+Table15[[#This Row],[Aggregation(Q3) 30%]]*0.3</f>
        <v>2.1999999999999997</v>
      </c>
      <c r="AL822" s="13">
        <f>Table15[[#This Row],[Exposure Rate]]+Table15[[#This Row],[Proximity Rate]]+Table15[[#This Row],[Aggregation Rate]]</f>
        <v>8.6</v>
      </c>
      <c r="AM822" s="13" t="s">
        <v>1935</v>
      </c>
    </row>
    <row r="823" spans="1:39" x14ac:dyDescent="0.3">
      <c r="A823" s="20">
        <v>25042</v>
      </c>
      <c r="B823" s="2" t="s">
        <v>1368</v>
      </c>
      <c r="C823" s="2" t="str">
        <f>VLOOKUP(A823,'emp master'!$A$1:$G$5000,5,FALSE)</f>
        <v>Impact Protection - SI</v>
      </c>
      <c r="D823" s="1" t="s">
        <v>1757</v>
      </c>
      <c r="E823" s="6" t="str">
        <f>VLOOKUP(A823,'emp master'!$A$1:$G$5000,7,FALSE)</f>
        <v>Female</v>
      </c>
      <c r="F823" s="7">
        <v>23</v>
      </c>
      <c r="G823" s="6" t="s">
        <v>14</v>
      </c>
      <c r="H823" s="6" t="s">
        <v>1756</v>
      </c>
      <c r="I823" s="6" t="s">
        <v>311</v>
      </c>
      <c r="J823" s="7" t="s">
        <v>17</v>
      </c>
      <c r="K823" s="6" t="s">
        <v>14</v>
      </c>
      <c r="L823" s="6"/>
      <c r="M823" s="6" t="s">
        <v>14</v>
      </c>
      <c r="N823" s="6"/>
      <c r="O823" s="6" t="s">
        <v>14</v>
      </c>
      <c r="P823" s="6"/>
      <c r="Q823" s="6" t="s">
        <v>1566</v>
      </c>
      <c r="R823" s="6" t="s">
        <v>14</v>
      </c>
      <c r="S823" s="6" t="s">
        <v>1754</v>
      </c>
      <c r="T823" s="6" t="s">
        <v>14</v>
      </c>
      <c r="U823" s="6" t="s">
        <v>14</v>
      </c>
      <c r="V823" s="8">
        <f>IF(Table15[[#This Row],[Age - වයස]]&lt;30,1,IF(Table15[[#This Row],[Age - වයස]]&lt;40,2,IF(Table15[[#This Row],[Age - වයස]]&lt;50,3,IF(Table15[[#This Row],[Age - වයස]]&lt;=55,4,5))))</f>
        <v>1</v>
      </c>
      <c r="W823" s="11">
        <f>IF(Table15[[#This Row],[Vaccinated? - කොවිඩ් එන්නත ලබා ගෙන තිබේද?]]= "yes",1,5)</f>
        <v>5</v>
      </c>
      <c r="X82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23" s="8">
        <f>IF(Table15[[#This Row],[Having any hereditary diseases - ඔබට පාරම්පරික රෝග තිබෙනවාද?]]="yes",5,1)</f>
        <v>1</v>
      </c>
      <c r="Z823" s="11">
        <f>IF(Table15[[#This Row],[Do you have been suffering from any of these diseases? - පහත රෝග ඔබට තිබෙනවද?]]="None - නැත",1,5)</f>
        <v>1</v>
      </c>
      <c r="AA8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3" s="11">
        <f>IF(Table15[[#This Row],[Have you been infected by COVID-19 in the past few months - ඔබට COVID 19 මිට පෙර වැළදී  තිබෙනවද?]]="Yes",1,5)</f>
        <v>5</v>
      </c>
      <c r="AC823" s="11">
        <f>IF(Table15[[#This Row],[Grade - ශ්‍රේණිය]]="Team Member",5,IF(Table15[[#This Row],[Grade - ශ්‍රේණිය]]="Manager",1,3))</f>
        <v>5</v>
      </c>
      <c r="AD823" s="11">
        <f>IF(Table15[[#This Row],[Do you have any COVID symptoms? - ඔබට COVID ලක්ෂණ තිබෙනවද?]]="Yes",5,1)</f>
        <v>1</v>
      </c>
      <c r="AE823" s="11">
        <f>IF(Table15[[#This Row],[Was quarantined  before? - නිරොධානය වී තිබේද?]]="Yes",5,1)</f>
        <v>5</v>
      </c>
      <c r="AF8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3" s="8">
        <f>IF(Table15[[#This Row],[Any family members are working at Hospitals - රෝහල් වල සේවය කරන සාමාජිකයන් සිටීද?]]="No",1,5)</f>
        <v>1</v>
      </c>
      <c r="AH82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3" s="15">
        <f>Table15[[#This Row],[Proximity 01 (30%)]]*0.3+Table15[[#This Row],[Proximity - 02(40%)]]*0.4+Table15[[#This Row],[Proximity - 03(30%)]]*0.3</f>
        <v>3.4</v>
      </c>
      <c r="AK823" s="12">
        <f>Table15[[#This Row],[Aggregation(Q1) 30%]]*0.3+Table15[[#This Row],[Aggregation(Q2) 40%]]*0.4+Table15[[#This Row],[Aggregation(Q3) 30%]]*0.3</f>
        <v>2.1999999999999997</v>
      </c>
      <c r="AL823" s="13">
        <f>Table15[[#This Row],[Exposure Rate]]+Table15[[#This Row],[Proximity Rate]]+Table15[[#This Row],[Aggregation Rate]]</f>
        <v>8.6</v>
      </c>
      <c r="AM823" s="13" t="s">
        <v>1935</v>
      </c>
    </row>
    <row r="824" spans="1:39" x14ac:dyDescent="0.3">
      <c r="A824" s="20">
        <v>16016</v>
      </c>
      <c r="B824" s="2" t="s">
        <v>822</v>
      </c>
      <c r="C824" s="2" t="str">
        <f>VLOOKUP(A824,'emp master'!$A$1:$G$5000,5,FALSE)</f>
        <v>Material Quality Assurance - SI</v>
      </c>
      <c r="D824" s="1" t="s">
        <v>1757</v>
      </c>
      <c r="E824" s="6" t="str">
        <f>VLOOKUP(A824,'emp master'!$A$1:$G$5000,7,FALSE)</f>
        <v>Male</v>
      </c>
      <c r="F824" s="7">
        <v>25</v>
      </c>
      <c r="G824" s="6" t="s">
        <v>14</v>
      </c>
      <c r="H824" s="6" t="s">
        <v>1756</v>
      </c>
      <c r="I824" s="6" t="s">
        <v>122</v>
      </c>
      <c r="J824" s="7" t="s">
        <v>23</v>
      </c>
      <c r="K824" s="6" t="s">
        <v>14</v>
      </c>
      <c r="L824" s="6"/>
      <c r="M824" s="6" t="s">
        <v>14</v>
      </c>
      <c r="N824" s="6"/>
      <c r="O824" s="6" t="s">
        <v>14</v>
      </c>
      <c r="P824" s="6"/>
      <c r="Q824" s="6" t="s">
        <v>1566</v>
      </c>
      <c r="R824" s="6" t="s">
        <v>14</v>
      </c>
      <c r="S824" s="6" t="s">
        <v>1754</v>
      </c>
      <c r="T824" s="6" t="s">
        <v>14</v>
      </c>
      <c r="U824" s="6" t="s">
        <v>14</v>
      </c>
      <c r="V824" s="8">
        <f>IF(Table15[[#This Row],[Age - වයස]]&lt;30,1,IF(Table15[[#This Row],[Age - වයස]]&lt;40,2,IF(Table15[[#This Row],[Age - වයස]]&lt;50,3,IF(Table15[[#This Row],[Age - වයස]]&lt;=55,4,5))))</f>
        <v>1</v>
      </c>
      <c r="W824" s="11">
        <f>IF(Table15[[#This Row],[Vaccinated? - කොවිඩ් එන්නත ලබා ගෙන තිබේද?]]= "yes",1,5)</f>
        <v>5</v>
      </c>
      <c r="X82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24" s="8">
        <f>IF(Table15[[#This Row],[Having any hereditary diseases - ඔබට පාරම්පරික රෝග තිබෙනවාද?]]="yes",5,1)</f>
        <v>1</v>
      </c>
      <c r="Z824" s="11">
        <f>IF(Table15[[#This Row],[Do you have been suffering from any of these diseases? - පහත රෝග ඔබට තිබෙනවද?]]="None - නැත",1,5)</f>
        <v>1</v>
      </c>
      <c r="AA8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4" s="11">
        <f>IF(Table15[[#This Row],[Have you been infected by COVID-19 in the past few months - ඔබට COVID 19 මිට පෙර වැළදී  තිබෙනවද?]]="Yes",1,5)</f>
        <v>5</v>
      </c>
      <c r="AC824" s="11">
        <f>IF(Table15[[#This Row],[Grade - ශ්‍රේණිය]]="Team Member",5,IF(Table15[[#This Row],[Grade - ශ්‍රේණිය]]="Manager",1,3))</f>
        <v>5</v>
      </c>
      <c r="AD824" s="11">
        <f>IF(Table15[[#This Row],[Do you have any COVID symptoms? - ඔබට COVID ලක්ෂණ තිබෙනවද?]]="Yes",5,1)</f>
        <v>1</v>
      </c>
      <c r="AE824" s="11">
        <f>IF(Table15[[#This Row],[Was quarantined  before? - නිරොධානය වී තිබේද?]]="Yes",5,1)</f>
        <v>5</v>
      </c>
      <c r="AF8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4" s="8">
        <f>IF(Table15[[#This Row],[Any family members are working at Hospitals - රෝහල් වල සේවය කරන සාමාජිකයන් සිටීද?]]="No",1,5)</f>
        <v>1</v>
      </c>
      <c r="AH82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4" s="15">
        <f>Table15[[#This Row],[Proximity 01 (30%)]]*0.3+Table15[[#This Row],[Proximity - 02(40%)]]*0.4+Table15[[#This Row],[Proximity - 03(30%)]]*0.3</f>
        <v>3.4</v>
      </c>
      <c r="AK824" s="12">
        <f>Table15[[#This Row],[Aggregation(Q1) 30%]]*0.3+Table15[[#This Row],[Aggregation(Q2) 40%]]*0.4+Table15[[#This Row],[Aggregation(Q3) 30%]]*0.3</f>
        <v>2.1999999999999997</v>
      </c>
      <c r="AL824" s="13">
        <f>Table15[[#This Row],[Exposure Rate]]+Table15[[#This Row],[Proximity Rate]]+Table15[[#This Row],[Aggregation Rate]]</f>
        <v>8.6</v>
      </c>
      <c r="AM824" s="13" t="s">
        <v>1935</v>
      </c>
    </row>
    <row r="825" spans="1:39" x14ac:dyDescent="0.3">
      <c r="A825" s="20">
        <v>19584</v>
      </c>
      <c r="B825" s="2" t="s">
        <v>1202</v>
      </c>
      <c r="C825" s="2" t="str">
        <f>VLOOKUP(A825,'emp master'!$A$1:$G$5000,5,FALSE)</f>
        <v>Moulded Bra Cup - Machine Maintenance - SI</v>
      </c>
      <c r="D825" s="1" t="s">
        <v>1757</v>
      </c>
      <c r="E825" s="6" t="str">
        <f>VLOOKUP(A825,'emp master'!$A$1:$G$5000,7,FALSE)</f>
        <v>Male</v>
      </c>
      <c r="F825" s="7">
        <v>27</v>
      </c>
      <c r="G825" s="6" t="s">
        <v>14</v>
      </c>
      <c r="H825" s="6" t="s">
        <v>1756</v>
      </c>
      <c r="I825" s="6" t="s">
        <v>1203</v>
      </c>
      <c r="J825" s="7" t="s">
        <v>63</v>
      </c>
      <c r="K825" s="6" t="s">
        <v>14</v>
      </c>
      <c r="L825" s="6"/>
      <c r="M825" s="6" t="s">
        <v>14</v>
      </c>
      <c r="N825" s="6"/>
      <c r="O825" s="6" t="s">
        <v>14</v>
      </c>
      <c r="P825" s="6"/>
      <c r="Q825" s="6" t="s">
        <v>1566</v>
      </c>
      <c r="R825" s="6" t="s">
        <v>14</v>
      </c>
      <c r="S825" s="6" t="s">
        <v>1754</v>
      </c>
      <c r="T825" s="6" t="s">
        <v>14</v>
      </c>
      <c r="U825" s="6" t="s">
        <v>14</v>
      </c>
      <c r="V825" s="8">
        <f>IF(Table15[[#This Row],[Age - වයස]]&lt;30,1,IF(Table15[[#This Row],[Age - වයස]]&lt;40,2,IF(Table15[[#This Row],[Age - වයස]]&lt;50,3,IF(Table15[[#This Row],[Age - වයස]]&lt;=55,4,5))))</f>
        <v>1</v>
      </c>
      <c r="W825" s="11">
        <f>IF(Table15[[#This Row],[Vaccinated? - කොවිඩ් එන්නත ලබා ගෙන තිබේද?]]= "yes",1,5)</f>
        <v>5</v>
      </c>
      <c r="X82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25" s="8">
        <f>IF(Table15[[#This Row],[Having any hereditary diseases - ඔබට පාරම්පරික රෝග තිබෙනවාද?]]="yes",5,1)</f>
        <v>1</v>
      </c>
      <c r="Z825" s="11">
        <f>IF(Table15[[#This Row],[Do you have been suffering from any of these diseases? - පහත රෝග ඔබට තිබෙනවද?]]="None - නැත",1,5)</f>
        <v>1</v>
      </c>
      <c r="AA8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5" s="11">
        <f>IF(Table15[[#This Row],[Have you been infected by COVID-19 in the past few months - ඔබට COVID 19 මිට පෙර වැළදී  තිබෙනවද?]]="Yes",1,5)</f>
        <v>5</v>
      </c>
      <c r="AC825" s="11">
        <f>IF(Table15[[#This Row],[Grade - ශ්‍රේණිය]]="Team Member",5,IF(Table15[[#This Row],[Grade - ශ්‍රේණිය]]="Manager",1,3))</f>
        <v>5</v>
      </c>
      <c r="AD825" s="11">
        <f>IF(Table15[[#This Row],[Do you have any COVID symptoms? - ඔබට COVID ලක්ෂණ තිබෙනවද?]]="Yes",5,1)</f>
        <v>1</v>
      </c>
      <c r="AE825" s="11">
        <f>IF(Table15[[#This Row],[Was quarantined  before? - නිරොධානය වී තිබේද?]]="Yes",5,1)</f>
        <v>5</v>
      </c>
      <c r="AF8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5" s="8">
        <f>IF(Table15[[#This Row],[Any family members are working at Hospitals - රෝහල් වල සේවය කරන සාමාජිකයන් සිටීද?]]="No",1,5)</f>
        <v>1</v>
      </c>
      <c r="AH82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5" s="15">
        <f>Table15[[#This Row],[Proximity 01 (30%)]]*0.3+Table15[[#This Row],[Proximity - 02(40%)]]*0.4+Table15[[#This Row],[Proximity - 03(30%)]]*0.3</f>
        <v>3.4</v>
      </c>
      <c r="AK825" s="12">
        <f>Table15[[#This Row],[Aggregation(Q1) 30%]]*0.3+Table15[[#This Row],[Aggregation(Q2) 40%]]*0.4+Table15[[#This Row],[Aggregation(Q3) 30%]]*0.3</f>
        <v>2.1999999999999997</v>
      </c>
      <c r="AL825" s="13">
        <f>Table15[[#This Row],[Exposure Rate]]+Table15[[#This Row],[Proximity Rate]]+Table15[[#This Row],[Aggregation Rate]]</f>
        <v>8.6</v>
      </c>
      <c r="AM825" s="13" t="s">
        <v>1935</v>
      </c>
    </row>
    <row r="826" spans="1:39" x14ac:dyDescent="0.3">
      <c r="A826" s="20">
        <v>25301</v>
      </c>
      <c r="B826" s="2" t="s">
        <v>354</v>
      </c>
      <c r="C826" s="2" t="str">
        <f>VLOOKUP(A826,'emp master'!$A$1:$G$5000,5,FALSE)</f>
        <v>Moulded Bra Cup - Production - SI</v>
      </c>
      <c r="D826" s="1" t="s">
        <v>1757</v>
      </c>
      <c r="E826" s="6" t="str">
        <f>VLOOKUP(A826,'emp master'!$A$1:$G$5000,7,FALSE)</f>
        <v>Female</v>
      </c>
      <c r="F826" s="7">
        <v>21</v>
      </c>
      <c r="G826" s="6" t="s">
        <v>14</v>
      </c>
      <c r="H826" s="6" t="s">
        <v>1756</v>
      </c>
      <c r="I826" s="6" t="s">
        <v>181</v>
      </c>
      <c r="J826" s="7" t="s">
        <v>63</v>
      </c>
      <c r="K826" s="6" t="s">
        <v>14</v>
      </c>
      <c r="L826" s="6"/>
      <c r="M826" s="6" t="s">
        <v>14</v>
      </c>
      <c r="N826" s="6"/>
      <c r="O826" s="6" t="s">
        <v>14</v>
      </c>
      <c r="P826" s="6"/>
      <c r="Q826" s="6" t="s">
        <v>1566</v>
      </c>
      <c r="R826" s="6" t="s">
        <v>14</v>
      </c>
      <c r="S826" s="6" t="s">
        <v>1754</v>
      </c>
      <c r="T826" s="6" t="s">
        <v>14</v>
      </c>
      <c r="U826" s="6" t="s">
        <v>14</v>
      </c>
      <c r="V826" s="8">
        <f>IF(Table15[[#This Row],[Age - වයස]]&lt;30,1,IF(Table15[[#This Row],[Age - වයස]]&lt;40,2,IF(Table15[[#This Row],[Age - වයස]]&lt;50,3,IF(Table15[[#This Row],[Age - වයස]]&lt;=55,4,5))))</f>
        <v>1</v>
      </c>
      <c r="W826" s="11">
        <f>IF(Table15[[#This Row],[Vaccinated? - කොවිඩ් එන්නත ලබා ගෙන තිබේද?]]= "yes",1,5)</f>
        <v>5</v>
      </c>
      <c r="X82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26" s="8">
        <f>IF(Table15[[#This Row],[Having any hereditary diseases - ඔබට පාරම්පරික රෝග තිබෙනවාද?]]="yes",5,1)</f>
        <v>1</v>
      </c>
      <c r="Z826" s="11">
        <f>IF(Table15[[#This Row],[Do you have been suffering from any of these diseases? - පහත රෝග ඔබට තිබෙනවද?]]="None - නැත",1,5)</f>
        <v>1</v>
      </c>
      <c r="AA8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6" s="11">
        <f>IF(Table15[[#This Row],[Have you been infected by COVID-19 in the past few months - ඔබට COVID 19 මිට පෙර වැළදී  තිබෙනවද?]]="Yes",1,5)</f>
        <v>5</v>
      </c>
      <c r="AC826" s="11">
        <f>IF(Table15[[#This Row],[Grade - ශ්‍රේණිය]]="Team Member",5,IF(Table15[[#This Row],[Grade - ශ්‍රේණිය]]="Manager",1,3))</f>
        <v>5</v>
      </c>
      <c r="AD826" s="11">
        <f>IF(Table15[[#This Row],[Do you have any COVID symptoms? - ඔබට COVID ලක්ෂණ තිබෙනවද?]]="Yes",5,1)</f>
        <v>1</v>
      </c>
      <c r="AE826" s="11">
        <f>IF(Table15[[#This Row],[Was quarantined  before? - නිරොධානය වී තිබේද?]]="Yes",5,1)</f>
        <v>5</v>
      </c>
      <c r="AF8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6" s="8">
        <f>IF(Table15[[#This Row],[Any family members are working at Hospitals - රෝහල් වල සේවය කරන සාමාජිකයන් සිටීද?]]="No",1,5)</f>
        <v>1</v>
      </c>
      <c r="AH82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6" s="15">
        <f>Table15[[#This Row],[Proximity 01 (30%)]]*0.3+Table15[[#This Row],[Proximity - 02(40%)]]*0.4+Table15[[#This Row],[Proximity - 03(30%)]]*0.3</f>
        <v>3.4</v>
      </c>
      <c r="AK826" s="12">
        <f>Table15[[#This Row],[Aggregation(Q1) 30%]]*0.3+Table15[[#This Row],[Aggregation(Q2) 40%]]*0.4+Table15[[#This Row],[Aggregation(Q3) 30%]]*0.3</f>
        <v>2.1999999999999997</v>
      </c>
      <c r="AL826" s="13">
        <f>Table15[[#This Row],[Exposure Rate]]+Table15[[#This Row],[Proximity Rate]]+Table15[[#This Row],[Aggregation Rate]]</f>
        <v>8.6</v>
      </c>
      <c r="AM826" s="13" t="s">
        <v>1935</v>
      </c>
    </row>
    <row r="827" spans="1:39" x14ac:dyDescent="0.3">
      <c r="A827" s="20">
        <v>9461</v>
      </c>
      <c r="B827" s="2" t="s">
        <v>585</v>
      </c>
      <c r="C827" s="2" t="str">
        <f>VLOOKUP(A827,'emp master'!$A$1:$G$5000,5,FALSE)</f>
        <v>Moulded Bra Cup - Quality Assurance - SI</v>
      </c>
      <c r="D827" s="1" t="s">
        <v>1757</v>
      </c>
      <c r="E827" s="6" t="str">
        <f>VLOOKUP(A827,'emp master'!$A$1:$G$5000,7,FALSE)</f>
        <v>Female</v>
      </c>
      <c r="F827" s="7">
        <v>29</v>
      </c>
      <c r="G827" s="6" t="s">
        <v>14</v>
      </c>
      <c r="H827" s="6" t="s">
        <v>1759</v>
      </c>
      <c r="I827" s="6" t="s">
        <v>38</v>
      </c>
      <c r="J827" s="7" t="s">
        <v>39</v>
      </c>
      <c r="K827" s="6" t="s">
        <v>14</v>
      </c>
      <c r="L827" s="6"/>
      <c r="M827" s="6" t="s">
        <v>14</v>
      </c>
      <c r="N827" s="6"/>
      <c r="O827" s="6" t="s">
        <v>14</v>
      </c>
      <c r="P827" s="6"/>
      <c r="Q827" s="6" t="s">
        <v>1566</v>
      </c>
      <c r="R827" s="6" t="s">
        <v>14</v>
      </c>
      <c r="S827" s="6" t="s">
        <v>1761</v>
      </c>
      <c r="T827" s="6" t="s">
        <v>14</v>
      </c>
      <c r="U827" s="6" t="s">
        <v>14</v>
      </c>
      <c r="V827" s="8">
        <f>IF(Table15[[#This Row],[Age - වයස]]&lt;30,1,IF(Table15[[#This Row],[Age - වයස]]&lt;40,2,IF(Table15[[#This Row],[Age - වයස]]&lt;50,3,IF(Table15[[#This Row],[Age - වයස]]&lt;=55,4,5))))</f>
        <v>1</v>
      </c>
      <c r="W827" s="11">
        <f>IF(Table15[[#This Row],[Vaccinated? - කොවිඩ් එන්නත ලබා ගෙන තිබේද?]]= "yes",1,5)</f>
        <v>5</v>
      </c>
      <c r="X82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27" s="8">
        <f>IF(Table15[[#This Row],[Having any hereditary diseases - ඔබට පාරම්පරික රෝග තිබෙනවාද?]]="yes",5,1)</f>
        <v>1</v>
      </c>
      <c r="Z827" s="11">
        <f>IF(Table15[[#This Row],[Do you have been suffering from any of these diseases? - පහත රෝග ඔබට තිබෙනවද?]]="None - නැත",1,5)</f>
        <v>5</v>
      </c>
      <c r="AA8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7" s="11">
        <f>IF(Table15[[#This Row],[Have you been infected by COVID-19 in the past few months - ඔබට COVID 19 මිට පෙර වැළදී  තිබෙනවද?]]="Yes",1,5)</f>
        <v>5</v>
      </c>
      <c r="AC827" s="11">
        <f>IF(Table15[[#This Row],[Grade - ශ්‍රේණිය]]="Team Member",5,IF(Table15[[#This Row],[Grade - ශ්‍රේණිය]]="Manager",1,3))</f>
        <v>5</v>
      </c>
      <c r="AD827" s="11">
        <f>IF(Table15[[#This Row],[Do you have any COVID symptoms? - ඔබට COVID ලක්ෂණ තිබෙනවද?]]="Yes",5,1)</f>
        <v>1</v>
      </c>
      <c r="AE827" s="11">
        <f>IF(Table15[[#This Row],[Was quarantined  before? - නිරොධානය වී තිබේද?]]="Yes",5,1)</f>
        <v>5</v>
      </c>
      <c r="AF8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7" s="8">
        <f>IF(Table15[[#This Row],[Any family members are working at Hospitals - රෝහල් වල සේවය කරන සාමාජිකයන් සිටීද?]]="No",1,5)</f>
        <v>1</v>
      </c>
      <c r="AH82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27" s="15">
        <f>Table15[[#This Row],[Proximity 01 (30%)]]*0.3+Table15[[#This Row],[Proximity - 02(40%)]]*0.4+Table15[[#This Row],[Proximity - 03(30%)]]*0.3</f>
        <v>3.4</v>
      </c>
      <c r="AK827" s="12">
        <f>Table15[[#This Row],[Aggregation(Q1) 30%]]*0.3+Table15[[#This Row],[Aggregation(Q2) 40%]]*0.4+Table15[[#This Row],[Aggregation(Q3) 30%]]*0.3</f>
        <v>2.1999999999999997</v>
      </c>
      <c r="AL827" s="13">
        <f>Table15[[#This Row],[Exposure Rate]]+Table15[[#This Row],[Proximity Rate]]+Table15[[#This Row],[Aggregation Rate]]</f>
        <v>8.6</v>
      </c>
      <c r="AM827" s="13" t="s">
        <v>1935</v>
      </c>
    </row>
    <row r="828" spans="1:39" x14ac:dyDescent="0.3">
      <c r="A828" s="20">
        <v>23141</v>
      </c>
      <c r="B828" s="2" t="s">
        <v>326</v>
      </c>
      <c r="C828" s="2" t="str">
        <f>VLOOKUP(A828,'emp master'!$A$1:$G$5000,5,FALSE)</f>
        <v>Close Comfort Program - Finishing - SI</v>
      </c>
      <c r="D828" s="1" t="s">
        <v>1757</v>
      </c>
      <c r="E828" s="6" t="str">
        <f>VLOOKUP(A828,'emp master'!$A$1:$G$5000,7,FALSE)</f>
        <v>Female</v>
      </c>
      <c r="F828" s="7">
        <v>20</v>
      </c>
      <c r="G828" s="6" t="s">
        <v>14</v>
      </c>
      <c r="H828" s="6" t="s">
        <v>1753</v>
      </c>
      <c r="I828" s="6" t="s">
        <v>327</v>
      </c>
      <c r="J828" s="7" t="s">
        <v>13</v>
      </c>
      <c r="K828" s="6" t="s">
        <v>14</v>
      </c>
      <c r="L828" s="6"/>
      <c r="M828" s="6" t="s">
        <v>14</v>
      </c>
      <c r="N828" s="6"/>
      <c r="O828" s="6" t="s">
        <v>14</v>
      </c>
      <c r="P828" s="6"/>
      <c r="Q828" s="6" t="s">
        <v>1566</v>
      </c>
      <c r="R828" s="6" t="s">
        <v>14</v>
      </c>
      <c r="S828" s="6" t="s">
        <v>1762</v>
      </c>
      <c r="T828" s="6" t="s">
        <v>14</v>
      </c>
      <c r="U828" s="6" t="s">
        <v>14</v>
      </c>
      <c r="V828" s="8">
        <f>IF(Table15[[#This Row],[Age - වයස]]&lt;30,1,IF(Table15[[#This Row],[Age - වයස]]&lt;40,2,IF(Table15[[#This Row],[Age - වයස]]&lt;50,3,IF(Table15[[#This Row],[Age - වයස]]&lt;=55,4,5))))</f>
        <v>1</v>
      </c>
      <c r="W828" s="11">
        <f>IF(Table15[[#This Row],[Vaccinated? - කොවිඩ් එන්නත ලබා ගෙන තිබේද?]]= "yes",1,5)</f>
        <v>5</v>
      </c>
      <c r="X8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28" s="8">
        <f>IF(Table15[[#This Row],[Having any hereditary diseases - ඔබට පාරම්පරික රෝග තිබෙනවාද?]]="yes",5,1)</f>
        <v>1</v>
      </c>
      <c r="Z828" s="11">
        <f>IF(Table15[[#This Row],[Do you have been suffering from any of these diseases? - පහත රෝග ඔබට තිබෙනවද?]]="None - නැත",1,5)</f>
        <v>5</v>
      </c>
      <c r="AA8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8" s="11">
        <f>IF(Table15[[#This Row],[Have you been infected by COVID-19 in the past few months - ඔබට COVID 19 මිට පෙර වැළදී  තිබෙනවද?]]="Yes",1,5)</f>
        <v>5</v>
      </c>
      <c r="AC828" s="11">
        <f>IF(Table15[[#This Row],[Grade - ශ්‍රේණිය]]="Team Member",5,IF(Table15[[#This Row],[Grade - ශ්‍රේණිය]]="Manager",1,3))</f>
        <v>5</v>
      </c>
      <c r="AD828" s="11">
        <f>IF(Table15[[#This Row],[Do you have any COVID symptoms? - ඔබට COVID ලක්ෂණ තිබෙනවද?]]="Yes",5,1)</f>
        <v>1</v>
      </c>
      <c r="AE828" s="11">
        <f>IF(Table15[[#This Row],[Was quarantined  before? - නිරොධානය වී තිබේද?]]="Yes",5,1)</f>
        <v>5</v>
      </c>
      <c r="AF8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8" s="8">
        <f>IF(Table15[[#This Row],[Any family members are working at Hospitals - රෝහල් වල සේවය කරන සාමාජිකයන් සිටීද?]]="No",1,5)</f>
        <v>1</v>
      </c>
      <c r="AH82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828" s="15">
        <f>Table15[[#This Row],[Proximity 01 (30%)]]*0.3+Table15[[#This Row],[Proximity - 02(40%)]]*0.4+Table15[[#This Row],[Proximity - 03(30%)]]*0.3</f>
        <v>3.4</v>
      </c>
      <c r="AK828" s="12">
        <f>Table15[[#This Row],[Aggregation(Q1) 30%]]*0.3+Table15[[#This Row],[Aggregation(Q2) 40%]]*0.4+Table15[[#This Row],[Aggregation(Q3) 30%]]*0.3</f>
        <v>2.1999999999999997</v>
      </c>
      <c r="AL828" s="13">
        <f>Table15[[#This Row],[Exposure Rate]]+Table15[[#This Row],[Proximity Rate]]+Table15[[#This Row],[Aggregation Rate]]</f>
        <v>8.6999999999999993</v>
      </c>
      <c r="AM828" s="13" t="s">
        <v>1935</v>
      </c>
    </row>
    <row r="829" spans="1:39" x14ac:dyDescent="0.3">
      <c r="A829" s="20">
        <v>14847</v>
      </c>
      <c r="B829" s="2" t="s">
        <v>471</v>
      </c>
      <c r="C829" s="2" t="str">
        <f>VLOOKUP(A829,'emp master'!$A$1:$G$5000,5,FALSE)</f>
        <v>Close Comfort Program - Technical - SI</v>
      </c>
      <c r="D829" s="1" t="s">
        <v>1757</v>
      </c>
      <c r="E829" s="6" t="str">
        <f>VLOOKUP(A829,'emp master'!$A$1:$G$5000,7,FALSE)</f>
        <v>Male</v>
      </c>
      <c r="F829" s="7">
        <v>24</v>
      </c>
      <c r="G829" s="6" t="s">
        <v>14</v>
      </c>
      <c r="H829" s="6" t="s">
        <v>1753</v>
      </c>
      <c r="I829" s="6" t="s">
        <v>109</v>
      </c>
      <c r="J829" s="7" t="s">
        <v>17</v>
      </c>
      <c r="K829" s="6" t="s">
        <v>14</v>
      </c>
      <c r="L829" s="6"/>
      <c r="M829" s="6" t="s">
        <v>14</v>
      </c>
      <c r="N829" s="6"/>
      <c r="O829" s="6" t="s">
        <v>14</v>
      </c>
      <c r="P829" s="6"/>
      <c r="Q829" s="6" t="s">
        <v>1566</v>
      </c>
      <c r="R829" s="6" t="s">
        <v>14</v>
      </c>
      <c r="S829" s="6" t="s">
        <v>1761</v>
      </c>
      <c r="T829" s="6" t="s">
        <v>14</v>
      </c>
      <c r="U829" s="6" t="s">
        <v>14</v>
      </c>
      <c r="V829" s="8">
        <f>IF(Table15[[#This Row],[Age - වයස]]&lt;30,1,IF(Table15[[#This Row],[Age - වයස]]&lt;40,2,IF(Table15[[#This Row],[Age - වයස]]&lt;50,3,IF(Table15[[#This Row],[Age - වයස]]&lt;=55,4,5))))</f>
        <v>1</v>
      </c>
      <c r="W829" s="11">
        <f>IF(Table15[[#This Row],[Vaccinated? - කොවිඩ් එන්නත ලබා ගෙන තිබේද?]]= "yes",1,5)</f>
        <v>5</v>
      </c>
      <c r="X8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29" s="8">
        <f>IF(Table15[[#This Row],[Having any hereditary diseases - ඔබට පාරම්පරික රෝග තිබෙනවාද?]]="yes",5,1)</f>
        <v>1</v>
      </c>
      <c r="Z829" s="11">
        <f>IF(Table15[[#This Row],[Do you have been suffering from any of these diseases? - පහත රෝග ඔබට තිබෙනවද?]]="None - නැත",1,5)</f>
        <v>5</v>
      </c>
      <c r="AA8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29" s="11">
        <f>IF(Table15[[#This Row],[Have you been infected by COVID-19 in the past few months - ඔබට COVID 19 මිට පෙර වැළදී  තිබෙනවද?]]="Yes",1,5)</f>
        <v>5</v>
      </c>
      <c r="AC829" s="11">
        <f>IF(Table15[[#This Row],[Grade - ශ්‍රේණිය]]="Team Member",5,IF(Table15[[#This Row],[Grade - ශ්‍රේණිය]]="Manager",1,3))</f>
        <v>5</v>
      </c>
      <c r="AD829" s="11">
        <f>IF(Table15[[#This Row],[Do you have any COVID symptoms? - ඔබට COVID ලක්ෂණ තිබෙනවද?]]="Yes",5,1)</f>
        <v>1</v>
      </c>
      <c r="AE829" s="11">
        <f>IF(Table15[[#This Row],[Was quarantined  before? - නිරොධානය වී තිබේද?]]="Yes",5,1)</f>
        <v>5</v>
      </c>
      <c r="AF8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29" s="8">
        <f>IF(Table15[[#This Row],[Any family members are working at Hospitals - රෝහල් වල සේවය කරන සාමාජිකයන් සිටීද?]]="No",1,5)</f>
        <v>1</v>
      </c>
      <c r="AH82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2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829" s="15">
        <f>Table15[[#This Row],[Proximity 01 (30%)]]*0.3+Table15[[#This Row],[Proximity - 02(40%)]]*0.4+Table15[[#This Row],[Proximity - 03(30%)]]*0.3</f>
        <v>3.4</v>
      </c>
      <c r="AK829" s="12">
        <f>Table15[[#This Row],[Aggregation(Q1) 30%]]*0.3+Table15[[#This Row],[Aggregation(Q2) 40%]]*0.4+Table15[[#This Row],[Aggregation(Q3) 30%]]*0.3</f>
        <v>2.1999999999999997</v>
      </c>
      <c r="AL829" s="13">
        <f>Table15[[#This Row],[Exposure Rate]]+Table15[[#This Row],[Proximity Rate]]+Table15[[#This Row],[Aggregation Rate]]</f>
        <v>8.6999999999999993</v>
      </c>
      <c r="AM829" s="13" t="s">
        <v>1935</v>
      </c>
    </row>
    <row r="830" spans="1:39" x14ac:dyDescent="0.3">
      <c r="A830" s="20">
        <v>12175</v>
      </c>
      <c r="B830" s="2" t="s">
        <v>380</v>
      </c>
      <c r="C830" s="2" t="str">
        <f>VLOOKUP(A830,'emp master'!$A$1:$G$5000,5,FALSE)</f>
        <v>Moulded Bra Cup - Machine Maintenance - SI</v>
      </c>
      <c r="D830" s="1" t="s">
        <v>1757</v>
      </c>
      <c r="E830" s="6" t="str">
        <f>VLOOKUP(A830,'emp master'!$A$1:$G$5000,7,FALSE)</f>
        <v>Male</v>
      </c>
      <c r="F830" s="7">
        <v>30</v>
      </c>
      <c r="G830" s="6" t="s">
        <v>14</v>
      </c>
      <c r="H830" s="6" t="s">
        <v>1756</v>
      </c>
      <c r="I830" s="6" t="s">
        <v>381</v>
      </c>
      <c r="J830" s="7" t="s">
        <v>23</v>
      </c>
      <c r="K830" s="6" t="s">
        <v>14</v>
      </c>
      <c r="L830" s="6"/>
      <c r="M830" s="6" t="s">
        <v>14</v>
      </c>
      <c r="N830" s="6"/>
      <c r="O830" s="6" t="s">
        <v>14</v>
      </c>
      <c r="P830" s="6"/>
      <c r="Q830" s="6" t="s">
        <v>1566</v>
      </c>
      <c r="R830" s="6" t="s">
        <v>14</v>
      </c>
      <c r="S830" s="6" t="s">
        <v>1754</v>
      </c>
      <c r="T830" s="6" t="s">
        <v>14</v>
      </c>
      <c r="U830" s="6" t="s">
        <v>14</v>
      </c>
      <c r="V830" s="8">
        <f>IF(Table15[[#This Row],[Age - වයස]]&lt;30,1,IF(Table15[[#This Row],[Age - වයස]]&lt;40,2,IF(Table15[[#This Row],[Age - වයස]]&lt;50,3,IF(Table15[[#This Row],[Age - වයස]]&lt;=55,4,5))))</f>
        <v>2</v>
      </c>
      <c r="W830" s="11">
        <f>IF(Table15[[#This Row],[Vaccinated? - කොවිඩ් එන්නත ලබා ගෙන තිබේද?]]= "yes",1,5)</f>
        <v>5</v>
      </c>
      <c r="X83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30" s="8">
        <f>IF(Table15[[#This Row],[Having any hereditary diseases - ඔබට පාරම්පරික රෝග තිබෙනවාද?]]="yes",5,1)</f>
        <v>1</v>
      </c>
      <c r="Z830" s="11">
        <f>IF(Table15[[#This Row],[Do you have been suffering from any of these diseases? - පහත රෝග ඔබට තිබෙනවද?]]="None - නැත",1,5)</f>
        <v>1</v>
      </c>
      <c r="AA8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0" s="11">
        <f>IF(Table15[[#This Row],[Have you been infected by COVID-19 in the past few months - ඔබට COVID 19 මිට පෙර වැළදී  තිබෙනවද?]]="Yes",1,5)</f>
        <v>5</v>
      </c>
      <c r="AC830" s="11">
        <f>IF(Table15[[#This Row],[Grade - ශ්‍රේණිය]]="Team Member",5,IF(Table15[[#This Row],[Grade - ශ්‍රේණිය]]="Manager",1,3))</f>
        <v>5</v>
      </c>
      <c r="AD830" s="11">
        <f>IF(Table15[[#This Row],[Do you have any COVID symptoms? - ඔබට COVID ලක්ෂණ තිබෙනවද?]]="Yes",5,1)</f>
        <v>1</v>
      </c>
      <c r="AE830" s="11">
        <f>IF(Table15[[#This Row],[Was quarantined  before? - නිරොධානය වී තිබේද?]]="Yes",5,1)</f>
        <v>5</v>
      </c>
      <c r="AF8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0" s="8">
        <f>IF(Table15[[#This Row],[Any family members are working at Hospitals - රෝහල් වල සේවය කරන සාමාජිකයන් සිටීද?]]="No",1,5)</f>
        <v>1</v>
      </c>
      <c r="AH83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830" s="15">
        <f>Table15[[#This Row],[Proximity 01 (30%)]]*0.3+Table15[[#This Row],[Proximity - 02(40%)]]*0.4+Table15[[#This Row],[Proximity - 03(30%)]]*0.3</f>
        <v>3.4</v>
      </c>
      <c r="AK830" s="12">
        <f>Table15[[#This Row],[Aggregation(Q1) 30%]]*0.3+Table15[[#This Row],[Aggregation(Q2) 40%]]*0.4+Table15[[#This Row],[Aggregation(Q3) 30%]]*0.3</f>
        <v>2.1999999999999997</v>
      </c>
      <c r="AL830" s="13">
        <f>Table15[[#This Row],[Exposure Rate]]+Table15[[#This Row],[Proximity Rate]]+Table15[[#This Row],[Aggregation Rate]]</f>
        <v>8.6999999999999993</v>
      </c>
      <c r="AM830" s="13" t="s">
        <v>1935</v>
      </c>
    </row>
    <row r="831" spans="1:39" x14ac:dyDescent="0.3">
      <c r="A831" s="20">
        <v>12385</v>
      </c>
      <c r="B831" s="2" t="s">
        <v>1427</v>
      </c>
      <c r="C831" s="2" t="str">
        <f>VLOOKUP(A831,'emp master'!$A$1:$G$5000,5,FALSE)</f>
        <v>Moulded Bra Cup - Product Development Centre - SI</v>
      </c>
      <c r="D831" s="1" t="s">
        <v>1757</v>
      </c>
      <c r="E831" s="6" t="str">
        <f>VLOOKUP(A831,'emp master'!$A$1:$G$5000,7,FALSE)</f>
        <v>Female</v>
      </c>
      <c r="F831" s="7">
        <v>30</v>
      </c>
      <c r="G831" s="6" t="s">
        <v>14</v>
      </c>
      <c r="H831" s="6" t="s">
        <v>1753</v>
      </c>
      <c r="I831" s="6" t="s">
        <v>1428</v>
      </c>
      <c r="J831" s="7" t="s">
        <v>13</v>
      </c>
      <c r="K831" s="6" t="s">
        <v>14</v>
      </c>
      <c r="L831" s="6"/>
      <c r="M831" s="6" t="s">
        <v>14</v>
      </c>
      <c r="N831" s="6"/>
      <c r="O831" s="6" t="s">
        <v>14</v>
      </c>
      <c r="P831" s="6"/>
      <c r="Q831" s="6" t="s">
        <v>1566</v>
      </c>
      <c r="R831" s="6" t="s">
        <v>14</v>
      </c>
      <c r="S831" s="6" t="s">
        <v>1761</v>
      </c>
      <c r="T831" s="6" t="s">
        <v>14</v>
      </c>
      <c r="U831" s="6" t="s">
        <v>14</v>
      </c>
      <c r="V831" s="8">
        <f>IF(Table15[[#This Row],[Age - වයස]]&lt;30,1,IF(Table15[[#This Row],[Age - වයස]]&lt;40,2,IF(Table15[[#This Row],[Age - වයස]]&lt;50,3,IF(Table15[[#This Row],[Age - වයස]]&lt;=55,4,5))))</f>
        <v>2</v>
      </c>
      <c r="W831" s="11">
        <f>IF(Table15[[#This Row],[Vaccinated? - කොවිඩ් එන්නත ලබා ගෙන තිබේද?]]= "yes",1,5)</f>
        <v>5</v>
      </c>
      <c r="X83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31" s="8">
        <f>IF(Table15[[#This Row],[Having any hereditary diseases - ඔබට පාරම්පරික රෝග තිබෙනවාද?]]="yes",5,1)</f>
        <v>1</v>
      </c>
      <c r="Z831" s="11">
        <f>IF(Table15[[#This Row],[Do you have been suffering from any of these diseases? - පහත රෝග ඔබට තිබෙනවද?]]="None - නැත",1,5)</f>
        <v>5</v>
      </c>
      <c r="AA8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1" s="11">
        <f>IF(Table15[[#This Row],[Have you been infected by COVID-19 in the past few months - ඔබට COVID 19 මිට පෙර වැළදී  තිබෙනවද?]]="Yes",1,5)</f>
        <v>5</v>
      </c>
      <c r="AC831" s="11">
        <f>IF(Table15[[#This Row],[Grade - ශ්‍රේණිය]]="Team Member",5,IF(Table15[[#This Row],[Grade - ශ්‍රේණිය]]="Manager",1,3))</f>
        <v>5</v>
      </c>
      <c r="AD831" s="11">
        <f>IF(Table15[[#This Row],[Do you have any COVID symptoms? - ඔබට COVID ලක්ෂණ තිබෙනවද?]]="Yes",5,1)</f>
        <v>1</v>
      </c>
      <c r="AE831" s="11">
        <f>IF(Table15[[#This Row],[Was quarantined  before? - නිරොධානය වී තිබේද?]]="Yes",5,1)</f>
        <v>5</v>
      </c>
      <c r="AF8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1" s="8">
        <f>IF(Table15[[#This Row],[Any family members are working at Hospitals - රෝහල් වල සේවය කරන සාමාජිකයන් සිටීද?]]="No",1,5)</f>
        <v>1</v>
      </c>
      <c r="AH83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831" s="15">
        <f>Table15[[#This Row],[Proximity 01 (30%)]]*0.3+Table15[[#This Row],[Proximity - 02(40%)]]*0.4+Table15[[#This Row],[Proximity - 03(30%)]]*0.3</f>
        <v>3.4</v>
      </c>
      <c r="AK831" s="12">
        <f>Table15[[#This Row],[Aggregation(Q1) 30%]]*0.3+Table15[[#This Row],[Aggregation(Q2) 40%]]*0.4+Table15[[#This Row],[Aggregation(Q3) 30%]]*0.3</f>
        <v>2.1999999999999997</v>
      </c>
      <c r="AL831" s="13">
        <f>Table15[[#This Row],[Exposure Rate]]+Table15[[#This Row],[Proximity Rate]]+Table15[[#This Row],[Aggregation Rate]]</f>
        <v>8.7999999999999989</v>
      </c>
      <c r="AM831" s="13" t="s">
        <v>1935</v>
      </c>
    </row>
    <row r="832" spans="1:39" x14ac:dyDescent="0.3">
      <c r="A832" s="20">
        <v>15022</v>
      </c>
      <c r="B832" s="2" t="s">
        <v>1394</v>
      </c>
      <c r="C832" s="2" t="str">
        <f>VLOOKUP(A832,'emp master'!$A$1:$G$5000,5,FALSE)</f>
        <v>Moulded Bra Cup - Product Development Centre - SI</v>
      </c>
      <c r="D832" s="1" t="s">
        <v>1757</v>
      </c>
      <c r="E832" s="6" t="str">
        <f>VLOOKUP(A832,'emp master'!$A$1:$G$5000,7,FALSE)</f>
        <v>Female</v>
      </c>
      <c r="F832" s="7">
        <v>31</v>
      </c>
      <c r="G832" s="6" t="s">
        <v>14</v>
      </c>
      <c r="H832" s="6" t="s">
        <v>1753</v>
      </c>
      <c r="I832" s="6" t="s">
        <v>1395</v>
      </c>
      <c r="J832" s="6" t="s">
        <v>28</v>
      </c>
      <c r="K832" s="6" t="s">
        <v>14</v>
      </c>
      <c r="L832" s="6"/>
      <c r="M832" s="6" t="s">
        <v>14</v>
      </c>
      <c r="N832" s="6"/>
      <c r="O832" s="6" t="s">
        <v>14</v>
      </c>
      <c r="P832" s="6"/>
      <c r="Q832" s="6" t="s">
        <v>1566</v>
      </c>
      <c r="R832" s="6" t="s">
        <v>14</v>
      </c>
      <c r="S832" s="6" t="s">
        <v>1760</v>
      </c>
      <c r="T832" s="6" t="s">
        <v>14</v>
      </c>
      <c r="U832" s="6" t="s">
        <v>14</v>
      </c>
      <c r="V832" s="8">
        <f>IF(Table15[[#This Row],[Age - වයස]]&lt;30,1,IF(Table15[[#This Row],[Age - වයස]]&lt;40,2,IF(Table15[[#This Row],[Age - වයස]]&lt;50,3,IF(Table15[[#This Row],[Age - වයස]]&lt;=55,4,5))))</f>
        <v>2</v>
      </c>
      <c r="W832" s="11">
        <f>IF(Table15[[#This Row],[Vaccinated? - කොවිඩ් එන්නත ලබා ගෙන තිබේද?]]= "yes",1,5)</f>
        <v>5</v>
      </c>
      <c r="X83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32" s="8">
        <f>IF(Table15[[#This Row],[Having any hereditary diseases - ඔබට පාරම්පරික රෝග තිබෙනවාද?]]="yes",5,1)</f>
        <v>1</v>
      </c>
      <c r="Z832" s="11">
        <f>IF(Table15[[#This Row],[Do you have been suffering from any of these diseases? - පහත රෝග ඔබට තිබෙනවද?]]="None - නැත",1,5)</f>
        <v>5</v>
      </c>
      <c r="AA8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2" s="11">
        <f>IF(Table15[[#This Row],[Have you been infected by COVID-19 in the past few months - ඔබට COVID 19 මිට පෙර වැළදී  තිබෙනවද?]]="Yes",1,5)</f>
        <v>5</v>
      </c>
      <c r="AC832" s="11">
        <f>IF(Table15[[#This Row],[Grade - ශ්‍රේණිය]]="Team Member",5,IF(Table15[[#This Row],[Grade - ශ්‍රේණිය]]="Manager",1,3))</f>
        <v>5</v>
      </c>
      <c r="AD832" s="11">
        <f>IF(Table15[[#This Row],[Do you have any COVID symptoms? - ඔබට COVID ලක්ෂණ තිබෙනවද?]]="Yes",5,1)</f>
        <v>1</v>
      </c>
      <c r="AE832" s="11">
        <f>IF(Table15[[#This Row],[Was quarantined  before? - නිරොධානය වී තිබේද?]]="Yes",5,1)</f>
        <v>5</v>
      </c>
      <c r="AF8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2" s="8">
        <f>IF(Table15[[#This Row],[Any family members are working at Hospitals - රෝහල් වල සේවය කරන සාමාජිකයන් සිටීද?]]="No",1,5)</f>
        <v>1</v>
      </c>
      <c r="AH83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832" s="15">
        <f>Table15[[#This Row],[Proximity 01 (30%)]]*0.3+Table15[[#This Row],[Proximity - 02(40%)]]*0.4+Table15[[#This Row],[Proximity - 03(30%)]]*0.3</f>
        <v>3.4</v>
      </c>
      <c r="AK832" s="12">
        <f>Table15[[#This Row],[Aggregation(Q1) 30%]]*0.3+Table15[[#This Row],[Aggregation(Q2) 40%]]*0.4+Table15[[#This Row],[Aggregation(Q3) 30%]]*0.3</f>
        <v>2.1999999999999997</v>
      </c>
      <c r="AL832" s="13">
        <f>Table15[[#This Row],[Exposure Rate]]+Table15[[#This Row],[Proximity Rate]]+Table15[[#This Row],[Aggregation Rate]]</f>
        <v>8.7999999999999989</v>
      </c>
      <c r="AM832" s="13" t="s">
        <v>1935</v>
      </c>
    </row>
    <row r="833" spans="1:39" x14ac:dyDescent="0.3">
      <c r="A833" s="20">
        <v>23708</v>
      </c>
      <c r="B833" s="2" t="s">
        <v>1051</v>
      </c>
      <c r="C833" s="2" t="str">
        <f>VLOOKUP(A833,'emp master'!$A$1:$G$5000,5,FALSE)</f>
        <v>Close Comfort Program - Finishing - SI</v>
      </c>
      <c r="D833" s="1" t="s">
        <v>1757</v>
      </c>
      <c r="E833" s="6" t="str">
        <f>VLOOKUP(A833,'emp master'!$A$1:$G$5000,7,FALSE)</f>
        <v>Female</v>
      </c>
      <c r="F833" s="7">
        <v>20</v>
      </c>
      <c r="G833" s="6" t="s">
        <v>14</v>
      </c>
      <c r="H833" s="6" t="s">
        <v>1756</v>
      </c>
      <c r="I833" s="6" t="s">
        <v>1052</v>
      </c>
      <c r="J833" s="7" t="s">
        <v>13</v>
      </c>
      <c r="K833" s="6" t="s">
        <v>14</v>
      </c>
      <c r="L833" s="6"/>
      <c r="M833" s="6" t="s">
        <v>14</v>
      </c>
      <c r="N833" s="6"/>
      <c r="O833" s="6" t="s">
        <v>14</v>
      </c>
      <c r="P833" s="6"/>
      <c r="Q833" s="6" t="s">
        <v>1566</v>
      </c>
      <c r="R833" s="6" t="s">
        <v>14</v>
      </c>
      <c r="S833" s="6" t="s">
        <v>1761</v>
      </c>
      <c r="T833" s="6" t="s">
        <v>14</v>
      </c>
      <c r="U833" s="6" t="s">
        <v>14</v>
      </c>
      <c r="V833" s="8">
        <f>IF(Table15[[#This Row],[Age - වයස]]&lt;30,1,IF(Table15[[#This Row],[Age - වයස]]&lt;40,2,IF(Table15[[#This Row],[Age - වයස]]&lt;50,3,IF(Table15[[#This Row],[Age - වයස]]&lt;=55,4,5))))</f>
        <v>1</v>
      </c>
      <c r="W833" s="11">
        <f>IF(Table15[[#This Row],[Vaccinated? - කොවිඩ් එන්නත ලබා ගෙන තිබේද?]]= "yes",1,5)</f>
        <v>5</v>
      </c>
      <c r="X83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33" s="8">
        <f>IF(Table15[[#This Row],[Having any hereditary diseases - ඔබට පාරම්පරික රෝග තිබෙනවාද?]]="yes",5,1)</f>
        <v>1</v>
      </c>
      <c r="Z833" s="11">
        <f>IF(Table15[[#This Row],[Do you have been suffering from any of these diseases? - පහත රෝග ඔබට තිබෙනවද?]]="None - නැත",1,5)</f>
        <v>5</v>
      </c>
      <c r="AA8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3" s="11">
        <f>IF(Table15[[#This Row],[Have you been infected by COVID-19 in the past few months - ඔබට COVID 19 මිට පෙර වැළදී  තිබෙනවද?]]="Yes",1,5)</f>
        <v>5</v>
      </c>
      <c r="AC833" s="11">
        <f>IF(Table15[[#This Row],[Grade - ශ්‍රේණිය]]="Team Member",5,IF(Table15[[#This Row],[Grade - ශ්‍රේණිය]]="Manager",1,3))</f>
        <v>5</v>
      </c>
      <c r="AD833" s="11">
        <f>IF(Table15[[#This Row],[Do you have any COVID symptoms? - ඔබට COVID ලක්ෂණ තිබෙනවද?]]="Yes",5,1)</f>
        <v>1</v>
      </c>
      <c r="AE833" s="11">
        <f>IF(Table15[[#This Row],[Was quarantined  before? - නිරොධානය වී තිබේද?]]="Yes",5,1)</f>
        <v>5</v>
      </c>
      <c r="AF8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3" s="8">
        <f>IF(Table15[[#This Row],[Any family members are working at Hospitals - රෝහල් වල සේවය කරන සාමාජිකයන් සිටීද?]]="No",1,5)</f>
        <v>1</v>
      </c>
      <c r="AH83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3.4</v>
      </c>
      <c r="AJ833" s="15">
        <f>Table15[[#This Row],[Proximity 01 (30%)]]*0.3+Table15[[#This Row],[Proximity - 02(40%)]]*0.4+Table15[[#This Row],[Proximity - 03(30%)]]*0.3</f>
        <v>3.4</v>
      </c>
      <c r="AK833" s="12">
        <f>Table15[[#This Row],[Aggregation(Q1) 30%]]*0.3+Table15[[#This Row],[Aggregation(Q2) 40%]]*0.4+Table15[[#This Row],[Aggregation(Q3) 30%]]*0.3</f>
        <v>2.1999999999999997</v>
      </c>
      <c r="AL833" s="13">
        <f>Table15[[#This Row],[Exposure Rate]]+Table15[[#This Row],[Proximity Rate]]+Table15[[#This Row],[Aggregation Rate]]</f>
        <v>9</v>
      </c>
      <c r="AM833" s="13" t="s">
        <v>1935</v>
      </c>
    </row>
    <row r="834" spans="1:39" x14ac:dyDescent="0.3">
      <c r="A834" s="20">
        <v>25423</v>
      </c>
      <c r="B834" s="2" t="s">
        <v>1331</v>
      </c>
      <c r="C834" s="2" t="str">
        <f>VLOOKUP(A834,'emp master'!$A$1:$G$5000,5,FALSE)</f>
        <v>Close Comfort Program - Finishing - SI</v>
      </c>
      <c r="D834" s="1" t="s">
        <v>1757</v>
      </c>
      <c r="E834" s="6" t="str">
        <f>VLOOKUP(A834,'emp master'!$A$1:$G$5000,7,FALSE)</f>
        <v>Female</v>
      </c>
      <c r="F834" s="7">
        <v>27</v>
      </c>
      <c r="G834" s="6" t="s">
        <v>14</v>
      </c>
      <c r="H834" s="6" t="s">
        <v>1756</v>
      </c>
      <c r="I834" s="6" t="s">
        <v>1332</v>
      </c>
      <c r="J834" s="7" t="s">
        <v>20</v>
      </c>
      <c r="K834" s="6" t="s">
        <v>14</v>
      </c>
      <c r="L834" s="6"/>
      <c r="M834" s="6" t="s">
        <v>14</v>
      </c>
      <c r="N834" s="6"/>
      <c r="O834" s="6" t="s">
        <v>14</v>
      </c>
      <c r="P834" s="6"/>
      <c r="Q834" s="6" t="s">
        <v>1566</v>
      </c>
      <c r="R834" s="6" t="s">
        <v>14</v>
      </c>
      <c r="S834" s="6" t="s">
        <v>1762</v>
      </c>
      <c r="T834" s="6" t="s">
        <v>1566</v>
      </c>
      <c r="U834" s="6" t="s">
        <v>14</v>
      </c>
      <c r="V834" s="8">
        <f>IF(Table15[[#This Row],[Age - වයස]]&lt;30,1,IF(Table15[[#This Row],[Age - වයස]]&lt;40,2,IF(Table15[[#This Row],[Age - වයස]]&lt;50,3,IF(Table15[[#This Row],[Age - වයස]]&lt;=55,4,5))))</f>
        <v>1</v>
      </c>
      <c r="W834" s="11">
        <f>IF(Table15[[#This Row],[Vaccinated? - කොවිඩ් එන්නත ලබා ගෙන තිබේද?]]= "yes",1,5)</f>
        <v>5</v>
      </c>
      <c r="X834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34" s="8">
        <f>IF(Table15[[#This Row],[Having any hereditary diseases - ඔබට පාරම්පරික රෝග තිබෙනවාද?]]="yes",5,1)</f>
        <v>1</v>
      </c>
      <c r="Z834" s="11">
        <f>IF(Table15[[#This Row],[Do you have been suffering from any of these diseases? - පහත රෝග ඔබට තිබෙනවද?]]="None - නැත",1,5)</f>
        <v>5</v>
      </c>
      <c r="AA8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834" s="11">
        <f>IF(Table15[[#This Row],[Have you been infected by COVID-19 in the past few months - ඔබට COVID 19 මිට පෙර වැළදී  තිබෙනවද?]]="Yes",1,5)</f>
        <v>5</v>
      </c>
      <c r="AC834" s="11">
        <f>IF(Table15[[#This Row],[Grade - ශ්‍රේණිය]]="Team Member",5,IF(Table15[[#This Row],[Grade - ශ්‍රේණිය]]="Manager",1,3))</f>
        <v>5</v>
      </c>
      <c r="AD834" s="11">
        <f>IF(Table15[[#This Row],[Do you have any COVID symptoms? - ඔබට COVID ලක්ෂණ තිබෙනවද?]]="Yes",5,1)</f>
        <v>1</v>
      </c>
      <c r="AE834" s="11">
        <f>IF(Table15[[#This Row],[Was quarantined  before? - නිරොධානය වී තිබේද?]]="Yes",5,1)</f>
        <v>5</v>
      </c>
      <c r="AF8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4" s="8">
        <f>IF(Table15[[#This Row],[Any family members are working at Hospitals - රෝහල් වල සේවය කරන සාමාජිකයන් සිටීද?]]="No",1,5)</f>
        <v>1</v>
      </c>
      <c r="AH83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3.8</v>
      </c>
      <c r="AJ834" s="15">
        <f>Table15[[#This Row],[Proximity 01 (30%)]]*0.3+Table15[[#This Row],[Proximity - 02(40%)]]*0.4+Table15[[#This Row],[Proximity - 03(30%)]]*0.3</f>
        <v>3.4</v>
      </c>
      <c r="AK834" s="12">
        <f>Table15[[#This Row],[Aggregation(Q1) 30%]]*0.3+Table15[[#This Row],[Aggregation(Q2) 40%]]*0.4+Table15[[#This Row],[Aggregation(Q3) 30%]]*0.3</f>
        <v>2.1999999999999997</v>
      </c>
      <c r="AL834" s="13">
        <f>Table15[[#This Row],[Exposure Rate]]+Table15[[#This Row],[Proximity Rate]]+Table15[[#This Row],[Aggregation Rate]]</f>
        <v>9.3999999999999986</v>
      </c>
      <c r="AM834" s="13" t="s">
        <v>1935</v>
      </c>
    </row>
    <row r="835" spans="1:39" x14ac:dyDescent="0.3">
      <c r="A835" s="20">
        <v>16482</v>
      </c>
      <c r="B835" s="2" t="s">
        <v>878</v>
      </c>
      <c r="C835" s="2" t="str">
        <f>VLOOKUP(A835,'emp master'!$A$1:$G$5000,5,FALSE)</f>
        <v>Close Comfort Program - Finishing - SI</v>
      </c>
      <c r="D835" s="1" t="s">
        <v>1757</v>
      </c>
      <c r="E835" s="6" t="str">
        <f>VLOOKUP(A835,'emp master'!$A$1:$G$5000,7,FALSE)</f>
        <v>Male</v>
      </c>
      <c r="F835" s="7">
        <v>26</v>
      </c>
      <c r="G835" s="6" t="s">
        <v>14</v>
      </c>
      <c r="H835" s="6" t="s">
        <v>1759</v>
      </c>
      <c r="I835" s="6" t="s">
        <v>879</v>
      </c>
      <c r="J835" s="6" t="s">
        <v>28</v>
      </c>
      <c r="K835" s="6" t="s">
        <v>14</v>
      </c>
      <c r="L835" s="6"/>
      <c r="M835" s="6" t="s">
        <v>14</v>
      </c>
      <c r="N835" s="6"/>
      <c r="O835" s="6" t="s">
        <v>14</v>
      </c>
      <c r="P835" s="6"/>
      <c r="Q835" s="6" t="s">
        <v>1566</v>
      </c>
      <c r="R835" s="6" t="s">
        <v>1566</v>
      </c>
      <c r="S835" s="6" t="s">
        <v>1761</v>
      </c>
      <c r="T835" s="6" t="s">
        <v>14</v>
      </c>
      <c r="U835" s="6" t="s">
        <v>14</v>
      </c>
      <c r="V835" s="8">
        <f>IF(Table15[[#This Row],[Age - වයස]]&lt;30,1,IF(Table15[[#This Row],[Age - වයස]]&lt;40,2,IF(Table15[[#This Row],[Age - වයස]]&lt;50,3,IF(Table15[[#This Row],[Age - වයස]]&lt;=55,4,5))))</f>
        <v>1</v>
      </c>
      <c r="W835" s="11">
        <f>IF(Table15[[#This Row],[Vaccinated? - කොවිඩ් එන්නත ලබා ගෙන තිබේද?]]= "yes",1,5)</f>
        <v>5</v>
      </c>
      <c r="X83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35" s="8">
        <f>IF(Table15[[#This Row],[Having any hereditary diseases - ඔබට පාරම්පරික රෝග තිබෙනවාද?]]="yes",5,1)</f>
        <v>5</v>
      </c>
      <c r="Z835" s="11">
        <f>IF(Table15[[#This Row],[Do you have been suffering from any of these diseases? - පහත රෝග ඔබට තිබෙනවද?]]="None - නැත",1,5)</f>
        <v>5</v>
      </c>
      <c r="AA8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5" s="11">
        <f>IF(Table15[[#This Row],[Have you been infected by COVID-19 in the past few months - ඔබට COVID 19 මිට පෙර වැළදී  තිබෙනවද?]]="Yes",1,5)</f>
        <v>5</v>
      </c>
      <c r="AC835" s="11">
        <f>IF(Table15[[#This Row],[Grade - ශ්‍රේණිය]]="Team Member",5,IF(Table15[[#This Row],[Grade - ශ්‍රේණිය]]="Manager",1,3))</f>
        <v>5</v>
      </c>
      <c r="AD835" s="11">
        <f>IF(Table15[[#This Row],[Do you have any COVID symptoms? - ඔබට COVID ලක්ෂණ තිබෙනවද?]]="Yes",5,1)</f>
        <v>1</v>
      </c>
      <c r="AE835" s="11">
        <f>IF(Table15[[#This Row],[Was quarantined  before? - නිරොධානය වී තිබේද?]]="Yes",5,1)</f>
        <v>5</v>
      </c>
      <c r="AF8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5" s="8">
        <f>IF(Table15[[#This Row],[Any family members are working at Hospitals - රෝහල් වල සේවය කරන සාමාජිකයන් සිටීද?]]="No",1,5)</f>
        <v>1</v>
      </c>
      <c r="AH83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3.8000000000000003</v>
      </c>
      <c r="AJ835" s="15">
        <f>Table15[[#This Row],[Proximity 01 (30%)]]*0.3+Table15[[#This Row],[Proximity - 02(40%)]]*0.4+Table15[[#This Row],[Proximity - 03(30%)]]*0.3</f>
        <v>3.4</v>
      </c>
      <c r="AK835" s="12">
        <f>Table15[[#This Row],[Aggregation(Q1) 30%]]*0.3+Table15[[#This Row],[Aggregation(Q2) 40%]]*0.4+Table15[[#This Row],[Aggregation(Q3) 30%]]*0.3</f>
        <v>2.1999999999999997</v>
      </c>
      <c r="AL835" s="13">
        <f>Table15[[#This Row],[Exposure Rate]]+Table15[[#This Row],[Proximity Rate]]+Table15[[#This Row],[Aggregation Rate]]</f>
        <v>9.4</v>
      </c>
      <c r="AM835" s="13" t="s">
        <v>1935</v>
      </c>
    </row>
    <row r="836" spans="1:39" x14ac:dyDescent="0.3">
      <c r="A836" s="20">
        <v>26513</v>
      </c>
      <c r="B836" s="2" t="s">
        <v>267</v>
      </c>
      <c r="C836" s="2" t="str">
        <f>VLOOKUP(A836,'emp master'!$A$1:$G$5000,5,FALSE)</f>
        <v>Moulded Bra Cup - Quality Assurance - SI</v>
      </c>
      <c r="D836" s="1" t="s">
        <v>1757</v>
      </c>
      <c r="E836" s="6" t="str">
        <f>VLOOKUP(A836,'emp master'!$A$1:$G$5000,7,FALSE)</f>
        <v>Female</v>
      </c>
      <c r="F836" s="7">
        <v>22</v>
      </c>
      <c r="G836" s="6" t="s">
        <v>14</v>
      </c>
      <c r="H836" s="6" t="s">
        <v>1759</v>
      </c>
      <c r="I836" s="6" t="s">
        <v>268</v>
      </c>
      <c r="J836" s="7" t="s">
        <v>17</v>
      </c>
      <c r="K836" s="6" t="s">
        <v>14</v>
      </c>
      <c r="L836" s="6"/>
      <c r="M836" s="6" t="s">
        <v>14</v>
      </c>
      <c r="N836" s="6"/>
      <c r="O836" s="6" t="s">
        <v>14</v>
      </c>
      <c r="P836" s="6"/>
      <c r="Q836" s="6" t="s">
        <v>1566</v>
      </c>
      <c r="R836" s="6" t="s">
        <v>1566</v>
      </c>
      <c r="S836" s="6" t="s">
        <v>1761</v>
      </c>
      <c r="T836" s="6" t="s">
        <v>14</v>
      </c>
      <c r="U836" s="6" t="s">
        <v>14</v>
      </c>
      <c r="V836" s="8">
        <f>IF(Table15[[#This Row],[Age - වයස]]&lt;30,1,IF(Table15[[#This Row],[Age - වයස]]&lt;40,2,IF(Table15[[#This Row],[Age - වයස]]&lt;50,3,IF(Table15[[#This Row],[Age - වයස]]&lt;=55,4,5))))</f>
        <v>1</v>
      </c>
      <c r="W836" s="11">
        <f>IF(Table15[[#This Row],[Vaccinated? - කොවිඩ් එන්නත ලබා ගෙන තිබේද?]]= "yes",1,5)</f>
        <v>5</v>
      </c>
      <c r="X83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36" s="8">
        <f>IF(Table15[[#This Row],[Having any hereditary diseases - ඔබට පාරම්පරික රෝග තිබෙනවාද?]]="yes",5,1)</f>
        <v>5</v>
      </c>
      <c r="Z836" s="11">
        <f>IF(Table15[[#This Row],[Do you have been suffering from any of these diseases? - පහත රෝග ඔබට තිබෙනවද?]]="None - නැත",1,5)</f>
        <v>5</v>
      </c>
      <c r="AA8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6" s="11">
        <f>IF(Table15[[#This Row],[Have you been infected by COVID-19 in the past few months - ඔබට COVID 19 මිට පෙර වැළදී  තිබෙනවද?]]="Yes",1,5)</f>
        <v>5</v>
      </c>
      <c r="AC836" s="11">
        <f>IF(Table15[[#This Row],[Grade - ශ්‍රේණිය]]="Team Member",5,IF(Table15[[#This Row],[Grade - ශ්‍රේණිය]]="Manager",1,3))</f>
        <v>5</v>
      </c>
      <c r="AD836" s="11">
        <f>IF(Table15[[#This Row],[Do you have any COVID symptoms? - ඔබට COVID ලක්ෂණ තිබෙනවද?]]="Yes",5,1)</f>
        <v>1</v>
      </c>
      <c r="AE836" s="11">
        <f>IF(Table15[[#This Row],[Was quarantined  before? - නිරොධානය වී තිබේද?]]="Yes",5,1)</f>
        <v>5</v>
      </c>
      <c r="AF8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6" s="8">
        <f>IF(Table15[[#This Row],[Any family members are working at Hospitals - රෝහල් වල සේවය කරන සාමාජිකයන් සිටීද?]]="No",1,5)</f>
        <v>1</v>
      </c>
      <c r="AH83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3.8000000000000003</v>
      </c>
      <c r="AJ836" s="15">
        <f>Table15[[#This Row],[Proximity 01 (30%)]]*0.3+Table15[[#This Row],[Proximity - 02(40%)]]*0.4+Table15[[#This Row],[Proximity - 03(30%)]]*0.3</f>
        <v>3.4</v>
      </c>
      <c r="AK836" s="12">
        <f>Table15[[#This Row],[Aggregation(Q1) 30%]]*0.3+Table15[[#This Row],[Aggregation(Q2) 40%]]*0.4+Table15[[#This Row],[Aggregation(Q3) 30%]]*0.3</f>
        <v>2.1999999999999997</v>
      </c>
      <c r="AL836" s="13">
        <f>Table15[[#This Row],[Exposure Rate]]+Table15[[#This Row],[Proximity Rate]]+Table15[[#This Row],[Aggregation Rate]]</f>
        <v>9.4</v>
      </c>
      <c r="AM836" s="13" t="s">
        <v>1935</v>
      </c>
    </row>
    <row r="837" spans="1:39" x14ac:dyDescent="0.3">
      <c r="A837" s="20">
        <v>18075</v>
      </c>
      <c r="B837" s="2" t="s">
        <v>1132</v>
      </c>
      <c r="C837" s="2" t="str">
        <f>VLOOKUP(A837,'emp master'!$A$1:$G$5000,5,FALSE)</f>
        <v>Close Comfort Program - Finishing - SI</v>
      </c>
      <c r="D837" s="1" t="s">
        <v>1757</v>
      </c>
      <c r="E837" s="6" t="str">
        <f>VLOOKUP(A837,'emp master'!$A$1:$G$5000,7,FALSE)</f>
        <v>Male</v>
      </c>
      <c r="F837" s="7">
        <v>21</v>
      </c>
      <c r="G837" s="6" t="s">
        <v>14</v>
      </c>
      <c r="H837" s="6" t="s">
        <v>1753</v>
      </c>
      <c r="I837" s="6" t="s">
        <v>1133</v>
      </c>
      <c r="J837" s="7" t="s">
        <v>13</v>
      </c>
      <c r="K837" s="6" t="s">
        <v>14</v>
      </c>
      <c r="L837" s="6"/>
      <c r="M837" s="6" t="s">
        <v>14</v>
      </c>
      <c r="N837" s="6"/>
      <c r="O837" s="6" t="s">
        <v>14</v>
      </c>
      <c r="P837" s="6"/>
      <c r="Q837" s="6" t="s">
        <v>1566</v>
      </c>
      <c r="R837" s="6" t="s">
        <v>1566</v>
      </c>
      <c r="S837" s="6" t="s">
        <v>1762</v>
      </c>
      <c r="T837" s="6" t="s">
        <v>14</v>
      </c>
      <c r="U837" s="6" t="s">
        <v>14</v>
      </c>
      <c r="V837" s="8">
        <f>IF(Table15[[#This Row],[Age - වයස]]&lt;30,1,IF(Table15[[#This Row],[Age - වයස]]&lt;40,2,IF(Table15[[#This Row],[Age - වයස]]&lt;50,3,IF(Table15[[#This Row],[Age - වයස]]&lt;=55,4,5))))</f>
        <v>1</v>
      </c>
      <c r="W837" s="11">
        <f>IF(Table15[[#This Row],[Vaccinated? - කොවිඩ් එන්නත ලබා ගෙන තිබේද?]]= "yes",1,5)</f>
        <v>5</v>
      </c>
      <c r="X83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37" s="8">
        <f>IF(Table15[[#This Row],[Having any hereditary diseases - ඔබට පාරම්පරික රෝග තිබෙනවාද?]]="yes",5,1)</f>
        <v>5</v>
      </c>
      <c r="Z837" s="11">
        <f>IF(Table15[[#This Row],[Do you have been suffering from any of these diseases? - පහත රෝග ඔබට තිබෙනවද?]]="None - නැත",1,5)</f>
        <v>5</v>
      </c>
      <c r="AA8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7" s="11">
        <f>IF(Table15[[#This Row],[Have you been infected by COVID-19 in the past few months - ඔබට COVID 19 මිට පෙර වැළදී  තිබෙනවද?]]="Yes",1,5)</f>
        <v>5</v>
      </c>
      <c r="AC837" s="11">
        <f>IF(Table15[[#This Row],[Grade - ශ්‍රේණිය]]="Team Member",5,IF(Table15[[#This Row],[Grade - ශ්‍රේණිය]]="Manager",1,3))</f>
        <v>5</v>
      </c>
      <c r="AD837" s="11">
        <f>IF(Table15[[#This Row],[Do you have any COVID symptoms? - ඔබට COVID ලක්ෂණ තිබෙනවද?]]="Yes",5,1)</f>
        <v>1</v>
      </c>
      <c r="AE837" s="11">
        <f>IF(Table15[[#This Row],[Was quarantined  before? - නිරොධානය වී තිබේද?]]="Yes",5,1)</f>
        <v>5</v>
      </c>
      <c r="AF8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7" s="8">
        <f>IF(Table15[[#This Row],[Any family members are working at Hospitals - රෝහල් වල සේවය කරන සාමාජිකයන් සිටීද?]]="No",1,5)</f>
        <v>1</v>
      </c>
      <c r="AH83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837" s="15">
        <f>Table15[[#This Row],[Proximity 01 (30%)]]*0.3+Table15[[#This Row],[Proximity - 02(40%)]]*0.4+Table15[[#This Row],[Proximity - 03(30%)]]*0.3</f>
        <v>3.4</v>
      </c>
      <c r="AK837" s="12">
        <f>Table15[[#This Row],[Aggregation(Q1) 30%]]*0.3+Table15[[#This Row],[Aggregation(Q2) 40%]]*0.4+Table15[[#This Row],[Aggregation(Q3) 30%]]*0.3</f>
        <v>2.1999999999999997</v>
      </c>
      <c r="AL837" s="13">
        <f>Table15[[#This Row],[Exposure Rate]]+Table15[[#This Row],[Proximity Rate]]+Table15[[#This Row],[Aggregation Rate]]</f>
        <v>9.5</v>
      </c>
      <c r="AM837" s="13" t="s">
        <v>1935</v>
      </c>
    </row>
    <row r="838" spans="1:39" x14ac:dyDescent="0.3">
      <c r="A838" s="20">
        <v>13693</v>
      </c>
      <c r="B838" s="2" t="s">
        <v>365</v>
      </c>
      <c r="C838" s="2" t="str">
        <f>VLOOKUP(A838,'emp master'!$A$1:$G$5000,5,FALSE)</f>
        <v>Moulded Bra Cup - Machine Maintenance - SI</v>
      </c>
      <c r="D838" s="1" t="s">
        <v>1757</v>
      </c>
      <c r="E838" s="6" t="str">
        <f>VLOOKUP(A838,'emp master'!$A$1:$G$5000,7,FALSE)</f>
        <v>Male</v>
      </c>
      <c r="F838" s="7">
        <v>31</v>
      </c>
      <c r="G838" s="6" t="s">
        <v>14</v>
      </c>
      <c r="H838" s="6" t="s">
        <v>1753</v>
      </c>
      <c r="I838" s="6" t="s">
        <v>366</v>
      </c>
      <c r="J838" s="7" t="s">
        <v>13</v>
      </c>
      <c r="K838" s="6" t="s">
        <v>14</v>
      </c>
      <c r="L838" s="6"/>
      <c r="M838" s="6" t="s">
        <v>14</v>
      </c>
      <c r="N838" s="6"/>
      <c r="O838" s="6" t="s">
        <v>14</v>
      </c>
      <c r="P838" s="6"/>
      <c r="Q838" s="6" t="s">
        <v>1566</v>
      </c>
      <c r="R838" s="6" t="s">
        <v>1566</v>
      </c>
      <c r="S838" s="6" t="s">
        <v>1761</v>
      </c>
      <c r="T838" s="6" t="s">
        <v>14</v>
      </c>
      <c r="U838" s="6" t="s">
        <v>14</v>
      </c>
      <c r="V838" s="8">
        <f>IF(Table15[[#This Row],[Age - වයස]]&lt;30,1,IF(Table15[[#This Row],[Age - වයස]]&lt;40,2,IF(Table15[[#This Row],[Age - වයස]]&lt;50,3,IF(Table15[[#This Row],[Age - වයස]]&lt;=55,4,5))))</f>
        <v>2</v>
      </c>
      <c r="W838" s="11">
        <f>IF(Table15[[#This Row],[Vaccinated? - කොවිඩ් එන්නත ලබා ගෙන තිබේද?]]= "yes",1,5)</f>
        <v>5</v>
      </c>
      <c r="X83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38" s="8">
        <f>IF(Table15[[#This Row],[Having any hereditary diseases - ඔබට පාරම්පරික රෝග තිබෙනවාද?]]="yes",5,1)</f>
        <v>5</v>
      </c>
      <c r="Z838" s="11">
        <f>IF(Table15[[#This Row],[Do you have been suffering from any of these diseases? - පහත රෝග ඔබට තිබෙනවද?]]="None - නැත",1,5)</f>
        <v>5</v>
      </c>
      <c r="AA8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8" s="11">
        <f>IF(Table15[[#This Row],[Have you been infected by COVID-19 in the past few months - ඔබට COVID 19 මිට පෙර වැළදී  තිබෙනවද?]]="Yes",1,5)</f>
        <v>5</v>
      </c>
      <c r="AC838" s="11">
        <f>IF(Table15[[#This Row],[Grade - ශ්‍රේණිය]]="Team Member",5,IF(Table15[[#This Row],[Grade - ශ්‍රේණිය]]="Manager",1,3))</f>
        <v>5</v>
      </c>
      <c r="AD838" s="11">
        <f>IF(Table15[[#This Row],[Do you have any COVID symptoms? - ඔබට COVID ලක්ෂණ තිබෙනවද?]]="Yes",5,1)</f>
        <v>1</v>
      </c>
      <c r="AE838" s="11">
        <f>IF(Table15[[#This Row],[Was quarantined  before? - නිරොධානය වී තිබේද?]]="Yes",5,1)</f>
        <v>5</v>
      </c>
      <c r="AF8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8" s="8">
        <f>IF(Table15[[#This Row],[Any family members are working at Hospitals - රෝහල් වල සේවය කරන සාමාජිකයන් සිටීද?]]="No",1,5)</f>
        <v>1</v>
      </c>
      <c r="AH83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838" s="15">
        <f>Table15[[#This Row],[Proximity 01 (30%)]]*0.3+Table15[[#This Row],[Proximity - 02(40%)]]*0.4+Table15[[#This Row],[Proximity - 03(30%)]]*0.3</f>
        <v>3.4</v>
      </c>
      <c r="AK838" s="12">
        <f>Table15[[#This Row],[Aggregation(Q1) 30%]]*0.3+Table15[[#This Row],[Aggregation(Q2) 40%]]*0.4+Table15[[#This Row],[Aggregation(Q3) 30%]]*0.3</f>
        <v>2.1999999999999997</v>
      </c>
      <c r="AL838" s="13">
        <f>Table15[[#This Row],[Exposure Rate]]+Table15[[#This Row],[Proximity Rate]]+Table15[[#This Row],[Aggregation Rate]]</f>
        <v>9.6</v>
      </c>
      <c r="AM838" s="13" t="s">
        <v>1935</v>
      </c>
    </row>
    <row r="839" spans="1:39" x14ac:dyDescent="0.3">
      <c r="A839" s="20">
        <v>21944</v>
      </c>
      <c r="B839" s="2" t="s">
        <v>1382</v>
      </c>
      <c r="C839" s="2" t="str">
        <f>VLOOKUP(A839,'emp master'!$A$1:$G$5000,5,FALSE)</f>
        <v>Close Comfort Program - Finishing - SI</v>
      </c>
      <c r="D839" s="1" t="s">
        <v>1757</v>
      </c>
      <c r="E839" s="6" t="str">
        <f>VLOOKUP(A839,'emp master'!$A$1:$G$5000,7,FALSE)</f>
        <v>Female</v>
      </c>
      <c r="F839" s="7">
        <v>24</v>
      </c>
      <c r="G839" s="6" t="s">
        <v>14</v>
      </c>
      <c r="H839" s="6" t="s">
        <v>1756</v>
      </c>
      <c r="I839" s="6" t="s">
        <v>1383</v>
      </c>
      <c r="J839" s="7" t="s">
        <v>17</v>
      </c>
      <c r="K839" s="6" t="s">
        <v>14</v>
      </c>
      <c r="L839" s="6" t="s">
        <v>14</v>
      </c>
      <c r="M839" s="6" t="s">
        <v>14</v>
      </c>
      <c r="N839" s="6" t="s">
        <v>14</v>
      </c>
      <c r="O839" s="6" t="s">
        <v>14</v>
      </c>
      <c r="P839" s="6" t="s">
        <v>14</v>
      </c>
      <c r="Q839" s="6" t="s">
        <v>1566</v>
      </c>
      <c r="R839" s="6" t="s">
        <v>1566</v>
      </c>
      <c r="S839" s="6" t="s">
        <v>1762</v>
      </c>
      <c r="T839" s="6" t="s">
        <v>14</v>
      </c>
      <c r="U839" s="6" t="s">
        <v>14</v>
      </c>
      <c r="V839" s="8">
        <f>IF(Table15[[#This Row],[Age - වයස]]&lt;30,1,IF(Table15[[#This Row],[Age - වයස]]&lt;40,2,IF(Table15[[#This Row],[Age - වයස]]&lt;50,3,IF(Table15[[#This Row],[Age - වයස]]&lt;=55,4,5))))</f>
        <v>1</v>
      </c>
      <c r="W839" s="11">
        <f>IF(Table15[[#This Row],[Vaccinated? - කොවිඩ් එන්නත ලබා ගෙන තිබේද?]]= "yes",1,5)</f>
        <v>5</v>
      </c>
      <c r="X83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39" s="8">
        <f>IF(Table15[[#This Row],[Having any hereditary diseases - ඔබට පාරම්පරික රෝග තිබෙනවාද?]]="yes",5,1)</f>
        <v>5</v>
      </c>
      <c r="Z839" s="11">
        <f>IF(Table15[[#This Row],[Do you have been suffering from any of these diseases? - පහත රෝග ඔබට තිබෙනවද?]]="None - නැත",1,5)</f>
        <v>5</v>
      </c>
      <c r="AA8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39" s="11">
        <f>IF(Table15[[#This Row],[Have you been infected by COVID-19 in the past few months - ඔබට COVID 19 මිට පෙර වැළදී  තිබෙනවද?]]="Yes",1,5)</f>
        <v>5</v>
      </c>
      <c r="AC839" s="11">
        <f>IF(Table15[[#This Row],[Grade - ශ්‍රේණිය]]="Team Member",5,IF(Table15[[#This Row],[Grade - ශ්‍රේණිය]]="Manager",1,3))</f>
        <v>5</v>
      </c>
      <c r="AD839" s="11">
        <f>IF(Table15[[#This Row],[Do you have any COVID symptoms? - ඔබට COVID ලක්ෂණ තිබෙනවද?]]="Yes",5,1)</f>
        <v>1</v>
      </c>
      <c r="AE839" s="11">
        <f>IF(Table15[[#This Row],[Was quarantined  before? - නිරොධානය වී තිබේද?]]="Yes",5,1)</f>
        <v>5</v>
      </c>
      <c r="AF8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39" s="8">
        <f>IF(Table15[[#This Row],[Any family members are working at Hospitals - රෝහල් වල සේවය කරන සාමාජිකයන් සිටීද?]]="No",1,5)</f>
        <v>1</v>
      </c>
      <c r="AH83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3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4.2</v>
      </c>
      <c r="AJ839" s="15">
        <f>Table15[[#This Row],[Proximity 01 (30%)]]*0.3+Table15[[#This Row],[Proximity - 02(40%)]]*0.4+Table15[[#This Row],[Proximity - 03(30%)]]*0.3</f>
        <v>3.4</v>
      </c>
      <c r="AK839" s="12">
        <f>Table15[[#This Row],[Aggregation(Q1) 30%]]*0.3+Table15[[#This Row],[Aggregation(Q2) 40%]]*0.4+Table15[[#This Row],[Aggregation(Q3) 30%]]*0.3</f>
        <v>2.1999999999999997</v>
      </c>
      <c r="AL839" s="13">
        <f>Table15[[#This Row],[Exposure Rate]]+Table15[[#This Row],[Proximity Rate]]+Table15[[#This Row],[Aggregation Rate]]</f>
        <v>9.7999999999999989</v>
      </c>
      <c r="AM839" s="13" t="s">
        <v>1935</v>
      </c>
    </row>
    <row r="840" spans="1:39" x14ac:dyDescent="0.3">
      <c r="A840" s="20">
        <v>21596</v>
      </c>
      <c r="B840" s="2" t="s">
        <v>478</v>
      </c>
      <c r="C840" s="2" t="str">
        <f>VLOOKUP(A840,'emp master'!$A$1:$G$5000,5,FALSE)</f>
        <v>Close Comfort Program - Finishing - SI</v>
      </c>
      <c r="D840" s="1" t="s">
        <v>1757</v>
      </c>
      <c r="E840" s="6" t="str">
        <f>VLOOKUP(A840,'emp master'!$A$1:$G$5000,7,FALSE)</f>
        <v>Female</v>
      </c>
      <c r="F840" s="7">
        <v>37</v>
      </c>
      <c r="G840" s="6" t="s">
        <v>14</v>
      </c>
      <c r="H840" s="6" t="s">
        <v>1756</v>
      </c>
      <c r="I840" s="6" t="s">
        <v>477</v>
      </c>
      <c r="J840" s="7" t="s">
        <v>39</v>
      </c>
      <c r="K840" s="6" t="s">
        <v>14</v>
      </c>
      <c r="L840" s="6"/>
      <c r="M840" s="6" t="s">
        <v>14</v>
      </c>
      <c r="N840" s="6"/>
      <c r="O840" s="6" t="s">
        <v>14</v>
      </c>
      <c r="P840" s="6"/>
      <c r="Q840" s="6" t="s">
        <v>1566</v>
      </c>
      <c r="R840" s="6" t="s">
        <v>1566</v>
      </c>
      <c r="S840" s="6" t="s">
        <v>1764</v>
      </c>
      <c r="T840" s="6" t="s">
        <v>14</v>
      </c>
      <c r="U840" s="6" t="s">
        <v>14</v>
      </c>
      <c r="V840" s="8">
        <f>IF(Table15[[#This Row],[Age - වයස]]&lt;30,1,IF(Table15[[#This Row],[Age - වයස]]&lt;40,2,IF(Table15[[#This Row],[Age - වයස]]&lt;50,3,IF(Table15[[#This Row],[Age - වයස]]&lt;=55,4,5))))</f>
        <v>2</v>
      </c>
      <c r="W840" s="11">
        <f>IF(Table15[[#This Row],[Vaccinated? - කොවිඩ් එන්නත ලබා ගෙන තිබේද?]]= "yes",1,5)</f>
        <v>5</v>
      </c>
      <c r="X84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40" s="8">
        <f>IF(Table15[[#This Row],[Having any hereditary diseases - ඔබට පාරම්පරික රෝග තිබෙනවාද?]]="yes",5,1)</f>
        <v>5</v>
      </c>
      <c r="Z840" s="11">
        <f>IF(Table15[[#This Row],[Do you have been suffering from any of these diseases? - පහත රෝග ඔබට තිබෙනවද?]]="None - නැත",1,5)</f>
        <v>5</v>
      </c>
      <c r="AA8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0" s="11">
        <f>IF(Table15[[#This Row],[Have you been infected by COVID-19 in the past few months - ඔබට COVID 19 මිට පෙර වැළදී  තිබෙනවද?]]="Yes",1,5)</f>
        <v>5</v>
      </c>
      <c r="AC840" s="11">
        <f>IF(Table15[[#This Row],[Grade - ශ්‍රේණිය]]="Team Member",5,IF(Table15[[#This Row],[Grade - ශ්‍රේණිය]]="Manager",1,3))</f>
        <v>5</v>
      </c>
      <c r="AD840" s="11">
        <f>IF(Table15[[#This Row],[Do you have any COVID symptoms? - ඔබට COVID ලක්ෂණ තිබෙනවද?]]="Yes",5,1)</f>
        <v>1</v>
      </c>
      <c r="AE840" s="11">
        <f>IF(Table15[[#This Row],[Was quarantined  before? - නිරොධානය වී තිබේද?]]="Yes",5,1)</f>
        <v>5</v>
      </c>
      <c r="AF8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0" s="8">
        <f>IF(Table15[[#This Row],[Any family members are working at Hospitals - රෝහල් වල සේවය කරන සාමාජිකයන් සිටීද?]]="No",1,5)</f>
        <v>1</v>
      </c>
      <c r="AH84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4.3000000000000007</v>
      </c>
      <c r="AJ840" s="15">
        <f>Table15[[#This Row],[Proximity 01 (30%)]]*0.3+Table15[[#This Row],[Proximity - 02(40%)]]*0.4+Table15[[#This Row],[Proximity - 03(30%)]]*0.3</f>
        <v>3.4</v>
      </c>
      <c r="AK840" s="12">
        <f>Table15[[#This Row],[Aggregation(Q1) 30%]]*0.3+Table15[[#This Row],[Aggregation(Q2) 40%]]*0.4+Table15[[#This Row],[Aggregation(Q3) 30%]]*0.3</f>
        <v>2.1999999999999997</v>
      </c>
      <c r="AL840" s="13">
        <f>Table15[[#This Row],[Exposure Rate]]+Table15[[#This Row],[Proximity Rate]]+Table15[[#This Row],[Aggregation Rate]]</f>
        <v>9.9</v>
      </c>
      <c r="AM840" s="13" t="s">
        <v>1935</v>
      </c>
    </row>
    <row r="841" spans="1:39" x14ac:dyDescent="0.3">
      <c r="A841" s="20">
        <v>19273</v>
      </c>
      <c r="B841" s="2" t="s">
        <v>959</v>
      </c>
      <c r="C841" s="2" t="str">
        <f>VLOOKUP(A841,'emp master'!$A$1:$G$5000,5,FALSE)</f>
        <v>Human Resources &amp; Administration - SI</v>
      </c>
      <c r="D841" s="1" t="s">
        <v>1752</v>
      </c>
      <c r="E841" s="6" t="str">
        <f>VLOOKUP(A841,'emp master'!$A$1:$G$5000,7,FALSE)</f>
        <v>Male</v>
      </c>
      <c r="F841" s="7">
        <v>36</v>
      </c>
      <c r="G841" s="6" t="s">
        <v>14</v>
      </c>
      <c r="H841" s="6" t="s">
        <v>1753</v>
      </c>
      <c r="I841" s="6" t="s">
        <v>622</v>
      </c>
      <c r="J841" s="7" t="s">
        <v>63</v>
      </c>
      <c r="K841" s="6" t="s">
        <v>14</v>
      </c>
      <c r="L841" s="6"/>
      <c r="M841" s="6" t="s">
        <v>14</v>
      </c>
      <c r="N841" s="6"/>
      <c r="O841" s="6" t="s">
        <v>1566</v>
      </c>
      <c r="P841" s="6" t="s">
        <v>1875</v>
      </c>
      <c r="Q841" s="6" t="s">
        <v>1566</v>
      </c>
      <c r="R841" s="6" t="s">
        <v>14</v>
      </c>
      <c r="S841" s="6" t="s">
        <v>1754</v>
      </c>
      <c r="T841" s="6" t="s">
        <v>14</v>
      </c>
      <c r="U841" s="6" t="s">
        <v>1566</v>
      </c>
      <c r="V841" s="8">
        <f>IF(Table15[[#This Row],[Age - වයස]]&lt;30,1,IF(Table15[[#This Row],[Age - වයස]]&lt;40,2,IF(Table15[[#This Row],[Age - වයස]]&lt;50,3,IF(Table15[[#This Row],[Age - වයස]]&lt;=55,4,5))))</f>
        <v>2</v>
      </c>
      <c r="W841" s="11">
        <f>IF(Table15[[#This Row],[Vaccinated? - කොවිඩ් එන්නත ලබා ගෙන තිබේද?]]= "yes",1,5)</f>
        <v>5</v>
      </c>
      <c r="X84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41" s="8">
        <f>IF(Table15[[#This Row],[Having any hereditary diseases - ඔබට පාරම්පරික රෝග තිබෙනවාද?]]="yes",5,1)</f>
        <v>1</v>
      </c>
      <c r="Z841" s="11">
        <f>IF(Table15[[#This Row],[Do you have been suffering from any of these diseases? - පහත රෝග ඔබට තිබෙනවද?]]="None - නැත",1,5)</f>
        <v>1</v>
      </c>
      <c r="AA8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1" s="11">
        <f>IF(Table15[[#This Row],[Have you been infected by COVID-19 in the past few months - ඔබට COVID 19 මිට පෙර වැළදී  තිබෙනවද?]]="Yes",1,5)</f>
        <v>1</v>
      </c>
      <c r="AC841" s="11">
        <f>IF(Table15[[#This Row],[Grade - ශ්‍රේණිය]]="Team Member",5,IF(Table15[[#This Row],[Grade - ශ්‍රේණිය]]="Manager",1,3))</f>
        <v>1</v>
      </c>
      <c r="AD841" s="11">
        <f>IF(Table15[[#This Row],[Do you have any COVID symptoms? - ඔබට COVID ලක්ෂණ තිබෙනවද?]]="Yes",5,1)</f>
        <v>5</v>
      </c>
      <c r="AE841" s="11">
        <f>IF(Table15[[#This Row],[Was quarantined  before? - නිරොධානය වී තිබේද?]]="Yes",5,1)</f>
        <v>5</v>
      </c>
      <c r="AF8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1" s="8">
        <f>IF(Table15[[#This Row],[Any family members are working at Hospitals - රෝහල් වල සේවය කරන සාමාජිකයන් සිටීද?]]="No",1,5)</f>
        <v>1</v>
      </c>
      <c r="AH84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41" s="15">
        <f>Table15[[#This Row],[Proximity 01 (30%)]]*0.3+Table15[[#This Row],[Proximity - 02(40%)]]*0.4+Table15[[#This Row],[Proximity - 03(30%)]]*0.3</f>
        <v>3.8</v>
      </c>
      <c r="AK841" s="12">
        <f>Table15[[#This Row],[Aggregation(Q1) 30%]]*0.3+Table15[[#This Row],[Aggregation(Q2) 40%]]*0.4+Table15[[#This Row],[Aggregation(Q3) 30%]]*0.3</f>
        <v>2.1999999999999997</v>
      </c>
      <c r="AL841" s="13">
        <f>Table15[[#This Row],[Exposure Rate]]+Table15[[#This Row],[Proximity Rate]]+Table15[[#This Row],[Aggregation Rate]]</f>
        <v>8</v>
      </c>
      <c r="AM841" s="13" t="s">
        <v>1935</v>
      </c>
    </row>
    <row r="842" spans="1:39" x14ac:dyDescent="0.3">
      <c r="A842" s="20">
        <v>16824</v>
      </c>
      <c r="B842" s="2" t="s">
        <v>865</v>
      </c>
      <c r="C842" s="2" t="str">
        <f>VLOOKUP(A842,'emp master'!$A$1:$G$5000,5,FALSE)</f>
        <v>Close Comfort Program - Finishing - SI</v>
      </c>
      <c r="D842" s="1" t="s">
        <v>1757</v>
      </c>
      <c r="E842" s="6" t="str">
        <f>VLOOKUP(A842,'emp master'!$A$1:$G$5000,7,FALSE)</f>
        <v>Female</v>
      </c>
      <c r="F842" s="7">
        <v>35</v>
      </c>
      <c r="G842" s="6" t="s">
        <v>1566</v>
      </c>
      <c r="H842" s="6" t="s">
        <v>1756</v>
      </c>
      <c r="I842" s="6" t="s">
        <v>45</v>
      </c>
      <c r="J842" s="7" t="s">
        <v>23</v>
      </c>
      <c r="K842" s="6" t="s">
        <v>14</v>
      </c>
      <c r="L842" s="6" t="s">
        <v>14</v>
      </c>
      <c r="M842" s="6" t="s">
        <v>14</v>
      </c>
      <c r="N842" s="6" t="s">
        <v>14</v>
      </c>
      <c r="O842" s="6" t="s">
        <v>1566</v>
      </c>
      <c r="P842" s="6" t="s">
        <v>1867</v>
      </c>
      <c r="Q842" s="6" t="s">
        <v>14</v>
      </c>
      <c r="R842" s="6" t="s">
        <v>14</v>
      </c>
      <c r="S842" s="6" t="s">
        <v>1754</v>
      </c>
      <c r="T842" s="6" t="s">
        <v>14</v>
      </c>
      <c r="U842" s="6" t="s">
        <v>14</v>
      </c>
      <c r="V842" s="8">
        <f>IF(Table15[[#This Row],[Age - වයස]]&lt;30,1,IF(Table15[[#This Row],[Age - වයස]]&lt;40,2,IF(Table15[[#This Row],[Age - වයස]]&lt;50,3,IF(Table15[[#This Row],[Age - වයස]]&lt;=55,4,5))))</f>
        <v>2</v>
      </c>
      <c r="W842" s="11">
        <f>IF(Table15[[#This Row],[Vaccinated? - කොවිඩ් එන්නත ලබා ගෙන තිබේද?]]= "yes",1,5)</f>
        <v>1</v>
      </c>
      <c r="X84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42" s="8">
        <f>IF(Table15[[#This Row],[Having any hereditary diseases - ඔබට පාරම්පරික රෝග තිබෙනවාද?]]="yes",5,1)</f>
        <v>1</v>
      </c>
      <c r="Z842" s="11">
        <f>IF(Table15[[#This Row],[Do you have been suffering from any of these diseases? - පහත රෝග ඔබට තිබෙනවද?]]="None - නැත",1,5)</f>
        <v>1</v>
      </c>
      <c r="AA8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2" s="11">
        <f>IF(Table15[[#This Row],[Have you been infected by COVID-19 in the past few months - ඔබට COVID 19 මිට පෙර වැළදී  තිබෙනවද?]]="Yes",1,5)</f>
        <v>5</v>
      </c>
      <c r="AC842" s="11">
        <f>IF(Table15[[#This Row],[Grade - ශ්‍රේණිය]]="Team Member",5,IF(Table15[[#This Row],[Grade - ශ්‍රේණිය]]="Manager",1,3))</f>
        <v>5</v>
      </c>
      <c r="AD842" s="11">
        <f>IF(Table15[[#This Row],[Do you have any COVID symptoms? - ඔබට COVID ලක්ෂණ තිබෙනවද?]]="Yes",5,1)</f>
        <v>5</v>
      </c>
      <c r="AE842" s="11">
        <f>IF(Table15[[#This Row],[Was quarantined  before? - නිරොධානය වී තිබේද?]]="Yes",5,1)</f>
        <v>1</v>
      </c>
      <c r="AF8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2" s="8">
        <f>IF(Table15[[#This Row],[Any family members are working at Hospitals - රෝහල් වල සේවය කරන සාමාජිකයන් සිටීද?]]="No",1,5)</f>
        <v>1</v>
      </c>
      <c r="AH84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842" s="15">
        <f>Table15[[#This Row],[Proximity 01 (30%)]]*0.3+Table15[[#This Row],[Proximity - 02(40%)]]*0.4+Table15[[#This Row],[Proximity - 03(30%)]]*0.3</f>
        <v>3.8</v>
      </c>
      <c r="AK842" s="12">
        <f>Table15[[#This Row],[Aggregation(Q1) 30%]]*0.3+Table15[[#This Row],[Aggregation(Q2) 40%]]*0.4+Table15[[#This Row],[Aggregation(Q3) 30%]]*0.3</f>
        <v>2.1999999999999997</v>
      </c>
      <c r="AL842" s="13">
        <f>Table15[[#This Row],[Exposure Rate]]+Table15[[#This Row],[Proximity Rate]]+Table15[[#This Row],[Aggregation Rate]]</f>
        <v>8.2999999999999989</v>
      </c>
      <c r="AM842" s="13" t="s">
        <v>1935</v>
      </c>
    </row>
    <row r="843" spans="1:39" x14ac:dyDescent="0.3">
      <c r="A843" s="20">
        <v>17326</v>
      </c>
      <c r="B843" s="2" t="s">
        <v>439</v>
      </c>
      <c r="C843" s="2" t="str">
        <f>VLOOKUP(A843,'emp master'!$A$1:$G$5000,5,FALSE)</f>
        <v>Moulded Bra Cup - Computer Numerical Control - SI</v>
      </c>
      <c r="D843" s="1" t="s">
        <v>1757</v>
      </c>
      <c r="E843" s="6" t="str">
        <f>VLOOKUP(A843,'emp master'!$A$1:$G$5000,7,FALSE)</f>
        <v>Male</v>
      </c>
      <c r="F843" s="7">
        <v>24</v>
      </c>
      <c r="G843" s="6" t="s">
        <v>14</v>
      </c>
      <c r="H843" s="6" t="s">
        <v>1759</v>
      </c>
      <c r="I843" s="6" t="s">
        <v>440</v>
      </c>
      <c r="J843" s="7" t="s">
        <v>17</v>
      </c>
      <c r="K843" s="6" t="s">
        <v>14</v>
      </c>
      <c r="L843" s="6"/>
      <c r="M843" s="6" t="s">
        <v>14</v>
      </c>
      <c r="N843" s="6"/>
      <c r="O843" s="6" t="s">
        <v>1566</v>
      </c>
      <c r="P843" s="6" t="s">
        <v>1812</v>
      </c>
      <c r="Q843" s="6" t="s">
        <v>14</v>
      </c>
      <c r="R843" s="6" t="s">
        <v>14</v>
      </c>
      <c r="S843" s="6" t="s">
        <v>1754</v>
      </c>
      <c r="T843" s="6" t="s">
        <v>14</v>
      </c>
      <c r="U843" s="6" t="s">
        <v>14</v>
      </c>
      <c r="V843" s="8">
        <f>IF(Table15[[#This Row],[Age - වයස]]&lt;30,1,IF(Table15[[#This Row],[Age - වයස]]&lt;40,2,IF(Table15[[#This Row],[Age - වයස]]&lt;50,3,IF(Table15[[#This Row],[Age - වයස]]&lt;=55,4,5))))</f>
        <v>1</v>
      </c>
      <c r="W843" s="11">
        <f>IF(Table15[[#This Row],[Vaccinated? - කොවිඩ් එන්නත ලබා ගෙන තිබේද?]]= "yes",1,5)</f>
        <v>5</v>
      </c>
      <c r="X84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43" s="8">
        <f>IF(Table15[[#This Row],[Having any hereditary diseases - ඔබට පාරම්පරික රෝග තිබෙනවාද?]]="yes",5,1)</f>
        <v>1</v>
      </c>
      <c r="Z843" s="11">
        <f>IF(Table15[[#This Row],[Do you have been suffering from any of these diseases? - පහත රෝග ඔබට තිබෙනවද?]]="None - නැත",1,5)</f>
        <v>1</v>
      </c>
      <c r="AA8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3" s="11">
        <f>IF(Table15[[#This Row],[Have you been infected by COVID-19 in the past few months - ඔබට COVID 19 මිට පෙර වැළදී  තිබෙනවද?]]="Yes",1,5)</f>
        <v>5</v>
      </c>
      <c r="AC843" s="11">
        <f>IF(Table15[[#This Row],[Grade - ශ්‍රේණිය]]="Team Member",5,IF(Table15[[#This Row],[Grade - ශ්‍රේණිය]]="Manager",1,3))</f>
        <v>5</v>
      </c>
      <c r="AD843" s="11">
        <f>IF(Table15[[#This Row],[Do you have any COVID symptoms? - ඔබට COVID ලක්ෂණ තිබෙනවද?]]="Yes",5,1)</f>
        <v>5</v>
      </c>
      <c r="AE843" s="11">
        <f>IF(Table15[[#This Row],[Was quarantined  before? - නිරොධානය වී තිබේද?]]="Yes",5,1)</f>
        <v>1</v>
      </c>
      <c r="AF8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3" s="8">
        <f>IF(Table15[[#This Row],[Any family members are working at Hospitals - රෝහල් වල සේවය කරන සාමාජිකයන් සිටීද?]]="No",1,5)</f>
        <v>1</v>
      </c>
      <c r="AH84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43" s="15">
        <f>Table15[[#This Row],[Proximity 01 (30%)]]*0.3+Table15[[#This Row],[Proximity - 02(40%)]]*0.4+Table15[[#This Row],[Proximity - 03(30%)]]*0.3</f>
        <v>3.8</v>
      </c>
      <c r="AK843" s="12">
        <f>Table15[[#This Row],[Aggregation(Q1) 30%]]*0.3+Table15[[#This Row],[Aggregation(Q2) 40%]]*0.4+Table15[[#This Row],[Aggregation(Q3) 30%]]*0.3</f>
        <v>2.1999999999999997</v>
      </c>
      <c r="AL843" s="13">
        <f>Table15[[#This Row],[Exposure Rate]]+Table15[[#This Row],[Proximity Rate]]+Table15[[#This Row],[Aggregation Rate]]</f>
        <v>8.6</v>
      </c>
      <c r="AM843" s="13" t="s">
        <v>1935</v>
      </c>
    </row>
    <row r="844" spans="1:39" x14ac:dyDescent="0.3">
      <c r="A844" s="20">
        <v>19222</v>
      </c>
      <c r="B844" s="2" t="s">
        <v>763</v>
      </c>
      <c r="C844" s="2" t="str">
        <f>VLOOKUP(A844,'emp master'!$A$1:$G$5000,5,FALSE)</f>
        <v>Moulded Bra Cup - Computer Numerical Control - SI</v>
      </c>
      <c r="D844" s="1" t="s">
        <v>1757</v>
      </c>
      <c r="E844" s="6" t="str">
        <f>VLOOKUP(A844,'emp master'!$A$1:$G$5000,7,FALSE)</f>
        <v>Male</v>
      </c>
      <c r="F844" s="7">
        <v>29</v>
      </c>
      <c r="G844" s="6" t="s">
        <v>14</v>
      </c>
      <c r="H844" s="6" t="s">
        <v>1759</v>
      </c>
      <c r="I844" s="6" t="s">
        <v>764</v>
      </c>
      <c r="J844" s="7" t="s">
        <v>13</v>
      </c>
      <c r="K844" s="6" t="s">
        <v>14</v>
      </c>
      <c r="L844" s="6"/>
      <c r="M844" s="6" t="s">
        <v>14</v>
      </c>
      <c r="N844" s="6"/>
      <c r="O844" s="6" t="s">
        <v>1566</v>
      </c>
      <c r="P844" s="6" t="s">
        <v>1856</v>
      </c>
      <c r="Q844" s="6" t="s">
        <v>14</v>
      </c>
      <c r="R844" s="6" t="s">
        <v>14</v>
      </c>
      <c r="S844" s="6" t="s">
        <v>1754</v>
      </c>
      <c r="T844" s="6" t="s">
        <v>14</v>
      </c>
      <c r="U844" s="6" t="s">
        <v>14</v>
      </c>
      <c r="V844" s="8">
        <f>IF(Table15[[#This Row],[Age - වයස]]&lt;30,1,IF(Table15[[#This Row],[Age - වයස]]&lt;40,2,IF(Table15[[#This Row],[Age - වයස]]&lt;50,3,IF(Table15[[#This Row],[Age - වයස]]&lt;=55,4,5))))</f>
        <v>1</v>
      </c>
      <c r="W844" s="11">
        <f>IF(Table15[[#This Row],[Vaccinated? - කොවිඩ් එන්නත ලබා ගෙන තිබේද?]]= "yes",1,5)</f>
        <v>5</v>
      </c>
      <c r="X84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44" s="8">
        <f>IF(Table15[[#This Row],[Having any hereditary diseases - ඔබට පාරම්පරික රෝග තිබෙනවාද?]]="yes",5,1)</f>
        <v>1</v>
      </c>
      <c r="Z844" s="11">
        <f>IF(Table15[[#This Row],[Do you have been suffering from any of these diseases? - පහත රෝග ඔබට තිබෙනවද?]]="None - නැත",1,5)</f>
        <v>1</v>
      </c>
      <c r="AA8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4" s="11">
        <f>IF(Table15[[#This Row],[Have you been infected by COVID-19 in the past few months - ඔබට COVID 19 මිට පෙර වැළදී  තිබෙනවද?]]="Yes",1,5)</f>
        <v>5</v>
      </c>
      <c r="AC844" s="11">
        <f>IF(Table15[[#This Row],[Grade - ශ්‍රේණිය]]="Team Member",5,IF(Table15[[#This Row],[Grade - ශ්‍රේණිය]]="Manager",1,3))</f>
        <v>5</v>
      </c>
      <c r="AD844" s="11">
        <f>IF(Table15[[#This Row],[Do you have any COVID symptoms? - ඔබට COVID ලක්ෂණ තිබෙනවද?]]="Yes",5,1)</f>
        <v>5</v>
      </c>
      <c r="AE844" s="11">
        <f>IF(Table15[[#This Row],[Was quarantined  before? - නිරොධානය වී තිබේද?]]="Yes",5,1)</f>
        <v>1</v>
      </c>
      <c r="AF8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4" s="8">
        <f>IF(Table15[[#This Row],[Any family members are working at Hospitals - රෝහල් වල සේවය කරන සාමාජිකයන් සිටීද?]]="No",1,5)</f>
        <v>1</v>
      </c>
      <c r="AH84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44" s="15">
        <f>Table15[[#This Row],[Proximity 01 (30%)]]*0.3+Table15[[#This Row],[Proximity - 02(40%)]]*0.4+Table15[[#This Row],[Proximity - 03(30%)]]*0.3</f>
        <v>3.8</v>
      </c>
      <c r="AK844" s="12">
        <f>Table15[[#This Row],[Aggregation(Q1) 30%]]*0.3+Table15[[#This Row],[Aggregation(Q2) 40%]]*0.4+Table15[[#This Row],[Aggregation(Q3) 30%]]*0.3</f>
        <v>2.1999999999999997</v>
      </c>
      <c r="AL844" s="13">
        <f>Table15[[#This Row],[Exposure Rate]]+Table15[[#This Row],[Proximity Rate]]+Table15[[#This Row],[Aggregation Rate]]</f>
        <v>8.6</v>
      </c>
      <c r="AM844" s="13" t="s">
        <v>1935</v>
      </c>
    </row>
    <row r="845" spans="1:39" x14ac:dyDescent="0.3">
      <c r="A845" s="20">
        <v>16105</v>
      </c>
      <c r="B845" s="2" t="s">
        <v>590</v>
      </c>
      <c r="C845" s="2" t="str">
        <f>VLOOKUP(A845,'emp master'!$A$1:$G$5000,5,FALSE)</f>
        <v>Plant Maintenance - SI</v>
      </c>
      <c r="D845" s="1" t="s">
        <v>1757</v>
      </c>
      <c r="E845" s="6" t="str">
        <f>VLOOKUP(A845,'emp master'!$A$1:$G$5000,7,FALSE)</f>
        <v>Male</v>
      </c>
      <c r="F845" s="7">
        <v>28</v>
      </c>
      <c r="G845" s="6" t="s">
        <v>14</v>
      </c>
      <c r="H845" s="6" t="s">
        <v>1753</v>
      </c>
      <c r="I845" s="6" t="s">
        <v>591</v>
      </c>
      <c r="J845" s="6" t="s">
        <v>28</v>
      </c>
      <c r="K845" s="6" t="s">
        <v>14</v>
      </c>
      <c r="L845" s="6"/>
      <c r="M845" s="6" t="s">
        <v>14</v>
      </c>
      <c r="N845" s="6"/>
      <c r="O845" s="6" t="s">
        <v>1566</v>
      </c>
      <c r="P845" s="6" t="s">
        <v>1831</v>
      </c>
      <c r="Q845" s="6" t="s">
        <v>14</v>
      </c>
      <c r="R845" s="6" t="s">
        <v>14</v>
      </c>
      <c r="S845" s="6" t="s">
        <v>1754</v>
      </c>
      <c r="T845" s="6" t="s">
        <v>14</v>
      </c>
      <c r="U845" s="6" t="s">
        <v>14</v>
      </c>
      <c r="V845" s="8">
        <f>IF(Table15[[#This Row],[Age - වයස]]&lt;30,1,IF(Table15[[#This Row],[Age - වයස]]&lt;40,2,IF(Table15[[#This Row],[Age - වයස]]&lt;50,3,IF(Table15[[#This Row],[Age - වයස]]&lt;=55,4,5))))</f>
        <v>1</v>
      </c>
      <c r="W845" s="11">
        <f>IF(Table15[[#This Row],[Vaccinated? - කොවිඩ් එන්නත ලබා ගෙන තිබේද?]]= "yes",1,5)</f>
        <v>5</v>
      </c>
      <c r="X8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45" s="8">
        <f>IF(Table15[[#This Row],[Having any hereditary diseases - ඔබට පාරම්පරික රෝග තිබෙනවාද?]]="yes",5,1)</f>
        <v>1</v>
      </c>
      <c r="Z845" s="11">
        <f>IF(Table15[[#This Row],[Do you have been suffering from any of these diseases? - පහත රෝග ඔබට තිබෙනවද?]]="None - නැත",1,5)</f>
        <v>1</v>
      </c>
      <c r="AA8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5" s="11">
        <f>IF(Table15[[#This Row],[Have you been infected by COVID-19 in the past few months - ඔබට COVID 19 මිට පෙර වැළදී  තිබෙනවද?]]="Yes",1,5)</f>
        <v>5</v>
      </c>
      <c r="AC845" s="11">
        <f>IF(Table15[[#This Row],[Grade - ශ්‍රේණිය]]="Team Member",5,IF(Table15[[#This Row],[Grade - ශ්‍රේණිය]]="Manager",1,3))</f>
        <v>5</v>
      </c>
      <c r="AD845" s="11">
        <f>IF(Table15[[#This Row],[Do you have any COVID symptoms? - ඔබට COVID ලක්ෂණ තිබෙනවද?]]="Yes",5,1)</f>
        <v>5</v>
      </c>
      <c r="AE845" s="11">
        <f>IF(Table15[[#This Row],[Was quarantined  before? - නිරොධානය වී තිබේද?]]="Yes",5,1)</f>
        <v>1</v>
      </c>
      <c r="AF8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5" s="8">
        <f>IF(Table15[[#This Row],[Any family members are working at Hospitals - රෝහල් වල සේවය කරන සාමාජිකයන් සිටීද?]]="No",1,5)</f>
        <v>1</v>
      </c>
      <c r="AH84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45" s="15">
        <f>Table15[[#This Row],[Proximity 01 (30%)]]*0.3+Table15[[#This Row],[Proximity - 02(40%)]]*0.4+Table15[[#This Row],[Proximity - 03(30%)]]*0.3</f>
        <v>3.8</v>
      </c>
      <c r="AK845" s="12">
        <f>Table15[[#This Row],[Aggregation(Q1) 30%]]*0.3+Table15[[#This Row],[Aggregation(Q2) 40%]]*0.4+Table15[[#This Row],[Aggregation(Q3) 30%]]*0.3</f>
        <v>2.1999999999999997</v>
      </c>
      <c r="AL845" s="13">
        <f>Table15[[#This Row],[Exposure Rate]]+Table15[[#This Row],[Proximity Rate]]+Table15[[#This Row],[Aggregation Rate]]</f>
        <v>8.6999999999999993</v>
      </c>
      <c r="AM845" s="13" t="s">
        <v>1935</v>
      </c>
    </row>
    <row r="846" spans="1:39" x14ac:dyDescent="0.3">
      <c r="A846" s="20">
        <v>20622</v>
      </c>
      <c r="B846" s="2" t="s">
        <v>324</v>
      </c>
      <c r="C846" s="2" t="str">
        <f>VLOOKUP(A846,'emp master'!$A$1:$G$5000,5,FALSE)</f>
        <v>Close Comfort Program - MM - Printing - SI</v>
      </c>
      <c r="D846" s="1" t="s">
        <v>1757</v>
      </c>
      <c r="E846" s="6" t="str">
        <f>VLOOKUP(A846,'emp master'!$A$1:$G$5000,7,FALSE)</f>
        <v>Male</v>
      </c>
      <c r="F846" s="7">
        <v>35</v>
      </c>
      <c r="G846" s="6" t="s">
        <v>14</v>
      </c>
      <c r="H846" s="6" t="s">
        <v>1753</v>
      </c>
      <c r="I846" s="6" t="s">
        <v>325</v>
      </c>
      <c r="J846" s="7" t="s">
        <v>23</v>
      </c>
      <c r="K846" s="6" t="s">
        <v>14</v>
      </c>
      <c r="L846" s="6"/>
      <c r="M846" s="6" t="s">
        <v>14</v>
      </c>
      <c r="N846" s="6"/>
      <c r="O846" s="6" t="s">
        <v>1566</v>
      </c>
      <c r="P846" s="6" t="s">
        <v>1799</v>
      </c>
      <c r="Q846" s="6" t="s">
        <v>14</v>
      </c>
      <c r="R846" s="6" t="s">
        <v>14</v>
      </c>
      <c r="S846" s="6" t="s">
        <v>1754</v>
      </c>
      <c r="T846" s="6" t="s">
        <v>14</v>
      </c>
      <c r="U846" s="6" t="s">
        <v>14</v>
      </c>
      <c r="V846" s="8">
        <f>IF(Table15[[#This Row],[Age - වයස]]&lt;30,1,IF(Table15[[#This Row],[Age - වයස]]&lt;40,2,IF(Table15[[#This Row],[Age - වයස]]&lt;50,3,IF(Table15[[#This Row],[Age - වයස]]&lt;=55,4,5))))</f>
        <v>2</v>
      </c>
      <c r="W846" s="11">
        <f>IF(Table15[[#This Row],[Vaccinated? - කොවිඩ් එන්නත ලබා ගෙන තිබේද?]]= "yes",1,5)</f>
        <v>5</v>
      </c>
      <c r="X8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46" s="8">
        <f>IF(Table15[[#This Row],[Having any hereditary diseases - ඔබට පාරම්පරික රෝග තිබෙනවාද?]]="yes",5,1)</f>
        <v>1</v>
      </c>
      <c r="Z846" s="11">
        <f>IF(Table15[[#This Row],[Do you have been suffering from any of these diseases? - පහත රෝග ඔබට තිබෙනවද?]]="None - නැත",1,5)</f>
        <v>1</v>
      </c>
      <c r="AA8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6" s="11">
        <f>IF(Table15[[#This Row],[Have you been infected by COVID-19 in the past few months - ඔබට COVID 19 මිට පෙර වැළදී  තිබෙනවද?]]="Yes",1,5)</f>
        <v>5</v>
      </c>
      <c r="AC846" s="11">
        <f>IF(Table15[[#This Row],[Grade - ශ්‍රේණිය]]="Team Member",5,IF(Table15[[#This Row],[Grade - ශ්‍රේණිය]]="Manager",1,3))</f>
        <v>5</v>
      </c>
      <c r="AD846" s="11">
        <f>IF(Table15[[#This Row],[Do you have any COVID symptoms? - ඔබට COVID ලක්ෂණ තිබෙනවද?]]="Yes",5,1)</f>
        <v>5</v>
      </c>
      <c r="AE846" s="11">
        <f>IF(Table15[[#This Row],[Was quarantined  before? - නිරොධානය වී තිබේද?]]="Yes",5,1)</f>
        <v>1</v>
      </c>
      <c r="AF8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6" s="8">
        <f>IF(Table15[[#This Row],[Any family members are working at Hospitals - රෝහල් වල සේවය කරන සාමාජිකයන් සිටීද?]]="No",1,5)</f>
        <v>1</v>
      </c>
      <c r="AH84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46" s="15">
        <f>Table15[[#This Row],[Proximity 01 (30%)]]*0.3+Table15[[#This Row],[Proximity - 02(40%)]]*0.4+Table15[[#This Row],[Proximity - 03(30%)]]*0.3</f>
        <v>3.8</v>
      </c>
      <c r="AK846" s="12">
        <f>Table15[[#This Row],[Aggregation(Q1) 30%]]*0.3+Table15[[#This Row],[Aggregation(Q2) 40%]]*0.4+Table15[[#This Row],[Aggregation(Q3) 30%]]*0.3</f>
        <v>2.1999999999999997</v>
      </c>
      <c r="AL846" s="13">
        <f>Table15[[#This Row],[Exposure Rate]]+Table15[[#This Row],[Proximity Rate]]+Table15[[#This Row],[Aggregation Rate]]</f>
        <v>8.7999999999999989</v>
      </c>
      <c r="AM846" s="13" t="s">
        <v>1935</v>
      </c>
    </row>
    <row r="847" spans="1:39" x14ac:dyDescent="0.3">
      <c r="A847" s="20">
        <v>16224</v>
      </c>
      <c r="B847" s="2" t="s">
        <v>404</v>
      </c>
      <c r="C847" s="2" t="str">
        <f>VLOOKUP(A847,'emp master'!$A$1:$G$5000,5,FALSE)</f>
        <v>Close Comfort Program - Finishing - SI</v>
      </c>
      <c r="D847" s="1" t="s">
        <v>1757</v>
      </c>
      <c r="E847" s="6" t="str">
        <f>VLOOKUP(A847,'emp master'!$A$1:$G$5000,7,FALSE)</f>
        <v>Male</v>
      </c>
      <c r="F847" s="7">
        <v>27</v>
      </c>
      <c r="G847" s="6" t="s">
        <v>14</v>
      </c>
      <c r="H847" s="6" t="s">
        <v>1756</v>
      </c>
      <c r="I847" s="6" t="s">
        <v>36</v>
      </c>
      <c r="J847" s="7" t="s">
        <v>23</v>
      </c>
      <c r="K847" s="6" t="s">
        <v>14</v>
      </c>
      <c r="L847" s="6"/>
      <c r="M847" s="6" t="s">
        <v>14</v>
      </c>
      <c r="N847" s="6"/>
      <c r="O847" s="6" t="s">
        <v>1566</v>
      </c>
      <c r="P847" s="6" t="s">
        <v>1811</v>
      </c>
      <c r="Q847" s="6" t="s">
        <v>14</v>
      </c>
      <c r="R847" s="6" t="s">
        <v>14</v>
      </c>
      <c r="S847" s="6" t="s">
        <v>1754</v>
      </c>
      <c r="T847" s="6" t="s">
        <v>14</v>
      </c>
      <c r="U847" s="6" t="s">
        <v>14</v>
      </c>
      <c r="V847" s="8">
        <f>IF(Table15[[#This Row],[Age - වයස]]&lt;30,1,IF(Table15[[#This Row],[Age - වයස]]&lt;40,2,IF(Table15[[#This Row],[Age - වයස]]&lt;50,3,IF(Table15[[#This Row],[Age - වයස]]&lt;=55,4,5))))</f>
        <v>1</v>
      </c>
      <c r="W847" s="11">
        <f>IF(Table15[[#This Row],[Vaccinated? - කොවිඩ් එන්නත ලබා ගෙන තිබේද?]]= "yes",1,5)</f>
        <v>5</v>
      </c>
      <c r="X84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47" s="8">
        <f>IF(Table15[[#This Row],[Having any hereditary diseases - ඔබට පාරම්පරික රෝග තිබෙනවාද?]]="yes",5,1)</f>
        <v>1</v>
      </c>
      <c r="Z847" s="11">
        <f>IF(Table15[[#This Row],[Do you have been suffering from any of these diseases? - පහත රෝග ඔබට තිබෙනවද?]]="None - නැත",1,5)</f>
        <v>1</v>
      </c>
      <c r="AA8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7" s="11">
        <f>IF(Table15[[#This Row],[Have you been infected by COVID-19 in the past few months - ඔබට COVID 19 මිට පෙර වැළදී  තිබෙනවද?]]="Yes",1,5)</f>
        <v>5</v>
      </c>
      <c r="AC847" s="11">
        <f>IF(Table15[[#This Row],[Grade - ශ්‍රේණිය]]="Team Member",5,IF(Table15[[#This Row],[Grade - ශ්‍රේණිය]]="Manager",1,3))</f>
        <v>5</v>
      </c>
      <c r="AD847" s="11">
        <f>IF(Table15[[#This Row],[Do you have any COVID symptoms? - ඔබට COVID ලක්ෂණ තිබෙනවද?]]="Yes",5,1)</f>
        <v>5</v>
      </c>
      <c r="AE847" s="11">
        <f>IF(Table15[[#This Row],[Was quarantined  before? - නිරොධානය වී තිබේද?]]="Yes",5,1)</f>
        <v>1</v>
      </c>
      <c r="AF8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7" s="8">
        <f>IF(Table15[[#This Row],[Any family members are working at Hospitals - රෝහල් වල සේවය කරන සාමාජිකයන් සිටීද?]]="No",1,5)</f>
        <v>1</v>
      </c>
      <c r="AH84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47" s="15">
        <f>Table15[[#This Row],[Proximity 01 (30%)]]*0.3+Table15[[#This Row],[Proximity - 02(40%)]]*0.4+Table15[[#This Row],[Proximity - 03(30%)]]*0.3</f>
        <v>3.8</v>
      </c>
      <c r="AK847" s="12">
        <f>Table15[[#This Row],[Aggregation(Q1) 30%]]*0.3+Table15[[#This Row],[Aggregation(Q2) 40%]]*0.4+Table15[[#This Row],[Aggregation(Q3) 30%]]*0.3</f>
        <v>2.1999999999999997</v>
      </c>
      <c r="AL847" s="13">
        <f>Table15[[#This Row],[Exposure Rate]]+Table15[[#This Row],[Proximity Rate]]+Table15[[#This Row],[Aggregation Rate]]</f>
        <v>9</v>
      </c>
      <c r="AM847" s="13" t="s">
        <v>1935</v>
      </c>
    </row>
    <row r="848" spans="1:39" x14ac:dyDescent="0.3">
      <c r="A848" s="20">
        <v>22324</v>
      </c>
      <c r="B848" s="2" t="s">
        <v>1146</v>
      </c>
      <c r="C848" s="2" t="str">
        <f>VLOOKUP(A848,'emp master'!$A$1:$G$5000,5,FALSE)</f>
        <v>Close Comfort Program - Finishing - SI</v>
      </c>
      <c r="D848" s="1" t="s">
        <v>1757</v>
      </c>
      <c r="E848" s="6" t="str">
        <f>VLOOKUP(A848,'emp master'!$A$1:$G$5000,7,FALSE)</f>
        <v>Female</v>
      </c>
      <c r="F848" s="7">
        <v>29</v>
      </c>
      <c r="G848" s="6" t="s">
        <v>14</v>
      </c>
      <c r="H848" s="6" t="s">
        <v>1756</v>
      </c>
      <c r="I848" s="6" t="s">
        <v>1147</v>
      </c>
      <c r="J848" s="7" t="s">
        <v>63</v>
      </c>
      <c r="K848" s="6" t="s">
        <v>14</v>
      </c>
      <c r="L848" s="6"/>
      <c r="M848" s="6" t="s">
        <v>14</v>
      </c>
      <c r="N848" s="6"/>
      <c r="O848" s="6" t="s">
        <v>1566</v>
      </c>
      <c r="P848" s="6" t="s">
        <v>1888</v>
      </c>
      <c r="Q848" s="6" t="s">
        <v>14</v>
      </c>
      <c r="R848" s="6" t="s">
        <v>14</v>
      </c>
      <c r="S848" s="6" t="s">
        <v>1754</v>
      </c>
      <c r="T848" s="6" t="s">
        <v>14</v>
      </c>
      <c r="U848" s="6" t="s">
        <v>14</v>
      </c>
      <c r="V848" s="8">
        <f>IF(Table15[[#This Row],[Age - වයස]]&lt;30,1,IF(Table15[[#This Row],[Age - වයස]]&lt;40,2,IF(Table15[[#This Row],[Age - වයස]]&lt;50,3,IF(Table15[[#This Row],[Age - වයස]]&lt;=55,4,5))))</f>
        <v>1</v>
      </c>
      <c r="W848" s="11">
        <f>IF(Table15[[#This Row],[Vaccinated? - කොවිඩ් එන්නත ලබා ගෙන තිබේද?]]= "yes",1,5)</f>
        <v>5</v>
      </c>
      <c r="X848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48" s="8">
        <f>IF(Table15[[#This Row],[Having any hereditary diseases - ඔබට පාරම්පරික රෝග තිබෙනවාද?]]="yes",5,1)</f>
        <v>1</v>
      </c>
      <c r="Z848" s="11">
        <f>IF(Table15[[#This Row],[Do you have been suffering from any of these diseases? - පහත රෝග ඔබට තිබෙනවද?]]="None - නැත",1,5)</f>
        <v>1</v>
      </c>
      <c r="AA8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8" s="11">
        <f>IF(Table15[[#This Row],[Have you been infected by COVID-19 in the past few months - ඔබට COVID 19 මිට පෙර වැළදී  තිබෙනවද?]]="Yes",1,5)</f>
        <v>5</v>
      </c>
      <c r="AC848" s="11">
        <f>IF(Table15[[#This Row],[Grade - ශ්‍රේණිය]]="Team Member",5,IF(Table15[[#This Row],[Grade - ශ්‍රේණිය]]="Manager",1,3))</f>
        <v>5</v>
      </c>
      <c r="AD848" s="11">
        <f>IF(Table15[[#This Row],[Do you have any COVID symptoms? - ඔබට COVID ලක්ෂණ තිබෙනවද?]]="Yes",5,1)</f>
        <v>5</v>
      </c>
      <c r="AE848" s="11">
        <f>IF(Table15[[#This Row],[Was quarantined  before? - නිරොධානය වී තිබේද?]]="Yes",5,1)</f>
        <v>1</v>
      </c>
      <c r="AF8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8" s="8">
        <f>IF(Table15[[#This Row],[Any family members are working at Hospitals - රෝහල් වල සේවය කරන සාමාජිකයන් සිටීද?]]="No",1,5)</f>
        <v>1</v>
      </c>
      <c r="AH84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48" s="15">
        <f>Table15[[#This Row],[Proximity 01 (30%)]]*0.3+Table15[[#This Row],[Proximity - 02(40%)]]*0.4+Table15[[#This Row],[Proximity - 03(30%)]]*0.3</f>
        <v>3.8</v>
      </c>
      <c r="AK848" s="12">
        <f>Table15[[#This Row],[Aggregation(Q1) 30%]]*0.3+Table15[[#This Row],[Aggregation(Q2) 40%]]*0.4+Table15[[#This Row],[Aggregation(Q3) 30%]]*0.3</f>
        <v>2.1999999999999997</v>
      </c>
      <c r="AL848" s="13">
        <f>Table15[[#This Row],[Exposure Rate]]+Table15[[#This Row],[Proximity Rate]]+Table15[[#This Row],[Aggregation Rate]]</f>
        <v>9</v>
      </c>
      <c r="AM848" s="13" t="s">
        <v>1935</v>
      </c>
    </row>
    <row r="849" spans="1:39" x14ac:dyDescent="0.3">
      <c r="A849" s="20">
        <v>23686</v>
      </c>
      <c r="B849" s="2" t="s">
        <v>1018</v>
      </c>
      <c r="C849" s="2" t="str">
        <f>VLOOKUP(A849,'emp master'!$A$1:$G$5000,5,FALSE)</f>
        <v>Close Comfort Program - Finishing - SI</v>
      </c>
      <c r="D849" s="1" t="s">
        <v>1757</v>
      </c>
      <c r="E849" s="6" t="str">
        <f>VLOOKUP(A849,'emp master'!$A$1:$G$5000,7,FALSE)</f>
        <v>Female</v>
      </c>
      <c r="F849" s="7">
        <v>24</v>
      </c>
      <c r="G849" s="6" t="s">
        <v>14</v>
      </c>
      <c r="H849" s="6" t="s">
        <v>1756</v>
      </c>
      <c r="I849" s="6" t="s">
        <v>36</v>
      </c>
      <c r="J849" s="7" t="s">
        <v>39</v>
      </c>
      <c r="K849" s="6" t="s">
        <v>14</v>
      </c>
      <c r="L849" s="6"/>
      <c r="M849" s="6" t="s">
        <v>14</v>
      </c>
      <c r="N849" s="6"/>
      <c r="O849" s="6" t="s">
        <v>1566</v>
      </c>
      <c r="P849" s="6" t="s">
        <v>1878</v>
      </c>
      <c r="Q849" s="6" t="s">
        <v>14</v>
      </c>
      <c r="R849" s="6" t="s">
        <v>14</v>
      </c>
      <c r="S849" s="6" t="s">
        <v>1754</v>
      </c>
      <c r="T849" s="6" t="s">
        <v>14</v>
      </c>
      <c r="U849" s="6" t="s">
        <v>14</v>
      </c>
      <c r="V849" s="8">
        <f>IF(Table15[[#This Row],[Age - වයස]]&lt;30,1,IF(Table15[[#This Row],[Age - වයස]]&lt;40,2,IF(Table15[[#This Row],[Age - වයස]]&lt;50,3,IF(Table15[[#This Row],[Age - වයස]]&lt;=55,4,5))))</f>
        <v>1</v>
      </c>
      <c r="W849" s="11">
        <f>IF(Table15[[#This Row],[Vaccinated? - කොවිඩ් එන්නත ලබා ගෙන තිබේද?]]= "yes",1,5)</f>
        <v>5</v>
      </c>
      <c r="X84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49" s="8">
        <f>IF(Table15[[#This Row],[Having any hereditary diseases - ඔබට පාරම්පරික රෝග තිබෙනවාද?]]="yes",5,1)</f>
        <v>1</v>
      </c>
      <c r="Z849" s="11">
        <f>IF(Table15[[#This Row],[Do you have been suffering from any of these diseases? - පහත රෝග ඔබට තිබෙනවද?]]="None - නැත",1,5)</f>
        <v>1</v>
      </c>
      <c r="AA8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49" s="11">
        <f>IF(Table15[[#This Row],[Have you been infected by COVID-19 in the past few months - ඔබට COVID 19 මිට පෙර වැළදී  තිබෙනවද?]]="Yes",1,5)</f>
        <v>5</v>
      </c>
      <c r="AC849" s="11">
        <f>IF(Table15[[#This Row],[Grade - ශ්‍රේණිය]]="Team Member",5,IF(Table15[[#This Row],[Grade - ශ්‍රේණිය]]="Manager",1,3))</f>
        <v>5</v>
      </c>
      <c r="AD849" s="11">
        <f>IF(Table15[[#This Row],[Do you have any COVID symptoms? - ඔබට COVID ලක්ෂණ තිබෙනවද?]]="Yes",5,1)</f>
        <v>5</v>
      </c>
      <c r="AE849" s="11">
        <f>IF(Table15[[#This Row],[Was quarantined  before? - නිරොධානය වී තිබේද?]]="Yes",5,1)</f>
        <v>1</v>
      </c>
      <c r="AF8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49" s="8">
        <f>IF(Table15[[#This Row],[Any family members are working at Hospitals - රෝහල් වල සේවය කරන සාමාජිකයන් සිටීද?]]="No",1,5)</f>
        <v>1</v>
      </c>
      <c r="AH84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4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49" s="15">
        <f>Table15[[#This Row],[Proximity 01 (30%)]]*0.3+Table15[[#This Row],[Proximity - 02(40%)]]*0.4+Table15[[#This Row],[Proximity - 03(30%)]]*0.3</f>
        <v>3.8</v>
      </c>
      <c r="AK849" s="12">
        <f>Table15[[#This Row],[Aggregation(Q1) 30%]]*0.3+Table15[[#This Row],[Aggregation(Q2) 40%]]*0.4+Table15[[#This Row],[Aggregation(Q3) 30%]]*0.3</f>
        <v>2.1999999999999997</v>
      </c>
      <c r="AL849" s="13">
        <f>Table15[[#This Row],[Exposure Rate]]+Table15[[#This Row],[Proximity Rate]]+Table15[[#This Row],[Aggregation Rate]]</f>
        <v>9</v>
      </c>
      <c r="AM849" s="13" t="s">
        <v>1935</v>
      </c>
    </row>
    <row r="850" spans="1:39" x14ac:dyDescent="0.3">
      <c r="A850" s="20">
        <v>22200</v>
      </c>
      <c r="B850" s="2" t="s">
        <v>1144</v>
      </c>
      <c r="C850" s="2" t="str">
        <f>VLOOKUP(A850,'emp master'!$A$1:$G$5000,5,FALSE)</f>
        <v>Close Comfort Program - MM - Finishing - SI</v>
      </c>
      <c r="D850" s="1" t="s">
        <v>1757</v>
      </c>
      <c r="E850" s="6" t="str">
        <f>VLOOKUP(A850,'emp master'!$A$1:$G$5000,7,FALSE)</f>
        <v>Male</v>
      </c>
      <c r="F850" s="7">
        <v>28</v>
      </c>
      <c r="G850" s="6" t="s">
        <v>14</v>
      </c>
      <c r="H850" s="6" t="s">
        <v>1756</v>
      </c>
      <c r="I850" s="6" t="s">
        <v>1145</v>
      </c>
      <c r="J850" s="7" t="s">
        <v>63</v>
      </c>
      <c r="K850" s="6" t="s">
        <v>14</v>
      </c>
      <c r="L850" s="6"/>
      <c r="M850" s="6" t="s">
        <v>14</v>
      </c>
      <c r="N850" s="6"/>
      <c r="O850" s="6" t="s">
        <v>1566</v>
      </c>
      <c r="P850" s="6" t="s">
        <v>1887</v>
      </c>
      <c r="Q850" s="6" t="s">
        <v>14</v>
      </c>
      <c r="R850" s="6" t="s">
        <v>14</v>
      </c>
      <c r="S850" s="6" t="s">
        <v>1754</v>
      </c>
      <c r="T850" s="6" t="s">
        <v>14</v>
      </c>
      <c r="U850" s="6" t="s">
        <v>14</v>
      </c>
      <c r="V850" s="8">
        <f>IF(Table15[[#This Row],[Age - වයස]]&lt;30,1,IF(Table15[[#This Row],[Age - වයස]]&lt;40,2,IF(Table15[[#This Row],[Age - වයස]]&lt;50,3,IF(Table15[[#This Row],[Age - වයස]]&lt;=55,4,5))))</f>
        <v>1</v>
      </c>
      <c r="W850" s="11">
        <f>IF(Table15[[#This Row],[Vaccinated? - කොවිඩ් එන්නත ලබා ගෙන තිබේද?]]= "yes",1,5)</f>
        <v>5</v>
      </c>
      <c r="X85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50" s="8">
        <f>IF(Table15[[#This Row],[Having any hereditary diseases - ඔබට පාරම්පරික රෝග තිබෙනවාද?]]="yes",5,1)</f>
        <v>1</v>
      </c>
      <c r="Z850" s="11">
        <f>IF(Table15[[#This Row],[Do you have been suffering from any of these diseases? - පහත රෝග ඔබට තිබෙනවද?]]="None - නැත",1,5)</f>
        <v>1</v>
      </c>
      <c r="AA8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0" s="11">
        <f>IF(Table15[[#This Row],[Have you been infected by COVID-19 in the past few months - ඔබට COVID 19 මිට පෙර වැළදී  තිබෙනවද?]]="Yes",1,5)</f>
        <v>5</v>
      </c>
      <c r="AC850" s="11">
        <f>IF(Table15[[#This Row],[Grade - ශ්‍රේණිය]]="Team Member",5,IF(Table15[[#This Row],[Grade - ශ්‍රේණිය]]="Manager",1,3))</f>
        <v>5</v>
      </c>
      <c r="AD850" s="11">
        <f>IF(Table15[[#This Row],[Do you have any COVID symptoms? - ඔබට COVID ලක්ෂණ තිබෙනවද?]]="Yes",5,1)</f>
        <v>5</v>
      </c>
      <c r="AE850" s="11">
        <f>IF(Table15[[#This Row],[Was quarantined  before? - නිරොධානය වී තිබේද?]]="Yes",5,1)</f>
        <v>1</v>
      </c>
      <c r="AF8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0" s="8">
        <f>IF(Table15[[#This Row],[Any family members are working at Hospitals - රෝහල් වල සේවය කරන සාමාජිකයන් සිටීද?]]="No",1,5)</f>
        <v>1</v>
      </c>
      <c r="AH85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50" s="15">
        <f>Table15[[#This Row],[Proximity 01 (30%)]]*0.3+Table15[[#This Row],[Proximity - 02(40%)]]*0.4+Table15[[#This Row],[Proximity - 03(30%)]]*0.3</f>
        <v>3.8</v>
      </c>
      <c r="AK850" s="12">
        <f>Table15[[#This Row],[Aggregation(Q1) 30%]]*0.3+Table15[[#This Row],[Aggregation(Q2) 40%]]*0.4+Table15[[#This Row],[Aggregation(Q3) 30%]]*0.3</f>
        <v>2.1999999999999997</v>
      </c>
      <c r="AL850" s="13">
        <f>Table15[[#This Row],[Exposure Rate]]+Table15[[#This Row],[Proximity Rate]]+Table15[[#This Row],[Aggregation Rate]]</f>
        <v>9</v>
      </c>
      <c r="AM850" s="13" t="s">
        <v>1935</v>
      </c>
    </row>
    <row r="851" spans="1:39" x14ac:dyDescent="0.3">
      <c r="A851" s="20">
        <v>26095</v>
      </c>
      <c r="B851" s="2" t="s">
        <v>1312</v>
      </c>
      <c r="C851" s="2" t="str">
        <f>VLOOKUP(A851,'emp master'!$A$1:$G$5000,5,FALSE)</f>
        <v>Training School - SI</v>
      </c>
      <c r="D851" s="1" t="s">
        <v>1757</v>
      </c>
      <c r="E851" s="6" t="str">
        <f>VLOOKUP(A851,'emp master'!$A$1:$G$5000,7,FALSE)</f>
        <v>Female</v>
      </c>
      <c r="F851" s="7">
        <v>21</v>
      </c>
      <c r="G851" s="6" t="s">
        <v>14</v>
      </c>
      <c r="H851" s="6" t="s">
        <v>1753</v>
      </c>
      <c r="I851" s="6" t="s">
        <v>194</v>
      </c>
      <c r="J851" s="7" t="s">
        <v>23</v>
      </c>
      <c r="K851" s="6" t="s">
        <v>14</v>
      </c>
      <c r="L851" s="6"/>
      <c r="M851" s="6" t="s">
        <v>14</v>
      </c>
      <c r="N851" s="6"/>
      <c r="O851" s="6" t="s">
        <v>1566</v>
      </c>
      <c r="P851" s="6" t="s">
        <v>1908</v>
      </c>
      <c r="Q851" s="6" t="s">
        <v>14</v>
      </c>
      <c r="R851" s="6" t="s">
        <v>14</v>
      </c>
      <c r="S851" s="6" t="s">
        <v>1762</v>
      </c>
      <c r="T851" s="6" t="s">
        <v>14</v>
      </c>
      <c r="U851" s="6" t="s">
        <v>14</v>
      </c>
      <c r="V851" s="8">
        <f>IF(Table15[[#This Row],[Age - වයස]]&lt;30,1,IF(Table15[[#This Row],[Age - වයස]]&lt;40,2,IF(Table15[[#This Row],[Age - වයස]]&lt;50,3,IF(Table15[[#This Row],[Age - වයස]]&lt;=55,4,5))))</f>
        <v>1</v>
      </c>
      <c r="W851" s="11">
        <f>IF(Table15[[#This Row],[Vaccinated? - කොවිඩ් එන්නත ලබා ගෙන තිබේද?]]= "yes",1,5)</f>
        <v>5</v>
      </c>
      <c r="X85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1" s="8">
        <f>IF(Table15[[#This Row],[Having any hereditary diseases - ඔබට පාරම්පරික රෝග තිබෙනවාද?]]="yes",5,1)</f>
        <v>1</v>
      </c>
      <c r="Z851" s="11">
        <f>IF(Table15[[#This Row],[Do you have been suffering from any of these diseases? - පහත රෝග ඔබට තිබෙනවද?]]="None - නැත",1,5)</f>
        <v>5</v>
      </c>
      <c r="AA8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1" s="11">
        <f>IF(Table15[[#This Row],[Have you been infected by COVID-19 in the past few months - ඔබට COVID 19 මිට පෙර වැළදී  තිබෙනවද?]]="Yes",1,5)</f>
        <v>5</v>
      </c>
      <c r="AC851" s="11">
        <f>IF(Table15[[#This Row],[Grade - ශ්‍රේණිය]]="Team Member",5,IF(Table15[[#This Row],[Grade - ශ්‍රේණිය]]="Manager",1,3))</f>
        <v>5</v>
      </c>
      <c r="AD851" s="11">
        <f>IF(Table15[[#This Row],[Do you have any COVID symptoms? - ඔබට COVID ලක්ෂණ තිබෙනවද?]]="Yes",5,1)</f>
        <v>5</v>
      </c>
      <c r="AE851" s="11">
        <f>IF(Table15[[#This Row],[Was quarantined  before? - නිරොධානය වී තිබේද?]]="Yes",5,1)</f>
        <v>1</v>
      </c>
      <c r="AF8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1" s="8">
        <f>IF(Table15[[#This Row],[Any family members are working at Hospitals - රෝහල් වල සේවය කරන සාමාජිකයන් සිටීද?]]="No",1,5)</f>
        <v>1</v>
      </c>
      <c r="AH85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851" s="15">
        <f>Table15[[#This Row],[Proximity 01 (30%)]]*0.3+Table15[[#This Row],[Proximity - 02(40%)]]*0.4+Table15[[#This Row],[Proximity - 03(30%)]]*0.3</f>
        <v>3.8</v>
      </c>
      <c r="AK851" s="12">
        <f>Table15[[#This Row],[Aggregation(Q1) 30%]]*0.3+Table15[[#This Row],[Aggregation(Q2) 40%]]*0.4+Table15[[#This Row],[Aggregation(Q3) 30%]]*0.3</f>
        <v>2.1999999999999997</v>
      </c>
      <c r="AL851" s="13">
        <f>Table15[[#This Row],[Exposure Rate]]+Table15[[#This Row],[Proximity Rate]]+Table15[[#This Row],[Aggregation Rate]]</f>
        <v>9.1</v>
      </c>
      <c r="AM851" s="13" t="s">
        <v>1935</v>
      </c>
    </row>
    <row r="852" spans="1:39" x14ac:dyDescent="0.3">
      <c r="A852" s="20">
        <v>24115</v>
      </c>
      <c r="B852" s="2" t="s">
        <v>337</v>
      </c>
      <c r="C852" s="2" t="str">
        <f>VLOOKUP(A852,'emp master'!$A$1:$G$5000,5,FALSE)</f>
        <v>Close Comfort Program - Finishing - SI</v>
      </c>
      <c r="D852" s="1" t="s">
        <v>1757</v>
      </c>
      <c r="E852" s="6" t="str">
        <f>VLOOKUP(A852,'emp master'!$A$1:$G$5000,7,FALSE)</f>
        <v>Female</v>
      </c>
      <c r="F852" s="7">
        <v>32</v>
      </c>
      <c r="G852" s="6" t="s">
        <v>14</v>
      </c>
      <c r="H852" s="6" t="s">
        <v>1756</v>
      </c>
      <c r="I852" s="6" t="s">
        <v>335</v>
      </c>
      <c r="J852" s="7" t="s">
        <v>63</v>
      </c>
      <c r="K852" s="6" t="s">
        <v>14</v>
      </c>
      <c r="L852" s="6"/>
      <c r="M852" s="6" t="s">
        <v>14</v>
      </c>
      <c r="N852" s="6"/>
      <c r="O852" s="6" t="s">
        <v>1566</v>
      </c>
      <c r="P852" s="6" t="s">
        <v>1802</v>
      </c>
      <c r="Q852" s="6" t="s">
        <v>14</v>
      </c>
      <c r="R852" s="6" t="s">
        <v>1566</v>
      </c>
      <c r="S852" s="6" t="s">
        <v>1761</v>
      </c>
      <c r="T852" s="6" t="s">
        <v>1566</v>
      </c>
      <c r="U852" s="6" t="s">
        <v>14</v>
      </c>
      <c r="V852" s="8">
        <f>IF(Table15[[#This Row],[Age - වයස]]&lt;30,1,IF(Table15[[#This Row],[Age - වයස]]&lt;40,2,IF(Table15[[#This Row],[Age - වයස]]&lt;50,3,IF(Table15[[#This Row],[Age - වයස]]&lt;=55,4,5))))</f>
        <v>2</v>
      </c>
      <c r="W852" s="11">
        <f>IF(Table15[[#This Row],[Vaccinated? - කොවිඩ් එන්නත ලබා ගෙන තිබේද?]]= "yes",1,5)</f>
        <v>5</v>
      </c>
      <c r="X85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52" s="8">
        <f>IF(Table15[[#This Row],[Having any hereditary diseases - ඔබට පාරම්පරික රෝග තිබෙනවාද?]]="yes",5,1)</f>
        <v>5</v>
      </c>
      <c r="Z852" s="11">
        <f>IF(Table15[[#This Row],[Do you have been suffering from any of these diseases? - පහත රෝග ඔබට තිබෙනවද?]]="None - නැත",1,5)</f>
        <v>5</v>
      </c>
      <c r="AA8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852" s="11">
        <f>IF(Table15[[#This Row],[Have you been infected by COVID-19 in the past few months - ඔබට COVID 19 මිට පෙර වැළදී  තිබෙනවද?]]="Yes",1,5)</f>
        <v>5</v>
      </c>
      <c r="AC852" s="11">
        <f>IF(Table15[[#This Row],[Grade - ශ්‍රේණිය]]="Team Member",5,IF(Table15[[#This Row],[Grade - ශ්‍රේණිය]]="Manager",1,3))</f>
        <v>5</v>
      </c>
      <c r="AD852" s="11">
        <f>IF(Table15[[#This Row],[Do you have any COVID symptoms? - ඔබට COVID ලක්ෂණ තිබෙනවද?]]="Yes",5,1)</f>
        <v>5</v>
      </c>
      <c r="AE852" s="11">
        <f>IF(Table15[[#This Row],[Was quarantined  before? - නිරොධානය වී තිබේද?]]="Yes",5,1)</f>
        <v>1</v>
      </c>
      <c r="AF8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2" s="8">
        <f>IF(Table15[[#This Row],[Any family members are working at Hospitals - රෝහල් වල සේවය කරන සාමාජිකයන් සිටීද?]]="No",1,5)</f>
        <v>1</v>
      </c>
      <c r="AH85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4.7</v>
      </c>
      <c r="AJ852" s="15">
        <f>Table15[[#This Row],[Proximity 01 (30%)]]*0.3+Table15[[#This Row],[Proximity - 02(40%)]]*0.4+Table15[[#This Row],[Proximity - 03(30%)]]*0.3</f>
        <v>3.8</v>
      </c>
      <c r="AK852" s="12">
        <f>Table15[[#This Row],[Aggregation(Q1) 30%]]*0.3+Table15[[#This Row],[Aggregation(Q2) 40%]]*0.4+Table15[[#This Row],[Aggregation(Q3) 30%]]*0.3</f>
        <v>2.1999999999999997</v>
      </c>
      <c r="AL852" s="13">
        <f>Table15[[#This Row],[Exposure Rate]]+Table15[[#This Row],[Proximity Rate]]+Table15[[#This Row],[Aggregation Rate]]</f>
        <v>10.7</v>
      </c>
      <c r="AM852" s="13" t="s">
        <v>1935</v>
      </c>
    </row>
    <row r="853" spans="1:39" x14ac:dyDescent="0.3">
      <c r="A853" s="20">
        <v>24471</v>
      </c>
      <c r="B853" s="2" t="s">
        <v>334</v>
      </c>
      <c r="C853" s="2" t="str">
        <f>VLOOKUP(A853,'emp master'!$A$1:$G$5000,5,FALSE)</f>
        <v>Close Comfort Program - Finishing - SI</v>
      </c>
      <c r="D853" s="1" t="s">
        <v>1757</v>
      </c>
      <c r="E853" s="6" t="str">
        <f>VLOOKUP(A853,'emp master'!$A$1:$G$5000,7,FALSE)</f>
        <v>Female</v>
      </c>
      <c r="F853" s="7">
        <v>39</v>
      </c>
      <c r="G853" s="6" t="s">
        <v>14</v>
      </c>
      <c r="H853" s="6" t="s">
        <v>1756</v>
      </c>
      <c r="I853" s="6" t="s">
        <v>335</v>
      </c>
      <c r="J853" s="7" t="s">
        <v>63</v>
      </c>
      <c r="K853" s="6" t="s">
        <v>14</v>
      </c>
      <c r="L853" s="6"/>
      <c r="M853" s="6" t="s">
        <v>14</v>
      </c>
      <c r="N853" s="6"/>
      <c r="O853" s="6" t="s">
        <v>1566</v>
      </c>
      <c r="P853" s="6" t="s">
        <v>1801</v>
      </c>
      <c r="Q853" s="6" t="s">
        <v>14</v>
      </c>
      <c r="R853" s="6" t="s">
        <v>1566</v>
      </c>
      <c r="S853" s="6" t="s">
        <v>1761</v>
      </c>
      <c r="T853" s="6" t="s">
        <v>1566</v>
      </c>
      <c r="U853" s="6" t="s">
        <v>14</v>
      </c>
      <c r="V853" s="8">
        <f>IF(Table15[[#This Row],[Age - වයස]]&lt;30,1,IF(Table15[[#This Row],[Age - වයස]]&lt;40,2,IF(Table15[[#This Row],[Age - වයස]]&lt;50,3,IF(Table15[[#This Row],[Age - වයස]]&lt;=55,4,5))))</f>
        <v>2</v>
      </c>
      <c r="W853" s="11">
        <f>IF(Table15[[#This Row],[Vaccinated? - කොවිඩ් එන්නත ලබා ගෙන තිබේද?]]= "yes",1,5)</f>
        <v>5</v>
      </c>
      <c r="X853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53" s="8">
        <f>IF(Table15[[#This Row],[Having any hereditary diseases - ඔබට පාරම්පරික රෝග තිබෙනවාද?]]="yes",5,1)</f>
        <v>5</v>
      </c>
      <c r="Z853" s="11">
        <f>IF(Table15[[#This Row],[Do you have been suffering from any of these diseases? - පහත රෝග ඔබට තිබෙනවද?]]="None - නැත",1,5)</f>
        <v>5</v>
      </c>
      <c r="AA8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853" s="11">
        <f>IF(Table15[[#This Row],[Have you been infected by COVID-19 in the past few months - ඔබට COVID 19 මිට පෙර වැළදී  තිබෙනවද?]]="Yes",1,5)</f>
        <v>5</v>
      </c>
      <c r="AC853" s="11">
        <f>IF(Table15[[#This Row],[Grade - ශ්‍රේණිය]]="Team Member",5,IF(Table15[[#This Row],[Grade - ශ්‍රේණිය]]="Manager",1,3))</f>
        <v>5</v>
      </c>
      <c r="AD853" s="11">
        <f>IF(Table15[[#This Row],[Do you have any COVID symptoms? - ඔබට COVID ලක්ෂණ තිබෙනවද?]]="Yes",5,1)</f>
        <v>5</v>
      </c>
      <c r="AE853" s="11">
        <f>IF(Table15[[#This Row],[Was quarantined  before? - නිරොධානය වී තිබේද?]]="Yes",5,1)</f>
        <v>1</v>
      </c>
      <c r="AF8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3" s="8">
        <f>IF(Table15[[#This Row],[Any family members are working at Hospitals - රෝහල් වල සේවය කරන සාමාජිකයන් සිටීද?]]="No",1,5)</f>
        <v>1</v>
      </c>
      <c r="AH85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4.7</v>
      </c>
      <c r="AJ853" s="15">
        <f>Table15[[#This Row],[Proximity 01 (30%)]]*0.3+Table15[[#This Row],[Proximity - 02(40%)]]*0.4+Table15[[#This Row],[Proximity - 03(30%)]]*0.3</f>
        <v>3.8</v>
      </c>
      <c r="AK853" s="12">
        <f>Table15[[#This Row],[Aggregation(Q1) 30%]]*0.3+Table15[[#This Row],[Aggregation(Q2) 40%]]*0.4+Table15[[#This Row],[Aggregation(Q3) 30%]]*0.3</f>
        <v>2.1999999999999997</v>
      </c>
      <c r="AL853" s="13">
        <f>Table15[[#This Row],[Exposure Rate]]+Table15[[#This Row],[Proximity Rate]]+Table15[[#This Row],[Aggregation Rate]]</f>
        <v>10.7</v>
      </c>
      <c r="AM853" s="13" t="s">
        <v>1935</v>
      </c>
    </row>
    <row r="854" spans="1:39" x14ac:dyDescent="0.3">
      <c r="A854" s="20">
        <v>25345</v>
      </c>
      <c r="B854" s="2" t="s">
        <v>515</v>
      </c>
      <c r="C854" s="2" t="str">
        <f>VLOOKUP(A854,'emp master'!$A$1:$G$5000,5,FALSE)</f>
        <v>Common - SI</v>
      </c>
      <c r="D854" s="1" t="s">
        <v>1755</v>
      </c>
      <c r="E854" s="6" t="str">
        <f>VLOOKUP(A854,'emp master'!$A$1:$G$5000,7,FALSE)</f>
        <v>Male</v>
      </c>
      <c r="F854" s="7">
        <v>23</v>
      </c>
      <c r="G854" s="6" t="s">
        <v>14</v>
      </c>
      <c r="H854" s="6" t="s">
        <v>1753</v>
      </c>
      <c r="I854" s="6" t="s">
        <v>516</v>
      </c>
      <c r="J854" s="7" t="s">
        <v>13</v>
      </c>
      <c r="K854" s="6" t="s">
        <v>14</v>
      </c>
      <c r="L854" s="6"/>
      <c r="M854" s="6" t="s">
        <v>14</v>
      </c>
      <c r="N854" s="6"/>
      <c r="O854" s="6" t="s">
        <v>1566</v>
      </c>
      <c r="P854" s="6" t="s">
        <v>1815</v>
      </c>
      <c r="Q854" s="6" t="s">
        <v>1566</v>
      </c>
      <c r="R854" s="6" t="s">
        <v>14</v>
      </c>
      <c r="S854" s="6" t="s">
        <v>1754</v>
      </c>
      <c r="T854" s="6" t="s">
        <v>14</v>
      </c>
      <c r="U854" s="6" t="s">
        <v>1566</v>
      </c>
      <c r="V854" s="8">
        <f>IF(Table15[[#This Row],[Age - වයස]]&lt;30,1,IF(Table15[[#This Row],[Age - වයස]]&lt;40,2,IF(Table15[[#This Row],[Age - වයස]]&lt;50,3,IF(Table15[[#This Row],[Age - වයස]]&lt;=55,4,5))))</f>
        <v>1</v>
      </c>
      <c r="W854" s="11">
        <f>IF(Table15[[#This Row],[Vaccinated? - කොවිඩ් එන්නත ලබා ගෙන තිබේද?]]= "yes",1,5)</f>
        <v>5</v>
      </c>
      <c r="X8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4" s="8">
        <f>IF(Table15[[#This Row],[Having any hereditary diseases - ඔබට පාරම්පරික රෝග තිබෙනවාද?]]="yes",5,1)</f>
        <v>1</v>
      </c>
      <c r="Z854" s="11">
        <f>IF(Table15[[#This Row],[Do you have been suffering from any of these diseases? - පහත රෝග ඔබට තිබෙනවද?]]="None - නැත",1,5)</f>
        <v>1</v>
      </c>
      <c r="AA8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4" s="11">
        <f>IF(Table15[[#This Row],[Have you been infected by COVID-19 in the past few months - ඔබට COVID 19 මිට පෙර වැළදී  තිබෙනවද?]]="Yes",1,5)</f>
        <v>1</v>
      </c>
      <c r="AC854" s="11">
        <f>IF(Table15[[#This Row],[Grade - ශ්‍රේණිය]]="Team Member",5,IF(Table15[[#This Row],[Grade - ශ්‍රේණිය]]="Manager",1,3))</f>
        <v>3</v>
      </c>
      <c r="AD854" s="11">
        <f>IF(Table15[[#This Row],[Do you have any COVID symptoms? - ඔබට COVID ලක්ෂණ තිබෙනවද?]]="Yes",5,1)</f>
        <v>5</v>
      </c>
      <c r="AE854" s="11">
        <f>IF(Table15[[#This Row],[Was quarantined  before? - නිරොධානය වී තිබේද?]]="Yes",5,1)</f>
        <v>5</v>
      </c>
      <c r="AF8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4" s="8">
        <f>IF(Table15[[#This Row],[Any family members are working at Hospitals - රෝහල් වල සේවය කරන සාමාජිකයන් සිටීද?]]="No",1,5)</f>
        <v>1</v>
      </c>
      <c r="AH85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854" s="15">
        <f>Table15[[#This Row],[Proximity 01 (30%)]]*0.3+Table15[[#This Row],[Proximity - 02(40%)]]*0.4+Table15[[#This Row],[Proximity - 03(30%)]]*0.3</f>
        <v>4.4000000000000004</v>
      </c>
      <c r="AK854" s="12">
        <f>Table15[[#This Row],[Aggregation(Q1) 30%]]*0.3+Table15[[#This Row],[Aggregation(Q2) 40%]]*0.4+Table15[[#This Row],[Aggregation(Q3) 30%]]*0.3</f>
        <v>2.1999999999999997</v>
      </c>
      <c r="AL854" s="13">
        <f>Table15[[#This Row],[Exposure Rate]]+Table15[[#This Row],[Proximity Rate]]+Table15[[#This Row],[Aggregation Rate]]</f>
        <v>8.5</v>
      </c>
      <c r="AM854" s="13" t="s">
        <v>1935</v>
      </c>
    </row>
    <row r="855" spans="1:39" x14ac:dyDescent="0.3">
      <c r="A855" s="20">
        <v>22065</v>
      </c>
      <c r="B855" s="2" t="s">
        <v>598</v>
      </c>
      <c r="C855" s="2" t="str">
        <f>VLOOKUP(A855,'emp master'!$A$1:$G$5000,5,FALSE)</f>
        <v>Common - SI</v>
      </c>
      <c r="D855" s="1" t="s">
        <v>1755</v>
      </c>
      <c r="E855" s="6" t="str">
        <f>VLOOKUP(A855,'emp master'!$A$1:$G$5000,7,FALSE)</f>
        <v>Female</v>
      </c>
      <c r="F855" s="7">
        <v>26</v>
      </c>
      <c r="G855" s="6" t="s">
        <v>14</v>
      </c>
      <c r="H855" s="6" t="s">
        <v>1753</v>
      </c>
      <c r="I855" s="6" t="s">
        <v>599</v>
      </c>
      <c r="J855" s="7" t="s">
        <v>20</v>
      </c>
      <c r="K855" s="6" t="s">
        <v>14</v>
      </c>
      <c r="L855" s="6"/>
      <c r="M855" s="6" t="s">
        <v>14</v>
      </c>
      <c r="N855" s="6"/>
      <c r="O855" s="6" t="s">
        <v>1566</v>
      </c>
      <c r="P855" s="6" t="s">
        <v>1832</v>
      </c>
      <c r="Q855" s="6" t="s">
        <v>1566</v>
      </c>
      <c r="R855" s="6" t="s">
        <v>14</v>
      </c>
      <c r="S855" s="6" t="s">
        <v>1754</v>
      </c>
      <c r="T855" s="6" t="s">
        <v>14</v>
      </c>
      <c r="U855" s="6" t="s">
        <v>1566</v>
      </c>
      <c r="V855" s="8">
        <f>IF(Table15[[#This Row],[Age - වයස]]&lt;30,1,IF(Table15[[#This Row],[Age - වයස]]&lt;40,2,IF(Table15[[#This Row],[Age - වයස]]&lt;50,3,IF(Table15[[#This Row],[Age - වයස]]&lt;=55,4,5))))</f>
        <v>1</v>
      </c>
      <c r="W855" s="11">
        <f>IF(Table15[[#This Row],[Vaccinated? - කොවිඩ් එන්නත ලබා ගෙන තිබේද?]]= "yes",1,5)</f>
        <v>5</v>
      </c>
      <c r="X85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5" s="8">
        <f>IF(Table15[[#This Row],[Having any hereditary diseases - ඔබට පාරම්පරික රෝග තිබෙනවාද?]]="yes",5,1)</f>
        <v>1</v>
      </c>
      <c r="Z855" s="11">
        <f>IF(Table15[[#This Row],[Do you have been suffering from any of these diseases? - පහත රෝග ඔබට තිබෙනවද?]]="None - නැත",1,5)</f>
        <v>1</v>
      </c>
      <c r="AA8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5" s="11">
        <f>IF(Table15[[#This Row],[Have you been infected by COVID-19 in the past few months - ඔබට COVID 19 මිට පෙර වැළදී  තිබෙනවද?]]="Yes",1,5)</f>
        <v>1</v>
      </c>
      <c r="AC855" s="11">
        <f>IF(Table15[[#This Row],[Grade - ශ්‍රේණිය]]="Team Member",5,IF(Table15[[#This Row],[Grade - ශ්‍රේණිය]]="Manager",1,3))</f>
        <v>3</v>
      </c>
      <c r="AD855" s="11">
        <f>IF(Table15[[#This Row],[Do you have any COVID symptoms? - ඔබට COVID ලක්ෂණ තිබෙනවද?]]="Yes",5,1)</f>
        <v>5</v>
      </c>
      <c r="AE855" s="11">
        <f>IF(Table15[[#This Row],[Was quarantined  before? - නිරොධානය වී තිබේද?]]="Yes",5,1)</f>
        <v>5</v>
      </c>
      <c r="AF8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5" s="8">
        <f>IF(Table15[[#This Row],[Any family members are working at Hospitals - රෝහල් වල සේවය කරන සාමාජිකයන් සිටීද?]]="No",1,5)</f>
        <v>1</v>
      </c>
      <c r="AH85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855" s="15">
        <f>Table15[[#This Row],[Proximity 01 (30%)]]*0.3+Table15[[#This Row],[Proximity - 02(40%)]]*0.4+Table15[[#This Row],[Proximity - 03(30%)]]*0.3</f>
        <v>4.4000000000000004</v>
      </c>
      <c r="AK855" s="12">
        <f>Table15[[#This Row],[Aggregation(Q1) 30%]]*0.3+Table15[[#This Row],[Aggregation(Q2) 40%]]*0.4+Table15[[#This Row],[Aggregation(Q3) 30%]]*0.3</f>
        <v>2.1999999999999997</v>
      </c>
      <c r="AL855" s="13">
        <f>Table15[[#This Row],[Exposure Rate]]+Table15[[#This Row],[Proximity Rate]]+Table15[[#This Row],[Aggregation Rate]]</f>
        <v>8.5</v>
      </c>
      <c r="AM855" s="13" t="s">
        <v>1935</v>
      </c>
    </row>
    <row r="856" spans="1:39" x14ac:dyDescent="0.3">
      <c r="A856" s="20">
        <v>17066</v>
      </c>
      <c r="B856" s="2" t="s">
        <v>1216</v>
      </c>
      <c r="C856" s="2" t="str">
        <f>VLOOKUP(A856,'emp master'!$A$1:$G$5000,5,FALSE)</f>
        <v>Moulded Bra Cup - Industrial Engineering - SI</v>
      </c>
      <c r="D856" s="1" t="s">
        <v>1755</v>
      </c>
      <c r="E856" s="6" t="str">
        <f>VLOOKUP(A856,'emp master'!$A$1:$G$5000,7,FALSE)</f>
        <v>Male</v>
      </c>
      <c r="F856" s="7">
        <v>25</v>
      </c>
      <c r="G856" s="6" t="s">
        <v>14</v>
      </c>
      <c r="H856" s="6" t="s">
        <v>1753</v>
      </c>
      <c r="I856" s="6" t="s">
        <v>1217</v>
      </c>
      <c r="J856" s="7" t="s">
        <v>23</v>
      </c>
      <c r="K856" s="6" t="s">
        <v>14</v>
      </c>
      <c r="L856" s="6"/>
      <c r="M856" s="6" t="s">
        <v>14</v>
      </c>
      <c r="N856" s="6"/>
      <c r="O856" s="6" t="s">
        <v>1566</v>
      </c>
      <c r="P856" s="6" t="s">
        <v>1897</v>
      </c>
      <c r="Q856" s="6" t="s">
        <v>1566</v>
      </c>
      <c r="R856" s="6" t="s">
        <v>14</v>
      </c>
      <c r="S856" s="6" t="s">
        <v>1754</v>
      </c>
      <c r="T856" s="6" t="s">
        <v>14</v>
      </c>
      <c r="U856" s="6" t="s">
        <v>1566</v>
      </c>
      <c r="V856" s="8">
        <f>IF(Table15[[#This Row],[Age - වයස]]&lt;30,1,IF(Table15[[#This Row],[Age - වයස]]&lt;40,2,IF(Table15[[#This Row],[Age - වයස]]&lt;50,3,IF(Table15[[#This Row],[Age - වයස]]&lt;=55,4,5))))</f>
        <v>1</v>
      </c>
      <c r="W856" s="11">
        <f>IF(Table15[[#This Row],[Vaccinated? - කොවිඩ් එන්නත ලබා ගෙන තිබේද?]]= "yes",1,5)</f>
        <v>5</v>
      </c>
      <c r="X8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6" s="8">
        <f>IF(Table15[[#This Row],[Having any hereditary diseases - ඔබට පාරම්පරික රෝග තිබෙනවාද?]]="yes",5,1)</f>
        <v>1</v>
      </c>
      <c r="Z856" s="11">
        <f>IF(Table15[[#This Row],[Do you have been suffering from any of these diseases? - පහත රෝග ඔබට තිබෙනවද?]]="None - නැත",1,5)</f>
        <v>1</v>
      </c>
      <c r="AA8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6" s="11">
        <f>IF(Table15[[#This Row],[Have you been infected by COVID-19 in the past few months - ඔබට COVID 19 මිට පෙර වැළදී  තිබෙනවද?]]="Yes",1,5)</f>
        <v>1</v>
      </c>
      <c r="AC856" s="11">
        <f>IF(Table15[[#This Row],[Grade - ශ්‍රේණිය]]="Team Member",5,IF(Table15[[#This Row],[Grade - ශ්‍රේණිය]]="Manager",1,3))</f>
        <v>3</v>
      </c>
      <c r="AD856" s="11">
        <f>IF(Table15[[#This Row],[Do you have any COVID symptoms? - ඔබට COVID ලක්ෂණ තිබෙනවද?]]="Yes",5,1)</f>
        <v>5</v>
      </c>
      <c r="AE856" s="11">
        <f>IF(Table15[[#This Row],[Was quarantined  before? - නිරොධානය වී තිබේද?]]="Yes",5,1)</f>
        <v>5</v>
      </c>
      <c r="AF8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6" s="8">
        <f>IF(Table15[[#This Row],[Any family members are working at Hospitals - රෝහල් වල සේවය කරන සාමාජිකයන් සිටීද?]]="No",1,5)</f>
        <v>1</v>
      </c>
      <c r="AH85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856" s="15">
        <f>Table15[[#This Row],[Proximity 01 (30%)]]*0.3+Table15[[#This Row],[Proximity - 02(40%)]]*0.4+Table15[[#This Row],[Proximity - 03(30%)]]*0.3</f>
        <v>4.4000000000000004</v>
      </c>
      <c r="AK856" s="12">
        <f>Table15[[#This Row],[Aggregation(Q1) 30%]]*0.3+Table15[[#This Row],[Aggregation(Q2) 40%]]*0.4+Table15[[#This Row],[Aggregation(Q3) 30%]]*0.3</f>
        <v>2.1999999999999997</v>
      </c>
      <c r="AL856" s="13">
        <f>Table15[[#This Row],[Exposure Rate]]+Table15[[#This Row],[Proximity Rate]]+Table15[[#This Row],[Aggregation Rate]]</f>
        <v>8.5</v>
      </c>
      <c r="AM856" s="13" t="s">
        <v>1935</v>
      </c>
    </row>
    <row r="857" spans="1:39" x14ac:dyDescent="0.3">
      <c r="A857" s="20">
        <v>4662</v>
      </c>
      <c r="B857" s="2" t="s">
        <v>1231</v>
      </c>
      <c r="C857" s="2" t="str">
        <f>VLOOKUP(A857,'emp master'!$A$1:$G$5000,5,FALSE)</f>
        <v>Moulded Bra Cup - Product Development Centre - SI</v>
      </c>
      <c r="D857" s="1" t="s">
        <v>1758</v>
      </c>
      <c r="E857" s="6" t="str">
        <f>VLOOKUP(A857,'emp master'!$A$1:$G$5000,7,FALSE)</f>
        <v>Male</v>
      </c>
      <c r="F857" s="7">
        <v>33</v>
      </c>
      <c r="G857" s="6" t="s">
        <v>1566</v>
      </c>
      <c r="H857" s="6" t="s">
        <v>1753</v>
      </c>
      <c r="I857" s="6" t="s">
        <v>1232</v>
      </c>
      <c r="J857" s="7" t="s">
        <v>17</v>
      </c>
      <c r="K857" s="6" t="s">
        <v>14</v>
      </c>
      <c r="L857" s="6"/>
      <c r="M857" s="6" t="s">
        <v>14</v>
      </c>
      <c r="N857" s="6"/>
      <c r="O857" s="6" t="s">
        <v>1566</v>
      </c>
      <c r="P857" s="6" t="s">
        <v>1898</v>
      </c>
      <c r="Q857" s="6" t="s">
        <v>1566</v>
      </c>
      <c r="R857" s="6" t="s">
        <v>1566</v>
      </c>
      <c r="S857" s="6" t="s">
        <v>1762</v>
      </c>
      <c r="T857" s="6" t="s">
        <v>14</v>
      </c>
      <c r="U857" s="6" t="s">
        <v>1566</v>
      </c>
      <c r="V857" s="8">
        <f>IF(Table15[[#This Row],[Age - වයස]]&lt;30,1,IF(Table15[[#This Row],[Age - වයස]]&lt;40,2,IF(Table15[[#This Row],[Age - වයස]]&lt;50,3,IF(Table15[[#This Row],[Age - වයස]]&lt;=55,4,5))))</f>
        <v>2</v>
      </c>
      <c r="W857" s="11">
        <f>IF(Table15[[#This Row],[Vaccinated? - කොවිඩ් එන්නත ලබා ගෙන තිබේද?]]= "yes",1,5)</f>
        <v>1</v>
      </c>
      <c r="X8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7" s="8">
        <f>IF(Table15[[#This Row],[Having any hereditary diseases - ඔබට පාරම්පරික රෝග තිබෙනවාද?]]="yes",5,1)</f>
        <v>5</v>
      </c>
      <c r="Z857" s="11">
        <f>IF(Table15[[#This Row],[Do you have been suffering from any of these diseases? - පහත රෝග ඔබට තිබෙනවද?]]="None - නැත",1,5)</f>
        <v>5</v>
      </c>
      <c r="AA8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7" s="11">
        <f>IF(Table15[[#This Row],[Have you been infected by COVID-19 in the past few months - ඔබට COVID 19 මිට පෙර වැළදී  තිබෙනවද?]]="Yes",1,5)</f>
        <v>1</v>
      </c>
      <c r="AC857" s="11">
        <f>IF(Table15[[#This Row],[Grade - ශ්‍රේණිය]]="Team Member",5,IF(Table15[[#This Row],[Grade - ශ්‍රේණිය]]="Manager",1,3))</f>
        <v>3</v>
      </c>
      <c r="AD857" s="11">
        <f>IF(Table15[[#This Row],[Do you have any COVID symptoms? - ඔබට COVID ලක්ෂණ තිබෙනවද?]]="Yes",5,1)</f>
        <v>5</v>
      </c>
      <c r="AE857" s="11">
        <f>IF(Table15[[#This Row],[Was quarantined  before? - නිරොධානය වී තිබේද?]]="Yes",5,1)</f>
        <v>5</v>
      </c>
      <c r="AF8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7" s="8">
        <f>IF(Table15[[#This Row],[Any family members are working at Hospitals - රෝහල් වල සේවය කරන සාමාජිකයන් සිටීද?]]="No",1,5)</f>
        <v>1</v>
      </c>
      <c r="AH8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857" s="15">
        <f>Table15[[#This Row],[Proximity 01 (30%)]]*0.3+Table15[[#This Row],[Proximity - 02(40%)]]*0.4+Table15[[#This Row],[Proximity - 03(30%)]]*0.3</f>
        <v>4.4000000000000004</v>
      </c>
      <c r="AK857" s="12">
        <f>Table15[[#This Row],[Aggregation(Q1) 30%]]*0.3+Table15[[#This Row],[Aggregation(Q2) 40%]]*0.4+Table15[[#This Row],[Aggregation(Q3) 30%]]*0.3</f>
        <v>2.1999999999999997</v>
      </c>
      <c r="AL857" s="13">
        <f>Table15[[#This Row],[Exposure Rate]]+Table15[[#This Row],[Proximity Rate]]+Table15[[#This Row],[Aggregation Rate]]</f>
        <v>9</v>
      </c>
      <c r="AM857" s="13" t="s">
        <v>1935</v>
      </c>
    </row>
    <row r="858" spans="1:39" x14ac:dyDescent="0.3">
      <c r="A858" s="20">
        <v>12015</v>
      </c>
      <c r="B858" s="2" t="s">
        <v>1503</v>
      </c>
      <c r="C858" s="2" t="str">
        <f>VLOOKUP(A858,'emp master'!$A$1:$G$5000,5,FALSE)</f>
        <v>Close Comfort Program - Quality Assurance - SI</v>
      </c>
      <c r="D858" s="1" t="s">
        <v>1758</v>
      </c>
      <c r="E858" s="6" t="str">
        <f>VLOOKUP(A858,'emp master'!$A$1:$G$5000,7,FALSE)</f>
        <v>Male</v>
      </c>
      <c r="F858" s="7">
        <v>28</v>
      </c>
      <c r="G858" s="6" t="s">
        <v>14</v>
      </c>
      <c r="H858" s="6" t="s">
        <v>1753</v>
      </c>
      <c r="I858" s="6" t="s">
        <v>1504</v>
      </c>
      <c r="J858" s="6" t="s">
        <v>28</v>
      </c>
      <c r="K858" s="6" t="s">
        <v>14</v>
      </c>
      <c r="L858" s="6"/>
      <c r="M858" s="6" t="s">
        <v>14</v>
      </c>
      <c r="N858" s="6"/>
      <c r="O858" s="6" t="s">
        <v>1566</v>
      </c>
      <c r="P858" s="6" t="s">
        <v>1927</v>
      </c>
      <c r="Q858" s="6" t="s">
        <v>1566</v>
      </c>
      <c r="R858" s="6" t="s">
        <v>14</v>
      </c>
      <c r="S858" s="6" t="s">
        <v>1754</v>
      </c>
      <c r="T858" s="6" t="s">
        <v>14</v>
      </c>
      <c r="U858" s="6" t="s">
        <v>14</v>
      </c>
      <c r="V858" s="8">
        <f>IF(Table15[[#This Row],[Age - වයස]]&lt;30,1,IF(Table15[[#This Row],[Age - වයස]]&lt;40,2,IF(Table15[[#This Row],[Age - වයස]]&lt;50,3,IF(Table15[[#This Row],[Age - වයස]]&lt;=55,4,5))))</f>
        <v>1</v>
      </c>
      <c r="W858" s="11">
        <f>IF(Table15[[#This Row],[Vaccinated? - කොවිඩ් එන්නත ලබා ගෙන තිබේද?]]= "yes",1,5)</f>
        <v>5</v>
      </c>
      <c r="X8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8" s="8">
        <f>IF(Table15[[#This Row],[Having any hereditary diseases - ඔබට පාරම්පරික රෝග තිබෙනවාද?]]="yes",5,1)</f>
        <v>1</v>
      </c>
      <c r="Z858" s="11">
        <f>IF(Table15[[#This Row],[Do you have been suffering from any of these diseases? - පහත රෝග ඔබට තිබෙනවද?]]="None - නැත",1,5)</f>
        <v>1</v>
      </c>
      <c r="AA8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8" s="11">
        <f>IF(Table15[[#This Row],[Have you been infected by COVID-19 in the past few months - ඔබට COVID 19 මිට පෙර වැළදී  තිබෙනවද?]]="Yes",1,5)</f>
        <v>5</v>
      </c>
      <c r="AC858" s="11">
        <f>IF(Table15[[#This Row],[Grade - ශ්‍රේණිය]]="Team Member",5,IF(Table15[[#This Row],[Grade - ශ්‍රේණිය]]="Manager",1,3))</f>
        <v>3</v>
      </c>
      <c r="AD858" s="11">
        <f>IF(Table15[[#This Row],[Do you have any COVID symptoms? - ඔබට COVID ලක්ෂණ තිබෙනවද?]]="Yes",5,1)</f>
        <v>5</v>
      </c>
      <c r="AE858" s="11">
        <f>IF(Table15[[#This Row],[Was quarantined  before? - නිරොධානය වී තිබේද?]]="Yes",5,1)</f>
        <v>5</v>
      </c>
      <c r="AF8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8" s="8">
        <f>IF(Table15[[#This Row],[Any family members are working at Hospitals - රෝහල් වල සේවය කරන සාමාජිකයන් සිටීද?]]="No",1,5)</f>
        <v>1</v>
      </c>
      <c r="AH8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58" s="15">
        <f>Table15[[#This Row],[Proximity 01 (30%)]]*0.3+Table15[[#This Row],[Proximity - 02(40%)]]*0.4+Table15[[#This Row],[Proximity - 03(30%)]]*0.3</f>
        <v>4.4000000000000004</v>
      </c>
      <c r="AK858" s="12">
        <f>Table15[[#This Row],[Aggregation(Q1) 30%]]*0.3+Table15[[#This Row],[Aggregation(Q2) 40%]]*0.4+Table15[[#This Row],[Aggregation(Q3) 30%]]*0.3</f>
        <v>2.1999999999999997</v>
      </c>
      <c r="AL858" s="13">
        <f>Table15[[#This Row],[Exposure Rate]]+Table15[[#This Row],[Proximity Rate]]+Table15[[#This Row],[Aggregation Rate]]</f>
        <v>9.3000000000000007</v>
      </c>
      <c r="AM858" s="13" t="s">
        <v>1935</v>
      </c>
    </row>
    <row r="859" spans="1:39" x14ac:dyDescent="0.3">
      <c r="A859" s="20">
        <v>23486</v>
      </c>
      <c r="B859" s="2" t="s">
        <v>387</v>
      </c>
      <c r="C859" s="2" t="str">
        <f>VLOOKUP(A859,'emp master'!$A$1:$G$5000,5,FALSE)</f>
        <v>Close Comfort Program - Finished Goods Warehouse - SI</v>
      </c>
      <c r="D859" s="1" t="s">
        <v>1757</v>
      </c>
      <c r="E859" s="6" t="str">
        <f>VLOOKUP(A859,'emp master'!$A$1:$G$5000,7,FALSE)</f>
        <v>Male</v>
      </c>
      <c r="F859" s="7">
        <v>20</v>
      </c>
      <c r="G859" s="6" t="s">
        <v>14</v>
      </c>
      <c r="H859" s="6" t="s">
        <v>1753</v>
      </c>
      <c r="I859" s="6" t="s">
        <v>388</v>
      </c>
      <c r="J859" s="7" t="s">
        <v>23</v>
      </c>
      <c r="K859" s="6" t="s">
        <v>14</v>
      </c>
      <c r="L859" s="6"/>
      <c r="M859" s="6" t="s">
        <v>14</v>
      </c>
      <c r="N859" s="6"/>
      <c r="O859" s="6" t="s">
        <v>1566</v>
      </c>
      <c r="P859" s="6"/>
      <c r="Q859" s="6" t="s">
        <v>1566</v>
      </c>
      <c r="R859" s="6" t="s">
        <v>14</v>
      </c>
      <c r="S859" s="6" t="s">
        <v>1754</v>
      </c>
      <c r="T859" s="6" t="s">
        <v>14</v>
      </c>
      <c r="U859" s="6" t="s">
        <v>1566</v>
      </c>
      <c r="V859" s="8">
        <f>IF(Table15[[#This Row],[Age - වයස]]&lt;30,1,IF(Table15[[#This Row],[Age - වයස]]&lt;40,2,IF(Table15[[#This Row],[Age - වයස]]&lt;50,3,IF(Table15[[#This Row],[Age - වයස]]&lt;=55,4,5))))</f>
        <v>1</v>
      </c>
      <c r="W859" s="11">
        <f>IF(Table15[[#This Row],[Vaccinated? - කොවිඩ් එන්නත ලබා ගෙන තිබේද?]]= "yes",1,5)</f>
        <v>5</v>
      </c>
      <c r="X85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59" s="8">
        <f>IF(Table15[[#This Row],[Having any hereditary diseases - ඔබට පාරම්පරික රෝග තිබෙනවාද?]]="yes",5,1)</f>
        <v>1</v>
      </c>
      <c r="Z859" s="11">
        <f>IF(Table15[[#This Row],[Do you have been suffering from any of these diseases? - පහත රෝග ඔබට තිබෙනවද?]]="None - නැත",1,5)</f>
        <v>1</v>
      </c>
      <c r="AA8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59" s="11">
        <f>IF(Table15[[#This Row],[Have you been infected by COVID-19 in the past few months - ඔබට COVID 19 මිට පෙර වැළදී  තිබෙනවද?]]="Yes",1,5)</f>
        <v>1</v>
      </c>
      <c r="AC859" s="11">
        <f>IF(Table15[[#This Row],[Grade - ශ්‍රේණිය]]="Team Member",5,IF(Table15[[#This Row],[Grade - ශ්‍රේණිය]]="Manager",1,3))</f>
        <v>5</v>
      </c>
      <c r="AD859" s="11">
        <f>IF(Table15[[#This Row],[Do you have any COVID symptoms? - ඔබට COVID ලක්ෂණ තිබෙනවද?]]="Yes",5,1)</f>
        <v>5</v>
      </c>
      <c r="AE859" s="11">
        <f>IF(Table15[[#This Row],[Was quarantined  before? - නිරොධානය වී තිබේද?]]="Yes",5,1)</f>
        <v>5</v>
      </c>
      <c r="AF8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59" s="8">
        <f>IF(Table15[[#This Row],[Any family members are working at Hospitals - රෝහල් වල සේවය කරන සාමාජිකයන් සිටීද?]]="No",1,5)</f>
        <v>1</v>
      </c>
      <c r="AH8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5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859" s="15">
        <f>Table15[[#This Row],[Proximity 01 (30%)]]*0.3+Table15[[#This Row],[Proximity - 02(40%)]]*0.4+Table15[[#This Row],[Proximity - 03(30%)]]*0.3</f>
        <v>5</v>
      </c>
      <c r="AK859" s="12">
        <f>Table15[[#This Row],[Aggregation(Q1) 30%]]*0.3+Table15[[#This Row],[Aggregation(Q2) 40%]]*0.4+Table15[[#This Row],[Aggregation(Q3) 30%]]*0.3</f>
        <v>2.1999999999999997</v>
      </c>
      <c r="AL859" s="13">
        <f>Table15[[#This Row],[Exposure Rate]]+Table15[[#This Row],[Proximity Rate]]+Table15[[#This Row],[Aggregation Rate]]</f>
        <v>9.1</v>
      </c>
      <c r="AM859" s="13" t="s">
        <v>1935</v>
      </c>
    </row>
    <row r="860" spans="1:39" x14ac:dyDescent="0.3">
      <c r="A860" s="20">
        <v>13087</v>
      </c>
      <c r="B860" s="2" t="s">
        <v>844</v>
      </c>
      <c r="C860" s="2" t="str">
        <f>VLOOKUP(A860,'emp master'!$A$1:$G$5000,5,FALSE)</f>
        <v>Moulded Bra Cup - Machine Maintenance - SI</v>
      </c>
      <c r="D860" s="1" t="s">
        <v>1757</v>
      </c>
      <c r="E860" s="6" t="str">
        <f>VLOOKUP(A860,'emp master'!$A$1:$G$5000,7,FALSE)</f>
        <v>Male</v>
      </c>
      <c r="F860" s="7">
        <v>27</v>
      </c>
      <c r="G860" s="6" t="s">
        <v>14</v>
      </c>
      <c r="H860" s="6" t="s">
        <v>1753</v>
      </c>
      <c r="I860" s="6" t="s">
        <v>845</v>
      </c>
      <c r="J860" s="6" t="s">
        <v>28</v>
      </c>
      <c r="K860" s="6" t="s">
        <v>14</v>
      </c>
      <c r="L860" s="6"/>
      <c r="M860" s="6" t="s">
        <v>14</v>
      </c>
      <c r="N860" s="6"/>
      <c r="O860" s="6" t="s">
        <v>1566</v>
      </c>
      <c r="P860" s="6"/>
      <c r="Q860" s="6" t="s">
        <v>1566</v>
      </c>
      <c r="R860" s="6" t="s">
        <v>14</v>
      </c>
      <c r="S860" s="6" t="s">
        <v>1761</v>
      </c>
      <c r="T860" s="6" t="s">
        <v>14</v>
      </c>
      <c r="U860" s="6" t="s">
        <v>1566</v>
      </c>
      <c r="V860" s="8">
        <f>IF(Table15[[#This Row],[Age - වයස]]&lt;30,1,IF(Table15[[#This Row],[Age - වයස]]&lt;40,2,IF(Table15[[#This Row],[Age - වයස]]&lt;50,3,IF(Table15[[#This Row],[Age - වයස]]&lt;=55,4,5))))</f>
        <v>1</v>
      </c>
      <c r="W860" s="11">
        <f>IF(Table15[[#This Row],[Vaccinated? - කොවිඩ් එන්නත ලබා ගෙන තිබේද?]]= "yes",1,5)</f>
        <v>5</v>
      </c>
      <c r="X86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60" s="8">
        <f>IF(Table15[[#This Row],[Having any hereditary diseases - ඔබට පාරම්පරික රෝග තිබෙනවාද?]]="yes",5,1)</f>
        <v>1</v>
      </c>
      <c r="Z860" s="11">
        <f>IF(Table15[[#This Row],[Do you have been suffering from any of these diseases? - පහත රෝග ඔබට තිබෙනවද?]]="None - නැත",1,5)</f>
        <v>5</v>
      </c>
      <c r="AA8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0" s="11">
        <f>IF(Table15[[#This Row],[Have you been infected by COVID-19 in the past few months - ඔබට COVID 19 මිට පෙර වැළදී  තිබෙනවද?]]="Yes",1,5)</f>
        <v>1</v>
      </c>
      <c r="AC860" s="11">
        <f>IF(Table15[[#This Row],[Grade - ශ්‍රේණිය]]="Team Member",5,IF(Table15[[#This Row],[Grade - ශ්‍රේණිය]]="Manager",1,3))</f>
        <v>5</v>
      </c>
      <c r="AD860" s="11">
        <f>IF(Table15[[#This Row],[Do you have any COVID symptoms? - ඔබට COVID ලක්ෂණ තිබෙනවද?]]="Yes",5,1)</f>
        <v>5</v>
      </c>
      <c r="AE860" s="11">
        <f>IF(Table15[[#This Row],[Was quarantined  before? - නිරොධානය වී තිබේද?]]="Yes",5,1)</f>
        <v>5</v>
      </c>
      <c r="AF8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0" s="8">
        <f>IF(Table15[[#This Row],[Any family members are working at Hospitals - රෝහල් වල සේවය කරන සාමාජිකයන් සිටීද?]]="No",1,5)</f>
        <v>1</v>
      </c>
      <c r="AH8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860" s="15">
        <f>Table15[[#This Row],[Proximity 01 (30%)]]*0.3+Table15[[#This Row],[Proximity - 02(40%)]]*0.4+Table15[[#This Row],[Proximity - 03(30%)]]*0.3</f>
        <v>5</v>
      </c>
      <c r="AK860" s="12">
        <f>Table15[[#This Row],[Aggregation(Q1) 30%]]*0.3+Table15[[#This Row],[Aggregation(Q2) 40%]]*0.4+Table15[[#This Row],[Aggregation(Q3) 30%]]*0.3</f>
        <v>2.1999999999999997</v>
      </c>
      <c r="AL860" s="13">
        <f>Table15[[#This Row],[Exposure Rate]]+Table15[[#This Row],[Proximity Rate]]+Table15[[#This Row],[Aggregation Rate]]</f>
        <v>9.5</v>
      </c>
      <c r="AM860" s="13" t="s">
        <v>1935</v>
      </c>
    </row>
    <row r="861" spans="1:39" x14ac:dyDescent="0.3">
      <c r="A861" s="20">
        <v>17769</v>
      </c>
      <c r="B861" s="2" t="s">
        <v>400</v>
      </c>
      <c r="C861" s="2" t="str">
        <f>VLOOKUP(A861,'emp master'!$A$1:$G$5000,5,FALSE)</f>
        <v>Moulded Bra Cup - Machine Maintenance - SI</v>
      </c>
      <c r="D861" s="1" t="s">
        <v>1757</v>
      </c>
      <c r="E861" s="6" t="str">
        <f>VLOOKUP(A861,'emp master'!$A$1:$G$5000,7,FALSE)</f>
        <v>Male</v>
      </c>
      <c r="F861" s="7">
        <v>37</v>
      </c>
      <c r="G861" s="6" t="s">
        <v>14</v>
      </c>
      <c r="H861" s="6" t="s">
        <v>1753</v>
      </c>
      <c r="I861" s="6" t="s">
        <v>401</v>
      </c>
      <c r="J861" s="6" t="s">
        <v>28</v>
      </c>
      <c r="K861" s="6" t="s">
        <v>14</v>
      </c>
      <c r="L861" s="6"/>
      <c r="M861" s="6" t="s">
        <v>14</v>
      </c>
      <c r="N861" s="6"/>
      <c r="O861" s="6" t="s">
        <v>1566</v>
      </c>
      <c r="P861" s="6"/>
      <c r="Q861" s="6" t="s">
        <v>1566</v>
      </c>
      <c r="R861" s="6" t="s">
        <v>14</v>
      </c>
      <c r="S861" s="6" t="s">
        <v>1762</v>
      </c>
      <c r="T861" s="6" t="s">
        <v>14</v>
      </c>
      <c r="U861" s="6" t="s">
        <v>1566</v>
      </c>
      <c r="V861" s="8">
        <f>IF(Table15[[#This Row],[Age - වයස]]&lt;30,1,IF(Table15[[#This Row],[Age - වයස]]&lt;40,2,IF(Table15[[#This Row],[Age - වයස]]&lt;50,3,IF(Table15[[#This Row],[Age - වයස]]&lt;=55,4,5))))</f>
        <v>2</v>
      </c>
      <c r="W861" s="11">
        <f>IF(Table15[[#This Row],[Vaccinated? - කොවිඩ් එන්නත ලබා ගෙන තිබේද?]]= "yes",1,5)</f>
        <v>5</v>
      </c>
      <c r="X8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61" s="8">
        <f>IF(Table15[[#This Row],[Having any hereditary diseases - ඔබට පාරම්පරික රෝග තිබෙනවාද?]]="yes",5,1)</f>
        <v>1</v>
      </c>
      <c r="Z861" s="11">
        <f>IF(Table15[[#This Row],[Do you have been suffering from any of these diseases? - පහත රෝග ඔබට තිබෙනවද?]]="None - නැත",1,5)</f>
        <v>5</v>
      </c>
      <c r="AA8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1" s="11">
        <f>IF(Table15[[#This Row],[Have you been infected by COVID-19 in the past few months - ඔබට COVID 19 මිට පෙර වැළදී  තිබෙනවද?]]="Yes",1,5)</f>
        <v>1</v>
      </c>
      <c r="AC861" s="11">
        <f>IF(Table15[[#This Row],[Grade - ශ්‍රේණිය]]="Team Member",5,IF(Table15[[#This Row],[Grade - ශ්‍රේණිය]]="Manager",1,3))</f>
        <v>5</v>
      </c>
      <c r="AD861" s="11">
        <f>IF(Table15[[#This Row],[Do you have any COVID symptoms? - ඔබට COVID ලක්ෂණ තිබෙනවද?]]="Yes",5,1)</f>
        <v>5</v>
      </c>
      <c r="AE861" s="11">
        <f>IF(Table15[[#This Row],[Was quarantined  before? - නිරොධානය වී තිබේද?]]="Yes",5,1)</f>
        <v>5</v>
      </c>
      <c r="AF8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1" s="8">
        <f>IF(Table15[[#This Row],[Any family members are working at Hospitals - රෝහල් වල සේවය කරන සාමාජිකයන් සිටීද?]]="No",1,5)</f>
        <v>1</v>
      </c>
      <c r="AH8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</v>
      </c>
      <c r="AJ861" s="15">
        <f>Table15[[#This Row],[Proximity 01 (30%)]]*0.3+Table15[[#This Row],[Proximity - 02(40%)]]*0.4+Table15[[#This Row],[Proximity - 03(30%)]]*0.3</f>
        <v>5</v>
      </c>
      <c r="AK861" s="12">
        <f>Table15[[#This Row],[Aggregation(Q1) 30%]]*0.3+Table15[[#This Row],[Aggregation(Q2) 40%]]*0.4+Table15[[#This Row],[Aggregation(Q3) 30%]]*0.3</f>
        <v>2.1999999999999997</v>
      </c>
      <c r="AL861" s="13">
        <f>Table15[[#This Row],[Exposure Rate]]+Table15[[#This Row],[Proximity Rate]]+Table15[[#This Row],[Aggregation Rate]]</f>
        <v>9.6</v>
      </c>
      <c r="AM861" s="13" t="s">
        <v>1935</v>
      </c>
    </row>
    <row r="862" spans="1:39" x14ac:dyDescent="0.3">
      <c r="A862" s="20">
        <v>20555</v>
      </c>
      <c r="B862" s="2" t="s">
        <v>521</v>
      </c>
      <c r="C862" s="2" t="str">
        <f>VLOOKUP(A862,'emp master'!$A$1:$G$5000,5,FALSE)</f>
        <v>Close Comfort Program - Finishing - SI</v>
      </c>
      <c r="D862" s="1" t="s">
        <v>1757</v>
      </c>
      <c r="E862" s="6" t="str">
        <f>VLOOKUP(A862,'emp master'!$A$1:$G$5000,7,FALSE)</f>
        <v>Female</v>
      </c>
      <c r="F862" s="7">
        <v>24</v>
      </c>
      <c r="G862" s="6" t="s">
        <v>14</v>
      </c>
      <c r="H862" s="6" t="s">
        <v>1759</v>
      </c>
      <c r="I862" s="6" t="s">
        <v>38</v>
      </c>
      <c r="J862" s="7" t="s">
        <v>39</v>
      </c>
      <c r="K862" s="6" t="s">
        <v>14</v>
      </c>
      <c r="L862" s="6"/>
      <c r="M862" s="6" t="s">
        <v>14</v>
      </c>
      <c r="N862" s="6"/>
      <c r="O862" s="6" t="s">
        <v>1566</v>
      </c>
      <c r="P862" s="6" t="s">
        <v>1816</v>
      </c>
      <c r="Q862" s="6" t="s">
        <v>1566</v>
      </c>
      <c r="R862" s="6" t="s">
        <v>14</v>
      </c>
      <c r="S862" s="6" t="s">
        <v>1754</v>
      </c>
      <c r="T862" s="6" t="s">
        <v>14</v>
      </c>
      <c r="U862" s="6" t="s">
        <v>14</v>
      </c>
      <c r="V862" s="8">
        <f>IF(Table15[[#This Row],[Age - වයස]]&lt;30,1,IF(Table15[[#This Row],[Age - වයස]]&lt;40,2,IF(Table15[[#This Row],[Age - වයස]]&lt;50,3,IF(Table15[[#This Row],[Age - වයස]]&lt;=55,4,5))))</f>
        <v>1</v>
      </c>
      <c r="W862" s="11">
        <f>IF(Table15[[#This Row],[Vaccinated? - කොවිඩ් එන්නත ලබා ගෙන තිබේද?]]= "yes",1,5)</f>
        <v>5</v>
      </c>
      <c r="X86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2" s="8">
        <f>IF(Table15[[#This Row],[Having any hereditary diseases - ඔබට පාරම්පරික රෝග තිබෙනවාද?]]="yes",5,1)</f>
        <v>1</v>
      </c>
      <c r="Z862" s="11">
        <f>IF(Table15[[#This Row],[Do you have been suffering from any of these diseases? - පහත රෝග ඔබට තිබෙනවද?]]="None - නැත",1,5)</f>
        <v>1</v>
      </c>
      <c r="AA8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2" s="11">
        <f>IF(Table15[[#This Row],[Have you been infected by COVID-19 in the past few months - ඔබට COVID 19 මිට පෙර වැළදී  තිබෙනවද?]]="Yes",1,5)</f>
        <v>5</v>
      </c>
      <c r="AC862" s="11">
        <f>IF(Table15[[#This Row],[Grade - ශ්‍රේණිය]]="Team Member",5,IF(Table15[[#This Row],[Grade - ශ්‍රේණිය]]="Manager",1,3))</f>
        <v>5</v>
      </c>
      <c r="AD862" s="11">
        <f>IF(Table15[[#This Row],[Do you have any COVID symptoms? - ඔබට COVID ලක්ෂණ තිබෙනවද?]]="Yes",5,1)</f>
        <v>5</v>
      </c>
      <c r="AE862" s="11">
        <f>IF(Table15[[#This Row],[Was quarantined  before? - නිරොධානය වී තිබේද?]]="Yes",5,1)</f>
        <v>5</v>
      </c>
      <c r="AF8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2" s="8">
        <f>IF(Table15[[#This Row],[Any family members are working at Hospitals - රෝහල් වල සේවය කරන සාමාජිකයන් සිටීද?]]="No",1,5)</f>
        <v>1</v>
      </c>
      <c r="AH8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2" s="15">
        <f>Table15[[#This Row],[Proximity 01 (30%)]]*0.3+Table15[[#This Row],[Proximity - 02(40%)]]*0.4+Table15[[#This Row],[Proximity - 03(30%)]]*0.3</f>
        <v>5</v>
      </c>
      <c r="AK862" s="12">
        <f>Table15[[#This Row],[Aggregation(Q1) 30%]]*0.3+Table15[[#This Row],[Aggregation(Q2) 40%]]*0.4+Table15[[#This Row],[Aggregation(Q3) 30%]]*0.3</f>
        <v>2.1999999999999997</v>
      </c>
      <c r="AL862" s="13">
        <f>Table15[[#This Row],[Exposure Rate]]+Table15[[#This Row],[Proximity Rate]]+Table15[[#This Row],[Aggregation Rate]]</f>
        <v>9.8000000000000007</v>
      </c>
      <c r="AM862" s="13" t="s">
        <v>1935</v>
      </c>
    </row>
    <row r="863" spans="1:39" x14ac:dyDescent="0.3">
      <c r="A863" s="20">
        <v>21769</v>
      </c>
      <c r="B863" s="2" t="s">
        <v>556</v>
      </c>
      <c r="C863" s="2" t="str">
        <f>VLOOKUP(A863,'emp master'!$A$1:$G$5000,5,FALSE)</f>
        <v>Close Comfort Program - Finishing - SI</v>
      </c>
      <c r="D863" s="1" t="s">
        <v>1757</v>
      </c>
      <c r="E863" s="6" t="str">
        <f>VLOOKUP(A863,'emp master'!$A$1:$G$5000,7,FALSE)</f>
        <v>Female</v>
      </c>
      <c r="F863" s="7">
        <v>22</v>
      </c>
      <c r="G863" s="6" t="s">
        <v>14</v>
      </c>
      <c r="H863" s="6" t="s">
        <v>1759</v>
      </c>
      <c r="I863" s="6" t="s">
        <v>557</v>
      </c>
      <c r="J863" s="7" t="s">
        <v>63</v>
      </c>
      <c r="K863" s="6" t="s">
        <v>14</v>
      </c>
      <c r="L863" s="6"/>
      <c r="M863" s="6" t="s">
        <v>14</v>
      </c>
      <c r="N863" s="6"/>
      <c r="O863" s="6" t="s">
        <v>1566</v>
      </c>
      <c r="P863" s="6" t="s">
        <v>1824</v>
      </c>
      <c r="Q863" s="6" t="s">
        <v>1566</v>
      </c>
      <c r="R863" s="6" t="s">
        <v>14</v>
      </c>
      <c r="S863" s="6" t="s">
        <v>1754</v>
      </c>
      <c r="T863" s="6" t="s">
        <v>14</v>
      </c>
      <c r="U863" s="6" t="s">
        <v>14</v>
      </c>
      <c r="V863" s="8">
        <f>IF(Table15[[#This Row],[Age - වයස]]&lt;30,1,IF(Table15[[#This Row],[Age - වයස]]&lt;40,2,IF(Table15[[#This Row],[Age - වයස]]&lt;50,3,IF(Table15[[#This Row],[Age - වයස]]&lt;=55,4,5))))</f>
        <v>1</v>
      </c>
      <c r="W863" s="11">
        <f>IF(Table15[[#This Row],[Vaccinated? - කොවිඩ් එන්නත ලබා ගෙන තිබේද?]]= "yes",1,5)</f>
        <v>5</v>
      </c>
      <c r="X86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3" s="8">
        <f>IF(Table15[[#This Row],[Having any hereditary diseases - ඔබට පාරම්පරික රෝග තිබෙනවාද?]]="yes",5,1)</f>
        <v>1</v>
      </c>
      <c r="Z863" s="11">
        <f>IF(Table15[[#This Row],[Do you have been suffering from any of these diseases? - පහත රෝග ඔබට තිබෙනවද?]]="None - නැත",1,5)</f>
        <v>1</v>
      </c>
      <c r="AA8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3" s="11">
        <f>IF(Table15[[#This Row],[Have you been infected by COVID-19 in the past few months - ඔබට COVID 19 මිට පෙර වැළදී  තිබෙනවද?]]="Yes",1,5)</f>
        <v>5</v>
      </c>
      <c r="AC863" s="11">
        <f>IF(Table15[[#This Row],[Grade - ශ්‍රේණිය]]="Team Member",5,IF(Table15[[#This Row],[Grade - ශ්‍රේණිය]]="Manager",1,3))</f>
        <v>5</v>
      </c>
      <c r="AD863" s="11">
        <f>IF(Table15[[#This Row],[Do you have any COVID symptoms? - ඔබට COVID ලක්ෂණ තිබෙනවද?]]="Yes",5,1)</f>
        <v>5</v>
      </c>
      <c r="AE863" s="11">
        <f>IF(Table15[[#This Row],[Was quarantined  before? - නිරොධානය වී තිබේද?]]="Yes",5,1)</f>
        <v>5</v>
      </c>
      <c r="AF8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3" s="8">
        <f>IF(Table15[[#This Row],[Any family members are working at Hospitals - රෝහල් වල සේවය කරන සාමාජිකයන් සිටීද?]]="No",1,5)</f>
        <v>1</v>
      </c>
      <c r="AH8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3" s="15">
        <f>Table15[[#This Row],[Proximity 01 (30%)]]*0.3+Table15[[#This Row],[Proximity - 02(40%)]]*0.4+Table15[[#This Row],[Proximity - 03(30%)]]*0.3</f>
        <v>5</v>
      </c>
      <c r="AK863" s="12">
        <f>Table15[[#This Row],[Aggregation(Q1) 30%]]*0.3+Table15[[#This Row],[Aggregation(Q2) 40%]]*0.4+Table15[[#This Row],[Aggregation(Q3) 30%]]*0.3</f>
        <v>2.1999999999999997</v>
      </c>
      <c r="AL863" s="13">
        <f>Table15[[#This Row],[Exposure Rate]]+Table15[[#This Row],[Proximity Rate]]+Table15[[#This Row],[Aggregation Rate]]</f>
        <v>9.8000000000000007</v>
      </c>
      <c r="AM863" s="13" t="s">
        <v>1935</v>
      </c>
    </row>
    <row r="864" spans="1:39" x14ac:dyDescent="0.3">
      <c r="A864" s="20">
        <v>22365</v>
      </c>
      <c r="B864" s="2" t="s">
        <v>1066</v>
      </c>
      <c r="C864" s="2" t="str">
        <f>VLOOKUP(A864,'emp master'!$A$1:$G$5000,5,FALSE)</f>
        <v>Close Comfort Program - Finishing - SI</v>
      </c>
      <c r="D864" s="1" t="s">
        <v>1757</v>
      </c>
      <c r="E864" s="6" t="str">
        <f>VLOOKUP(A864,'emp master'!$A$1:$G$5000,7,FALSE)</f>
        <v>Female</v>
      </c>
      <c r="F864" s="7">
        <v>23</v>
      </c>
      <c r="G864" s="6" t="s">
        <v>14</v>
      </c>
      <c r="H864" s="6" t="s">
        <v>1759</v>
      </c>
      <c r="I864" s="6" t="s">
        <v>1067</v>
      </c>
      <c r="J864" s="7" t="s">
        <v>13</v>
      </c>
      <c r="K864" s="6" t="s">
        <v>14</v>
      </c>
      <c r="L864" s="6"/>
      <c r="M864" s="6" t="s">
        <v>14</v>
      </c>
      <c r="N864" s="6"/>
      <c r="O864" s="6" t="s">
        <v>1566</v>
      </c>
      <c r="P864" s="6" t="s">
        <v>1566</v>
      </c>
      <c r="Q864" s="6" t="s">
        <v>1566</v>
      </c>
      <c r="R864" s="6" t="s">
        <v>14</v>
      </c>
      <c r="S864" s="6" t="s">
        <v>1754</v>
      </c>
      <c r="T864" s="6" t="s">
        <v>14</v>
      </c>
      <c r="U864" s="6" t="s">
        <v>14</v>
      </c>
      <c r="V864" s="8">
        <f>IF(Table15[[#This Row],[Age - වයස]]&lt;30,1,IF(Table15[[#This Row],[Age - වයස]]&lt;40,2,IF(Table15[[#This Row],[Age - වයස]]&lt;50,3,IF(Table15[[#This Row],[Age - වයස]]&lt;=55,4,5))))</f>
        <v>1</v>
      </c>
      <c r="W864" s="11">
        <f>IF(Table15[[#This Row],[Vaccinated? - කොවිඩ් එන්නත ලබා ගෙන තිබේද?]]= "yes",1,5)</f>
        <v>5</v>
      </c>
      <c r="X86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4" s="8">
        <f>IF(Table15[[#This Row],[Having any hereditary diseases - ඔබට පාරම්පරික රෝග තිබෙනවාද?]]="yes",5,1)</f>
        <v>1</v>
      </c>
      <c r="Z864" s="11">
        <f>IF(Table15[[#This Row],[Do you have been suffering from any of these diseases? - පහත රෝග ඔබට තිබෙනවද?]]="None - නැත",1,5)</f>
        <v>1</v>
      </c>
      <c r="AA8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4" s="11">
        <f>IF(Table15[[#This Row],[Have you been infected by COVID-19 in the past few months - ඔබට COVID 19 මිට පෙර වැළදී  තිබෙනවද?]]="Yes",1,5)</f>
        <v>5</v>
      </c>
      <c r="AC864" s="11">
        <f>IF(Table15[[#This Row],[Grade - ශ්‍රේණිය]]="Team Member",5,IF(Table15[[#This Row],[Grade - ශ්‍රේණිය]]="Manager",1,3))</f>
        <v>5</v>
      </c>
      <c r="AD864" s="11">
        <f>IF(Table15[[#This Row],[Do you have any COVID symptoms? - ඔබට COVID ලක්ෂණ තිබෙනවද?]]="Yes",5,1)</f>
        <v>5</v>
      </c>
      <c r="AE864" s="11">
        <f>IF(Table15[[#This Row],[Was quarantined  before? - නිරොධානය වී තිබේද?]]="Yes",5,1)</f>
        <v>5</v>
      </c>
      <c r="AF8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4" s="8">
        <f>IF(Table15[[#This Row],[Any family members are working at Hospitals - රෝහල් වල සේවය කරන සාමාජිකයන් සිටීද?]]="No",1,5)</f>
        <v>1</v>
      </c>
      <c r="AH8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4" s="15">
        <f>Table15[[#This Row],[Proximity 01 (30%)]]*0.3+Table15[[#This Row],[Proximity - 02(40%)]]*0.4+Table15[[#This Row],[Proximity - 03(30%)]]*0.3</f>
        <v>5</v>
      </c>
      <c r="AK864" s="12">
        <f>Table15[[#This Row],[Aggregation(Q1) 30%]]*0.3+Table15[[#This Row],[Aggregation(Q2) 40%]]*0.4+Table15[[#This Row],[Aggregation(Q3) 30%]]*0.3</f>
        <v>2.1999999999999997</v>
      </c>
      <c r="AL864" s="13">
        <f>Table15[[#This Row],[Exposure Rate]]+Table15[[#This Row],[Proximity Rate]]+Table15[[#This Row],[Aggregation Rate]]</f>
        <v>9.8000000000000007</v>
      </c>
      <c r="AM864" s="13" t="s">
        <v>1935</v>
      </c>
    </row>
    <row r="865" spans="1:39" x14ac:dyDescent="0.3">
      <c r="A865" s="20">
        <v>22856</v>
      </c>
      <c r="B865" s="2" t="s">
        <v>37</v>
      </c>
      <c r="C865" s="2" t="str">
        <f>VLOOKUP(A865,'emp master'!$A$1:$G$5000,5,FALSE)</f>
        <v>Close Comfort Program - Finishing - SI</v>
      </c>
      <c r="D865" s="1" t="s">
        <v>1757</v>
      </c>
      <c r="E865" s="6" t="str">
        <f>VLOOKUP(A865,'emp master'!$A$1:$G$5000,7,FALSE)</f>
        <v>Female</v>
      </c>
      <c r="F865" s="7">
        <v>23</v>
      </c>
      <c r="G865" s="6" t="s">
        <v>14</v>
      </c>
      <c r="H865" s="6" t="s">
        <v>1759</v>
      </c>
      <c r="I865" s="6" t="s">
        <v>38</v>
      </c>
      <c r="J865" s="7" t="s">
        <v>39</v>
      </c>
      <c r="K865" s="6" t="s">
        <v>14</v>
      </c>
      <c r="L865" s="6"/>
      <c r="M865" s="6" t="s">
        <v>14</v>
      </c>
      <c r="N865" s="6"/>
      <c r="O865" s="6" t="s">
        <v>1566</v>
      </c>
      <c r="P865" s="6" t="s">
        <v>1778</v>
      </c>
      <c r="Q865" s="6" t="s">
        <v>1566</v>
      </c>
      <c r="R865" s="6" t="s">
        <v>14</v>
      </c>
      <c r="S865" s="6" t="s">
        <v>1754</v>
      </c>
      <c r="T865" s="6" t="s">
        <v>14</v>
      </c>
      <c r="U865" s="6" t="s">
        <v>14</v>
      </c>
      <c r="V865" s="8">
        <f>IF(Table15[[#This Row],[Age - වයස]]&lt;30,1,IF(Table15[[#This Row],[Age - වයස]]&lt;40,2,IF(Table15[[#This Row],[Age - වයස]]&lt;50,3,IF(Table15[[#This Row],[Age - වයස]]&lt;=55,4,5))))</f>
        <v>1</v>
      </c>
      <c r="W865" s="11">
        <f>IF(Table15[[#This Row],[Vaccinated? - කොවිඩ් එන්නත ලබා ගෙන තිබේද?]]= "yes",1,5)</f>
        <v>5</v>
      </c>
      <c r="X86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5" s="8">
        <f>IF(Table15[[#This Row],[Having any hereditary diseases - ඔබට පාරම්පරික රෝග තිබෙනවාද?]]="yes",5,1)</f>
        <v>1</v>
      </c>
      <c r="Z865" s="11">
        <f>IF(Table15[[#This Row],[Do you have been suffering from any of these diseases? - පහත රෝග ඔබට තිබෙනවද?]]="None - නැත",1,5)</f>
        <v>1</v>
      </c>
      <c r="AA8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5" s="11">
        <f>IF(Table15[[#This Row],[Have you been infected by COVID-19 in the past few months - ඔබට COVID 19 මිට පෙර වැළදී  තිබෙනවද?]]="Yes",1,5)</f>
        <v>5</v>
      </c>
      <c r="AC865" s="11">
        <f>IF(Table15[[#This Row],[Grade - ශ්‍රේණිය]]="Team Member",5,IF(Table15[[#This Row],[Grade - ශ්‍රේණිය]]="Manager",1,3))</f>
        <v>5</v>
      </c>
      <c r="AD865" s="11">
        <f>IF(Table15[[#This Row],[Do you have any COVID symptoms? - ඔබට COVID ලක්ෂණ තිබෙනවද?]]="Yes",5,1)</f>
        <v>5</v>
      </c>
      <c r="AE865" s="11">
        <f>IF(Table15[[#This Row],[Was quarantined  before? - නිරොධානය වී තිබේද?]]="Yes",5,1)</f>
        <v>5</v>
      </c>
      <c r="AF8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5" s="8">
        <f>IF(Table15[[#This Row],[Any family members are working at Hospitals - රෝහල් වල සේවය කරන සාමාජිකයන් සිටීද?]]="No",1,5)</f>
        <v>1</v>
      </c>
      <c r="AH8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5" s="15">
        <f>Table15[[#This Row],[Proximity 01 (30%)]]*0.3+Table15[[#This Row],[Proximity - 02(40%)]]*0.4+Table15[[#This Row],[Proximity - 03(30%)]]*0.3</f>
        <v>5</v>
      </c>
      <c r="AK865" s="12">
        <f>Table15[[#This Row],[Aggregation(Q1) 30%]]*0.3+Table15[[#This Row],[Aggregation(Q2) 40%]]*0.4+Table15[[#This Row],[Aggregation(Q3) 30%]]*0.3</f>
        <v>2.1999999999999997</v>
      </c>
      <c r="AL865" s="13">
        <f>Table15[[#This Row],[Exposure Rate]]+Table15[[#This Row],[Proximity Rate]]+Table15[[#This Row],[Aggregation Rate]]</f>
        <v>9.8000000000000007</v>
      </c>
      <c r="AM865" s="13" t="s">
        <v>1935</v>
      </c>
    </row>
    <row r="866" spans="1:39" x14ac:dyDescent="0.3">
      <c r="A866" s="20">
        <v>24748</v>
      </c>
      <c r="B866" s="2" t="s">
        <v>574</v>
      </c>
      <c r="C866" s="2" t="str">
        <f>VLOOKUP(A866,'emp master'!$A$1:$G$5000,5,FALSE)</f>
        <v>Close Comfort Program - Finishing - SI</v>
      </c>
      <c r="D866" s="1" t="s">
        <v>1757</v>
      </c>
      <c r="E866" s="6" t="str">
        <f>VLOOKUP(A866,'emp master'!$A$1:$G$5000,7,FALSE)</f>
        <v>Female</v>
      </c>
      <c r="F866" s="7">
        <v>29</v>
      </c>
      <c r="G866" s="6" t="s">
        <v>14</v>
      </c>
      <c r="H866" s="6" t="s">
        <v>1759</v>
      </c>
      <c r="I866" s="6" t="s">
        <v>575</v>
      </c>
      <c r="J866" s="7" t="s">
        <v>23</v>
      </c>
      <c r="K866" s="6" t="s">
        <v>14</v>
      </c>
      <c r="L866" s="6" t="s">
        <v>14</v>
      </c>
      <c r="M866" s="6" t="s">
        <v>14</v>
      </c>
      <c r="N866" s="6" t="s">
        <v>14</v>
      </c>
      <c r="O866" s="6" t="s">
        <v>1566</v>
      </c>
      <c r="P866" s="6" t="s">
        <v>1566</v>
      </c>
      <c r="Q866" s="6" t="s">
        <v>1566</v>
      </c>
      <c r="R866" s="6" t="s">
        <v>14</v>
      </c>
      <c r="S866" s="6" t="s">
        <v>1754</v>
      </c>
      <c r="T866" s="6" t="s">
        <v>14</v>
      </c>
      <c r="U866" s="6" t="s">
        <v>14</v>
      </c>
      <c r="V866" s="8">
        <f>IF(Table15[[#This Row],[Age - වයස]]&lt;30,1,IF(Table15[[#This Row],[Age - වයස]]&lt;40,2,IF(Table15[[#This Row],[Age - වයස]]&lt;50,3,IF(Table15[[#This Row],[Age - වයස]]&lt;=55,4,5))))</f>
        <v>1</v>
      </c>
      <c r="W866" s="11">
        <f>IF(Table15[[#This Row],[Vaccinated? - කොවිඩ් එන්නත ලබා ගෙන තිබේද?]]= "yes",1,5)</f>
        <v>5</v>
      </c>
      <c r="X866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6" s="8">
        <f>IF(Table15[[#This Row],[Having any hereditary diseases - ඔබට පාරම්පරික රෝග තිබෙනවාද?]]="yes",5,1)</f>
        <v>1</v>
      </c>
      <c r="Z866" s="11">
        <f>IF(Table15[[#This Row],[Do you have been suffering from any of these diseases? - පහත රෝග ඔබට තිබෙනවද?]]="None - නැත",1,5)</f>
        <v>1</v>
      </c>
      <c r="AA8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6" s="11">
        <f>IF(Table15[[#This Row],[Have you been infected by COVID-19 in the past few months - ඔබට COVID 19 මිට පෙර වැළදී  තිබෙනවද?]]="Yes",1,5)</f>
        <v>5</v>
      </c>
      <c r="AC866" s="11">
        <f>IF(Table15[[#This Row],[Grade - ශ්‍රේණිය]]="Team Member",5,IF(Table15[[#This Row],[Grade - ශ්‍රේණිය]]="Manager",1,3))</f>
        <v>5</v>
      </c>
      <c r="AD866" s="11">
        <f>IF(Table15[[#This Row],[Do you have any COVID symptoms? - ඔබට COVID ලක්ෂණ තිබෙනවද?]]="Yes",5,1)</f>
        <v>5</v>
      </c>
      <c r="AE866" s="11">
        <f>IF(Table15[[#This Row],[Was quarantined  before? - නිරොධානය වී තිබේද?]]="Yes",5,1)</f>
        <v>5</v>
      </c>
      <c r="AF8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6" s="8">
        <f>IF(Table15[[#This Row],[Any family members are working at Hospitals - රෝහල් වල සේවය කරන සාමාජිකයන් සිටීද?]]="No",1,5)</f>
        <v>1</v>
      </c>
      <c r="AH8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6" s="15">
        <f>Table15[[#This Row],[Proximity 01 (30%)]]*0.3+Table15[[#This Row],[Proximity - 02(40%)]]*0.4+Table15[[#This Row],[Proximity - 03(30%)]]*0.3</f>
        <v>5</v>
      </c>
      <c r="AK866" s="12">
        <f>Table15[[#This Row],[Aggregation(Q1) 30%]]*0.3+Table15[[#This Row],[Aggregation(Q2) 40%]]*0.4+Table15[[#This Row],[Aggregation(Q3) 30%]]*0.3</f>
        <v>2.1999999999999997</v>
      </c>
      <c r="AL866" s="13">
        <f>Table15[[#This Row],[Exposure Rate]]+Table15[[#This Row],[Proximity Rate]]+Table15[[#This Row],[Aggregation Rate]]</f>
        <v>9.8000000000000007</v>
      </c>
      <c r="AM866" s="13" t="s">
        <v>1935</v>
      </c>
    </row>
    <row r="867" spans="1:39" x14ac:dyDescent="0.3">
      <c r="A867" s="20">
        <v>21728</v>
      </c>
      <c r="B867" s="2" t="s">
        <v>560</v>
      </c>
      <c r="C867" s="2" t="str">
        <f>VLOOKUP(A867,'emp master'!$A$1:$G$5000,5,FALSE)</f>
        <v>Moulded Bra Cup - Production - SI</v>
      </c>
      <c r="D867" s="1" t="s">
        <v>1757</v>
      </c>
      <c r="E867" s="6" t="str">
        <f>VLOOKUP(A867,'emp master'!$A$1:$G$5000,7,FALSE)</f>
        <v>Female</v>
      </c>
      <c r="F867" s="7">
        <v>21</v>
      </c>
      <c r="G867" s="6" t="s">
        <v>14</v>
      </c>
      <c r="H867" s="6" t="s">
        <v>1759</v>
      </c>
      <c r="I867" s="6" t="s">
        <v>561</v>
      </c>
      <c r="J867" s="7" t="s">
        <v>13</v>
      </c>
      <c r="K867" s="6" t="s">
        <v>14</v>
      </c>
      <c r="L867" s="6" t="s">
        <v>14</v>
      </c>
      <c r="M867" s="6" t="s">
        <v>14</v>
      </c>
      <c r="N867" s="6" t="s">
        <v>14</v>
      </c>
      <c r="O867" s="6" t="s">
        <v>1566</v>
      </c>
      <c r="P867" s="6" t="s">
        <v>1566</v>
      </c>
      <c r="Q867" s="6" t="s">
        <v>1566</v>
      </c>
      <c r="R867" s="6" t="s">
        <v>14</v>
      </c>
      <c r="S867" s="6" t="s">
        <v>1754</v>
      </c>
      <c r="T867" s="6" t="s">
        <v>14</v>
      </c>
      <c r="U867" s="6" t="s">
        <v>14</v>
      </c>
      <c r="V867" s="8">
        <f>IF(Table15[[#This Row],[Age - වයස]]&lt;30,1,IF(Table15[[#This Row],[Age - වයස]]&lt;40,2,IF(Table15[[#This Row],[Age - වයස]]&lt;50,3,IF(Table15[[#This Row],[Age - වයස]]&lt;=55,4,5))))</f>
        <v>1</v>
      </c>
      <c r="W867" s="11">
        <f>IF(Table15[[#This Row],[Vaccinated? - කොවිඩ් එන්නත ලබා ගෙන තිබේද?]]= "yes",1,5)</f>
        <v>5</v>
      </c>
      <c r="X867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7" s="8">
        <f>IF(Table15[[#This Row],[Having any hereditary diseases - ඔබට පාරම්පරික රෝග තිබෙනවාද?]]="yes",5,1)</f>
        <v>1</v>
      </c>
      <c r="Z867" s="11">
        <f>IF(Table15[[#This Row],[Do you have been suffering from any of these diseases? - පහත රෝග ඔබට තිබෙනවද?]]="None - නැත",1,5)</f>
        <v>1</v>
      </c>
      <c r="AA8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7" s="11">
        <f>IF(Table15[[#This Row],[Have you been infected by COVID-19 in the past few months - ඔබට COVID 19 මිට පෙර වැළදී  තිබෙනවද?]]="Yes",1,5)</f>
        <v>5</v>
      </c>
      <c r="AC867" s="11">
        <f>IF(Table15[[#This Row],[Grade - ශ්‍රේණිය]]="Team Member",5,IF(Table15[[#This Row],[Grade - ශ්‍රේණිය]]="Manager",1,3))</f>
        <v>5</v>
      </c>
      <c r="AD867" s="11">
        <f>IF(Table15[[#This Row],[Do you have any COVID symptoms? - ඔබට COVID ලක්ෂණ තිබෙනවද?]]="Yes",5,1)</f>
        <v>5</v>
      </c>
      <c r="AE867" s="11">
        <f>IF(Table15[[#This Row],[Was quarantined  before? - නිරොධානය වී තිබේද?]]="Yes",5,1)</f>
        <v>5</v>
      </c>
      <c r="AF8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7" s="8">
        <f>IF(Table15[[#This Row],[Any family members are working at Hospitals - රෝහල් වල සේවය කරන සාමාජිකයන් සිටීද?]]="No",1,5)</f>
        <v>1</v>
      </c>
      <c r="AH8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7" s="15">
        <f>Table15[[#This Row],[Proximity 01 (30%)]]*0.3+Table15[[#This Row],[Proximity - 02(40%)]]*0.4+Table15[[#This Row],[Proximity - 03(30%)]]*0.3</f>
        <v>5</v>
      </c>
      <c r="AK867" s="12">
        <f>Table15[[#This Row],[Aggregation(Q1) 30%]]*0.3+Table15[[#This Row],[Aggregation(Q2) 40%]]*0.4+Table15[[#This Row],[Aggregation(Q3) 30%]]*0.3</f>
        <v>2.1999999999999997</v>
      </c>
      <c r="AL867" s="13">
        <f>Table15[[#This Row],[Exposure Rate]]+Table15[[#This Row],[Proximity Rate]]+Table15[[#This Row],[Aggregation Rate]]</f>
        <v>9.8000000000000007</v>
      </c>
      <c r="AM867" s="13" t="s">
        <v>1935</v>
      </c>
    </row>
    <row r="868" spans="1:39" x14ac:dyDescent="0.3">
      <c r="A868" s="20">
        <v>21731</v>
      </c>
      <c r="B868" s="2" t="s">
        <v>540</v>
      </c>
      <c r="C868" s="2" t="str">
        <f>VLOOKUP(A868,'emp master'!$A$1:$G$5000,5,FALSE)</f>
        <v>Moulded Bra Cup - Production - SI</v>
      </c>
      <c r="D868" s="1" t="s">
        <v>1757</v>
      </c>
      <c r="E868" s="6" t="str">
        <f>VLOOKUP(A868,'emp master'!$A$1:$G$5000,7,FALSE)</f>
        <v>Female</v>
      </c>
      <c r="F868" s="7">
        <v>22</v>
      </c>
      <c r="G868" s="6" t="s">
        <v>14</v>
      </c>
      <c r="H868" s="6" t="s">
        <v>1759</v>
      </c>
      <c r="I868" s="6" t="s">
        <v>109</v>
      </c>
      <c r="J868" s="7" t="s">
        <v>39</v>
      </c>
      <c r="K868" s="6" t="s">
        <v>14</v>
      </c>
      <c r="L868" s="6"/>
      <c r="M868" s="6" t="s">
        <v>14</v>
      </c>
      <c r="N868" s="6"/>
      <c r="O868" s="6" t="s">
        <v>1566</v>
      </c>
      <c r="P868" s="6" t="s">
        <v>1820</v>
      </c>
      <c r="Q868" s="6" t="s">
        <v>1566</v>
      </c>
      <c r="R868" s="6" t="s">
        <v>14</v>
      </c>
      <c r="S868" s="6" t="s">
        <v>1754</v>
      </c>
      <c r="T868" s="6" t="s">
        <v>14</v>
      </c>
      <c r="U868" s="6" t="s">
        <v>14</v>
      </c>
      <c r="V868" s="8">
        <f>IF(Table15[[#This Row],[Age - වයස]]&lt;30,1,IF(Table15[[#This Row],[Age - වයස]]&lt;40,2,IF(Table15[[#This Row],[Age - වයස]]&lt;50,3,IF(Table15[[#This Row],[Age - වයස]]&lt;=55,4,5))))</f>
        <v>1</v>
      </c>
      <c r="W868" s="11">
        <f>IF(Table15[[#This Row],[Vaccinated? - කොවිඩ් එන්නත ලබා ගෙන තිබේද?]]= "yes",1,5)</f>
        <v>5</v>
      </c>
      <c r="X86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8" s="8">
        <f>IF(Table15[[#This Row],[Having any hereditary diseases - ඔබට පාරම්පරික රෝග තිබෙනවාද?]]="yes",5,1)</f>
        <v>1</v>
      </c>
      <c r="Z868" s="11">
        <f>IF(Table15[[#This Row],[Do you have been suffering from any of these diseases? - පහත රෝග ඔබට තිබෙනවද?]]="None - නැත",1,5)</f>
        <v>1</v>
      </c>
      <c r="AA8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8" s="11">
        <f>IF(Table15[[#This Row],[Have you been infected by COVID-19 in the past few months - ඔබට COVID 19 මිට පෙර වැළදී  තිබෙනවද?]]="Yes",1,5)</f>
        <v>5</v>
      </c>
      <c r="AC868" s="11">
        <f>IF(Table15[[#This Row],[Grade - ශ්‍රේණිය]]="Team Member",5,IF(Table15[[#This Row],[Grade - ශ්‍රේණිය]]="Manager",1,3))</f>
        <v>5</v>
      </c>
      <c r="AD868" s="11">
        <f>IF(Table15[[#This Row],[Do you have any COVID symptoms? - ඔබට COVID ලක්ෂණ තිබෙනවද?]]="Yes",5,1)</f>
        <v>5</v>
      </c>
      <c r="AE868" s="11">
        <f>IF(Table15[[#This Row],[Was quarantined  before? - නිරොධානය වී තිබේද?]]="Yes",5,1)</f>
        <v>5</v>
      </c>
      <c r="AF8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8" s="8">
        <f>IF(Table15[[#This Row],[Any family members are working at Hospitals - රෝහල් වල සේවය කරන සාමාජිකයන් සිටීද?]]="No",1,5)</f>
        <v>1</v>
      </c>
      <c r="AH8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8" s="15">
        <f>Table15[[#This Row],[Proximity 01 (30%)]]*0.3+Table15[[#This Row],[Proximity - 02(40%)]]*0.4+Table15[[#This Row],[Proximity - 03(30%)]]*0.3</f>
        <v>5</v>
      </c>
      <c r="AK868" s="12">
        <f>Table15[[#This Row],[Aggregation(Q1) 30%]]*0.3+Table15[[#This Row],[Aggregation(Q2) 40%]]*0.4+Table15[[#This Row],[Aggregation(Q3) 30%]]*0.3</f>
        <v>2.1999999999999997</v>
      </c>
      <c r="AL868" s="13">
        <f>Table15[[#This Row],[Exposure Rate]]+Table15[[#This Row],[Proximity Rate]]+Table15[[#This Row],[Aggregation Rate]]</f>
        <v>9.8000000000000007</v>
      </c>
      <c r="AM868" s="13" t="s">
        <v>1935</v>
      </c>
    </row>
    <row r="869" spans="1:39" x14ac:dyDescent="0.3">
      <c r="A869" s="20">
        <v>23836</v>
      </c>
      <c r="B869" s="2" t="s">
        <v>531</v>
      </c>
      <c r="C869" s="2" t="str">
        <f>VLOOKUP(A869,'emp master'!$A$1:$G$5000,5,FALSE)</f>
        <v>Moulded Bra Cup - Production - SI</v>
      </c>
      <c r="D869" s="1" t="s">
        <v>1757</v>
      </c>
      <c r="E869" s="6" t="str">
        <f>VLOOKUP(A869,'emp master'!$A$1:$G$5000,7,FALSE)</f>
        <v>Female</v>
      </c>
      <c r="F869" s="7">
        <v>23</v>
      </c>
      <c r="G869" s="6" t="s">
        <v>14</v>
      </c>
      <c r="H869" s="6" t="s">
        <v>1759</v>
      </c>
      <c r="I869" s="6" t="s">
        <v>532</v>
      </c>
      <c r="J869" s="7" t="s">
        <v>17</v>
      </c>
      <c r="K869" s="6" t="s">
        <v>14</v>
      </c>
      <c r="L869" s="6" t="s">
        <v>14</v>
      </c>
      <c r="M869" s="6" t="s">
        <v>14</v>
      </c>
      <c r="N869" s="6" t="s">
        <v>14</v>
      </c>
      <c r="O869" s="6" t="s">
        <v>1566</v>
      </c>
      <c r="P869" s="6" t="s">
        <v>1566</v>
      </c>
      <c r="Q869" s="6" t="s">
        <v>1566</v>
      </c>
      <c r="R869" s="6" t="s">
        <v>14</v>
      </c>
      <c r="S869" s="6" t="s">
        <v>1754</v>
      </c>
      <c r="T869" s="6" t="s">
        <v>14</v>
      </c>
      <c r="U869" s="6" t="s">
        <v>14</v>
      </c>
      <c r="V869" s="8">
        <f>IF(Table15[[#This Row],[Age - වයස]]&lt;30,1,IF(Table15[[#This Row],[Age - වයස]]&lt;40,2,IF(Table15[[#This Row],[Age - වයස]]&lt;50,3,IF(Table15[[#This Row],[Age - වයස]]&lt;=55,4,5))))</f>
        <v>1</v>
      </c>
      <c r="W869" s="11">
        <f>IF(Table15[[#This Row],[Vaccinated? - කොවිඩ් එන්නත ලබා ගෙන තිබේද?]]= "yes",1,5)</f>
        <v>5</v>
      </c>
      <c r="X86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69" s="8">
        <f>IF(Table15[[#This Row],[Having any hereditary diseases - ඔබට පාරම්පරික රෝග තිබෙනවාද?]]="yes",5,1)</f>
        <v>1</v>
      </c>
      <c r="Z869" s="11">
        <f>IF(Table15[[#This Row],[Do you have been suffering from any of these diseases? - පහත රෝග ඔබට තිබෙනවද?]]="None - නැත",1,5)</f>
        <v>1</v>
      </c>
      <c r="AA8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69" s="11">
        <f>IF(Table15[[#This Row],[Have you been infected by COVID-19 in the past few months - ඔබට COVID 19 මිට පෙර වැළදී  තිබෙනවද?]]="Yes",1,5)</f>
        <v>5</v>
      </c>
      <c r="AC869" s="11">
        <f>IF(Table15[[#This Row],[Grade - ශ්‍රේණිය]]="Team Member",5,IF(Table15[[#This Row],[Grade - ශ්‍රේණිය]]="Manager",1,3))</f>
        <v>5</v>
      </c>
      <c r="AD869" s="11">
        <f>IF(Table15[[#This Row],[Do you have any COVID symptoms? - ඔබට COVID ලක්ෂණ තිබෙනවද?]]="Yes",5,1)</f>
        <v>5</v>
      </c>
      <c r="AE869" s="11">
        <f>IF(Table15[[#This Row],[Was quarantined  before? - නිරොධානය වී තිබේද?]]="Yes",5,1)</f>
        <v>5</v>
      </c>
      <c r="AF8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69" s="8">
        <f>IF(Table15[[#This Row],[Any family members are working at Hospitals - රෝහල් වල සේවය කරන සාමාජිකයන් සිටීද?]]="No",1,5)</f>
        <v>1</v>
      </c>
      <c r="AH8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6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69" s="15">
        <f>Table15[[#This Row],[Proximity 01 (30%)]]*0.3+Table15[[#This Row],[Proximity - 02(40%)]]*0.4+Table15[[#This Row],[Proximity - 03(30%)]]*0.3</f>
        <v>5</v>
      </c>
      <c r="AK869" s="12">
        <f>Table15[[#This Row],[Aggregation(Q1) 30%]]*0.3+Table15[[#This Row],[Aggregation(Q2) 40%]]*0.4+Table15[[#This Row],[Aggregation(Q3) 30%]]*0.3</f>
        <v>2.1999999999999997</v>
      </c>
      <c r="AL869" s="13">
        <f>Table15[[#This Row],[Exposure Rate]]+Table15[[#This Row],[Proximity Rate]]+Table15[[#This Row],[Aggregation Rate]]</f>
        <v>9.8000000000000007</v>
      </c>
      <c r="AM869" s="13" t="s">
        <v>1935</v>
      </c>
    </row>
    <row r="870" spans="1:39" x14ac:dyDescent="0.3">
      <c r="A870" s="20">
        <v>26166</v>
      </c>
      <c r="B870" s="2" t="s">
        <v>514</v>
      </c>
      <c r="C870" s="2" t="str">
        <f>VLOOKUP(A870,'emp master'!$A$1:$G$5000,5,FALSE)</f>
        <v>Training School - SI</v>
      </c>
      <c r="D870" s="1" t="s">
        <v>1757</v>
      </c>
      <c r="E870" s="6" t="str">
        <f>VLOOKUP(A870,'emp master'!$A$1:$G$5000,7,FALSE)</f>
        <v>Female</v>
      </c>
      <c r="F870" s="7">
        <v>23</v>
      </c>
      <c r="G870" s="6" t="s">
        <v>14</v>
      </c>
      <c r="H870" s="6" t="s">
        <v>1759</v>
      </c>
      <c r="I870" s="6" t="s">
        <v>541</v>
      </c>
      <c r="J870" s="7" t="s">
        <v>17</v>
      </c>
      <c r="K870" s="6" t="s">
        <v>14</v>
      </c>
      <c r="L870" s="6"/>
      <c r="M870" s="6" t="s">
        <v>14</v>
      </c>
      <c r="N870" s="6"/>
      <c r="O870" s="6" t="s">
        <v>1566</v>
      </c>
      <c r="P870" s="6" t="s">
        <v>1823</v>
      </c>
      <c r="Q870" s="6" t="s">
        <v>1566</v>
      </c>
      <c r="R870" s="6" t="s">
        <v>14</v>
      </c>
      <c r="S870" s="6" t="s">
        <v>1754</v>
      </c>
      <c r="T870" s="6" t="s">
        <v>14</v>
      </c>
      <c r="U870" s="6" t="s">
        <v>14</v>
      </c>
      <c r="V870" s="8">
        <f>IF(Table15[[#This Row],[Age - වයස]]&lt;30,1,IF(Table15[[#This Row],[Age - වයස]]&lt;40,2,IF(Table15[[#This Row],[Age - වයස]]&lt;50,3,IF(Table15[[#This Row],[Age - වයස]]&lt;=55,4,5))))</f>
        <v>1</v>
      </c>
      <c r="W870" s="11">
        <f>IF(Table15[[#This Row],[Vaccinated? - කොවිඩ් එන්නත ලබා ගෙන තිබේද?]]= "yes",1,5)</f>
        <v>5</v>
      </c>
      <c r="X87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70" s="8">
        <f>IF(Table15[[#This Row],[Having any hereditary diseases - ඔබට පාරම්පරික රෝග තිබෙනවාද?]]="yes",5,1)</f>
        <v>1</v>
      </c>
      <c r="Z870" s="11">
        <f>IF(Table15[[#This Row],[Do you have been suffering from any of these diseases? - පහත රෝග ඔබට තිබෙනවද?]]="None - නැත",1,5)</f>
        <v>1</v>
      </c>
      <c r="AA8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0" s="11">
        <f>IF(Table15[[#This Row],[Have you been infected by COVID-19 in the past few months - ඔබට COVID 19 මිට පෙර වැළදී  තිබෙනවද?]]="Yes",1,5)</f>
        <v>5</v>
      </c>
      <c r="AC870" s="11">
        <f>IF(Table15[[#This Row],[Grade - ශ්‍රේණිය]]="Team Member",5,IF(Table15[[#This Row],[Grade - ශ්‍රේණිය]]="Manager",1,3))</f>
        <v>5</v>
      </c>
      <c r="AD870" s="11">
        <f>IF(Table15[[#This Row],[Do you have any COVID symptoms? - ඔබට COVID ලක්ෂණ තිබෙනවද?]]="Yes",5,1)</f>
        <v>5</v>
      </c>
      <c r="AE870" s="11">
        <f>IF(Table15[[#This Row],[Was quarantined  before? - නිරොධානය වී තිබේද?]]="Yes",5,1)</f>
        <v>5</v>
      </c>
      <c r="AF8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0" s="8">
        <f>IF(Table15[[#This Row],[Any family members are working at Hospitals - රෝහල් වල සේවය කරන සාමාජිකයන් සිටීද?]]="No",1,5)</f>
        <v>1</v>
      </c>
      <c r="AH8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70" s="15">
        <f>Table15[[#This Row],[Proximity 01 (30%)]]*0.3+Table15[[#This Row],[Proximity - 02(40%)]]*0.4+Table15[[#This Row],[Proximity - 03(30%)]]*0.3</f>
        <v>5</v>
      </c>
      <c r="AK870" s="12">
        <f>Table15[[#This Row],[Aggregation(Q1) 30%]]*0.3+Table15[[#This Row],[Aggregation(Q2) 40%]]*0.4+Table15[[#This Row],[Aggregation(Q3) 30%]]*0.3</f>
        <v>2.1999999999999997</v>
      </c>
      <c r="AL870" s="13">
        <f>Table15[[#This Row],[Exposure Rate]]+Table15[[#This Row],[Proximity Rate]]+Table15[[#This Row],[Aggregation Rate]]</f>
        <v>9.8000000000000007</v>
      </c>
      <c r="AM870" s="13" t="s">
        <v>1935</v>
      </c>
    </row>
    <row r="871" spans="1:39" x14ac:dyDescent="0.3">
      <c r="A871" s="20">
        <v>26166</v>
      </c>
      <c r="B871" s="2" t="s">
        <v>514</v>
      </c>
      <c r="C871" s="2" t="str">
        <f>VLOOKUP(A871,'emp master'!$A$1:$G$5000,5,FALSE)</f>
        <v>Training School - SI</v>
      </c>
      <c r="D871" s="1" t="s">
        <v>1757</v>
      </c>
      <c r="E871" s="6" t="str">
        <f>VLOOKUP(A871,'emp master'!$A$1:$G$5000,7,FALSE)</f>
        <v>Female</v>
      </c>
      <c r="F871" s="7">
        <v>23</v>
      </c>
      <c r="G871" s="6" t="s">
        <v>14</v>
      </c>
      <c r="H871" s="6" t="s">
        <v>1759</v>
      </c>
      <c r="I871" s="6" t="s">
        <v>36</v>
      </c>
      <c r="J871" s="7" t="s">
        <v>17</v>
      </c>
      <c r="K871" s="6" t="s">
        <v>14</v>
      </c>
      <c r="L871" s="6"/>
      <c r="M871" s="6" t="s">
        <v>14</v>
      </c>
      <c r="N871" s="6"/>
      <c r="O871" s="6" t="s">
        <v>1566</v>
      </c>
      <c r="P871" s="6" t="s">
        <v>1814</v>
      </c>
      <c r="Q871" s="6" t="s">
        <v>1566</v>
      </c>
      <c r="R871" s="6" t="s">
        <v>14</v>
      </c>
      <c r="S871" s="6" t="s">
        <v>1754</v>
      </c>
      <c r="T871" s="6" t="s">
        <v>14</v>
      </c>
      <c r="U871" s="6" t="s">
        <v>14</v>
      </c>
      <c r="V871" s="8">
        <f>IF(Table15[[#This Row],[Age - වයස]]&lt;30,1,IF(Table15[[#This Row],[Age - වයස]]&lt;40,2,IF(Table15[[#This Row],[Age - වයස]]&lt;50,3,IF(Table15[[#This Row],[Age - වයස]]&lt;=55,4,5))))</f>
        <v>1</v>
      </c>
      <c r="W871" s="11">
        <f>IF(Table15[[#This Row],[Vaccinated? - කොවිඩ් එන්නත ලබා ගෙන තිබේද?]]= "yes",1,5)</f>
        <v>5</v>
      </c>
      <c r="X87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71" s="8">
        <f>IF(Table15[[#This Row],[Having any hereditary diseases - ඔබට පාරම්පරික රෝග තිබෙනවාද?]]="yes",5,1)</f>
        <v>1</v>
      </c>
      <c r="Z871" s="11">
        <f>IF(Table15[[#This Row],[Do you have been suffering from any of these diseases? - පහත රෝග ඔබට තිබෙනවද?]]="None - නැත",1,5)</f>
        <v>1</v>
      </c>
      <c r="AA8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1" s="11">
        <f>IF(Table15[[#This Row],[Have you been infected by COVID-19 in the past few months - ඔබට COVID 19 මිට පෙර වැළදී  තිබෙනවද?]]="Yes",1,5)</f>
        <v>5</v>
      </c>
      <c r="AC871" s="11">
        <f>IF(Table15[[#This Row],[Grade - ශ්‍රේණිය]]="Team Member",5,IF(Table15[[#This Row],[Grade - ශ්‍රේණිය]]="Manager",1,3))</f>
        <v>5</v>
      </c>
      <c r="AD871" s="11">
        <f>IF(Table15[[#This Row],[Do you have any COVID symptoms? - ඔබට COVID ලක්ෂණ තිබෙනවද?]]="Yes",5,1)</f>
        <v>5</v>
      </c>
      <c r="AE871" s="11">
        <f>IF(Table15[[#This Row],[Was quarantined  before? - නිරොධානය වී තිබේද?]]="Yes",5,1)</f>
        <v>5</v>
      </c>
      <c r="AF8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1" s="8">
        <f>IF(Table15[[#This Row],[Any family members are working at Hospitals - රෝහල් වල සේවය කරන සාමාජිකයන් සිටීද?]]="No",1,5)</f>
        <v>1</v>
      </c>
      <c r="AH8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71" s="15">
        <f>Table15[[#This Row],[Proximity 01 (30%)]]*0.3+Table15[[#This Row],[Proximity - 02(40%)]]*0.4+Table15[[#This Row],[Proximity - 03(30%)]]*0.3</f>
        <v>5</v>
      </c>
      <c r="AK871" s="12">
        <f>Table15[[#This Row],[Aggregation(Q1) 30%]]*0.3+Table15[[#This Row],[Aggregation(Q2) 40%]]*0.4+Table15[[#This Row],[Aggregation(Q3) 30%]]*0.3</f>
        <v>2.1999999999999997</v>
      </c>
      <c r="AL871" s="13">
        <f>Table15[[#This Row],[Exposure Rate]]+Table15[[#This Row],[Proximity Rate]]+Table15[[#This Row],[Aggregation Rate]]</f>
        <v>9.8000000000000007</v>
      </c>
      <c r="AM871" s="13" t="s">
        <v>1935</v>
      </c>
    </row>
    <row r="872" spans="1:39" x14ac:dyDescent="0.3">
      <c r="A872" s="20">
        <v>26404</v>
      </c>
      <c r="B872" s="2" t="s">
        <v>1460</v>
      </c>
      <c r="C872" s="2" t="str">
        <f>VLOOKUP(A872,'emp master'!$A$1:$G$5000,5,FALSE)</f>
        <v>Training School - SI</v>
      </c>
      <c r="D872" s="1" t="s">
        <v>1757</v>
      </c>
      <c r="E872" s="6" t="str">
        <f>VLOOKUP(A872,'emp master'!$A$1:$G$5000,7,FALSE)</f>
        <v>Female</v>
      </c>
      <c r="F872" s="7">
        <v>22</v>
      </c>
      <c r="G872" s="6" t="s">
        <v>14</v>
      </c>
      <c r="H872" s="6" t="s">
        <v>1759</v>
      </c>
      <c r="I872" s="6" t="s">
        <v>1461</v>
      </c>
      <c r="J872" s="7" t="s">
        <v>17</v>
      </c>
      <c r="K872" s="6" t="s">
        <v>14</v>
      </c>
      <c r="L872" s="6"/>
      <c r="M872" s="6" t="s">
        <v>14</v>
      </c>
      <c r="N872" s="6"/>
      <c r="O872" s="6" t="s">
        <v>1566</v>
      </c>
      <c r="P872" s="6" t="s">
        <v>1924</v>
      </c>
      <c r="Q872" s="6" t="s">
        <v>1566</v>
      </c>
      <c r="R872" s="6" t="s">
        <v>14</v>
      </c>
      <c r="S872" s="6" t="s">
        <v>1754</v>
      </c>
      <c r="T872" s="6" t="s">
        <v>14</v>
      </c>
      <c r="U872" s="6" t="s">
        <v>14</v>
      </c>
      <c r="V872" s="8">
        <f>IF(Table15[[#This Row],[Age - වයස]]&lt;30,1,IF(Table15[[#This Row],[Age - වයස]]&lt;40,2,IF(Table15[[#This Row],[Age - වයස]]&lt;50,3,IF(Table15[[#This Row],[Age - වයස]]&lt;=55,4,5))))</f>
        <v>1</v>
      </c>
      <c r="W872" s="11">
        <f>IF(Table15[[#This Row],[Vaccinated? - කොවිඩ් එන්නත ලබා ගෙන තිබේද?]]= "yes",1,5)</f>
        <v>5</v>
      </c>
      <c r="X87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72" s="8">
        <f>IF(Table15[[#This Row],[Having any hereditary diseases - ඔබට පාරම්පරික රෝග තිබෙනවාද?]]="yes",5,1)</f>
        <v>1</v>
      </c>
      <c r="Z872" s="11">
        <f>IF(Table15[[#This Row],[Do you have been suffering from any of these diseases? - පහත රෝග ඔබට තිබෙනවද?]]="None - නැත",1,5)</f>
        <v>1</v>
      </c>
      <c r="AA8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2" s="11">
        <f>IF(Table15[[#This Row],[Have you been infected by COVID-19 in the past few months - ඔබට COVID 19 මිට පෙර වැළදී  තිබෙනවද?]]="Yes",1,5)</f>
        <v>5</v>
      </c>
      <c r="AC872" s="11">
        <f>IF(Table15[[#This Row],[Grade - ශ්‍රේණිය]]="Team Member",5,IF(Table15[[#This Row],[Grade - ශ්‍රේණිය]]="Manager",1,3))</f>
        <v>5</v>
      </c>
      <c r="AD872" s="11">
        <f>IF(Table15[[#This Row],[Do you have any COVID symptoms? - ඔබට COVID ලක්ෂණ තිබෙනවද?]]="Yes",5,1)</f>
        <v>5</v>
      </c>
      <c r="AE872" s="11">
        <f>IF(Table15[[#This Row],[Was quarantined  before? - නිරොධානය වී තිබේද?]]="Yes",5,1)</f>
        <v>5</v>
      </c>
      <c r="AF8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2" s="8">
        <f>IF(Table15[[#This Row],[Any family members are working at Hospitals - රෝහල් වල සේවය කරන සාමාජිකයන් සිටීද?]]="No",1,5)</f>
        <v>1</v>
      </c>
      <c r="AH87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872" s="15">
        <f>Table15[[#This Row],[Proximity 01 (30%)]]*0.3+Table15[[#This Row],[Proximity - 02(40%)]]*0.4+Table15[[#This Row],[Proximity - 03(30%)]]*0.3</f>
        <v>5</v>
      </c>
      <c r="AK872" s="12">
        <f>Table15[[#This Row],[Aggregation(Q1) 30%]]*0.3+Table15[[#This Row],[Aggregation(Q2) 40%]]*0.4+Table15[[#This Row],[Aggregation(Q3) 30%]]*0.3</f>
        <v>2.1999999999999997</v>
      </c>
      <c r="AL872" s="13">
        <f>Table15[[#This Row],[Exposure Rate]]+Table15[[#This Row],[Proximity Rate]]+Table15[[#This Row],[Aggregation Rate]]</f>
        <v>9.8000000000000007</v>
      </c>
      <c r="AM872" s="13" t="s">
        <v>1935</v>
      </c>
    </row>
    <row r="873" spans="1:39" x14ac:dyDescent="0.3">
      <c r="A873" s="20">
        <v>22741</v>
      </c>
      <c r="B873" s="2" t="s">
        <v>538</v>
      </c>
      <c r="C873" s="2" t="str">
        <f>VLOOKUP(A873,'emp master'!$A$1:$G$5000,5,FALSE)</f>
        <v>Close Comfort Program - Finishing - SI</v>
      </c>
      <c r="D873" s="1" t="s">
        <v>1757</v>
      </c>
      <c r="E873" s="6" t="str">
        <f>VLOOKUP(A873,'emp master'!$A$1:$G$5000,7,FALSE)</f>
        <v>Male</v>
      </c>
      <c r="F873" s="7">
        <v>23</v>
      </c>
      <c r="G873" s="6" t="s">
        <v>14</v>
      </c>
      <c r="H873" s="6" t="s">
        <v>1753</v>
      </c>
      <c r="I873" s="6" t="s">
        <v>539</v>
      </c>
      <c r="J873" s="7" t="s">
        <v>23</v>
      </c>
      <c r="K873" s="6" t="s">
        <v>14</v>
      </c>
      <c r="L873" s="6"/>
      <c r="M873" s="6" t="s">
        <v>14</v>
      </c>
      <c r="N873" s="6" t="s">
        <v>1566</v>
      </c>
      <c r="O873" s="6" t="s">
        <v>1566</v>
      </c>
      <c r="P873" s="6" t="s">
        <v>1566</v>
      </c>
      <c r="Q873" s="6" t="s">
        <v>1566</v>
      </c>
      <c r="R873" s="6" t="s">
        <v>14</v>
      </c>
      <c r="S873" s="6" t="s">
        <v>1754</v>
      </c>
      <c r="T873" s="6" t="s">
        <v>14</v>
      </c>
      <c r="U873" s="6" t="s">
        <v>14</v>
      </c>
      <c r="V873" s="8">
        <f>IF(Table15[[#This Row],[Age - වයස]]&lt;30,1,IF(Table15[[#This Row],[Age - වයස]]&lt;40,2,IF(Table15[[#This Row],[Age - වයස]]&lt;50,3,IF(Table15[[#This Row],[Age - වයස]]&lt;=55,4,5))))</f>
        <v>1</v>
      </c>
      <c r="W873" s="11">
        <f>IF(Table15[[#This Row],[Vaccinated? - කොවිඩ් එන්නත ලබා ගෙන තිබේද?]]= "yes",1,5)</f>
        <v>5</v>
      </c>
      <c r="X87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73" s="8">
        <f>IF(Table15[[#This Row],[Having any hereditary diseases - ඔබට පාරම්පරික රෝග තිබෙනවාද?]]="yes",5,1)</f>
        <v>1</v>
      </c>
      <c r="Z873" s="11">
        <f>IF(Table15[[#This Row],[Do you have been suffering from any of these diseases? - පහත රෝග ඔබට තිබෙනවද?]]="None - නැත",1,5)</f>
        <v>1</v>
      </c>
      <c r="AA8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3" s="11">
        <f>IF(Table15[[#This Row],[Have you been infected by COVID-19 in the past few months - ඔබට COVID 19 මිට පෙර වැළදී  තිබෙනවද?]]="Yes",1,5)</f>
        <v>5</v>
      </c>
      <c r="AC873" s="11">
        <f>IF(Table15[[#This Row],[Grade - ශ්‍රේණිය]]="Team Member",5,IF(Table15[[#This Row],[Grade - ශ්‍රේණිය]]="Manager",1,3))</f>
        <v>5</v>
      </c>
      <c r="AD873" s="11">
        <f>IF(Table15[[#This Row],[Do you have any COVID symptoms? - ඔබට COVID ලක්ෂණ තිබෙනවද?]]="Yes",5,1)</f>
        <v>5</v>
      </c>
      <c r="AE873" s="11">
        <f>IF(Table15[[#This Row],[Was quarantined  before? - නිරොධානය වී තිබේද?]]="Yes",5,1)</f>
        <v>5</v>
      </c>
      <c r="AF8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3" s="8">
        <f>IF(Table15[[#This Row],[Any family members are working at Hospitals - රෝහල් වල සේවය කරන සාමාජිකයන් සිටීද?]]="No",1,5)</f>
        <v>1</v>
      </c>
      <c r="AH87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73" s="15">
        <f>Table15[[#This Row],[Proximity 01 (30%)]]*0.3+Table15[[#This Row],[Proximity - 02(40%)]]*0.4+Table15[[#This Row],[Proximity - 03(30%)]]*0.3</f>
        <v>5</v>
      </c>
      <c r="AK873" s="12">
        <f>Table15[[#This Row],[Aggregation(Q1) 30%]]*0.3+Table15[[#This Row],[Aggregation(Q2) 40%]]*0.4+Table15[[#This Row],[Aggregation(Q3) 30%]]*0.3</f>
        <v>2.1999999999999997</v>
      </c>
      <c r="AL873" s="13">
        <f>Table15[[#This Row],[Exposure Rate]]+Table15[[#This Row],[Proximity Rate]]+Table15[[#This Row],[Aggregation Rate]]</f>
        <v>9.9</v>
      </c>
      <c r="AM873" s="13" t="s">
        <v>1935</v>
      </c>
    </row>
    <row r="874" spans="1:39" x14ac:dyDescent="0.3">
      <c r="A874" s="20">
        <v>18828</v>
      </c>
      <c r="B874" s="2" t="s">
        <v>42</v>
      </c>
      <c r="C874" s="2" t="str">
        <f>VLOOKUP(A874,'emp master'!$A$1:$G$5000,5,FALSE)</f>
        <v>Close Comfort Program - MM - Finishing - SI</v>
      </c>
      <c r="D874" s="1" t="s">
        <v>1757</v>
      </c>
      <c r="E874" s="6" t="str">
        <f>VLOOKUP(A874,'emp master'!$A$1:$G$5000,7,FALSE)</f>
        <v>Male</v>
      </c>
      <c r="F874" s="7">
        <v>27</v>
      </c>
      <c r="G874" s="6" t="s">
        <v>14</v>
      </c>
      <c r="H874" s="6" t="s">
        <v>1753</v>
      </c>
      <c r="I874" s="6" t="s">
        <v>43</v>
      </c>
      <c r="J874" s="7" t="s">
        <v>13</v>
      </c>
      <c r="K874" s="6" t="s">
        <v>14</v>
      </c>
      <c r="L874" s="6"/>
      <c r="M874" s="6" t="s">
        <v>14</v>
      </c>
      <c r="N874" s="6"/>
      <c r="O874" s="6" t="s">
        <v>1566</v>
      </c>
      <c r="P874" s="6" t="s">
        <v>1779</v>
      </c>
      <c r="Q874" s="6" t="s">
        <v>1566</v>
      </c>
      <c r="R874" s="6" t="s">
        <v>14</v>
      </c>
      <c r="S874" s="6" t="s">
        <v>1754</v>
      </c>
      <c r="T874" s="6" t="s">
        <v>14</v>
      </c>
      <c r="U874" s="6" t="s">
        <v>14</v>
      </c>
      <c r="V874" s="8">
        <f>IF(Table15[[#This Row],[Age - වයස]]&lt;30,1,IF(Table15[[#This Row],[Age - වයස]]&lt;40,2,IF(Table15[[#This Row],[Age - වයස]]&lt;50,3,IF(Table15[[#This Row],[Age - වයස]]&lt;=55,4,5))))</f>
        <v>1</v>
      </c>
      <c r="W874" s="11">
        <f>IF(Table15[[#This Row],[Vaccinated? - කොවිඩ් එන්නත ලබා ගෙන තිබේද?]]= "yes",1,5)</f>
        <v>5</v>
      </c>
      <c r="X87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74" s="8">
        <f>IF(Table15[[#This Row],[Having any hereditary diseases - ඔබට පාරම්පරික රෝග තිබෙනවාද?]]="yes",5,1)</f>
        <v>1</v>
      </c>
      <c r="Z874" s="11">
        <f>IF(Table15[[#This Row],[Do you have been suffering from any of these diseases? - පහත රෝග ඔබට තිබෙනවද?]]="None - නැත",1,5)</f>
        <v>1</v>
      </c>
      <c r="AA8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4" s="11">
        <f>IF(Table15[[#This Row],[Have you been infected by COVID-19 in the past few months - ඔබට COVID 19 මිට පෙර වැළදී  තිබෙනවද?]]="Yes",1,5)</f>
        <v>5</v>
      </c>
      <c r="AC874" s="11">
        <f>IF(Table15[[#This Row],[Grade - ශ්‍රේණිය]]="Team Member",5,IF(Table15[[#This Row],[Grade - ශ්‍රේණිය]]="Manager",1,3))</f>
        <v>5</v>
      </c>
      <c r="AD874" s="11">
        <f>IF(Table15[[#This Row],[Do you have any COVID symptoms? - ඔබට COVID ලක්ෂණ තිබෙනවද?]]="Yes",5,1)</f>
        <v>5</v>
      </c>
      <c r="AE874" s="11">
        <f>IF(Table15[[#This Row],[Was quarantined  before? - නිරොධානය වී තිබේද?]]="Yes",5,1)</f>
        <v>5</v>
      </c>
      <c r="AF8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4" s="8">
        <f>IF(Table15[[#This Row],[Any family members are working at Hospitals - රෝහල් වල සේවය කරන සාමාජිකයන් සිටීද?]]="No",1,5)</f>
        <v>1</v>
      </c>
      <c r="AH87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74" s="15">
        <f>Table15[[#This Row],[Proximity 01 (30%)]]*0.3+Table15[[#This Row],[Proximity - 02(40%)]]*0.4+Table15[[#This Row],[Proximity - 03(30%)]]*0.3</f>
        <v>5</v>
      </c>
      <c r="AK874" s="12">
        <f>Table15[[#This Row],[Aggregation(Q1) 30%]]*0.3+Table15[[#This Row],[Aggregation(Q2) 40%]]*0.4+Table15[[#This Row],[Aggregation(Q3) 30%]]*0.3</f>
        <v>2.1999999999999997</v>
      </c>
      <c r="AL874" s="13">
        <f>Table15[[#This Row],[Exposure Rate]]+Table15[[#This Row],[Proximity Rate]]+Table15[[#This Row],[Aggregation Rate]]</f>
        <v>9.9</v>
      </c>
      <c r="AM874" s="13" t="s">
        <v>1935</v>
      </c>
    </row>
    <row r="875" spans="1:39" x14ac:dyDescent="0.3">
      <c r="A875" s="20">
        <v>23687</v>
      </c>
      <c r="B875" s="2" t="s">
        <v>522</v>
      </c>
      <c r="C875" s="2" t="str">
        <f>VLOOKUP(A875,'emp master'!$A$1:$G$5000,5,FALSE)</f>
        <v>Close Comfort Program - Finishing - SI</v>
      </c>
      <c r="D875" s="1" t="s">
        <v>1757</v>
      </c>
      <c r="E875" s="6" t="str">
        <f>VLOOKUP(A875,'emp master'!$A$1:$G$5000,7,FALSE)</f>
        <v>Female</v>
      </c>
      <c r="F875" s="7">
        <v>32</v>
      </c>
      <c r="G875" s="6" t="s">
        <v>14</v>
      </c>
      <c r="H875" s="6" t="s">
        <v>1759</v>
      </c>
      <c r="I875" s="6" t="s">
        <v>36</v>
      </c>
      <c r="J875" s="7" t="s">
        <v>39</v>
      </c>
      <c r="K875" s="6" t="s">
        <v>14</v>
      </c>
      <c r="L875" s="6"/>
      <c r="M875" s="6" t="s">
        <v>14</v>
      </c>
      <c r="N875" s="6"/>
      <c r="O875" s="6" t="s">
        <v>1566</v>
      </c>
      <c r="P875" s="6" t="s">
        <v>1817</v>
      </c>
      <c r="Q875" s="6" t="s">
        <v>1566</v>
      </c>
      <c r="R875" s="6" t="s">
        <v>14</v>
      </c>
      <c r="S875" s="6" t="s">
        <v>1761</v>
      </c>
      <c r="T875" s="6" t="s">
        <v>1566</v>
      </c>
      <c r="U875" s="6" t="s">
        <v>1566</v>
      </c>
      <c r="V875" s="8">
        <f>IF(Table15[[#This Row],[Age - වයස]]&lt;30,1,IF(Table15[[#This Row],[Age - වයස]]&lt;40,2,IF(Table15[[#This Row],[Age - වයස]]&lt;50,3,IF(Table15[[#This Row],[Age - වයස]]&lt;=55,4,5))))</f>
        <v>2</v>
      </c>
      <c r="W875" s="11">
        <f>IF(Table15[[#This Row],[Vaccinated? - කොවිඩ් එන්නත ලබා ගෙන තිබේද?]]= "yes",1,5)</f>
        <v>5</v>
      </c>
      <c r="X87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75" s="8">
        <f>IF(Table15[[#This Row],[Having any hereditary diseases - ඔබට පාරම්පරික රෝග තිබෙනවාද?]]="yes",5,1)</f>
        <v>1</v>
      </c>
      <c r="Z875" s="11">
        <f>IF(Table15[[#This Row],[Do you have been suffering from any of these diseases? - පහත රෝග ඔබට තිබෙනවද?]]="None - නැත",1,5)</f>
        <v>5</v>
      </c>
      <c r="AA8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875" s="11">
        <f>IF(Table15[[#This Row],[Have you been infected by COVID-19 in the past few months - ඔබට COVID 19 මිට පෙර වැළදී  තිබෙනවද?]]="Yes",1,5)</f>
        <v>1</v>
      </c>
      <c r="AC875" s="11">
        <f>IF(Table15[[#This Row],[Grade - ශ්‍රේණිය]]="Team Member",5,IF(Table15[[#This Row],[Grade - ශ්‍රේණිය]]="Manager",1,3))</f>
        <v>5</v>
      </c>
      <c r="AD875" s="11">
        <f>IF(Table15[[#This Row],[Do you have any COVID symptoms? - ඔබට COVID ලක්ෂණ තිබෙනවද?]]="Yes",5,1)</f>
        <v>5</v>
      </c>
      <c r="AE875" s="11">
        <f>IF(Table15[[#This Row],[Was quarantined  before? - නිරොධානය වී තිබේද?]]="Yes",5,1)</f>
        <v>5</v>
      </c>
      <c r="AF8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5" s="8">
        <f>IF(Table15[[#This Row],[Any family members are working at Hospitals - රෝහල් වල සේවය කරන සාමාජිකයන් සිටීද?]]="No",1,5)</f>
        <v>1</v>
      </c>
      <c r="AH87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75" s="15">
        <f>Table15[[#This Row],[Proximity 01 (30%)]]*0.3+Table15[[#This Row],[Proximity - 02(40%)]]*0.4+Table15[[#This Row],[Proximity - 03(30%)]]*0.3</f>
        <v>5</v>
      </c>
      <c r="AK875" s="12">
        <f>Table15[[#This Row],[Aggregation(Q1) 30%]]*0.3+Table15[[#This Row],[Aggregation(Q2) 40%]]*0.4+Table15[[#This Row],[Aggregation(Q3) 30%]]*0.3</f>
        <v>2.1999999999999997</v>
      </c>
      <c r="AL875" s="13">
        <f>Table15[[#This Row],[Exposure Rate]]+Table15[[#This Row],[Proximity Rate]]+Table15[[#This Row],[Aggregation Rate]]</f>
        <v>9.9</v>
      </c>
      <c r="AM875" s="13" t="s">
        <v>1935</v>
      </c>
    </row>
    <row r="876" spans="1:39" x14ac:dyDescent="0.3">
      <c r="A876" s="20">
        <v>21953</v>
      </c>
      <c r="B876" s="2" t="s">
        <v>1474</v>
      </c>
      <c r="C876" s="2" t="str">
        <f>VLOOKUP(A876,'emp master'!$A$1:$G$5000,5,FALSE)</f>
        <v>Close Comfort Program - MM - Finishing - SI</v>
      </c>
      <c r="D876" s="1" t="s">
        <v>1757</v>
      </c>
      <c r="E876" s="6" t="str">
        <f>VLOOKUP(A876,'emp master'!$A$1:$G$5000,7,FALSE)</f>
        <v>Male</v>
      </c>
      <c r="F876" s="7">
        <v>25</v>
      </c>
      <c r="G876" s="6" t="s">
        <v>14</v>
      </c>
      <c r="H876" s="6" t="s">
        <v>1753</v>
      </c>
      <c r="I876" s="6" t="s">
        <v>1475</v>
      </c>
      <c r="J876" s="7" t="s">
        <v>23</v>
      </c>
      <c r="K876" s="6" t="s">
        <v>14</v>
      </c>
      <c r="L876" s="6"/>
      <c r="M876" s="6" t="s">
        <v>14</v>
      </c>
      <c r="N876" s="6"/>
      <c r="O876" s="6" t="s">
        <v>1566</v>
      </c>
      <c r="P876" s="6" t="s">
        <v>1566</v>
      </c>
      <c r="Q876" s="6" t="s">
        <v>1566</v>
      </c>
      <c r="R876" s="6" t="s">
        <v>14</v>
      </c>
      <c r="S876" s="6" t="s">
        <v>1754</v>
      </c>
      <c r="T876" s="6" t="s">
        <v>14</v>
      </c>
      <c r="U876" s="6" t="s">
        <v>14</v>
      </c>
      <c r="V876" s="8">
        <f>IF(Table15[[#This Row],[Age - වයස]]&lt;30,1,IF(Table15[[#This Row],[Age - වයස]]&lt;40,2,IF(Table15[[#This Row],[Age - වයස]]&lt;50,3,IF(Table15[[#This Row],[Age - වයස]]&lt;=55,4,5))))</f>
        <v>1</v>
      </c>
      <c r="W876" s="11">
        <f>IF(Table15[[#This Row],[Vaccinated? - කොවිඩ් එන්නත ලබා ගෙන තිබේද?]]= "yes",1,5)</f>
        <v>5</v>
      </c>
      <c r="X87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76" s="8">
        <f>IF(Table15[[#This Row],[Having any hereditary diseases - ඔබට පාරම්පරික රෝග තිබෙනවාද?]]="yes",5,1)</f>
        <v>1</v>
      </c>
      <c r="Z876" s="11">
        <f>IF(Table15[[#This Row],[Do you have been suffering from any of these diseases? - පහත රෝග ඔබට තිබෙනවද?]]="None - නැත",1,5)</f>
        <v>1</v>
      </c>
      <c r="AA8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6" s="11">
        <f>IF(Table15[[#This Row],[Have you been infected by COVID-19 in the past few months - ඔබට COVID 19 මිට පෙර වැළදී  තිබෙනවද?]]="Yes",1,5)</f>
        <v>5</v>
      </c>
      <c r="AC876" s="11">
        <f>IF(Table15[[#This Row],[Grade - ශ්‍රේණිය]]="Team Member",5,IF(Table15[[#This Row],[Grade - ශ්‍රේණිය]]="Manager",1,3))</f>
        <v>5</v>
      </c>
      <c r="AD876" s="11">
        <f>IF(Table15[[#This Row],[Do you have any COVID symptoms? - ඔබට COVID ලක්ෂණ තිබෙනවද?]]="Yes",5,1)</f>
        <v>5</v>
      </c>
      <c r="AE876" s="11">
        <f>IF(Table15[[#This Row],[Was quarantined  before? - නිරොධානය වී තිබේද?]]="Yes",5,1)</f>
        <v>5</v>
      </c>
      <c r="AF8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6" s="8">
        <f>IF(Table15[[#This Row],[Any family members are working at Hospitals - රෝහල් වල සේවය කරන සාමාජිකයන් සිටීද?]]="No",1,5)</f>
        <v>1</v>
      </c>
      <c r="AH87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76" s="15">
        <f>Table15[[#This Row],[Proximity 01 (30%)]]*0.3+Table15[[#This Row],[Proximity - 02(40%)]]*0.4+Table15[[#This Row],[Proximity - 03(30%)]]*0.3</f>
        <v>5</v>
      </c>
      <c r="AK876" s="12">
        <f>Table15[[#This Row],[Aggregation(Q1) 30%]]*0.3+Table15[[#This Row],[Aggregation(Q2) 40%]]*0.4+Table15[[#This Row],[Aggregation(Q3) 30%]]*0.3</f>
        <v>2.1999999999999997</v>
      </c>
      <c r="AL876" s="13">
        <f>Table15[[#This Row],[Exposure Rate]]+Table15[[#This Row],[Proximity Rate]]+Table15[[#This Row],[Aggregation Rate]]</f>
        <v>9.9</v>
      </c>
      <c r="AM876" s="13" t="s">
        <v>1935</v>
      </c>
    </row>
    <row r="877" spans="1:39" x14ac:dyDescent="0.3">
      <c r="A877" s="20">
        <v>25107</v>
      </c>
      <c r="B877" s="2" t="s">
        <v>1389</v>
      </c>
      <c r="C877" s="2" t="str">
        <f>VLOOKUP(A877,'emp master'!$A$1:$G$5000,5,FALSE)</f>
        <v>Close Comfort Program - Printing - SI</v>
      </c>
      <c r="D877" s="1" t="s">
        <v>1757</v>
      </c>
      <c r="E877" s="6" t="str">
        <f>VLOOKUP(A877,'emp master'!$A$1:$G$5000,7,FALSE)</f>
        <v>Female</v>
      </c>
      <c r="F877" s="7">
        <v>19</v>
      </c>
      <c r="G877" s="6" t="s">
        <v>14</v>
      </c>
      <c r="H877" s="6" t="s">
        <v>1753</v>
      </c>
      <c r="I877" s="6" t="s">
        <v>1149</v>
      </c>
      <c r="J877" s="7" t="s">
        <v>17</v>
      </c>
      <c r="K877" s="6" t="s">
        <v>14</v>
      </c>
      <c r="L877" s="6"/>
      <c r="M877" s="6" t="s">
        <v>14</v>
      </c>
      <c r="N877" s="6"/>
      <c r="O877" s="6" t="s">
        <v>1566</v>
      </c>
      <c r="P877" s="6" t="s">
        <v>1917</v>
      </c>
      <c r="Q877" s="6" t="s">
        <v>1566</v>
      </c>
      <c r="R877" s="6" t="s">
        <v>14</v>
      </c>
      <c r="S877" s="6" t="s">
        <v>1754</v>
      </c>
      <c r="T877" s="6" t="s">
        <v>14</v>
      </c>
      <c r="U877" s="6" t="s">
        <v>14</v>
      </c>
      <c r="V877" s="8">
        <f>IF(Table15[[#This Row],[Age - වයස]]&lt;30,1,IF(Table15[[#This Row],[Age - වයස]]&lt;40,2,IF(Table15[[#This Row],[Age - වයස]]&lt;50,3,IF(Table15[[#This Row],[Age - වයස]]&lt;=55,4,5))))</f>
        <v>1</v>
      </c>
      <c r="W877" s="11">
        <f>IF(Table15[[#This Row],[Vaccinated? - කොවිඩ් එන්නත ලබා ගෙන තිබේද?]]= "yes",1,5)</f>
        <v>5</v>
      </c>
      <c r="X8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77" s="8">
        <f>IF(Table15[[#This Row],[Having any hereditary diseases - ඔබට පාරම්පරික රෝග තිබෙනවාද?]]="yes",5,1)</f>
        <v>1</v>
      </c>
      <c r="Z877" s="11">
        <f>IF(Table15[[#This Row],[Do you have been suffering from any of these diseases? - පහත රෝග ඔබට තිබෙනවද?]]="None - නැත",1,5)</f>
        <v>1</v>
      </c>
      <c r="AA8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7" s="11">
        <f>IF(Table15[[#This Row],[Have you been infected by COVID-19 in the past few months - ඔබට COVID 19 මිට පෙර වැළදී  තිබෙනවද?]]="Yes",1,5)</f>
        <v>5</v>
      </c>
      <c r="AC877" s="11">
        <f>IF(Table15[[#This Row],[Grade - ශ්‍රේණිය]]="Team Member",5,IF(Table15[[#This Row],[Grade - ශ්‍රේණිය]]="Manager",1,3))</f>
        <v>5</v>
      </c>
      <c r="AD877" s="11">
        <f>IF(Table15[[#This Row],[Do you have any COVID symptoms? - ඔබට COVID ලක්ෂණ තිබෙනවද?]]="Yes",5,1)</f>
        <v>5</v>
      </c>
      <c r="AE877" s="11">
        <f>IF(Table15[[#This Row],[Was quarantined  before? - නිරොධානය වී තිබේද?]]="Yes",5,1)</f>
        <v>5</v>
      </c>
      <c r="AF8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7" s="8">
        <f>IF(Table15[[#This Row],[Any family members are working at Hospitals - රෝහල් වල සේවය කරන සාමාජිකයන් සිටීද?]]="No",1,5)</f>
        <v>1</v>
      </c>
      <c r="AH87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77" s="15">
        <f>Table15[[#This Row],[Proximity 01 (30%)]]*0.3+Table15[[#This Row],[Proximity - 02(40%)]]*0.4+Table15[[#This Row],[Proximity - 03(30%)]]*0.3</f>
        <v>5</v>
      </c>
      <c r="AK877" s="12">
        <f>Table15[[#This Row],[Aggregation(Q1) 30%]]*0.3+Table15[[#This Row],[Aggregation(Q2) 40%]]*0.4+Table15[[#This Row],[Aggregation(Q3) 30%]]*0.3</f>
        <v>2.1999999999999997</v>
      </c>
      <c r="AL877" s="13">
        <f>Table15[[#This Row],[Exposure Rate]]+Table15[[#This Row],[Proximity Rate]]+Table15[[#This Row],[Aggregation Rate]]</f>
        <v>9.9</v>
      </c>
      <c r="AM877" s="13" t="s">
        <v>1935</v>
      </c>
    </row>
    <row r="878" spans="1:39" x14ac:dyDescent="0.3">
      <c r="A878" s="20">
        <v>14374</v>
      </c>
      <c r="B878" s="2" t="s">
        <v>121</v>
      </c>
      <c r="C878" s="2" t="str">
        <f>VLOOKUP(A878,'emp master'!$A$1:$G$5000,5,FALSE)</f>
        <v>Close Comfort Program - MM - Printing - SI</v>
      </c>
      <c r="D878" s="1" t="s">
        <v>1757</v>
      </c>
      <c r="E878" s="6" t="str">
        <f>VLOOKUP(A878,'emp master'!$A$1:$G$5000,7,FALSE)</f>
        <v>Male</v>
      </c>
      <c r="F878" s="7">
        <v>30</v>
      </c>
      <c r="G878" s="6" t="s">
        <v>14</v>
      </c>
      <c r="H878" s="6" t="s">
        <v>1753</v>
      </c>
      <c r="I878" s="6" t="s">
        <v>122</v>
      </c>
      <c r="J878" s="6" t="s">
        <v>28</v>
      </c>
      <c r="K878" s="6" t="s">
        <v>14</v>
      </c>
      <c r="L878" s="6"/>
      <c r="M878" s="6" t="s">
        <v>14</v>
      </c>
      <c r="N878" s="6"/>
      <c r="O878" s="6" t="s">
        <v>1566</v>
      </c>
      <c r="P878" s="6"/>
      <c r="Q878" s="6" t="s">
        <v>1566</v>
      </c>
      <c r="R878" s="6" t="s">
        <v>14</v>
      </c>
      <c r="S878" s="6" t="s">
        <v>1754</v>
      </c>
      <c r="T878" s="6" t="s">
        <v>14</v>
      </c>
      <c r="U878" s="6" t="s">
        <v>14</v>
      </c>
      <c r="V878" s="8">
        <f>IF(Table15[[#This Row],[Age - වයස]]&lt;30,1,IF(Table15[[#This Row],[Age - වයස]]&lt;40,2,IF(Table15[[#This Row],[Age - වයස]]&lt;50,3,IF(Table15[[#This Row],[Age - වයස]]&lt;=55,4,5))))</f>
        <v>2</v>
      </c>
      <c r="W878" s="11">
        <f>IF(Table15[[#This Row],[Vaccinated? - කොවිඩ් එන්නත ලබා ගෙන තිබේද?]]= "yes",1,5)</f>
        <v>5</v>
      </c>
      <c r="X87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78" s="8">
        <f>IF(Table15[[#This Row],[Having any hereditary diseases - ඔබට පාරම්පරික රෝග තිබෙනවාද?]]="yes",5,1)</f>
        <v>1</v>
      </c>
      <c r="Z878" s="11">
        <f>IF(Table15[[#This Row],[Do you have been suffering from any of these diseases? - පහත රෝග ඔබට තිබෙනවද?]]="None - නැත",1,5)</f>
        <v>1</v>
      </c>
      <c r="AA8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8" s="11">
        <f>IF(Table15[[#This Row],[Have you been infected by COVID-19 in the past few months - ඔබට COVID 19 මිට පෙර වැළදී  තිබෙනවද?]]="Yes",1,5)</f>
        <v>5</v>
      </c>
      <c r="AC878" s="11">
        <f>IF(Table15[[#This Row],[Grade - ශ්‍රේණිය]]="Team Member",5,IF(Table15[[#This Row],[Grade - ශ්‍රේණිය]]="Manager",1,3))</f>
        <v>5</v>
      </c>
      <c r="AD878" s="11">
        <f>IF(Table15[[#This Row],[Do you have any COVID symptoms? - ඔබට COVID ලක්ෂණ තිබෙනවද?]]="Yes",5,1)</f>
        <v>5</v>
      </c>
      <c r="AE878" s="11">
        <f>IF(Table15[[#This Row],[Was quarantined  before? - නිරොධානය වී තිබේද?]]="Yes",5,1)</f>
        <v>5</v>
      </c>
      <c r="AF8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8" s="8">
        <f>IF(Table15[[#This Row],[Any family members are working at Hospitals - රෝහල් වල සේවය කරන සාමාජිකයන් සිටීද?]]="No",1,5)</f>
        <v>1</v>
      </c>
      <c r="AH87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78" s="15">
        <f>Table15[[#This Row],[Proximity 01 (30%)]]*0.3+Table15[[#This Row],[Proximity - 02(40%)]]*0.4+Table15[[#This Row],[Proximity - 03(30%)]]*0.3</f>
        <v>5</v>
      </c>
      <c r="AK878" s="12">
        <f>Table15[[#This Row],[Aggregation(Q1) 30%]]*0.3+Table15[[#This Row],[Aggregation(Q2) 40%]]*0.4+Table15[[#This Row],[Aggregation(Q3) 30%]]*0.3</f>
        <v>2.1999999999999997</v>
      </c>
      <c r="AL878" s="13">
        <f>Table15[[#This Row],[Exposure Rate]]+Table15[[#This Row],[Proximity Rate]]+Table15[[#This Row],[Aggregation Rate]]</f>
        <v>10</v>
      </c>
      <c r="AM878" s="13" t="s">
        <v>1935</v>
      </c>
    </row>
    <row r="879" spans="1:39" x14ac:dyDescent="0.3">
      <c r="A879" s="20">
        <v>20687</v>
      </c>
      <c r="B879" s="2" t="s">
        <v>546</v>
      </c>
      <c r="C879" s="2" t="str">
        <f>VLOOKUP(A879,'emp master'!$A$1:$G$5000,5,FALSE)</f>
        <v>Close Comfort Program - Finishing - SI</v>
      </c>
      <c r="D879" s="1" t="s">
        <v>1757</v>
      </c>
      <c r="E879" s="6" t="str">
        <f>VLOOKUP(A879,'emp master'!$A$1:$G$5000,7,FALSE)</f>
        <v>Male</v>
      </c>
      <c r="F879" s="7">
        <v>21</v>
      </c>
      <c r="G879" s="6" t="s">
        <v>14</v>
      </c>
      <c r="H879" s="6" t="s">
        <v>1756</v>
      </c>
      <c r="I879" s="6" t="s">
        <v>547</v>
      </c>
      <c r="J879" s="7" t="s">
        <v>13</v>
      </c>
      <c r="K879" s="6" t="s">
        <v>14</v>
      </c>
      <c r="L879" s="6"/>
      <c r="M879" s="6" t="s">
        <v>14</v>
      </c>
      <c r="N879" s="6"/>
      <c r="O879" s="6" t="s">
        <v>1566</v>
      </c>
      <c r="P879" s="6" t="s">
        <v>1822</v>
      </c>
      <c r="Q879" s="6" t="s">
        <v>1566</v>
      </c>
      <c r="R879" s="6" t="s">
        <v>14</v>
      </c>
      <c r="S879" s="6" t="s">
        <v>1754</v>
      </c>
      <c r="T879" s="6" t="s">
        <v>14</v>
      </c>
      <c r="U879" s="6" t="s">
        <v>14</v>
      </c>
      <c r="V879" s="8">
        <f>IF(Table15[[#This Row],[Age - වයස]]&lt;30,1,IF(Table15[[#This Row],[Age - වයස]]&lt;40,2,IF(Table15[[#This Row],[Age - වයස]]&lt;50,3,IF(Table15[[#This Row],[Age - වයස]]&lt;=55,4,5))))</f>
        <v>1</v>
      </c>
      <c r="W879" s="11">
        <f>IF(Table15[[#This Row],[Vaccinated? - කොවිඩ් එන්නත ලබා ගෙන තිබේද?]]= "yes",1,5)</f>
        <v>5</v>
      </c>
      <c r="X879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79" s="8">
        <f>IF(Table15[[#This Row],[Having any hereditary diseases - ඔබට පාරම්පරික රෝග තිබෙනවාද?]]="yes",5,1)</f>
        <v>1</v>
      </c>
      <c r="Z879" s="11">
        <f>IF(Table15[[#This Row],[Do you have been suffering from any of these diseases? - පහත රෝග ඔබට තිබෙනවද?]]="None - නැත",1,5)</f>
        <v>1</v>
      </c>
      <c r="AA8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79" s="11">
        <f>IF(Table15[[#This Row],[Have you been infected by COVID-19 in the past few months - ඔබට COVID 19 මිට පෙර වැළදී  තිබෙනවද?]]="Yes",1,5)</f>
        <v>5</v>
      </c>
      <c r="AC879" s="11">
        <f>IF(Table15[[#This Row],[Grade - ශ්‍රේණිය]]="Team Member",5,IF(Table15[[#This Row],[Grade - ශ්‍රේණිය]]="Manager",1,3))</f>
        <v>5</v>
      </c>
      <c r="AD879" s="11">
        <f>IF(Table15[[#This Row],[Do you have any COVID symptoms? - ඔබට COVID ලක්ෂණ තිබෙනවද?]]="Yes",5,1)</f>
        <v>5</v>
      </c>
      <c r="AE879" s="11">
        <f>IF(Table15[[#This Row],[Was quarantined  before? - නිරොධානය වී තිබේද?]]="Yes",5,1)</f>
        <v>5</v>
      </c>
      <c r="AF8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79" s="8">
        <f>IF(Table15[[#This Row],[Any family members are working at Hospitals - රෝහල් වල සේවය කරන සාමාජිකයන් සිටීද?]]="No",1,5)</f>
        <v>1</v>
      </c>
      <c r="AH87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7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79" s="15">
        <f>Table15[[#This Row],[Proximity 01 (30%)]]*0.3+Table15[[#This Row],[Proximity - 02(40%)]]*0.4+Table15[[#This Row],[Proximity - 03(30%)]]*0.3</f>
        <v>5</v>
      </c>
      <c r="AK879" s="12">
        <f>Table15[[#This Row],[Aggregation(Q1) 30%]]*0.3+Table15[[#This Row],[Aggregation(Q2) 40%]]*0.4+Table15[[#This Row],[Aggregation(Q3) 30%]]*0.3</f>
        <v>2.1999999999999997</v>
      </c>
      <c r="AL879" s="13">
        <f>Table15[[#This Row],[Exposure Rate]]+Table15[[#This Row],[Proximity Rate]]+Table15[[#This Row],[Aggregation Rate]]</f>
        <v>10.199999999999999</v>
      </c>
      <c r="AM879" s="13" t="s">
        <v>1935</v>
      </c>
    </row>
    <row r="880" spans="1:39" x14ac:dyDescent="0.3">
      <c r="A880" s="20">
        <v>21358</v>
      </c>
      <c r="B880" s="2" t="s">
        <v>527</v>
      </c>
      <c r="C880" s="2" t="str">
        <f>VLOOKUP(A880,'emp master'!$A$1:$G$5000,5,FALSE)</f>
        <v>Close Comfort Program - Finishing - SI</v>
      </c>
      <c r="D880" s="1" t="s">
        <v>1757</v>
      </c>
      <c r="E880" s="6" t="str">
        <f>VLOOKUP(A880,'emp master'!$A$1:$G$5000,7,FALSE)</f>
        <v>Female</v>
      </c>
      <c r="F880" s="7">
        <v>25</v>
      </c>
      <c r="G880" s="6" t="s">
        <v>14</v>
      </c>
      <c r="H880" s="6" t="s">
        <v>1759</v>
      </c>
      <c r="I880" s="6" t="s">
        <v>109</v>
      </c>
      <c r="J880" s="7" t="s">
        <v>39</v>
      </c>
      <c r="K880" s="6" t="s">
        <v>14</v>
      </c>
      <c r="L880" s="6" t="s">
        <v>14</v>
      </c>
      <c r="M880" s="6" t="s">
        <v>14</v>
      </c>
      <c r="N880" s="6" t="s">
        <v>14</v>
      </c>
      <c r="O880" s="6" t="s">
        <v>1566</v>
      </c>
      <c r="P880" s="6" t="s">
        <v>1818</v>
      </c>
      <c r="Q880" s="6" t="s">
        <v>1566</v>
      </c>
      <c r="R880" s="6" t="s">
        <v>14</v>
      </c>
      <c r="S880" s="6" t="s">
        <v>1762</v>
      </c>
      <c r="T880" s="6" t="s">
        <v>14</v>
      </c>
      <c r="U880" s="6" t="s">
        <v>14</v>
      </c>
      <c r="V880" s="8">
        <f>IF(Table15[[#This Row],[Age - වයස]]&lt;30,1,IF(Table15[[#This Row],[Age - වයස]]&lt;40,2,IF(Table15[[#This Row],[Age - වයස]]&lt;50,3,IF(Table15[[#This Row],[Age - වයස]]&lt;=55,4,5))))</f>
        <v>1</v>
      </c>
      <c r="W880" s="11">
        <f>IF(Table15[[#This Row],[Vaccinated? - කොවිඩ් එන්නත ලබා ගෙන තිබේද?]]= "yes",1,5)</f>
        <v>5</v>
      </c>
      <c r="X88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80" s="8">
        <f>IF(Table15[[#This Row],[Having any hereditary diseases - ඔබට පාරම්පරික රෝග තිබෙනවාද?]]="yes",5,1)</f>
        <v>1</v>
      </c>
      <c r="Z880" s="11">
        <f>IF(Table15[[#This Row],[Do you have been suffering from any of these diseases? - පහත රෝග ඔබට තිබෙනවද?]]="None - නැත",1,5)</f>
        <v>5</v>
      </c>
      <c r="AA8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0" s="11">
        <f>IF(Table15[[#This Row],[Have you been infected by COVID-19 in the past few months - ඔබට COVID 19 මිට පෙර වැළදී  තිබෙනවද?]]="Yes",1,5)</f>
        <v>5</v>
      </c>
      <c r="AC880" s="11">
        <f>IF(Table15[[#This Row],[Grade - ශ්‍රේණිය]]="Team Member",5,IF(Table15[[#This Row],[Grade - ශ්‍රේණිය]]="Manager",1,3))</f>
        <v>5</v>
      </c>
      <c r="AD880" s="11">
        <f>IF(Table15[[#This Row],[Do you have any COVID symptoms? - ඔබට COVID ලක්ෂණ තිබෙනවද?]]="Yes",5,1)</f>
        <v>5</v>
      </c>
      <c r="AE880" s="11">
        <f>IF(Table15[[#This Row],[Was quarantined  before? - නිරොධානය වී තිබේද?]]="Yes",5,1)</f>
        <v>5</v>
      </c>
      <c r="AF8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0" s="8">
        <f>IF(Table15[[#This Row],[Any family members are working at Hospitals - රෝහල් වල සේවය කරන සාමාජිකයන් සිටීද?]]="No",1,5)</f>
        <v>1</v>
      </c>
      <c r="AH88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80" s="15">
        <f>Table15[[#This Row],[Proximity 01 (30%)]]*0.3+Table15[[#This Row],[Proximity - 02(40%)]]*0.4+Table15[[#This Row],[Proximity - 03(30%)]]*0.3</f>
        <v>5</v>
      </c>
      <c r="AK880" s="12">
        <f>Table15[[#This Row],[Aggregation(Q1) 30%]]*0.3+Table15[[#This Row],[Aggregation(Q2) 40%]]*0.4+Table15[[#This Row],[Aggregation(Q3) 30%]]*0.3</f>
        <v>2.1999999999999997</v>
      </c>
      <c r="AL880" s="13">
        <f>Table15[[#This Row],[Exposure Rate]]+Table15[[#This Row],[Proximity Rate]]+Table15[[#This Row],[Aggregation Rate]]</f>
        <v>10.199999999999999</v>
      </c>
      <c r="AM880" s="13" t="s">
        <v>1935</v>
      </c>
    </row>
    <row r="881" spans="1:39" x14ac:dyDescent="0.3">
      <c r="A881" s="20">
        <v>21429</v>
      </c>
      <c r="B881" s="2" t="s">
        <v>530</v>
      </c>
      <c r="C881" s="2" t="str">
        <f>VLOOKUP(A881,'emp master'!$A$1:$G$5000,5,FALSE)</f>
        <v>Close Comfort Program - Finishing - SI</v>
      </c>
      <c r="D881" s="1" t="s">
        <v>1757</v>
      </c>
      <c r="E881" s="6" t="str">
        <f>VLOOKUP(A881,'emp master'!$A$1:$G$5000,7,FALSE)</f>
        <v>Female</v>
      </c>
      <c r="F881" s="7">
        <v>24</v>
      </c>
      <c r="G881" s="6" t="s">
        <v>14</v>
      </c>
      <c r="H881" s="6" t="s">
        <v>1759</v>
      </c>
      <c r="I881" s="6" t="s">
        <v>109</v>
      </c>
      <c r="J881" s="7" t="s">
        <v>39</v>
      </c>
      <c r="K881" s="6" t="s">
        <v>14</v>
      </c>
      <c r="L881" s="6"/>
      <c r="M881" s="6" t="s">
        <v>14</v>
      </c>
      <c r="N881" s="6"/>
      <c r="O881" s="6" t="s">
        <v>1566</v>
      </c>
      <c r="P881" s="6"/>
      <c r="Q881" s="6" t="s">
        <v>1566</v>
      </c>
      <c r="R881" s="6" t="s">
        <v>14</v>
      </c>
      <c r="S881" s="6" t="s">
        <v>1761</v>
      </c>
      <c r="T881" s="6" t="s">
        <v>14</v>
      </c>
      <c r="U881" s="6" t="s">
        <v>14</v>
      </c>
      <c r="V881" s="8">
        <f>IF(Table15[[#This Row],[Age - වයස]]&lt;30,1,IF(Table15[[#This Row],[Age - වයස]]&lt;40,2,IF(Table15[[#This Row],[Age - වයස]]&lt;50,3,IF(Table15[[#This Row],[Age - වයස]]&lt;=55,4,5))))</f>
        <v>1</v>
      </c>
      <c r="W881" s="11">
        <f>IF(Table15[[#This Row],[Vaccinated? - කොවිඩ් එන්නත ලබා ගෙන තිබේද?]]= "yes",1,5)</f>
        <v>5</v>
      </c>
      <c r="X88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81" s="8">
        <f>IF(Table15[[#This Row],[Having any hereditary diseases - ඔබට පාරම්පරික රෝග තිබෙනවාද?]]="yes",5,1)</f>
        <v>1</v>
      </c>
      <c r="Z881" s="11">
        <f>IF(Table15[[#This Row],[Do you have been suffering from any of these diseases? - පහත රෝග ඔබට තිබෙනවද?]]="None - නැත",1,5)</f>
        <v>5</v>
      </c>
      <c r="AA8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1" s="11">
        <f>IF(Table15[[#This Row],[Have you been infected by COVID-19 in the past few months - ඔබට COVID 19 මිට පෙර වැළදී  තිබෙනවද?]]="Yes",1,5)</f>
        <v>5</v>
      </c>
      <c r="AC881" s="11">
        <f>IF(Table15[[#This Row],[Grade - ශ්‍රේණිය]]="Team Member",5,IF(Table15[[#This Row],[Grade - ශ්‍රේණිය]]="Manager",1,3))</f>
        <v>5</v>
      </c>
      <c r="AD881" s="11">
        <f>IF(Table15[[#This Row],[Do you have any COVID symptoms? - ඔබට COVID ලක්ෂණ තිබෙනවද?]]="Yes",5,1)</f>
        <v>5</v>
      </c>
      <c r="AE881" s="11">
        <f>IF(Table15[[#This Row],[Was quarantined  before? - නිරොධානය වී තිබේද?]]="Yes",5,1)</f>
        <v>5</v>
      </c>
      <c r="AF8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1" s="8">
        <f>IF(Table15[[#This Row],[Any family members are working at Hospitals - රෝහල් වල සේවය කරන සාමාජිකයන් සිටීද?]]="No",1,5)</f>
        <v>1</v>
      </c>
      <c r="AH88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81" s="15">
        <f>Table15[[#This Row],[Proximity 01 (30%)]]*0.3+Table15[[#This Row],[Proximity - 02(40%)]]*0.4+Table15[[#This Row],[Proximity - 03(30%)]]*0.3</f>
        <v>5</v>
      </c>
      <c r="AK881" s="12">
        <f>Table15[[#This Row],[Aggregation(Q1) 30%]]*0.3+Table15[[#This Row],[Aggregation(Q2) 40%]]*0.4+Table15[[#This Row],[Aggregation(Q3) 30%]]*0.3</f>
        <v>2.1999999999999997</v>
      </c>
      <c r="AL881" s="13">
        <f>Table15[[#This Row],[Exposure Rate]]+Table15[[#This Row],[Proximity Rate]]+Table15[[#This Row],[Aggregation Rate]]</f>
        <v>10.199999999999999</v>
      </c>
      <c r="AM881" s="13" t="s">
        <v>1935</v>
      </c>
    </row>
    <row r="882" spans="1:39" x14ac:dyDescent="0.3">
      <c r="A882" s="20">
        <v>21429</v>
      </c>
      <c r="B882" s="2" t="s">
        <v>530</v>
      </c>
      <c r="C882" s="2" t="str">
        <f>VLOOKUP(A882,'emp master'!$A$1:$G$5000,5,FALSE)</f>
        <v>Close Comfort Program - Finishing - SI</v>
      </c>
      <c r="D882" s="1" t="s">
        <v>1757</v>
      </c>
      <c r="E882" s="6" t="str">
        <f>VLOOKUP(A882,'emp master'!$A$1:$G$5000,7,FALSE)</f>
        <v>Female</v>
      </c>
      <c r="F882" s="7">
        <v>24</v>
      </c>
      <c r="G882" s="6" t="s">
        <v>14</v>
      </c>
      <c r="H882" s="6" t="s">
        <v>1759</v>
      </c>
      <c r="I882" s="6" t="s">
        <v>109</v>
      </c>
      <c r="J882" s="7" t="s">
        <v>39</v>
      </c>
      <c r="K882" s="6" t="s">
        <v>14</v>
      </c>
      <c r="L882" s="6"/>
      <c r="M882" s="6" t="s">
        <v>14</v>
      </c>
      <c r="N882" s="6"/>
      <c r="O882" s="6" t="s">
        <v>1566</v>
      </c>
      <c r="P882" s="6" t="s">
        <v>1819</v>
      </c>
      <c r="Q882" s="6" t="s">
        <v>1566</v>
      </c>
      <c r="R882" s="6" t="s">
        <v>14</v>
      </c>
      <c r="S882" s="6" t="s">
        <v>1761</v>
      </c>
      <c r="T882" s="6" t="s">
        <v>14</v>
      </c>
      <c r="U882" s="6" t="s">
        <v>14</v>
      </c>
      <c r="V882" s="8">
        <f>IF(Table15[[#This Row],[Age - වයස]]&lt;30,1,IF(Table15[[#This Row],[Age - වයස]]&lt;40,2,IF(Table15[[#This Row],[Age - වයස]]&lt;50,3,IF(Table15[[#This Row],[Age - වයස]]&lt;=55,4,5))))</f>
        <v>1</v>
      </c>
      <c r="W882" s="11">
        <f>IF(Table15[[#This Row],[Vaccinated? - කොවිඩ් එන්නත ලබා ගෙන තිබේද?]]= "yes",1,5)</f>
        <v>5</v>
      </c>
      <c r="X882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82" s="8">
        <f>IF(Table15[[#This Row],[Having any hereditary diseases - ඔබට පාරම්පරික රෝග තිබෙනවාද?]]="yes",5,1)</f>
        <v>1</v>
      </c>
      <c r="Z882" s="11">
        <f>IF(Table15[[#This Row],[Do you have been suffering from any of these diseases? - පහත රෝග ඔබට තිබෙනවද?]]="None - නැත",1,5)</f>
        <v>5</v>
      </c>
      <c r="AA8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2" s="11">
        <f>IF(Table15[[#This Row],[Have you been infected by COVID-19 in the past few months - ඔබට COVID 19 මිට පෙර වැළදී  තිබෙනවද?]]="Yes",1,5)</f>
        <v>5</v>
      </c>
      <c r="AC882" s="11">
        <f>IF(Table15[[#This Row],[Grade - ශ්‍රේණිය]]="Team Member",5,IF(Table15[[#This Row],[Grade - ශ්‍රේණිය]]="Manager",1,3))</f>
        <v>5</v>
      </c>
      <c r="AD882" s="11">
        <f>IF(Table15[[#This Row],[Do you have any COVID symptoms? - ඔබට COVID ලක්ෂණ තිබෙනවද?]]="Yes",5,1)</f>
        <v>5</v>
      </c>
      <c r="AE882" s="11">
        <f>IF(Table15[[#This Row],[Was quarantined  before? - නිරොධානය වී තිබේද?]]="Yes",5,1)</f>
        <v>5</v>
      </c>
      <c r="AF8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2" s="8">
        <f>IF(Table15[[#This Row],[Any family members are working at Hospitals - රෝහල් වල සේවය කරන සාමාජිකයන් සිටීද?]]="No",1,5)</f>
        <v>1</v>
      </c>
      <c r="AH88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82" s="15">
        <f>Table15[[#This Row],[Proximity 01 (30%)]]*0.3+Table15[[#This Row],[Proximity - 02(40%)]]*0.4+Table15[[#This Row],[Proximity - 03(30%)]]*0.3</f>
        <v>5</v>
      </c>
      <c r="AK882" s="12">
        <f>Table15[[#This Row],[Aggregation(Q1) 30%]]*0.3+Table15[[#This Row],[Aggregation(Q2) 40%]]*0.4+Table15[[#This Row],[Aggregation(Q3) 30%]]*0.3</f>
        <v>2.1999999999999997</v>
      </c>
      <c r="AL882" s="13">
        <f>Table15[[#This Row],[Exposure Rate]]+Table15[[#This Row],[Proximity Rate]]+Table15[[#This Row],[Aggregation Rate]]</f>
        <v>10.199999999999999</v>
      </c>
      <c r="AM882" s="13" t="s">
        <v>1935</v>
      </c>
    </row>
    <row r="883" spans="1:39" x14ac:dyDescent="0.3">
      <c r="A883" s="20">
        <v>19531</v>
      </c>
      <c r="B883" s="2" t="s">
        <v>47</v>
      </c>
      <c r="C883" s="2" t="str">
        <f>VLOOKUP(A883,'emp master'!$A$1:$G$5000,5,FALSE)</f>
        <v>Close Comfort Program - MM - Finishing - SI</v>
      </c>
      <c r="D883" s="1" t="s">
        <v>1757</v>
      </c>
      <c r="E883" s="6" t="str">
        <f>VLOOKUP(A883,'emp master'!$A$1:$G$5000,7,FALSE)</f>
        <v>Male</v>
      </c>
      <c r="F883" s="7">
        <v>21</v>
      </c>
      <c r="G883" s="6" t="s">
        <v>14</v>
      </c>
      <c r="H883" s="6" t="s">
        <v>1759</v>
      </c>
      <c r="I883" s="6" t="s">
        <v>48</v>
      </c>
      <c r="J883" s="7" t="s">
        <v>13</v>
      </c>
      <c r="K883" s="6" t="s">
        <v>14</v>
      </c>
      <c r="L883" s="6"/>
      <c r="M883" s="6" t="s">
        <v>14</v>
      </c>
      <c r="N883" s="6"/>
      <c r="O883" s="6" t="s">
        <v>1566</v>
      </c>
      <c r="P883" s="6" t="s">
        <v>1781</v>
      </c>
      <c r="Q883" s="6" t="s">
        <v>1566</v>
      </c>
      <c r="R883" s="6" t="s">
        <v>14</v>
      </c>
      <c r="S883" s="6" t="s">
        <v>1762</v>
      </c>
      <c r="T883" s="6" t="s">
        <v>14</v>
      </c>
      <c r="U883" s="6" t="s">
        <v>14</v>
      </c>
      <c r="V883" s="8">
        <f>IF(Table15[[#This Row],[Age - වයස]]&lt;30,1,IF(Table15[[#This Row],[Age - වයස]]&lt;40,2,IF(Table15[[#This Row],[Age - වයස]]&lt;50,3,IF(Table15[[#This Row],[Age - වයස]]&lt;=55,4,5))))</f>
        <v>1</v>
      </c>
      <c r="W883" s="11">
        <f>IF(Table15[[#This Row],[Vaccinated? - කොවිඩ් එන්නත ලබා ගෙන තිබේද?]]= "yes",1,5)</f>
        <v>5</v>
      </c>
      <c r="X88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83" s="8">
        <f>IF(Table15[[#This Row],[Having any hereditary diseases - ඔබට පාරම්පරික රෝග තිබෙනවාද?]]="yes",5,1)</f>
        <v>1</v>
      </c>
      <c r="Z883" s="11">
        <f>IF(Table15[[#This Row],[Do you have been suffering from any of these diseases? - පහත රෝග ඔබට තිබෙනවද?]]="None - නැත",1,5)</f>
        <v>5</v>
      </c>
      <c r="AA8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3" s="11">
        <f>IF(Table15[[#This Row],[Have you been infected by COVID-19 in the past few months - ඔබට COVID 19 මිට පෙර වැළදී  තිබෙනවද?]]="Yes",1,5)</f>
        <v>5</v>
      </c>
      <c r="AC883" s="11">
        <f>IF(Table15[[#This Row],[Grade - ශ්‍රේණිය]]="Team Member",5,IF(Table15[[#This Row],[Grade - ශ්‍රේණිය]]="Manager",1,3))</f>
        <v>5</v>
      </c>
      <c r="AD883" s="11">
        <f>IF(Table15[[#This Row],[Do you have any COVID symptoms? - ඔබට COVID ලක්ෂණ තිබෙනවද?]]="Yes",5,1)</f>
        <v>5</v>
      </c>
      <c r="AE883" s="11">
        <f>IF(Table15[[#This Row],[Was quarantined  before? - නිරොධානය වී තිබේද?]]="Yes",5,1)</f>
        <v>5</v>
      </c>
      <c r="AF8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3" s="8">
        <f>IF(Table15[[#This Row],[Any family members are working at Hospitals - රෝහල් වල සේවය කරන සාමාජිකයන් සිටීද?]]="No",1,5)</f>
        <v>1</v>
      </c>
      <c r="AH88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83" s="15">
        <f>Table15[[#This Row],[Proximity 01 (30%)]]*0.3+Table15[[#This Row],[Proximity - 02(40%)]]*0.4+Table15[[#This Row],[Proximity - 03(30%)]]*0.3</f>
        <v>5</v>
      </c>
      <c r="AK883" s="12">
        <f>Table15[[#This Row],[Aggregation(Q1) 30%]]*0.3+Table15[[#This Row],[Aggregation(Q2) 40%]]*0.4+Table15[[#This Row],[Aggregation(Q3) 30%]]*0.3</f>
        <v>2.1999999999999997</v>
      </c>
      <c r="AL883" s="13">
        <f>Table15[[#This Row],[Exposure Rate]]+Table15[[#This Row],[Proximity Rate]]+Table15[[#This Row],[Aggregation Rate]]</f>
        <v>10.199999999999999</v>
      </c>
      <c r="AM883" s="13" t="s">
        <v>1935</v>
      </c>
    </row>
    <row r="884" spans="1:39" x14ac:dyDescent="0.3">
      <c r="A884" s="20">
        <v>26166</v>
      </c>
      <c r="B884" s="2" t="s">
        <v>514</v>
      </c>
      <c r="C884" s="2" t="str">
        <f>VLOOKUP(A884,'emp master'!$A$1:$G$5000,5,FALSE)</f>
        <v>Training School - SI</v>
      </c>
      <c r="D884" s="1" t="s">
        <v>1757</v>
      </c>
      <c r="E884" s="6" t="str">
        <f>VLOOKUP(A884,'emp master'!$A$1:$G$5000,7,FALSE)</f>
        <v>Female</v>
      </c>
      <c r="F884" s="6" t="s">
        <v>1765</v>
      </c>
      <c r="G884" s="6" t="s">
        <v>14</v>
      </c>
      <c r="H884" s="6" t="s">
        <v>1759</v>
      </c>
      <c r="I884" s="6" t="s">
        <v>541</v>
      </c>
      <c r="J884" s="7" t="s">
        <v>17</v>
      </c>
      <c r="K884" s="6" t="s">
        <v>14</v>
      </c>
      <c r="L884" s="6"/>
      <c r="M884" s="6" t="s">
        <v>14</v>
      </c>
      <c r="N884" s="6"/>
      <c r="O884" s="6" t="s">
        <v>1566</v>
      </c>
      <c r="P884" s="6" t="s">
        <v>1821</v>
      </c>
      <c r="Q884" s="6" t="s">
        <v>1566</v>
      </c>
      <c r="R884" s="6" t="s">
        <v>14</v>
      </c>
      <c r="S884" s="6" t="s">
        <v>1754</v>
      </c>
      <c r="T884" s="6" t="s">
        <v>14</v>
      </c>
      <c r="U884" s="6" t="s">
        <v>14</v>
      </c>
      <c r="V884" s="8">
        <f>IF(Table15[[#This Row],[Age - වයස]]&lt;30,1,IF(Table15[[#This Row],[Age - වයස]]&lt;40,2,IF(Table15[[#This Row],[Age - වයස]]&lt;50,3,IF(Table15[[#This Row],[Age - වයස]]&lt;=55,4,5))))</f>
        <v>5</v>
      </c>
      <c r="W884" s="11">
        <f>IF(Table15[[#This Row],[Vaccinated? - කොවිඩ් එන්නත ලබා ගෙන තිබේද?]]= "yes",1,5)</f>
        <v>5</v>
      </c>
      <c r="X88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84" s="8">
        <f>IF(Table15[[#This Row],[Having any hereditary diseases - ඔබට පාරම්පරික රෝග තිබෙනවාද?]]="yes",5,1)</f>
        <v>1</v>
      </c>
      <c r="Z884" s="11">
        <f>IF(Table15[[#This Row],[Do you have been suffering from any of these diseases? - පහත රෝග ඔබට තිබෙනවද?]]="None - නැත",1,5)</f>
        <v>1</v>
      </c>
      <c r="AA88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4" s="11">
        <f>IF(Table15[[#This Row],[Have you been infected by COVID-19 in the past few months - ඔබට COVID 19 මිට පෙර වැළදී  තිබෙනවද?]]="Yes",1,5)</f>
        <v>5</v>
      </c>
      <c r="AC884" s="11">
        <f>IF(Table15[[#This Row],[Grade - ශ්‍රේණිය]]="Team Member",5,IF(Table15[[#This Row],[Grade - ශ්‍රේණිය]]="Manager",1,3))</f>
        <v>5</v>
      </c>
      <c r="AD884" s="11">
        <f>IF(Table15[[#This Row],[Do you have any COVID symptoms? - ඔබට COVID ලක්ෂණ තිබෙනවද?]]="Yes",5,1)</f>
        <v>5</v>
      </c>
      <c r="AE884" s="11">
        <f>IF(Table15[[#This Row],[Was quarantined  before? - නිරොධානය වී තිබේද?]]="Yes",5,1)</f>
        <v>5</v>
      </c>
      <c r="AF88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4" s="8">
        <f>IF(Table15[[#This Row],[Any family members are working at Hospitals - රෝහල් වල සේවය කරන සාමාජිකයන් සිටීද?]]="No",1,5)</f>
        <v>1</v>
      </c>
      <c r="AH88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884" s="15">
        <f>Table15[[#This Row],[Proximity 01 (30%)]]*0.3+Table15[[#This Row],[Proximity - 02(40%)]]*0.4+Table15[[#This Row],[Proximity - 03(30%)]]*0.3</f>
        <v>5</v>
      </c>
      <c r="AK884" s="12">
        <f>Table15[[#This Row],[Aggregation(Q1) 30%]]*0.3+Table15[[#This Row],[Aggregation(Q2) 40%]]*0.4+Table15[[#This Row],[Aggregation(Q3) 30%]]*0.3</f>
        <v>2.1999999999999997</v>
      </c>
      <c r="AL884" s="13">
        <f>Table15[[#This Row],[Exposure Rate]]+Table15[[#This Row],[Proximity Rate]]+Table15[[#This Row],[Aggregation Rate]]</f>
        <v>10.199999999999999</v>
      </c>
      <c r="AM884" s="13" t="s">
        <v>1935</v>
      </c>
    </row>
    <row r="885" spans="1:39" x14ac:dyDescent="0.3">
      <c r="A885" s="20">
        <v>18750</v>
      </c>
      <c r="B885" s="2" t="s">
        <v>642</v>
      </c>
      <c r="C885" s="2" t="str">
        <f>VLOOKUP(A885,'emp master'!$A$1:$G$5000,5,FALSE)</f>
        <v>Moulded Bra Cup - Industrial Systems Engineering - SI</v>
      </c>
      <c r="D885" s="1" t="s">
        <v>1757</v>
      </c>
      <c r="E885" s="6" t="str">
        <f>VLOOKUP(A885,'emp master'!$A$1:$G$5000,7,FALSE)</f>
        <v>Male</v>
      </c>
      <c r="F885" s="7">
        <v>31</v>
      </c>
      <c r="G885" s="6" t="s">
        <v>14</v>
      </c>
      <c r="H885" s="6" t="s">
        <v>1759</v>
      </c>
      <c r="I885" s="6" t="s">
        <v>643</v>
      </c>
      <c r="J885" s="7" t="s">
        <v>17</v>
      </c>
      <c r="K885" s="6" t="s">
        <v>14</v>
      </c>
      <c r="L885" s="6"/>
      <c r="M885" s="6" t="s">
        <v>14</v>
      </c>
      <c r="N885" s="6"/>
      <c r="O885" s="6" t="s">
        <v>1566</v>
      </c>
      <c r="P885" s="6" t="s">
        <v>1566</v>
      </c>
      <c r="Q885" s="6" t="s">
        <v>1566</v>
      </c>
      <c r="R885" s="6" t="s">
        <v>14</v>
      </c>
      <c r="S885" s="6" t="s">
        <v>1761</v>
      </c>
      <c r="T885" s="6" t="s">
        <v>14</v>
      </c>
      <c r="U885" s="6" t="s">
        <v>14</v>
      </c>
      <c r="V885" s="8">
        <f>IF(Table15[[#This Row],[Age - වයස]]&lt;30,1,IF(Table15[[#This Row],[Age - වයස]]&lt;40,2,IF(Table15[[#This Row],[Age - වයස]]&lt;50,3,IF(Table15[[#This Row],[Age - වයස]]&lt;=55,4,5))))</f>
        <v>2</v>
      </c>
      <c r="W885" s="11">
        <f>IF(Table15[[#This Row],[Vaccinated? - කොවිඩ් එන්නත ලබා ගෙන තිබේද?]]= "yes",1,5)</f>
        <v>5</v>
      </c>
      <c r="X885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885" s="8">
        <f>IF(Table15[[#This Row],[Having any hereditary diseases - ඔබට පාරම්පරික රෝග තිබෙනවාද?]]="yes",5,1)</f>
        <v>1</v>
      </c>
      <c r="Z885" s="11">
        <f>IF(Table15[[#This Row],[Do you have been suffering from any of these diseases? - පහත රෝග ඔබට තිබෙනවද?]]="None - නැත",1,5)</f>
        <v>5</v>
      </c>
      <c r="AA88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5" s="11">
        <f>IF(Table15[[#This Row],[Have you been infected by COVID-19 in the past few months - ඔබට COVID 19 මිට පෙර වැළදී  තිබෙනවද?]]="Yes",1,5)</f>
        <v>5</v>
      </c>
      <c r="AC885" s="11">
        <f>IF(Table15[[#This Row],[Grade - ශ්‍රේණිය]]="Team Member",5,IF(Table15[[#This Row],[Grade - ශ්‍රේණිය]]="Manager",1,3))</f>
        <v>5</v>
      </c>
      <c r="AD885" s="11">
        <f>IF(Table15[[#This Row],[Do you have any COVID symptoms? - ඔබට COVID ලක්ෂණ තිබෙනවද?]]="Yes",5,1)</f>
        <v>5</v>
      </c>
      <c r="AE885" s="11">
        <f>IF(Table15[[#This Row],[Was quarantined  before? - නිරොධානය වී තිබේද?]]="Yes",5,1)</f>
        <v>5</v>
      </c>
      <c r="AF88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5" s="8">
        <f>IF(Table15[[#This Row],[Any family members are working at Hospitals - රෝහල් වල සේවය කරන සාමාජිකයන් සිටීද?]]="No",1,5)</f>
        <v>1</v>
      </c>
      <c r="AH88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885" s="15">
        <f>Table15[[#This Row],[Proximity 01 (30%)]]*0.3+Table15[[#This Row],[Proximity - 02(40%)]]*0.4+Table15[[#This Row],[Proximity - 03(30%)]]*0.3</f>
        <v>5</v>
      </c>
      <c r="AK885" s="12">
        <f>Table15[[#This Row],[Aggregation(Q1) 30%]]*0.3+Table15[[#This Row],[Aggregation(Q2) 40%]]*0.4+Table15[[#This Row],[Aggregation(Q3) 30%]]*0.3</f>
        <v>2.1999999999999997</v>
      </c>
      <c r="AL885" s="13">
        <f>Table15[[#This Row],[Exposure Rate]]+Table15[[#This Row],[Proximity Rate]]+Table15[[#This Row],[Aggregation Rate]]</f>
        <v>10.299999999999999</v>
      </c>
      <c r="AM885" s="13" t="s">
        <v>1935</v>
      </c>
    </row>
    <row r="886" spans="1:39" x14ac:dyDescent="0.3">
      <c r="A886" s="20">
        <v>7860</v>
      </c>
      <c r="B886" s="2" t="s">
        <v>35</v>
      </c>
      <c r="C886" s="2" t="str">
        <f>VLOOKUP(A886,'emp master'!$A$1:$G$5000,5,FALSE)</f>
        <v>Close Comfort Program - MM - Finishing - SI</v>
      </c>
      <c r="D886" s="1" t="s">
        <v>1757</v>
      </c>
      <c r="E886" s="6" t="str">
        <f>VLOOKUP(A886,'emp master'!$A$1:$G$5000,7,FALSE)</f>
        <v>Male</v>
      </c>
      <c r="F886" s="7">
        <v>37</v>
      </c>
      <c r="G886" s="6" t="s">
        <v>1566</v>
      </c>
      <c r="H886" s="6" t="s">
        <v>1756</v>
      </c>
      <c r="I886" s="6" t="s">
        <v>36</v>
      </c>
      <c r="J886" s="7" t="s">
        <v>17</v>
      </c>
      <c r="K886" s="6" t="s">
        <v>14</v>
      </c>
      <c r="L886" s="6"/>
      <c r="M886" s="6" t="s">
        <v>14</v>
      </c>
      <c r="N886" s="6"/>
      <c r="O886" s="6" t="s">
        <v>1566</v>
      </c>
      <c r="P886" s="6" t="s">
        <v>1777</v>
      </c>
      <c r="Q886" s="6" t="s">
        <v>1566</v>
      </c>
      <c r="R886" s="6" t="s">
        <v>1566</v>
      </c>
      <c r="S886" s="6" t="s">
        <v>1763</v>
      </c>
      <c r="T886" s="6" t="s">
        <v>14</v>
      </c>
      <c r="U886" s="6" t="s">
        <v>14</v>
      </c>
      <c r="V886" s="8">
        <f>IF(Table15[[#This Row],[Age - වයස]]&lt;30,1,IF(Table15[[#This Row],[Age - වයස]]&lt;40,2,IF(Table15[[#This Row],[Age - වයස]]&lt;50,3,IF(Table15[[#This Row],[Age - වයස]]&lt;=55,4,5))))</f>
        <v>2</v>
      </c>
      <c r="W886" s="11">
        <f>IF(Table15[[#This Row],[Vaccinated? - කොවිඩ් එන්නත ලබා ගෙන තිබේද?]]= "yes",1,5)</f>
        <v>1</v>
      </c>
      <c r="X886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86" s="8">
        <f>IF(Table15[[#This Row],[Having any hereditary diseases - ඔබට පාරම්පරික රෝග තිබෙනවාද?]]="yes",5,1)</f>
        <v>5</v>
      </c>
      <c r="Z886" s="11">
        <f>IF(Table15[[#This Row],[Do you have been suffering from any of these diseases? - පහත රෝග ඔබට තිබෙනවද?]]="None - නැත",1,5)</f>
        <v>5</v>
      </c>
      <c r="AA88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6" s="11">
        <f>IF(Table15[[#This Row],[Have you been infected by COVID-19 in the past few months - ඔබට COVID 19 මිට පෙර වැළදී  තිබෙනවද?]]="Yes",1,5)</f>
        <v>5</v>
      </c>
      <c r="AC886" s="11">
        <f>IF(Table15[[#This Row],[Grade - ශ්‍රේණිය]]="Team Member",5,IF(Table15[[#This Row],[Grade - ශ්‍රේණිය]]="Manager",1,3))</f>
        <v>5</v>
      </c>
      <c r="AD886" s="11">
        <f>IF(Table15[[#This Row],[Do you have any COVID symptoms? - ඔබට COVID ලක්ෂණ තිබෙනවද?]]="Yes",5,1)</f>
        <v>5</v>
      </c>
      <c r="AE886" s="11">
        <f>IF(Table15[[#This Row],[Was quarantined  before? - නිරොධානය වී තිබේද?]]="Yes",5,1)</f>
        <v>5</v>
      </c>
      <c r="AF88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6" s="8">
        <f>IF(Table15[[#This Row],[Any family members are working at Hospitals - රෝහල් වල සේවය කරන සාමාජිකයන් සිටීද?]]="No",1,5)</f>
        <v>1</v>
      </c>
      <c r="AH88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88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3.5</v>
      </c>
      <c r="AJ886" s="15">
        <f>Table15[[#This Row],[Proximity 01 (30%)]]*0.3+Table15[[#This Row],[Proximity - 02(40%)]]*0.4+Table15[[#This Row],[Proximity - 03(30%)]]*0.3</f>
        <v>5</v>
      </c>
      <c r="AK886" s="12">
        <f>Table15[[#This Row],[Aggregation(Q1) 30%]]*0.3+Table15[[#This Row],[Aggregation(Q2) 40%]]*0.4+Table15[[#This Row],[Aggregation(Q3) 30%]]*0.3</f>
        <v>2.1999999999999997</v>
      </c>
      <c r="AL886" s="13">
        <f>Table15[[#This Row],[Exposure Rate]]+Table15[[#This Row],[Proximity Rate]]+Table15[[#This Row],[Aggregation Rate]]</f>
        <v>10.7</v>
      </c>
      <c r="AM886" s="13" t="s">
        <v>1935</v>
      </c>
    </row>
    <row r="887" spans="1:39" x14ac:dyDescent="0.3">
      <c r="A887" s="20">
        <v>8812</v>
      </c>
      <c r="B887" s="2" t="s">
        <v>1636</v>
      </c>
      <c r="C887" s="2" t="str">
        <f>VLOOKUP(A887,'emp master'!$A$1:$G$5000,5,FALSE)</f>
        <v>Close Comfort Program - Marketing - SI</v>
      </c>
      <c r="D887" s="1" t="s">
        <v>1752</v>
      </c>
      <c r="E887" s="6" t="str">
        <f>VLOOKUP(A887,'emp master'!$A$1:$G$5000,7,FALSE)</f>
        <v>Female</v>
      </c>
      <c r="F887" s="7">
        <v>34</v>
      </c>
      <c r="G887" s="6" t="s">
        <v>1566</v>
      </c>
      <c r="H887" s="6" t="s">
        <v>1753</v>
      </c>
      <c r="I887" s="6" t="s">
        <v>194</v>
      </c>
      <c r="J887" s="7" t="s">
        <v>13</v>
      </c>
      <c r="K887" s="6" t="s">
        <v>14</v>
      </c>
      <c r="L887" s="6"/>
      <c r="M887" s="6" t="s">
        <v>1566</v>
      </c>
      <c r="N887" s="6" t="s">
        <v>1882</v>
      </c>
      <c r="O887" s="6" t="s">
        <v>14</v>
      </c>
      <c r="P887" s="6"/>
      <c r="Q887" s="6" t="s">
        <v>14</v>
      </c>
      <c r="R887" s="6" t="s">
        <v>14</v>
      </c>
      <c r="S887" s="6" t="s">
        <v>1754</v>
      </c>
      <c r="T887" s="6" t="s">
        <v>14</v>
      </c>
      <c r="U887" s="6" t="s">
        <v>14</v>
      </c>
      <c r="V887" s="8">
        <f>IF(Table15[[#This Row],[Age - වයස]]&lt;30,1,IF(Table15[[#This Row],[Age - වයස]]&lt;40,2,IF(Table15[[#This Row],[Age - වයස]]&lt;50,3,IF(Table15[[#This Row],[Age - වයස]]&lt;=55,4,5))))</f>
        <v>2</v>
      </c>
      <c r="W887" s="11">
        <f>IF(Table15[[#This Row],[Vaccinated? - කොවිඩ් එන්නත ලබා ගෙන තිබේද?]]= "yes",1,5)</f>
        <v>1</v>
      </c>
      <c r="X88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87" s="8">
        <f>IF(Table15[[#This Row],[Having any hereditary diseases - ඔබට පාරම්පරික රෝග තිබෙනවාද?]]="yes",5,1)</f>
        <v>1</v>
      </c>
      <c r="Z887" s="11">
        <f>IF(Table15[[#This Row],[Do you have been suffering from any of these diseases? - පහත රෝග ඔබට තිබෙනවද?]]="None - නැත",1,5)</f>
        <v>1</v>
      </c>
      <c r="AA88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7" s="11">
        <f>IF(Table15[[#This Row],[Have you been infected by COVID-19 in the past few months - ඔබට COVID 19 මිට පෙර වැළදී  තිබෙනවද?]]="Yes",1,5)</f>
        <v>5</v>
      </c>
      <c r="AC887" s="11">
        <f>IF(Table15[[#This Row],[Grade - ශ්‍රේණිය]]="Team Member",5,IF(Table15[[#This Row],[Grade - ශ්‍රේණිය]]="Manager",1,3))</f>
        <v>1</v>
      </c>
      <c r="AD887" s="11">
        <f>IF(Table15[[#This Row],[Do you have any COVID symptoms? - ඔබට COVID ලක්ෂණ තිබෙනවද?]]="Yes",5,1)</f>
        <v>1</v>
      </c>
      <c r="AE887" s="11">
        <f>IF(Table15[[#This Row],[Was quarantined  before? - නිරොධානය වී තිබේද?]]="Yes",5,1)</f>
        <v>1</v>
      </c>
      <c r="AF88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7" s="8">
        <f>IF(Table15[[#This Row],[Any family members are working at Hospitals - රෝහල් වල සේවය කරන සාමාජිකයන් සිටීද?]]="No",1,5)</f>
        <v>1</v>
      </c>
      <c r="AH88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8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87" s="14">
        <f>Table15[[#This Row],[Proximity 01 (30%)]]*0.3+Table15[[#This Row],[Proximity - 02(40%)]]*0.4+Table15[[#This Row],[Proximity - 03(30%)]]*0.3</f>
        <v>1</v>
      </c>
      <c r="AK887" s="13">
        <f>Table15[[#This Row],[Aggregation(Q1) 30%]]*0.3+Table15[[#This Row],[Aggregation(Q2) 40%]]*0.4+Table15[[#This Row],[Aggregation(Q3) 30%]]*0.3</f>
        <v>3.4</v>
      </c>
      <c r="AL887" s="12">
        <f>Table15[[#This Row],[Exposure Rate]]+Table15[[#This Row],[Proximity Rate]]+Table15[[#This Row],[Aggregation Rate]]</f>
        <v>6.4</v>
      </c>
      <c r="AM887" s="12" t="s">
        <v>1934</v>
      </c>
    </row>
    <row r="888" spans="1:39" x14ac:dyDescent="0.3">
      <c r="A888" s="20">
        <v>10042</v>
      </c>
      <c r="B888" s="2" t="s">
        <v>1626</v>
      </c>
      <c r="C888" s="2" t="str">
        <f>VLOOKUP(A888,'emp master'!$A$1:$G$5000,5,FALSE)</f>
        <v>Close Comfort Program - Product Development Centre - SI</v>
      </c>
      <c r="D888" s="1" t="s">
        <v>1752</v>
      </c>
      <c r="E888" s="6" t="str">
        <f>VLOOKUP(A888,'emp master'!$A$1:$G$5000,7,FALSE)</f>
        <v>Male</v>
      </c>
      <c r="F888" s="7">
        <v>34</v>
      </c>
      <c r="G888" s="6" t="s">
        <v>1566</v>
      </c>
      <c r="H888" s="6" t="s">
        <v>1753</v>
      </c>
      <c r="I888" s="6" t="s">
        <v>1627</v>
      </c>
      <c r="J888" s="7" t="s">
        <v>23</v>
      </c>
      <c r="K888" s="6" t="s">
        <v>14</v>
      </c>
      <c r="L888" s="6"/>
      <c r="M888" s="6" t="s">
        <v>1566</v>
      </c>
      <c r="N888" s="6" t="s">
        <v>1872</v>
      </c>
      <c r="O888" s="6" t="s">
        <v>14</v>
      </c>
      <c r="P888" s="6"/>
      <c r="Q888" s="6" t="s">
        <v>14</v>
      </c>
      <c r="R888" s="6" t="s">
        <v>14</v>
      </c>
      <c r="S888" s="6" t="s">
        <v>1754</v>
      </c>
      <c r="T888" s="6" t="s">
        <v>14</v>
      </c>
      <c r="U888" s="6" t="s">
        <v>14</v>
      </c>
      <c r="V888" s="8">
        <f>IF(Table15[[#This Row],[Age - වයස]]&lt;30,1,IF(Table15[[#This Row],[Age - වයස]]&lt;40,2,IF(Table15[[#This Row],[Age - වයස]]&lt;50,3,IF(Table15[[#This Row],[Age - වයස]]&lt;=55,4,5))))</f>
        <v>2</v>
      </c>
      <c r="W888" s="11">
        <f>IF(Table15[[#This Row],[Vaccinated? - කොවිඩ් එන්නත ලබා ගෙන තිබේද?]]= "yes",1,5)</f>
        <v>1</v>
      </c>
      <c r="X88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88" s="8">
        <f>IF(Table15[[#This Row],[Having any hereditary diseases - ඔබට පාරම්පරික රෝග තිබෙනවාද?]]="yes",5,1)</f>
        <v>1</v>
      </c>
      <c r="Z888" s="11">
        <f>IF(Table15[[#This Row],[Do you have been suffering from any of these diseases? - පහත රෝග ඔබට තිබෙනවද?]]="None - නැත",1,5)</f>
        <v>1</v>
      </c>
      <c r="AA88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8" s="11">
        <f>IF(Table15[[#This Row],[Have you been infected by COVID-19 in the past few months - ඔබට COVID 19 මිට පෙර වැළදී  තිබෙනවද?]]="Yes",1,5)</f>
        <v>5</v>
      </c>
      <c r="AC888" s="11">
        <f>IF(Table15[[#This Row],[Grade - ශ්‍රේණිය]]="Team Member",5,IF(Table15[[#This Row],[Grade - ශ්‍රේණිය]]="Manager",1,3))</f>
        <v>1</v>
      </c>
      <c r="AD888" s="11">
        <f>IF(Table15[[#This Row],[Do you have any COVID symptoms? - ඔබට COVID ලක්ෂණ තිබෙනවද?]]="Yes",5,1)</f>
        <v>1</v>
      </c>
      <c r="AE888" s="11">
        <f>IF(Table15[[#This Row],[Was quarantined  before? - නිරොධානය වී තිබේද?]]="Yes",5,1)</f>
        <v>1</v>
      </c>
      <c r="AF88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8" s="8">
        <f>IF(Table15[[#This Row],[Any family members are working at Hospitals - රෝහල් වල සේවය කරන සාමාජිකයන් සිටීද?]]="No",1,5)</f>
        <v>1</v>
      </c>
      <c r="AH88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8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88" s="14">
        <f>Table15[[#This Row],[Proximity 01 (30%)]]*0.3+Table15[[#This Row],[Proximity - 02(40%)]]*0.4+Table15[[#This Row],[Proximity - 03(30%)]]*0.3</f>
        <v>1</v>
      </c>
      <c r="AK888" s="13">
        <f>Table15[[#This Row],[Aggregation(Q1) 30%]]*0.3+Table15[[#This Row],[Aggregation(Q2) 40%]]*0.4+Table15[[#This Row],[Aggregation(Q3) 30%]]*0.3</f>
        <v>3.4</v>
      </c>
      <c r="AL888" s="12">
        <f>Table15[[#This Row],[Exposure Rate]]+Table15[[#This Row],[Proximity Rate]]+Table15[[#This Row],[Aggregation Rate]]</f>
        <v>6.4</v>
      </c>
      <c r="AM888" s="12" t="s">
        <v>1934</v>
      </c>
    </row>
    <row r="889" spans="1:39" x14ac:dyDescent="0.3">
      <c r="A889" s="20">
        <v>10933</v>
      </c>
      <c r="B889" s="2" t="s">
        <v>1588</v>
      </c>
      <c r="C889" s="2" t="str">
        <f>VLOOKUP(A889,'emp master'!$A$1:$G$5000,5,FALSE)</f>
        <v>Moulded Bra Cup - Computer Numerical Control - SI</v>
      </c>
      <c r="D889" s="1" t="s">
        <v>1752</v>
      </c>
      <c r="E889" s="6" t="str">
        <f>VLOOKUP(A889,'emp master'!$A$1:$G$5000,7,FALSE)</f>
        <v>Male</v>
      </c>
      <c r="F889" s="7">
        <v>33</v>
      </c>
      <c r="G889" s="6" t="s">
        <v>14</v>
      </c>
      <c r="H889" s="6" t="s">
        <v>1753</v>
      </c>
      <c r="I889" s="6" t="s">
        <v>1587</v>
      </c>
      <c r="J889" s="6" t="s">
        <v>28</v>
      </c>
      <c r="K889" s="6" t="s">
        <v>14</v>
      </c>
      <c r="L889" s="6"/>
      <c r="M889" s="6" t="s">
        <v>1566</v>
      </c>
      <c r="N889" s="6" t="s">
        <v>1806</v>
      </c>
      <c r="O889" s="6" t="s">
        <v>14</v>
      </c>
      <c r="P889" s="6"/>
      <c r="Q889" s="6" t="s">
        <v>14</v>
      </c>
      <c r="R889" s="6" t="s">
        <v>14</v>
      </c>
      <c r="S889" s="6" t="s">
        <v>1754</v>
      </c>
      <c r="T889" s="6" t="s">
        <v>14</v>
      </c>
      <c r="U889" s="6" t="s">
        <v>14</v>
      </c>
      <c r="V889" s="8">
        <f>IF(Table15[[#This Row],[Age - වයස]]&lt;30,1,IF(Table15[[#This Row],[Age - වයස]]&lt;40,2,IF(Table15[[#This Row],[Age - වයස]]&lt;50,3,IF(Table15[[#This Row],[Age - වයස]]&lt;=55,4,5))))</f>
        <v>2</v>
      </c>
      <c r="W889" s="11">
        <f>IF(Table15[[#This Row],[Vaccinated? - කොවිඩ් එන්නත ලබා ගෙන තිබේද?]]= "yes",1,5)</f>
        <v>5</v>
      </c>
      <c r="X88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89" s="8">
        <f>IF(Table15[[#This Row],[Having any hereditary diseases - ඔබට පාරම්පරික රෝග තිබෙනවාද?]]="yes",5,1)</f>
        <v>1</v>
      </c>
      <c r="Z889" s="11">
        <f>IF(Table15[[#This Row],[Do you have been suffering from any of these diseases? - පහත රෝග ඔබට තිබෙනවද?]]="None - නැත",1,5)</f>
        <v>1</v>
      </c>
      <c r="AA88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89" s="11">
        <f>IF(Table15[[#This Row],[Have you been infected by COVID-19 in the past few months - ඔබට COVID 19 මිට පෙර වැළදී  තිබෙනවද?]]="Yes",1,5)</f>
        <v>5</v>
      </c>
      <c r="AC889" s="11">
        <f>IF(Table15[[#This Row],[Grade - ශ්‍රේණිය]]="Team Member",5,IF(Table15[[#This Row],[Grade - ශ්‍රේණිය]]="Manager",1,3))</f>
        <v>1</v>
      </c>
      <c r="AD889" s="11">
        <f>IF(Table15[[#This Row],[Do you have any COVID symptoms? - ඔබට COVID ලක්ෂණ තිබෙනවද?]]="Yes",5,1)</f>
        <v>1</v>
      </c>
      <c r="AE889" s="11">
        <f>IF(Table15[[#This Row],[Was quarantined  before? - නිරොධානය වී තිබේද?]]="Yes",5,1)</f>
        <v>1</v>
      </c>
      <c r="AF88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89" s="8">
        <f>IF(Table15[[#This Row],[Any family members are working at Hospitals - රෝහල් වල සේවය කරන සාමාජිකයන් සිටීද?]]="No",1,5)</f>
        <v>1</v>
      </c>
      <c r="AH88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8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89" s="14">
        <f>Table15[[#This Row],[Proximity 01 (30%)]]*0.3+Table15[[#This Row],[Proximity - 02(40%)]]*0.4+Table15[[#This Row],[Proximity - 03(30%)]]*0.3</f>
        <v>1</v>
      </c>
      <c r="AK889" s="13">
        <f>Table15[[#This Row],[Aggregation(Q1) 30%]]*0.3+Table15[[#This Row],[Aggregation(Q2) 40%]]*0.4+Table15[[#This Row],[Aggregation(Q3) 30%]]*0.3</f>
        <v>3.4</v>
      </c>
      <c r="AL889" s="13">
        <f>Table15[[#This Row],[Exposure Rate]]+Table15[[#This Row],[Proximity Rate]]+Table15[[#This Row],[Aggregation Rate]]</f>
        <v>7.1999999999999993</v>
      </c>
      <c r="AM889" s="13" t="s">
        <v>1935</v>
      </c>
    </row>
    <row r="890" spans="1:39" x14ac:dyDescent="0.3">
      <c r="A890" s="20">
        <v>10933</v>
      </c>
      <c r="B890" s="2" t="s">
        <v>1552</v>
      </c>
      <c r="C890" s="2" t="str">
        <f>VLOOKUP(A890,'emp master'!$A$1:$G$5000,5,FALSE)</f>
        <v>Moulded Bra Cup - Computer Numerical Control - SI</v>
      </c>
      <c r="D890" s="1" t="s">
        <v>1752</v>
      </c>
      <c r="E890" s="6" t="str">
        <f>VLOOKUP(A890,'emp master'!$A$1:$G$5000,7,FALSE)</f>
        <v>Male</v>
      </c>
      <c r="F890" s="7">
        <v>33</v>
      </c>
      <c r="G890" s="6" t="s">
        <v>14</v>
      </c>
      <c r="H890" s="6" t="s">
        <v>1753</v>
      </c>
      <c r="I890" s="6" t="s">
        <v>1587</v>
      </c>
      <c r="J890" s="6" t="s">
        <v>28</v>
      </c>
      <c r="K890" s="6" t="s">
        <v>14</v>
      </c>
      <c r="L890" s="6"/>
      <c r="M890" s="6" t="s">
        <v>1566</v>
      </c>
      <c r="N890" s="6" t="s">
        <v>1804</v>
      </c>
      <c r="O890" s="6" t="s">
        <v>14</v>
      </c>
      <c r="P890" s="6"/>
      <c r="Q890" s="6" t="s">
        <v>14</v>
      </c>
      <c r="R890" s="6" t="s">
        <v>14</v>
      </c>
      <c r="S890" s="6" t="s">
        <v>1754</v>
      </c>
      <c r="T890" s="6" t="s">
        <v>14</v>
      </c>
      <c r="U890" s="6" t="s">
        <v>14</v>
      </c>
      <c r="V890" s="8">
        <f>IF(Table15[[#This Row],[Age - වයස]]&lt;30,1,IF(Table15[[#This Row],[Age - වයස]]&lt;40,2,IF(Table15[[#This Row],[Age - වයස]]&lt;50,3,IF(Table15[[#This Row],[Age - වයස]]&lt;=55,4,5))))</f>
        <v>2</v>
      </c>
      <c r="W890" s="11">
        <f>IF(Table15[[#This Row],[Vaccinated? - කොවිඩ් එන්නත ලබා ගෙන තිබේද?]]= "yes",1,5)</f>
        <v>5</v>
      </c>
      <c r="X89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0" s="8">
        <f>IF(Table15[[#This Row],[Having any hereditary diseases - ඔබට පාරම්පරික රෝග තිබෙනවාද?]]="yes",5,1)</f>
        <v>1</v>
      </c>
      <c r="Z890" s="11">
        <f>IF(Table15[[#This Row],[Do you have been suffering from any of these diseases? - පහත රෝග ඔබට තිබෙනවද?]]="None - නැත",1,5)</f>
        <v>1</v>
      </c>
      <c r="AA89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0" s="11">
        <f>IF(Table15[[#This Row],[Have you been infected by COVID-19 in the past few months - ඔබට COVID 19 මිට පෙර වැළදී  තිබෙනවද?]]="Yes",1,5)</f>
        <v>5</v>
      </c>
      <c r="AC890" s="11">
        <f>IF(Table15[[#This Row],[Grade - ශ්‍රේණිය]]="Team Member",5,IF(Table15[[#This Row],[Grade - ශ්‍රේණිය]]="Manager",1,3))</f>
        <v>1</v>
      </c>
      <c r="AD890" s="11">
        <f>IF(Table15[[#This Row],[Do you have any COVID symptoms? - ඔබට COVID ලක්ෂණ තිබෙනවද?]]="Yes",5,1)</f>
        <v>1</v>
      </c>
      <c r="AE890" s="11">
        <f>IF(Table15[[#This Row],[Was quarantined  before? - නිරොධානය වී තිබේද?]]="Yes",5,1)</f>
        <v>1</v>
      </c>
      <c r="AF89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0" s="8">
        <f>IF(Table15[[#This Row],[Any family members are working at Hospitals - රෝහල් වල සේවය කරන සාමාජිකයන් සිටීද?]]="No",1,5)</f>
        <v>1</v>
      </c>
      <c r="AH89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890" s="14">
        <f>Table15[[#This Row],[Proximity 01 (30%)]]*0.3+Table15[[#This Row],[Proximity - 02(40%)]]*0.4+Table15[[#This Row],[Proximity - 03(30%)]]*0.3</f>
        <v>1</v>
      </c>
      <c r="AK890" s="13">
        <f>Table15[[#This Row],[Aggregation(Q1) 30%]]*0.3+Table15[[#This Row],[Aggregation(Q2) 40%]]*0.4+Table15[[#This Row],[Aggregation(Q3) 30%]]*0.3</f>
        <v>3.4</v>
      </c>
      <c r="AL890" s="13">
        <f>Table15[[#This Row],[Exposure Rate]]+Table15[[#This Row],[Proximity Rate]]+Table15[[#This Row],[Aggregation Rate]]</f>
        <v>7.1999999999999993</v>
      </c>
      <c r="AM890" s="13" t="s">
        <v>1935</v>
      </c>
    </row>
    <row r="891" spans="1:39" x14ac:dyDescent="0.3">
      <c r="A891" s="20">
        <v>5100</v>
      </c>
      <c r="B891" s="2" t="s">
        <v>1613</v>
      </c>
      <c r="C891" s="2" t="str">
        <f>VLOOKUP(A891,'emp master'!$A$1:$G$5000,5,FALSE)</f>
        <v>Moulded Bra Cup - Marketing - SI</v>
      </c>
      <c r="D891" s="1" t="s">
        <v>1752</v>
      </c>
      <c r="E891" s="6" t="str">
        <f>VLOOKUP(A891,'emp master'!$A$1:$G$5000,7,FALSE)</f>
        <v>Female</v>
      </c>
      <c r="F891" s="7">
        <v>34</v>
      </c>
      <c r="G891" s="6" t="s">
        <v>14</v>
      </c>
      <c r="H891" s="6" t="s">
        <v>1753</v>
      </c>
      <c r="I891" s="6" t="s">
        <v>272</v>
      </c>
      <c r="J891" s="7" t="s">
        <v>20</v>
      </c>
      <c r="K891" s="6" t="s">
        <v>14</v>
      </c>
      <c r="L891" s="6" t="s">
        <v>1780</v>
      </c>
      <c r="M891" s="6" t="s">
        <v>1566</v>
      </c>
      <c r="N891" s="6" t="s">
        <v>1843</v>
      </c>
      <c r="O891" s="6" t="s">
        <v>14</v>
      </c>
      <c r="P891" s="6" t="s">
        <v>1844</v>
      </c>
      <c r="Q891" s="6" t="s">
        <v>14</v>
      </c>
      <c r="R891" s="6" t="s">
        <v>14</v>
      </c>
      <c r="S891" s="6" t="s">
        <v>1761</v>
      </c>
      <c r="T891" s="6" t="s">
        <v>14</v>
      </c>
      <c r="U891" s="6" t="s">
        <v>14</v>
      </c>
      <c r="V891" s="8">
        <f>IF(Table15[[#This Row],[Age - වයස]]&lt;30,1,IF(Table15[[#This Row],[Age - වයස]]&lt;40,2,IF(Table15[[#This Row],[Age - වයස]]&lt;50,3,IF(Table15[[#This Row],[Age - වයස]]&lt;=55,4,5))))</f>
        <v>2</v>
      </c>
      <c r="W891" s="11">
        <f>IF(Table15[[#This Row],[Vaccinated? - කොවිඩ් එන්නත ලබා ගෙන තිබේද?]]= "yes",1,5)</f>
        <v>5</v>
      </c>
      <c r="X89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1" s="8">
        <f>IF(Table15[[#This Row],[Having any hereditary diseases - ඔබට පාරම්පරික රෝග තිබෙනවාද?]]="yes",5,1)</f>
        <v>1</v>
      </c>
      <c r="Z891" s="11">
        <f>IF(Table15[[#This Row],[Do you have been suffering from any of these diseases? - පහත රෝග ඔබට තිබෙනවද?]]="None - නැත",1,5)</f>
        <v>5</v>
      </c>
      <c r="AA89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1" s="11">
        <f>IF(Table15[[#This Row],[Have you been infected by COVID-19 in the past few months - ඔබට COVID 19 මිට පෙර වැළදී  තිබෙනවද?]]="Yes",1,5)</f>
        <v>5</v>
      </c>
      <c r="AC891" s="11">
        <f>IF(Table15[[#This Row],[Grade - ශ්‍රේණිය]]="Team Member",5,IF(Table15[[#This Row],[Grade - ශ්‍රේණිය]]="Manager",1,3))</f>
        <v>1</v>
      </c>
      <c r="AD891" s="11">
        <f>IF(Table15[[#This Row],[Do you have any COVID symptoms? - ඔබට COVID ලක්ෂණ තිබෙනවද?]]="Yes",5,1)</f>
        <v>1</v>
      </c>
      <c r="AE891" s="11">
        <f>IF(Table15[[#This Row],[Was quarantined  before? - නිරොධානය වී තිබේද?]]="Yes",5,1)</f>
        <v>1</v>
      </c>
      <c r="AF89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1" s="8">
        <f>IF(Table15[[#This Row],[Any family members are working at Hospitals - රෝහල් වල සේවය කරන සාමාජිකයන් සිටීද?]]="No",1,5)</f>
        <v>1</v>
      </c>
      <c r="AH89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3.1999999999999997</v>
      </c>
      <c r="AJ891" s="14">
        <f>Table15[[#This Row],[Proximity 01 (30%)]]*0.3+Table15[[#This Row],[Proximity - 02(40%)]]*0.4+Table15[[#This Row],[Proximity - 03(30%)]]*0.3</f>
        <v>1</v>
      </c>
      <c r="AK891" s="13">
        <f>Table15[[#This Row],[Aggregation(Q1) 30%]]*0.3+Table15[[#This Row],[Aggregation(Q2) 40%]]*0.4+Table15[[#This Row],[Aggregation(Q3) 30%]]*0.3</f>
        <v>3.4</v>
      </c>
      <c r="AL891" s="13">
        <f>Table15[[#This Row],[Exposure Rate]]+Table15[[#This Row],[Proximity Rate]]+Table15[[#This Row],[Aggregation Rate]]</f>
        <v>7.6</v>
      </c>
      <c r="AM891" s="13" t="s">
        <v>1935</v>
      </c>
    </row>
    <row r="892" spans="1:39" x14ac:dyDescent="0.3">
      <c r="A892" s="20">
        <v>23081</v>
      </c>
      <c r="B892" s="2" t="s">
        <v>1659</v>
      </c>
      <c r="C892" s="2" t="str">
        <f>VLOOKUP(A892,'emp master'!$A$1:$G$5000,5,FALSE)</f>
        <v>Impact Protection - SI</v>
      </c>
      <c r="D892" s="1" t="s">
        <v>1755</v>
      </c>
      <c r="E892" s="6" t="str">
        <f>VLOOKUP(A892,'emp master'!$A$1:$G$5000,7,FALSE)</f>
        <v>Female</v>
      </c>
      <c r="F892" s="7">
        <v>24</v>
      </c>
      <c r="G892" s="6" t="s">
        <v>1566</v>
      </c>
      <c r="H892" s="6" t="s">
        <v>1753</v>
      </c>
      <c r="I892" s="6" t="s">
        <v>1660</v>
      </c>
      <c r="J892" s="7" t="s">
        <v>23</v>
      </c>
      <c r="K892" s="6" t="s">
        <v>14</v>
      </c>
      <c r="L892" s="6"/>
      <c r="M892" s="6" t="s">
        <v>1566</v>
      </c>
      <c r="N892" s="6" t="s">
        <v>1909</v>
      </c>
      <c r="O892" s="6" t="s">
        <v>14</v>
      </c>
      <c r="P892" s="6"/>
      <c r="Q892" s="6" t="s">
        <v>14</v>
      </c>
      <c r="R892" s="6" t="s">
        <v>14</v>
      </c>
      <c r="S892" s="6" t="s">
        <v>1754</v>
      </c>
      <c r="T892" s="6" t="s">
        <v>14</v>
      </c>
      <c r="U892" s="6" t="s">
        <v>14</v>
      </c>
      <c r="V892" s="8">
        <f>IF(Table15[[#This Row],[Age - වයස]]&lt;30,1,IF(Table15[[#This Row],[Age - වයස]]&lt;40,2,IF(Table15[[#This Row],[Age - වයස]]&lt;50,3,IF(Table15[[#This Row],[Age - වයස]]&lt;=55,4,5))))</f>
        <v>1</v>
      </c>
      <c r="W892" s="11">
        <f>IF(Table15[[#This Row],[Vaccinated? - කොවිඩ් එන්නත ලබා ගෙන තිබේද?]]= "yes",1,5)</f>
        <v>1</v>
      </c>
      <c r="X89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2" s="8">
        <f>IF(Table15[[#This Row],[Having any hereditary diseases - ඔබට පාරම්පරික රෝග තිබෙනවාද?]]="yes",5,1)</f>
        <v>1</v>
      </c>
      <c r="Z892" s="11">
        <f>IF(Table15[[#This Row],[Do you have been suffering from any of these diseases? - පහත රෝග ඔබට තිබෙනවද?]]="None - නැත",1,5)</f>
        <v>1</v>
      </c>
      <c r="AA89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2" s="11">
        <f>IF(Table15[[#This Row],[Have you been infected by COVID-19 in the past few months - ඔබට COVID 19 මිට පෙර වැළදී  තිබෙනවද?]]="Yes",1,5)</f>
        <v>5</v>
      </c>
      <c r="AC892" s="11">
        <f>IF(Table15[[#This Row],[Grade - ශ්‍රේණිය]]="Team Member",5,IF(Table15[[#This Row],[Grade - ශ්‍රේණිය]]="Manager",1,3))</f>
        <v>3</v>
      </c>
      <c r="AD892" s="11">
        <f>IF(Table15[[#This Row],[Do you have any COVID symptoms? - ඔබට COVID ලක්ෂණ තිබෙනවද?]]="Yes",5,1)</f>
        <v>1</v>
      </c>
      <c r="AE892" s="11">
        <f>IF(Table15[[#This Row],[Was quarantined  before? - නිරොධානය වී තිබේද?]]="Yes",5,1)</f>
        <v>1</v>
      </c>
      <c r="AF89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2" s="8">
        <f>IF(Table15[[#This Row],[Any family members are working at Hospitals - රෝහල් වල සේවය කරන සාමාජිකයන් සිටීද?]]="No",1,5)</f>
        <v>1</v>
      </c>
      <c r="AH89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892" s="12">
        <f>Table15[[#This Row],[Proximity 01 (30%)]]*0.3+Table15[[#This Row],[Proximity - 02(40%)]]*0.4+Table15[[#This Row],[Proximity - 03(30%)]]*0.3</f>
        <v>1.5999999999999999</v>
      </c>
      <c r="AK892" s="13">
        <f>Table15[[#This Row],[Aggregation(Q1) 30%]]*0.3+Table15[[#This Row],[Aggregation(Q2) 40%]]*0.4+Table15[[#This Row],[Aggregation(Q3) 30%]]*0.3</f>
        <v>3.4</v>
      </c>
      <c r="AL892" s="12">
        <f>Table15[[#This Row],[Exposure Rate]]+Table15[[#This Row],[Proximity Rate]]+Table15[[#This Row],[Aggregation Rate]]</f>
        <v>6.9</v>
      </c>
      <c r="AM892" s="12" t="s">
        <v>1934</v>
      </c>
    </row>
    <row r="893" spans="1:39" x14ac:dyDescent="0.3">
      <c r="A893" s="20">
        <v>1072</v>
      </c>
      <c r="B893" s="2" t="s">
        <v>1564</v>
      </c>
      <c r="C893" s="2" t="str">
        <f>VLOOKUP(A893,'emp master'!$A$1:$G$5000,5,FALSE)</f>
        <v>Material Technology &amp; Sourcing - SI</v>
      </c>
      <c r="D893" s="1" t="s">
        <v>1755</v>
      </c>
      <c r="E893" s="6" t="str">
        <f>VLOOKUP(A893,'emp master'!$A$1:$G$5000,7,FALSE)</f>
        <v>Male</v>
      </c>
      <c r="F893" s="7">
        <v>37</v>
      </c>
      <c r="G893" s="6" t="s">
        <v>1566</v>
      </c>
      <c r="H893" s="6" t="s">
        <v>1753</v>
      </c>
      <c r="I893" s="6" t="s">
        <v>1565</v>
      </c>
      <c r="J893" s="6" t="s">
        <v>28</v>
      </c>
      <c r="K893" s="6" t="s">
        <v>14</v>
      </c>
      <c r="L893" s="6"/>
      <c r="M893" s="6" t="s">
        <v>1566</v>
      </c>
      <c r="N893" s="6" t="s">
        <v>1776</v>
      </c>
      <c r="O893" s="6" t="s">
        <v>14</v>
      </c>
      <c r="P893" s="6"/>
      <c r="Q893" s="6" t="s">
        <v>14</v>
      </c>
      <c r="R893" s="6" t="s">
        <v>14</v>
      </c>
      <c r="S893" s="6" t="s">
        <v>1754</v>
      </c>
      <c r="T893" s="6" t="s">
        <v>14</v>
      </c>
      <c r="U893" s="6" t="s">
        <v>14</v>
      </c>
      <c r="V893" s="8">
        <f>IF(Table15[[#This Row],[Age - වයස]]&lt;30,1,IF(Table15[[#This Row],[Age - වයස]]&lt;40,2,IF(Table15[[#This Row],[Age - වයස]]&lt;50,3,IF(Table15[[#This Row],[Age - වයස]]&lt;=55,4,5))))</f>
        <v>2</v>
      </c>
      <c r="W893" s="11">
        <f>IF(Table15[[#This Row],[Vaccinated? - කොවිඩ් එන්නත ලබා ගෙන තිබේද?]]= "yes",1,5)</f>
        <v>1</v>
      </c>
      <c r="X89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3" s="8">
        <f>IF(Table15[[#This Row],[Having any hereditary diseases - ඔබට පාරම්පරික රෝග තිබෙනවාද?]]="yes",5,1)</f>
        <v>1</v>
      </c>
      <c r="Z893" s="11">
        <f>IF(Table15[[#This Row],[Do you have been suffering from any of these diseases? - පහත රෝග ඔබට තිබෙනවද?]]="None - නැත",1,5)</f>
        <v>1</v>
      </c>
      <c r="AA89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3" s="11">
        <f>IF(Table15[[#This Row],[Have you been infected by COVID-19 in the past few months - ඔබට COVID 19 මිට පෙර වැළදී  තිබෙනවද?]]="Yes",1,5)</f>
        <v>5</v>
      </c>
      <c r="AC893" s="11">
        <f>IF(Table15[[#This Row],[Grade - ශ්‍රේණිය]]="Team Member",5,IF(Table15[[#This Row],[Grade - ශ්‍රේණිය]]="Manager",1,3))</f>
        <v>3</v>
      </c>
      <c r="AD893" s="11">
        <f>IF(Table15[[#This Row],[Do you have any COVID symptoms? - ඔබට COVID ලක්ෂණ තිබෙනවද?]]="Yes",5,1)</f>
        <v>1</v>
      </c>
      <c r="AE893" s="11">
        <f>IF(Table15[[#This Row],[Was quarantined  before? - නිරොධානය වී තිබේද?]]="Yes",5,1)</f>
        <v>1</v>
      </c>
      <c r="AF89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3" s="8">
        <f>IF(Table15[[#This Row],[Any family members are working at Hospitals - රෝහල් වල සේවය කරන සාමාජිකයන් සිටීද?]]="No",1,5)</f>
        <v>1</v>
      </c>
      <c r="AH89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93" s="12">
        <f>Table15[[#This Row],[Proximity 01 (30%)]]*0.3+Table15[[#This Row],[Proximity - 02(40%)]]*0.4+Table15[[#This Row],[Proximity - 03(30%)]]*0.3</f>
        <v>1.5999999999999999</v>
      </c>
      <c r="AK893" s="13">
        <f>Table15[[#This Row],[Aggregation(Q1) 30%]]*0.3+Table15[[#This Row],[Aggregation(Q2) 40%]]*0.4+Table15[[#This Row],[Aggregation(Q3) 30%]]*0.3</f>
        <v>3.4</v>
      </c>
      <c r="AL893" s="12">
        <f>Table15[[#This Row],[Exposure Rate]]+Table15[[#This Row],[Proximity Rate]]+Table15[[#This Row],[Aggregation Rate]]</f>
        <v>7</v>
      </c>
      <c r="AM893" s="12" t="s">
        <v>1934</v>
      </c>
    </row>
    <row r="894" spans="1:39" x14ac:dyDescent="0.3">
      <c r="A894" s="20">
        <v>15503</v>
      </c>
      <c r="B894" s="2" t="s">
        <v>1649</v>
      </c>
      <c r="C894" s="2" t="str">
        <f>VLOOKUP(A894,'emp master'!$A$1:$G$5000,5,FALSE)</f>
        <v>Moulded Bra Cup - Product Development Centre - SI</v>
      </c>
      <c r="D894" s="1" t="s">
        <v>1755</v>
      </c>
      <c r="E894" s="6" t="str">
        <f>VLOOKUP(A894,'emp master'!$A$1:$G$5000,7,FALSE)</f>
        <v>Male</v>
      </c>
      <c r="F894" s="7">
        <v>31</v>
      </c>
      <c r="G894" s="6" t="s">
        <v>1566</v>
      </c>
      <c r="H894" s="6" t="s">
        <v>1753</v>
      </c>
      <c r="I894" s="6" t="s">
        <v>1650</v>
      </c>
      <c r="J894" s="6" t="s">
        <v>28</v>
      </c>
      <c r="K894" s="6" t="s">
        <v>14</v>
      </c>
      <c r="L894" s="6"/>
      <c r="M894" s="6" t="s">
        <v>1566</v>
      </c>
      <c r="N894" s="6" t="s">
        <v>1894</v>
      </c>
      <c r="O894" s="6" t="s">
        <v>14</v>
      </c>
      <c r="P894" s="6"/>
      <c r="Q894" s="6" t="s">
        <v>14</v>
      </c>
      <c r="R894" s="6" t="s">
        <v>14</v>
      </c>
      <c r="S894" s="6" t="s">
        <v>1754</v>
      </c>
      <c r="T894" s="6" t="s">
        <v>14</v>
      </c>
      <c r="U894" s="6" t="s">
        <v>14</v>
      </c>
      <c r="V894" s="8">
        <f>IF(Table15[[#This Row],[Age - වයස]]&lt;30,1,IF(Table15[[#This Row],[Age - වයස]]&lt;40,2,IF(Table15[[#This Row],[Age - වයස]]&lt;50,3,IF(Table15[[#This Row],[Age - වයස]]&lt;=55,4,5))))</f>
        <v>2</v>
      </c>
      <c r="W894" s="11">
        <f>IF(Table15[[#This Row],[Vaccinated? - කොවිඩ් එන්නත ලබා ගෙන තිබේද?]]= "yes",1,5)</f>
        <v>1</v>
      </c>
      <c r="X89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4" s="8">
        <f>IF(Table15[[#This Row],[Having any hereditary diseases - ඔබට පාරම්පරික රෝග තිබෙනවාද?]]="yes",5,1)</f>
        <v>1</v>
      </c>
      <c r="Z894" s="11">
        <f>IF(Table15[[#This Row],[Do you have been suffering from any of these diseases? - පහත රෝග ඔබට තිබෙනවද?]]="None - නැත",1,5)</f>
        <v>1</v>
      </c>
      <c r="AA89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4" s="11">
        <f>IF(Table15[[#This Row],[Have you been infected by COVID-19 in the past few months - ඔබට COVID 19 මිට පෙර වැළදී  තිබෙනවද?]]="Yes",1,5)</f>
        <v>5</v>
      </c>
      <c r="AC894" s="11">
        <f>IF(Table15[[#This Row],[Grade - ශ්‍රේණිය]]="Team Member",5,IF(Table15[[#This Row],[Grade - ශ්‍රේණිය]]="Manager",1,3))</f>
        <v>3</v>
      </c>
      <c r="AD894" s="11">
        <f>IF(Table15[[#This Row],[Do you have any COVID symptoms? - ඔබට COVID ලක්ෂණ තිබෙනවද?]]="Yes",5,1)</f>
        <v>1</v>
      </c>
      <c r="AE894" s="11">
        <f>IF(Table15[[#This Row],[Was quarantined  before? - නිරොධානය වී තිබේද?]]="Yes",5,1)</f>
        <v>1</v>
      </c>
      <c r="AF89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4" s="8">
        <f>IF(Table15[[#This Row],[Any family members are working at Hospitals - රෝහල් වල සේවය කරන සාමාජිකයන් සිටීද?]]="No",1,5)</f>
        <v>1</v>
      </c>
      <c r="AH89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894" s="12">
        <f>Table15[[#This Row],[Proximity 01 (30%)]]*0.3+Table15[[#This Row],[Proximity - 02(40%)]]*0.4+Table15[[#This Row],[Proximity - 03(30%)]]*0.3</f>
        <v>1.5999999999999999</v>
      </c>
      <c r="AK894" s="13">
        <f>Table15[[#This Row],[Aggregation(Q1) 30%]]*0.3+Table15[[#This Row],[Aggregation(Q2) 40%]]*0.4+Table15[[#This Row],[Aggregation(Q3) 30%]]*0.3</f>
        <v>3.4</v>
      </c>
      <c r="AL894" s="12">
        <f>Table15[[#This Row],[Exposure Rate]]+Table15[[#This Row],[Proximity Rate]]+Table15[[#This Row],[Aggregation Rate]]</f>
        <v>7</v>
      </c>
      <c r="AM894" s="12" t="s">
        <v>1934</v>
      </c>
    </row>
    <row r="895" spans="1:39" x14ac:dyDescent="0.3">
      <c r="A895" s="20">
        <v>11960</v>
      </c>
      <c r="B895" s="2" t="s">
        <v>1634</v>
      </c>
      <c r="C895" s="2" t="str">
        <f>VLOOKUP(A895,'emp master'!$A$1:$G$5000,5,FALSE)</f>
        <v>Moulded Bra Cup - Industrial Engineering - SI</v>
      </c>
      <c r="D895" s="1" t="s">
        <v>1755</v>
      </c>
      <c r="E895" s="6" t="str">
        <f>VLOOKUP(A895,'emp master'!$A$1:$G$5000,7,FALSE)</f>
        <v>Male</v>
      </c>
      <c r="F895" s="7">
        <v>43</v>
      </c>
      <c r="G895" s="6" t="s">
        <v>1566</v>
      </c>
      <c r="H895" s="6" t="s">
        <v>1753</v>
      </c>
      <c r="I895" s="6" t="s">
        <v>1635</v>
      </c>
      <c r="J895" s="7" t="s">
        <v>23</v>
      </c>
      <c r="K895" s="6" t="s">
        <v>14</v>
      </c>
      <c r="L895" s="6" t="s">
        <v>14</v>
      </c>
      <c r="M895" s="6" t="s">
        <v>1566</v>
      </c>
      <c r="N895" s="6" t="s">
        <v>1860</v>
      </c>
      <c r="O895" s="6" t="s">
        <v>14</v>
      </c>
      <c r="P895" s="6" t="s">
        <v>14</v>
      </c>
      <c r="Q895" s="6" t="s">
        <v>14</v>
      </c>
      <c r="R895" s="6" t="s">
        <v>14</v>
      </c>
      <c r="S895" s="6" t="s">
        <v>1754</v>
      </c>
      <c r="T895" s="6" t="s">
        <v>14</v>
      </c>
      <c r="U895" s="6" t="s">
        <v>14</v>
      </c>
      <c r="V895" s="8">
        <f>IF(Table15[[#This Row],[Age - වයස]]&lt;30,1,IF(Table15[[#This Row],[Age - වයස]]&lt;40,2,IF(Table15[[#This Row],[Age - වයස]]&lt;50,3,IF(Table15[[#This Row],[Age - වයස]]&lt;=55,4,5))))</f>
        <v>3</v>
      </c>
      <c r="W895" s="11">
        <f>IF(Table15[[#This Row],[Vaccinated? - කොවිඩ් එන්නත ලබා ගෙන තිබේද?]]= "yes",1,5)</f>
        <v>1</v>
      </c>
      <c r="X89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5" s="8">
        <f>IF(Table15[[#This Row],[Having any hereditary diseases - ඔබට පාරම්පරික රෝග තිබෙනවාද?]]="yes",5,1)</f>
        <v>1</v>
      </c>
      <c r="Z895" s="11">
        <f>IF(Table15[[#This Row],[Do you have been suffering from any of these diseases? - පහත රෝග ඔබට තිබෙනවද?]]="None - නැත",1,5)</f>
        <v>1</v>
      </c>
      <c r="AA89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5" s="11">
        <f>IF(Table15[[#This Row],[Have you been infected by COVID-19 in the past few months - ඔබට COVID 19 මිට පෙර වැළදී  තිබෙනවද?]]="Yes",1,5)</f>
        <v>5</v>
      </c>
      <c r="AC895" s="11">
        <f>IF(Table15[[#This Row],[Grade - ශ්‍රේණිය]]="Team Member",5,IF(Table15[[#This Row],[Grade - ශ්‍රේණිය]]="Manager",1,3))</f>
        <v>3</v>
      </c>
      <c r="AD895" s="11">
        <f>IF(Table15[[#This Row],[Do you have any COVID symptoms? - ඔබට COVID ලක්ෂණ තිබෙනවද?]]="Yes",5,1)</f>
        <v>1</v>
      </c>
      <c r="AE895" s="11">
        <f>IF(Table15[[#This Row],[Was quarantined  before? - නිරොධානය වී තිබේද?]]="Yes",5,1)</f>
        <v>1</v>
      </c>
      <c r="AF89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5" s="8">
        <f>IF(Table15[[#This Row],[Any family members are working at Hospitals - රෝහල් වල සේවය කරන සාමාජිකයන් සිටීද?]]="No",1,5)</f>
        <v>1</v>
      </c>
      <c r="AH89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895" s="12">
        <f>Table15[[#This Row],[Proximity 01 (30%)]]*0.3+Table15[[#This Row],[Proximity - 02(40%)]]*0.4+Table15[[#This Row],[Proximity - 03(30%)]]*0.3</f>
        <v>1.5999999999999999</v>
      </c>
      <c r="AK895" s="13">
        <f>Table15[[#This Row],[Aggregation(Q1) 30%]]*0.3+Table15[[#This Row],[Aggregation(Q2) 40%]]*0.4+Table15[[#This Row],[Aggregation(Q3) 30%]]*0.3</f>
        <v>3.4</v>
      </c>
      <c r="AL895" s="13">
        <f>Table15[[#This Row],[Exposure Rate]]+Table15[[#This Row],[Proximity Rate]]+Table15[[#This Row],[Aggregation Rate]]</f>
        <v>7.1</v>
      </c>
      <c r="AM895" s="13" t="s">
        <v>1935</v>
      </c>
    </row>
    <row r="896" spans="1:39" x14ac:dyDescent="0.3">
      <c r="A896" s="20">
        <v>592</v>
      </c>
      <c r="B896" s="2" t="s">
        <v>1628</v>
      </c>
      <c r="C896" s="2" t="str">
        <f>VLOOKUP(A896,'emp master'!$A$1:$G$5000,5,FALSE)</f>
        <v>Moulded Bra Cup - Product Development Centre - SI</v>
      </c>
      <c r="D896" s="1" t="s">
        <v>1755</v>
      </c>
      <c r="E896" s="6" t="str">
        <f>VLOOKUP(A896,'emp master'!$A$1:$G$5000,7,FALSE)</f>
        <v>Female</v>
      </c>
      <c r="F896" s="7">
        <v>43</v>
      </c>
      <c r="G896" s="6" t="s">
        <v>1566</v>
      </c>
      <c r="H896" s="6" t="s">
        <v>1753</v>
      </c>
      <c r="I896" s="6" t="s">
        <v>1629</v>
      </c>
      <c r="J896" s="7" t="s">
        <v>13</v>
      </c>
      <c r="K896" s="6" t="s">
        <v>14</v>
      </c>
      <c r="L896" s="6"/>
      <c r="M896" s="6" t="s">
        <v>1566</v>
      </c>
      <c r="N896" s="6" t="s">
        <v>1873</v>
      </c>
      <c r="O896" s="6" t="s">
        <v>14</v>
      </c>
      <c r="P896" s="6"/>
      <c r="Q896" s="6" t="s">
        <v>14</v>
      </c>
      <c r="R896" s="6" t="s">
        <v>14</v>
      </c>
      <c r="S896" s="6" t="s">
        <v>1754</v>
      </c>
      <c r="T896" s="6" t="s">
        <v>14</v>
      </c>
      <c r="U896" s="6" t="s">
        <v>14</v>
      </c>
      <c r="V896" s="8">
        <f>IF(Table15[[#This Row],[Age - වයස]]&lt;30,1,IF(Table15[[#This Row],[Age - වයස]]&lt;40,2,IF(Table15[[#This Row],[Age - වයස]]&lt;50,3,IF(Table15[[#This Row],[Age - වයස]]&lt;=55,4,5))))</f>
        <v>3</v>
      </c>
      <c r="W896" s="11">
        <f>IF(Table15[[#This Row],[Vaccinated? - කොවිඩ් එන්නත ලබා ගෙන තිබේද?]]= "yes",1,5)</f>
        <v>1</v>
      </c>
      <c r="X89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6" s="8">
        <f>IF(Table15[[#This Row],[Having any hereditary diseases - ඔබට පාරම්පරික රෝග තිබෙනවාද?]]="yes",5,1)</f>
        <v>1</v>
      </c>
      <c r="Z896" s="11">
        <f>IF(Table15[[#This Row],[Do you have been suffering from any of these diseases? - පහත රෝග ඔබට තිබෙනවද?]]="None - නැත",1,5)</f>
        <v>1</v>
      </c>
      <c r="AA89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6" s="11">
        <f>IF(Table15[[#This Row],[Have you been infected by COVID-19 in the past few months - ඔබට COVID 19 මිට පෙර වැළදී  තිබෙනවද?]]="Yes",1,5)</f>
        <v>5</v>
      </c>
      <c r="AC896" s="11">
        <f>IF(Table15[[#This Row],[Grade - ශ්‍රේණිය]]="Team Member",5,IF(Table15[[#This Row],[Grade - ශ්‍රේණිය]]="Manager",1,3))</f>
        <v>3</v>
      </c>
      <c r="AD896" s="11">
        <f>IF(Table15[[#This Row],[Do you have any COVID symptoms? - ඔබට COVID ලක්ෂණ තිබෙනවද?]]="Yes",5,1)</f>
        <v>1</v>
      </c>
      <c r="AE896" s="11">
        <f>IF(Table15[[#This Row],[Was quarantined  before? - නිරොධානය වී තිබේද?]]="Yes",5,1)</f>
        <v>1</v>
      </c>
      <c r="AF89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6" s="8">
        <f>IF(Table15[[#This Row],[Any family members are working at Hospitals - රෝහල් වල සේවය කරන සාමාජිකයන් සිටීද?]]="No",1,5)</f>
        <v>1</v>
      </c>
      <c r="AH89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896" s="12">
        <f>Table15[[#This Row],[Proximity 01 (30%)]]*0.3+Table15[[#This Row],[Proximity - 02(40%)]]*0.4+Table15[[#This Row],[Proximity - 03(30%)]]*0.3</f>
        <v>1.5999999999999999</v>
      </c>
      <c r="AK896" s="13">
        <f>Table15[[#This Row],[Aggregation(Q1) 30%]]*0.3+Table15[[#This Row],[Aggregation(Q2) 40%]]*0.4+Table15[[#This Row],[Aggregation(Q3) 30%]]*0.3</f>
        <v>3.4</v>
      </c>
      <c r="AL896" s="13">
        <f>Table15[[#This Row],[Exposure Rate]]+Table15[[#This Row],[Proximity Rate]]+Table15[[#This Row],[Aggregation Rate]]</f>
        <v>7.1</v>
      </c>
      <c r="AM896" s="13" t="s">
        <v>1935</v>
      </c>
    </row>
    <row r="897" spans="1:39" x14ac:dyDescent="0.3">
      <c r="A897" s="20">
        <v>1247</v>
      </c>
      <c r="B897" s="2" t="s">
        <v>1605</v>
      </c>
      <c r="C897" s="2" t="str">
        <f>VLOOKUP(A897,'emp master'!$A$1:$G$5000,5,FALSE)</f>
        <v>Moulded Bra Cup - Technical - SI</v>
      </c>
      <c r="D897" s="1" t="s">
        <v>1758</v>
      </c>
      <c r="E897" s="6" t="str">
        <f>VLOOKUP(A897,'emp master'!$A$1:$G$5000,7,FALSE)</f>
        <v>Male</v>
      </c>
      <c r="F897" s="7">
        <v>36</v>
      </c>
      <c r="G897" s="6" t="s">
        <v>1566</v>
      </c>
      <c r="H897" s="6" t="s">
        <v>1756</v>
      </c>
      <c r="I897" s="6" t="s">
        <v>1606</v>
      </c>
      <c r="J897" s="7" t="s">
        <v>17</v>
      </c>
      <c r="K897" s="6" t="s">
        <v>14</v>
      </c>
      <c r="L897" s="7" t="s">
        <v>1805</v>
      </c>
      <c r="M897" s="6" t="s">
        <v>1566</v>
      </c>
      <c r="N897" s="6" t="s">
        <v>1836</v>
      </c>
      <c r="O897" s="6" t="s">
        <v>14</v>
      </c>
      <c r="P897" s="7" t="s">
        <v>1805</v>
      </c>
      <c r="Q897" s="6" t="s">
        <v>14</v>
      </c>
      <c r="R897" s="6" t="s">
        <v>14</v>
      </c>
      <c r="S897" s="6" t="s">
        <v>1754</v>
      </c>
      <c r="T897" s="6" t="s">
        <v>14</v>
      </c>
      <c r="U897" s="6" t="s">
        <v>14</v>
      </c>
      <c r="V897" s="8">
        <f>IF(Table15[[#This Row],[Age - වයස]]&lt;30,1,IF(Table15[[#This Row],[Age - වයස]]&lt;40,2,IF(Table15[[#This Row],[Age - වයස]]&lt;50,3,IF(Table15[[#This Row],[Age - වයස]]&lt;=55,4,5))))</f>
        <v>2</v>
      </c>
      <c r="W897" s="11">
        <f>IF(Table15[[#This Row],[Vaccinated? - කොවිඩ් එන්නත ලබා ගෙන තිබේද?]]= "yes",1,5)</f>
        <v>1</v>
      </c>
      <c r="X89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897" s="8">
        <f>IF(Table15[[#This Row],[Having any hereditary diseases - ඔබට පාරම්පරික රෝග තිබෙනවාද?]]="yes",5,1)</f>
        <v>1</v>
      </c>
      <c r="Z897" s="11">
        <f>IF(Table15[[#This Row],[Do you have been suffering from any of these diseases? - පහත රෝග ඔබට තිබෙනවද?]]="None - නැත",1,5)</f>
        <v>1</v>
      </c>
      <c r="AA89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7" s="11">
        <f>IF(Table15[[#This Row],[Have you been infected by COVID-19 in the past few months - ඔබට COVID 19 මිට පෙර වැළදී  තිබෙනවද?]]="Yes",1,5)</f>
        <v>5</v>
      </c>
      <c r="AC897" s="11">
        <f>IF(Table15[[#This Row],[Grade - ශ්‍රේණිය]]="Team Member",5,IF(Table15[[#This Row],[Grade - ශ්‍රේණිය]]="Manager",1,3))</f>
        <v>3</v>
      </c>
      <c r="AD897" s="11">
        <f>IF(Table15[[#This Row],[Do you have any COVID symptoms? - ඔබට COVID ලක්ෂණ තිබෙනවද?]]="Yes",5,1)</f>
        <v>1</v>
      </c>
      <c r="AE897" s="11">
        <f>IF(Table15[[#This Row],[Was quarantined  before? - නිරොධානය වී තිබේද?]]="Yes",5,1)</f>
        <v>1</v>
      </c>
      <c r="AF89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7" s="8">
        <f>IF(Table15[[#This Row],[Any family members are working at Hospitals - රෝහල් වල සේවය කරන සාමාජිකයන් සිටීද?]]="No",1,5)</f>
        <v>1</v>
      </c>
      <c r="AH89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2.3000000000000003</v>
      </c>
      <c r="AJ897" s="12">
        <f>Table15[[#This Row],[Proximity 01 (30%)]]*0.3+Table15[[#This Row],[Proximity - 02(40%)]]*0.4+Table15[[#This Row],[Proximity - 03(30%)]]*0.3</f>
        <v>1.5999999999999999</v>
      </c>
      <c r="AK897" s="13">
        <f>Table15[[#This Row],[Aggregation(Q1) 30%]]*0.3+Table15[[#This Row],[Aggregation(Q2) 40%]]*0.4+Table15[[#This Row],[Aggregation(Q3) 30%]]*0.3</f>
        <v>3.4</v>
      </c>
      <c r="AL897" s="13">
        <f>Table15[[#This Row],[Exposure Rate]]+Table15[[#This Row],[Proximity Rate]]+Table15[[#This Row],[Aggregation Rate]]</f>
        <v>7.3000000000000007</v>
      </c>
      <c r="AM897" s="13" t="s">
        <v>1935</v>
      </c>
    </row>
    <row r="898" spans="1:39" x14ac:dyDescent="0.3">
      <c r="A898" s="20">
        <v>8392</v>
      </c>
      <c r="B898" s="2" t="s">
        <v>1666</v>
      </c>
      <c r="C898" s="2" t="str">
        <f>VLOOKUP(A898,'emp master'!$A$1:$G$5000,5,FALSE)</f>
        <v>Moulded Bra Cup - Product Development Centre - SI</v>
      </c>
      <c r="D898" s="1" t="s">
        <v>1758</v>
      </c>
      <c r="E898" s="6" t="str">
        <f>VLOOKUP(A898,'emp master'!$A$1:$G$5000,7,FALSE)</f>
        <v>Male</v>
      </c>
      <c r="F898" s="7">
        <v>35</v>
      </c>
      <c r="G898" s="6" t="s">
        <v>1566</v>
      </c>
      <c r="H898" s="6" t="s">
        <v>1753</v>
      </c>
      <c r="I898" s="6" t="s">
        <v>1667</v>
      </c>
      <c r="J898" s="7" t="s">
        <v>23</v>
      </c>
      <c r="K898" s="6" t="s">
        <v>14</v>
      </c>
      <c r="L898" s="6" t="s">
        <v>14</v>
      </c>
      <c r="M898" s="6" t="s">
        <v>1566</v>
      </c>
      <c r="N898" s="6" t="s">
        <v>1914</v>
      </c>
      <c r="O898" s="6" t="s">
        <v>14</v>
      </c>
      <c r="P898" s="6" t="s">
        <v>14</v>
      </c>
      <c r="Q898" s="6" t="s">
        <v>14</v>
      </c>
      <c r="R898" s="6" t="s">
        <v>14</v>
      </c>
      <c r="S898" s="6" t="s">
        <v>1761</v>
      </c>
      <c r="T898" s="6" t="s">
        <v>14</v>
      </c>
      <c r="U898" s="6" t="s">
        <v>14</v>
      </c>
      <c r="V898" s="8">
        <f>IF(Table15[[#This Row],[Age - වයස]]&lt;30,1,IF(Table15[[#This Row],[Age - වයස]]&lt;40,2,IF(Table15[[#This Row],[Age - වයස]]&lt;50,3,IF(Table15[[#This Row],[Age - වයස]]&lt;=55,4,5))))</f>
        <v>2</v>
      </c>
      <c r="W898" s="11">
        <f>IF(Table15[[#This Row],[Vaccinated? - කොවිඩ් එන්නත ලබා ගෙන තිබේද?]]= "yes",1,5)</f>
        <v>1</v>
      </c>
      <c r="X89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8" s="8">
        <f>IF(Table15[[#This Row],[Having any hereditary diseases - ඔබට පාරම්පරික රෝග තිබෙනවාද?]]="yes",5,1)</f>
        <v>1</v>
      </c>
      <c r="Z898" s="11">
        <f>IF(Table15[[#This Row],[Do you have been suffering from any of these diseases? - පහත රෝග ඔබට තිබෙනවද?]]="None - නැත",1,5)</f>
        <v>5</v>
      </c>
      <c r="AA89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8" s="11">
        <f>IF(Table15[[#This Row],[Have you been infected by COVID-19 in the past few months - ඔබට COVID 19 මිට පෙර වැළදී  තිබෙනවද?]]="Yes",1,5)</f>
        <v>5</v>
      </c>
      <c r="AC898" s="11">
        <f>IF(Table15[[#This Row],[Grade - ශ්‍රේණිය]]="Team Member",5,IF(Table15[[#This Row],[Grade - ශ්‍රේණිය]]="Manager",1,3))</f>
        <v>3</v>
      </c>
      <c r="AD898" s="11">
        <f>IF(Table15[[#This Row],[Do you have any COVID symptoms? - ඔබට COVID ලක්ෂණ තිබෙනවද?]]="Yes",5,1)</f>
        <v>1</v>
      </c>
      <c r="AE898" s="11">
        <f>IF(Table15[[#This Row],[Was quarantined  before? - නිරොධානය වී තිබේද?]]="Yes",5,1)</f>
        <v>1</v>
      </c>
      <c r="AF89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8" s="8">
        <f>IF(Table15[[#This Row],[Any family members are working at Hospitals - රෝහල් වල සේවය කරන සාමාජිකයන් සිටීද?]]="No",1,5)</f>
        <v>1</v>
      </c>
      <c r="AH89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898" s="12">
        <f>Table15[[#This Row],[Proximity 01 (30%)]]*0.3+Table15[[#This Row],[Proximity - 02(40%)]]*0.4+Table15[[#This Row],[Proximity - 03(30%)]]*0.3</f>
        <v>1.5999999999999999</v>
      </c>
      <c r="AK898" s="13">
        <f>Table15[[#This Row],[Aggregation(Q1) 30%]]*0.3+Table15[[#This Row],[Aggregation(Q2) 40%]]*0.4+Table15[[#This Row],[Aggregation(Q3) 30%]]*0.3</f>
        <v>3.4</v>
      </c>
      <c r="AL898" s="13">
        <f>Table15[[#This Row],[Exposure Rate]]+Table15[[#This Row],[Proximity Rate]]+Table15[[#This Row],[Aggregation Rate]]</f>
        <v>7.4</v>
      </c>
      <c r="AM898" s="13" t="s">
        <v>1935</v>
      </c>
    </row>
    <row r="899" spans="1:39" x14ac:dyDescent="0.3">
      <c r="A899" s="20">
        <v>23472</v>
      </c>
      <c r="B899" s="2" t="s">
        <v>1639</v>
      </c>
      <c r="C899" s="2" t="str">
        <f>VLOOKUP(A899,'emp master'!$A$1:$G$5000,5,FALSE)</f>
        <v>Close Comfort Program - Marketing - SI</v>
      </c>
      <c r="D899" s="1" t="s">
        <v>1755</v>
      </c>
      <c r="E899" s="6" t="str">
        <f>VLOOKUP(A899,'emp master'!$A$1:$G$5000,7,FALSE)</f>
        <v>Male</v>
      </c>
      <c r="F899" s="7">
        <v>28</v>
      </c>
      <c r="G899" s="6" t="s">
        <v>14</v>
      </c>
      <c r="H899" s="6" t="s">
        <v>1753</v>
      </c>
      <c r="I899" s="6" t="s">
        <v>1640</v>
      </c>
      <c r="J899" s="7" t="s">
        <v>13</v>
      </c>
      <c r="K899" s="6" t="s">
        <v>14</v>
      </c>
      <c r="L899" s="6"/>
      <c r="M899" s="6" t="s">
        <v>1566</v>
      </c>
      <c r="N899" s="6" t="s">
        <v>1884</v>
      </c>
      <c r="O899" s="6" t="s">
        <v>14</v>
      </c>
      <c r="P899" s="6"/>
      <c r="Q899" s="6" t="s">
        <v>14</v>
      </c>
      <c r="R899" s="6" t="s">
        <v>14</v>
      </c>
      <c r="S899" s="6" t="s">
        <v>1754</v>
      </c>
      <c r="T899" s="6" t="s">
        <v>14</v>
      </c>
      <c r="U899" s="6" t="s">
        <v>14</v>
      </c>
      <c r="V899" s="8">
        <f>IF(Table15[[#This Row],[Age - වයස]]&lt;30,1,IF(Table15[[#This Row],[Age - වයස]]&lt;40,2,IF(Table15[[#This Row],[Age - වයස]]&lt;50,3,IF(Table15[[#This Row],[Age - වයස]]&lt;=55,4,5))))</f>
        <v>1</v>
      </c>
      <c r="W899" s="11">
        <f>IF(Table15[[#This Row],[Vaccinated? - කොවිඩ් එන්නත ලබා ගෙන තිබේද?]]= "yes",1,5)</f>
        <v>5</v>
      </c>
      <c r="X89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899" s="8">
        <f>IF(Table15[[#This Row],[Having any hereditary diseases - ඔබට පාරම්පරික රෝග තිබෙනවාද?]]="yes",5,1)</f>
        <v>1</v>
      </c>
      <c r="Z899" s="11">
        <f>IF(Table15[[#This Row],[Do you have been suffering from any of these diseases? - පහත රෝග ඔබට තිබෙනවද?]]="None - නැත",1,5)</f>
        <v>1</v>
      </c>
      <c r="AA89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899" s="11">
        <f>IF(Table15[[#This Row],[Have you been infected by COVID-19 in the past few months - ඔබට COVID 19 මිට පෙර වැළදී  තිබෙනවද?]]="Yes",1,5)</f>
        <v>5</v>
      </c>
      <c r="AC899" s="11">
        <f>IF(Table15[[#This Row],[Grade - ශ්‍රේණිය]]="Team Member",5,IF(Table15[[#This Row],[Grade - ශ්‍රේණිය]]="Manager",1,3))</f>
        <v>3</v>
      </c>
      <c r="AD899" s="11">
        <f>IF(Table15[[#This Row],[Do you have any COVID symptoms? - ඔබට COVID ලක්ෂණ තිබෙනවද?]]="Yes",5,1)</f>
        <v>1</v>
      </c>
      <c r="AE899" s="11">
        <f>IF(Table15[[#This Row],[Was quarantined  before? - නිරොධානය වී තිබේද?]]="Yes",5,1)</f>
        <v>1</v>
      </c>
      <c r="AF89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899" s="8">
        <f>IF(Table15[[#This Row],[Any family members are working at Hospitals - රෝහල් වල සේවය කරන සාමාජිකයන් සිටීද?]]="No",1,5)</f>
        <v>1</v>
      </c>
      <c r="AH89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89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899" s="12">
        <f>Table15[[#This Row],[Proximity 01 (30%)]]*0.3+Table15[[#This Row],[Proximity - 02(40%)]]*0.4+Table15[[#This Row],[Proximity - 03(30%)]]*0.3</f>
        <v>1.5999999999999999</v>
      </c>
      <c r="AK899" s="13">
        <f>Table15[[#This Row],[Aggregation(Q1) 30%]]*0.3+Table15[[#This Row],[Aggregation(Q2) 40%]]*0.4+Table15[[#This Row],[Aggregation(Q3) 30%]]*0.3</f>
        <v>3.4</v>
      </c>
      <c r="AL899" s="13">
        <f>Table15[[#This Row],[Exposure Rate]]+Table15[[#This Row],[Proximity Rate]]+Table15[[#This Row],[Aggregation Rate]]</f>
        <v>7.6999999999999993</v>
      </c>
      <c r="AM899" s="13" t="s">
        <v>1935</v>
      </c>
    </row>
    <row r="900" spans="1:39" x14ac:dyDescent="0.3">
      <c r="A900" s="20">
        <v>16925</v>
      </c>
      <c r="B900" s="2" t="s">
        <v>1637</v>
      </c>
      <c r="C900" s="2" t="str">
        <f>VLOOKUP(A900,'emp master'!$A$1:$G$5000,5,FALSE)</f>
        <v>Close Comfort Program - Quality Assurance - SI</v>
      </c>
      <c r="D900" s="1" t="s">
        <v>1758</v>
      </c>
      <c r="E900" s="6" t="str">
        <f>VLOOKUP(A900,'emp master'!$A$1:$G$5000,7,FALSE)</f>
        <v>Male</v>
      </c>
      <c r="F900" s="7">
        <v>25</v>
      </c>
      <c r="G900" s="6" t="s">
        <v>14</v>
      </c>
      <c r="H900" s="6" t="s">
        <v>1753</v>
      </c>
      <c r="I900" s="6" t="s">
        <v>1642</v>
      </c>
      <c r="J900" s="7" t="s">
        <v>17</v>
      </c>
      <c r="K900" s="6" t="s">
        <v>14</v>
      </c>
      <c r="L900" s="6"/>
      <c r="M900" s="6" t="s">
        <v>1566</v>
      </c>
      <c r="N900" s="6" t="s">
        <v>1886</v>
      </c>
      <c r="O900" s="6" t="s">
        <v>14</v>
      </c>
      <c r="P900" s="6"/>
      <c r="Q900" s="6" t="s">
        <v>14</v>
      </c>
      <c r="R900" s="6" t="s">
        <v>14</v>
      </c>
      <c r="S900" s="6" t="s">
        <v>1754</v>
      </c>
      <c r="T900" s="6" t="s">
        <v>14</v>
      </c>
      <c r="U900" s="6" t="s">
        <v>14</v>
      </c>
      <c r="V900" s="8">
        <f>IF(Table15[[#This Row],[Age - වයස]]&lt;30,1,IF(Table15[[#This Row],[Age - වයස]]&lt;40,2,IF(Table15[[#This Row],[Age - වයස]]&lt;50,3,IF(Table15[[#This Row],[Age - වයස]]&lt;=55,4,5))))</f>
        <v>1</v>
      </c>
      <c r="W900" s="11">
        <f>IF(Table15[[#This Row],[Vaccinated? - කොවිඩ් එන්නත ලබා ගෙන තිබේද?]]= "yes",1,5)</f>
        <v>5</v>
      </c>
      <c r="X90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0" s="8">
        <f>IF(Table15[[#This Row],[Having any hereditary diseases - ඔබට පාරම්පරික රෝග තිබෙනවාද?]]="yes",5,1)</f>
        <v>1</v>
      </c>
      <c r="Z900" s="11">
        <f>IF(Table15[[#This Row],[Do you have been suffering from any of these diseases? - පහත රෝග ඔබට තිබෙනවද?]]="None - නැත",1,5)</f>
        <v>1</v>
      </c>
      <c r="AA90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0" s="11">
        <f>IF(Table15[[#This Row],[Have you been infected by COVID-19 in the past few months - ඔබට COVID 19 මිට පෙර වැළදී  තිබෙනවද?]]="Yes",1,5)</f>
        <v>5</v>
      </c>
      <c r="AC900" s="11">
        <f>IF(Table15[[#This Row],[Grade - ශ්‍රේණිය]]="Team Member",5,IF(Table15[[#This Row],[Grade - ශ්‍රේණිය]]="Manager",1,3))</f>
        <v>3</v>
      </c>
      <c r="AD900" s="11">
        <f>IF(Table15[[#This Row],[Do you have any COVID symptoms? - ඔබට COVID ලක්ෂණ තිබෙනවද?]]="Yes",5,1)</f>
        <v>1</v>
      </c>
      <c r="AE900" s="11">
        <f>IF(Table15[[#This Row],[Was quarantined  before? - නිරොධානය වී තිබේද?]]="Yes",5,1)</f>
        <v>1</v>
      </c>
      <c r="AF90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0" s="8">
        <f>IF(Table15[[#This Row],[Any family members are working at Hospitals - රෝහල් වල සේවය කරන සාමාජිකයන් සිටීද?]]="No",1,5)</f>
        <v>1</v>
      </c>
      <c r="AH90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00" s="12">
        <f>Table15[[#This Row],[Proximity 01 (30%)]]*0.3+Table15[[#This Row],[Proximity - 02(40%)]]*0.4+Table15[[#This Row],[Proximity - 03(30%)]]*0.3</f>
        <v>1.5999999999999999</v>
      </c>
      <c r="AK900" s="13">
        <f>Table15[[#This Row],[Aggregation(Q1) 30%]]*0.3+Table15[[#This Row],[Aggregation(Q2) 40%]]*0.4+Table15[[#This Row],[Aggregation(Q3) 30%]]*0.3</f>
        <v>3.4</v>
      </c>
      <c r="AL900" s="13">
        <f>Table15[[#This Row],[Exposure Rate]]+Table15[[#This Row],[Proximity Rate]]+Table15[[#This Row],[Aggregation Rate]]</f>
        <v>7.6999999999999993</v>
      </c>
      <c r="AM900" s="13" t="s">
        <v>1935</v>
      </c>
    </row>
    <row r="901" spans="1:39" x14ac:dyDescent="0.3">
      <c r="A901" s="20">
        <v>16925</v>
      </c>
      <c r="B901" s="2" t="s">
        <v>1637</v>
      </c>
      <c r="C901" s="2" t="str">
        <f>VLOOKUP(A901,'emp master'!$A$1:$G$5000,5,FALSE)</f>
        <v>Close Comfort Program - Quality Assurance - SI</v>
      </c>
      <c r="D901" s="1" t="s">
        <v>1758</v>
      </c>
      <c r="E901" s="6" t="str">
        <f>VLOOKUP(A901,'emp master'!$A$1:$G$5000,7,FALSE)</f>
        <v>Male</v>
      </c>
      <c r="F901" s="7">
        <v>25</v>
      </c>
      <c r="G901" s="6" t="s">
        <v>14</v>
      </c>
      <c r="H901" s="6" t="s">
        <v>1753</v>
      </c>
      <c r="I901" s="6" t="s">
        <v>1638</v>
      </c>
      <c r="J901" s="7" t="s">
        <v>17</v>
      </c>
      <c r="K901" s="6" t="s">
        <v>14</v>
      </c>
      <c r="L901" s="6"/>
      <c r="M901" s="6" t="s">
        <v>1566</v>
      </c>
      <c r="N901" s="6" t="s">
        <v>1883</v>
      </c>
      <c r="O901" s="6" t="s">
        <v>14</v>
      </c>
      <c r="P901" s="6"/>
      <c r="Q901" s="6" t="s">
        <v>14</v>
      </c>
      <c r="R901" s="6" t="s">
        <v>14</v>
      </c>
      <c r="S901" s="6" t="s">
        <v>1754</v>
      </c>
      <c r="T901" s="6" t="s">
        <v>14</v>
      </c>
      <c r="U901" s="6" t="s">
        <v>14</v>
      </c>
      <c r="V901" s="8">
        <f>IF(Table15[[#This Row],[Age - වයස]]&lt;30,1,IF(Table15[[#This Row],[Age - වයස]]&lt;40,2,IF(Table15[[#This Row],[Age - වයස]]&lt;50,3,IF(Table15[[#This Row],[Age - වයස]]&lt;=55,4,5))))</f>
        <v>1</v>
      </c>
      <c r="W901" s="11">
        <f>IF(Table15[[#This Row],[Vaccinated? - කොවිඩ් එන්නත ලබා ගෙන තිබේද?]]= "yes",1,5)</f>
        <v>5</v>
      </c>
      <c r="X90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1" s="8">
        <f>IF(Table15[[#This Row],[Having any hereditary diseases - ඔබට පාරම්පරික රෝග තිබෙනවාද?]]="yes",5,1)</f>
        <v>1</v>
      </c>
      <c r="Z901" s="11">
        <f>IF(Table15[[#This Row],[Do you have been suffering from any of these diseases? - පහත රෝග ඔබට තිබෙනවද?]]="None - නැත",1,5)</f>
        <v>1</v>
      </c>
      <c r="AA90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1" s="11">
        <f>IF(Table15[[#This Row],[Have you been infected by COVID-19 in the past few months - ඔබට COVID 19 මිට පෙර වැළදී  තිබෙනවද?]]="Yes",1,5)</f>
        <v>5</v>
      </c>
      <c r="AC901" s="11">
        <f>IF(Table15[[#This Row],[Grade - ශ්‍රේණිය]]="Team Member",5,IF(Table15[[#This Row],[Grade - ශ්‍රේණිය]]="Manager",1,3))</f>
        <v>3</v>
      </c>
      <c r="AD901" s="11">
        <f>IF(Table15[[#This Row],[Do you have any COVID symptoms? - ඔබට COVID ලක්ෂණ තිබෙනවද?]]="Yes",5,1)</f>
        <v>1</v>
      </c>
      <c r="AE901" s="11">
        <f>IF(Table15[[#This Row],[Was quarantined  before? - නිරොධානය වී තිබේද?]]="Yes",5,1)</f>
        <v>1</v>
      </c>
      <c r="AF90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1" s="8">
        <f>IF(Table15[[#This Row],[Any family members are working at Hospitals - රෝහල් වල සේවය කරන සාමාජිකයන් සිටීද?]]="No",1,5)</f>
        <v>1</v>
      </c>
      <c r="AH90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01" s="12">
        <f>Table15[[#This Row],[Proximity 01 (30%)]]*0.3+Table15[[#This Row],[Proximity - 02(40%)]]*0.4+Table15[[#This Row],[Proximity - 03(30%)]]*0.3</f>
        <v>1.5999999999999999</v>
      </c>
      <c r="AK901" s="13">
        <f>Table15[[#This Row],[Aggregation(Q1) 30%]]*0.3+Table15[[#This Row],[Aggregation(Q2) 40%]]*0.4+Table15[[#This Row],[Aggregation(Q3) 30%]]*0.3</f>
        <v>3.4</v>
      </c>
      <c r="AL901" s="13">
        <f>Table15[[#This Row],[Exposure Rate]]+Table15[[#This Row],[Proximity Rate]]+Table15[[#This Row],[Aggregation Rate]]</f>
        <v>7.6999999999999993</v>
      </c>
      <c r="AM901" s="13" t="s">
        <v>1935</v>
      </c>
    </row>
    <row r="902" spans="1:39" x14ac:dyDescent="0.3">
      <c r="A902" s="20">
        <v>22946</v>
      </c>
      <c r="B902" s="2" t="s">
        <v>1603</v>
      </c>
      <c r="C902" s="2" t="str">
        <f>VLOOKUP(A902,'emp master'!$A$1:$G$5000,5,FALSE)</f>
        <v>Common - SI</v>
      </c>
      <c r="D902" s="1" t="s">
        <v>1755</v>
      </c>
      <c r="E902" s="6" t="str">
        <f>VLOOKUP(A902,'emp master'!$A$1:$G$5000,7,FALSE)</f>
        <v>Female</v>
      </c>
      <c r="F902" s="7">
        <v>27</v>
      </c>
      <c r="G902" s="6" t="s">
        <v>14</v>
      </c>
      <c r="H902" s="6" t="s">
        <v>1753</v>
      </c>
      <c r="I902" s="6" t="s">
        <v>1604</v>
      </c>
      <c r="J902" s="7" t="s">
        <v>13</v>
      </c>
      <c r="K902" s="6" t="s">
        <v>14</v>
      </c>
      <c r="L902" s="6"/>
      <c r="M902" s="6" t="s">
        <v>1566</v>
      </c>
      <c r="N902" s="6" t="s">
        <v>1834</v>
      </c>
      <c r="O902" s="6" t="s">
        <v>14</v>
      </c>
      <c r="P902" s="6"/>
      <c r="Q902" s="6" t="s">
        <v>14</v>
      </c>
      <c r="R902" s="6" t="s">
        <v>14</v>
      </c>
      <c r="S902" s="6" t="s">
        <v>1754</v>
      </c>
      <c r="T902" s="6" t="s">
        <v>14</v>
      </c>
      <c r="U902" s="6" t="s">
        <v>14</v>
      </c>
      <c r="V902" s="8">
        <f>IF(Table15[[#This Row],[Age - වයස]]&lt;30,1,IF(Table15[[#This Row],[Age - වයස]]&lt;40,2,IF(Table15[[#This Row],[Age - වයස]]&lt;50,3,IF(Table15[[#This Row],[Age - වයස]]&lt;=55,4,5))))</f>
        <v>1</v>
      </c>
      <c r="W902" s="11">
        <f>IF(Table15[[#This Row],[Vaccinated? - කොවිඩ් එන්නත ලබා ගෙන තිබේද?]]= "yes",1,5)</f>
        <v>5</v>
      </c>
      <c r="X90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2" s="8">
        <f>IF(Table15[[#This Row],[Having any hereditary diseases - ඔබට පාරම්පරික රෝග තිබෙනවාද?]]="yes",5,1)</f>
        <v>1</v>
      </c>
      <c r="Z902" s="11">
        <f>IF(Table15[[#This Row],[Do you have been suffering from any of these diseases? - පහත රෝග ඔබට තිබෙනවද?]]="None - නැත",1,5)</f>
        <v>1</v>
      </c>
      <c r="AA90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2" s="11">
        <f>IF(Table15[[#This Row],[Have you been infected by COVID-19 in the past few months - ඔබට COVID 19 මිට පෙර වැළදී  තිබෙනවද?]]="Yes",1,5)</f>
        <v>5</v>
      </c>
      <c r="AC902" s="11">
        <f>IF(Table15[[#This Row],[Grade - ශ්‍රේණිය]]="Team Member",5,IF(Table15[[#This Row],[Grade - ශ්‍රේණිය]]="Manager",1,3))</f>
        <v>3</v>
      </c>
      <c r="AD902" s="11">
        <f>IF(Table15[[#This Row],[Do you have any COVID symptoms? - ඔබට COVID ලක්ෂණ තිබෙනවද?]]="Yes",5,1)</f>
        <v>1</v>
      </c>
      <c r="AE902" s="11">
        <f>IF(Table15[[#This Row],[Was quarantined  before? - නිරොධානය වී තිබේද?]]="Yes",5,1)</f>
        <v>1</v>
      </c>
      <c r="AF90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2" s="8">
        <f>IF(Table15[[#This Row],[Any family members are working at Hospitals - රෝහල් වල සේවය කරන සාමාජිකයන් සිටීද?]]="No",1,5)</f>
        <v>1</v>
      </c>
      <c r="AH90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02" s="12">
        <f>Table15[[#This Row],[Proximity 01 (30%)]]*0.3+Table15[[#This Row],[Proximity - 02(40%)]]*0.4+Table15[[#This Row],[Proximity - 03(30%)]]*0.3</f>
        <v>1.5999999999999999</v>
      </c>
      <c r="AK902" s="13">
        <f>Table15[[#This Row],[Aggregation(Q1) 30%]]*0.3+Table15[[#This Row],[Aggregation(Q2) 40%]]*0.4+Table15[[#This Row],[Aggregation(Q3) 30%]]*0.3</f>
        <v>3.4</v>
      </c>
      <c r="AL902" s="13">
        <f>Table15[[#This Row],[Exposure Rate]]+Table15[[#This Row],[Proximity Rate]]+Table15[[#This Row],[Aggregation Rate]]</f>
        <v>7.6999999999999993</v>
      </c>
      <c r="AM902" s="13" t="s">
        <v>1935</v>
      </c>
    </row>
    <row r="903" spans="1:39" x14ac:dyDescent="0.3">
      <c r="A903" s="20">
        <v>26194</v>
      </c>
      <c r="B903" s="2" t="s">
        <v>1198</v>
      </c>
      <c r="C903" s="2" t="str">
        <f>VLOOKUP(A903,'emp master'!$A$1:$G$5000,5,FALSE)</f>
        <v>Sourcing &amp; Supply chain - SI</v>
      </c>
      <c r="D903" s="1" t="s">
        <v>1755</v>
      </c>
      <c r="E903" s="6" t="str">
        <f>VLOOKUP(A903,'emp master'!$A$1:$G$5000,7,FALSE)</f>
        <v>Female</v>
      </c>
      <c r="F903" s="7">
        <v>25</v>
      </c>
      <c r="G903" s="6" t="s">
        <v>14</v>
      </c>
      <c r="H903" s="6" t="s">
        <v>1753</v>
      </c>
      <c r="I903" s="6" t="s">
        <v>1594</v>
      </c>
      <c r="J903" s="7" t="s">
        <v>17</v>
      </c>
      <c r="K903" s="6" t="s">
        <v>14</v>
      </c>
      <c r="L903" s="6"/>
      <c r="M903" s="6" t="s">
        <v>1566</v>
      </c>
      <c r="N903" s="6" t="s">
        <v>1813</v>
      </c>
      <c r="O903" s="6" t="s">
        <v>14</v>
      </c>
      <c r="P903" s="6"/>
      <c r="Q903" s="6" t="s">
        <v>14</v>
      </c>
      <c r="R903" s="6" t="s">
        <v>14</v>
      </c>
      <c r="S903" s="6" t="s">
        <v>1754</v>
      </c>
      <c r="T903" s="6" t="s">
        <v>14</v>
      </c>
      <c r="U903" s="6" t="s">
        <v>14</v>
      </c>
      <c r="V903" s="8">
        <f>IF(Table15[[#This Row],[Age - වයස]]&lt;30,1,IF(Table15[[#This Row],[Age - වයස]]&lt;40,2,IF(Table15[[#This Row],[Age - වයස]]&lt;50,3,IF(Table15[[#This Row],[Age - වයස]]&lt;=55,4,5))))</f>
        <v>1</v>
      </c>
      <c r="W903" s="11">
        <f>IF(Table15[[#This Row],[Vaccinated? - කොවිඩ් එන්නත ලබා ගෙන තිබේද?]]= "yes",1,5)</f>
        <v>5</v>
      </c>
      <c r="X90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3" s="8">
        <f>IF(Table15[[#This Row],[Having any hereditary diseases - ඔබට පාරම්පරික රෝග තිබෙනවාද?]]="yes",5,1)</f>
        <v>1</v>
      </c>
      <c r="Z903" s="11">
        <f>IF(Table15[[#This Row],[Do you have been suffering from any of these diseases? - පහත රෝග ඔබට තිබෙනවද?]]="None - නැත",1,5)</f>
        <v>1</v>
      </c>
      <c r="AA90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3" s="11">
        <f>IF(Table15[[#This Row],[Have you been infected by COVID-19 in the past few months - ඔබට COVID 19 මිට පෙර වැළදී  තිබෙනවද?]]="Yes",1,5)</f>
        <v>5</v>
      </c>
      <c r="AC903" s="11">
        <f>IF(Table15[[#This Row],[Grade - ශ්‍රේණිය]]="Team Member",5,IF(Table15[[#This Row],[Grade - ශ්‍රේණිය]]="Manager",1,3))</f>
        <v>3</v>
      </c>
      <c r="AD903" s="11">
        <f>IF(Table15[[#This Row],[Do you have any COVID symptoms? - ඔබට COVID ලක්ෂණ තිබෙනවද?]]="Yes",5,1)</f>
        <v>1</v>
      </c>
      <c r="AE903" s="11">
        <f>IF(Table15[[#This Row],[Was quarantined  before? - නිරොධානය වී තිබේද?]]="Yes",5,1)</f>
        <v>1</v>
      </c>
      <c r="AF90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3" s="8">
        <f>IF(Table15[[#This Row],[Any family members are working at Hospitals - රෝහල් වල සේවය කරන සාමාජිකයන් සිටීද?]]="No",1,5)</f>
        <v>1</v>
      </c>
      <c r="AH90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03" s="12">
        <f>Table15[[#This Row],[Proximity 01 (30%)]]*0.3+Table15[[#This Row],[Proximity - 02(40%)]]*0.4+Table15[[#This Row],[Proximity - 03(30%)]]*0.3</f>
        <v>1.5999999999999999</v>
      </c>
      <c r="AK903" s="13">
        <f>Table15[[#This Row],[Aggregation(Q1) 30%]]*0.3+Table15[[#This Row],[Aggregation(Q2) 40%]]*0.4+Table15[[#This Row],[Aggregation(Q3) 30%]]*0.3</f>
        <v>3.4</v>
      </c>
      <c r="AL903" s="13">
        <f>Table15[[#This Row],[Exposure Rate]]+Table15[[#This Row],[Proximity Rate]]+Table15[[#This Row],[Aggregation Rate]]</f>
        <v>7.6999999999999993</v>
      </c>
      <c r="AM903" s="13" t="s">
        <v>1935</v>
      </c>
    </row>
    <row r="904" spans="1:39" x14ac:dyDescent="0.3">
      <c r="A904" s="20">
        <v>23328</v>
      </c>
      <c r="B904" s="2" t="s">
        <v>1664</v>
      </c>
      <c r="C904" s="2" t="str">
        <f>VLOOKUP(A904,'emp master'!$A$1:$G$5000,5,FALSE)</f>
        <v>Impact Protection - SI</v>
      </c>
      <c r="D904" s="1" t="s">
        <v>1755</v>
      </c>
      <c r="E904" s="6" t="str">
        <f>VLOOKUP(A904,'emp master'!$A$1:$G$5000,7,FALSE)</f>
        <v>Male</v>
      </c>
      <c r="F904" s="7">
        <v>33</v>
      </c>
      <c r="G904" s="6" t="s">
        <v>14</v>
      </c>
      <c r="H904" s="6" t="s">
        <v>1753</v>
      </c>
      <c r="I904" s="6" t="s">
        <v>1665</v>
      </c>
      <c r="J904" s="7" t="s">
        <v>13</v>
      </c>
      <c r="K904" s="6" t="s">
        <v>14</v>
      </c>
      <c r="L904" s="6"/>
      <c r="M904" s="6" t="s">
        <v>1566</v>
      </c>
      <c r="N904" s="6" t="s">
        <v>1913</v>
      </c>
      <c r="O904" s="6" t="s">
        <v>14</v>
      </c>
      <c r="P904" s="6"/>
      <c r="Q904" s="6" t="s">
        <v>14</v>
      </c>
      <c r="R904" s="6" t="s">
        <v>14</v>
      </c>
      <c r="S904" s="6" t="s">
        <v>1754</v>
      </c>
      <c r="T904" s="6" t="s">
        <v>14</v>
      </c>
      <c r="U904" s="6" t="s">
        <v>14</v>
      </c>
      <c r="V904" s="8">
        <f>IF(Table15[[#This Row],[Age - වයස]]&lt;30,1,IF(Table15[[#This Row],[Age - වයස]]&lt;40,2,IF(Table15[[#This Row],[Age - වයස]]&lt;50,3,IF(Table15[[#This Row],[Age - වයස]]&lt;=55,4,5))))</f>
        <v>2</v>
      </c>
      <c r="W904" s="11">
        <f>IF(Table15[[#This Row],[Vaccinated? - කොවිඩ් එන්නත ලබා ගෙන තිබේද?]]= "yes",1,5)</f>
        <v>5</v>
      </c>
      <c r="X90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4" s="8">
        <f>IF(Table15[[#This Row],[Having any hereditary diseases - ඔබට පාරම්පරික රෝග තිබෙනවාද?]]="yes",5,1)</f>
        <v>1</v>
      </c>
      <c r="Z904" s="11">
        <f>IF(Table15[[#This Row],[Do you have been suffering from any of these diseases? - පහත රෝග ඔබට තිබෙනවද?]]="None - නැත",1,5)</f>
        <v>1</v>
      </c>
      <c r="AA90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4" s="11">
        <f>IF(Table15[[#This Row],[Have you been infected by COVID-19 in the past few months - ඔබට COVID 19 මිට පෙර වැළදී  තිබෙනවද?]]="Yes",1,5)</f>
        <v>5</v>
      </c>
      <c r="AC904" s="11">
        <f>IF(Table15[[#This Row],[Grade - ශ්‍රේණිය]]="Team Member",5,IF(Table15[[#This Row],[Grade - ශ්‍රේණිය]]="Manager",1,3))</f>
        <v>3</v>
      </c>
      <c r="AD904" s="11">
        <f>IF(Table15[[#This Row],[Do you have any COVID symptoms? - ඔබට COVID ලක්ෂණ තිබෙනවද?]]="Yes",5,1)</f>
        <v>1</v>
      </c>
      <c r="AE904" s="11">
        <f>IF(Table15[[#This Row],[Was quarantined  before? - නිරොධානය වී තිබේද?]]="Yes",5,1)</f>
        <v>1</v>
      </c>
      <c r="AF90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4" s="8">
        <f>IF(Table15[[#This Row],[Any family members are working at Hospitals - රෝහල් වල සේවය කරන සාමාජිකයන් සිටීද?]]="No",1,5)</f>
        <v>1</v>
      </c>
      <c r="AH90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04" s="12">
        <f>Table15[[#This Row],[Proximity 01 (30%)]]*0.3+Table15[[#This Row],[Proximity - 02(40%)]]*0.4+Table15[[#This Row],[Proximity - 03(30%)]]*0.3</f>
        <v>1.5999999999999999</v>
      </c>
      <c r="AK904" s="13">
        <f>Table15[[#This Row],[Aggregation(Q1) 30%]]*0.3+Table15[[#This Row],[Aggregation(Q2) 40%]]*0.4+Table15[[#This Row],[Aggregation(Q3) 30%]]*0.3</f>
        <v>3.4</v>
      </c>
      <c r="AL904" s="13">
        <f>Table15[[#This Row],[Exposure Rate]]+Table15[[#This Row],[Proximity Rate]]+Table15[[#This Row],[Aggregation Rate]]</f>
        <v>7.7999999999999989</v>
      </c>
      <c r="AM904" s="13" t="s">
        <v>1935</v>
      </c>
    </row>
    <row r="905" spans="1:39" x14ac:dyDescent="0.3">
      <c r="A905" s="20">
        <v>26523</v>
      </c>
      <c r="B905" s="2" t="s">
        <v>1677</v>
      </c>
      <c r="C905" s="2" t="str">
        <f>VLOOKUP(A905,'emp master'!$A$1:$G$5000,5,FALSE)</f>
        <v>Impact Protection - SI</v>
      </c>
      <c r="D905" s="1" t="s">
        <v>1755</v>
      </c>
      <c r="E905" s="6" t="str">
        <f>VLOOKUP(A905,'emp master'!$A$1:$G$5000,7,FALSE)</f>
        <v>Male</v>
      </c>
      <c r="F905" s="7">
        <v>30</v>
      </c>
      <c r="G905" s="6" t="s">
        <v>14</v>
      </c>
      <c r="H905" s="6" t="s">
        <v>1753</v>
      </c>
      <c r="I905" s="6" t="s">
        <v>1678</v>
      </c>
      <c r="J905" s="7" t="s">
        <v>13</v>
      </c>
      <c r="K905" s="6" t="s">
        <v>14</v>
      </c>
      <c r="L905" s="6"/>
      <c r="M905" s="6" t="s">
        <v>1566</v>
      </c>
      <c r="N905" s="6" t="s">
        <v>1834</v>
      </c>
      <c r="O905" s="6" t="s">
        <v>14</v>
      </c>
      <c r="P905" s="6"/>
      <c r="Q905" s="6" t="s">
        <v>14</v>
      </c>
      <c r="R905" s="6" t="s">
        <v>14</v>
      </c>
      <c r="S905" s="6" t="s">
        <v>1754</v>
      </c>
      <c r="T905" s="6" t="s">
        <v>14</v>
      </c>
      <c r="U905" s="6" t="s">
        <v>14</v>
      </c>
      <c r="V905" s="8">
        <f>IF(Table15[[#This Row],[Age - වයස]]&lt;30,1,IF(Table15[[#This Row],[Age - වයස]]&lt;40,2,IF(Table15[[#This Row],[Age - වයස]]&lt;50,3,IF(Table15[[#This Row],[Age - වයස]]&lt;=55,4,5))))</f>
        <v>2</v>
      </c>
      <c r="W905" s="11">
        <f>IF(Table15[[#This Row],[Vaccinated? - කොවිඩ් එන්නත ලබා ගෙන තිබේද?]]= "yes",1,5)</f>
        <v>5</v>
      </c>
      <c r="X90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5" s="8">
        <f>IF(Table15[[#This Row],[Having any hereditary diseases - ඔබට පාරම්පරික රෝග තිබෙනවාද?]]="yes",5,1)</f>
        <v>1</v>
      </c>
      <c r="Z905" s="11">
        <f>IF(Table15[[#This Row],[Do you have been suffering from any of these diseases? - පහත රෝග ඔබට තිබෙනවද?]]="None - නැත",1,5)</f>
        <v>1</v>
      </c>
      <c r="AA90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5" s="11">
        <f>IF(Table15[[#This Row],[Have you been infected by COVID-19 in the past few months - ඔබට COVID 19 මිට පෙර වැළදී  තිබෙනවද?]]="Yes",1,5)</f>
        <v>5</v>
      </c>
      <c r="AC905" s="11">
        <f>IF(Table15[[#This Row],[Grade - ශ්‍රේණිය]]="Team Member",5,IF(Table15[[#This Row],[Grade - ශ්‍රේණිය]]="Manager",1,3))</f>
        <v>3</v>
      </c>
      <c r="AD905" s="11">
        <f>IF(Table15[[#This Row],[Do you have any COVID symptoms? - ඔබට COVID ලක්ෂණ තිබෙනවද?]]="Yes",5,1)</f>
        <v>1</v>
      </c>
      <c r="AE905" s="11">
        <f>IF(Table15[[#This Row],[Was quarantined  before? - නිරොධානය වී තිබේද?]]="Yes",5,1)</f>
        <v>1</v>
      </c>
      <c r="AF90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5" s="8">
        <f>IF(Table15[[#This Row],[Any family members are working at Hospitals - රෝහල් වල සේවය කරන සාමාජිකයන් සිටීද?]]="No",1,5)</f>
        <v>1</v>
      </c>
      <c r="AH90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05" s="12">
        <f>Table15[[#This Row],[Proximity 01 (30%)]]*0.3+Table15[[#This Row],[Proximity - 02(40%)]]*0.4+Table15[[#This Row],[Proximity - 03(30%)]]*0.3</f>
        <v>1.5999999999999999</v>
      </c>
      <c r="AK905" s="13">
        <f>Table15[[#This Row],[Aggregation(Q1) 30%]]*0.3+Table15[[#This Row],[Aggregation(Q2) 40%]]*0.4+Table15[[#This Row],[Aggregation(Q3) 30%]]*0.3</f>
        <v>3.4</v>
      </c>
      <c r="AL905" s="13">
        <f>Table15[[#This Row],[Exposure Rate]]+Table15[[#This Row],[Proximity Rate]]+Table15[[#This Row],[Aggregation Rate]]</f>
        <v>7.7999999999999989</v>
      </c>
      <c r="AM905" s="13" t="s">
        <v>1935</v>
      </c>
    </row>
    <row r="906" spans="1:39" x14ac:dyDescent="0.3">
      <c r="A906" s="20">
        <v>10892</v>
      </c>
      <c r="B906" s="2" t="s">
        <v>1571</v>
      </c>
      <c r="C906" s="2" t="str">
        <f>VLOOKUP(A906,'emp master'!$A$1:$G$5000,5,FALSE)</f>
        <v>Moulded Bra Cup - Product Development Centre - SI</v>
      </c>
      <c r="D906" s="1" t="s">
        <v>1758</v>
      </c>
      <c r="E906" s="6" t="str">
        <f>VLOOKUP(A906,'emp master'!$A$1:$G$5000,7,FALSE)</f>
        <v>Male</v>
      </c>
      <c r="F906" s="7">
        <v>31</v>
      </c>
      <c r="G906" s="6" t="s">
        <v>14</v>
      </c>
      <c r="H906" s="6" t="s">
        <v>1753</v>
      </c>
      <c r="I906" s="6" t="s">
        <v>1572</v>
      </c>
      <c r="J906" s="7" t="s">
        <v>23</v>
      </c>
      <c r="K906" s="6" t="s">
        <v>14</v>
      </c>
      <c r="L906" s="6"/>
      <c r="M906" s="6" t="s">
        <v>1566</v>
      </c>
      <c r="N906" s="6" t="s">
        <v>1786</v>
      </c>
      <c r="O906" s="6" t="s">
        <v>14</v>
      </c>
      <c r="P906" s="6"/>
      <c r="Q906" s="6" t="s">
        <v>14</v>
      </c>
      <c r="R906" s="6" t="s">
        <v>14</v>
      </c>
      <c r="S906" s="6" t="s">
        <v>1754</v>
      </c>
      <c r="T906" s="6" t="s">
        <v>14</v>
      </c>
      <c r="U906" s="6" t="s">
        <v>14</v>
      </c>
      <c r="V906" s="8">
        <f>IF(Table15[[#This Row],[Age - වයස]]&lt;30,1,IF(Table15[[#This Row],[Age - වයස]]&lt;40,2,IF(Table15[[#This Row],[Age - වයස]]&lt;50,3,IF(Table15[[#This Row],[Age - වයස]]&lt;=55,4,5))))</f>
        <v>2</v>
      </c>
      <c r="W906" s="11">
        <f>IF(Table15[[#This Row],[Vaccinated? - කොවිඩ් එන්නත ලබා ගෙන තිබේද?]]= "yes",1,5)</f>
        <v>5</v>
      </c>
      <c r="X90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6" s="8">
        <f>IF(Table15[[#This Row],[Having any hereditary diseases - ඔබට පාරම්පරික රෝග තිබෙනවාද?]]="yes",5,1)</f>
        <v>1</v>
      </c>
      <c r="Z906" s="11">
        <f>IF(Table15[[#This Row],[Do you have been suffering from any of these diseases? - පහත රෝග ඔබට තිබෙනවද?]]="None - නැත",1,5)</f>
        <v>1</v>
      </c>
      <c r="AA90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6" s="11">
        <f>IF(Table15[[#This Row],[Have you been infected by COVID-19 in the past few months - ඔබට COVID 19 මිට පෙර වැළදී  තිබෙනවද?]]="Yes",1,5)</f>
        <v>5</v>
      </c>
      <c r="AC906" s="11">
        <f>IF(Table15[[#This Row],[Grade - ශ්‍රේණිය]]="Team Member",5,IF(Table15[[#This Row],[Grade - ශ්‍රේණිය]]="Manager",1,3))</f>
        <v>3</v>
      </c>
      <c r="AD906" s="11">
        <f>IF(Table15[[#This Row],[Do you have any COVID symptoms? - ඔබට COVID ලක්ෂණ තිබෙනවද?]]="Yes",5,1)</f>
        <v>1</v>
      </c>
      <c r="AE906" s="11">
        <f>IF(Table15[[#This Row],[Was quarantined  before? - නිරොධානය වී තිබේද?]]="Yes",5,1)</f>
        <v>1</v>
      </c>
      <c r="AF90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6" s="8">
        <f>IF(Table15[[#This Row],[Any family members are working at Hospitals - රෝහල් වල සේවය කරන සාමාජිකයන් සිටීද?]]="No",1,5)</f>
        <v>1</v>
      </c>
      <c r="AH90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06" s="12">
        <f>Table15[[#This Row],[Proximity 01 (30%)]]*0.3+Table15[[#This Row],[Proximity - 02(40%)]]*0.4+Table15[[#This Row],[Proximity - 03(30%)]]*0.3</f>
        <v>1.5999999999999999</v>
      </c>
      <c r="AK906" s="13">
        <f>Table15[[#This Row],[Aggregation(Q1) 30%]]*0.3+Table15[[#This Row],[Aggregation(Q2) 40%]]*0.4+Table15[[#This Row],[Aggregation(Q3) 30%]]*0.3</f>
        <v>3.4</v>
      </c>
      <c r="AL906" s="13">
        <f>Table15[[#This Row],[Exposure Rate]]+Table15[[#This Row],[Proximity Rate]]+Table15[[#This Row],[Aggregation Rate]]</f>
        <v>7.7999999999999989</v>
      </c>
      <c r="AM906" s="13" t="s">
        <v>1935</v>
      </c>
    </row>
    <row r="907" spans="1:39" x14ac:dyDescent="0.3">
      <c r="A907" s="20">
        <v>16137</v>
      </c>
      <c r="B907" s="2" t="s">
        <v>1655</v>
      </c>
      <c r="C907" s="2" t="str">
        <f>VLOOKUP(A907,'emp master'!$A$1:$G$5000,5,FALSE)</f>
        <v>Moulded Bra Cup - Product Development Centre - SI</v>
      </c>
      <c r="D907" s="1" t="s">
        <v>1758</v>
      </c>
      <c r="E907" s="6" t="str">
        <f>VLOOKUP(A907,'emp master'!$A$1:$G$5000,7,FALSE)</f>
        <v>Male</v>
      </c>
      <c r="F907" s="7">
        <v>30</v>
      </c>
      <c r="G907" s="6" t="s">
        <v>14</v>
      </c>
      <c r="H907" s="6" t="s">
        <v>1753</v>
      </c>
      <c r="I907" s="6" t="s">
        <v>1656</v>
      </c>
      <c r="J907" s="7" t="s">
        <v>13</v>
      </c>
      <c r="K907" s="6" t="s">
        <v>14</v>
      </c>
      <c r="L907" s="6"/>
      <c r="M907" s="6" t="s">
        <v>1566</v>
      </c>
      <c r="N907" s="6" t="s">
        <v>1901</v>
      </c>
      <c r="O907" s="6" t="s">
        <v>14</v>
      </c>
      <c r="P907" s="6"/>
      <c r="Q907" s="6" t="s">
        <v>14</v>
      </c>
      <c r="R907" s="6" t="s">
        <v>14</v>
      </c>
      <c r="S907" s="6" t="s">
        <v>1754</v>
      </c>
      <c r="T907" s="6" t="s">
        <v>14</v>
      </c>
      <c r="U907" s="6" t="s">
        <v>14</v>
      </c>
      <c r="V907" s="8">
        <f>IF(Table15[[#This Row],[Age - වයස]]&lt;30,1,IF(Table15[[#This Row],[Age - වයස]]&lt;40,2,IF(Table15[[#This Row],[Age - වයස]]&lt;50,3,IF(Table15[[#This Row],[Age - වයස]]&lt;=55,4,5))))</f>
        <v>2</v>
      </c>
      <c r="W907" s="11">
        <f>IF(Table15[[#This Row],[Vaccinated? - කොවිඩ් එන්නත ලබා ගෙන තිබේද?]]= "yes",1,5)</f>
        <v>5</v>
      </c>
      <c r="X90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7" s="8">
        <f>IF(Table15[[#This Row],[Having any hereditary diseases - ඔබට පාරම්පරික රෝග තිබෙනවාද?]]="yes",5,1)</f>
        <v>1</v>
      </c>
      <c r="Z907" s="11">
        <f>IF(Table15[[#This Row],[Do you have been suffering from any of these diseases? - පහත රෝග ඔබට තිබෙනවද?]]="None - නැත",1,5)</f>
        <v>1</v>
      </c>
      <c r="AA90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7" s="11">
        <f>IF(Table15[[#This Row],[Have you been infected by COVID-19 in the past few months - ඔබට COVID 19 මිට පෙර වැළදී  තිබෙනවද?]]="Yes",1,5)</f>
        <v>5</v>
      </c>
      <c r="AC907" s="11">
        <f>IF(Table15[[#This Row],[Grade - ශ්‍රේණිය]]="Team Member",5,IF(Table15[[#This Row],[Grade - ශ්‍රේණිය]]="Manager",1,3))</f>
        <v>3</v>
      </c>
      <c r="AD907" s="11">
        <f>IF(Table15[[#This Row],[Do you have any COVID symptoms? - ඔබට COVID ලක්ෂණ තිබෙනවද?]]="Yes",5,1)</f>
        <v>1</v>
      </c>
      <c r="AE907" s="11">
        <f>IF(Table15[[#This Row],[Was quarantined  before? - නිරොධානය වී තිබේද?]]="Yes",5,1)</f>
        <v>1</v>
      </c>
      <c r="AF90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7" s="8">
        <f>IF(Table15[[#This Row],[Any family members are working at Hospitals - රෝහල් වල සේවය කරන සාමාජිකයන් සිටීද?]]="No",1,5)</f>
        <v>1</v>
      </c>
      <c r="AH90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07" s="12">
        <f>Table15[[#This Row],[Proximity 01 (30%)]]*0.3+Table15[[#This Row],[Proximity - 02(40%)]]*0.4+Table15[[#This Row],[Proximity - 03(30%)]]*0.3</f>
        <v>1.5999999999999999</v>
      </c>
      <c r="AK907" s="13">
        <f>Table15[[#This Row],[Aggregation(Q1) 30%]]*0.3+Table15[[#This Row],[Aggregation(Q2) 40%]]*0.4+Table15[[#This Row],[Aggregation(Q3) 30%]]*0.3</f>
        <v>3.4</v>
      </c>
      <c r="AL907" s="13">
        <f>Table15[[#This Row],[Exposure Rate]]+Table15[[#This Row],[Proximity Rate]]+Table15[[#This Row],[Aggregation Rate]]</f>
        <v>7.7999999999999989</v>
      </c>
      <c r="AM907" s="13" t="s">
        <v>1935</v>
      </c>
    </row>
    <row r="908" spans="1:39" x14ac:dyDescent="0.3">
      <c r="A908" s="20">
        <v>9781</v>
      </c>
      <c r="B908" s="2" t="s">
        <v>1679</v>
      </c>
      <c r="C908" s="2" t="str">
        <f>VLOOKUP(A908,'emp master'!$A$1:$G$5000,5,FALSE)</f>
        <v>Moulded Bra Cup - Product Development Centre - SI</v>
      </c>
      <c r="D908" s="1" t="s">
        <v>1758</v>
      </c>
      <c r="E908" s="6" t="str">
        <f>VLOOKUP(A908,'emp master'!$A$1:$G$5000,7,FALSE)</f>
        <v>Female</v>
      </c>
      <c r="F908" s="7">
        <v>30</v>
      </c>
      <c r="G908" s="6" t="s">
        <v>14</v>
      </c>
      <c r="H908" s="6" t="s">
        <v>1753</v>
      </c>
      <c r="I908" s="6" t="s">
        <v>1680</v>
      </c>
      <c r="J908" s="7" t="s">
        <v>63</v>
      </c>
      <c r="K908" s="6" t="s">
        <v>14</v>
      </c>
      <c r="L908" s="6"/>
      <c r="M908" s="6" t="s">
        <v>1566</v>
      </c>
      <c r="N908" s="6" t="s">
        <v>1810</v>
      </c>
      <c r="O908" s="6" t="s">
        <v>14</v>
      </c>
      <c r="P908" s="6"/>
      <c r="Q908" s="6" t="s">
        <v>14</v>
      </c>
      <c r="R908" s="6" t="s">
        <v>14</v>
      </c>
      <c r="S908" s="6" t="s">
        <v>1754</v>
      </c>
      <c r="T908" s="6" t="s">
        <v>14</v>
      </c>
      <c r="U908" s="6" t="s">
        <v>14</v>
      </c>
      <c r="V908" s="8">
        <f>IF(Table15[[#This Row],[Age - වයස]]&lt;30,1,IF(Table15[[#This Row],[Age - වයස]]&lt;40,2,IF(Table15[[#This Row],[Age - වයස]]&lt;50,3,IF(Table15[[#This Row],[Age - වයස]]&lt;=55,4,5))))</f>
        <v>2</v>
      </c>
      <c r="W908" s="11">
        <f>IF(Table15[[#This Row],[Vaccinated? - කොවිඩ් එන්නත ලබා ගෙන තිබේද?]]= "yes",1,5)</f>
        <v>5</v>
      </c>
      <c r="X90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8" s="8">
        <f>IF(Table15[[#This Row],[Having any hereditary diseases - ඔබට පාරම්පරික රෝග තිබෙනවාද?]]="yes",5,1)</f>
        <v>1</v>
      </c>
      <c r="Z908" s="11">
        <f>IF(Table15[[#This Row],[Do you have been suffering from any of these diseases? - පහත රෝග ඔබට තිබෙනවද?]]="None - නැත",1,5)</f>
        <v>1</v>
      </c>
      <c r="AA90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8" s="11">
        <f>IF(Table15[[#This Row],[Have you been infected by COVID-19 in the past few months - ඔබට COVID 19 මිට පෙර වැළදී  තිබෙනවද?]]="Yes",1,5)</f>
        <v>5</v>
      </c>
      <c r="AC908" s="11">
        <f>IF(Table15[[#This Row],[Grade - ශ්‍රේණිය]]="Team Member",5,IF(Table15[[#This Row],[Grade - ශ්‍රේණිය]]="Manager",1,3))</f>
        <v>3</v>
      </c>
      <c r="AD908" s="11">
        <f>IF(Table15[[#This Row],[Do you have any COVID symptoms? - ඔබට COVID ලක්ෂණ තිබෙනවද?]]="Yes",5,1)</f>
        <v>1</v>
      </c>
      <c r="AE908" s="11">
        <f>IF(Table15[[#This Row],[Was quarantined  before? - නිරොධානය වී තිබේද?]]="Yes",5,1)</f>
        <v>1</v>
      </c>
      <c r="AF90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8" s="8">
        <f>IF(Table15[[#This Row],[Any family members are working at Hospitals - රෝහල් වල සේවය කරන සාමාජිකයන් සිටීද?]]="No",1,5)</f>
        <v>1</v>
      </c>
      <c r="AH90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08" s="12">
        <f>Table15[[#This Row],[Proximity 01 (30%)]]*0.3+Table15[[#This Row],[Proximity - 02(40%)]]*0.4+Table15[[#This Row],[Proximity - 03(30%)]]*0.3</f>
        <v>1.5999999999999999</v>
      </c>
      <c r="AK908" s="13">
        <f>Table15[[#This Row],[Aggregation(Q1) 30%]]*0.3+Table15[[#This Row],[Aggregation(Q2) 40%]]*0.4+Table15[[#This Row],[Aggregation(Q3) 30%]]*0.3</f>
        <v>3.4</v>
      </c>
      <c r="AL908" s="13">
        <f>Table15[[#This Row],[Exposure Rate]]+Table15[[#This Row],[Proximity Rate]]+Table15[[#This Row],[Aggregation Rate]]</f>
        <v>7.7999999999999989</v>
      </c>
      <c r="AM908" s="13" t="s">
        <v>1935</v>
      </c>
    </row>
    <row r="909" spans="1:39" x14ac:dyDescent="0.3">
      <c r="A909" s="20">
        <v>145</v>
      </c>
      <c r="B909" s="2" t="s">
        <v>1683</v>
      </c>
      <c r="C909" s="2" t="str">
        <f>VLOOKUP(A909,'emp master'!$A$1:$G$5000,5,FALSE)</f>
        <v>Moulded Bra Cup - Quality Assurance - SI</v>
      </c>
      <c r="D909" s="1" t="s">
        <v>1758</v>
      </c>
      <c r="E909" s="6" t="str">
        <f>VLOOKUP(A909,'emp master'!$A$1:$G$5000,7,FALSE)</f>
        <v>Female</v>
      </c>
      <c r="F909" s="7">
        <v>37</v>
      </c>
      <c r="G909" s="6" t="s">
        <v>14</v>
      </c>
      <c r="H909" s="6" t="s">
        <v>1753</v>
      </c>
      <c r="I909" s="6" t="s">
        <v>1684</v>
      </c>
      <c r="J909" s="7" t="s">
        <v>13</v>
      </c>
      <c r="K909" s="6" t="s">
        <v>14</v>
      </c>
      <c r="L909" s="6"/>
      <c r="M909" s="6" t="s">
        <v>1566</v>
      </c>
      <c r="N909" s="6" t="s">
        <v>1928</v>
      </c>
      <c r="O909" s="6" t="s">
        <v>14</v>
      </c>
      <c r="P909" s="6" t="s">
        <v>14</v>
      </c>
      <c r="Q909" s="6" t="s">
        <v>14</v>
      </c>
      <c r="R909" s="6" t="s">
        <v>14</v>
      </c>
      <c r="S909" s="6" t="s">
        <v>1754</v>
      </c>
      <c r="T909" s="6" t="s">
        <v>14</v>
      </c>
      <c r="U909" s="6" t="s">
        <v>14</v>
      </c>
      <c r="V909" s="8">
        <f>IF(Table15[[#This Row],[Age - වයස]]&lt;30,1,IF(Table15[[#This Row],[Age - වයස]]&lt;40,2,IF(Table15[[#This Row],[Age - වයස]]&lt;50,3,IF(Table15[[#This Row],[Age - වයස]]&lt;=55,4,5))))</f>
        <v>2</v>
      </c>
      <c r="W909" s="11">
        <f>IF(Table15[[#This Row],[Vaccinated? - කොවිඩ් එන්නත ලබා ගෙන තිබේද?]]= "yes",1,5)</f>
        <v>5</v>
      </c>
      <c r="X90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09" s="8">
        <f>IF(Table15[[#This Row],[Having any hereditary diseases - ඔබට පාරම්පරික රෝග තිබෙනවාද?]]="yes",5,1)</f>
        <v>1</v>
      </c>
      <c r="Z909" s="11">
        <f>IF(Table15[[#This Row],[Do you have been suffering from any of these diseases? - පහත රෝග ඔබට තිබෙනවද?]]="None - නැත",1,5)</f>
        <v>1</v>
      </c>
      <c r="AA90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09" s="11">
        <f>IF(Table15[[#This Row],[Have you been infected by COVID-19 in the past few months - ඔබට COVID 19 මිට පෙර වැළදී  තිබෙනවද?]]="Yes",1,5)</f>
        <v>5</v>
      </c>
      <c r="AC909" s="11">
        <f>IF(Table15[[#This Row],[Grade - ශ්‍රේණිය]]="Team Member",5,IF(Table15[[#This Row],[Grade - ශ්‍රේණිය]]="Manager",1,3))</f>
        <v>3</v>
      </c>
      <c r="AD909" s="11">
        <f>IF(Table15[[#This Row],[Do you have any COVID symptoms? - ඔබට COVID ලක්ෂණ තිබෙනවද?]]="Yes",5,1)</f>
        <v>1</v>
      </c>
      <c r="AE909" s="11">
        <f>IF(Table15[[#This Row],[Was quarantined  before? - නිරොධානය වී තිබේද?]]="Yes",5,1)</f>
        <v>1</v>
      </c>
      <c r="AF90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09" s="8">
        <f>IF(Table15[[#This Row],[Any family members are working at Hospitals - රෝහල් වල සේවය කරන සාමාජිකයන් සිටීද?]]="No",1,5)</f>
        <v>1</v>
      </c>
      <c r="AH90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0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09" s="12">
        <f>Table15[[#This Row],[Proximity 01 (30%)]]*0.3+Table15[[#This Row],[Proximity - 02(40%)]]*0.4+Table15[[#This Row],[Proximity - 03(30%)]]*0.3</f>
        <v>1.5999999999999999</v>
      </c>
      <c r="AK909" s="13">
        <f>Table15[[#This Row],[Aggregation(Q1) 30%]]*0.3+Table15[[#This Row],[Aggregation(Q2) 40%]]*0.4+Table15[[#This Row],[Aggregation(Q3) 30%]]*0.3</f>
        <v>3.4</v>
      </c>
      <c r="AL909" s="13">
        <f>Table15[[#This Row],[Exposure Rate]]+Table15[[#This Row],[Proximity Rate]]+Table15[[#This Row],[Aggregation Rate]]</f>
        <v>7.7999999999999989</v>
      </c>
      <c r="AM909" s="13" t="s">
        <v>1935</v>
      </c>
    </row>
    <row r="910" spans="1:39" x14ac:dyDescent="0.3">
      <c r="A910" s="20">
        <v>17748</v>
      </c>
      <c r="B910" s="2" t="s">
        <v>1687</v>
      </c>
      <c r="C910" s="2" t="str">
        <f>VLOOKUP(A910,'emp master'!$A$1:$G$5000,5,FALSE)</f>
        <v>Close Comfort Program - Cutting - SI</v>
      </c>
      <c r="D910" s="1" t="s">
        <v>1758</v>
      </c>
      <c r="E910" s="6" t="str">
        <f>VLOOKUP(A910,'emp master'!$A$1:$G$5000,7,FALSE)</f>
        <v>Male</v>
      </c>
      <c r="F910" s="7">
        <v>24</v>
      </c>
      <c r="G910" s="6" t="s">
        <v>14</v>
      </c>
      <c r="H910" s="6" t="s">
        <v>1756</v>
      </c>
      <c r="I910" s="6" t="s">
        <v>1686</v>
      </c>
      <c r="J910" s="7" t="s">
        <v>20</v>
      </c>
      <c r="K910" s="6" t="s">
        <v>14</v>
      </c>
      <c r="L910" s="6"/>
      <c r="M910" s="6" t="s">
        <v>1566</v>
      </c>
      <c r="N910" s="6" t="s">
        <v>1931</v>
      </c>
      <c r="O910" s="6" t="s">
        <v>14</v>
      </c>
      <c r="P910" s="6"/>
      <c r="Q910" s="6" t="s">
        <v>14</v>
      </c>
      <c r="R910" s="6" t="s">
        <v>14</v>
      </c>
      <c r="S910" s="6" t="s">
        <v>1754</v>
      </c>
      <c r="T910" s="6" t="s">
        <v>14</v>
      </c>
      <c r="U910" s="6" t="s">
        <v>14</v>
      </c>
      <c r="V910" s="8">
        <f>IF(Table15[[#This Row],[Age - වයස]]&lt;30,1,IF(Table15[[#This Row],[Age - වයස]]&lt;40,2,IF(Table15[[#This Row],[Age - වයස]]&lt;50,3,IF(Table15[[#This Row],[Age - වයස]]&lt;=55,4,5))))</f>
        <v>1</v>
      </c>
      <c r="W910" s="11">
        <f>IF(Table15[[#This Row],[Vaccinated? - කොවිඩ් එන්නත ලබා ගෙන තිබේද?]]= "yes",1,5)</f>
        <v>5</v>
      </c>
      <c r="X910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910" s="8">
        <f>IF(Table15[[#This Row],[Having any hereditary diseases - ඔබට පාරම්පරික රෝග තිබෙනවාද?]]="yes",5,1)</f>
        <v>1</v>
      </c>
      <c r="Z910" s="11">
        <f>IF(Table15[[#This Row],[Do you have been suffering from any of these diseases? - පහත රෝග ඔබට තිබෙනවද?]]="None - නැත",1,5)</f>
        <v>1</v>
      </c>
      <c r="AA91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0" s="11">
        <f>IF(Table15[[#This Row],[Have you been infected by COVID-19 in the past few months - ඔබට COVID 19 මිට පෙර වැළදී  තිබෙනවද?]]="Yes",1,5)</f>
        <v>5</v>
      </c>
      <c r="AC910" s="11">
        <f>IF(Table15[[#This Row],[Grade - ශ්‍රේණිය]]="Team Member",5,IF(Table15[[#This Row],[Grade - ශ්‍රේණිය]]="Manager",1,3))</f>
        <v>3</v>
      </c>
      <c r="AD910" s="11">
        <f>IF(Table15[[#This Row],[Do you have any COVID symptoms? - ඔබට COVID ලක්ෂණ තිබෙනවද?]]="Yes",5,1)</f>
        <v>1</v>
      </c>
      <c r="AE910" s="11">
        <f>IF(Table15[[#This Row],[Was quarantined  before? - නිරොධානය වී තිබේද?]]="Yes",5,1)</f>
        <v>1</v>
      </c>
      <c r="AF91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0" s="8">
        <f>IF(Table15[[#This Row],[Any family members are working at Hospitals - රෝහල් වල සේවය කරන සාමාජිකයන් සිටීද?]]="No",1,5)</f>
        <v>1</v>
      </c>
      <c r="AH91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910" s="12">
        <f>Table15[[#This Row],[Proximity 01 (30%)]]*0.3+Table15[[#This Row],[Proximity - 02(40%)]]*0.4+Table15[[#This Row],[Proximity - 03(30%)]]*0.3</f>
        <v>1.5999999999999999</v>
      </c>
      <c r="AK910" s="13">
        <f>Table15[[#This Row],[Aggregation(Q1) 30%]]*0.3+Table15[[#This Row],[Aggregation(Q2) 40%]]*0.4+Table15[[#This Row],[Aggregation(Q3) 30%]]*0.3</f>
        <v>3.4</v>
      </c>
      <c r="AL910" s="13">
        <f>Table15[[#This Row],[Exposure Rate]]+Table15[[#This Row],[Proximity Rate]]+Table15[[#This Row],[Aggregation Rate]]</f>
        <v>8</v>
      </c>
      <c r="AM910" s="13" t="s">
        <v>1935</v>
      </c>
    </row>
    <row r="911" spans="1:39" x14ac:dyDescent="0.3">
      <c r="A911" s="20">
        <v>13985</v>
      </c>
      <c r="B911" s="2" t="s">
        <v>1585</v>
      </c>
      <c r="C911" s="2" t="str">
        <f>VLOOKUP(A911,'emp master'!$A$1:$G$5000,5,FALSE)</f>
        <v>Close Comfort Program - MM - Finishing - SI</v>
      </c>
      <c r="D911" s="1" t="s">
        <v>1758</v>
      </c>
      <c r="E911" s="6" t="str">
        <f>VLOOKUP(A911,'emp master'!$A$1:$G$5000,7,FALSE)</f>
        <v>Male</v>
      </c>
      <c r="F911" s="7">
        <v>53</v>
      </c>
      <c r="G911" s="6" t="s">
        <v>14</v>
      </c>
      <c r="H911" s="6" t="s">
        <v>1753</v>
      </c>
      <c r="I911" s="6" t="s">
        <v>1586</v>
      </c>
      <c r="J911" s="7" t="s">
        <v>23</v>
      </c>
      <c r="K911" s="6" t="s">
        <v>14</v>
      </c>
      <c r="L911" s="6"/>
      <c r="M911" s="6" t="s">
        <v>1566</v>
      </c>
      <c r="N911" s="6" t="s">
        <v>1800</v>
      </c>
      <c r="O911" s="6" t="s">
        <v>14</v>
      </c>
      <c r="P911" s="6"/>
      <c r="Q911" s="6" t="s">
        <v>14</v>
      </c>
      <c r="R911" s="6" t="s">
        <v>14</v>
      </c>
      <c r="S911" s="6" t="s">
        <v>1754</v>
      </c>
      <c r="T911" s="6" t="s">
        <v>14</v>
      </c>
      <c r="U911" s="6" t="s">
        <v>14</v>
      </c>
      <c r="V911" s="8">
        <f>IF(Table15[[#This Row],[Age - වයස]]&lt;30,1,IF(Table15[[#This Row],[Age - වයස]]&lt;40,2,IF(Table15[[#This Row],[Age - වයස]]&lt;50,3,IF(Table15[[#This Row],[Age - වයස]]&lt;=55,4,5))))</f>
        <v>4</v>
      </c>
      <c r="W911" s="11">
        <f>IF(Table15[[#This Row],[Vaccinated? - කොවිඩ් එන්නත ලබා ගෙන තිබේද?]]= "yes",1,5)</f>
        <v>5</v>
      </c>
      <c r="X91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1" s="8">
        <f>IF(Table15[[#This Row],[Having any hereditary diseases - ඔබට පාරම්පරික රෝග තිබෙනවාද?]]="yes",5,1)</f>
        <v>1</v>
      </c>
      <c r="Z911" s="11">
        <f>IF(Table15[[#This Row],[Do you have been suffering from any of these diseases? - පහත රෝග ඔබට තිබෙනවද?]]="None - නැත",1,5)</f>
        <v>1</v>
      </c>
      <c r="AA91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1" s="11">
        <f>IF(Table15[[#This Row],[Have you been infected by COVID-19 in the past few months - ඔබට COVID 19 මිට පෙර වැළදී  තිබෙනවද?]]="Yes",1,5)</f>
        <v>5</v>
      </c>
      <c r="AC911" s="11">
        <f>IF(Table15[[#This Row],[Grade - ශ්‍රේණිය]]="Team Member",5,IF(Table15[[#This Row],[Grade - ශ්‍රේණිය]]="Manager",1,3))</f>
        <v>3</v>
      </c>
      <c r="AD911" s="11">
        <f>IF(Table15[[#This Row],[Do you have any COVID symptoms? - ඔබට COVID ලක්ෂණ තිබෙනවද?]]="Yes",5,1)</f>
        <v>1</v>
      </c>
      <c r="AE911" s="11">
        <f>IF(Table15[[#This Row],[Was quarantined  before? - නිරොධානය වී තිබේද?]]="Yes",5,1)</f>
        <v>1</v>
      </c>
      <c r="AF91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1" s="8">
        <f>IF(Table15[[#This Row],[Any family members are working at Hospitals - රෝහල් වල සේවය කරන සාමාජිකයන් සිටීද?]]="No",1,5)</f>
        <v>1</v>
      </c>
      <c r="AH91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911" s="12">
        <f>Table15[[#This Row],[Proximity 01 (30%)]]*0.3+Table15[[#This Row],[Proximity - 02(40%)]]*0.4+Table15[[#This Row],[Proximity - 03(30%)]]*0.3</f>
        <v>1.5999999999999999</v>
      </c>
      <c r="AK911" s="13">
        <f>Table15[[#This Row],[Aggregation(Q1) 30%]]*0.3+Table15[[#This Row],[Aggregation(Q2) 40%]]*0.4+Table15[[#This Row],[Aggregation(Q3) 30%]]*0.3</f>
        <v>3.4</v>
      </c>
      <c r="AL911" s="13">
        <f>Table15[[#This Row],[Exposure Rate]]+Table15[[#This Row],[Proximity Rate]]+Table15[[#This Row],[Aggregation Rate]]</f>
        <v>8</v>
      </c>
      <c r="AM911" s="13" t="s">
        <v>1935</v>
      </c>
    </row>
    <row r="912" spans="1:39" x14ac:dyDescent="0.3">
      <c r="A912" s="20">
        <v>19863</v>
      </c>
      <c r="B912" s="2" t="s">
        <v>1624</v>
      </c>
      <c r="C912" s="2" t="str">
        <f>VLOOKUP(A912,'emp master'!$A$1:$G$5000,5,FALSE)</f>
        <v>Moulded Bra Cup - Product Development Centre - SI</v>
      </c>
      <c r="D912" s="1" t="s">
        <v>1755</v>
      </c>
      <c r="E912" s="6" t="str">
        <f>VLOOKUP(A912,'emp master'!$A$1:$G$5000,7,FALSE)</f>
        <v>Male</v>
      </c>
      <c r="F912" s="7">
        <v>28</v>
      </c>
      <c r="G912" s="6" t="s">
        <v>14</v>
      </c>
      <c r="H912" s="6" t="s">
        <v>1756</v>
      </c>
      <c r="I912" s="6" t="s">
        <v>1625</v>
      </c>
      <c r="J912" s="7" t="s">
        <v>17</v>
      </c>
      <c r="K912" s="6" t="s">
        <v>14</v>
      </c>
      <c r="L912" s="6"/>
      <c r="M912" s="6" t="s">
        <v>1566</v>
      </c>
      <c r="N912" s="6" t="s">
        <v>1868</v>
      </c>
      <c r="O912" s="6" t="s">
        <v>14</v>
      </c>
      <c r="P912" s="6"/>
      <c r="Q912" s="6" t="s">
        <v>14</v>
      </c>
      <c r="R912" s="6" t="s">
        <v>14</v>
      </c>
      <c r="S912" s="6" t="s">
        <v>1754</v>
      </c>
      <c r="T912" s="6" t="s">
        <v>14</v>
      </c>
      <c r="U912" s="6" t="s">
        <v>14</v>
      </c>
      <c r="V912" s="8">
        <f>IF(Table15[[#This Row],[Age - වයස]]&lt;30,1,IF(Table15[[#This Row],[Age - වයස]]&lt;40,2,IF(Table15[[#This Row],[Age - වයස]]&lt;50,3,IF(Table15[[#This Row],[Age - වයස]]&lt;=55,4,5))))</f>
        <v>1</v>
      </c>
      <c r="W912" s="11">
        <f>IF(Table15[[#This Row],[Vaccinated? - කොවිඩ් එන්නත ලබා ගෙන තිබේද?]]= "yes",1,5)</f>
        <v>5</v>
      </c>
      <c r="X91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912" s="8">
        <f>IF(Table15[[#This Row],[Having any hereditary diseases - ඔබට පාරම්පරික රෝග තිබෙනවාද?]]="yes",5,1)</f>
        <v>1</v>
      </c>
      <c r="Z912" s="11">
        <f>IF(Table15[[#This Row],[Do you have been suffering from any of these diseases? - පහත රෝග ඔබට තිබෙනවද?]]="None - නැත",1,5)</f>
        <v>1</v>
      </c>
      <c r="AA91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2" s="11">
        <f>IF(Table15[[#This Row],[Have you been infected by COVID-19 in the past few months - ඔබට COVID 19 මිට පෙර වැළදී  තිබෙනවද?]]="Yes",1,5)</f>
        <v>5</v>
      </c>
      <c r="AC912" s="11">
        <f>IF(Table15[[#This Row],[Grade - ශ්‍රේණිය]]="Team Member",5,IF(Table15[[#This Row],[Grade - ශ්‍රේණිය]]="Manager",1,3))</f>
        <v>3</v>
      </c>
      <c r="AD912" s="11">
        <f>IF(Table15[[#This Row],[Do you have any COVID symptoms? - ඔබට COVID ලක්ෂණ තිබෙනවද?]]="Yes",5,1)</f>
        <v>1</v>
      </c>
      <c r="AE912" s="11">
        <f>IF(Table15[[#This Row],[Was quarantined  before? - නිරොධානය වී තිබේද?]]="Yes",5,1)</f>
        <v>1</v>
      </c>
      <c r="AF91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2" s="8">
        <f>IF(Table15[[#This Row],[Any family members are working at Hospitals - රෝහල් වල සේවය කරන සාමාජිකයන් සිටීද?]]="No",1,5)</f>
        <v>1</v>
      </c>
      <c r="AH91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912" s="12">
        <f>Table15[[#This Row],[Proximity 01 (30%)]]*0.3+Table15[[#This Row],[Proximity - 02(40%)]]*0.4+Table15[[#This Row],[Proximity - 03(30%)]]*0.3</f>
        <v>1.5999999999999999</v>
      </c>
      <c r="AK912" s="13">
        <f>Table15[[#This Row],[Aggregation(Q1) 30%]]*0.3+Table15[[#This Row],[Aggregation(Q2) 40%]]*0.4+Table15[[#This Row],[Aggregation(Q3) 30%]]*0.3</f>
        <v>3.4</v>
      </c>
      <c r="AL912" s="13">
        <f>Table15[[#This Row],[Exposure Rate]]+Table15[[#This Row],[Proximity Rate]]+Table15[[#This Row],[Aggregation Rate]]</f>
        <v>8</v>
      </c>
      <c r="AM912" s="13" t="s">
        <v>1935</v>
      </c>
    </row>
    <row r="913" spans="1:39" x14ac:dyDescent="0.3">
      <c r="A913" s="20">
        <v>17309</v>
      </c>
      <c r="B913" s="2" t="s">
        <v>1671</v>
      </c>
      <c r="C913" s="2" t="str">
        <f>VLOOKUP(A913,'emp master'!$A$1:$G$5000,5,FALSE)</f>
        <v>MOS - SI</v>
      </c>
      <c r="D913" s="1" t="s">
        <v>1755</v>
      </c>
      <c r="E913" s="6" t="str">
        <f>VLOOKUP(A913,'emp master'!$A$1:$G$5000,7,FALSE)</f>
        <v>Male</v>
      </c>
      <c r="F913" s="7">
        <v>28</v>
      </c>
      <c r="G913" s="6" t="s">
        <v>1566</v>
      </c>
      <c r="H913" s="6" t="s">
        <v>1753</v>
      </c>
      <c r="I913" s="6" t="s">
        <v>1672</v>
      </c>
      <c r="J913" s="7" t="s">
        <v>13</v>
      </c>
      <c r="K913" s="6" t="s">
        <v>14</v>
      </c>
      <c r="L913" s="6"/>
      <c r="M913" s="6" t="s">
        <v>1566</v>
      </c>
      <c r="N913" s="6" t="s">
        <v>1919</v>
      </c>
      <c r="O913" s="6" t="s">
        <v>14</v>
      </c>
      <c r="P913" s="6"/>
      <c r="Q913" s="6" t="s">
        <v>14</v>
      </c>
      <c r="R913" s="6" t="s">
        <v>1566</v>
      </c>
      <c r="S913" s="6" t="s">
        <v>1762</v>
      </c>
      <c r="T913" s="6" t="s">
        <v>14</v>
      </c>
      <c r="U913" s="6" t="s">
        <v>14</v>
      </c>
      <c r="V913" s="8">
        <f>IF(Table15[[#This Row],[Age - වයස]]&lt;30,1,IF(Table15[[#This Row],[Age - වයස]]&lt;40,2,IF(Table15[[#This Row],[Age - වයස]]&lt;50,3,IF(Table15[[#This Row],[Age - වයස]]&lt;=55,4,5))))</f>
        <v>1</v>
      </c>
      <c r="W913" s="11">
        <f>IF(Table15[[#This Row],[Vaccinated? - කොවිඩ් එන්නත ලබා ගෙන තිබේද?]]= "yes",1,5)</f>
        <v>1</v>
      </c>
      <c r="X91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3" s="8">
        <f>IF(Table15[[#This Row],[Having any hereditary diseases - ඔබට පාරම්පරික රෝග තිබෙනවාද?]]="yes",5,1)</f>
        <v>5</v>
      </c>
      <c r="Z913" s="11">
        <f>IF(Table15[[#This Row],[Do you have been suffering from any of these diseases? - පහත රෝග ඔබට තිබෙනවද?]]="None - නැත",1,5)</f>
        <v>5</v>
      </c>
      <c r="AA91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3" s="11">
        <f>IF(Table15[[#This Row],[Have you been infected by COVID-19 in the past few months - ඔබට COVID 19 මිට පෙර වැළදී  තිබෙනවද?]]="Yes",1,5)</f>
        <v>5</v>
      </c>
      <c r="AC913" s="11">
        <f>IF(Table15[[#This Row],[Grade - ශ්‍රේණිය]]="Team Member",5,IF(Table15[[#This Row],[Grade - ශ්‍රේණිය]]="Manager",1,3))</f>
        <v>3</v>
      </c>
      <c r="AD913" s="11">
        <f>IF(Table15[[#This Row],[Do you have any COVID symptoms? - ඔබට COVID ලක්ෂණ තිබෙනවද?]]="Yes",5,1)</f>
        <v>1</v>
      </c>
      <c r="AE913" s="11">
        <f>IF(Table15[[#This Row],[Was quarantined  before? - නිරොධානය වී තිබේද?]]="Yes",5,1)</f>
        <v>1</v>
      </c>
      <c r="AF91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3" s="8">
        <f>IF(Table15[[#This Row],[Any family members are working at Hospitals - රෝහල් වල සේවය කරන සාමාජිකයන් සිටීද?]]="No",1,5)</f>
        <v>1</v>
      </c>
      <c r="AH91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913" s="12">
        <f>Table15[[#This Row],[Proximity 01 (30%)]]*0.3+Table15[[#This Row],[Proximity - 02(40%)]]*0.4+Table15[[#This Row],[Proximity - 03(30%)]]*0.3</f>
        <v>1.5999999999999999</v>
      </c>
      <c r="AK913" s="13">
        <f>Table15[[#This Row],[Aggregation(Q1) 30%]]*0.3+Table15[[#This Row],[Aggregation(Q2) 40%]]*0.4+Table15[[#This Row],[Aggregation(Q3) 30%]]*0.3</f>
        <v>3.4</v>
      </c>
      <c r="AL913" s="13">
        <f>Table15[[#This Row],[Exposure Rate]]+Table15[[#This Row],[Proximity Rate]]+Table15[[#This Row],[Aggregation Rate]]</f>
        <v>8.1</v>
      </c>
      <c r="AM913" s="13" t="s">
        <v>1935</v>
      </c>
    </row>
    <row r="914" spans="1:39" x14ac:dyDescent="0.3">
      <c r="A914" s="20">
        <v>8773</v>
      </c>
      <c r="B914" s="2" t="s">
        <v>1614</v>
      </c>
      <c r="C914" s="2" t="str">
        <f>VLOOKUP(A914,'emp master'!$A$1:$G$5000,5,FALSE)</f>
        <v>Plant Maintenance - SI</v>
      </c>
      <c r="D914" s="1" t="s">
        <v>1755</v>
      </c>
      <c r="E914" s="6" t="str">
        <f>VLOOKUP(A914,'emp master'!$A$1:$G$5000,7,FALSE)</f>
        <v>Female</v>
      </c>
      <c r="F914" s="7">
        <v>35</v>
      </c>
      <c r="G914" s="6" t="s">
        <v>1566</v>
      </c>
      <c r="H914" s="6" t="s">
        <v>1753</v>
      </c>
      <c r="I914" s="6" t="s">
        <v>1615</v>
      </c>
      <c r="J914" s="6" t="s">
        <v>28</v>
      </c>
      <c r="K914" s="6" t="s">
        <v>14</v>
      </c>
      <c r="L914" s="6"/>
      <c r="M914" s="6" t="s">
        <v>1566</v>
      </c>
      <c r="N914" s="6" t="s">
        <v>1845</v>
      </c>
      <c r="O914" s="6" t="s">
        <v>14</v>
      </c>
      <c r="P914" s="6"/>
      <c r="Q914" s="6" t="s">
        <v>14</v>
      </c>
      <c r="R914" s="6" t="s">
        <v>1566</v>
      </c>
      <c r="S914" s="6" t="s">
        <v>1761</v>
      </c>
      <c r="T914" s="6" t="s">
        <v>14</v>
      </c>
      <c r="U914" s="6" t="s">
        <v>14</v>
      </c>
      <c r="V914" s="8">
        <f>IF(Table15[[#This Row],[Age - වයස]]&lt;30,1,IF(Table15[[#This Row],[Age - වයස]]&lt;40,2,IF(Table15[[#This Row],[Age - වයස]]&lt;50,3,IF(Table15[[#This Row],[Age - වයස]]&lt;=55,4,5))))</f>
        <v>2</v>
      </c>
      <c r="W914" s="11">
        <f>IF(Table15[[#This Row],[Vaccinated? - කොවිඩ් එන්නත ලබා ගෙන තිබේද?]]= "yes",1,5)</f>
        <v>1</v>
      </c>
      <c r="X91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4" s="8">
        <f>IF(Table15[[#This Row],[Having any hereditary diseases - ඔබට පාරම්පරික රෝග තිබෙනවාද?]]="yes",5,1)</f>
        <v>5</v>
      </c>
      <c r="Z914" s="11">
        <f>IF(Table15[[#This Row],[Do you have been suffering from any of these diseases? - පහත රෝග ඔබට තිබෙනවද?]]="None - නැත",1,5)</f>
        <v>5</v>
      </c>
      <c r="AA91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4" s="11">
        <f>IF(Table15[[#This Row],[Have you been infected by COVID-19 in the past few months - ඔබට COVID 19 මිට පෙර වැළදී  තිබෙනවද?]]="Yes",1,5)</f>
        <v>5</v>
      </c>
      <c r="AC914" s="11">
        <f>IF(Table15[[#This Row],[Grade - ශ්‍රේණිය]]="Team Member",5,IF(Table15[[#This Row],[Grade - ශ්‍රේණිය]]="Manager",1,3))</f>
        <v>3</v>
      </c>
      <c r="AD914" s="11">
        <f>IF(Table15[[#This Row],[Do you have any COVID symptoms? - ඔබට COVID ලක්ෂණ තිබෙනවද?]]="Yes",5,1)</f>
        <v>1</v>
      </c>
      <c r="AE914" s="11">
        <f>IF(Table15[[#This Row],[Was quarantined  before? - නිරොධානය වී තිබේද?]]="Yes",5,1)</f>
        <v>1</v>
      </c>
      <c r="AF91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4" s="8">
        <f>IF(Table15[[#This Row],[Any family members are working at Hospitals - රෝහල් වල සේවය කරන සාමාජිකයන් සිටීද?]]="No",1,5)</f>
        <v>1</v>
      </c>
      <c r="AH91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914" s="12">
        <f>Table15[[#This Row],[Proximity 01 (30%)]]*0.3+Table15[[#This Row],[Proximity - 02(40%)]]*0.4+Table15[[#This Row],[Proximity - 03(30%)]]*0.3</f>
        <v>1.5999999999999999</v>
      </c>
      <c r="AK914" s="13">
        <f>Table15[[#This Row],[Aggregation(Q1) 30%]]*0.3+Table15[[#This Row],[Aggregation(Q2) 40%]]*0.4+Table15[[#This Row],[Aggregation(Q3) 30%]]*0.3</f>
        <v>3.4</v>
      </c>
      <c r="AL914" s="13">
        <f>Table15[[#This Row],[Exposure Rate]]+Table15[[#This Row],[Proximity Rate]]+Table15[[#This Row],[Aggregation Rate]]</f>
        <v>8.1999999999999993</v>
      </c>
      <c r="AM914" s="13" t="s">
        <v>1935</v>
      </c>
    </row>
    <row r="915" spans="1:39" x14ac:dyDescent="0.3">
      <c r="A915" s="3">
        <v>13915</v>
      </c>
      <c r="B915" s="2" t="s">
        <v>1618</v>
      </c>
      <c r="C915" s="2" t="str">
        <f>VLOOKUP(A915,'emp master'!$A$1:$G$5000,5,FALSE)</f>
        <v>Close Comfort Program - Product Development Centre - SI</v>
      </c>
      <c r="D915" s="1" t="s">
        <v>1755</v>
      </c>
      <c r="E915" s="6" t="str">
        <f>VLOOKUP(A915,'emp master'!$A$1:$G$5000,7,FALSE)</f>
        <v>Male</v>
      </c>
      <c r="F915" s="7">
        <v>29</v>
      </c>
      <c r="G915" s="6" t="s">
        <v>14</v>
      </c>
      <c r="H915" s="6" t="s">
        <v>1753</v>
      </c>
      <c r="I915" s="6" t="s">
        <v>1619</v>
      </c>
      <c r="J915" s="7" t="s">
        <v>17</v>
      </c>
      <c r="K915" s="6" t="s">
        <v>14</v>
      </c>
      <c r="L915" s="6"/>
      <c r="M915" s="6" t="s">
        <v>1566</v>
      </c>
      <c r="N915" s="6" t="s">
        <v>1851</v>
      </c>
      <c r="O915" s="6" t="s">
        <v>14</v>
      </c>
      <c r="P915" s="6"/>
      <c r="Q915" s="6" t="s">
        <v>14</v>
      </c>
      <c r="R915" s="6" t="s">
        <v>1566</v>
      </c>
      <c r="S915" s="6" t="s">
        <v>1760</v>
      </c>
      <c r="T915" s="6" t="s">
        <v>14</v>
      </c>
      <c r="U915" s="6" t="s">
        <v>14</v>
      </c>
      <c r="V915" s="8">
        <f>IF(Table15[[#This Row],[Age - වයස]]&lt;30,1,IF(Table15[[#This Row],[Age - වයස]]&lt;40,2,IF(Table15[[#This Row],[Age - වයස]]&lt;50,3,IF(Table15[[#This Row],[Age - වයස]]&lt;=55,4,5))))</f>
        <v>1</v>
      </c>
      <c r="W915" s="11">
        <f>IF(Table15[[#This Row],[Vaccinated? - කොවිඩ් එන්නත ලබා ගෙන තිබේද?]]= "yes",1,5)</f>
        <v>5</v>
      </c>
      <c r="X91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5" s="8">
        <f>IF(Table15[[#This Row],[Having any hereditary diseases - ඔබට පාරම්පරික රෝග තිබෙනවාද?]]="yes",5,1)</f>
        <v>5</v>
      </c>
      <c r="Z915" s="11">
        <f>IF(Table15[[#This Row],[Do you have been suffering from any of these diseases? - පහත රෝග ඔබට තිබෙනවද?]]="None - නැත",1,5)</f>
        <v>5</v>
      </c>
      <c r="AA91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5" s="11">
        <f>IF(Table15[[#This Row],[Have you been infected by COVID-19 in the past few months - ඔබට COVID 19 මිට පෙර වැළදී  තිබෙනවද?]]="Yes",1,5)</f>
        <v>5</v>
      </c>
      <c r="AC915" s="11">
        <f>IF(Table15[[#This Row],[Grade - ශ්‍රේණිය]]="Team Member",5,IF(Table15[[#This Row],[Grade - ශ්‍රේණිය]]="Manager",1,3))</f>
        <v>3</v>
      </c>
      <c r="AD915" s="11">
        <f>IF(Table15[[#This Row],[Do you have any COVID symptoms? - ඔබට COVID ලක්ෂණ තිබෙනවද?]]="Yes",5,1)</f>
        <v>1</v>
      </c>
      <c r="AE915" s="11">
        <f>IF(Table15[[#This Row],[Was quarantined  before? - නිරොධානය වී තිබේද?]]="Yes",5,1)</f>
        <v>1</v>
      </c>
      <c r="AF91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5" s="8">
        <f>IF(Table15[[#This Row],[Any family members are working at Hospitals - රෝහල් වල සේවය කරන සාමාජිකයන් සිටීද?]]="No",1,5)</f>
        <v>1</v>
      </c>
      <c r="AH91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915" s="12">
        <f>Table15[[#This Row],[Proximity 01 (30%)]]*0.3+Table15[[#This Row],[Proximity - 02(40%)]]*0.4+Table15[[#This Row],[Proximity - 03(30%)]]*0.3</f>
        <v>1.5999999999999999</v>
      </c>
      <c r="AK915" s="13">
        <f>Table15[[#This Row],[Aggregation(Q1) 30%]]*0.3+Table15[[#This Row],[Aggregation(Q2) 40%]]*0.4+Table15[[#This Row],[Aggregation(Q3) 30%]]*0.3</f>
        <v>3.4</v>
      </c>
      <c r="AL915" s="13">
        <f>Table15[[#This Row],[Exposure Rate]]+Table15[[#This Row],[Proximity Rate]]+Table15[[#This Row],[Aggregation Rate]]</f>
        <v>8.9</v>
      </c>
      <c r="AM915" s="13" t="s">
        <v>1935</v>
      </c>
    </row>
    <row r="916" spans="1:39" x14ac:dyDescent="0.3">
      <c r="A916" s="20">
        <v>8046</v>
      </c>
      <c r="B916" s="2" t="s">
        <v>1681</v>
      </c>
      <c r="C916" s="2" t="str">
        <f>VLOOKUP(A916,'emp master'!$A$1:$G$5000,5,FALSE)</f>
        <v>Material Quality Assurance - SI</v>
      </c>
      <c r="D916" s="1" t="s">
        <v>1758</v>
      </c>
      <c r="E916" s="6" t="str">
        <f>VLOOKUP(A916,'emp master'!$A$1:$G$5000,7,FALSE)</f>
        <v>Male</v>
      </c>
      <c r="F916" s="7">
        <v>30</v>
      </c>
      <c r="G916" s="6" t="s">
        <v>14</v>
      </c>
      <c r="H916" s="6" t="s">
        <v>1753</v>
      </c>
      <c r="I916" s="6" t="s">
        <v>1682</v>
      </c>
      <c r="J916" s="7" t="s">
        <v>17</v>
      </c>
      <c r="K916" s="6" t="s">
        <v>14</v>
      </c>
      <c r="L916" s="6"/>
      <c r="M916" s="6" t="s">
        <v>1566</v>
      </c>
      <c r="N916" s="6" t="s">
        <v>1926</v>
      </c>
      <c r="O916" s="6" t="s">
        <v>14</v>
      </c>
      <c r="P916" s="6"/>
      <c r="Q916" s="6" t="s">
        <v>14</v>
      </c>
      <c r="R916" s="6" t="s">
        <v>1566</v>
      </c>
      <c r="S916" s="6" t="s">
        <v>1761</v>
      </c>
      <c r="T916" s="6" t="s">
        <v>14</v>
      </c>
      <c r="U916" s="6" t="s">
        <v>14</v>
      </c>
      <c r="V916" s="8">
        <f>IF(Table15[[#This Row],[Age - වයස]]&lt;30,1,IF(Table15[[#This Row],[Age - වයස]]&lt;40,2,IF(Table15[[#This Row],[Age - වයස]]&lt;50,3,IF(Table15[[#This Row],[Age - වයස]]&lt;=55,4,5))))</f>
        <v>2</v>
      </c>
      <c r="W916" s="11">
        <f>IF(Table15[[#This Row],[Vaccinated? - කොවිඩ් එන්නත ලබා ගෙන තිබේද?]]= "yes",1,5)</f>
        <v>5</v>
      </c>
      <c r="X91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6" s="8">
        <f>IF(Table15[[#This Row],[Having any hereditary diseases - ඔබට පාරම්පරික රෝග තිබෙනවාද?]]="yes",5,1)</f>
        <v>5</v>
      </c>
      <c r="Z916" s="11">
        <f>IF(Table15[[#This Row],[Do you have been suffering from any of these diseases? - පහත රෝග ඔබට තිබෙනවද?]]="None - නැත",1,5)</f>
        <v>5</v>
      </c>
      <c r="AA91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6" s="11">
        <f>IF(Table15[[#This Row],[Have you been infected by COVID-19 in the past few months - ඔබට COVID 19 මිට පෙර වැළදී  තිබෙනවද?]]="Yes",1,5)</f>
        <v>5</v>
      </c>
      <c r="AC916" s="11">
        <f>IF(Table15[[#This Row],[Grade - ශ්‍රේණිය]]="Team Member",5,IF(Table15[[#This Row],[Grade - ශ්‍රේණිය]]="Manager",1,3))</f>
        <v>3</v>
      </c>
      <c r="AD916" s="11">
        <f>IF(Table15[[#This Row],[Do you have any COVID symptoms? - ඔබට COVID ලක්ෂණ තිබෙනවද?]]="Yes",5,1)</f>
        <v>1</v>
      </c>
      <c r="AE916" s="11">
        <f>IF(Table15[[#This Row],[Was quarantined  before? - නිරොධානය වී තිබේද?]]="Yes",5,1)</f>
        <v>1</v>
      </c>
      <c r="AF91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6" s="8">
        <f>IF(Table15[[#This Row],[Any family members are working at Hospitals - රෝහල් වල සේවය කරන සාමාජිකයන් සිටීද?]]="No",1,5)</f>
        <v>1</v>
      </c>
      <c r="AH91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916" s="12">
        <f>Table15[[#This Row],[Proximity 01 (30%)]]*0.3+Table15[[#This Row],[Proximity - 02(40%)]]*0.4+Table15[[#This Row],[Proximity - 03(30%)]]*0.3</f>
        <v>1.5999999999999999</v>
      </c>
      <c r="AK916" s="13">
        <f>Table15[[#This Row],[Aggregation(Q1) 30%]]*0.3+Table15[[#This Row],[Aggregation(Q2) 40%]]*0.4+Table15[[#This Row],[Aggregation(Q3) 30%]]*0.3</f>
        <v>3.4</v>
      </c>
      <c r="AL916" s="13">
        <f>Table15[[#This Row],[Exposure Rate]]+Table15[[#This Row],[Proximity Rate]]+Table15[[#This Row],[Aggregation Rate]]</f>
        <v>9</v>
      </c>
      <c r="AM916" s="13" t="s">
        <v>1935</v>
      </c>
    </row>
    <row r="917" spans="1:39" x14ac:dyDescent="0.3">
      <c r="A917" s="20">
        <v>16176</v>
      </c>
      <c r="B917" s="2" t="s">
        <v>1669</v>
      </c>
      <c r="C917" s="2" t="str">
        <f>VLOOKUP(A917,'emp master'!$A$1:$G$5000,5,FALSE)</f>
        <v>Impact Protection - SI</v>
      </c>
      <c r="D917" s="1" t="s">
        <v>1757</v>
      </c>
      <c r="E917" s="6" t="str">
        <f>VLOOKUP(A917,'emp master'!$A$1:$G$5000,7,FALSE)</f>
        <v>Male</v>
      </c>
      <c r="F917" s="7">
        <v>27</v>
      </c>
      <c r="G917" s="6" t="s">
        <v>1566</v>
      </c>
      <c r="H917" s="6" t="s">
        <v>1753</v>
      </c>
      <c r="I917" s="6" t="s">
        <v>1670</v>
      </c>
      <c r="J917" s="7" t="s">
        <v>17</v>
      </c>
      <c r="K917" s="6" t="s">
        <v>14</v>
      </c>
      <c r="L917" s="6"/>
      <c r="M917" s="6" t="s">
        <v>1566</v>
      </c>
      <c r="N917" s="6" t="s">
        <v>1810</v>
      </c>
      <c r="O917" s="6" t="s">
        <v>14</v>
      </c>
      <c r="P917" s="6"/>
      <c r="Q917" s="6" t="s">
        <v>14</v>
      </c>
      <c r="R917" s="6" t="s">
        <v>14</v>
      </c>
      <c r="S917" s="6" t="s">
        <v>1754</v>
      </c>
      <c r="T917" s="6" t="s">
        <v>14</v>
      </c>
      <c r="U917" s="6" t="s">
        <v>14</v>
      </c>
      <c r="V917" s="8">
        <f>IF(Table15[[#This Row],[Age - වයස]]&lt;30,1,IF(Table15[[#This Row],[Age - වයස]]&lt;40,2,IF(Table15[[#This Row],[Age - වයස]]&lt;50,3,IF(Table15[[#This Row],[Age - වයස]]&lt;=55,4,5))))</f>
        <v>1</v>
      </c>
      <c r="W917" s="11">
        <f>IF(Table15[[#This Row],[Vaccinated? - කොවිඩ් එන්නත ලබා ගෙන තිබේද?]]= "yes",1,5)</f>
        <v>1</v>
      </c>
      <c r="X91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7" s="8">
        <f>IF(Table15[[#This Row],[Having any hereditary diseases - ඔබට පාරම්පරික රෝග තිබෙනවාද?]]="yes",5,1)</f>
        <v>1</v>
      </c>
      <c r="Z917" s="11">
        <f>IF(Table15[[#This Row],[Do you have been suffering from any of these diseases? - පහත රෝග ඔබට තිබෙනවද?]]="None - නැත",1,5)</f>
        <v>1</v>
      </c>
      <c r="AA91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7" s="11">
        <f>IF(Table15[[#This Row],[Have you been infected by COVID-19 in the past few months - ඔබට COVID 19 මිට පෙර වැළදී  තිබෙනවද?]]="Yes",1,5)</f>
        <v>5</v>
      </c>
      <c r="AC917" s="11">
        <f>IF(Table15[[#This Row],[Grade - ශ්‍රේණිය]]="Team Member",5,IF(Table15[[#This Row],[Grade - ශ්‍රේණිය]]="Manager",1,3))</f>
        <v>5</v>
      </c>
      <c r="AD917" s="11">
        <f>IF(Table15[[#This Row],[Do you have any COVID symptoms? - ඔබට COVID ලක්ෂණ තිබෙනවද?]]="Yes",5,1)</f>
        <v>1</v>
      </c>
      <c r="AE917" s="11">
        <f>IF(Table15[[#This Row],[Was quarantined  before? - නිරොධානය වී තිබේද?]]="Yes",5,1)</f>
        <v>1</v>
      </c>
      <c r="AF91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7" s="8">
        <f>IF(Table15[[#This Row],[Any family members are working at Hospitals - රෝහල් වල සේවය කරන සාමාජිකයන් සිටීද?]]="No",1,5)</f>
        <v>1</v>
      </c>
      <c r="AH91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917" s="12">
        <f>Table15[[#This Row],[Proximity 01 (30%)]]*0.3+Table15[[#This Row],[Proximity - 02(40%)]]*0.4+Table15[[#This Row],[Proximity - 03(30%)]]*0.3</f>
        <v>2.1999999999999997</v>
      </c>
      <c r="AK917" s="13">
        <f>Table15[[#This Row],[Aggregation(Q1) 30%]]*0.3+Table15[[#This Row],[Aggregation(Q2) 40%]]*0.4+Table15[[#This Row],[Aggregation(Q3) 30%]]*0.3</f>
        <v>3.4</v>
      </c>
      <c r="AL917" s="13">
        <f>Table15[[#This Row],[Exposure Rate]]+Table15[[#This Row],[Proximity Rate]]+Table15[[#This Row],[Aggregation Rate]]</f>
        <v>7.5</v>
      </c>
      <c r="AM917" s="13" t="s">
        <v>1935</v>
      </c>
    </row>
    <row r="918" spans="1:39" x14ac:dyDescent="0.3">
      <c r="A918" s="20">
        <v>26260</v>
      </c>
      <c r="B918" s="2" t="s">
        <v>1592</v>
      </c>
      <c r="C918" s="2" t="str">
        <f>VLOOKUP(A918,'emp master'!$A$1:$G$5000,5,FALSE)</f>
        <v>Material Quality Assurance - SI</v>
      </c>
      <c r="D918" s="1" t="s">
        <v>1757</v>
      </c>
      <c r="E918" s="6" t="str">
        <f>VLOOKUP(A918,'emp master'!$A$1:$G$5000,7,FALSE)</f>
        <v>Male</v>
      </c>
      <c r="F918" s="7">
        <v>27</v>
      </c>
      <c r="G918" s="6" t="s">
        <v>14</v>
      </c>
      <c r="H918" s="6" t="s">
        <v>1759</v>
      </c>
      <c r="I918" s="6" t="s">
        <v>1593</v>
      </c>
      <c r="J918" s="7" t="s">
        <v>13</v>
      </c>
      <c r="K918" s="6" t="s">
        <v>14</v>
      </c>
      <c r="L918" s="6"/>
      <c r="M918" s="6" t="s">
        <v>1566</v>
      </c>
      <c r="N918" s="6" t="s">
        <v>1810</v>
      </c>
      <c r="O918" s="6" t="s">
        <v>14</v>
      </c>
      <c r="P918" s="6"/>
      <c r="Q918" s="6" t="s">
        <v>14</v>
      </c>
      <c r="R918" s="6" t="s">
        <v>14</v>
      </c>
      <c r="S918" s="6" t="s">
        <v>1754</v>
      </c>
      <c r="T918" s="6" t="s">
        <v>14</v>
      </c>
      <c r="U918" s="6" t="s">
        <v>14</v>
      </c>
      <c r="V918" s="8">
        <f>IF(Table15[[#This Row],[Age - වයස]]&lt;30,1,IF(Table15[[#This Row],[Age - වයස]]&lt;40,2,IF(Table15[[#This Row],[Age - වයස]]&lt;50,3,IF(Table15[[#This Row],[Age - වයස]]&lt;=55,4,5))))</f>
        <v>1</v>
      </c>
      <c r="W918" s="11">
        <f>IF(Table15[[#This Row],[Vaccinated? - කොවිඩ් එන්නත ලබා ගෙන තිබේද?]]= "yes",1,5)</f>
        <v>5</v>
      </c>
      <c r="X91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18" s="8">
        <f>IF(Table15[[#This Row],[Having any hereditary diseases - ඔබට පාරම්පරික රෝග තිබෙනවාද?]]="yes",5,1)</f>
        <v>1</v>
      </c>
      <c r="Z918" s="11">
        <f>IF(Table15[[#This Row],[Do you have been suffering from any of these diseases? - පහත රෝග ඔබට තිබෙනවද?]]="None - නැත",1,5)</f>
        <v>1</v>
      </c>
      <c r="AA91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8" s="11">
        <f>IF(Table15[[#This Row],[Have you been infected by COVID-19 in the past few months - ඔබට COVID 19 මිට පෙර වැළදී  තිබෙනවද?]]="Yes",1,5)</f>
        <v>5</v>
      </c>
      <c r="AC918" s="11">
        <f>IF(Table15[[#This Row],[Grade - ශ්‍රේණිය]]="Team Member",5,IF(Table15[[#This Row],[Grade - ශ්‍රේණිය]]="Manager",1,3))</f>
        <v>5</v>
      </c>
      <c r="AD918" s="11">
        <f>IF(Table15[[#This Row],[Do you have any COVID symptoms? - ඔබට COVID ලක්ෂණ තිබෙනවද?]]="Yes",5,1)</f>
        <v>1</v>
      </c>
      <c r="AE918" s="11">
        <f>IF(Table15[[#This Row],[Was quarantined  before? - නිරොධානය වී තිබේද?]]="Yes",5,1)</f>
        <v>1</v>
      </c>
      <c r="AF91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8" s="8">
        <f>IF(Table15[[#This Row],[Any family members are working at Hospitals - රෝහල් වල සේවය කරන සාමාජිකයන් සිටීද?]]="No",1,5)</f>
        <v>1</v>
      </c>
      <c r="AH91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918" s="12">
        <f>Table15[[#This Row],[Proximity 01 (30%)]]*0.3+Table15[[#This Row],[Proximity - 02(40%)]]*0.4+Table15[[#This Row],[Proximity - 03(30%)]]*0.3</f>
        <v>2.1999999999999997</v>
      </c>
      <c r="AK918" s="13">
        <f>Table15[[#This Row],[Aggregation(Q1) 30%]]*0.3+Table15[[#This Row],[Aggregation(Q2) 40%]]*0.4+Table15[[#This Row],[Aggregation(Q3) 30%]]*0.3</f>
        <v>3.4</v>
      </c>
      <c r="AL918" s="13">
        <f>Table15[[#This Row],[Exposure Rate]]+Table15[[#This Row],[Proximity Rate]]+Table15[[#This Row],[Aggregation Rate]]</f>
        <v>8.2000000000000011</v>
      </c>
      <c r="AM918" s="13" t="s">
        <v>1935</v>
      </c>
    </row>
    <row r="919" spans="1:39" x14ac:dyDescent="0.3">
      <c r="A919" s="20">
        <v>23743</v>
      </c>
      <c r="B919" s="2" t="s">
        <v>1685</v>
      </c>
      <c r="C919" s="2" t="str">
        <f>VLOOKUP(A919,'emp master'!$A$1:$G$5000,5,FALSE)</f>
        <v>Close Comfort Program - Cutting - SI</v>
      </c>
      <c r="D919" s="1" t="s">
        <v>1757</v>
      </c>
      <c r="E919" s="6" t="str">
        <f>VLOOKUP(A919,'emp master'!$A$1:$G$5000,7,FALSE)</f>
        <v>Male</v>
      </c>
      <c r="F919" s="7">
        <v>21</v>
      </c>
      <c r="G919" s="6" t="s">
        <v>14</v>
      </c>
      <c r="H919" s="6" t="s">
        <v>1753</v>
      </c>
      <c r="I919" s="6" t="s">
        <v>1686</v>
      </c>
      <c r="J919" s="7" t="s">
        <v>20</v>
      </c>
      <c r="K919" s="6" t="s">
        <v>14</v>
      </c>
      <c r="L919" s="6"/>
      <c r="M919" s="6" t="s">
        <v>1566</v>
      </c>
      <c r="N919" s="6" t="s">
        <v>1930</v>
      </c>
      <c r="O919" s="6" t="s">
        <v>14</v>
      </c>
      <c r="P919" s="6"/>
      <c r="Q919" s="6" t="s">
        <v>14</v>
      </c>
      <c r="R919" s="6" t="s">
        <v>14</v>
      </c>
      <c r="S919" s="6" t="s">
        <v>1754</v>
      </c>
      <c r="T919" s="6" t="s">
        <v>14</v>
      </c>
      <c r="U919" s="6" t="s">
        <v>14</v>
      </c>
      <c r="V919" s="8">
        <f>IF(Table15[[#This Row],[Age - වයස]]&lt;30,1,IF(Table15[[#This Row],[Age - වයස]]&lt;40,2,IF(Table15[[#This Row],[Age - වයස]]&lt;50,3,IF(Table15[[#This Row],[Age - වයස]]&lt;=55,4,5))))</f>
        <v>1</v>
      </c>
      <c r="W919" s="11">
        <f>IF(Table15[[#This Row],[Vaccinated? - කොවිඩ් එන්නත ලබා ගෙන තිබේද?]]= "yes",1,5)</f>
        <v>5</v>
      </c>
      <c r="X91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19" s="8">
        <f>IF(Table15[[#This Row],[Having any hereditary diseases - ඔබට පාරම්පරික රෝග තිබෙනවාද?]]="yes",5,1)</f>
        <v>1</v>
      </c>
      <c r="Z919" s="11">
        <f>IF(Table15[[#This Row],[Do you have been suffering from any of these diseases? - පහත රෝග ඔබට තිබෙනවද?]]="None - නැත",1,5)</f>
        <v>1</v>
      </c>
      <c r="AA91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19" s="11">
        <f>IF(Table15[[#This Row],[Have you been infected by COVID-19 in the past few months - ඔබට COVID 19 මිට පෙර වැළදී  තිබෙනවද?]]="Yes",1,5)</f>
        <v>5</v>
      </c>
      <c r="AC919" s="11">
        <f>IF(Table15[[#This Row],[Grade - ශ්‍රේණිය]]="Team Member",5,IF(Table15[[#This Row],[Grade - ශ්‍රේණිය]]="Manager",1,3))</f>
        <v>5</v>
      </c>
      <c r="AD919" s="11">
        <f>IF(Table15[[#This Row],[Do you have any COVID symptoms? - ඔබට COVID ලක්ෂණ තිබෙනවද?]]="Yes",5,1)</f>
        <v>1</v>
      </c>
      <c r="AE919" s="11">
        <f>IF(Table15[[#This Row],[Was quarantined  before? - නිරොධානය වී තිබේද?]]="Yes",5,1)</f>
        <v>1</v>
      </c>
      <c r="AF91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19" s="8">
        <f>IF(Table15[[#This Row],[Any family members are working at Hospitals - රෝහල් වල සේවය කරන සාමාජිකයන් සිටීද?]]="No",1,5)</f>
        <v>1</v>
      </c>
      <c r="AH91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1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19" s="12">
        <f>Table15[[#This Row],[Proximity 01 (30%)]]*0.3+Table15[[#This Row],[Proximity - 02(40%)]]*0.4+Table15[[#This Row],[Proximity - 03(30%)]]*0.3</f>
        <v>2.1999999999999997</v>
      </c>
      <c r="AK919" s="13">
        <f>Table15[[#This Row],[Aggregation(Q1) 30%]]*0.3+Table15[[#This Row],[Aggregation(Q2) 40%]]*0.4+Table15[[#This Row],[Aggregation(Q3) 30%]]*0.3</f>
        <v>3.4</v>
      </c>
      <c r="AL919" s="13">
        <f>Table15[[#This Row],[Exposure Rate]]+Table15[[#This Row],[Proximity Rate]]+Table15[[#This Row],[Aggregation Rate]]</f>
        <v>8.3000000000000007</v>
      </c>
      <c r="AM919" s="13" t="s">
        <v>1935</v>
      </c>
    </row>
    <row r="920" spans="1:39" x14ac:dyDescent="0.3">
      <c r="A920" s="20">
        <v>25236</v>
      </c>
      <c r="B920" s="2" t="s">
        <v>1623</v>
      </c>
      <c r="C920" s="2" t="str">
        <f>VLOOKUP(A920,'emp master'!$A$1:$G$5000,5,FALSE)</f>
        <v>Close Comfort Program - Finishing - SI</v>
      </c>
      <c r="D920" s="1" t="s">
        <v>1757</v>
      </c>
      <c r="E920" s="6" t="str">
        <f>VLOOKUP(A920,'emp master'!$A$1:$G$5000,7,FALSE)</f>
        <v>Female</v>
      </c>
      <c r="F920" s="7">
        <v>20</v>
      </c>
      <c r="G920" s="6" t="s">
        <v>14</v>
      </c>
      <c r="H920" s="6" t="s">
        <v>1753</v>
      </c>
      <c r="I920" s="6" t="s">
        <v>36</v>
      </c>
      <c r="J920" s="7" t="s">
        <v>23</v>
      </c>
      <c r="K920" s="6" t="s">
        <v>14</v>
      </c>
      <c r="L920" s="6"/>
      <c r="M920" s="6" t="s">
        <v>1566</v>
      </c>
      <c r="N920" s="6" t="s">
        <v>1866</v>
      </c>
      <c r="O920" s="6" t="s">
        <v>14</v>
      </c>
      <c r="P920" s="6"/>
      <c r="Q920" s="6" t="s">
        <v>14</v>
      </c>
      <c r="R920" s="6" t="s">
        <v>14</v>
      </c>
      <c r="S920" s="6" t="s">
        <v>1754</v>
      </c>
      <c r="T920" s="6" t="s">
        <v>14</v>
      </c>
      <c r="U920" s="6" t="s">
        <v>14</v>
      </c>
      <c r="V920" s="8">
        <f>IF(Table15[[#This Row],[Age - වයස]]&lt;30,1,IF(Table15[[#This Row],[Age - වයස]]&lt;40,2,IF(Table15[[#This Row],[Age - වයස]]&lt;50,3,IF(Table15[[#This Row],[Age - වයස]]&lt;=55,4,5))))</f>
        <v>1</v>
      </c>
      <c r="W920" s="11">
        <f>IF(Table15[[#This Row],[Vaccinated? - කොවිඩ් එන්නත ලබා ගෙන තිබේද?]]= "yes",1,5)</f>
        <v>5</v>
      </c>
      <c r="X92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0" s="8">
        <f>IF(Table15[[#This Row],[Having any hereditary diseases - ඔබට පාරම්පරික රෝග තිබෙනවාද?]]="yes",5,1)</f>
        <v>1</v>
      </c>
      <c r="Z920" s="11">
        <f>IF(Table15[[#This Row],[Do you have been suffering from any of these diseases? - පහත රෝග ඔබට තිබෙනවද?]]="None - නැත",1,5)</f>
        <v>1</v>
      </c>
      <c r="AA92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0" s="11">
        <f>IF(Table15[[#This Row],[Have you been infected by COVID-19 in the past few months - ඔබට COVID 19 මිට පෙර වැළදී  තිබෙනවද?]]="Yes",1,5)</f>
        <v>5</v>
      </c>
      <c r="AC920" s="11">
        <f>IF(Table15[[#This Row],[Grade - ශ්‍රේණිය]]="Team Member",5,IF(Table15[[#This Row],[Grade - ශ්‍රේණිය]]="Manager",1,3))</f>
        <v>5</v>
      </c>
      <c r="AD920" s="11">
        <f>IF(Table15[[#This Row],[Do you have any COVID symptoms? - ඔබට COVID ලක්ෂණ තිබෙනවද?]]="Yes",5,1)</f>
        <v>1</v>
      </c>
      <c r="AE920" s="11">
        <f>IF(Table15[[#This Row],[Was quarantined  before? - නිරොධානය වී තිබේද?]]="Yes",5,1)</f>
        <v>1</v>
      </c>
      <c r="AF92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0" s="8">
        <f>IF(Table15[[#This Row],[Any family members are working at Hospitals - රෝහල් වල සේවය කරන සාමාජිකයන් සිටීද?]]="No",1,5)</f>
        <v>1</v>
      </c>
      <c r="AH92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0" s="12">
        <f>Table15[[#This Row],[Proximity 01 (30%)]]*0.3+Table15[[#This Row],[Proximity - 02(40%)]]*0.4+Table15[[#This Row],[Proximity - 03(30%)]]*0.3</f>
        <v>2.1999999999999997</v>
      </c>
      <c r="AK920" s="13">
        <f>Table15[[#This Row],[Aggregation(Q1) 30%]]*0.3+Table15[[#This Row],[Aggregation(Q2) 40%]]*0.4+Table15[[#This Row],[Aggregation(Q3) 30%]]*0.3</f>
        <v>3.4</v>
      </c>
      <c r="AL920" s="13">
        <f>Table15[[#This Row],[Exposure Rate]]+Table15[[#This Row],[Proximity Rate]]+Table15[[#This Row],[Aggregation Rate]]</f>
        <v>8.3000000000000007</v>
      </c>
      <c r="AM920" s="13" t="s">
        <v>1935</v>
      </c>
    </row>
    <row r="921" spans="1:39" x14ac:dyDescent="0.3">
      <c r="A921" s="20">
        <v>25489</v>
      </c>
      <c r="B921" s="2" t="s">
        <v>1663</v>
      </c>
      <c r="C921" s="2" t="str">
        <f>VLOOKUP(A921,'emp master'!$A$1:$G$5000,5,FALSE)</f>
        <v>Close Comfort Program - Finishing - SI</v>
      </c>
      <c r="D921" s="1" t="s">
        <v>1757</v>
      </c>
      <c r="E921" s="6" t="str">
        <f>VLOOKUP(A921,'emp master'!$A$1:$G$5000,7,FALSE)</f>
        <v>Female</v>
      </c>
      <c r="F921" s="7">
        <v>22</v>
      </c>
      <c r="G921" s="6" t="s">
        <v>14</v>
      </c>
      <c r="H921" s="6" t="s">
        <v>1753</v>
      </c>
      <c r="I921" s="6" t="s">
        <v>1477</v>
      </c>
      <c r="J921" s="7" t="s">
        <v>13</v>
      </c>
      <c r="K921" s="6" t="s">
        <v>14</v>
      </c>
      <c r="L921" s="6"/>
      <c r="M921" s="6" t="s">
        <v>1566</v>
      </c>
      <c r="N921" s="6" t="s">
        <v>1911</v>
      </c>
      <c r="O921" s="6" t="s">
        <v>14</v>
      </c>
      <c r="P921" s="6"/>
      <c r="Q921" s="6" t="s">
        <v>14</v>
      </c>
      <c r="R921" s="6" t="s">
        <v>14</v>
      </c>
      <c r="S921" s="6" t="s">
        <v>1754</v>
      </c>
      <c r="T921" s="6" t="s">
        <v>14</v>
      </c>
      <c r="U921" s="6" t="s">
        <v>14</v>
      </c>
      <c r="V921" s="8">
        <f>IF(Table15[[#This Row],[Age - වයස]]&lt;30,1,IF(Table15[[#This Row],[Age - වයස]]&lt;40,2,IF(Table15[[#This Row],[Age - වයස]]&lt;50,3,IF(Table15[[#This Row],[Age - වයස]]&lt;=55,4,5))))</f>
        <v>1</v>
      </c>
      <c r="W921" s="11">
        <f>IF(Table15[[#This Row],[Vaccinated? - කොවිඩ් එන්නත ලබා ගෙන තිබේද?]]= "yes",1,5)</f>
        <v>5</v>
      </c>
      <c r="X92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1" s="8">
        <f>IF(Table15[[#This Row],[Having any hereditary diseases - ඔබට පාරම්පරික රෝග තිබෙනවාද?]]="yes",5,1)</f>
        <v>1</v>
      </c>
      <c r="Z921" s="11">
        <f>IF(Table15[[#This Row],[Do you have been suffering from any of these diseases? - පහත රෝග ඔබට තිබෙනවද?]]="None - නැත",1,5)</f>
        <v>1</v>
      </c>
      <c r="AA92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1" s="11">
        <f>IF(Table15[[#This Row],[Have you been infected by COVID-19 in the past few months - ඔබට COVID 19 මිට පෙර වැළදී  තිබෙනවද?]]="Yes",1,5)</f>
        <v>5</v>
      </c>
      <c r="AC921" s="11">
        <f>IF(Table15[[#This Row],[Grade - ශ්‍රේණිය]]="Team Member",5,IF(Table15[[#This Row],[Grade - ශ්‍රේණිය]]="Manager",1,3))</f>
        <v>5</v>
      </c>
      <c r="AD921" s="11">
        <f>IF(Table15[[#This Row],[Do you have any COVID symptoms? - ඔබට COVID ලක්ෂණ තිබෙනවද?]]="Yes",5,1)</f>
        <v>1</v>
      </c>
      <c r="AE921" s="11">
        <f>IF(Table15[[#This Row],[Was quarantined  before? - නිරොධානය වී තිබේද?]]="Yes",5,1)</f>
        <v>1</v>
      </c>
      <c r="AF92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1" s="8">
        <f>IF(Table15[[#This Row],[Any family members are working at Hospitals - රෝහල් වල සේවය කරන සාමාජිකයන් සිටීද?]]="No",1,5)</f>
        <v>1</v>
      </c>
      <c r="AH92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1" s="12">
        <f>Table15[[#This Row],[Proximity 01 (30%)]]*0.3+Table15[[#This Row],[Proximity - 02(40%)]]*0.4+Table15[[#This Row],[Proximity - 03(30%)]]*0.3</f>
        <v>2.1999999999999997</v>
      </c>
      <c r="AK921" s="13">
        <f>Table15[[#This Row],[Aggregation(Q1) 30%]]*0.3+Table15[[#This Row],[Aggregation(Q2) 40%]]*0.4+Table15[[#This Row],[Aggregation(Q3) 30%]]*0.3</f>
        <v>3.4</v>
      </c>
      <c r="AL921" s="13">
        <f>Table15[[#This Row],[Exposure Rate]]+Table15[[#This Row],[Proximity Rate]]+Table15[[#This Row],[Aggregation Rate]]</f>
        <v>8.3000000000000007</v>
      </c>
      <c r="AM921" s="13" t="s">
        <v>1935</v>
      </c>
    </row>
    <row r="922" spans="1:39" x14ac:dyDescent="0.3">
      <c r="A922" s="20">
        <v>15290</v>
      </c>
      <c r="B922" s="2" t="s">
        <v>1643</v>
      </c>
      <c r="C922" s="2" t="str">
        <f>VLOOKUP(A922,'emp master'!$A$1:$G$5000,5,FALSE)</f>
        <v>Impact Protection - SI</v>
      </c>
      <c r="D922" s="1" t="s">
        <v>1757</v>
      </c>
      <c r="E922" s="6" t="str">
        <f>VLOOKUP(A922,'emp master'!$A$1:$G$5000,7,FALSE)</f>
        <v>Male</v>
      </c>
      <c r="F922" s="7">
        <v>26</v>
      </c>
      <c r="G922" s="6" t="s">
        <v>14</v>
      </c>
      <c r="H922" s="6" t="s">
        <v>1753</v>
      </c>
      <c r="I922" s="6" t="s">
        <v>1644</v>
      </c>
      <c r="J922" s="7" t="s">
        <v>17</v>
      </c>
      <c r="K922" s="6" t="s">
        <v>14</v>
      </c>
      <c r="L922" s="6"/>
      <c r="M922" s="6" t="s">
        <v>1566</v>
      </c>
      <c r="N922" s="6" t="s">
        <v>1892</v>
      </c>
      <c r="O922" s="6" t="s">
        <v>14</v>
      </c>
      <c r="P922" s="6"/>
      <c r="Q922" s="6" t="s">
        <v>14</v>
      </c>
      <c r="R922" s="6" t="s">
        <v>14</v>
      </c>
      <c r="S922" s="6" t="s">
        <v>1754</v>
      </c>
      <c r="T922" s="6" t="s">
        <v>14</v>
      </c>
      <c r="U922" s="6" t="s">
        <v>14</v>
      </c>
      <c r="V922" s="8">
        <f>IF(Table15[[#This Row],[Age - වයස]]&lt;30,1,IF(Table15[[#This Row],[Age - වයස]]&lt;40,2,IF(Table15[[#This Row],[Age - වයස]]&lt;50,3,IF(Table15[[#This Row],[Age - වයස]]&lt;=55,4,5))))</f>
        <v>1</v>
      </c>
      <c r="W922" s="11">
        <f>IF(Table15[[#This Row],[Vaccinated? - කොවිඩ් එන්නත ලබා ගෙන තිබේද?]]= "yes",1,5)</f>
        <v>5</v>
      </c>
      <c r="X92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2" s="8">
        <f>IF(Table15[[#This Row],[Having any hereditary diseases - ඔබට පාරම්පරික රෝග තිබෙනවාද?]]="yes",5,1)</f>
        <v>1</v>
      </c>
      <c r="Z922" s="11">
        <f>IF(Table15[[#This Row],[Do you have been suffering from any of these diseases? - පහත රෝග ඔබට තිබෙනවද?]]="None - නැත",1,5)</f>
        <v>1</v>
      </c>
      <c r="AA92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2" s="11">
        <f>IF(Table15[[#This Row],[Have you been infected by COVID-19 in the past few months - ඔබට COVID 19 මිට පෙර වැළදී  තිබෙනවද?]]="Yes",1,5)</f>
        <v>5</v>
      </c>
      <c r="AC922" s="11">
        <f>IF(Table15[[#This Row],[Grade - ශ්‍රේණිය]]="Team Member",5,IF(Table15[[#This Row],[Grade - ශ්‍රේණිය]]="Manager",1,3))</f>
        <v>5</v>
      </c>
      <c r="AD922" s="11">
        <f>IF(Table15[[#This Row],[Do you have any COVID symptoms? - ඔබට COVID ලක්ෂණ තිබෙනවද?]]="Yes",5,1)</f>
        <v>1</v>
      </c>
      <c r="AE922" s="11">
        <f>IF(Table15[[#This Row],[Was quarantined  before? - නිරොධානය වී තිබේද?]]="Yes",5,1)</f>
        <v>1</v>
      </c>
      <c r="AF92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2" s="8">
        <f>IF(Table15[[#This Row],[Any family members are working at Hospitals - රෝහල් වල සේවය කරන සාමාජිකයන් සිටීද?]]="No",1,5)</f>
        <v>1</v>
      </c>
      <c r="AH92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2" s="12">
        <f>Table15[[#This Row],[Proximity 01 (30%)]]*0.3+Table15[[#This Row],[Proximity - 02(40%)]]*0.4+Table15[[#This Row],[Proximity - 03(30%)]]*0.3</f>
        <v>2.1999999999999997</v>
      </c>
      <c r="AK922" s="13">
        <f>Table15[[#This Row],[Aggregation(Q1) 30%]]*0.3+Table15[[#This Row],[Aggregation(Q2) 40%]]*0.4+Table15[[#This Row],[Aggregation(Q3) 30%]]*0.3</f>
        <v>3.4</v>
      </c>
      <c r="AL922" s="13">
        <f>Table15[[#This Row],[Exposure Rate]]+Table15[[#This Row],[Proximity Rate]]+Table15[[#This Row],[Aggregation Rate]]</f>
        <v>8.3000000000000007</v>
      </c>
      <c r="AM922" s="13" t="s">
        <v>1935</v>
      </c>
    </row>
    <row r="923" spans="1:39" x14ac:dyDescent="0.3">
      <c r="A923" s="20">
        <v>26007</v>
      </c>
      <c r="B923" s="2" t="s">
        <v>1579</v>
      </c>
      <c r="C923" s="2" t="str">
        <f>VLOOKUP(A923,'emp master'!$A$1:$G$5000,5,FALSE)</f>
        <v>MAS Department</v>
      </c>
      <c r="D923" s="1" t="s">
        <v>1757</v>
      </c>
      <c r="E923" s="6" t="str">
        <f>VLOOKUP(A923,'emp master'!$A$1:$G$5000,7,FALSE)</f>
        <v>Male</v>
      </c>
      <c r="F923" s="7">
        <v>23</v>
      </c>
      <c r="G923" s="6" t="s">
        <v>14</v>
      </c>
      <c r="H923" s="6" t="s">
        <v>1753</v>
      </c>
      <c r="I923" s="6" t="s">
        <v>1580</v>
      </c>
      <c r="J923" s="7" t="s">
        <v>17</v>
      </c>
      <c r="K923" s="6" t="s">
        <v>14</v>
      </c>
      <c r="L923" s="6"/>
      <c r="M923" s="6" t="s">
        <v>1566</v>
      </c>
      <c r="N923" s="6" t="s">
        <v>1796</v>
      </c>
      <c r="O923" s="6" t="s">
        <v>14</v>
      </c>
      <c r="P923" s="6"/>
      <c r="Q923" s="6" t="s">
        <v>14</v>
      </c>
      <c r="R923" s="6" t="s">
        <v>14</v>
      </c>
      <c r="S923" s="6" t="s">
        <v>1754</v>
      </c>
      <c r="T923" s="6" t="s">
        <v>14</v>
      </c>
      <c r="U923" s="6" t="s">
        <v>14</v>
      </c>
      <c r="V923" s="8">
        <f>IF(Table15[[#This Row],[Age - වයස]]&lt;30,1,IF(Table15[[#This Row],[Age - වයස]]&lt;40,2,IF(Table15[[#This Row],[Age - වයස]]&lt;50,3,IF(Table15[[#This Row],[Age - වයස]]&lt;=55,4,5))))</f>
        <v>1</v>
      </c>
      <c r="W923" s="11">
        <f>IF(Table15[[#This Row],[Vaccinated? - කොවිඩ් එන්නත ලබා ගෙන තිබේද?]]= "yes",1,5)</f>
        <v>5</v>
      </c>
      <c r="X92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3" s="8">
        <f>IF(Table15[[#This Row],[Having any hereditary diseases - ඔබට පාරම්පරික රෝග තිබෙනවාද?]]="yes",5,1)</f>
        <v>1</v>
      </c>
      <c r="Z923" s="11">
        <f>IF(Table15[[#This Row],[Do you have been suffering from any of these diseases? - පහත රෝග ඔබට තිබෙනවද?]]="None - නැත",1,5)</f>
        <v>1</v>
      </c>
      <c r="AA92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3" s="11">
        <f>IF(Table15[[#This Row],[Have you been infected by COVID-19 in the past few months - ඔබට COVID 19 මිට පෙර වැළදී  තිබෙනවද?]]="Yes",1,5)</f>
        <v>5</v>
      </c>
      <c r="AC923" s="11">
        <f>IF(Table15[[#This Row],[Grade - ශ්‍රේණිය]]="Team Member",5,IF(Table15[[#This Row],[Grade - ශ්‍රේණිය]]="Manager",1,3))</f>
        <v>5</v>
      </c>
      <c r="AD923" s="11">
        <f>IF(Table15[[#This Row],[Do you have any COVID symptoms? - ඔබට COVID ලක්ෂණ තිබෙනවද?]]="Yes",5,1)</f>
        <v>1</v>
      </c>
      <c r="AE923" s="11">
        <f>IF(Table15[[#This Row],[Was quarantined  before? - නිරොධානය වී තිබේද?]]="Yes",5,1)</f>
        <v>1</v>
      </c>
      <c r="AF92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3" s="8">
        <f>IF(Table15[[#This Row],[Any family members are working at Hospitals - රෝහල් වල සේවය කරන සාමාජිකයන් සිටීද?]]="No",1,5)</f>
        <v>1</v>
      </c>
      <c r="AH92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3" s="12">
        <f>Table15[[#This Row],[Proximity 01 (30%)]]*0.3+Table15[[#This Row],[Proximity - 02(40%)]]*0.4+Table15[[#This Row],[Proximity - 03(30%)]]*0.3</f>
        <v>2.1999999999999997</v>
      </c>
      <c r="AK923" s="13">
        <f>Table15[[#This Row],[Aggregation(Q1) 30%]]*0.3+Table15[[#This Row],[Aggregation(Q2) 40%]]*0.4+Table15[[#This Row],[Aggregation(Q3) 30%]]*0.3</f>
        <v>3.4</v>
      </c>
      <c r="AL923" s="13">
        <f>Table15[[#This Row],[Exposure Rate]]+Table15[[#This Row],[Proximity Rate]]+Table15[[#This Row],[Aggregation Rate]]</f>
        <v>8.3000000000000007</v>
      </c>
      <c r="AM923" s="13" t="s">
        <v>1935</v>
      </c>
    </row>
    <row r="924" spans="1:39" x14ac:dyDescent="0.3">
      <c r="A924" s="20">
        <v>18917</v>
      </c>
      <c r="B924" s="2" t="s">
        <v>1570</v>
      </c>
      <c r="C924" s="2" t="str">
        <f>VLOOKUP(A924,'emp master'!$A$1:$G$5000,5,FALSE)</f>
        <v>Moulded Bra Cup - Computer Numerical Control - SI</v>
      </c>
      <c r="D924" s="1" t="s">
        <v>1757</v>
      </c>
      <c r="E924" s="6" t="str">
        <f>VLOOKUP(A924,'emp master'!$A$1:$G$5000,7,FALSE)</f>
        <v>Male</v>
      </c>
      <c r="F924" s="7">
        <v>29</v>
      </c>
      <c r="G924" s="6" t="s">
        <v>14</v>
      </c>
      <c r="H924" s="6" t="s">
        <v>1753</v>
      </c>
      <c r="I924" s="6" t="s">
        <v>1211</v>
      </c>
      <c r="J924" s="7" t="s">
        <v>23</v>
      </c>
      <c r="K924" s="6" t="s">
        <v>14</v>
      </c>
      <c r="L924" s="6"/>
      <c r="M924" s="6" t="s">
        <v>1566</v>
      </c>
      <c r="N924" s="6" t="s">
        <v>1785</v>
      </c>
      <c r="O924" s="6" t="s">
        <v>14</v>
      </c>
      <c r="P924" s="6"/>
      <c r="Q924" s="6" t="s">
        <v>14</v>
      </c>
      <c r="R924" s="6" t="s">
        <v>14</v>
      </c>
      <c r="S924" s="6" t="s">
        <v>1754</v>
      </c>
      <c r="T924" s="6" t="s">
        <v>14</v>
      </c>
      <c r="U924" s="6" t="s">
        <v>14</v>
      </c>
      <c r="V924" s="8">
        <f>IF(Table15[[#This Row],[Age - වයස]]&lt;30,1,IF(Table15[[#This Row],[Age - වයස]]&lt;40,2,IF(Table15[[#This Row],[Age - වයස]]&lt;50,3,IF(Table15[[#This Row],[Age - වයස]]&lt;=55,4,5))))</f>
        <v>1</v>
      </c>
      <c r="W924" s="11">
        <f>IF(Table15[[#This Row],[Vaccinated? - කොවිඩ් එන්නත ලබා ගෙන තිබේද?]]= "yes",1,5)</f>
        <v>5</v>
      </c>
      <c r="X92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4" s="8">
        <f>IF(Table15[[#This Row],[Having any hereditary diseases - ඔබට පාරම්පරික රෝග තිබෙනවාද?]]="yes",5,1)</f>
        <v>1</v>
      </c>
      <c r="Z924" s="11">
        <f>IF(Table15[[#This Row],[Do you have been suffering from any of these diseases? - පහත රෝග ඔබට තිබෙනවද?]]="None - නැත",1,5)</f>
        <v>1</v>
      </c>
      <c r="AA92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4" s="11">
        <f>IF(Table15[[#This Row],[Have you been infected by COVID-19 in the past few months - ඔබට COVID 19 මිට පෙර වැළදී  තිබෙනවද?]]="Yes",1,5)</f>
        <v>5</v>
      </c>
      <c r="AC924" s="11">
        <f>IF(Table15[[#This Row],[Grade - ශ්‍රේණිය]]="Team Member",5,IF(Table15[[#This Row],[Grade - ශ්‍රේණිය]]="Manager",1,3))</f>
        <v>5</v>
      </c>
      <c r="AD924" s="11">
        <f>IF(Table15[[#This Row],[Do you have any COVID symptoms? - ඔබට COVID ලක්ෂණ තිබෙනවද?]]="Yes",5,1)</f>
        <v>1</v>
      </c>
      <c r="AE924" s="11">
        <f>IF(Table15[[#This Row],[Was quarantined  before? - නිරොධානය වී තිබේද?]]="Yes",5,1)</f>
        <v>1</v>
      </c>
      <c r="AF92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4" s="8">
        <f>IF(Table15[[#This Row],[Any family members are working at Hospitals - රෝහල් වල සේවය කරන සාමාජිකයන් සිටීද?]]="No",1,5)</f>
        <v>1</v>
      </c>
      <c r="AH92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4" s="12">
        <f>Table15[[#This Row],[Proximity 01 (30%)]]*0.3+Table15[[#This Row],[Proximity - 02(40%)]]*0.4+Table15[[#This Row],[Proximity - 03(30%)]]*0.3</f>
        <v>2.1999999999999997</v>
      </c>
      <c r="AK924" s="13">
        <f>Table15[[#This Row],[Aggregation(Q1) 30%]]*0.3+Table15[[#This Row],[Aggregation(Q2) 40%]]*0.4+Table15[[#This Row],[Aggregation(Q3) 30%]]*0.3</f>
        <v>3.4</v>
      </c>
      <c r="AL924" s="13">
        <f>Table15[[#This Row],[Exposure Rate]]+Table15[[#This Row],[Proximity Rate]]+Table15[[#This Row],[Aggregation Rate]]</f>
        <v>8.3000000000000007</v>
      </c>
      <c r="AM924" s="13" t="s">
        <v>1935</v>
      </c>
    </row>
    <row r="925" spans="1:39" x14ac:dyDescent="0.3">
      <c r="A925" s="20">
        <v>23538</v>
      </c>
      <c r="B925" s="2" t="s">
        <v>1611</v>
      </c>
      <c r="C925" s="2" t="str">
        <f>VLOOKUP(A925,'emp master'!$A$1:$G$5000,5,FALSE)</f>
        <v>Moulded Bra Cup - Quality Assurance - SI</v>
      </c>
      <c r="D925" s="1" t="s">
        <v>1757</v>
      </c>
      <c r="E925" s="6" t="str">
        <f>VLOOKUP(A925,'emp master'!$A$1:$G$5000,7,FALSE)</f>
        <v>Female</v>
      </c>
      <c r="F925" s="7">
        <v>25</v>
      </c>
      <c r="G925" s="6" t="s">
        <v>14</v>
      </c>
      <c r="H925" s="6" t="s">
        <v>1753</v>
      </c>
      <c r="I925" s="6" t="s">
        <v>1612</v>
      </c>
      <c r="J925" s="7" t="s">
        <v>17</v>
      </c>
      <c r="K925" s="6" t="s">
        <v>14</v>
      </c>
      <c r="L925" s="6" t="s">
        <v>1841</v>
      </c>
      <c r="M925" s="6" t="s">
        <v>1566</v>
      </c>
      <c r="N925" s="6" t="s">
        <v>1842</v>
      </c>
      <c r="O925" s="6" t="s">
        <v>14</v>
      </c>
      <c r="P925" s="6" t="s">
        <v>1780</v>
      </c>
      <c r="Q925" s="6" t="s">
        <v>14</v>
      </c>
      <c r="R925" s="6" t="s">
        <v>14</v>
      </c>
      <c r="S925" s="6" t="s">
        <v>1754</v>
      </c>
      <c r="T925" s="6" t="s">
        <v>14</v>
      </c>
      <c r="U925" s="6" t="s">
        <v>14</v>
      </c>
      <c r="V925" s="8">
        <f>IF(Table15[[#This Row],[Age - වයස]]&lt;30,1,IF(Table15[[#This Row],[Age - වයස]]&lt;40,2,IF(Table15[[#This Row],[Age - වයස]]&lt;50,3,IF(Table15[[#This Row],[Age - වයස]]&lt;=55,4,5))))</f>
        <v>1</v>
      </c>
      <c r="W925" s="11">
        <f>IF(Table15[[#This Row],[Vaccinated? - කොවිඩ් එන්නත ලබා ගෙන තිබේද?]]= "yes",1,5)</f>
        <v>5</v>
      </c>
      <c r="X92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5" s="8">
        <f>IF(Table15[[#This Row],[Having any hereditary diseases - ඔබට පාරම්පරික රෝග තිබෙනවාද?]]="yes",5,1)</f>
        <v>1</v>
      </c>
      <c r="Z925" s="11">
        <f>IF(Table15[[#This Row],[Do you have been suffering from any of these diseases? - පහත රෝග ඔබට තිබෙනවද?]]="None - නැත",1,5)</f>
        <v>1</v>
      </c>
      <c r="AA92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5" s="11">
        <f>IF(Table15[[#This Row],[Have you been infected by COVID-19 in the past few months - ඔබට COVID 19 මිට පෙර වැළදී  තිබෙනවද?]]="Yes",1,5)</f>
        <v>5</v>
      </c>
      <c r="AC925" s="11">
        <f>IF(Table15[[#This Row],[Grade - ශ්‍රේණිය]]="Team Member",5,IF(Table15[[#This Row],[Grade - ශ්‍රේණිය]]="Manager",1,3))</f>
        <v>5</v>
      </c>
      <c r="AD925" s="11">
        <f>IF(Table15[[#This Row],[Do you have any COVID symptoms? - ඔබට COVID ලක්ෂණ තිබෙනවද?]]="Yes",5,1)</f>
        <v>1</v>
      </c>
      <c r="AE925" s="11">
        <f>IF(Table15[[#This Row],[Was quarantined  before? - නිරොධානය වී තිබේද?]]="Yes",5,1)</f>
        <v>1</v>
      </c>
      <c r="AF92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5" s="8">
        <f>IF(Table15[[#This Row],[Any family members are working at Hospitals - රෝහල් වල සේවය කරන සාමාජිකයන් සිටීද?]]="No",1,5)</f>
        <v>1</v>
      </c>
      <c r="AH92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5" s="12">
        <f>Table15[[#This Row],[Proximity 01 (30%)]]*0.3+Table15[[#This Row],[Proximity - 02(40%)]]*0.4+Table15[[#This Row],[Proximity - 03(30%)]]*0.3</f>
        <v>2.1999999999999997</v>
      </c>
      <c r="AK925" s="13">
        <f>Table15[[#This Row],[Aggregation(Q1) 30%]]*0.3+Table15[[#This Row],[Aggregation(Q2) 40%]]*0.4+Table15[[#This Row],[Aggregation(Q3) 30%]]*0.3</f>
        <v>3.4</v>
      </c>
      <c r="AL925" s="13">
        <f>Table15[[#This Row],[Exposure Rate]]+Table15[[#This Row],[Proximity Rate]]+Table15[[#This Row],[Aggregation Rate]]</f>
        <v>8.3000000000000007</v>
      </c>
      <c r="AM925" s="13" t="s">
        <v>1935</v>
      </c>
    </row>
    <row r="926" spans="1:39" x14ac:dyDescent="0.3">
      <c r="A926" s="20">
        <v>21161</v>
      </c>
      <c r="B926" s="2" t="s">
        <v>1607</v>
      </c>
      <c r="C926" s="2" t="str">
        <f>VLOOKUP(A926,'emp master'!$A$1:$G$5000,5,FALSE)</f>
        <v>Plant Maintenance - SI</v>
      </c>
      <c r="D926" s="1" t="s">
        <v>1757</v>
      </c>
      <c r="E926" s="6" t="str">
        <f>VLOOKUP(A926,'emp master'!$A$1:$G$5000,7,FALSE)</f>
        <v>Male</v>
      </c>
      <c r="F926" s="7">
        <v>28</v>
      </c>
      <c r="G926" s="6" t="s">
        <v>14</v>
      </c>
      <c r="H926" s="6" t="s">
        <v>1753</v>
      </c>
      <c r="I926" s="6" t="s">
        <v>1608</v>
      </c>
      <c r="J926" s="7" t="s">
        <v>17</v>
      </c>
      <c r="K926" s="6" t="s">
        <v>14</v>
      </c>
      <c r="L926" s="6"/>
      <c r="M926" s="6" t="s">
        <v>1566</v>
      </c>
      <c r="N926" s="6" t="s">
        <v>1837</v>
      </c>
      <c r="O926" s="6" t="s">
        <v>14</v>
      </c>
      <c r="P926" s="6"/>
      <c r="Q926" s="6" t="s">
        <v>14</v>
      </c>
      <c r="R926" s="6" t="s">
        <v>14</v>
      </c>
      <c r="S926" s="6" t="s">
        <v>1754</v>
      </c>
      <c r="T926" s="6" t="s">
        <v>14</v>
      </c>
      <c r="U926" s="6" t="s">
        <v>14</v>
      </c>
      <c r="V926" s="8">
        <f>IF(Table15[[#This Row],[Age - වයස]]&lt;30,1,IF(Table15[[#This Row],[Age - වයස]]&lt;40,2,IF(Table15[[#This Row],[Age - වයස]]&lt;50,3,IF(Table15[[#This Row],[Age - වයස]]&lt;=55,4,5))))</f>
        <v>1</v>
      </c>
      <c r="W926" s="11">
        <f>IF(Table15[[#This Row],[Vaccinated? - කොවිඩ් එන්නත ලබා ගෙන තිබේද?]]= "yes",1,5)</f>
        <v>5</v>
      </c>
      <c r="X92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6" s="8">
        <f>IF(Table15[[#This Row],[Having any hereditary diseases - ඔබට පාරම්පරික රෝග තිබෙනවාද?]]="yes",5,1)</f>
        <v>1</v>
      </c>
      <c r="Z926" s="11">
        <f>IF(Table15[[#This Row],[Do you have been suffering from any of these diseases? - පහත රෝග ඔබට තිබෙනවද?]]="None - නැත",1,5)</f>
        <v>1</v>
      </c>
      <c r="AA92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6" s="11">
        <f>IF(Table15[[#This Row],[Have you been infected by COVID-19 in the past few months - ඔබට COVID 19 මිට පෙර වැළදී  තිබෙනවද?]]="Yes",1,5)</f>
        <v>5</v>
      </c>
      <c r="AC926" s="11">
        <f>IF(Table15[[#This Row],[Grade - ශ්‍රේණිය]]="Team Member",5,IF(Table15[[#This Row],[Grade - ශ්‍රේණිය]]="Manager",1,3))</f>
        <v>5</v>
      </c>
      <c r="AD926" s="11">
        <f>IF(Table15[[#This Row],[Do you have any COVID symptoms? - ඔබට COVID ලක්ෂණ තිබෙනවද?]]="Yes",5,1)</f>
        <v>1</v>
      </c>
      <c r="AE926" s="11">
        <f>IF(Table15[[#This Row],[Was quarantined  before? - නිරොධානය වී තිබේද?]]="Yes",5,1)</f>
        <v>1</v>
      </c>
      <c r="AF92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6" s="8">
        <f>IF(Table15[[#This Row],[Any family members are working at Hospitals - රෝහල් වල සේවය කරන සාමාජිකයන් සිටීද?]]="No",1,5)</f>
        <v>1</v>
      </c>
      <c r="AH92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6" s="12">
        <f>Table15[[#This Row],[Proximity 01 (30%)]]*0.3+Table15[[#This Row],[Proximity - 02(40%)]]*0.4+Table15[[#This Row],[Proximity - 03(30%)]]*0.3</f>
        <v>2.1999999999999997</v>
      </c>
      <c r="AK926" s="13">
        <f>Table15[[#This Row],[Aggregation(Q1) 30%]]*0.3+Table15[[#This Row],[Aggregation(Q2) 40%]]*0.4+Table15[[#This Row],[Aggregation(Q3) 30%]]*0.3</f>
        <v>3.4</v>
      </c>
      <c r="AL926" s="13">
        <f>Table15[[#This Row],[Exposure Rate]]+Table15[[#This Row],[Proximity Rate]]+Table15[[#This Row],[Aggregation Rate]]</f>
        <v>8.3000000000000007</v>
      </c>
      <c r="AM926" s="13" t="s">
        <v>1935</v>
      </c>
    </row>
    <row r="927" spans="1:39" x14ac:dyDescent="0.3">
      <c r="A927" s="20">
        <v>168198</v>
      </c>
      <c r="B927" s="2" t="s">
        <v>1575</v>
      </c>
      <c r="C927" s="2" t="e">
        <f>VLOOKUP(A927,'emp master'!$A$1:$G$5000,5,FALSE)</f>
        <v>#N/A</v>
      </c>
      <c r="D927" s="1" t="s">
        <v>1757</v>
      </c>
      <c r="E927" s="6" t="e">
        <f>VLOOKUP(A927,'emp master'!$A$1:$G$5000,7,FALSE)</f>
        <v>#N/A</v>
      </c>
      <c r="F927" s="7">
        <v>26</v>
      </c>
      <c r="G927" s="6" t="s">
        <v>14</v>
      </c>
      <c r="H927" s="6" t="s">
        <v>1753</v>
      </c>
      <c r="I927" s="6" t="s">
        <v>1576</v>
      </c>
      <c r="J927" s="6" t="s">
        <v>28</v>
      </c>
      <c r="K927" s="6" t="s">
        <v>14</v>
      </c>
      <c r="L927" s="6"/>
      <c r="M927" s="6" t="s">
        <v>1566</v>
      </c>
      <c r="N927" s="6" t="s">
        <v>1788</v>
      </c>
      <c r="O927" s="6" t="s">
        <v>14</v>
      </c>
      <c r="P927" s="6"/>
      <c r="Q927" s="6" t="s">
        <v>14</v>
      </c>
      <c r="R927" s="6" t="s">
        <v>14</v>
      </c>
      <c r="S927" s="6" t="s">
        <v>1754</v>
      </c>
      <c r="T927" s="6" t="s">
        <v>14</v>
      </c>
      <c r="U927" s="6" t="s">
        <v>14</v>
      </c>
      <c r="V927" s="8">
        <f>IF(Table15[[#This Row],[Age - වයස]]&lt;30,1,IF(Table15[[#This Row],[Age - වයස]]&lt;40,2,IF(Table15[[#This Row],[Age - වයස]]&lt;50,3,IF(Table15[[#This Row],[Age - වයස]]&lt;=55,4,5))))</f>
        <v>1</v>
      </c>
      <c r="W927" s="11">
        <f>IF(Table15[[#This Row],[Vaccinated? - කොවිඩ් එන්නත ලබා ගෙන තිබේද?]]= "yes",1,5)</f>
        <v>5</v>
      </c>
      <c r="X92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7" s="8">
        <f>IF(Table15[[#This Row],[Having any hereditary diseases - ඔබට පාරම්පරික රෝග තිබෙනවාද?]]="yes",5,1)</f>
        <v>1</v>
      </c>
      <c r="Z927" s="11">
        <f>IF(Table15[[#This Row],[Do you have been suffering from any of these diseases? - පහත රෝග ඔබට තිබෙනවද?]]="None - නැත",1,5)</f>
        <v>1</v>
      </c>
      <c r="AA92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7" s="11">
        <f>IF(Table15[[#This Row],[Have you been infected by COVID-19 in the past few months - ඔබට COVID 19 මිට පෙර වැළදී  තිබෙනවද?]]="Yes",1,5)</f>
        <v>5</v>
      </c>
      <c r="AC927" s="11">
        <f>IF(Table15[[#This Row],[Grade - ශ්‍රේණිය]]="Team Member",5,IF(Table15[[#This Row],[Grade - ශ්‍රේණිය]]="Manager",1,3))</f>
        <v>5</v>
      </c>
      <c r="AD927" s="11">
        <f>IF(Table15[[#This Row],[Do you have any COVID symptoms? - ඔබට COVID ලක්ෂණ තිබෙනවද?]]="Yes",5,1)</f>
        <v>1</v>
      </c>
      <c r="AE927" s="11">
        <f>IF(Table15[[#This Row],[Was quarantined  before? - නිරොධානය වී තිබේද?]]="Yes",5,1)</f>
        <v>1</v>
      </c>
      <c r="AF92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7" s="8">
        <f>IF(Table15[[#This Row],[Any family members are working at Hospitals - රෝහල් වල සේවය කරන සාමාජිකයන් සිටීද?]]="No",1,5)</f>
        <v>1</v>
      </c>
      <c r="AH92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27" s="12">
        <f>Table15[[#This Row],[Proximity 01 (30%)]]*0.3+Table15[[#This Row],[Proximity - 02(40%)]]*0.4+Table15[[#This Row],[Proximity - 03(30%)]]*0.3</f>
        <v>2.1999999999999997</v>
      </c>
      <c r="AK927" s="13">
        <f>Table15[[#This Row],[Aggregation(Q1) 30%]]*0.3+Table15[[#This Row],[Aggregation(Q2) 40%]]*0.4+Table15[[#This Row],[Aggregation(Q3) 30%]]*0.3</f>
        <v>3.4</v>
      </c>
      <c r="AL927" s="13">
        <f>Table15[[#This Row],[Exposure Rate]]+Table15[[#This Row],[Proximity Rate]]+Table15[[#This Row],[Aggregation Rate]]</f>
        <v>8.3000000000000007</v>
      </c>
      <c r="AM927" s="13" t="s">
        <v>1935</v>
      </c>
    </row>
    <row r="928" spans="1:39" x14ac:dyDescent="0.3">
      <c r="A928" s="20">
        <v>22146</v>
      </c>
      <c r="B928" s="2" t="s">
        <v>1597</v>
      </c>
      <c r="C928" s="2" t="str">
        <f>VLOOKUP(A928,'emp master'!$A$1:$G$5000,5,FALSE)</f>
        <v>Close Comfort Program - Finishing - SI</v>
      </c>
      <c r="D928" s="1" t="s">
        <v>1757</v>
      </c>
      <c r="E928" s="6" t="str">
        <f>VLOOKUP(A928,'emp master'!$A$1:$G$5000,7,FALSE)</f>
        <v>Female</v>
      </c>
      <c r="F928" s="7">
        <v>34</v>
      </c>
      <c r="G928" s="6" t="s">
        <v>14</v>
      </c>
      <c r="H928" s="6" t="s">
        <v>1753</v>
      </c>
      <c r="I928" s="6" t="s">
        <v>1598</v>
      </c>
      <c r="J928" s="7" t="s">
        <v>13</v>
      </c>
      <c r="K928" s="6" t="s">
        <v>14</v>
      </c>
      <c r="L928" s="6"/>
      <c r="M928" s="6" t="s">
        <v>1566</v>
      </c>
      <c r="N928" s="6"/>
      <c r="O928" s="6" t="s">
        <v>14</v>
      </c>
      <c r="P928" s="6"/>
      <c r="Q928" s="6" t="s">
        <v>14</v>
      </c>
      <c r="R928" s="6" t="s">
        <v>14</v>
      </c>
      <c r="S928" s="6" t="s">
        <v>1754</v>
      </c>
      <c r="T928" s="6" t="s">
        <v>14</v>
      </c>
      <c r="U928" s="6" t="s">
        <v>14</v>
      </c>
      <c r="V928" s="8">
        <f>IF(Table15[[#This Row],[Age - වයස]]&lt;30,1,IF(Table15[[#This Row],[Age - වයස]]&lt;40,2,IF(Table15[[#This Row],[Age - වයස]]&lt;50,3,IF(Table15[[#This Row],[Age - වයස]]&lt;=55,4,5))))</f>
        <v>2</v>
      </c>
      <c r="W928" s="11">
        <f>IF(Table15[[#This Row],[Vaccinated? - කොවිඩ් එන්නත ලබා ගෙන තිබේද?]]= "yes",1,5)</f>
        <v>5</v>
      </c>
      <c r="X92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8" s="8">
        <f>IF(Table15[[#This Row],[Having any hereditary diseases - ඔබට පාරම්පරික රෝග තිබෙනවාද?]]="yes",5,1)</f>
        <v>1</v>
      </c>
      <c r="Z928" s="11">
        <f>IF(Table15[[#This Row],[Do you have been suffering from any of these diseases? - පහත රෝග ඔබට තිබෙනවද?]]="None - නැත",1,5)</f>
        <v>1</v>
      </c>
      <c r="AA92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8" s="11">
        <f>IF(Table15[[#This Row],[Have you been infected by COVID-19 in the past few months - ඔබට COVID 19 මිට පෙර වැළදී  තිබෙනවද?]]="Yes",1,5)</f>
        <v>5</v>
      </c>
      <c r="AC928" s="11">
        <f>IF(Table15[[#This Row],[Grade - ශ්‍රේණිය]]="Team Member",5,IF(Table15[[#This Row],[Grade - ශ්‍රේණිය]]="Manager",1,3))</f>
        <v>5</v>
      </c>
      <c r="AD928" s="11">
        <f>IF(Table15[[#This Row],[Do you have any COVID symptoms? - ඔබට COVID ලක්ෂණ තිබෙනවද?]]="Yes",5,1)</f>
        <v>1</v>
      </c>
      <c r="AE928" s="11">
        <f>IF(Table15[[#This Row],[Was quarantined  before? - නිරොධානය වී තිබේද?]]="Yes",5,1)</f>
        <v>1</v>
      </c>
      <c r="AF92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8" s="8">
        <f>IF(Table15[[#This Row],[Any family members are working at Hospitals - රෝහල් වල සේවය කරන සාමාජිකයන් සිටීද?]]="No",1,5)</f>
        <v>1</v>
      </c>
      <c r="AH92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28" s="12">
        <f>Table15[[#This Row],[Proximity 01 (30%)]]*0.3+Table15[[#This Row],[Proximity - 02(40%)]]*0.4+Table15[[#This Row],[Proximity - 03(30%)]]*0.3</f>
        <v>2.1999999999999997</v>
      </c>
      <c r="AK928" s="13">
        <f>Table15[[#This Row],[Aggregation(Q1) 30%]]*0.3+Table15[[#This Row],[Aggregation(Q2) 40%]]*0.4+Table15[[#This Row],[Aggregation(Q3) 30%]]*0.3</f>
        <v>3.4</v>
      </c>
      <c r="AL928" s="13">
        <f>Table15[[#This Row],[Exposure Rate]]+Table15[[#This Row],[Proximity Rate]]+Table15[[#This Row],[Aggregation Rate]]</f>
        <v>8.4</v>
      </c>
      <c r="AM928" s="13" t="s">
        <v>1935</v>
      </c>
    </row>
    <row r="929" spans="1:39" x14ac:dyDescent="0.3">
      <c r="A929" s="20">
        <v>2291</v>
      </c>
      <c r="B929" s="2" t="s">
        <v>1654</v>
      </c>
      <c r="C929" s="2" t="str">
        <f>VLOOKUP(A929,'emp master'!$A$1:$G$5000,5,FALSE)</f>
        <v>Close Comfort Program - Finishing - SI</v>
      </c>
      <c r="D929" s="1" t="s">
        <v>1757</v>
      </c>
      <c r="E929" s="6" t="str">
        <f>VLOOKUP(A929,'emp master'!$A$1:$G$5000,7,FALSE)</f>
        <v>Female</v>
      </c>
      <c r="F929" s="7">
        <v>35</v>
      </c>
      <c r="G929" s="6" t="s">
        <v>14</v>
      </c>
      <c r="H929" s="6" t="s">
        <v>1753</v>
      </c>
      <c r="I929" s="6" t="s">
        <v>109</v>
      </c>
      <c r="J929" s="6" t="s">
        <v>28</v>
      </c>
      <c r="K929" s="6" t="s">
        <v>14</v>
      </c>
      <c r="L929" s="6"/>
      <c r="M929" s="6" t="s">
        <v>1566</v>
      </c>
      <c r="N929" s="6" t="s">
        <v>1900</v>
      </c>
      <c r="O929" s="6" t="s">
        <v>14</v>
      </c>
      <c r="P929" s="6"/>
      <c r="Q929" s="6" t="s">
        <v>14</v>
      </c>
      <c r="R929" s="6" t="s">
        <v>14</v>
      </c>
      <c r="S929" s="6" t="s">
        <v>1754</v>
      </c>
      <c r="T929" s="6" t="s">
        <v>14</v>
      </c>
      <c r="U929" s="6" t="s">
        <v>14</v>
      </c>
      <c r="V929" s="8">
        <f>IF(Table15[[#This Row],[Age - වයස]]&lt;30,1,IF(Table15[[#This Row],[Age - වයස]]&lt;40,2,IF(Table15[[#This Row],[Age - වයස]]&lt;50,3,IF(Table15[[#This Row],[Age - වයස]]&lt;=55,4,5))))</f>
        <v>2</v>
      </c>
      <c r="W929" s="11">
        <f>IF(Table15[[#This Row],[Vaccinated? - කොවිඩ් එන්නත ලබා ගෙන තිබේද?]]= "yes",1,5)</f>
        <v>5</v>
      </c>
      <c r="X92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29" s="8">
        <f>IF(Table15[[#This Row],[Having any hereditary diseases - ඔබට පාරම්පරික රෝග තිබෙනවාද?]]="yes",5,1)</f>
        <v>1</v>
      </c>
      <c r="Z929" s="11">
        <f>IF(Table15[[#This Row],[Do you have been suffering from any of these diseases? - පහත රෝග ඔබට තිබෙනවද?]]="None - නැත",1,5)</f>
        <v>1</v>
      </c>
      <c r="AA92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29" s="11">
        <f>IF(Table15[[#This Row],[Have you been infected by COVID-19 in the past few months - ඔබට COVID 19 මිට පෙර වැළදී  තිබෙනවද?]]="Yes",1,5)</f>
        <v>5</v>
      </c>
      <c r="AC929" s="11">
        <f>IF(Table15[[#This Row],[Grade - ශ්‍රේණිය]]="Team Member",5,IF(Table15[[#This Row],[Grade - ශ්‍රේණිය]]="Manager",1,3))</f>
        <v>5</v>
      </c>
      <c r="AD929" s="11">
        <f>IF(Table15[[#This Row],[Do you have any COVID symptoms? - ඔබට COVID ලක්ෂණ තිබෙනවද?]]="Yes",5,1)</f>
        <v>1</v>
      </c>
      <c r="AE929" s="11">
        <f>IF(Table15[[#This Row],[Was quarantined  before? - නිරොධානය වී තිබේද?]]="Yes",5,1)</f>
        <v>1</v>
      </c>
      <c r="AF92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29" s="8">
        <f>IF(Table15[[#This Row],[Any family members are working at Hospitals - රෝහල් වල සේවය කරන සාමාජිකයන් සිටීද?]]="No",1,5)</f>
        <v>1</v>
      </c>
      <c r="AH92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2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29" s="12">
        <f>Table15[[#This Row],[Proximity 01 (30%)]]*0.3+Table15[[#This Row],[Proximity - 02(40%)]]*0.4+Table15[[#This Row],[Proximity - 03(30%)]]*0.3</f>
        <v>2.1999999999999997</v>
      </c>
      <c r="AK929" s="13">
        <f>Table15[[#This Row],[Aggregation(Q1) 30%]]*0.3+Table15[[#This Row],[Aggregation(Q2) 40%]]*0.4+Table15[[#This Row],[Aggregation(Q3) 30%]]*0.3</f>
        <v>3.4</v>
      </c>
      <c r="AL929" s="13">
        <f>Table15[[#This Row],[Exposure Rate]]+Table15[[#This Row],[Proximity Rate]]+Table15[[#This Row],[Aggregation Rate]]</f>
        <v>8.4</v>
      </c>
      <c r="AM929" s="13" t="s">
        <v>1935</v>
      </c>
    </row>
    <row r="930" spans="1:39" x14ac:dyDescent="0.3">
      <c r="A930" s="20">
        <v>7490</v>
      </c>
      <c r="B930" s="2" t="s">
        <v>1630</v>
      </c>
      <c r="C930" s="2" t="str">
        <f>VLOOKUP(A930,'emp master'!$A$1:$G$5000,5,FALSE)</f>
        <v>Moulded Bra Cup - Product Development Centre - SI</v>
      </c>
      <c r="D930" s="1" t="s">
        <v>1757</v>
      </c>
      <c r="E930" s="6" t="str">
        <f>VLOOKUP(A930,'emp master'!$A$1:$G$5000,7,FALSE)</f>
        <v>Male</v>
      </c>
      <c r="F930" s="7">
        <v>34</v>
      </c>
      <c r="G930" s="6" t="s">
        <v>14</v>
      </c>
      <c r="H930" s="6" t="s">
        <v>1753</v>
      </c>
      <c r="I930" s="6" t="s">
        <v>1631</v>
      </c>
      <c r="J930" s="7" t="s">
        <v>17</v>
      </c>
      <c r="K930" s="6" t="s">
        <v>14</v>
      </c>
      <c r="L930" s="6"/>
      <c r="M930" s="6" t="s">
        <v>1566</v>
      </c>
      <c r="N930" s="6" t="s">
        <v>1876</v>
      </c>
      <c r="O930" s="6" t="s">
        <v>14</v>
      </c>
      <c r="P930" s="6"/>
      <c r="Q930" s="6" t="s">
        <v>14</v>
      </c>
      <c r="R930" s="6" t="s">
        <v>14</v>
      </c>
      <c r="S930" s="6" t="s">
        <v>1754</v>
      </c>
      <c r="T930" s="6" t="s">
        <v>14</v>
      </c>
      <c r="U930" s="6" t="s">
        <v>14</v>
      </c>
      <c r="V930" s="8">
        <f>IF(Table15[[#This Row],[Age - වයස]]&lt;30,1,IF(Table15[[#This Row],[Age - වයස]]&lt;40,2,IF(Table15[[#This Row],[Age - වයස]]&lt;50,3,IF(Table15[[#This Row],[Age - වයස]]&lt;=55,4,5))))</f>
        <v>2</v>
      </c>
      <c r="W930" s="11">
        <f>IF(Table15[[#This Row],[Vaccinated? - කොවිඩ් එන්නත ලබා ගෙන තිබේද?]]= "yes",1,5)</f>
        <v>5</v>
      </c>
      <c r="X93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0" s="8">
        <f>IF(Table15[[#This Row],[Having any hereditary diseases - ඔබට පාරම්පරික රෝග තිබෙනවාද?]]="yes",5,1)</f>
        <v>1</v>
      </c>
      <c r="Z930" s="11">
        <f>IF(Table15[[#This Row],[Do you have been suffering from any of these diseases? - පහත රෝග ඔබට තිබෙනවද?]]="None - නැත",1,5)</f>
        <v>1</v>
      </c>
      <c r="AA93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0" s="11">
        <f>IF(Table15[[#This Row],[Have you been infected by COVID-19 in the past few months - ඔබට COVID 19 මිට පෙර වැළදී  තිබෙනවද?]]="Yes",1,5)</f>
        <v>5</v>
      </c>
      <c r="AC930" s="11">
        <f>IF(Table15[[#This Row],[Grade - ශ්‍රේණිය]]="Team Member",5,IF(Table15[[#This Row],[Grade - ශ්‍රේණිය]]="Manager",1,3))</f>
        <v>5</v>
      </c>
      <c r="AD930" s="11">
        <f>IF(Table15[[#This Row],[Do you have any COVID symptoms? - ඔබට COVID ලක්ෂණ තිබෙනවද?]]="Yes",5,1)</f>
        <v>1</v>
      </c>
      <c r="AE930" s="11">
        <f>IF(Table15[[#This Row],[Was quarantined  before? - නිරොධානය වී තිබේද?]]="Yes",5,1)</f>
        <v>1</v>
      </c>
      <c r="AF93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0" s="8">
        <f>IF(Table15[[#This Row],[Any family members are working at Hospitals - රෝහල් වල සේවය කරන සාමාජිකයන් සිටීද?]]="No",1,5)</f>
        <v>1</v>
      </c>
      <c r="AH93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30" s="12">
        <f>Table15[[#This Row],[Proximity 01 (30%)]]*0.3+Table15[[#This Row],[Proximity - 02(40%)]]*0.4+Table15[[#This Row],[Proximity - 03(30%)]]*0.3</f>
        <v>2.1999999999999997</v>
      </c>
      <c r="AK930" s="13">
        <f>Table15[[#This Row],[Aggregation(Q1) 30%]]*0.3+Table15[[#This Row],[Aggregation(Q2) 40%]]*0.4+Table15[[#This Row],[Aggregation(Q3) 30%]]*0.3</f>
        <v>3.4</v>
      </c>
      <c r="AL930" s="13">
        <f>Table15[[#This Row],[Exposure Rate]]+Table15[[#This Row],[Proximity Rate]]+Table15[[#This Row],[Aggregation Rate]]</f>
        <v>8.4</v>
      </c>
      <c r="AM930" s="13" t="s">
        <v>1935</v>
      </c>
    </row>
    <row r="931" spans="1:39" x14ac:dyDescent="0.3">
      <c r="A931" s="20">
        <v>1348</v>
      </c>
      <c r="B931" s="2" t="s">
        <v>1573</v>
      </c>
      <c r="C931" s="2" t="str">
        <f>VLOOKUP(A931,'emp master'!$A$1:$G$5000,5,FALSE)</f>
        <v>Moulded Bra Cup - Quality Assurance - SI</v>
      </c>
      <c r="D931" s="1" t="s">
        <v>1757</v>
      </c>
      <c r="E931" s="6" t="str">
        <f>VLOOKUP(A931,'emp master'!$A$1:$G$5000,7,FALSE)</f>
        <v>Female</v>
      </c>
      <c r="F931" s="7">
        <v>33</v>
      </c>
      <c r="G931" s="6" t="s">
        <v>14</v>
      </c>
      <c r="H931" s="6" t="s">
        <v>1753</v>
      </c>
      <c r="I931" s="6" t="s">
        <v>1574</v>
      </c>
      <c r="J931" s="6" t="s">
        <v>28</v>
      </c>
      <c r="K931" s="6" t="s">
        <v>14</v>
      </c>
      <c r="L931" s="6"/>
      <c r="M931" s="6" t="s">
        <v>1566</v>
      </c>
      <c r="N931" s="6" t="s">
        <v>1566</v>
      </c>
      <c r="O931" s="6" t="s">
        <v>14</v>
      </c>
      <c r="P931" s="6"/>
      <c r="Q931" s="6" t="s">
        <v>14</v>
      </c>
      <c r="R931" s="6" t="s">
        <v>14</v>
      </c>
      <c r="S931" s="6" t="s">
        <v>1754</v>
      </c>
      <c r="T931" s="6" t="s">
        <v>14</v>
      </c>
      <c r="U931" s="6" t="s">
        <v>14</v>
      </c>
      <c r="V931" s="8">
        <f>IF(Table15[[#This Row],[Age - වයස]]&lt;30,1,IF(Table15[[#This Row],[Age - වයස]]&lt;40,2,IF(Table15[[#This Row],[Age - වයස]]&lt;50,3,IF(Table15[[#This Row],[Age - වයස]]&lt;=55,4,5))))</f>
        <v>2</v>
      </c>
      <c r="W931" s="11">
        <f>IF(Table15[[#This Row],[Vaccinated? - කොවිඩ් එන්නත ලබා ගෙන තිබේද?]]= "yes",1,5)</f>
        <v>5</v>
      </c>
      <c r="X93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1" s="8">
        <f>IF(Table15[[#This Row],[Having any hereditary diseases - ඔබට පාරම්පරික රෝග තිබෙනවාද?]]="yes",5,1)</f>
        <v>1</v>
      </c>
      <c r="Z931" s="11">
        <f>IF(Table15[[#This Row],[Do you have been suffering from any of these diseases? - පහත රෝග ඔබට තිබෙනවද?]]="None - නැත",1,5)</f>
        <v>1</v>
      </c>
      <c r="AA93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1" s="11">
        <f>IF(Table15[[#This Row],[Have you been infected by COVID-19 in the past few months - ඔබට COVID 19 මිට පෙර වැළදී  තිබෙනවද?]]="Yes",1,5)</f>
        <v>5</v>
      </c>
      <c r="AC931" s="11">
        <f>IF(Table15[[#This Row],[Grade - ශ්‍රේණිය]]="Team Member",5,IF(Table15[[#This Row],[Grade - ශ්‍රේණිය]]="Manager",1,3))</f>
        <v>5</v>
      </c>
      <c r="AD931" s="11">
        <f>IF(Table15[[#This Row],[Do you have any COVID symptoms? - ඔබට COVID ලක්ෂණ තිබෙනවද?]]="Yes",5,1)</f>
        <v>1</v>
      </c>
      <c r="AE931" s="11">
        <f>IF(Table15[[#This Row],[Was quarantined  before? - නිරොධානය වී තිබේද?]]="Yes",5,1)</f>
        <v>1</v>
      </c>
      <c r="AF93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1" s="8">
        <f>IF(Table15[[#This Row],[Any family members are working at Hospitals - රෝහල් වල සේවය කරන සාමාජිකයන් සිටීද?]]="No",1,5)</f>
        <v>1</v>
      </c>
      <c r="AH93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31" s="12">
        <f>Table15[[#This Row],[Proximity 01 (30%)]]*0.3+Table15[[#This Row],[Proximity - 02(40%)]]*0.4+Table15[[#This Row],[Proximity - 03(30%)]]*0.3</f>
        <v>2.1999999999999997</v>
      </c>
      <c r="AK931" s="13">
        <f>Table15[[#This Row],[Aggregation(Q1) 30%]]*0.3+Table15[[#This Row],[Aggregation(Q2) 40%]]*0.4+Table15[[#This Row],[Aggregation(Q3) 30%]]*0.3</f>
        <v>3.4</v>
      </c>
      <c r="AL931" s="13">
        <f>Table15[[#This Row],[Exposure Rate]]+Table15[[#This Row],[Proximity Rate]]+Table15[[#This Row],[Aggregation Rate]]</f>
        <v>8.4</v>
      </c>
      <c r="AM931" s="13" t="s">
        <v>1935</v>
      </c>
    </row>
    <row r="932" spans="1:39" x14ac:dyDescent="0.3">
      <c r="A932" s="20">
        <v>24628</v>
      </c>
      <c r="B932" s="2" t="s">
        <v>1645</v>
      </c>
      <c r="C932" s="2" t="str">
        <f>VLOOKUP(A932,'emp master'!$A$1:$G$5000,5,FALSE)</f>
        <v>Close Comfort Program - Finishing - SI</v>
      </c>
      <c r="D932" s="1" t="s">
        <v>1757</v>
      </c>
      <c r="E932" s="6" t="str">
        <f>VLOOKUP(A932,'emp master'!$A$1:$G$5000,7,FALSE)</f>
        <v>Female</v>
      </c>
      <c r="F932" s="7">
        <v>28</v>
      </c>
      <c r="G932" s="6" t="s">
        <v>14</v>
      </c>
      <c r="H932" s="6" t="s">
        <v>1756</v>
      </c>
      <c r="I932" s="6" t="s">
        <v>1646</v>
      </c>
      <c r="J932" s="7" t="s">
        <v>39</v>
      </c>
      <c r="K932" s="6" t="s">
        <v>14</v>
      </c>
      <c r="L932" s="6"/>
      <c r="M932" s="6" t="s">
        <v>1566</v>
      </c>
      <c r="N932" s="6" t="s">
        <v>1893</v>
      </c>
      <c r="O932" s="6" t="s">
        <v>14</v>
      </c>
      <c r="P932" s="6"/>
      <c r="Q932" s="6" t="s">
        <v>14</v>
      </c>
      <c r="R932" s="6" t="s">
        <v>14</v>
      </c>
      <c r="S932" s="6" t="s">
        <v>1754</v>
      </c>
      <c r="T932" s="6" t="s">
        <v>14</v>
      </c>
      <c r="U932" s="6" t="s">
        <v>14</v>
      </c>
      <c r="V932" s="8"/>
      <c r="W932" s="11">
        <f>IF(Table15[[#This Row],[Vaccinated? - කොවිඩ් එන්නත ලබා ගෙන තිබේද?]]= "yes",1,5)</f>
        <v>5</v>
      </c>
      <c r="X932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932" s="8">
        <f>IF(Table15[[#This Row],[Having any hereditary diseases - ඔබට පාරම්පරික රෝග තිබෙනවාද?]]="yes",5,1)</f>
        <v>1</v>
      </c>
      <c r="Z932" s="11">
        <f>IF(Table15[[#This Row],[Do you have been suffering from any of these diseases? - පහත රෝග ඔබට තිබෙනවද?]]="None - නැත",1,5)</f>
        <v>1</v>
      </c>
      <c r="AA93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2" s="11">
        <f>IF(Table15[[#This Row],[Have you been infected by COVID-19 in the past few months - ඔබට COVID 19 මිට පෙර වැළදී  තිබෙනවද?]]="Yes",1,5)</f>
        <v>5</v>
      </c>
      <c r="AC932" s="11">
        <f>IF(Table15[[#This Row],[Grade - ශ්‍රේණිය]]="Team Member",5,IF(Table15[[#This Row],[Grade - ශ්‍රේණිය]]="Manager",1,3))</f>
        <v>5</v>
      </c>
      <c r="AD932" s="11">
        <f>IF(Table15[[#This Row],[Do you have any COVID symptoms? - ඔබට COVID ලක්ෂණ තිබෙනවද?]]="Yes",5,1)</f>
        <v>1</v>
      </c>
      <c r="AE932" s="11">
        <f>IF(Table15[[#This Row],[Was quarantined  before? - නිරොධානය වී තිබේද?]]="Yes",5,1)</f>
        <v>1</v>
      </c>
      <c r="AF93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2" s="8">
        <f>IF(Table15[[#This Row],[Any family members are working at Hospitals - රෝහල් වල සේවය කරන සාමාජිකයන් සිටීද?]]="No",1,5)</f>
        <v>1</v>
      </c>
      <c r="AH93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932" s="12">
        <f>Table15[[#This Row],[Proximity 01 (30%)]]*0.3+Table15[[#This Row],[Proximity - 02(40%)]]*0.4+Table15[[#This Row],[Proximity - 03(30%)]]*0.3</f>
        <v>2.1999999999999997</v>
      </c>
      <c r="AK932" s="13">
        <f>Table15[[#This Row],[Aggregation(Q1) 30%]]*0.3+Table15[[#This Row],[Aggregation(Q2) 40%]]*0.4+Table15[[#This Row],[Aggregation(Q3) 30%]]*0.3</f>
        <v>3.4</v>
      </c>
      <c r="AL932" s="13">
        <f>Table15[[#This Row],[Exposure Rate]]+Table15[[#This Row],[Proximity Rate]]+Table15[[#This Row],[Aggregation Rate]]</f>
        <v>8.5</v>
      </c>
      <c r="AM932" s="13" t="s">
        <v>1935</v>
      </c>
    </row>
    <row r="933" spans="1:39" x14ac:dyDescent="0.3">
      <c r="A933" s="20">
        <v>6292</v>
      </c>
      <c r="B933" s="2" t="s">
        <v>1595</v>
      </c>
      <c r="C933" s="2" t="str">
        <f>VLOOKUP(A933,'emp master'!$A$1:$G$5000,5,FALSE)</f>
        <v>Moulded Bra Cup - Technical - SI</v>
      </c>
      <c r="D933" s="1" t="s">
        <v>1757</v>
      </c>
      <c r="E933" s="6" t="str">
        <f>VLOOKUP(A933,'emp master'!$A$1:$G$5000,7,FALSE)</f>
        <v>Male</v>
      </c>
      <c r="F933" s="7">
        <v>45</v>
      </c>
      <c r="G933" s="6" t="s">
        <v>14</v>
      </c>
      <c r="H933" s="6" t="s">
        <v>1753</v>
      </c>
      <c r="I933" s="6" t="s">
        <v>1596</v>
      </c>
      <c r="J933" s="7" t="s">
        <v>13</v>
      </c>
      <c r="K933" s="6" t="s">
        <v>14</v>
      </c>
      <c r="L933" s="6"/>
      <c r="M933" s="6" t="s">
        <v>1566</v>
      </c>
      <c r="N933" s="6"/>
      <c r="O933" s="6" t="s">
        <v>14</v>
      </c>
      <c r="P933" s="6"/>
      <c r="Q933" s="6" t="s">
        <v>14</v>
      </c>
      <c r="R933" s="6" t="s">
        <v>14</v>
      </c>
      <c r="S933" s="6" t="s">
        <v>1754</v>
      </c>
      <c r="T933" s="6" t="s">
        <v>14</v>
      </c>
      <c r="U933" s="6" t="s">
        <v>14</v>
      </c>
      <c r="V933" s="8">
        <f>IF(Table15[[#This Row],[Age - වයස]]&lt;30,1,IF(Table15[[#This Row],[Age - වයස]]&lt;40,2,IF(Table15[[#This Row],[Age - වයස]]&lt;50,3,IF(Table15[[#This Row],[Age - වයස]]&lt;=55,4,5))))</f>
        <v>3</v>
      </c>
      <c r="W933" s="11">
        <f>IF(Table15[[#This Row],[Vaccinated? - කොවිඩ් එන්නත ලබා ගෙන තිබේද?]]= "yes",1,5)</f>
        <v>5</v>
      </c>
      <c r="X93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3" s="8">
        <f>IF(Table15[[#This Row],[Having any hereditary diseases - ඔබට පාරම්පරික රෝග තිබෙනවාද?]]="yes",5,1)</f>
        <v>1</v>
      </c>
      <c r="Z933" s="11">
        <f>IF(Table15[[#This Row],[Do you have been suffering from any of these diseases? - පහත රෝග ඔබට තිබෙනවද?]]="None - නැත",1,5)</f>
        <v>1</v>
      </c>
      <c r="AA93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3" s="11">
        <f>IF(Table15[[#This Row],[Have you been infected by COVID-19 in the past few months - ඔබට COVID 19 මිට පෙර වැළදී  තිබෙනවද?]]="Yes",1,5)</f>
        <v>5</v>
      </c>
      <c r="AC933" s="11">
        <f>IF(Table15[[#This Row],[Grade - ශ්‍රේණිය]]="Team Member",5,IF(Table15[[#This Row],[Grade - ශ්‍රේණිය]]="Manager",1,3))</f>
        <v>5</v>
      </c>
      <c r="AD933" s="11">
        <f>IF(Table15[[#This Row],[Do you have any COVID symptoms? - ඔබට COVID ලක්ෂණ තිබෙනවද?]]="Yes",5,1)</f>
        <v>1</v>
      </c>
      <c r="AE933" s="11">
        <f>IF(Table15[[#This Row],[Was quarantined  before? - නිරොධානය වී තිබේද?]]="Yes",5,1)</f>
        <v>1</v>
      </c>
      <c r="AF93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3" s="8">
        <f>IF(Table15[[#This Row],[Any family members are working at Hospitals - රෝහල් වල සේවය කරන සාමාජිකයන් සිටීද?]]="No",1,5)</f>
        <v>1</v>
      </c>
      <c r="AH93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2.9000000000000004</v>
      </c>
      <c r="AJ933" s="12">
        <f>Table15[[#This Row],[Proximity 01 (30%)]]*0.3+Table15[[#This Row],[Proximity - 02(40%)]]*0.4+Table15[[#This Row],[Proximity - 03(30%)]]*0.3</f>
        <v>2.1999999999999997</v>
      </c>
      <c r="AK933" s="13">
        <f>Table15[[#This Row],[Aggregation(Q1) 30%]]*0.3+Table15[[#This Row],[Aggregation(Q2) 40%]]*0.4+Table15[[#This Row],[Aggregation(Q3) 30%]]*0.3</f>
        <v>3.4</v>
      </c>
      <c r="AL933" s="13">
        <f>Table15[[#This Row],[Exposure Rate]]+Table15[[#This Row],[Proximity Rate]]+Table15[[#This Row],[Aggregation Rate]]</f>
        <v>8.5</v>
      </c>
      <c r="AM933" s="13" t="s">
        <v>1935</v>
      </c>
    </row>
    <row r="934" spans="1:39" x14ac:dyDescent="0.3">
      <c r="A934" s="20">
        <v>18442</v>
      </c>
      <c r="B934" s="2" t="s">
        <v>1568</v>
      </c>
      <c r="C934" s="2" t="str">
        <f>VLOOKUP(A934,'emp master'!$A$1:$G$5000,5,FALSE)</f>
        <v>Material Quality Assurance - SI</v>
      </c>
      <c r="D934" s="1" t="s">
        <v>1757</v>
      </c>
      <c r="E934" s="6" t="str">
        <f>VLOOKUP(A934,'emp master'!$A$1:$G$5000,7,FALSE)</f>
        <v>Male</v>
      </c>
      <c r="F934" s="7">
        <v>23</v>
      </c>
      <c r="G934" s="6" t="s">
        <v>14</v>
      </c>
      <c r="H934" s="6" t="s">
        <v>1759</v>
      </c>
      <c r="I934" s="6" t="s">
        <v>1569</v>
      </c>
      <c r="J934" s="7" t="s">
        <v>17</v>
      </c>
      <c r="K934" s="6" t="s">
        <v>14</v>
      </c>
      <c r="L934" s="6"/>
      <c r="M934" s="6" t="s">
        <v>1566</v>
      </c>
      <c r="N934" s="6" t="s">
        <v>1784</v>
      </c>
      <c r="O934" s="6" t="s">
        <v>14</v>
      </c>
      <c r="P934" s="6"/>
      <c r="Q934" s="6" t="s">
        <v>14</v>
      </c>
      <c r="R934" s="6" t="s">
        <v>14</v>
      </c>
      <c r="S934" s="6" t="s">
        <v>1761</v>
      </c>
      <c r="T934" s="6" t="s">
        <v>14</v>
      </c>
      <c r="U934" s="6" t="s">
        <v>14</v>
      </c>
      <c r="V934" s="8">
        <f>IF(Table15[[#This Row],[Age - වයස]]&lt;30,1,IF(Table15[[#This Row],[Age - වයස]]&lt;40,2,IF(Table15[[#This Row],[Age - වයස]]&lt;50,3,IF(Table15[[#This Row],[Age - වයස]]&lt;=55,4,5))))</f>
        <v>1</v>
      </c>
      <c r="W934" s="11">
        <f>IF(Table15[[#This Row],[Vaccinated? - කොවිඩ් එන්නත ලබා ගෙන තිබේද?]]= "yes",1,5)</f>
        <v>5</v>
      </c>
      <c r="X934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34" s="8">
        <f>IF(Table15[[#This Row],[Having any hereditary diseases - ඔබට පාරම්පරික රෝග තිබෙනවාද?]]="yes",5,1)</f>
        <v>1</v>
      </c>
      <c r="Z934" s="11">
        <f>IF(Table15[[#This Row],[Do you have been suffering from any of these diseases? - පහත රෝග ඔබට තිබෙනවද?]]="None - නැත",1,5)</f>
        <v>5</v>
      </c>
      <c r="AA93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4" s="11">
        <f>IF(Table15[[#This Row],[Have you been infected by COVID-19 in the past few months - ඔබට COVID 19 මිට පෙර වැළදී  තිබෙනවද?]]="Yes",1,5)</f>
        <v>5</v>
      </c>
      <c r="AC934" s="11">
        <f>IF(Table15[[#This Row],[Grade - ශ්‍රේණිය]]="Team Member",5,IF(Table15[[#This Row],[Grade - ශ්‍රේණිය]]="Manager",1,3))</f>
        <v>5</v>
      </c>
      <c r="AD934" s="11">
        <f>IF(Table15[[#This Row],[Do you have any COVID symptoms? - ඔබට COVID ලක්ෂණ තිබෙනවද?]]="Yes",5,1)</f>
        <v>1</v>
      </c>
      <c r="AE934" s="11">
        <f>IF(Table15[[#This Row],[Was quarantined  before? - නිරොධානය වී තිබේද?]]="Yes",5,1)</f>
        <v>1</v>
      </c>
      <c r="AF93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4" s="8">
        <f>IF(Table15[[#This Row],[Any family members are working at Hospitals - රෝහල් වල සේවය කරන සාමාජිකයන් සිටීද?]]="No",1,5)</f>
        <v>1</v>
      </c>
      <c r="AH93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934" s="12">
        <f>Table15[[#This Row],[Proximity 01 (30%)]]*0.3+Table15[[#This Row],[Proximity - 02(40%)]]*0.4+Table15[[#This Row],[Proximity - 03(30%)]]*0.3</f>
        <v>2.1999999999999997</v>
      </c>
      <c r="AK934" s="13">
        <f>Table15[[#This Row],[Aggregation(Q1) 30%]]*0.3+Table15[[#This Row],[Aggregation(Q2) 40%]]*0.4+Table15[[#This Row],[Aggregation(Q3) 30%]]*0.3</f>
        <v>3.4</v>
      </c>
      <c r="AL934" s="13">
        <f>Table15[[#This Row],[Exposure Rate]]+Table15[[#This Row],[Proximity Rate]]+Table15[[#This Row],[Aggregation Rate]]</f>
        <v>8.6</v>
      </c>
      <c r="AM934" s="13" t="s">
        <v>1935</v>
      </c>
    </row>
    <row r="935" spans="1:39" x14ac:dyDescent="0.3">
      <c r="A935" s="20">
        <v>15555</v>
      </c>
      <c r="B935" s="2" t="s">
        <v>1620</v>
      </c>
      <c r="C935" s="2" t="str">
        <f>VLOOKUP(A935,'emp master'!$A$1:$G$5000,5,FALSE)</f>
        <v>Close Comfort Program - Finishing - SI</v>
      </c>
      <c r="D935" s="1" t="s">
        <v>1757</v>
      </c>
      <c r="E935" s="6" t="str">
        <f>VLOOKUP(A935,'emp master'!$A$1:$G$5000,7,FALSE)</f>
        <v>Female</v>
      </c>
      <c r="F935" s="7">
        <v>27</v>
      </c>
      <c r="G935" s="6" t="s">
        <v>14</v>
      </c>
      <c r="H935" s="6" t="s">
        <v>1756</v>
      </c>
      <c r="I935" s="6" t="s">
        <v>36</v>
      </c>
      <c r="J935" s="7" t="s">
        <v>20</v>
      </c>
      <c r="K935" s="6" t="s">
        <v>14</v>
      </c>
      <c r="L935" s="6"/>
      <c r="M935" s="6" t="s">
        <v>1566</v>
      </c>
      <c r="N935" s="6" t="s">
        <v>1864</v>
      </c>
      <c r="O935" s="6" t="s">
        <v>14</v>
      </c>
      <c r="P935" s="6"/>
      <c r="Q935" s="6" t="s">
        <v>14</v>
      </c>
      <c r="R935" s="6" t="s">
        <v>14</v>
      </c>
      <c r="S935" s="6" t="s">
        <v>1754</v>
      </c>
      <c r="T935" s="6" t="s">
        <v>14</v>
      </c>
      <c r="U935" s="6" t="s">
        <v>14</v>
      </c>
      <c r="V935" s="8">
        <f>IF(Table15[[#This Row],[Age - වයස]]&lt;30,1,IF(Table15[[#This Row],[Age - වයස]]&lt;40,2,IF(Table15[[#This Row],[Age - වයස]]&lt;50,3,IF(Table15[[#This Row],[Age - වයස]]&lt;=55,4,5))))</f>
        <v>1</v>
      </c>
      <c r="W935" s="11">
        <f>IF(Table15[[#This Row],[Vaccinated? - කොවිඩ් එන්නත ලබා ගෙන තිබේද?]]= "yes",1,5)</f>
        <v>5</v>
      </c>
      <c r="X935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935" s="8">
        <f>IF(Table15[[#This Row],[Having any hereditary diseases - ඔබට පාරම්පරික රෝග තිබෙනවාද?]]="yes",5,1)</f>
        <v>1</v>
      </c>
      <c r="Z935" s="11">
        <f>IF(Table15[[#This Row],[Do you have been suffering from any of these diseases? - පහත රෝග ඔබට තිබෙනවද?]]="None - නැත",1,5)</f>
        <v>1</v>
      </c>
      <c r="AA93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5" s="11">
        <f>IF(Table15[[#This Row],[Have you been infected by COVID-19 in the past few months - ඔබට COVID 19 මිට පෙර වැළදී  තිබෙනවද?]]="Yes",1,5)</f>
        <v>5</v>
      </c>
      <c r="AC935" s="11">
        <f>IF(Table15[[#This Row],[Grade - ශ්‍රේණිය]]="Team Member",5,IF(Table15[[#This Row],[Grade - ශ්‍රේණිය]]="Manager",1,3))</f>
        <v>5</v>
      </c>
      <c r="AD935" s="11">
        <f>IF(Table15[[#This Row],[Do you have any COVID symptoms? - ඔබට COVID ලක්ෂණ තිබෙනවද?]]="Yes",5,1)</f>
        <v>1</v>
      </c>
      <c r="AE935" s="11">
        <f>IF(Table15[[#This Row],[Was quarantined  before? - නිරොධානය වී තිබේද?]]="Yes",5,1)</f>
        <v>1</v>
      </c>
      <c r="AF93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5" s="8">
        <f>IF(Table15[[#This Row],[Any family members are working at Hospitals - රෝහල් වල සේවය කරන සාමාජිකයන් සිටීද?]]="No",1,5)</f>
        <v>1</v>
      </c>
      <c r="AH93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935" s="12">
        <f>Table15[[#This Row],[Proximity 01 (30%)]]*0.3+Table15[[#This Row],[Proximity - 02(40%)]]*0.4+Table15[[#This Row],[Proximity - 03(30%)]]*0.3</f>
        <v>2.1999999999999997</v>
      </c>
      <c r="AK935" s="13">
        <f>Table15[[#This Row],[Aggregation(Q1) 30%]]*0.3+Table15[[#This Row],[Aggregation(Q2) 40%]]*0.4+Table15[[#This Row],[Aggregation(Q3) 30%]]*0.3</f>
        <v>3.4</v>
      </c>
      <c r="AL935" s="13">
        <f>Table15[[#This Row],[Exposure Rate]]+Table15[[#This Row],[Proximity Rate]]+Table15[[#This Row],[Aggregation Rate]]</f>
        <v>8.6</v>
      </c>
      <c r="AM935" s="13" t="s">
        <v>1935</v>
      </c>
    </row>
    <row r="936" spans="1:39" x14ac:dyDescent="0.3">
      <c r="A936" s="20">
        <v>22046</v>
      </c>
      <c r="B936" s="2" t="s">
        <v>1673</v>
      </c>
      <c r="C936" s="2" t="str">
        <f>VLOOKUP(A936,'emp master'!$A$1:$G$5000,5,FALSE)</f>
        <v>Close Comfort Program - Finishing - SI</v>
      </c>
      <c r="D936" s="1" t="s">
        <v>1757</v>
      </c>
      <c r="E936" s="6" t="str">
        <f>VLOOKUP(A936,'emp master'!$A$1:$G$5000,7,FALSE)</f>
        <v>Female</v>
      </c>
      <c r="F936" s="7">
        <v>29</v>
      </c>
      <c r="G936" s="6" t="s">
        <v>1566</v>
      </c>
      <c r="H936" s="6" t="s">
        <v>1753</v>
      </c>
      <c r="I936" s="6" t="s">
        <v>1674</v>
      </c>
      <c r="J936" s="7" t="s">
        <v>13</v>
      </c>
      <c r="K936" s="6" t="s">
        <v>14</v>
      </c>
      <c r="L936" s="6"/>
      <c r="M936" s="6" t="s">
        <v>1566</v>
      </c>
      <c r="N936" s="6" t="s">
        <v>1901</v>
      </c>
      <c r="O936" s="6" t="s">
        <v>14</v>
      </c>
      <c r="P936" s="6"/>
      <c r="Q936" s="6" t="s">
        <v>14</v>
      </c>
      <c r="R936" s="6" t="s">
        <v>1566</v>
      </c>
      <c r="S936" s="6" t="s">
        <v>1763</v>
      </c>
      <c r="T936" s="6" t="s">
        <v>14</v>
      </c>
      <c r="U936" s="6" t="s">
        <v>14</v>
      </c>
      <c r="V936" s="8">
        <f>IF(Table15[[#This Row],[Age - වයස]]&lt;30,1,IF(Table15[[#This Row],[Age - වයස]]&lt;40,2,IF(Table15[[#This Row],[Age - වයස]]&lt;50,3,IF(Table15[[#This Row],[Age - වයස]]&lt;=55,4,5))))</f>
        <v>1</v>
      </c>
      <c r="W936" s="11">
        <f>IF(Table15[[#This Row],[Vaccinated? - කොවිඩ් එන්නත ලබා ගෙන තිබේද?]]= "yes",1,5)</f>
        <v>1</v>
      </c>
      <c r="X93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6" s="8">
        <f>IF(Table15[[#This Row],[Having any hereditary diseases - ඔබට පාරම්පරික රෝග තිබෙනවාද?]]="yes",5,1)</f>
        <v>5</v>
      </c>
      <c r="Z936" s="11">
        <f>IF(Table15[[#This Row],[Do you have been suffering from any of these diseases? - පහත රෝග ඔබට තිබෙනවද?]]="None - නැත",1,5)</f>
        <v>5</v>
      </c>
      <c r="AA93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6" s="11">
        <f>IF(Table15[[#This Row],[Have you been infected by COVID-19 in the past few months - ඔබට COVID 19 මිට පෙර වැළදී  තිබෙනවද?]]="Yes",1,5)</f>
        <v>5</v>
      </c>
      <c r="AC936" s="11">
        <f>IF(Table15[[#This Row],[Grade - ශ්‍රේණිය]]="Team Member",5,IF(Table15[[#This Row],[Grade - ශ්‍රේණිය]]="Manager",1,3))</f>
        <v>5</v>
      </c>
      <c r="AD936" s="11">
        <f>IF(Table15[[#This Row],[Do you have any COVID symptoms? - ඔබට COVID ලක්ෂණ තිබෙනවද?]]="Yes",5,1)</f>
        <v>1</v>
      </c>
      <c r="AE936" s="11">
        <f>IF(Table15[[#This Row],[Was quarantined  before? - නිරොධානය වී තිබේද?]]="Yes",5,1)</f>
        <v>1</v>
      </c>
      <c r="AF93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6" s="8">
        <f>IF(Table15[[#This Row],[Any family members are working at Hospitals - රෝහල් වල සේවය කරන සාමාජිකයන් සිටීද?]]="No",1,5)</f>
        <v>1</v>
      </c>
      <c r="AH93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936" s="12">
        <f>Table15[[#This Row],[Proximity 01 (30%)]]*0.3+Table15[[#This Row],[Proximity - 02(40%)]]*0.4+Table15[[#This Row],[Proximity - 03(30%)]]*0.3</f>
        <v>2.1999999999999997</v>
      </c>
      <c r="AK936" s="13">
        <f>Table15[[#This Row],[Aggregation(Q1) 30%]]*0.3+Table15[[#This Row],[Aggregation(Q2) 40%]]*0.4+Table15[[#This Row],[Aggregation(Q3) 30%]]*0.3</f>
        <v>3.4</v>
      </c>
      <c r="AL936" s="13">
        <f>Table15[[#This Row],[Exposure Rate]]+Table15[[#This Row],[Proximity Rate]]+Table15[[#This Row],[Aggregation Rate]]</f>
        <v>8.6999999999999993</v>
      </c>
      <c r="AM936" s="13" t="s">
        <v>1935</v>
      </c>
    </row>
    <row r="937" spans="1:39" x14ac:dyDescent="0.3">
      <c r="A937" s="20">
        <v>19470</v>
      </c>
      <c r="B937" s="2" t="s">
        <v>1583</v>
      </c>
      <c r="C937" s="2" t="str">
        <f>VLOOKUP(A937,'emp master'!$A$1:$G$5000,5,FALSE)</f>
        <v>Moulded Bra Cup - Computer Numerical Control - SI</v>
      </c>
      <c r="D937" s="1" t="s">
        <v>1757</v>
      </c>
      <c r="E937" s="6" t="str">
        <f>VLOOKUP(A937,'emp master'!$A$1:$G$5000,7,FALSE)</f>
        <v>Male</v>
      </c>
      <c r="F937" s="7">
        <v>26</v>
      </c>
      <c r="G937" s="6" t="s">
        <v>14</v>
      </c>
      <c r="H937" s="6" t="s">
        <v>1753</v>
      </c>
      <c r="I937" s="6" t="s">
        <v>1584</v>
      </c>
      <c r="J937" s="7" t="s">
        <v>17</v>
      </c>
      <c r="K937" s="6" t="s">
        <v>14</v>
      </c>
      <c r="L937" s="6"/>
      <c r="M937" s="6" t="s">
        <v>1566</v>
      </c>
      <c r="N937" s="6" t="s">
        <v>1798</v>
      </c>
      <c r="O937" s="6" t="s">
        <v>14</v>
      </c>
      <c r="P937" s="6"/>
      <c r="Q937" s="6" t="s">
        <v>14</v>
      </c>
      <c r="R937" s="6" t="s">
        <v>14</v>
      </c>
      <c r="S937" s="6" t="s">
        <v>1761</v>
      </c>
      <c r="T937" s="6" t="s">
        <v>14</v>
      </c>
      <c r="U937" s="6" t="s">
        <v>14</v>
      </c>
      <c r="V937" s="8">
        <f>IF(Table15[[#This Row],[Age - වයස]]&lt;30,1,IF(Table15[[#This Row],[Age - වයස]]&lt;40,2,IF(Table15[[#This Row],[Age - වයස]]&lt;50,3,IF(Table15[[#This Row],[Age - වයස]]&lt;=55,4,5))))</f>
        <v>1</v>
      </c>
      <c r="W937" s="11">
        <f>IF(Table15[[#This Row],[Vaccinated? - කොවිඩ් එන්නත ලබා ගෙන තිබේද?]]= "yes",1,5)</f>
        <v>5</v>
      </c>
      <c r="X93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7" s="8">
        <f>IF(Table15[[#This Row],[Having any hereditary diseases - ඔබට පාරම්පරික රෝග තිබෙනවාද?]]="yes",5,1)</f>
        <v>1</v>
      </c>
      <c r="Z937" s="11">
        <f>IF(Table15[[#This Row],[Do you have been suffering from any of these diseases? - පහත රෝග ඔබට තිබෙනවද?]]="None - නැත",1,5)</f>
        <v>5</v>
      </c>
      <c r="AA93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7" s="11">
        <f>IF(Table15[[#This Row],[Have you been infected by COVID-19 in the past few months - ඔබට COVID 19 මිට පෙර වැළදී  තිබෙනවද?]]="Yes",1,5)</f>
        <v>5</v>
      </c>
      <c r="AC937" s="11">
        <f>IF(Table15[[#This Row],[Grade - ශ්‍රේණිය]]="Team Member",5,IF(Table15[[#This Row],[Grade - ශ්‍රේණිය]]="Manager",1,3))</f>
        <v>5</v>
      </c>
      <c r="AD937" s="11">
        <f>IF(Table15[[#This Row],[Do you have any COVID symptoms? - ඔබට COVID ලක්ෂණ තිබෙනවද?]]="Yes",5,1)</f>
        <v>1</v>
      </c>
      <c r="AE937" s="11">
        <f>IF(Table15[[#This Row],[Was quarantined  before? - නිරොධානය වී තිබේද?]]="Yes",5,1)</f>
        <v>1</v>
      </c>
      <c r="AF93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7" s="8">
        <f>IF(Table15[[#This Row],[Any family members are working at Hospitals - රෝහල් වල සේවය කරන සාමාජිකයන් සිටීද?]]="No",1,5)</f>
        <v>1</v>
      </c>
      <c r="AH93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937" s="12">
        <f>Table15[[#This Row],[Proximity 01 (30%)]]*0.3+Table15[[#This Row],[Proximity - 02(40%)]]*0.4+Table15[[#This Row],[Proximity - 03(30%)]]*0.3</f>
        <v>2.1999999999999997</v>
      </c>
      <c r="AK937" s="13">
        <f>Table15[[#This Row],[Aggregation(Q1) 30%]]*0.3+Table15[[#This Row],[Aggregation(Q2) 40%]]*0.4+Table15[[#This Row],[Aggregation(Q3) 30%]]*0.3</f>
        <v>3.4</v>
      </c>
      <c r="AL937" s="13">
        <f>Table15[[#This Row],[Exposure Rate]]+Table15[[#This Row],[Proximity Rate]]+Table15[[#This Row],[Aggregation Rate]]</f>
        <v>8.6999999999999993</v>
      </c>
      <c r="AM937" s="13" t="s">
        <v>1935</v>
      </c>
    </row>
    <row r="938" spans="1:39" x14ac:dyDescent="0.3">
      <c r="A938" s="20">
        <v>19351</v>
      </c>
      <c r="B938" s="2" t="s">
        <v>1661</v>
      </c>
      <c r="C938" s="2" t="str">
        <f>VLOOKUP(A938,'emp master'!$A$1:$G$5000,5,FALSE)</f>
        <v>Moulded Bra Cup - Product Development Centre - SI</v>
      </c>
      <c r="D938" s="1" t="s">
        <v>1757</v>
      </c>
      <c r="E938" s="6" t="str">
        <f>VLOOKUP(A938,'emp master'!$A$1:$G$5000,7,FALSE)</f>
        <v>Male</v>
      </c>
      <c r="F938" s="7">
        <v>29</v>
      </c>
      <c r="G938" s="6" t="s">
        <v>14</v>
      </c>
      <c r="H938" s="6" t="s">
        <v>1753</v>
      </c>
      <c r="I938" s="6" t="s">
        <v>1662</v>
      </c>
      <c r="J938" s="7" t="s">
        <v>13</v>
      </c>
      <c r="K938" s="6" t="s">
        <v>14</v>
      </c>
      <c r="L938" s="6"/>
      <c r="M938" s="6" t="s">
        <v>1566</v>
      </c>
      <c r="N938" s="6" t="s">
        <v>1910</v>
      </c>
      <c r="O938" s="6" t="s">
        <v>14</v>
      </c>
      <c r="P938" s="6"/>
      <c r="Q938" s="6" t="s">
        <v>14</v>
      </c>
      <c r="R938" s="6" t="s">
        <v>14</v>
      </c>
      <c r="S938" s="6" t="s">
        <v>1760</v>
      </c>
      <c r="T938" s="6" t="s">
        <v>14</v>
      </c>
      <c r="U938" s="6" t="s">
        <v>14</v>
      </c>
      <c r="V938" s="8">
        <f>IF(Table15[[#This Row],[Age - වයස]]&lt;30,1,IF(Table15[[#This Row],[Age - වයස]]&lt;40,2,IF(Table15[[#This Row],[Age - වයස]]&lt;50,3,IF(Table15[[#This Row],[Age - වයස]]&lt;=55,4,5))))</f>
        <v>1</v>
      </c>
      <c r="W938" s="11">
        <f>IF(Table15[[#This Row],[Vaccinated? - කොවිඩ් එන්නත ලබා ගෙන තිබේද?]]= "yes",1,5)</f>
        <v>5</v>
      </c>
      <c r="X93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8" s="8">
        <f>IF(Table15[[#This Row],[Having any hereditary diseases - ඔබට පාරම්පරික රෝග තිබෙනවාද?]]="yes",5,1)</f>
        <v>1</v>
      </c>
      <c r="Z938" s="11">
        <f>IF(Table15[[#This Row],[Do you have been suffering from any of these diseases? - පහත රෝග ඔබට තිබෙනවද?]]="None - නැත",1,5)</f>
        <v>5</v>
      </c>
      <c r="AA93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8" s="11">
        <f>IF(Table15[[#This Row],[Have you been infected by COVID-19 in the past few months - ඔබට COVID 19 මිට පෙර වැළදී  තිබෙනවද?]]="Yes",1,5)</f>
        <v>5</v>
      </c>
      <c r="AC938" s="11">
        <f>IF(Table15[[#This Row],[Grade - ශ්‍රේණිය]]="Team Member",5,IF(Table15[[#This Row],[Grade - ශ්‍රේණිය]]="Manager",1,3))</f>
        <v>5</v>
      </c>
      <c r="AD938" s="11">
        <f>IF(Table15[[#This Row],[Do you have any COVID symptoms? - ඔබට COVID ලක්ෂණ තිබෙනවද?]]="Yes",5,1)</f>
        <v>1</v>
      </c>
      <c r="AE938" s="11">
        <f>IF(Table15[[#This Row],[Was quarantined  before? - නිරොධානය වී තිබේද?]]="Yes",5,1)</f>
        <v>1</v>
      </c>
      <c r="AF93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8" s="8">
        <f>IF(Table15[[#This Row],[Any family members are working at Hospitals - රෝහල් වල සේවය කරන සාමාජිකයන් සිටීද?]]="No",1,5)</f>
        <v>1</v>
      </c>
      <c r="AH93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938" s="12">
        <f>Table15[[#This Row],[Proximity 01 (30%)]]*0.3+Table15[[#This Row],[Proximity - 02(40%)]]*0.4+Table15[[#This Row],[Proximity - 03(30%)]]*0.3</f>
        <v>2.1999999999999997</v>
      </c>
      <c r="AK938" s="13">
        <f>Table15[[#This Row],[Aggregation(Q1) 30%]]*0.3+Table15[[#This Row],[Aggregation(Q2) 40%]]*0.4+Table15[[#This Row],[Aggregation(Q3) 30%]]*0.3</f>
        <v>3.4</v>
      </c>
      <c r="AL938" s="13">
        <f>Table15[[#This Row],[Exposure Rate]]+Table15[[#This Row],[Proximity Rate]]+Table15[[#This Row],[Aggregation Rate]]</f>
        <v>8.6999999999999993</v>
      </c>
      <c r="AM938" s="13" t="s">
        <v>1935</v>
      </c>
    </row>
    <row r="939" spans="1:39" x14ac:dyDescent="0.3">
      <c r="A939" s="20">
        <v>23137</v>
      </c>
      <c r="B939" s="2" t="s">
        <v>1567</v>
      </c>
      <c r="C939" s="2" t="str">
        <f>VLOOKUP(A939,'emp master'!$A$1:$G$5000,5,FALSE)</f>
        <v>Close Comfort Program - Finishing - SI</v>
      </c>
      <c r="D939" s="1" t="s">
        <v>1757</v>
      </c>
      <c r="E939" s="6" t="str">
        <f>VLOOKUP(A939,'emp master'!$A$1:$G$5000,7,FALSE)</f>
        <v>Female</v>
      </c>
      <c r="F939" s="7">
        <v>24</v>
      </c>
      <c r="G939" s="6" t="s">
        <v>14</v>
      </c>
      <c r="H939" s="6" t="s">
        <v>1753</v>
      </c>
      <c r="I939" s="6" t="s">
        <v>194</v>
      </c>
      <c r="J939" s="7" t="s">
        <v>17</v>
      </c>
      <c r="K939" s="6" t="s">
        <v>14</v>
      </c>
      <c r="L939" s="6"/>
      <c r="M939" s="6" t="s">
        <v>1566</v>
      </c>
      <c r="N939" s="6" t="s">
        <v>1783</v>
      </c>
      <c r="O939" s="6" t="s">
        <v>14</v>
      </c>
      <c r="P939" s="6"/>
      <c r="Q939" s="6" t="s">
        <v>14</v>
      </c>
      <c r="R939" s="6" t="s">
        <v>1566</v>
      </c>
      <c r="S939" s="6" t="s">
        <v>1761</v>
      </c>
      <c r="T939" s="6" t="s">
        <v>14</v>
      </c>
      <c r="U939" s="6" t="s">
        <v>14</v>
      </c>
      <c r="V939" s="8">
        <f>IF(Table15[[#This Row],[Age - වයස]]&lt;30,1,IF(Table15[[#This Row],[Age - වයස]]&lt;40,2,IF(Table15[[#This Row],[Age - වයස]]&lt;50,3,IF(Table15[[#This Row],[Age - වයස]]&lt;=55,4,5))))</f>
        <v>1</v>
      </c>
      <c r="W939" s="11">
        <f>IF(Table15[[#This Row],[Vaccinated? - කොවිඩ් එන්නත ලබා ගෙන තිබේද?]]= "yes",1,5)</f>
        <v>5</v>
      </c>
      <c r="X93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39" s="8">
        <f>IF(Table15[[#This Row],[Having any hereditary diseases - ඔබට පාරම්පරික රෝග තිබෙනවාද?]]="yes",5,1)</f>
        <v>5</v>
      </c>
      <c r="Z939" s="11">
        <f>IF(Table15[[#This Row],[Do you have been suffering from any of these diseases? - පහත රෝග ඔබට තිබෙනවද?]]="None - නැත",1,5)</f>
        <v>5</v>
      </c>
      <c r="AA93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39" s="11">
        <f>IF(Table15[[#This Row],[Have you been infected by COVID-19 in the past few months - ඔබට COVID 19 මිට පෙර වැළදී  තිබෙනවද?]]="Yes",1,5)</f>
        <v>5</v>
      </c>
      <c r="AC939" s="11">
        <f>IF(Table15[[#This Row],[Grade - ශ්‍රේණිය]]="Team Member",5,IF(Table15[[#This Row],[Grade - ශ්‍රේණිය]]="Manager",1,3))</f>
        <v>5</v>
      </c>
      <c r="AD939" s="11">
        <f>IF(Table15[[#This Row],[Do you have any COVID symptoms? - ඔබට COVID ලක්ෂණ තිබෙනවද?]]="Yes",5,1)</f>
        <v>1</v>
      </c>
      <c r="AE939" s="11">
        <f>IF(Table15[[#This Row],[Was quarantined  before? - නිරොධානය වී තිබේද?]]="Yes",5,1)</f>
        <v>1</v>
      </c>
      <c r="AF93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39" s="8">
        <f>IF(Table15[[#This Row],[Any family members are working at Hospitals - රෝහල් වල සේවය කරන සාමාජිකයන් සිටීද?]]="No",1,5)</f>
        <v>1</v>
      </c>
      <c r="AH93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3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939" s="12">
        <f>Table15[[#This Row],[Proximity 01 (30%)]]*0.3+Table15[[#This Row],[Proximity - 02(40%)]]*0.4+Table15[[#This Row],[Proximity - 03(30%)]]*0.3</f>
        <v>2.1999999999999997</v>
      </c>
      <c r="AK939" s="13">
        <f>Table15[[#This Row],[Aggregation(Q1) 30%]]*0.3+Table15[[#This Row],[Aggregation(Q2) 40%]]*0.4+Table15[[#This Row],[Aggregation(Q3) 30%]]*0.3</f>
        <v>3.4</v>
      </c>
      <c r="AL939" s="13">
        <f>Table15[[#This Row],[Exposure Rate]]+Table15[[#This Row],[Proximity Rate]]+Table15[[#This Row],[Aggregation Rate]]</f>
        <v>9.5</v>
      </c>
      <c r="AM939" s="13" t="s">
        <v>1935</v>
      </c>
    </row>
    <row r="940" spans="1:39" x14ac:dyDescent="0.3">
      <c r="A940" s="20">
        <v>26462</v>
      </c>
      <c r="B940" s="2" t="s">
        <v>1599</v>
      </c>
      <c r="C940" s="2" t="str">
        <f>VLOOKUP(A940,'emp master'!$A$1:$G$5000,5,FALSE)</f>
        <v>Training School - SI</v>
      </c>
      <c r="D940" s="1" t="s">
        <v>1757</v>
      </c>
      <c r="E940" s="6" t="str">
        <f>VLOOKUP(A940,'emp master'!$A$1:$G$5000,7,FALSE)</f>
        <v>Female</v>
      </c>
      <c r="F940" s="7">
        <v>30</v>
      </c>
      <c r="G940" s="6" t="s">
        <v>14</v>
      </c>
      <c r="H940" s="6" t="s">
        <v>1753</v>
      </c>
      <c r="I940" s="6" t="s">
        <v>1600</v>
      </c>
      <c r="J940" s="7" t="s">
        <v>17</v>
      </c>
      <c r="K940" s="6" t="s">
        <v>14</v>
      </c>
      <c r="L940" s="6"/>
      <c r="M940" s="6" t="s">
        <v>1566</v>
      </c>
      <c r="N940" s="6" t="s">
        <v>1829</v>
      </c>
      <c r="O940" s="6" t="s">
        <v>14</v>
      </c>
      <c r="P940" s="6"/>
      <c r="Q940" s="6" t="s">
        <v>14</v>
      </c>
      <c r="R940" s="6" t="s">
        <v>1566</v>
      </c>
      <c r="S940" s="6" t="s">
        <v>1763</v>
      </c>
      <c r="T940" s="6" t="s">
        <v>14</v>
      </c>
      <c r="U940" s="6" t="s">
        <v>14</v>
      </c>
      <c r="V940" s="8">
        <f>IF(Table15[[#This Row],[Age - වයස]]&lt;30,1,IF(Table15[[#This Row],[Age - වයස]]&lt;40,2,IF(Table15[[#This Row],[Age - වයස]]&lt;50,3,IF(Table15[[#This Row],[Age - වයස]]&lt;=55,4,5))))</f>
        <v>2</v>
      </c>
      <c r="W940" s="11">
        <f>IF(Table15[[#This Row],[Vaccinated? - කොවිඩ් එන්නත ලබා ගෙන තිබේද?]]= "yes",1,5)</f>
        <v>5</v>
      </c>
      <c r="X94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0" s="8">
        <f>IF(Table15[[#This Row],[Having any hereditary diseases - ඔබට පාරම්පරික රෝග තිබෙනවාද?]]="yes",5,1)</f>
        <v>5</v>
      </c>
      <c r="Z940" s="11">
        <f>IF(Table15[[#This Row],[Do you have been suffering from any of these diseases? - පහත රෝග ඔබට තිබෙනවද?]]="None - නැත",1,5)</f>
        <v>5</v>
      </c>
      <c r="AA94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0" s="11">
        <f>IF(Table15[[#This Row],[Have you been infected by COVID-19 in the past few months - ඔබට COVID 19 මිට පෙර වැළදී  තිබෙනවද?]]="Yes",1,5)</f>
        <v>5</v>
      </c>
      <c r="AC940" s="11">
        <f>IF(Table15[[#This Row],[Grade - ශ්‍රේණිය]]="Team Member",5,IF(Table15[[#This Row],[Grade - ශ්‍රේණිය]]="Manager",1,3))</f>
        <v>5</v>
      </c>
      <c r="AD940" s="11">
        <f>IF(Table15[[#This Row],[Do you have any COVID symptoms? - ඔබට COVID ලක්ෂණ තිබෙනවද?]]="Yes",5,1)</f>
        <v>1</v>
      </c>
      <c r="AE940" s="11">
        <f>IF(Table15[[#This Row],[Was quarantined  before? - නිරොධානය වී තිබේද?]]="Yes",5,1)</f>
        <v>1</v>
      </c>
      <c r="AF94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0" s="8">
        <f>IF(Table15[[#This Row],[Any family members are working at Hospitals - රෝහල් වල සේවය කරන සාමාජිකයන් සිටීද?]]="No",1,5)</f>
        <v>1</v>
      </c>
      <c r="AH94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</v>
      </c>
      <c r="AJ940" s="12">
        <f>Table15[[#This Row],[Proximity 01 (30%)]]*0.3+Table15[[#This Row],[Proximity - 02(40%)]]*0.4+Table15[[#This Row],[Proximity - 03(30%)]]*0.3</f>
        <v>2.1999999999999997</v>
      </c>
      <c r="AK940" s="13">
        <f>Table15[[#This Row],[Aggregation(Q1) 30%]]*0.3+Table15[[#This Row],[Aggregation(Q2) 40%]]*0.4+Table15[[#This Row],[Aggregation(Q3) 30%]]*0.3</f>
        <v>3.4</v>
      </c>
      <c r="AL940" s="13">
        <f>Table15[[#This Row],[Exposure Rate]]+Table15[[#This Row],[Proximity Rate]]+Table15[[#This Row],[Aggregation Rate]]</f>
        <v>9.6</v>
      </c>
      <c r="AM940" s="13" t="s">
        <v>1935</v>
      </c>
    </row>
    <row r="941" spans="1:39" x14ac:dyDescent="0.3">
      <c r="A941" s="20">
        <v>639</v>
      </c>
      <c r="B941" s="2" t="s">
        <v>1577</v>
      </c>
      <c r="C941" s="2" t="str">
        <f>VLOOKUP(A941,'emp master'!$A$1:$G$5000,5,FALSE)</f>
        <v>Moulded Bra Cup - Technical - SI</v>
      </c>
      <c r="D941" s="1" t="s">
        <v>1757</v>
      </c>
      <c r="E941" s="6" t="str">
        <f>VLOOKUP(A941,'emp master'!$A$1:$G$5000,7,FALSE)</f>
        <v>Female</v>
      </c>
      <c r="F941" s="7">
        <v>44</v>
      </c>
      <c r="G941" s="6" t="s">
        <v>14</v>
      </c>
      <c r="H941" s="6" t="s">
        <v>1753</v>
      </c>
      <c r="I941" s="6" t="s">
        <v>1578</v>
      </c>
      <c r="J941" s="7" t="s">
        <v>17</v>
      </c>
      <c r="K941" s="6" t="s">
        <v>14</v>
      </c>
      <c r="L941" s="6"/>
      <c r="M941" s="6" t="s">
        <v>1566</v>
      </c>
      <c r="N941" s="6" t="s">
        <v>1791</v>
      </c>
      <c r="O941" s="6" t="s">
        <v>14</v>
      </c>
      <c r="P941" s="6"/>
      <c r="Q941" s="6" t="s">
        <v>14</v>
      </c>
      <c r="R941" s="6" t="s">
        <v>1566</v>
      </c>
      <c r="S941" s="6" t="s">
        <v>1761</v>
      </c>
      <c r="T941" s="6" t="s">
        <v>1566</v>
      </c>
      <c r="U941" s="6" t="s">
        <v>14</v>
      </c>
      <c r="V941" s="8">
        <f>IF(Table15[[#This Row],[Age - වයස]]&lt;30,1,IF(Table15[[#This Row],[Age - වයස]]&lt;40,2,IF(Table15[[#This Row],[Age - වයස]]&lt;50,3,IF(Table15[[#This Row],[Age - වයස]]&lt;=55,4,5))))</f>
        <v>3</v>
      </c>
      <c r="W941" s="11">
        <f>IF(Table15[[#This Row],[Vaccinated? - කොවිඩ් එන්නත ලබා ගෙන තිබේද?]]= "yes",1,5)</f>
        <v>5</v>
      </c>
      <c r="X94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1" s="8">
        <f>IF(Table15[[#This Row],[Having any hereditary diseases - ඔබට පාරම්පරික රෝග තිබෙනවාද?]]="yes",5,1)</f>
        <v>5</v>
      </c>
      <c r="Z941" s="11">
        <f>IF(Table15[[#This Row],[Do you have been suffering from any of these diseases? - පහත රෝග ඔබට තිබෙනවද?]]="None - නැත",1,5)</f>
        <v>5</v>
      </c>
      <c r="AA94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941" s="11">
        <f>IF(Table15[[#This Row],[Have you been infected by COVID-19 in the past few months - ඔබට COVID 19 මිට පෙර වැළදී  තිබෙනවද?]]="Yes",1,5)</f>
        <v>5</v>
      </c>
      <c r="AC941" s="11">
        <f>IF(Table15[[#This Row],[Grade - ශ්‍රේණිය]]="Team Member",5,IF(Table15[[#This Row],[Grade - ශ්‍රේණිය]]="Manager",1,3))</f>
        <v>5</v>
      </c>
      <c r="AD941" s="11">
        <f>IF(Table15[[#This Row],[Do you have any COVID symptoms? - ඔබට COVID ලක්ෂණ තිබෙනවද?]]="Yes",5,1)</f>
        <v>1</v>
      </c>
      <c r="AE941" s="11">
        <f>IF(Table15[[#This Row],[Was quarantined  before? - නිරොධානය වී තිබේද?]]="Yes",5,1)</f>
        <v>1</v>
      </c>
      <c r="AF94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1" s="8">
        <f>IF(Table15[[#This Row],[Any family members are working at Hospitals - රෝහල් වල සේවය කරන සාමාජිකයන් සිටීද?]]="No",1,5)</f>
        <v>1</v>
      </c>
      <c r="AH94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4.5</v>
      </c>
      <c r="AJ941" s="12">
        <f>Table15[[#This Row],[Proximity 01 (30%)]]*0.3+Table15[[#This Row],[Proximity - 02(40%)]]*0.4+Table15[[#This Row],[Proximity - 03(30%)]]*0.3</f>
        <v>2.1999999999999997</v>
      </c>
      <c r="AK941" s="13">
        <f>Table15[[#This Row],[Aggregation(Q1) 30%]]*0.3+Table15[[#This Row],[Aggregation(Q2) 40%]]*0.4+Table15[[#This Row],[Aggregation(Q3) 30%]]*0.3</f>
        <v>3.4</v>
      </c>
      <c r="AL941" s="13">
        <f>Table15[[#This Row],[Exposure Rate]]+Table15[[#This Row],[Proximity Rate]]+Table15[[#This Row],[Aggregation Rate]]</f>
        <v>10.1</v>
      </c>
      <c r="AM941" s="13" t="s">
        <v>1935</v>
      </c>
    </row>
    <row r="942" spans="1:39" x14ac:dyDescent="0.3">
      <c r="A942" s="20">
        <v>16857</v>
      </c>
      <c r="B942" s="2" t="s">
        <v>1589</v>
      </c>
      <c r="C942" s="2" t="str">
        <f>VLOOKUP(A942,'emp master'!$A$1:$G$5000,5,FALSE)</f>
        <v>Common - SI</v>
      </c>
      <c r="D942" s="1" t="s">
        <v>1752</v>
      </c>
      <c r="E942" s="6" t="str">
        <f>VLOOKUP(A942,'emp master'!$A$1:$G$5000,7,FALSE)</f>
        <v>Female</v>
      </c>
      <c r="F942" s="6">
        <v>42</v>
      </c>
      <c r="G942" s="6" t="s">
        <v>1566</v>
      </c>
      <c r="H942" s="6" t="s">
        <v>1753</v>
      </c>
      <c r="I942" s="6" t="s">
        <v>1590</v>
      </c>
      <c r="J942" s="6" t="s">
        <v>28</v>
      </c>
      <c r="K942" s="6" t="s">
        <v>14</v>
      </c>
      <c r="L942" s="6"/>
      <c r="M942" s="6" t="s">
        <v>1566</v>
      </c>
      <c r="N942" s="6" t="s">
        <v>1809</v>
      </c>
      <c r="O942" s="6" t="s">
        <v>14</v>
      </c>
      <c r="P942" s="6"/>
      <c r="Q942" s="6" t="s">
        <v>1566</v>
      </c>
      <c r="R942" s="6" t="s">
        <v>1566</v>
      </c>
      <c r="S942" s="6" t="s">
        <v>1764</v>
      </c>
      <c r="T942" s="6" t="s">
        <v>14</v>
      </c>
      <c r="U942" s="6" t="s">
        <v>14</v>
      </c>
      <c r="V942" s="8">
        <f>IF(Table15[[#This Row],[Age - වයස]]&lt;30,1,IF(Table15[[#This Row],[Age - වයස]]&lt;40,2,IF(Table15[[#This Row],[Age - වයස]]&lt;50,3,IF(Table15[[#This Row],[Age - වයස]]&lt;=55,4,5))))</f>
        <v>3</v>
      </c>
      <c r="W942" s="11">
        <f>IF(Table15[[#This Row],[Vaccinated? - කොවිඩ් එන්නත ලබා ගෙන තිබේද?]]= "yes",1,5)</f>
        <v>1</v>
      </c>
      <c r="X94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2" s="8">
        <f>IF(Table15[[#This Row],[Having any hereditary diseases - ඔබට පාරම්පරික රෝග තිබෙනවාද?]]="yes",5,1)</f>
        <v>5</v>
      </c>
      <c r="Z942" s="11">
        <f>IF(Table15[[#This Row],[Do you have been suffering from any of these diseases? - පහත රෝග ඔබට තිබෙනවද?]]="None - නැත",1,5)</f>
        <v>5</v>
      </c>
      <c r="AA94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2" s="11">
        <f>IF(Table15[[#This Row],[Have you been infected by COVID-19 in the past few months - ඔබට COVID 19 මිට පෙර වැළදී  තිබෙනවද?]]="Yes",1,5)</f>
        <v>5</v>
      </c>
      <c r="AC942" s="11">
        <f>IF(Table15[[#This Row],[Grade - ශ්‍රේණිය]]="Team Member",5,IF(Table15[[#This Row],[Grade - ශ්‍රේණිය]]="Manager",1,3))</f>
        <v>1</v>
      </c>
      <c r="AD942" s="11">
        <f>IF(Table15[[#This Row],[Do you have any COVID symptoms? - ඔබට COVID ලක්ෂණ තිබෙනවද?]]="Yes",5,1)</f>
        <v>1</v>
      </c>
      <c r="AE942" s="11">
        <f>IF(Table15[[#This Row],[Was quarantined  before? - නිරොධානය වී තිබේද?]]="Yes",5,1)</f>
        <v>5</v>
      </c>
      <c r="AF94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2" s="8">
        <f>IF(Table15[[#This Row],[Any family members are working at Hospitals - රෝහල් වල සේවය කරන සාමාජිකයන් සිටීද?]]="No",1,5)</f>
        <v>1</v>
      </c>
      <c r="AH94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3.3000000000000003</v>
      </c>
      <c r="AJ942" s="12">
        <f>Table15[[#This Row],[Proximity 01 (30%)]]*0.3+Table15[[#This Row],[Proximity - 02(40%)]]*0.4+Table15[[#This Row],[Proximity - 03(30%)]]*0.3</f>
        <v>2.2000000000000002</v>
      </c>
      <c r="AK942" s="13">
        <f>Table15[[#This Row],[Aggregation(Q1) 30%]]*0.3+Table15[[#This Row],[Aggregation(Q2) 40%]]*0.4+Table15[[#This Row],[Aggregation(Q3) 30%]]*0.3</f>
        <v>3.4</v>
      </c>
      <c r="AL942" s="13">
        <f>Table15[[#This Row],[Exposure Rate]]+Table15[[#This Row],[Proximity Rate]]+Table15[[#This Row],[Aggregation Rate]]</f>
        <v>8.9</v>
      </c>
      <c r="AM942" s="13" t="s">
        <v>1935</v>
      </c>
    </row>
    <row r="943" spans="1:39" x14ac:dyDescent="0.3">
      <c r="A943" s="20">
        <v>16106</v>
      </c>
      <c r="B943" s="2" t="s">
        <v>1647</v>
      </c>
      <c r="C943" s="2" t="str">
        <f>VLOOKUP(A943,'emp master'!$A$1:$G$5000,5,FALSE)</f>
        <v>Moulded Bra Cup - Product Development Centre - SI</v>
      </c>
      <c r="D943" s="1" t="s">
        <v>1755</v>
      </c>
      <c r="E943" s="6" t="str">
        <f>VLOOKUP(A943,'emp master'!$A$1:$G$5000,7,FALSE)</f>
        <v>Male</v>
      </c>
      <c r="F943" s="7">
        <v>31</v>
      </c>
      <c r="G943" s="6" t="s">
        <v>1566</v>
      </c>
      <c r="H943" s="6" t="s">
        <v>1753</v>
      </c>
      <c r="I943" s="6" t="s">
        <v>1648</v>
      </c>
      <c r="J943" s="7" t="s">
        <v>20</v>
      </c>
      <c r="K943" s="6" t="s">
        <v>14</v>
      </c>
      <c r="L943" s="6"/>
      <c r="M943" s="6" t="s">
        <v>1566</v>
      </c>
      <c r="N943" s="6" t="s">
        <v>1834</v>
      </c>
      <c r="O943" s="6" t="s">
        <v>14</v>
      </c>
      <c r="P943" s="6"/>
      <c r="Q943" s="6" t="s">
        <v>1566</v>
      </c>
      <c r="R943" s="6" t="s">
        <v>14</v>
      </c>
      <c r="S943" s="6" t="s">
        <v>1754</v>
      </c>
      <c r="T943" s="6" t="s">
        <v>14</v>
      </c>
      <c r="U943" s="6" t="s">
        <v>14</v>
      </c>
      <c r="V943" s="8">
        <f>IF(Table15[[#This Row],[Age - වයස]]&lt;30,1,IF(Table15[[#This Row],[Age - වයස]]&lt;40,2,IF(Table15[[#This Row],[Age - වයස]]&lt;50,3,IF(Table15[[#This Row],[Age - වයස]]&lt;=55,4,5))))</f>
        <v>2</v>
      </c>
      <c r="W943" s="11">
        <f>IF(Table15[[#This Row],[Vaccinated? - කොවිඩ් එන්නත ලබා ගෙන තිබේද?]]= "yes",1,5)</f>
        <v>1</v>
      </c>
      <c r="X94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3" s="8">
        <f>IF(Table15[[#This Row],[Having any hereditary diseases - ඔබට පාරම්පරික රෝග තිබෙනවාද?]]="yes",5,1)</f>
        <v>1</v>
      </c>
      <c r="Z943" s="11">
        <f>IF(Table15[[#This Row],[Do you have been suffering from any of these diseases? - පහත රෝග ඔබට තිබෙනවද?]]="None - නැත",1,5)</f>
        <v>1</v>
      </c>
      <c r="AA94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3" s="11">
        <f>IF(Table15[[#This Row],[Have you been infected by COVID-19 in the past few months - ඔබට COVID 19 මිට පෙර වැළදී  තිබෙනවද?]]="Yes",1,5)</f>
        <v>5</v>
      </c>
      <c r="AC943" s="11">
        <f>IF(Table15[[#This Row],[Grade - ශ්‍රේණිය]]="Team Member",5,IF(Table15[[#This Row],[Grade - ශ්‍රේණිය]]="Manager",1,3))</f>
        <v>3</v>
      </c>
      <c r="AD943" s="11">
        <f>IF(Table15[[#This Row],[Do you have any COVID symptoms? - ඔබට COVID ලක්ෂණ තිබෙනවද?]]="Yes",5,1)</f>
        <v>1</v>
      </c>
      <c r="AE943" s="11">
        <f>IF(Table15[[#This Row],[Was quarantined  before? - නිරොධානය වී තිබේද?]]="Yes",5,1)</f>
        <v>5</v>
      </c>
      <c r="AF94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3" s="8">
        <f>IF(Table15[[#This Row],[Any family members are working at Hospitals - රෝහල් වල සේවය කරන සාමාජිකයන් සිටීද?]]="No",1,5)</f>
        <v>1</v>
      </c>
      <c r="AH94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43" s="15">
        <f>Table15[[#This Row],[Proximity 01 (30%)]]*0.3+Table15[[#This Row],[Proximity - 02(40%)]]*0.4+Table15[[#This Row],[Proximity - 03(30%)]]*0.3</f>
        <v>2.8</v>
      </c>
      <c r="AK943" s="13">
        <f>Table15[[#This Row],[Aggregation(Q1) 30%]]*0.3+Table15[[#This Row],[Aggregation(Q2) 40%]]*0.4+Table15[[#This Row],[Aggregation(Q3) 30%]]*0.3</f>
        <v>3.4</v>
      </c>
      <c r="AL943" s="13">
        <f>Table15[[#This Row],[Exposure Rate]]+Table15[[#This Row],[Proximity Rate]]+Table15[[#This Row],[Aggregation Rate]]</f>
        <v>8.1999999999999993</v>
      </c>
      <c r="AM943" s="13" t="s">
        <v>1935</v>
      </c>
    </row>
    <row r="944" spans="1:39" x14ac:dyDescent="0.3">
      <c r="A944" s="20">
        <v>111</v>
      </c>
      <c r="B944" s="2" t="s">
        <v>1621</v>
      </c>
      <c r="C944" s="2" t="str">
        <f>VLOOKUP(A944,'emp master'!$A$1:$G$5000,5,FALSE)</f>
        <v>Overseas - SI</v>
      </c>
      <c r="D944" s="1" t="s">
        <v>1755</v>
      </c>
      <c r="E944" s="6" t="str">
        <f>VLOOKUP(A944,'emp master'!$A$1:$G$5000,7,FALSE)</f>
        <v>Female</v>
      </c>
      <c r="F944" s="7">
        <v>36</v>
      </c>
      <c r="G944" s="6" t="s">
        <v>1566</v>
      </c>
      <c r="H944" s="6" t="s">
        <v>1753</v>
      </c>
      <c r="I944" s="6" t="s">
        <v>1622</v>
      </c>
      <c r="J944" s="7" t="s">
        <v>20</v>
      </c>
      <c r="K944" s="6" t="s">
        <v>14</v>
      </c>
      <c r="L944" s="6"/>
      <c r="M944" s="6" t="s">
        <v>1566</v>
      </c>
      <c r="N944" s="6" t="s">
        <v>1865</v>
      </c>
      <c r="O944" s="6" t="s">
        <v>14</v>
      </c>
      <c r="P944" s="6"/>
      <c r="Q944" s="6" t="s">
        <v>1566</v>
      </c>
      <c r="R944" s="6" t="s">
        <v>14</v>
      </c>
      <c r="S944" s="6" t="s">
        <v>1754</v>
      </c>
      <c r="T944" s="6" t="s">
        <v>14</v>
      </c>
      <c r="U944" s="6" t="s">
        <v>14</v>
      </c>
      <c r="V944" s="8">
        <f>IF(Table15[[#This Row],[Age - වයස]]&lt;30,1,IF(Table15[[#This Row],[Age - වයස]]&lt;40,2,IF(Table15[[#This Row],[Age - වයස]]&lt;50,3,IF(Table15[[#This Row],[Age - වයස]]&lt;=55,4,5))))</f>
        <v>2</v>
      </c>
      <c r="W944" s="11">
        <f>IF(Table15[[#This Row],[Vaccinated? - කොවිඩ් එන්නත ලබා ගෙන තිබේද?]]= "yes",1,5)</f>
        <v>1</v>
      </c>
      <c r="X94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4" s="8">
        <f>IF(Table15[[#This Row],[Having any hereditary diseases - ඔබට පාරම්පරික රෝග තිබෙනවාද?]]="yes",5,1)</f>
        <v>1</v>
      </c>
      <c r="Z944" s="11">
        <f>IF(Table15[[#This Row],[Do you have been suffering from any of these diseases? - පහත රෝග ඔබට තිබෙනවද?]]="None - නැත",1,5)</f>
        <v>1</v>
      </c>
      <c r="AA94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4" s="11">
        <f>IF(Table15[[#This Row],[Have you been infected by COVID-19 in the past few months - ඔබට COVID 19 මිට පෙර වැළදී  තිබෙනවද?]]="Yes",1,5)</f>
        <v>5</v>
      </c>
      <c r="AC944" s="11">
        <f>IF(Table15[[#This Row],[Grade - ශ්‍රේණිය]]="Team Member",5,IF(Table15[[#This Row],[Grade - ශ්‍රේණිය]]="Manager",1,3))</f>
        <v>3</v>
      </c>
      <c r="AD944" s="11">
        <f>IF(Table15[[#This Row],[Do you have any COVID symptoms? - ඔබට COVID ලක්ෂණ තිබෙනවද?]]="Yes",5,1)</f>
        <v>1</v>
      </c>
      <c r="AE944" s="11">
        <f>IF(Table15[[#This Row],[Was quarantined  before? - නිරොධානය වී තිබේද?]]="Yes",5,1)</f>
        <v>5</v>
      </c>
      <c r="AF94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4" s="8">
        <f>IF(Table15[[#This Row],[Any family members are working at Hospitals - රෝහල් වල සේවය කරන සාමාජිකයන් සිටීද?]]="No",1,5)</f>
        <v>1</v>
      </c>
      <c r="AH94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44" s="15">
        <f>Table15[[#This Row],[Proximity 01 (30%)]]*0.3+Table15[[#This Row],[Proximity - 02(40%)]]*0.4+Table15[[#This Row],[Proximity - 03(30%)]]*0.3</f>
        <v>2.8</v>
      </c>
      <c r="AK944" s="13">
        <f>Table15[[#This Row],[Aggregation(Q1) 30%]]*0.3+Table15[[#This Row],[Aggregation(Q2) 40%]]*0.4+Table15[[#This Row],[Aggregation(Q3) 30%]]*0.3</f>
        <v>3.4</v>
      </c>
      <c r="AL944" s="13">
        <f>Table15[[#This Row],[Exposure Rate]]+Table15[[#This Row],[Proximity Rate]]+Table15[[#This Row],[Aggregation Rate]]</f>
        <v>8.1999999999999993</v>
      </c>
      <c r="AM944" s="13" t="s">
        <v>1935</v>
      </c>
    </row>
    <row r="945" spans="1:39" x14ac:dyDescent="0.3">
      <c r="A945" s="20">
        <v>12036</v>
      </c>
      <c r="B945" s="2" t="s">
        <v>1657</v>
      </c>
      <c r="C945" s="2" t="str">
        <f>VLOOKUP(A945,'emp master'!$A$1:$G$5000,5,FALSE)</f>
        <v>Moulded Bra Cup - Product Development Centre - SI</v>
      </c>
      <c r="D945" s="1" t="s">
        <v>1755</v>
      </c>
      <c r="E945" s="6" t="str">
        <f>VLOOKUP(A945,'emp master'!$A$1:$G$5000,7,FALSE)</f>
        <v>Female</v>
      </c>
      <c r="F945" s="7">
        <v>33</v>
      </c>
      <c r="G945" s="6" t="s">
        <v>1566</v>
      </c>
      <c r="H945" s="6" t="s">
        <v>1753</v>
      </c>
      <c r="I945" s="6" t="s">
        <v>1658</v>
      </c>
      <c r="J945" s="7" t="s">
        <v>13</v>
      </c>
      <c r="K945" s="6" t="s">
        <v>14</v>
      </c>
      <c r="L945" s="6"/>
      <c r="M945" s="6" t="s">
        <v>1566</v>
      </c>
      <c r="N945" s="6" t="s">
        <v>1902</v>
      </c>
      <c r="O945" s="6" t="s">
        <v>14</v>
      </c>
      <c r="P945" s="6"/>
      <c r="Q945" s="6" t="s">
        <v>1566</v>
      </c>
      <c r="R945" s="6" t="s">
        <v>14</v>
      </c>
      <c r="S945" s="6" t="s">
        <v>1761</v>
      </c>
      <c r="T945" s="6" t="s">
        <v>14</v>
      </c>
      <c r="U945" s="6" t="s">
        <v>14</v>
      </c>
      <c r="V945" s="8">
        <f>IF(Table15[[#This Row],[Age - වයස]]&lt;30,1,IF(Table15[[#This Row],[Age - වයස]]&lt;40,2,IF(Table15[[#This Row],[Age - වයස]]&lt;50,3,IF(Table15[[#This Row],[Age - වයස]]&lt;=55,4,5))))</f>
        <v>2</v>
      </c>
      <c r="W945" s="11">
        <f>IF(Table15[[#This Row],[Vaccinated? - කොවිඩ් එන්නත ලබා ගෙන තිබේද?]]= "yes",1,5)</f>
        <v>1</v>
      </c>
      <c r="X94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5" s="8">
        <f>IF(Table15[[#This Row],[Having any hereditary diseases - ඔබට පාරම්පරික රෝග තිබෙනවාද?]]="yes",5,1)</f>
        <v>1</v>
      </c>
      <c r="Z945" s="11">
        <f>IF(Table15[[#This Row],[Do you have been suffering from any of these diseases? - පහත රෝග ඔබට තිබෙනවද?]]="None - නැත",1,5)</f>
        <v>5</v>
      </c>
      <c r="AA94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5" s="11">
        <f>IF(Table15[[#This Row],[Have you been infected by COVID-19 in the past few months - ඔබට COVID 19 මිට පෙර වැළදී  තිබෙනවද?]]="Yes",1,5)</f>
        <v>5</v>
      </c>
      <c r="AC945" s="11">
        <f>IF(Table15[[#This Row],[Grade - ශ්‍රේණිය]]="Team Member",5,IF(Table15[[#This Row],[Grade - ශ්‍රේණිය]]="Manager",1,3))</f>
        <v>3</v>
      </c>
      <c r="AD945" s="11">
        <f>IF(Table15[[#This Row],[Do you have any COVID symptoms? - ඔබට COVID ලක්ෂණ තිබෙනවද?]]="Yes",5,1)</f>
        <v>1</v>
      </c>
      <c r="AE945" s="11">
        <f>IF(Table15[[#This Row],[Was quarantined  before? - නිරොධානය වී තිබේද?]]="Yes",5,1)</f>
        <v>5</v>
      </c>
      <c r="AF94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5" s="8">
        <f>IF(Table15[[#This Row],[Any family members are working at Hospitals - රෝහල් වල සේවය කරන සාමාජිකයන් සිටීද?]]="No",1,5)</f>
        <v>1</v>
      </c>
      <c r="AH94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2.4000000000000004</v>
      </c>
      <c r="AJ945" s="15">
        <f>Table15[[#This Row],[Proximity 01 (30%)]]*0.3+Table15[[#This Row],[Proximity - 02(40%)]]*0.4+Table15[[#This Row],[Proximity - 03(30%)]]*0.3</f>
        <v>2.8</v>
      </c>
      <c r="AK945" s="13">
        <f>Table15[[#This Row],[Aggregation(Q1) 30%]]*0.3+Table15[[#This Row],[Aggregation(Q2) 40%]]*0.4+Table15[[#This Row],[Aggregation(Q3) 30%]]*0.3</f>
        <v>3.4</v>
      </c>
      <c r="AL945" s="13">
        <f>Table15[[#This Row],[Exposure Rate]]+Table15[[#This Row],[Proximity Rate]]+Table15[[#This Row],[Aggregation Rate]]</f>
        <v>8.6</v>
      </c>
      <c r="AM945" s="13" t="s">
        <v>1935</v>
      </c>
    </row>
    <row r="946" spans="1:39" x14ac:dyDescent="0.3">
      <c r="A946" s="20">
        <v>2981</v>
      </c>
      <c r="B946" s="2" t="s">
        <v>1652</v>
      </c>
      <c r="C946" s="2" t="str">
        <f>VLOOKUP(A946,'emp master'!$A$1:$G$5000,5,FALSE)</f>
        <v>Moulded Bra Cup - Lamination - SI</v>
      </c>
      <c r="D946" s="1" t="s">
        <v>1758</v>
      </c>
      <c r="E946" s="6" t="str">
        <f>VLOOKUP(A946,'emp master'!$A$1:$G$5000,7,FALSE)</f>
        <v>Male</v>
      </c>
      <c r="F946" s="7">
        <v>40</v>
      </c>
      <c r="G946" s="6" t="s">
        <v>1566</v>
      </c>
      <c r="H946" s="6" t="s">
        <v>1753</v>
      </c>
      <c r="I946" s="6" t="s">
        <v>1653</v>
      </c>
      <c r="J946" s="7" t="s">
        <v>13</v>
      </c>
      <c r="K946" s="6" t="s">
        <v>14</v>
      </c>
      <c r="L946" s="6"/>
      <c r="M946" s="6" t="s">
        <v>1566</v>
      </c>
      <c r="N946" s="6" t="s">
        <v>1899</v>
      </c>
      <c r="O946" s="6" t="s">
        <v>14</v>
      </c>
      <c r="P946" s="6"/>
      <c r="Q946" s="6" t="s">
        <v>1566</v>
      </c>
      <c r="R946" s="6" t="s">
        <v>14</v>
      </c>
      <c r="S946" s="6" t="s">
        <v>1761</v>
      </c>
      <c r="T946" s="6" t="s">
        <v>1566</v>
      </c>
      <c r="U946" s="6" t="s">
        <v>14</v>
      </c>
      <c r="V946" s="8">
        <f>IF(Table15[[#This Row],[Age - වයස]]&lt;30,1,IF(Table15[[#This Row],[Age - වයස]]&lt;40,2,IF(Table15[[#This Row],[Age - වයස]]&lt;50,3,IF(Table15[[#This Row],[Age - වයස]]&lt;=55,4,5))))</f>
        <v>3</v>
      </c>
      <c r="W946" s="11">
        <f>IF(Table15[[#This Row],[Vaccinated? - කොවිඩ් එන්නත ලබා ගෙන තිබේද?]]= "yes",1,5)</f>
        <v>1</v>
      </c>
      <c r="X94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6" s="8">
        <f>IF(Table15[[#This Row],[Having any hereditary diseases - ඔබට පාරම්පරික රෝග තිබෙනවාද?]]="yes",5,1)</f>
        <v>1</v>
      </c>
      <c r="Z946" s="11">
        <f>IF(Table15[[#This Row],[Do you have been suffering from any of these diseases? - පහත රෝග ඔබට තිබෙනවද?]]="None - නැත",1,5)</f>
        <v>5</v>
      </c>
      <c r="AA94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946" s="11">
        <f>IF(Table15[[#This Row],[Have you been infected by COVID-19 in the past few months - ඔබට COVID 19 මිට පෙර වැළදී  තිබෙනවද?]]="Yes",1,5)</f>
        <v>5</v>
      </c>
      <c r="AC946" s="11">
        <f>IF(Table15[[#This Row],[Grade - ශ්‍රේණිය]]="Team Member",5,IF(Table15[[#This Row],[Grade - ශ්‍රේණිය]]="Manager",1,3))</f>
        <v>3</v>
      </c>
      <c r="AD946" s="11">
        <f>IF(Table15[[#This Row],[Do you have any COVID symptoms? - ඔබට COVID ලක්ෂණ තිබෙනවද?]]="Yes",5,1)</f>
        <v>1</v>
      </c>
      <c r="AE946" s="11">
        <f>IF(Table15[[#This Row],[Was quarantined  before? - නිරොධානය වී තිබේද?]]="Yes",5,1)</f>
        <v>5</v>
      </c>
      <c r="AF94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6" s="8">
        <f>IF(Table15[[#This Row],[Any family members are working at Hospitals - රෝහල් වල සේවය කරන සාමාජිකයන් සිටීද?]]="No",1,5)</f>
        <v>1</v>
      </c>
      <c r="AH94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6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2.9</v>
      </c>
      <c r="AJ946" s="15">
        <f>Table15[[#This Row],[Proximity 01 (30%)]]*0.3+Table15[[#This Row],[Proximity - 02(40%)]]*0.4+Table15[[#This Row],[Proximity - 03(30%)]]*0.3</f>
        <v>2.8</v>
      </c>
      <c r="AK946" s="13">
        <f>Table15[[#This Row],[Aggregation(Q1) 30%]]*0.3+Table15[[#This Row],[Aggregation(Q2) 40%]]*0.4+Table15[[#This Row],[Aggregation(Q3) 30%]]*0.3</f>
        <v>3.4</v>
      </c>
      <c r="AL946" s="13">
        <f>Table15[[#This Row],[Exposure Rate]]+Table15[[#This Row],[Proximity Rate]]+Table15[[#This Row],[Aggregation Rate]]</f>
        <v>9.1</v>
      </c>
      <c r="AM946" s="13" t="s">
        <v>1935</v>
      </c>
    </row>
    <row r="947" spans="1:39" x14ac:dyDescent="0.3">
      <c r="A947" s="20">
        <v>17322</v>
      </c>
      <c r="B947" s="2" t="s">
        <v>1601</v>
      </c>
      <c r="C947" s="2" t="str">
        <f>VLOOKUP(A947,'emp master'!$A$1:$G$5000,5,FALSE)</f>
        <v>Close Comfort Program - Product Development Centre - SI</v>
      </c>
      <c r="D947" s="1" t="s">
        <v>1755</v>
      </c>
      <c r="E947" s="6" t="str">
        <f>VLOOKUP(A947,'emp master'!$A$1:$G$5000,7,FALSE)</f>
        <v>Female</v>
      </c>
      <c r="F947" s="7">
        <v>29</v>
      </c>
      <c r="G947" s="6" t="s">
        <v>14</v>
      </c>
      <c r="H947" s="6" t="s">
        <v>1753</v>
      </c>
      <c r="I947" s="6" t="s">
        <v>1602</v>
      </c>
      <c r="J947" s="7" t="s">
        <v>63</v>
      </c>
      <c r="K947" s="6" t="s">
        <v>14</v>
      </c>
      <c r="L947" s="6" t="s">
        <v>1780</v>
      </c>
      <c r="M947" s="6" t="s">
        <v>1566</v>
      </c>
      <c r="N947" s="6" t="s">
        <v>1833</v>
      </c>
      <c r="O947" s="6" t="s">
        <v>14</v>
      </c>
      <c r="P947" s="6"/>
      <c r="Q947" s="6" t="s">
        <v>1566</v>
      </c>
      <c r="R947" s="6" t="s">
        <v>1566</v>
      </c>
      <c r="S947" s="6" t="s">
        <v>1762</v>
      </c>
      <c r="T947" s="6" t="s">
        <v>14</v>
      </c>
      <c r="U947" s="6" t="s">
        <v>14</v>
      </c>
      <c r="V947" s="8">
        <f>IF(Table15[[#This Row],[Age - වයස]]&lt;30,1,IF(Table15[[#This Row],[Age - වයස]]&lt;40,2,IF(Table15[[#This Row],[Age - වයස]]&lt;50,3,IF(Table15[[#This Row],[Age - වයස]]&lt;=55,4,5))))</f>
        <v>1</v>
      </c>
      <c r="W947" s="11">
        <f>IF(Table15[[#This Row],[Vaccinated? - කොවිඩ් එන්නත ලබා ගෙන තිබේද?]]= "yes",1,5)</f>
        <v>5</v>
      </c>
      <c r="X94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7" s="8">
        <f>IF(Table15[[#This Row],[Having any hereditary diseases - ඔබට පාරම්පරික රෝග තිබෙනවාද?]]="yes",5,1)</f>
        <v>5</v>
      </c>
      <c r="Z947" s="11">
        <f>IF(Table15[[#This Row],[Do you have been suffering from any of these diseases? - පහත රෝග ඔබට තිබෙනවද?]]="None - නැත",1,5)</f>
        <v>5</v>
      </c>
      <c r="AA94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7" s="11">
        <f>IF(Table15[[#This Row],[Have you been infected by COVID-19 in the past few months - ඔබට COVID 19 මිට පෙර වැළදී  තිබෙනවද?]]="Yes",1,5)</f>
        <v>5</v>
      </c>
      <c r="AC947" s="11">
        <f>IF(Table15[[#This Row],[Grade - ශ්‍රේණිය]]="Team Member",5,IF(Table15[[#This Row],[Grade - ශ්‍රේණිය]]="Manager",1,3))</f>
        <v>3</v>
      </c>
      <c r="AD947" s="11">
        <f>IF(Table15[[#This Row],[Do you have any COVID symptoms? - ඔබට COVID ලක්ෂණ තිබෙනවද?]]="Yes",5,1)</f>
        <v>1</v>
      </c>
      <c r="AE947" s="11">
        <f>IF(Table15[[#This Row],[Was quarantined  before? - නිරොධානය වී තිබේද?]]="Yes",5,1)</f>
        <v>5</v>
      </c>
      <c r="AF94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7" s="8">
        <f>IF(Table15[[#This Row],[Any family members are working at Hospitals - රෝහල් වල සේවය කරන සාමාජිකයන් සිටීද?]]="No",1,5)</f>
        <v>1</v>
      </c>
      <c r="AH94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7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947" s="15">
        <f>Table15[[#This Row],[Proximity 01 (30%)]]*0.3+Table15[[#This Row],[Proximity - 02(40%)]]*0.4+Table15[[#This Row],[Proximity - 03(30%)]]*0.3</f>
        <v>2.8</v>
      </c>
      <c r="AK947" s="13">
        <f>Table15[[#This Row],[Aggregation(Q1) 30%]]*0.3+Table15[[#This Row],[Aggregation(Q2) 40%]]*0.4+Table15[[#This Row],[Aggregation(Q3) 30%]]*0.3</f>
        <v>3.4</v>
      </c>
      <c r="AL947" s="13">
        <f>Table15[[#This Row],[Exposure Rate]]+Table15[[#This Row],[Proximity Rate]]+Table15[[#This Row],[Aggregation Rate]]</f>
        <v>10.1</v>
      </c>
      <c r="AM947" s="13" t="s">
        <v>1935</v>
      </c>
    </row>
    <row r="948" spans="1:39" x14ac:dyDescent="0.3">
      <c r="A948" s="20">
        <v>15312</v>
      </c>
      <c r="B948" s="2" t="s">
        <v>1609</v>
      </c>
      <c r="C948" s="2" t="str">
        <f>VLOOKUP(A948,'emp master'!$A$1:$G$5000,5,FALSE)</f>
        <v>Human Resources &amp; Administration - SI</v>
      </c>
      <c r="D948" s="1" t="s">
        <v>1755</v>
      </c>
      <c r="E948" s="6" t="str">
        <f>VLOOKUP(A948,'emp master'!$A$1:$G$5000,7,FALSE)</f>
        <v>Male</v>
      </c>
      <c r="F948" s="7">
        <v>37</v>
      </c>
      <c r="G948" s="6" t="s">
        <v>1566</v>
      </c>
      <c r="H948" s="6" t="s">
        <v>1753</v>
      </c>
      <c r="I948" s="6" t="s">
        <v>1610</v>
      </c>
      <c r="J948" s="7" t="s">
        <v>20</v>
      </c>
      <c r="K948" s="6" t="s">
        <v>14</v>
      </c>
      <c r="L948" s="6"/>
      <c r="M948" s="6" t="s">
        <v>1566</v>
      </c>
      <c r="N948" s="6" t="s">
        <v>1838</v>
      </c>
      <c r="O948" s="6" t="s">
        <v>1566</v>
      </c>
      <c r="P948" s="6" t="s">
        <v>1839</v>
      </c>
      <c r="Q948" s="6" t="s">
        <v>14</v>
      </c>
      <c r="R948" s="6" t="s">
        <v>14</v>
      </c>
      <c r="S948" s="6" t="s">
        <v>1754</v>
      </c>
      <c r="T948" s="6" t="s">
        <v>14</v>
      </c>
      <c r="U948" s="6" t="s">
        <v>14</v>
      </c>
      <c r="V948" s="8">
        <f>IF(Table15[[#This Row],[Age - වයස]]&lt;30,1,IF(Table15[[#This Row],[Age - වයස]]&lt;40,2,IF(Table15[[#This Row],[Age - වයස]]&lt;50,3,IF(Table15[[#This Row],[Age - වයස]]&lt;=55,4,5))))</f>
        <v>2</v>
      </c>
      <c r="W948" s="11">
        <f>IF(Table15[[#This Row],[Vaccinated? - කොවිඩ් එන්නත ලබා ගෙන තිබේද?]]= "yes",1,5)</f>
        <v>1</v>
      </c>
      <c r="X94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8" s="8">
        <f>IF(Table15[[#This Row],[Having any hereditary diseases - ඔබට පාරම්පරික රෝග තිබෙනවාද?]]="yes",5,1)</f>
        <v>1</v>
      </c>
      <c r="Z948" s="11">
        <f>IF(Table15[[#This Row],[Do you have been suffering from any of these diseases? - පහත රෝග ඔබට තිබෙනවද?]]="None - නැත",1,5)</f>
        <v>1</v>
      </c>
      <c r="AA94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8" s="11">
        <f>IF(Table15[[#This Row],[Have you been infected by COVID-19 in the past few months - ඔබට COVID 19 මිට පෙර වැළදී  තිබෙනවද?]]="Yes",1,5)</f>
        <v>5</v>
      </c>
      <c r="AC948" s="11">
        <f>IF(Table15[[#This Row],[Grade - ශ්‍රේණිය]]="Team Member",5,IF(Table15[[#This Row],[Grade - ශ්‍රේණිය]]="Manager",1,3))</f>
        <v>3</v>
      </c>
      <c r="AD948" s="11">
        <f>IF(Table15[[#This Row],[Do you have any COVID symptoms? - ඔබට COVID ලක්ෂණ තිබෙනවද?]]="Yes",5,1)</f>
        <v>5</v>
      </c>
      <c r="AE948" s="11">
        <f>IF(Table15[[#This Row],[Was quarantined  before? - නිරොධානය වී තිබේද?]]="Yes",5,1)</f>
        <v>1</v>
      </c>
      <c r="AF94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8" s="8">
        <f>IF(Table15[[#This Row],[Any family members are working at Hospitals - රෝහල් වල සේවය කරන සාමාජිකයන් සිටීද?]]="No",1,5)</f>
        <v>1</v>
      </c>
      <c r="AH94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48" s="15">
        <f>Table15[[#This Row],[Proximity 01 (30%)]]*0.3+Table15[[#This Row],[Proximity - 02(40%)]]*0.4+Table15[[#This Row],[Proximity - 03(30%)]]*0.3</f>
        <v>3.1999999999999997</v>
      </c>
      <c r="AK948" s="13">
        <f>Table15[[#This Row],[Aggregation(Q1) 30%]]*0.3+Table15[[#This Row],[Aggregation(Q2) 40%]]*0.4+Table15[[#This Row],[Aggregation(Q3) 30%]]*0.3</f>
        <v>3.4</v>
      </c>
      <c r="AL948" s="13">
        <f>Table15[[#This Row],[Exposure Rate]]+Table15[[#This Row],[Proximity Rate]]+Table15[[#This Row],[Aggregation Rate]]</f>
        <v>8.6</v>
      </c>
      <c r="AM948" s="13" t="s">
        <v>1935</v>
      </c>
    </row>
    <row r="949" spans="1:39" x14ac:dyDescent="0.3">
      <c r="A949" s="20">
        <v>23942</v>
      </c>
      <c r="B949" s="2" t="s">
        <v>1651</v>
      </c>
      <c r="C949" s="2" t="str">
        <f>VLOOKUP(A949,'emp master'!$A$1:$G$5000,5,FALSE)</f>
        <v>Moulded Bra Cup - Product Development Centre - SI</v>
      </c>
      <c r="D949" s="1" t="s">
        <v>1755</v>
      </c>
      <c r="E949" s="6" t="str">
        <f>VLOOKUP(A949,'emp master'!$A$1:$G$5000,7,FALSE)</f>
        <v>Female</v>
      </c>
      <c r="F949" s="7">
        <v>31</v>
      </c>
      <c r="G949" s="6" t="s">
        <v>1566</v>
      </c>
      <c r="H949" s="6" t="s">
        <v>1753</v>
      </c>
      <c r="I949" s="6" t="s">
        <v>727</v>
      </c>
      <c r="J949" s="7" t="s">
        <v>23</v>
      </c>
      <c r="K949" s="6" t="s">
        <v>14</v>
      </c>
      <c r="L949" s="6" t="s">
        <v>1780</v>
      </c>
      <c r="M949" s="6" t="s">
        <v>1566</v>
      </c>
      <c r="N949" s="6" t="s">
        <v>1895</v>
      </c>
      <c r="O949" s="6" t="s">
        <v>1566</v>
      </c>
      <c r="P949" s="6" t="s">
        <v>1896</v>
      </c>
      <c r="Q949" s="6" t="s">
        <v>14</v>
      </c>
      <c r="R949" s="6" t="s">
        <v>14</v>
      </c>
      <c r="S949" s="6" t="s">
        <v>1754</v>
      </c>
      <c r="T949" s="6" t="s">
        <v>14</v>
      </c>
      <c r="U949" s="6" t="s">
        <v>14</v>
      </c>
      <c r="V949" s="8">
        <f>IF(Table15[[#This Row],[Age - වයස]]&lt;30,1,IF(Table15[[#This Row],[Age - වයස]]&lt;40,2,IF(Table15[[#This Row],[Age - වයස]]&lt;50,3,IF(Table15[[#This Row],[Age - වයස]]&lt;=55,4,5))))</f>
        <v>2</v>
      </c>
      <c r="W949" s="11">
        <f>IF(Table15[[#This Row],[Vaccinated? - කොවිඩ් එන්නත ලබා ගෙන තිබේද?]]= "yes",1,5)</f>
        <v>1</v>
      </c>
      <c r="X94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49" s="8">
        <f>IF(Table15[[#This Row],[Having any hereditary diseases - ඔබට පාරම්පරික රෝග තිබෙනවාද?]]="yes",5,1)</f>
        <v>1</v>
      </c>
      <c r="Z949" s="11">
        <f>IF(Table15[[#This Row],[Do you have been suffering from any of these diseases? - පහත රෝග ඔබට තිබෙනවද?]]="None - නැත",1,5)</f>
        <v>1</v>
      </c>
      <c r="AA94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49" s="11">
        <f>IF(Table15[[#This Row],[Have you been infected by COVID-19 in the past few months - ඔබට COVID 19 මිට පෙර වැළදී  තිබෙනවද?]]="Yes",1,5)</f>
        <v>5</v>
      </c>
      <c r="AC949" s="11">
        <f>IF(Table15[[#This Row],[Grade - ශ්‍රේණිය]]="Team Member",5,IF(Table15[[#This Row],[Grade - ශ්‍රේණිය]]="Manager",1,3))</f>
        <v>3</v>
      </c>
      <c r="AD949" s="11">
        <f>IF(Table15[[#This Row],[Do you have any COVID symptoms? - ඔබට COVID ලක්ෂණ තිබෙනවද?]]="Yes",5,1)</f>
        <v>5</v>
      </c>
      <c r="AE949" s="11">
        <f>IF(Table15[[#This Row],[Was quarantined  before? - නිරොධානය වී තිබේද?]]="Yes",5,1)</f>
        <v>1</v>
      </c>
      <c r="AF94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49" s="8">
        <f>IF(Table15[[#This Row],[Any family members are working at Hospitals - රෝහල් වල සේවය කරන සාමාජිකයන් සිටීද?]]="No",1,5)</f>
        <v>1</v>
      </c>
      <c r="AH94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4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49" s="15">
        <f>Table15[[#This Row],[Proximity 01 (30%)]]*0.3+Table15[[#This Row],[Proximity - 02(40%)]]*0.4+Table15[[#This Row],[Proximity - 03(30%)]]*0.3</f>
        <v>3.1999999999999997</v>
      </c>
      <c r="AK949" s="13">
        <f>Table15[[#This Row],[Aggregation(Q1) 30%]]*0.3+Table15[[#This Row],[Aggregation(Q2) 40%]]*0.4+Table15[[#This Row],[Aggregation(Q3) 30%]]*0.3</f>
        <v>3.4</v>
      </c>
      <c r="AL949" s="13">
        <f>Table15[[#This Row],[Exposure Rate]]+Table15[[#This Row],[Proximity Rate]]+Table15[[#This Row],[Aggregation Rate]]</f>
        <v>8.6</v>
      </c>
      <c r="AM949" s="13" t="s">
        <v>1935</v>
      </c>
    </row>
    <row r="950" spans="1:39" x14ac:dyDescent="0.3">
      <c r="A950" s="20">
        <v>18476</v>
      </c>
      <c r="B950" s="2" t="s">
        <v>1591</v>
      </c>
      <c r="C950" s="2" t="str">
        <f>VLOOKUP(A950,'emp master'!$A$1:$G$5000,5,FALSE)</f>
        <v>Moulded Bra Cup - Lamination - SI</v>
      </c>
      <c r="D950" s="1" t="s">
        <v>1757</v>
      </c>
      <c r="E950" s="6" t="str">
        <f>VLOOKUP(A950,'emp master'!$A$1:$G$5000,7,FALSE)</f>
        <v>Male</v>
      </c>
      <c r="F950" s="7">
        <v>22</v>
      </c>
      <c r="G950" s="6" t="s">
        <v>14</v>
      </c>
      <c r="H950" s="6" t="s">
        <v>1759</v>
      </c>
      <c r="I950" s="6" t="s">
        <v>364</v>
      </c>
      <c r="J950" s="7" t="s">
        <v>23</v>
      </c>
      <c r="K950" s="6" t="s">
        <v>14</v>
      </c>
      <c r="L950" s="6" t="s">
        <v>14</v>
      </c>
      <c r="M950" s="6" t="s">
        <v>1566</v>
      </c>
      <c r="N950" s="6" t="s">
        <v>1810</v>
      </c>
      <c r="O950" s="6" t="s">
        <v>14</v>
      </c>
      <c r="P950" s="6" t="s">
        <v>14</v>
      </c>
      <c r="Q950" s="6" t="s">
        <v>1566</v>
      </c>
      <c r="R950" s="6" t="s">
        <v>14</v>
      </c>
      <c r="S950" s="6" t="s">
        <v>1754</v>
      </c>
      <c r="T950" s="6" t="s">
        <v>14</v>
      </c>
      <c r="U950" s="6" t="s">
        <v>1566</v>
      </c>
      <c r="V950" s="8">
        <f>IF(Table15[[#This Row],[Age - වයස]]&lt;30,1,IF(Table15[[#This Row],[Age - වයස]]&lt;40,2,IF(Table15[[#This Row],[Age - වයස]]&lt;50,3,IF(Table15[[#This Row],[Age - වයස]]&lt;=55,4,5))))</f>
        <v>1</v>
      </c>
      <c r="W950" s="11">
        <f>IF(Table15[[#This Row],[Vaccinated? - කොවිඩ් එන්නත ලබා ගෙන තිබේද?]]= "yes",1,5)</f>
        <v>5</v>
      </c>
      <c r="X95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50" s="8">
        <f>IF(Table15[[#This Row],[Having any hereditary diseases - ඔබට පාරම්පරික රෝග තිබෙනවාද?]]="yes",5,1)</f>
        <v>1</v>
      </c>
      <c r="Z950" s="11">
        <f>IF(Table15[[#This Row],[Do you have been suffering from any of these diseases? - පහත රෝග ඔබට තිබෙනවද?]]="None - නැත",1,5)</f>
        <v>1</v>
      </c>
      <c r="AA95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0" s="11">
        <f>IF(Table15[[#This Row],[Have you been infected by COVID-19 in the past few months - ඔබට COVID 19 මිට පෙර වැළදී  තිබෙනවද?]]="Yes",1,5)</f>
        <v>1</v>
      </c>
      <c r="AC950" s="11">
        <f>IF(Table15[[#This Row],[Grade - ශ්‍රේණිය]]="Team Member",5,IF(Table15[[#This Row],[Grade - ශ්‍රේණිය]]="Manager",1,3))</f>
        <v>5</v>
      </c>
      <c r="AD950" s="11">
        <f>IF(Table15[[#This Row],[Do you have any COVID symptoms? - ඔබට COVID ලක්ෂණ තිබෙනවද?]]="Yes",5,1)</f>
        <v>1</v>
      </c>
      <c r="AE950" s="11">
        <f>IF(Table15[[#This Row],[Was quarantined  before? - නිරොධානය වී තිබේද?]]="Yes",5,1)</f>
        <v>5</v>
      </c>
      <c r="AF95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0" s="8">
        <f>IF(Table15[[#This Row],[Any family members are working at Hospitals - රෝහල් වල සේවය කරන සාමාජිකයන් සිටීද?]]="No",1,5)</f>
        <v>1</v>
      </c>
      <c r="AH95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5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1.8000000000000003</v>
      </c>
      <c r="AJ950" s="15">
        <f>Table15[[#This Row],[Proximity 01 (30%)]]*0.3+Table15[[#This Row],[Proximity - 02(40%)]]*0.4+Table15[[#This Row],[Proximity - 03(30%)]]*0.3</f>
        <v>3.4</v>
      </c>
      <c r="AK950" s="13">
        <f>Table15[[#This Row],[Aggregation(Q1) 30%]]*0.3+Table15[[#This Row],[Aggregation(Q2) 40%]]*0.4+Table15[[#This Row],[Aggregation(Q3) 30%]]*0.3</f>
        <v>3.4</v>
      </c>
      <c r="AL950" s="13">
        <f>Table15[[#This Row],[Exposure Rate]]+Table15[[#This Row],[Proximity Rate]]+Table15[[#This Row],[Aggregation Rate]]</f>
        <v>8.6</v>
      </c>
      <c r="AM950" s="13" t="s">
        <v>1935</v>
      </c>
    </row>
    <row r="951" spans="1:39" x14ac:dyDescent="0.3">
      <c r="A951" s="20">
        <v>7374</v>
      </c>
      <c r="B951" s="2" t="s">
        <v>1641</v>
      </c>
      <c r="C951" s="2" t="e">
        <f>VLOOKUP(A951,'emp master'!$A$1:$G$5000,5,FALSE)</f>
        <v>#N/A</v>
      </c>
      <c r="D951" s="1" t="s">
        <v>1757</v>
      </c>
      <c r="E951" s="6" t="e">
        <f>VLOOKUP(A951,'emp master'!$A$1:$G$5000,7,FALSE)</f>
        <v>#N/A</v>
      </c>
      <c r="F951" s="7">
        <v>30</v>
      </c>
      <c r="G951" s="6" t="s">
        <v>1566</v>
      </c>
      <c r="H951" s="6" t="s">
        <v>1759</v>
      </c>
      <c r="I951" s="6" t="s">
        <v>1123</v>
      </c>
      <c r="J951" s="7" t="s">
        <v>17</v>
      </c>
      <c r="K951" s="6" t="s">
        <v>14</v>
      </c>
      <c r="L951" s="6"/>
      <c r="M951" s="6" t="s">
        <v>1566</v>
      </c>
      <c r="N951" s="6" t="s">
        <v>1885</v>
      </c>
      <c r="O951" s="6" t="s">
        <v>14</v>
      </c>
      <c r="P951" s="6"/>
      <c r="Q951" s="6" t="s">
        <v>1566</v>
      </c>
      <c r="R951" s="6" t="s">
        <v>14</v>
      </c>
      <c r="S951" s="6" t="s">
        <v>1754</v>
      </c>
      <c r="T951" s="6" t="s">
        <v>14</v>
      </c>
      <c r="U951" s="6" t="s">
        <v>14</v>
      </c>
      <c r="V951" s="8">
        <f>IF(Table15[[#This Row],[Age - වයස]]&lt;30,1,IF(Table15[[#This Row],[Age - වයස]]&lt;40,2,IF(Table15[[#This Row],[Age - වයස]]&lt;50,3,IF(Table15[[#This Row],[Age - වයස]]&lt;=55,4,5))))</f>
        <v>2</v>
      </c>
      <c r="W951" s="11">
        <f>IF(Table15[[#This Row],[Vaccinated? - කොවිඩ් එන්නත ලබා ගෙන තිබේද?]]= "yes",1,5)</f>
        <v>1</v>
      </c>
      <c r="X95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51" s="8">
        <f>IF(Table15[[#This Row],[Having any hereditary diseases - ඔබට පාරම්පරික රෝග තිබෙනවාද?]]="yes",5,1)</f>
        <v>1</v>
      </c>
      <c r="Z951" s="11">
        <f>IF(Table15[[#This Row],[Do you have been suffering from any of these diseases? - පහත රෝග ඔබට තිබෙනවද?]]="None - නැත",1,5)</f>
        <v>1</v>
      </c>
      <c r="AA95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1" s="11">
        <f>IF(Table15[[#This Row],[Have you been infected by COVID-19 in the past few months - ඔබට COVID 19 මිට පෙර වැළදී  තිබෙනවද?]]="Yes",1,5)</f>
        <v>5</v>
      </c>
      <c r="AC951" s="11">
        <f>IF(Table15[[#This Row],[Grade - ශ්‍රේණිය]]="Team Member",5,IF(Table15[[#This Row],[Grade - ශ්‍රේණිය]]="Manager",1,3))</f>
        <v>5</v>
      </c>
      <c r="AD951" s="11">
        <f>IF(Table15[[#This Row],[Do you have any COVID symptoms? - ඔබට COVID ලක්ෂණ තිබෙනවද?]]="Yes",5,1)</f>
        <v>1</v>
      </c>
      <c r="AE951" s="11">
        <f>IF(Table15[[#This Row],[Was quarantined  before? - නිරොධානය වී තිබේද?]]="Yes",5,1)</f>
        <v>5</v>
      </c>
      <c r="AF95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1" s="8">
        <f>IF(Table15[[#This Row],[Any family members are working at Hospitals - රෝහල් වල සේවය කරන සාමාජිකයන් සිටීද?]]="No",1,5)</f>
        <v>1</v>
      </c>
      <c r="AH95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5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951" s="15">
        <f>Table15[[#This Row],[Proximity 01 (30%)]]*0.3+Table15[[#This Row],[Proximity - 02(40%)]]*0.4+Table15[[#This Row],[Proximity - 03(30%)]]*0.3</f>
        <v>3.4</v>
      </c>
      <c r="AK951" s="13">
        <f>Table15[[#This Row],[Aggregation(Q1) 30%]]*0.3+Table15[[#This Row],[Aggregation(Q2) 40%]]*0.4+Table15[[#This Row],[Aggregation(Q3) 30%]]*0.3</f>
        <v>3.4</v>
      </c>
      <c r="AL951" s="13">
        <f>Table15[[#This Row],[Exposure Rate]]+Table15[[#This Row],[Proximity Rate]]+Table15[[#This Row],[Aggregation Rate]]</f>
        <v>8.6999999999999993</v>
      </c>
      <c r="AM951" s="13" t="s">
        <v>1935</v>
      </c>
    </row>
    <row r="952" spans="1:39" x14ac:dyDescent="0.3">
      <c r="A952" s="3" t="s">
        <v>1160</v>
      </c>
      <c r="B952" s="2" t="s">
        <v>1616</v>
      </c>
      <c r="C952" s="2" t="e">
        <f>VLOOKUP(A952,'emp master'!$A$1:$G$5000,5,FALSE)</f>
        <v>#N/A</v>
      </c>
      <c r="D952" s="1" t="s">
        <v>1757</v>
      </c>
      <c r="E952" s="6" t="e">
        <f>VLOOKUP(A952,'emp master'!$A$1:$G$5000,7,FALSE)</f>
        <v>#N/A</v>
      </c>
      <c r="F952" s="7">
        <v>22</v>
      </c>
      <c r="G952" s="6" t="s">
        <v>14</v>
      </c>
      <c r="H952" s="6" t="s">
        <v>1753</v>
      </c>
      <c r="I952" s="6" t="s">
        <v>1617</v>
      </c>
      <c r="J952" s="7" t="s">
        <v>23</v>
      </c>
      <c r="K952" s="6" t="s">
        <v>14</v>
      </c>
      <c r="L952" s="6"/>
      <c r="M952" s="6" t="s">
        <v>1566</v>
      </c>
      <c r="N952" s="6" t="s">
        <v>1846</v>
      </c>
      <c r="O952" s="6" t="s">
        <v>14</v>
      </c>
      <c r="P952" s="6"/>
      <c r="Q952" s="6" t="s">
        <v>1566</v>
      </c>
      <c r="R952" s="6" t="s">
        <v>14</v>
      </c>
      <c r="S952" s="6" t="s">
        <v>1754</v>
      </c>
      <c r="T952" s="6" t="s">
        <v>14</v>
      </c>
      <c r="U952" s="6" t="s">
        <v>1566</v>
      </c>
      <c r="V952" s="8">
        <f>IF(Table15[[#This Row],[Age - වයස]]&lt;30,1,IF(Table15[[#This Row],[Age - වයස]]&lt;40,2,IF(Table15[[#This Row],[Age - වයස]]&lt;50,3,IF(Table15[[#This Row],[Age - වයස]]&lt;=55,4,5))))</f>
        <v>1</v>
      </c>
      <c r="W952" s="11">
        <f>IF(Table15[[#This Row],[Vaccinated? - කොවිඩ් එන්නත ලබා ගෙන තිබේද?]]= "yes",1,5)</f>
        <v>5</v>
      </c>
      <c r="X95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2" s="8">
        <f>IF(Table15[[#This Row],[Having any hereditary diseases - ඔබට පාරම්පරික රෝග තිබෙනවාද?]]="yes",5,1)</f>
        <v>1</v>
      </c>
      <c r="Z952" s="11">
        <f>IF(Table15[[#This Row],[Do you have been suffering from any of these diseases? - පහත රෝග ඔබට තිබෙනවද?]]="None - නැත",1,5)</f>
        <v>1</v>
      </c>
      <c r="AA95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2" s="11">
        <f>IF(Table15[[#This Row],[Have you been infected by COVID-19 in the past few months - ඔබට COVID 19 මිට පෙර වැළදී  තිබෙනවද?]]="Yes",1,5)</f>
        <v>1</v>
      </c>
      <c r="AC952" s="11">
        <f>IF(Table15[[#This Row],[Grade - ශ්‍රේණිය]]="Team Member",5,IF(Table15[[#This Row],[Grade - ශ්‍රේණිය]]="Manager",1,3))</f>
        <v>5</v>
      </c>
      <c r="AD952" s="11">
        <f>IF(Table15[[#This Row],[Do you have any COVID symptoms? - ඔබට COVID ලක්ෂණ තිබෙනවද?]]="Yes",5,1)</f>
        <v>1</v>
      </c>
      <c r="AE952" s="11">
        <f>IF(Table15[[#This Row],[Was quarantined  before? - නිරොධානය වී තිබේද?]]="Yes",5,1)</f>
        <v>5</v>
      </c>
      <c r="AF95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2" s="8">
        <f>IF(Table15[[#This Row],[Any family members are working at Hospitals - රෝහල් වල සේවය කරන සාමාජිකයන් සිටීද?]]="No",1,5)</f>
        <v>1</v>
      </c>
      <c r="AH95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5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952" s="15">
        <f>Table15[[#This Row],[Proximity 01 (30%)]]*0.3+Table15[[#This Row],[Proximity - 02(40%)]]*0.4+Table15[[#This Row],[Proximity - 03(30%)]]*0.3</f>
        <v>3.4</v>
      </c>
      <c r="AK952" s="13">
        <f>Table15[[#This Row],[Aggregation(Q1) 30%]]*0.3+Table15[[#This Row],[Aggregation(Q2) 40%]]*0.4+Table15[[#This Row],[Aggregation(Q3) 30%]]*0.3</f>
        <v>3.4</v>
      </c>
      <c r="AL952" s="13">
        <f>Table15[[#This Row],[Exposure Rate]]+Table15[[#This Row],[Proximity Rate]]+Table15[[#This Row],[Aggregation Rate]]</f>
        <v>8.6999999999999993</v>
      </c>
      <c r="AM952" s="13" t="s">
        <v>1935</v>
      </c>
    </row>
    <row r="953" spans="1:39" x14ac:dyDescent="0.3">
      <c r="A953" s="20">
        <v>17978</v>
      </c>
      <c r="B953" s="2" t="s">
        <v>1632</v>
      </c>
      <c r="C953" s="2" t="str">
        <f>VLOOKUP(A953,'emp master'!$A$1:$G$5000,5,FALSE)</f>
        <v>Close Comfort Program - Quality Assurance - SI</v>
      </c>
      <c r="D953" s="1" t="s">
        <v>1757</v>
      </c>
      <c r="E953" s="6" t="str">
        <f>VLOOKUP(A953,'emp master'!$A$1:$G$5000,7,FALSE)</f>
        <v>Female</v>
      </c>
      <c r="F953" s="7">
        <v>24</v>
      </c>
      <c r="G953" s="6" t="s">
        <v>14</v>
      </c>
      <c r="H953" s="6" t="s">
        <v>1759</v>
      </c>
      <c r="I953" s="6" t="s">
        <v>1633</v>
      </c>
      <c r="J953" s="6" t="s">
        <v>28</v>
      </c>
      <c r="K953" s="6" t="s">
        <v>14</v>
      </c>
      <c r="L953" s="6"/>
      <c r="M953" s="6" t="s">
        <v>1566</v>
      </c>
      <c r="N953" s="6" t="s">
        <v>1879</v>
      </c>
      <c r="O953" s="6" t="s">
        <v>14</v>
      </c>
      <c r="P953" s="6"/>
      <c r="Q953" s="6" t="s">
        <v>1566</v>
      </c>
      <c r="R953" s="6" t="s">
        <v>14</v>
      </c>
      <c r="S953" s="6" t="s">
        <v>1754</v>
      </c>
      <c r="T953" s="6" t="s">
        <v>14</v>
      </c>
      <c r="U953" s="6" t="s">
        <v>14</v>
      </c>
      <c r="V953" s="8">
        <f>IF(Table15[[#This Row],[Age - වයස]]&lt;30,1,IF(Table15[[#This Row],[Age - වයස]]&lt;40,2,IF(Table15[[#This Row],[Age - වයස]]&lt;50,3,IF(Table15[[#This Row],[Age - වයස]]&lt;=55,4,5))))</f>
        <v>1</v>
      </c>
      <c r="W953" s="11">
        <f>IF(Table15[[#This Row],[Vaccinated? - කොවිඩ් එන්නත ලබා ගෙන තිබේද?]]= "yes",1,5)</f>
        <v>5</v>
      </c>
      <c r="X95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53" s="8">
        <f>IF(Table15[[#This Row],[Having any hereditary diseases - ඔබට පාරම්පරික රෝග තිබෙනවාද?]]="yes",5,1)</f>
        <v>1</v>
      </c>
      <c r="Z953" s="11">
        <f>IF(Table15[[#This Row],[Do you have been suffering from any of these diseases? - පහත රෝග ඔබට තිබෙනවද?]]="None - නැත",1,5)</f>
        <v>1</v>
      </c>
      <c r="AA95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3" s="11">
        <f>IF(Table15[[#This Row],[Have you been infected by COVID-19 in the past few months - ඔබට COVID 19 මිට පෙර වැළදී  තිබෙනවද?]]="Yes",1,5)</f>
        <v>5</v>
      </c>
      <c r="AC953" s="11">
        <f>IF(Table15[[#This Row],[Grade - ශ්‍රේණිය]]="Team Member",5,IF(Table15[[#This Row],[Grade - ශ්‍රේණිය]]="Manager",1,3))</f>
        <v>5</v>
      </c>
      <c r="AD953" s="11">
        <f>IF(Table15[[#This Row],[Do you have any COVID symptoms? - ඔබට COVID ලක්ෂණ තිබෙනවද?]]="Yes",5,1)</f>
        <v>1</v>
      </c>
      <c r="AE953" s="11">
        <f>IF(Table15[[#This Row],[Was quarantined  before? - නිරොධානය වී තිබේද?]]="Yes",5,1)</f>
        <v>5</v>
      </c>
      <c r="AF95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3" s="8">
        <f>IF(Table15[[#This Row],[Any family members are working at Hospitals - රෝහල් වල සේවය කරන සාමාජිකයන් සිටීද?]]="No",1,5)</f>
        <v>1</v>
      </c>
      <c r="AH95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5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953" s="15">
        <f>Table15[[#This Row],[Proximity 01 (30%)]]*0.3+Table15[[#This Row],[Proximity - 02(40%)]]*0.4+Table15[[#This Row],[Proximity - 03(30%)]]*0.3</f>
        <v>3.4</v>
      </c>
      <c r="AK953" s="13">
        <f>Table15[[#This Row],[Aggregation(Q1) 30%]]*0.3+Table15[[#This Row],[Aggregation(Q2) 40%]]*0.4+Table15[[#This Row],[Aggregation(Q3) 30%]]*0.3</f>
        <v>3.4</v>
      </c>
      <c r="AL953" s="13">
        <f>Table15[[#This Row],[Exposure Rate]]+Table15[[#This Row],[Proximity Rate]]+Table15[[#This Row],[Aggregation Rate]]</f>
        <v>9.4</v>
      </c>
      <c r="AM953" s="13" t="s">
        <v>1935</v>
      </c>
    </row>
    <row r="954" spans="1:39" x14ac:dyDescent="0.3">
      <c r="A954" s="20">
        <v>17811</v>
      </c>
      <c r="B954" s="2" t="s">
        <v>1581</v>
      </c>
      <c r="C954" s="2" t="str">
        <f>VLOOKUP(A954,'emp master'!$A$1:$G$5000,5,FALSE)</f>
        <v>Moulded Bra Cup - Machine Maintenance - SI</v>
      </c>
      <c r="D954" s="1" t="s">
        <v>1757</v>
      </c>
      <c r="E954" s="6" t="str">
        <f>VLOOKUP(A954,'emp master'!$A$1:$G$5000,7,FALSE)</f>
        <v>Male</v>
      </c>
      <c r="F954" s="7">
        <v>24</v>
      </c>
      <c r="G954" s="6" t="s">
        <v>14</v>
      </c>
      <c r="H954" s="6" t="s">
        <v>1753</v>
      </c>
      <c r="I954" s="6" t="s">
        <v>1582</v>
      </c>
      <c r="J954" s="7" t="s">
        <v>13</v>
      </c>
      <c r="K954" s="6" t="s">
        <v>14</v>
      </c>
      <c r="L954" s="6"/>
      <c r="M954" s="6" t="s">
        <v>1566</v>
      </c>
      <c r="N954" s="6" t="s">
        <v>1797</v>
      </c>
      <c r="O954" s="6" t="s">
        <v>14</v>
      </c>
      <c r="P954" s="6"/>
      <c r="Q954" s="6" t="s">
        <v>1566</v>
      </c>
      <c r="R954" s="6" t="s">
        <v>14</v>
      </c>
      <c r="S954" s="6" t="s">
        <v>1754</v>
      </c>
      <c r="T954" s="6" t="s">
        <v>14</v>
      </c>
      <c r="U954" s="6" t="s">
        <v>14</v>
      </c>
      <c r="V954" s="8">
        <f>IF(Table15[[#This Row],[Age - වයස]]&lt;30,1,IF(Table15[[#This Row],[Age - වයස]]&lt;40,2,IF(Table15[[#This Row],[Age - වයස]]&lt;50,3,IF(Table15[[#This Row],[Age - වයස]]&lt;=55,4,5))))</f>
        <v>1</v>
      </c>
      <c r="W954" s="11">
        <f>IF(Table15[[#This Row],[Vaccinated? - කොවිඩ් එන්නත ලබා ගෙන තිබේද?]]= "yes",1,5)</f>
        <v>5</v>
      </c>
      <c r="X95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4" s="8">
        <f>IF(Table15[[#This Row],[Having any hereditary diseases - ඔබට පාරම්පරික රෝග තිබෙනවාද?]]="yes",5,1)</f>
        <v>1</v>
      </c>
      <c r="Z954" s="11">
        <f>IF(Table15[[#This Row],[Do you have been suffering from any of these diseases? - පහත රෝග ඔබට තිබෙනවද?]]="None - නැත",1,5)</f>
        <v>1</v>
      </c>
      <c r="AA95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4" s="11">
        <f>IF(Table15[[#This Row],[Have you been infected by COVID-19 in the past few months - ඔබට COVID 19 මිට පෙර වැළදී  තිබෙනවද?]]="Yes",1,5)</f>
        <v>5</v>
      </c>
      <c r="AC954" s="11">
        <f>IF(Table15[[#This Row],[Grade - ශ්‍රේණිය]]="Team Member",5,IF(Table15[[#This Row],[Grade - ශ්‍රේණිය]]="Manager",1,3))</f>
        <v>5</v>
      </c>
      <c r="AD954" s="11">
        <f>IF(Table15[[#This Row],[Do you have any COVID symptoms? - ඔබට COVID ලක්ෂණ තිබෙනවද?]]="Yes",5,1)</f>
        <v>1</v>
      </c>
      <c r="AE954" s="11">
        <f>IF(Table15[[#This Row],[Was quarantined  before? - නිරොධානය වී තිබේද?]]="Yes",5,1)</f>
        <v>5</v>
      </c>
      <c r="AF95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4" s="8">
        <f>IF(Table15[[#This Row],[Any family members are working at Hospitals - රෝහල් වල සේවය කරන සාමාජිකයන් සිටීද?]]="No",1,5)</f>
        <v>1</v>
      </c>
      <c r="AH95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5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54" s="15">
        <f>Table15[[#This Row],[Proximity 01 (30%)]]*0.3+Table15[[#This Row],[Proximity - 02(40%)]]*0.4+Table15[[#This Row],[Proximity - 03(30%)]]*0.3</f>
        <v>3.4</v>
      </c>
      <c r="AK954" s="13">
        <f>Table15[[#This Row],[Aggregation(Q1) 30%]]*0.3+Table15[[#This Row],[Aggregation(Q2) 40%]]*0.4+Table15[[#This Row],[Aggregation(Q3) 30%]]*0.3</f>
        <v>3.4</v>
      </c>
      <c r="AL954" s="13">
        <f>Table15[[#This Row],[Exposure Rate]]+Table15[[#This Row],[Proximity Rate]]+Table15[[#This Row],[Aggregation Rate]]</f>
        <v>9.5</v>
      </c>
      <c r="AM954" s="13" t="s">
        <v>1935</v>
      </c>
    </row>
    <row r="955" spans="1:39" x14ac:dyDescent="0.3">
      <c r="A955" s="20">
        <v>15666</v>
      </c>
      <c r="B955" s="2" t="s">
        <v>1675</v>
      </c>
      <c r="C955" s="2" t="str">
        <f>VLOOKUP(A955,'emp master'!$A$1:$G$5000,5,FALSE)</f>
        <v>Moulded Bra Cup - Product Development Centre - SI</v>
      </c>
      <c r="D955" s="1" t="s">
        <v>1757</v>
      </c>
      <c r="E955" s="6" t="str">
        <f>VLOOKUP(A955,'emp master'!$A$1:$G$5000,7,FALSE)</f>
        <v>Female</v>
      </c>
      <c r="F955" s="7">
        <v>25</v>
      </c>
      <c r="G955" s="6" t="s">
        <v>14</v>
      </c>
      <c r="H955" s="6" t="s">
        <v>1753</v>
      </c>
      <c r="I955" s="6" t="s">
        <v>1676</v>
      </c>
      <c r="J955" s="7" t="s">
        <v>23</v>
      </c>
      <c r="K955" s="6" t="s">
        <v>14</v>
      </c>
      <c r="L955" s="6" t="s">
        <v>14</v>
      </c>
      <c r="M955" s="6" t="s">
        <v>1566</v>
      </c>
      <c r="N955" s="6" t="s">
        <v>1566</v>
      </c>
      <c r="O955" s="6" t="s">
        <v>14</v>
      </c>
      <c r="P955" s="6" t="s">
        <v>14</v>
      </c>
      <c r="Q955" s="6" t="s">
        <v>1566</v>
      </c>
      <c r="R955" s="6" t="s">
        <v>14</v>
      </c>
      <c r="S955" s="6" t="s">
        <v>1754</v>
      </c>
      <c r="T955" s="6" t="s">
        <v>14</v>
      </c>
      <c r="U955" s="6" t="s">
        <v>14</v>
      </c>
      <c r="V955" s="8">
        <f>IF(Table15[[#This Row],[Age - වයස]]&lt;30,1,IF(Table15[[#This Row],[Age - වයස]]&lt;40,2,IF(Table15[[#This Row],[Age - වයස]]&lt;50,3,IF(Table15[[#This Row],[Age - වයස]]&lt;=55,4,5))))</f>
        <v>1</v>
      </c>
      <c r="W955" s="11">
        <f>IF(Table15[[#This Row],[Vaccinated? - කොවිඩ් එන්නත ලබා ගෙන තිබේද?]]= "yes",1,5)</f>
        <v>5</v>
      </c>
      <c r="X95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5" s="8">
        <f>IF(Table15[[#This Row],[Having any hereditary diseases - ඔබට පාරම්පරික රෝග තිබෙනවාද?]]="yes",5,1)</f>
        <v>1</v>
      </c>
      <c r="Z955" s="11">
        <f>IF(Table15[[#This Row],[Do you have been suffering from any of these diseases? - පහත රෝග ඔබට තිබෙනවද?]]="None - නැත",1,5)</f>
        <v>1</v>
      </c>
      <c r="AA95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5" s="11">
        <f>IF(Table15[[#This Row],[Have you been infected by COVID-19 in the past few months - ඔබට COVID 19 මිට පෙර වැළදී  තිබෙනවද?]]="Yes",1,5)</f>
        <v>5</v>
      </c>
      <c r="AC955" s="11">
        <f>IF(Table15[[#This Row],[Grade - ශ්‍රේණිය]]="Team Member",5,IF(Table15[[#This Row],[Grade - ශ්‍රේණිය]]="Manager",1,3))</f>
        <v>5</v>
      </c>
      <c r="AD955" s="11">
        <f>IF(Table15[[#This Row],[Do you have any COVID symptoms? - ඔබට COVID ලක්ෂණ තිබෙනවද?]]="Yes",5,1)</f>
        <v>1</v>
      </c>
      <c r="AE955" s="11">
        <f>IF(Table15[[#This Row],[Was quarantined  before? - නිරොධානය වී තිබේද?]]="Yes",5,1)</f>
        <v>5</v>
      </c>
      <c r="AF95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5" s="8">
        <f>IF(Table15[[#This Row],[Any family members are working at Hospitals - රෝහල් වල සේවය කරන සාමාජිකයන් සිටීද?]]="No",1,5)</f>
        <v>1</v>
      </c>
      <c r="AH95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5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55" s="15">
        <f>Table15[[#This Row],[Proximity 01 (30%)]]*0.3+Table15[[#This Row],[Proximity - 02(40%)]]*0.4+Table15[[#This Row],[Proximity - 03(30%)]]*0.3</f>
        <v>3.4</v>
      </c>
      <c r="AK955" s="13">
        <f>Table15[[#This Row],[Aggregation(Q1) 30%]]*0.3+Table15[[#This Row],[Aggregation(Q2) 40%]]*0.4+Table15[[#This Row],[Aggregation(Q3) 30%]]*0.3</f>
        <v>3.4</v>
      </c>
      <c r="AL955" s="13">
        <f>Table15[[#This Row],[Exposure Rate]]+Table15[[#This Row],[Proximity Rate]]+Table15[[#This Row],[Aggregation Rate]]</f>
        <v>9.5</v>
      </c>
      <c r="AM955" s="13" t="s">
        <v>1935</v>
      </c>
    </row>
    <row r="956" spans="1:39" x14ac:dyDescent="0.3">
      <c r="A956" s="20">
        <v>19377</v>
      </c>
      <c r="B956" s="2" t="s">
        <v>1668</v>
      </c>
      <c r="C956" s="2" t="str">
        <f>VLOOKUP(A956,'emp master'!$A$1:$G$5000,5,FALSE)</f>
        <v>Close Comfort Program - Finishing - SI</v>
      </c>
      <c r="D956" s="1" t="s">
        <v>1757</v>
      </c>
      <c r="E956" s="6" t="str">
        <f>VLOOKUP(A956,'emp master'!$A$1:$G$5000,7,FALSE)</f>
        <v>Female</v>
      </c>
      <c r="F956" s="7">
        <v>26</v>
      </c>
      <c r="G956" s="6" t="s">
        <v>14</v>
      </c>
      <c r="H956" s="6" t="s">
        <v>1753</v>
      </c>
      <c r="I956" s="6" t="s">
        <v>181</v>
      </c>
      <c r="J956" s="7" t="s">
        <v>13</v>
      </c>
      <c r="K956" s="6" t="s">
        <v>14</v>
      </c>
      <c r="L956" s="6" t="s">
        <v>14</v>
      </c>
      <c r="M956" s="6" t="s">
        <v>1566</v>
      </c>
      <c r="N956" s="6" t="s">
        <v>1915</v>
      </c>
      <c r="O956" s="6" t="s">
        <v>1566</v>
      </c>
      <c r="P956" s="6" t="s">
        <v>1916</v>
      </c>
      <c r="Q956" s="6" t="s">
        <v>1566</v>
      </c>
      <c r="R956" s="6" t="s">
        <v>14</v>
      </c>
      <c r="S956" s="6" t="s">
        <v>1754</v>
      </c>
      <c r="T956" s="6" t="s">
        <v>14</v>
      </c>
      <c r="U956" s="6" t="s">
        <v>14</v>
      </c>
      <c r="V956" s="8">
        <f>IF(Table15[[#This Row],[Age - වයස]]&lt;30,1,IF(Table15[[#This Row],[Age - වයස]]&lt;40,2,IF(Table15[[#This Row],[Age - වයස]]&lt;50,3,IF(Table15[[#This Row],[Age - වයස]]&lt;=55,4,5))))</f>
        <v>1</v>
      </c>
      <c r="W956" s="11">
        <f>IF(Table15[[#This Row],[Vaccinated? - කොවිඩ් එන්නත ලබා ගෙන තිබේද?]]= "yes",1,5)</f>
        <v>5</v>
      </c>
      <c r="X95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6" s="8">
        <f>IF(Table15[[#This Row],[Having any hereditary diseases - ඔබට පාරම්පරික රෝග තිබෙනවාද?]]="yes",5,1)</f>
        <v>1</v>
      </c>
      <c r="Z956" s="11">
        <f>IF(Table15[[#This Row],[Do you have been suffering from any of these diseases? - පහත රෝග ඔබට තිබෙනවද?]]="None - නැත",1,5)</f>
        <v>1</v>
      </c>
      <c r="AA95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6" s="11">
        <f>IF(Table15[[#This Row],[Have you been infected by COVID-19 in the past few months - ඔබට COVID 19 මිට පෙර වැළදී  තිබෙනවද?]]="Yes",1,5)</f>
        <v>5</v>
      </c>
      <c r="AC956" s="11">
        <f>IF(Table15[[#This Row],[Grade - ශ්‍රේණිය]]="Team Member",5,IF(Table15[[#This Row],[Grade - ශ්‍රේණිය]]="Manager",1,3))</f>
        <v>5</v>
      </c>
      <c r="AD956" s="11">
        <f>IF(Table15[[#This Row],[Do you have any COVID symptoms? - ඔබට COVID ලක්ෂණ තිබෙනවද?]]="Yes",5,1)</f>
        <v>5</v>
      </c>
      <c r="AE956" s="11">
        <f>IF(Table15[[#This Row],[Was quarantined  before? - නිරොධානය වී තිබේද?]]="Yes",5,1)</f>
        <v>5</v>
      </c>
      <c r="AF95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6" s="8">
        <f>IF(Table15[[#This Row],[Any family members are working at Hospitals - රෝහල් වල සේවය කරන සාමාජිකයන් සිටීද?]]="No",1,5)</f>
        <v>1</v>
      </c>
      <c r="AH95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5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56" s="15">
        <f>Table15[[#This Row],[Proximity 01 (30%)]]*0.3+Table15[[#This Row],[Proximity - 02(40%)]]*0.4+Table15[[#This Row],[Proximity - 03(30%)]]*0.3</f>
        <v>5</v>
      </c>
      <c r="AK956" s="13">
        <f>Table15[[#This Row],[Aggregation(Q1) 30%]]*0.3+Table15[[#This Row],[Aggregation(Q2) 40%]]*0.4+Table15[[#This Row],[Aggregation(Q3) 30%]]*0.3</f>
        <v>3.4</v>
      </c>
      <c r="AL956" s="13">
        <f>Table15[[#This Row],[Exposure Rate]]+Table15[[#This Row],[Proximity Rate]]+Table15[[#This Row],[Aggregation Rate]]</f>
        <v>11.1</v>
      </c>
      <c r="AM956" s="13" t="s">
        <v>1935</v>
      </c>
    </row>
    <row r="957" spans="1:39" x14ac:dyDescent="0.3">
      <c r="A957" s="20">
        <v>9074</v>
      </c>
      <c r="B957" s="2" t="s">
        <v>1697</v>
      </c>
      <c r="C957" s="2" t="e">
        <f>VLOOKUP(A957,'emp master'!$A$1:$G$5000,5,FALSE)</f>
        <v>#N/A</v>
      </c>
      <c r="D957" s="1" t="s">
        <v>1752</v>
      </c>
      <c r="E957" s="6" t="e">
        <f>VLOOKUP(A957,'emp master'!$A$1:$G$5000,7,FALSE)</f>
        <v>#N/A</v>
      </c>
      <c r="F957" s="7">
        <v>39</v>
      </c>
      <c r="G957" s="6" t="s">
        <v>1566</v>
      </c>
      <c r="H957" s="6" t="s">
        <v>1753</v>
      </c>
      <c r="I957" s="6" t="s">
        <v>601</v>
      </c>
      <c r="J957" s="7" t="s">
        <v>20</v>
      </c>
      <c r="K957" s="6" t="s">
        <v>1566</v>
      </c>
      <c r="L957" s="6" t="s">
        <v>1858</v>
      </c>
      <c r="M957" s="6" t="s">
        <v>14</v>
      </c>
      <c r="N957" s="6"/>
      <c r="O957" s="6" t="s">
        <v>14</v>
      </c>
      <c r="P957" s="6"/>
      <c r="Q957" s="6" t="s">
        <v>14</v>
      </c>
      <c r="R957" s="6" t="s">
        <v>14</v>
      </c>
      <c r="S957" s="6" t="s">
        <v>1754</v>
      </c>
      <c r="T957" s="6" t="s">
        <v>14</v>
      </c>
      <c r="U957" s="6" t="s">
        <v>14</v>
      </c>
      <c r="V957" s="8">
        <f>IF(Table15[[#This Row],[Age - වයස]]&lt;30,1,IF(Table15[[#This Row],[Age - වයස]]&lt;40,2,IF(Table15[[#This Row],[Age - වයස]]&lt;50,3,IF(Table15[[#This Row],[Age - වයස]]&lt;=55,4,5))))</f>
        <v>2</v>
      </c>
      <c r="W957" s="11">
        <f>IF(Table15[[#This Row],[Vaccinated? - කොවිඩ් එන්නත ලබා ගෙන තිබේද?]]= "yes",1,5)</f>
        <v>1</v>
      </c>
      <c r="X95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7" s="8">
        <f>IF(Table15[[#This Row],[Having any hereditary diseases - ඔබට පාරම්පරික රෝග තිබෙනවාද?]]="yes",5,1)</f>
        <v>1</v>
      </c>
      <c r="Z957" s="11">
        <f>IF(Table15[[#This Row],[Do you have been suffering from any of these diseases? - පහත රෝග ඔබට තිබෙනවද?]]="None - නැත",1,5)</f>
        <v>1</v>
      </c>
      <c r="AA95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7" s="11">
        <f>IF(Table15[[#This Row],[Have you been infected by COVID-19 in the past few months - ඔබට COVID 19 මිට පෙර වැළදී  තිබෙනවද?]]="Yes",1,5)</f>
        <v>5</v>
      </c>
      <c r="AC957" s="11">
        <f>IF(Table15[[#This Row],[Grade - ශ්‍රේණිය]]="Team Member",5,IF(Table15[[#This Row],[Grade - ශ්‍රේණිය]]="Manager",1,3))</f>
        <v>1</v>
      </c>
      <c r="AD957" s="11">
        <f>IF(Table15[[#This Row],[Do you have any COVID symptoms? - ඔබට COVID ලක්ෂණ තිබෙනවද?]]="Yes",5,1)</f>
        <v>1</v>
      </c>
      <c r="AE957" s="11">
        <f>IF(Table15[[#This Row],[Was quarantined  before? - නිරොධානය වී තිබේද?]]="Yes",5,1)</f>
        <v>1</v>
      </c>
      <c r="AF95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7" s="8">
        <f>IF(Table15[[#This Row],[Any family members are working at Hospitals - රෝහල් වල සේවය කරන සාමාජිකයන් සිටීද?]]="No",1,5)</f>
        <v>5</v>
      </c>
      <c r="AH95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5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57" s="14">
        <f>Table15[[#This Row],[Proximity 01 (30%)]]*0.3+Table15[[#This Row],[Proximity - 02(40%)]]*0.4+Table15[[#This Row],[Proximity - 03(30%)]]*0.3</f>
        <v>1</v>
      </c>
      <c r="AK957" s="13">
        <f>Table15[[#This Row],[Aggregation(Q1) 30%]]*0.3+Table15[[#This Row],[Aggregation(Q2) 40%]]*0.4+Table15[[#This Row],[Aggregation(Q3) 30%]]*0.3</f>
        <v>3.8</v>
      </c>
      <c r="AL957" s="12">
        <f>Table15[[#This Row],[Exposure Rate]]+Table15[[#This Row],[Proximity Rate]]+Table15[[#This Row],[Aggregation Rate]]</f>
        <v>6.8</v>
      </c>
      <c r="AM957" s="12" t="s">
        <v>1934</v>
      </c>
    </row>
    <row r="958" spans="1:39" x14ac:dyDescent="0.3">
      <c r="A958" s="20">
        <v>12190</v>
      </c>
      <c r="B958" s="2" t="s">
        <v>1706</v>
      </c>
      <c r="C958" s="2" t="str">
        <f>VLOOKUP(A958,'emp master'!$A$1:$G$5000,5,FALSE)</f>
        <v>MOS - SI</v>
      </c>
      <c r="D958" s="1" t="s">
        <v>1752</v>
      </c>
      <c r="E958" s="6" t="str">
        <f>VLOOKUP(A958,'emp master'!$A$1:$G$5000,7,FALSE)</f>
        <v>Female</v>
      </c>
      <c r="F958" s="7">
        <v>33</v>
      </c>
      <c r="G958" s="6" t="s">
        <v>14</v>
      </c>
      <c r="H958" s="6" t="s">
        <v>1753</v>
      </c>
      <c r="I958" s="6" t="s">
        <v>1707</v>
      </c>
      <c r="J958" s="7" t="s">
        <v>17</v>
      </c>
      <c r="K958" s="6" t="s">
        <v>1566</v>
      </c>
      <c r="L958" s="6" t="s">
        <v>1922</v>
      </c>
      <c r="M958" s="6" t="s">
        <v>14</v>
      </c>
      <c r="N958" s="6"/>
      <c r="O958" s="6" t="s">
        <v>14</v>
      </c>
      <c r="P958" s="6"/>
      <c r="Q958" s="6" t="s">
        <v>14</v>
      </c>
      <c r="R958" s="6" t="s">
        <v>14</v>
      </c>
      <c r="S958" s="6" t="s">
        <v>1754</v>
      </c>
      <c r="T958" s="6" t="s">
        <v>14</v>
      </c>
      <c r="U958" s="6" t="s">
        <v>14</v>
      </c>
      <c r="V958" s="8">
        <f>IF(Table15[[#This Row],[Age - වයස]]&lt;30,1,IF(Table15[[#This Row],[Age - වයස]]&lt;40,2,IF(Table15[[#This Row],[Age - වයස]]&lt;50,3,IF(Table15[[#This Row],[Age - වයස]]&lt;=55,4,5))))</f>
        <v>2</v>
      </c>
      <c r="W958" s="11">
        <f>IF(Table15[[#This Row],[Vaccinated? - කොවිඩ් එන්නත ලබා ගෙන තිබේද?]]= "yes",1,5)</f>
        <v>5</v>
      </c>
      <c r="X95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8" s="8">
        <f>IF(Table15[[#This Row],[Having any hereditary diseases - ඔබට පාරම්පරික රෝග තිබෙනවාද?]]="yes",5,1)</f>
        <v>1</v>
      </c>
      <c r="Z958" s="11">
        <f>IF(Table15[[#This Row],[Do you have been suffering from any of these diseases? - පහත රෝග ඔබට තිබෙනවද?]]="None - නැත",1,5)</f>
        <v>1</v>
      </c>
      <c r="AA95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8" s="11">
        <f>IF(Table15[[#This Row],[Have you been infected by COVID-19 in the past few months - ඔබට COVID 19 මිට පෙර වැළදී  තිබෙනවද?]]="Yes",1,5)</f>
        <v>5</v>
      </c>
      <c r="AC958" s="11">
        <f>IF(Table15[[#This Row],[Grade - ශ්‍රේණිය]]="Team Member",5,IF(Table15[[#This Row],[Grade - ශ්‍රේණිය]]="Manager",1,3))</f>
        <v>1</v>
      </c>
      <c r="AD958" s="11">
        <f>IF(Table15[[#This Row],[Do you have any COVID symptoms? - ඔබට COVID ලක්ෂණ තිබෙනවද?]]="Yes",5,1)</f>
        <v>1</v>
      </c>
      <c r="AE958" s="11">
        <f>IF(Table15[[#This Row],[Was quarantined  before? - නිරොධානය වී තිබේද?]]="Yes",5,1)</f>
        <v>1</v>
      </c>
      <c r="AF95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8" s="8">
        <f>IF(Table15[[#This Row],[Any family members are working at Hospitals - රෝහල් වල සේවය කරන සාමාජිකයන් සිටීද?]]="No",1,5)</f>
        <v>5</v>
      </c>
      <c r="AH95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5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58" s="14">
        <f>Table15[[#This Row],[Proximity 01 (30%)]]*0.3+Table15[[#This Row],[Proximity - 02(40%)]]*0.4+Table15[[#This Row],[Proximity - 03(30%)]]*0.3</f>
        <v>1</v>
      </c>
      <c r="AK958" s="13">
        <f>Table15[[#This Row],[Aggregation(Q1) 30%]]*0.3+Table15[[#This Row],[Aggregation(Q2) 40%]]*0.4+Table15[[#This Row],[Aggregation(Q3) 30%]]*0.3</f>
        <v>3.8</v>
      </c>
      <c r="AL958" s="13">
        <f>Table15[[#This Row],[Exposure Rate]]+Table15[[#This Row],[Proximity Rate]]+Table15[[#This Row],[Aggregation Rate]]</f>
        <v>7.6</v>
      </c>
      <c r="AM958" s="13" t="s">
        <v>1935</v>
      </c>
    </row>
    <row r="959" spans="1:39" x14ac:dyDescent="0.3">
      <c r="A959" s="20">
        <v>5207</v>
      </c>
      <c r="B959" s="2" t="s">
        <v>1693</v>
      </c>
      <c r="C959" s="2" t="str">
        <f>VLOOKUP(A959,'emp master'!$A$1:$G$5000,5,FALSE)</f>
        <v>Close Comfort Program - Product Development Centre - SI</v>
      </c>
      <c r="D959" s="1" t="s">
        <v>1755</v>
      </c>
      <c r="E959" s="6" t="str">
        <f>VLOOKUP(A959,'emp master'!$A$1:$G$5000,7,FALSE)</f>
        <v>Male</v>
      </c>
      <c r="F959" s="7">
        <v>39</v>
      </c>
      <c r="G959" s="6" t="s">
        <v>1566</v>
      </c>
      <c r="H959" s="6" t="s">
        <v>1753</v>
      </c>
      <c r="I959" s="6" t="s">
        <v>1694</v>
      </c>
      <c r="J959" s="7" t="s">
        <v>17</v>
      </c>
      <c r="K959" s="6" t="s">
        <v>1566</v>
      </c>
      <c r="L959" s="6" t="s">
        <v>1830</v>
      </c>
      <c r="M959" s="6" t="s">
        <v>14</v>
      </c>
      <c r="N959" s="6"/>
      <c r="O959" s="6" t="s">
        <v>14</v>
      </c>
      <c r="P959" s="6"/>
      <c r="Q959" s="6" t="s">
        <v>14</v>
      </c>
      <c r="R959" s="6" t="s">
        <v>14</v>
      </c>
      <c r="S959" s="6" t="s">
        <v>1754</v>
      </c>
      <c r="T959" s="6" t="s">
        <v>14</v>
      </c>
      <c r="U959" s="6" t="s">
        <v>14</v>
      </c>
      <c r="V959" s="8">
        <f>IF(Table15[[#This Row],[Age - වයස]]&lt;30,1,IF(Table15[[#This Row],[Age - වයස]]&lt;40,2,IF(Table15[[#This Row],[Age - වයස]]&lt;50,3,IF(Table15[[#This Row],[Age - වයස]]&lt;=55,4,5))))</f>
        <v>2</v>
      </c>
      <c r="W959" s="11">
        <f>IF(Table15[[#This Row],[Vaccinated? - කොවිඩ් එන්නත ලබා ගෙන තිබේද?]]= "yes",1,5)</f>
        <v>1</v>
      </c>
      <c r="X95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59" s="8">
        <f>IF(Table15[[#This Row],[Having any hereditary diseases - ඔබට පාරම්පරික රෝග තිබෙනවාද?]]="yes",5,1)</f>
        <v>1</v>
      </c>
      <c r="Z959" s="11">
        <f>IF(Table15[[#This Row],[Do you have been suffering from any of these diseases? - පහත රෝග ඔබට තිබෙනවද?]]="None - නැත",1,5)</f>
        <v>1</v>
      </c>
      <c r="AA95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59" s="11">
        <f>IF(Table15[[#This Row],[Have you been infected by COVID-19 in the past few months - ඔබට COVID 19 මිට පෙර වැළදී  තිබෙනවද?]]="Yes",1,5)</f>
        <v>5</v>
      </c>
      <c r="AC959" s="11">
        <f>IF(Table15[[#This Row],[Grade - ශ්‍රේණිය]]="Team Member",5,IF(Table15[[#This Row],[Grade - ශ්‍රේණිය]]="Manager",1,3))</f>
        <v>3</v>
      </c>
      <c r="AD959" s="11">
        <f>IF(Table15[[#This Row],[Do you have any COVID symptoms? - ඔබට COVID ලක්ෂණ තිබෙනවද?]]="Yes",5,1)</f>
        <v>1</v>
      </c>
      <c r="AE959" s="11">
        <f>IF(Table15[[#This Row],[Was quarantined  before? - නිරොධානය වී තිබේද?]]="Yes",5,1)</f>
        <v>1</v>
      </c>
      <c r="AF95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59" s="8">
        <f>IF(Table15[[#This Row],[Any family members are working at Hospitals - රෝහල් වල සේවය කරන සාමාජිකයන් සිටීද?]]="No",1,5)</f>
        <v>5</v>
      </c>
      <c r="AH95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5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59" s="12">
        <f>Table15[[#This Row],[Proximity 01 (30%)]]*0.3+Table15[[#This Row],[Proximity - 02(40%)]]*0.4+Table15[[#This Row],[Proximity - 03(30%)]]*0.3</f>
        <v>1.5999999999999999</v>
      </c>
      <c r="AK959" s="13">
        <f>Table15[[#This Row],[Aggregation(Q1) 30%]]*0.3+Table15[[#This Row],[Aggregation(Q2) 40%]]*0.4+Table15[[#This Row],[Aggregation(Q3) 30%]]*0.3</f>
        <v>3.8</v>
      </c>
      <c r="AL959" s="13">
        <f>Table15[[#This Row],[Exposure Rate]]+Table15[[#This Row],[Proximity Rate]]+Table15[[#This Row],[Aggregation Rate]]</f>
        <v>7.3999999999999995</v>
      </c>
      <c r="AM959" s="13" t="s">
        <v>1935</v>
      </c>
    </row>
    <row r="960" spans="1:39" x14ac:dyDescent="0.3">
      <c r="A960" s="20">
        <v>856</v>
      </c>
      <c r="B960" s="2" t="s">
        <v>1698</v>
      </c>
      <c r="C960" s="2" t="str">
        <f>VLOOKUP(A960,'emp master'!$A$1:$G$5000,5,FALSE)</f>
        <v>Material Quality Assurance - SI</v>
      </c>
      <c r="D960" s="1" t="s">
        <v>1758</v>
      </c>
      <c r="E960" s="6" t="str">
        <f>VLOOKUP(A960,'emp master'!$A$1:$G$5000,7,FALSE)</f>
        <v>Male</v>
      </c>
      <c r="F960" s="7">
        <v>36</v>
      </c>
      <c r="G960" s="6" t="s">
        <v>1566</v>
      </c>
      <c r="H960" s="6" t="s">
        <v>1753</v>
      </c>
      <c r="I960" s="6" t="s">
        <v>1699</v>
      </c>
      <c r="J960" s="6" t="s">
        <v>28</v>
      </c>
      <c r="K960" s="6" t="s">
        <v>1566</v>
      </c>
      <c r="L960" s="6" t="s">
        <v>1862</v>
      </c>
      <c r="M960" s="6" t="s">
        <v>14</v>
      </c>
      <c r="N960" s="6"/>
      <c r="O960" s="6" t="s">
        <v>14</v>
      </c>
      <c r="P960" s="6"/>
      <c r="Q960" s="6" t="s">
        <v>14</v>
      </c>
      <c r="R960" s="6" t="s">
        <v>14</v>
      </c>
      <c r="S960" s="6" t="s">
        <v>1754</v>
      </c>
      <c r="T960" s="6" t="s">
        <v>14</v>
      </c>
      <c r="U960" s="6" t="s">
        <v>14</v>
      </c>
      <c r="V960" s="8">
        <f>IF(Table15[[#This Row],[Age - වයස]]&lt;30,1,IF(Table15[[#This Row],[Age - වයස]]&lt;40,2,IF(Table15[[#This Row],[Age - වයස]]&lt;50,3,IF(Table15[[#This Row],[Age - වයස]]&lt;=55,4,5))))</f>
        <v>2</v>
      </c>
      <c r="W960" s="11">
        <f>IF(Table15[[#This Row],[Vaccinated? - කොවිඩ් එන්නත ලබා ගෙන තිබේද?]]= "yes",1,5)</f>
        <v>1</v>
      </c>
      <c r="X96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0" s="8">
        <f>IF(Table15[[#This Row],[Having any hereditary diseases - ඔබට පාරම්පරික රෝග තිබෙනවාද?]]="yes",5,1)</f>
        <v>1</v>
      </c>
      <c r="Z960" s="11">
        <f>IF(Table15[[#This Row],[Do you have been suffering from any of these diseases? - පහත රෝග ඔබට තිබෙනවද?]]="None - නැත",1,5)</f>
        <v>1</v>
      </c>
      <c r="AA96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0" s="11">
        <f>IF(Table15[[#This Row],[Have you been infected by COVID-19 in the past few months - ඔබට COVID 19 මිට පෙර වැළදී  තිබෙනවද?]]="Yes",1,5)</f>
        <v>5</v>
      </c>
      <c r="AC960" s="11">
        <f>IF(Table15[[#This Row],[Grade - ශ්‍රේණිය]]="Team Member",5,IF(Table15[[#This Row],[Grade - ශ්‍රේණිය]]="Manager",1,3))</f>
        <v>3</v>
      </c>
      <c r="AD960" s="11">
        <f>IF(Table15[[#This Row],[Do you have any COVID symptoms? - ඔබට COVID ලක්ෂණ තිබෙනවද?]]="Yes",5,1)</f>
        <v>1</v>
      </c>
      <c r="AE960" s="11">
        <f>IF(Table15[[#This Row],[Was quarantined  before? - නිරොධානය වී තිබේද?]]="Yes",5,1)</f>
        <v>1</v>
      </c>
      <c r="AF96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0" s="8">
        <f>IF(Table15[[#This Row],[Any family members are working at Hospitals - රෝහල් වල සේවය කරන සාමාජිකයන් සිටීද?]]="No",1,5)</f>
        <v>5</v>
      </c>
      <c r="AH96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60" s="12">
        <f>Table15[[#This Row],[Proximity 01 (30%)]]*0.3+Table15[[#This Row],[Proximity - 02(40%)]]*0.4+Table15[[#This Row],[Proximity - 03(30%)]]*0.3</f>
        <v>1.5999999999999999</v>
      </c>
      <c r="AK960" s="13">
        <f>Table15[[#This Row],[Aggregation(Q1) 30%]]*0.3+Table15[[#This Row],[Aggregation(Q2) 40%]]*0.4+Table15[[#This Row],[Aggregation(Q3) 30%]]*0.3</f>
        <v>3.8</v>
      </c>
      <c r="AL960" s="13">
        <f>Table15[[#This Row],[Exposure Rate]]+Table15[[#This Row],[Proximity Rate]]+Table15[[#This Row],[Aggregation Rate]]</f>
        <v>7.3999999999999995</v>
      </c>
      <c r="AM960" s="13" t="s">
        <v>1935</v>
      </c>
    </row>
    <row r="961" spans="1:39" x14ac:dyDescent="0.3">
      <c r="A961" s="20">
        <v>856</v>
      </c>
      <c r="B961" s="2" t="s">
        <v>1698</v>
      </c>
      <c r="C961" s="2" t="str">
        <f>VLOOKUP(A961,'emp master'!$A$1:$G$5000,5,FALSE)</f>
        <v>Material Quality Assurance - SI</v>
      </c>
      <c r="D961" s="1" t="s">
        <v>1758</v>
      </c>
      <c r="E961" s="6" t="str">
        <f>VLOOKUP(A961,'emp master'!$A$1:$G$5000,7,FALSE)</f>
        <v>Male</v>
      </c>
      <c r="F961" s="7">
        <v>36</v>
      </c>
      <c r="G961" s="6" t="s">
        <v>1566</v>
      </c>
      <c r="H961" s="6" t="s">
        <v>1753</v>
      </c>
      <c r="I961" s="6" t="s">
        <v>1699</v>
      </c>
      <c r="J961" s="6" t="s">
        <v>28</v>
      </c>
      <c r="K961" s="6" t="s">
        <v>1566</v>
      </c>
      <c r="L961" s="6" t="s">
        <v>1862</v>
      </c>
      <c r="M961" s="6" t="s">
        <v>14</v>
      </c>
      <c r="N961" s="6"/>
      <c r="O961" s="6" t="s">
        <v>14</v>
      </c>
      <c r="P961" s="6"/>
      <c r="Q961" s="6" t="s">
        <v>14</v>
      </c>
      <c r="R961" s="6" t="s">
        <v>14</v>
      </c>
      <c r="S961" s="6" t="s">
        <v>1754</v>
      </c>
      <c r="T961" s="6" t="s">
        <v>14</v>
      </c>
      <c r="U961" s="6" t="s">
        <v>14</v>
      </c>
      <c r="V961" s="8">
        <f>IF(Table15[[#This Row],[Age - වයස]]&lt;30,1,IF(Table15[[#This Row],[Age - වයස]]&lt;40,2,IF(Table15[[#This Row],[Age - වයස]]&lt;50,3,IF(Table15[[#This Row],[Age - වයස]]&lt;=55,4,5))))</f>
        <v>2</v>
      </c>
      <c r="W961" s="11">
        <f>IF(Table15[[#This Row],[Vaccinated? - කොවිඩ් එන්නත ලබා ගෙන තිබේද?]]= "yes",1,5)</f>
        <v>1</v>
      </c>
      <c r="X96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1" s="8">
        <f>IF(Table15[[#This Row],[Having any hereditary diseases - ඔබට පාරම්පරික රෝග තිබෙනවාද?]]="yes",5,1)</f>
        <v>1</v>
      </c>
      <c r="Z961" s="11">
        <f>IF(Table15[[#This Row],[Do you have been suffering from any of these diseases? - පහත රෝග ඔබට තිබෙනවද?]]="None - නැත",1,5)</f>
        <v>1</v>
      </c>
      <c r="AA96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1" s="11">
        <f>IF(Table15[[#This Row],[Have you been infected by COVID-19 in the past few months - ඔබට COVID 19 මිට පෙර වැළදී  තිබෙනවද?]]="Yes",1,5)</f>
        <v>5</v>
      </c>
      <c r="AC961" s="11">
        <f>IF(Table15[[#This Row],[Grade - ශ්‍රේණිය]]="Team Member",5,IF(Table15[[#This Row],[Grade - ශ්‍රේණිය]]="Manager",1,3))</f>
        <v>3</v>
      </c>
      <c r="AD961" s="11">
        <f>IF(Table15[[#This Row],[Do you have any COVID symptoms? - ඔබට COVID ලක්ෂණ තිබෙනවද?]]="Yes",5,1)</f>
        <v>1</v>
      </c>
      <c r="AE961" s="11">
        <f>IF(Table15[[#This Row],[Was quarantined  before? - නිරොධානය වී තිබේද?]]="Yes",5,1)</f>
        <v>1</v>
      </c>
      <c r="AF96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1" s="8">
        <f>IF(Table15[[#This Row],[Any family members are working at Hospitals - රෝහල් වල සේවය කරන සාමාජිකයන් සිටීද?]]="No",1,5)</f>
        <v>5</v>
      </c>
      <c r="AH96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61" s="12">
        <f>Table15[[#This Row],[Proximity 01 (30%)]]*0.3+Table15[[#This Row],[Proximity - 02(40%)]]*0.4+Table15[[#This Row],[Proximity - 03(30%)]]*0.3</f>
        <v>1.5999999999999999</v>
      </c>
      <c r="AK961" s="13">
        <f>Table15[[#This Row],[Aggregation(Q1) 30%]]*0.3+Table15[[#This Row],[Aggregation(Q2) 40%]]*0.4+Table15[[#This Row],[Aggregation(Q3) 30%]]*0.3</f>
        <v>3.8</v>
      </c>
      <c r="AL961" s="13">
        <f>Table15[[#This Row],[Exposure Rate]]+Table15[[#This Row],[Proximity Rate]]+Table15[[#This Row],[Aggregation Rate]]</f>
        <v>7.3999999999999995</v>
      </c>
      <c r="AM961" s="13" t="s">
        <v>1935</v>
      </c>
    </row>
    <row r="962" spans="1:39" x14ac:dyDescent="0.3">
      <c r="A962" s="20">
        <v>14870</v>
      </c>
      <c r="B962" s="2" t="s">
        <v>1700</v>
      </c>
      <c r="C962" s="2" t="str">
        <f>VLOOKUP(A962,'emp master'!$A$1:$G$5000,5,FALSE)</f>
        <v>Moulded Bra Cup - Computer Numerical Control - SI</v>
      </c>
      <c r="D962" s="1" t="s">
        <v>1758</v>
      </c>
      <c r="E962" s="6" t="str">
        <f>VLOOKUP(A962,'emp master'!$A$1:$G$5000,7,FALSE)</f>
        <v>Male</v>
      </c>
      <c r="F962" s="7">
        <v>27</v>
      </c>
      <c r="G962" s="6" t="s">
        <v>14</v>
      </c>
      <c r="H962" s="6" t="s">
        <v>1753</v>
      </c>
      <c r="I962" s="6" t="s">
        <v>1701</v>
      </c>
      <c r="J962" s="7" t="s">
        <v>13</v>
      </c>
      <c r="K962" s="6" t="s">
        <v>1566</v>
      </c>
      <c r="L962" s="6" t="s">
        <v>1870</v>
      </c>
      <c r="M962" s="6" t="s">
        <v>14</v>
      </c>
      <c r="N962" s="6" t="s">
        <v>1871</v>
      </c>
      <c r="O962" s="6" t="s">
        <v>14</v>
      </c>
      <c r="P962" s="6" t="s">
        <v>1871</v>
      </c>
      <c r="Q962" s="6" t="s">
        <v>14</v>
      </c>
      <c r="R962" s="6" t="s">
        <v>14</v>
      </c>
      <c r="S962" s="6" t="s">
        <v>1754</v>
      </c>
      <c r="T962" s="6" t="s">
        <v>14</v>
      </c>
      <c r="U962" s="6" t="s">
        <v>14</v>
      </c>
      <c r="V962" s="8">
        <f>IF(Table15[[#This Row],[Age - වයස]]&lt;30,1,IF(Table15[[#This Row],[Age - වයස]]&lt;40,2,IF(Table15[[#This Row],[Age - වයස]]&lt;50,3,IF(Table15[[#This Row],[Age - වයස]]&lt;=55,4,5))))</f>
        <v>1</v>
      </c>
      <c r="W962" s="11">
        <f>IF(Table15[[#This Row],[Vaccinated? - කොවිඩ් එන්නත ලබා ගෙන තිබේද?]]= "yes",1,5)</f>
        <v>5</v>
      </c>
      <c r="X96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2" s="8">
        <f>IF(Table15[[#This Row],[Having any hereditary diseases - ඔබට පාරම්පරික රෝග තිබෙනවාද?]]="yes",5,1)</f>
        <v>1</v>
      </c>
      <c r="Z962" s="11">
        <f>IF(Table15[[#This Row],[Do you have been suffering from any of these diseases? - පහත රෝග ඔබට තිබෙනවද?]]="None - නැත",1,5)</f>
        <v>1</v>
      </c>
      <c r="AA96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2" s="11">
        <f>IF(Table15[[#This Row],[Have you been infected by COVID-19 in the past few months - ඔබට COVID 19 මිට පෙර වැළදී  තිබෙනවද?]]="Yes",1,5)</f>
        <v>5</v>
      </c>
      <c r="AC962" s="11">
        <f>IF(Table15[[#This Row],[Grade - ශ්‍රේණිය]]="Team Member",5,IF(Table15[[#This Row],[Grade - ශ්‍රේණිය]]="Manager",1,3))</f>
        <v>3</v>
      </c>
      <c r="AD962" s="11">
        <f>IF(Table15[[#This Row],[Do you have any COVID symptoms? - ඔබට COVID ලක්ෂණ තිබෙනවද?]]="Yes",5,1)</f>
        <v>1</v>
      </c>
      <c r="AE962" s="11">
        <f>IF(Table15[[#This Row],[Was quarantined  before? - නිරොධානය වී තිබේද?]]="Yes",5,1)</f>
        <v>1</v>
      </c>
      <c r="AF96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2" s="8">
        <f>IF(Table15[[#This Row],[Any family members are working at Hospitals - රෝහල් වල සේවය කරන සාමාජිකයන් සිටීද?]]="No",1,5)</f>
        <v>5</v>
      </c>
      <c r="AH962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62" s="12">
        <f>Table15[[#This Row],[Proximity 01 (30%)]]*0.3+Table15[[#This Row],[Proximity - 02(40%)]]*0.4+Table15[[#This Row],[Proximity - 03(30%)]]*0.3</f>
        <v>1.5999999999999999</v>
      </c>
      <c r="AK962" s="13">
        <f>Table15[[#This Row],[Aggregation(Q1) 30%]]*0.3+Table15[[#This Row],[Aggregation(Q2) 40%]]*0.4+Table15[[#This Row],[Aggregation(Q3) 30%]]*0.3</f>
        <v>3.8</v>
      </c>
      <c r="AL962" s="13">
        <f>Table15[[#This Row],[Exposure Rate]]+Table15[[#This Row],[Proximity Rate]]+Table15[[#This Row],[Aggregation Rate]]</f>
        <v>8.1</v>
      </c>
      <c r="AM962" s="13" t="s">
        <v>1935</v>
      </c>
    </row>
    <row r="963" spans="1:39" x14ac:dyDescent="0.3">
      <c r="A963" s="20">
        <v>956</v>
      </c>
      <c r="B963" s="2" t="s">
        <v>1690</v>
      </c>
      <c r="C963" s="2" t="str">
        <f>VLOOKUP(A963,'emp master'!$A$1:$G$5000,5,FALSE)</f>
        <v>Moulded Bra Cup - Computer Numerical Control - SI</v>
      </c>
      <c r="D963" s="1" t="s">
        <v>1755</v>
      </c>
      <c r="E963" s="6" t="str">
        <f>VLOOKUP(A963,'emp master'!$A$1:$G$5000,7,FALSE)</f>
        <v>Male</v>
      </c>
      <c r="F963" s="7">
        <v>37</v>
      </c>
      <c r="G963" s="6" t="s">
        <v>14</v>
      </c>
      <c r="H963" s="6" t="s">
        <v>1753</v>
      </c>
      <c r="I963" s="6" t="s">
        <v>1691</v>
      </c>
      <c r="J963" s="7" t="s">
        <v>17</v>
      </c>
      <c r="K963" s="6" t="s">
        <v>1566</v>
      </c>
      <c r="L963" s="6" t="s">
        <v>1782</v>
      </c>
      <c r="M963" s="6" t="s">
        <v>14</v>
      </c>
      <c r="N963" s="6"/>
      <c r="O963" s="6" t="s">
        <v>14</v>
      </c>
      <c r="P963" s="6"/>
      <c r="Q963" s="6" t="s">
        <v>14</v>
      </c>
      <c r="R963" s="6" t="s">
        <v>14</v>
      </c>
      <c r="S963" s="6" t="s">
        <v>1754</v>
      </c>
      <c r="T963" s="6" t="s">
        <v>14</v>
      </c>
      <c r="U963" s="6" t="s">
        <v>14</v>
      </c>
      <c r="V963" s="8">
        <f>IF(Table15[[#This Row],[Age - වයස]]&lt;30,1,IF(Table15[[#This Row],[Age - වයස]]&lt;40,2,IF(Table15[[#This Row],[Age - වයස]]&lt;50,3,IF(Table15[[#This Row],[Age - වයස]]&lt;=55,4,5))))</f>
        <v>2</v>
      </c>
      <c r="W963" s="11">
        <f>IF(Table15[[#This Row],[Vaccinated? - කොවිඩ් එන්නත ලබා ගෙන තිබේද?]]= "yes",1,5)</f>
        <v>5</v>
      </c>
      <c r="X96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3" s="8">
        <f>IF(Table15[[#This Row],[Having any hereditary diseases - ඔබට පාරම්පරික රෝග තිබෙනවාද?]]="yes",5,1)</f>
        <v>1</v>
      </c>
      <c r="Z963" s="11">
        <f>IF(Table15[[#This Row],[Do you have been suffering from any of these diseases? - පහත රෝග ඔබට තිබෙනවද?]]="None - නැත",1,5)</f>
        <v>1</v>
      </c>
      <c r="AA96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3" s="11">
        <f>IF(Table15[[#This Row],[Have you been infected by COVID-19 in the past few months - ඔබට COVID 19 මිට පෙර වැළදී  තිබෙනවද?]]="Yes",1,5)</f>
        <v>5</v>
      </c>
      <c r="AC963" s="11">
        <f>IF(Table15[[#This Row],[Grade - ශ්‍රේණිය]]="Team Member",5,IF(Table15[[#This Row],[Grade - ශ්‍රේණිය]]="Manager",1,3))</f>
        <v>3</v>
      </c>
      <c r="AD963" s="11">
        <f>IF(Table15[[#This Row],[Do you have any COVID symptoms? - ඔබට COVID ලක්ෂණ තිබෙනවද?]]="Yes",5,1)</f>
        <v>1</v>
      </c>
      <c r="AE963" s="11">
        <f>IF(Table15[[#This Row],[Was quarantined  before? - නිරොධානය වී තිබේද?]]="Yes",5,1)</f>
        <v>1</v>
      </c>
      <c r="AF96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3" s="8">
        <f>IF(Table15[[#This Row],[Any family members are working at Hospitals - රෝහල් වල සේවය කරන සාමාජිකයන් සිටීද?]]="No",1,5)</f>
        <v>5</v>
      </c>
      <c r="AH963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3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2.8</v>
      </c>
      <c r="AJ963" s="12">
        <f>Table15[[#This Row],[Proximity 01 (30%)]]*0.3+Table15[[#This Row],[Proximity - 02(40%)]]*0.4+Table15[[#This Row],[Proximity - 03(30%)]]*0.3</f>
        <v>1.5999999999999999</v>
      </c>
      <c r="AK963" s="13">
        <f>Table15[[#This Row],[Aggregation(Q1) 30%]]*0.3+Table15[[#This Row],[Aggregation(Q2) 40%]]*0.4+Table15[[#This Row],[Aggregation(Q3) 30%]]*0.3</f>
        <v>3.8</v>
      </c>
      <c r="AL963" s="13">
        <f>Table15[[#This Row],[Exposure Rate]]+Table15[[#This Row],[Proximity Rate]]+Table15[[#This Row],[Aggregation Rate]]</f>
        <v>8.1999999999999993</v>
      </c>
      <c r="AM963" s="13" t="s">
        <v>1935</v>
      </c>
    </row>
    <row r="964" spans="1:39" x14ac:dyDescent="0.3">
      <c r="A964" s="3">
        <v>16139</v>
      </c>
      <c r="B964" s="2" t="s">
        <v>1709</v>
      </c>
      <c r="C964" s="2" t="str">
        <f>VLOOKUP(A964,'emp master'!$A$1:$G$5000,5,FALSE)</f>
        <v>Moulded Bra Cup - Production - SI</v>
      </c>
      <c r="D964" s="1" t="s">
        <v>1758</v>
      </c>
      <c r="E964" s="6" t="str">
        <f>VLOOKUP(A964,'emp master'!$A$1:$G$5000,7,FALSE)</f>
        <v>Female</v>
      </c>
      <c r="F964" s="7">
        <v>29</v>
      </c>
      <c r="G964" s="6" t="s">
        <v>14</v>
      </c>
      <c r="H964" s="6" t="s">
        <v>1753</v>
      </c>
      <c r="I964" s="6" t="s">
        <v>1710</v>
      </c>
      <c r="J964" s="6" t="s">
        <v>28</v>
      </c>
      <c r="K964" s="6" t="s">
        <v>1566</v>
      </c>
      <c r="L964" s="6" t="s">
        <v>1929</v>
      </c>
      <c r="M964" s="6" t="s">
        <v>14</v>
      </c>
      <c r="N964" s="6"/>
      <c r="O964" s="6" t="s">
        <v>14</v>
      </c>
      <c r="P964" s="6"/>
      <c r="Q964" s="6" t="s">
        <v>14</v>
      </c>
      <c r="R964" s="6" t="s">
        <v>14</v>
      </c>
      <c r="S964" s="6" t="s">
        <v>1760</v>
      </c>
      <c r="T964" s="6" t="s">
        <v>1566</v>
      </c>
      <c r="U964" s="6" t="s">
        <v>14</v>
      </c>
      <c r="V964" s="8">
        <f>IF(Table15[[#This Row],[Age - වයස]]&lt;30,1,IF(Table15[[#This Row],[Age - වයස]]&lt;40,2,IF(Table15[[#This Row],[Age - වයස]]&lt;50,3,IF(Table15[[#This Row],[Age - වයස]]&lt;=55,4,5))))</f>
        <v>1</v>
      </c>
      <c r="W964" s="11">
        <f>IF(Table15[[#This Row],[Vaccinated? - කොවිඩ් එන්නත ලබා ගෙන තිබේද?]]= "yes",1,5)</f>
        <v>5</v>
      </c>
      <c r="X96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4" s="8">
        <f>IF(Table15[[#This Row],[Having any hereditary diseases - ඔබට පාරම්පරික රෝග තිබෙනවාද?]]="yes",5,1)</f>
        <v>1</v>
      </c>
      <c r="Z964" s="11">
        <f>IF(Table15[[#This Row],[Do you have been suffering from any of these diseases? - පහත රෝග ඔබට තිබෙනවද?]]="None - නැත",1,5)</f>
        <v>5</v>
      </c>
      <c r="AA96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964" s="11">
        <f>IF(Table15[[#This Row],[Have you been infected by COVID-19 in the past few months - ඔබට COVID 19 මිට පෙර වැළදී  තිබෙනවද?]]="Yes",1,5)</f>
        <v>5</v>
      </c>
      <c r="AC964" s="11">
        <f>IF(Table15[[#This Row],[Grade - ශ්‍රේණිය]]="Team Member",5,IF(Table15[[#This Row],[Grade - ශ්‍රේණිය]]="Manager",1,3))</f>
        <v>3</v>
      </c>
      <c r="AD964" s="11">
        <f>IF(Table15[[#This Row],[Do you have any COVID symptoms? - ඔබට COVID ලක්ෂණ තිබෙනවද?]]="Yes",5,1)</f>
        <v>1</v>
      </c>
      <c r="AE964" s="11">
        <f>IF(Table15[[#This Row],[Was quarantined  before? - නිරොධානය වී තිබේද?]]="Yes",5,1)</f>
        <v>1</v>
      </c>
      <c r="AF96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4" s="8">
        <f>IF(Table15[[#This Row],[Any family members are working at Hospitals - රෝහල් වල සේවය කරන සාමාජිකයන් සිටීද?]]="No",1,5)</f>
        <v>5</v>
      </c>
      <c r="AH964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4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3.5</v>
      </c>
      <c r="AJ964" s="12">
        <f>Table15[[#This Row],[Proximity 01 (30%)]]*0.3+Table15[[#This Row],[Proximity - 02(40%)]]*0.4+Table15[[#This Row],[Proximity - 03(30%)]]*0.3</f>
        <v>1.5999999999999999</v>
      </c>
      <c r="AK964" s="13">
        <f>Table15[[#This Row],[Aggregation(Q1) 30%]]*0.3+Table15[[#This Row],[Aggregation(Q2) 40%]]*0.4+Table15[[#This Row],[Aggregation(Q3) 30%]]*0.3</f>
        <v>3.8</v>
      </c>
      <c r="AL964" s="13">
        <f>Table15[[#This Row],[Exposure Rate]]+Table15[[#This Row],[Proximity Rate]]+Table15[[#This Row],[Aggregation Rate]]</f>
        <v>8.8999999999999986</v>
      </c>
      <c r="AM964" s="13" t="s">
        <v>1935</v>
      </c>
    </row>
    <row r="965" spans="1:39" x14ac:dyDescent="0.3">
      <c r="A965" s="20">
        <v>4699</v>
      </c>
      <c r="B965" s="2" t="s">
        <v>1688</v>
      </c>
      <c r="C965" s="2" t="e">
        <f>VLOOKUP(A965,'emp master'!$A$1:$G$5000,5,FALSE)</f>
        <v>#N/A</v>
      </c>
      <c r="D965" s="1" t="s">
        <v>1755</v>
      </c>
      <c r="E965" s="6" t="e">
        <f>VLOOKUP(A965,'emp master'!$A$1:$G$5000,7,FALSE)</f>
        <v>#N/A</v>
      </c>
      <c r="F965" s="7">
        <v>36</v>
      </c>
      <c r="G965" s="6" t="s">
        <v>1566</v>
      </c>
      <c r="H965" s="6" t="s">
        <v>1753</v>
      </c>
      <c r="I965" s="6" t="s">
        <v>1689</v>
      </c>
      <c r="J965" s="7" t="s">
        <v>23</v>
      </c>
      <c r="K965" s="6" t="s">
        <v>1566</v>
      </c>
      <c r="L965" s="6" t="s">
        <v>1775</v>
      </c>
      <c r="M965" s="6" t="s">
        <v>14</v>
      </c>
      <c r="N965" s="6"/>
      <c r="O965" s="6" t="s">
        <v>14</v>
      </c>
      <c r="P965" s="6"/>
      <c r="Q965" s="6" t="s">
        <v>14</v>
      </c>
      <c r="R965" s="6" t="s">
        <v>1566</v>
      </c>
      <c r="S965" s="6" t="s">
        <v>1763</v>
      </c>
      <c r="T965" s="6" t="s">
        <v>1566</v>
      </c>
      <c r="U965" s="6" t="s">
        <v>14</v>
      </c>
      <c r="V965" s="8">
        <f>IF(Table15[[#This Row],[Age - වයස]]&lt;30,1,IF(Table15[[#This Row],[Age - වයස]]&lt;40,2,IF(Table15[[#This Row],[Age - වයස]]&lt;50,3,IF(Table15[[#This Row],[Age - වයස]]&lt;=55,4,5))))</f>
        <v>2</v>
      </c>
      <c r="W965" s="11">
        <f>IF(Table15[[#This Row],[Vaccinated? - කොවිඩ් එන්නත ලබා ගෙන තිබේද?]]= "yes",1,5)</f>
        <v>1</v>
      </c>
      <c r="X96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5" s="8">
        <f>IF(Table15[[#This Row],[Having any hereditary diseases - ඔබට පාරම්පරික රෝග තිබෙනවාද?]]="yes",5,1)</f>
        <v>5</v>
      </c>
      <c r="Z965" s="11">
        <f>IF(Table15[[#This Row],[Do you have been suffering from any of these diseases? - පහත රෝග ඔබට තිබෙනවද?]]="None - නැත",1,5)</f>
        <v>5</v>
      </c>
      <c r="AA96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965" s="11">
        <f>IF(Table15[[#This Row],[Have you been infected by COVID-19 in the past few months - ඔබට COVID 19 මිට පෙර වැළදී  තිබෙනවද?]]="Yes",1,5)</f>
        <v>5</v>
      </c>
      <c r="AC965" s="11">
        <f>IF(Table15[[#This Row],[Grade - ශ්‍රේණිය]]="Team Member",5,IF(Table15[[#This Row],[Grade - ශ්‍රේණිය]]="Manager",1,3))</f>
        <v>3</v>
      </c>
      <c r="AD965" s="11">
        <f>IF(Table15[[#This Row],[Do you have any COVID symptoms? - ඔබට COVID ලක්ෂණ තිබෙනවද?]]="Yes",5,1)</f>
        <v>1</v>
      </c>
      <c r="AE965" s="11">
        <f>IF(Table15[[#This Row],[Was quarantined  before? - නිරොධානය වී තිබේද?]]="Yes",5,1)</f>
        <v>1</v>
      </c>
      <c r="AF96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5" s="8">
        <f>IF(Table15[[#This Row],[Any family members are working at Hospitals - රෝහල් වල සේවය කරන සාමාජිකයන් සිටීද?]]="No",1,5)</f>
        <v>5</v>
      </c>
      <c r="AH965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5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3.6</v>
      </c>
      <c r="AJ965" s="12">
        <f>Table15[[#This Row],[Proximity 01 (30%)]]*0.3+Table15[[#This Row],[Proximity - 02(40%)]]*0.4+Table15[[#This Row],[Proximity - 03(30%)]]*0.3</f>
        <v>1.5999999999999999</v>
      </c>
      <c r="AK965" s="13">
        <f>Table15[[#This Row],[Aggregation(Q1) 30%]]*0.3+Table15[[#This Row],[Aggregation(Q2) 40%]]*0.4+Table15[[#This Row],[Aggregation(Q3) 30%]]*0.3</f>
        <v>3.8</v>
      </c>
      <c r="AL965" s="13">
        <f>Table15[[#This Row],[Exposure Rate]]+Table15[[#This Row],[Proximity Rate]]+Table15[[#This Row],[Aggregation Rate]]</f>
        <v>9</v>
      </c>
      <c r="AM965" s="13" t="s">
        <v>1935</v>
      </c>
    </row>
    <row r="966" spans="1:39" x14ac:dyDescent="0.3">
      <c r="A966" s="20">
        <v>13156</v>
      </c>
      <c r="B966" s="2" t="s">
        <v>1704</v>
      </c>
      <c r="C966" s="2" t="str">
        <f>VLOOKUP(A966,'emp master'!$A$1:$G$5000,5,FALSE)</f>
        <v>Impact Protection - SI</v>
      </c>
      <c r="D966" s="1" t="s">
        <v>1757</v>
      </c>
      <c r="E966" s="6" t="str">
        <f>VLOOKUP(A966,'emp master'!$A$1:$G$5000,7,FALSE)</f>
        <v>Male</v>
      </c>
      <c r="F966" s="7">
        <v>33</v>
      </c>
      <c r="G966" s="6" t="s">
        <v>1566</v>
      </c>
      <c r="H966" s="6" t="s">
        <v>1753</v>
      </c>
      <c r="I966" s="6" t="s">
        <v>1705</v>
      </c>
      <c r="J966" s="6" t="s">
        <v>28</v>
      </c>
      <c r="K966" s="6" t="s">
        <v>1566</v>
      </c>
      <c r="L966" s="6" t="s">
        <v>1918</v>
      </c>
      <c r="M966" s="6" t="s">
        <v>14</v>
      </c>
      <c r="N966" s="6"/>
      <c r="O966" s="6" t="s">
        <v>14</v>
      </c>
      <c r="P966" s="6"/>
      <c r="Q966" s="6" t="s">
        <v>14</v>
      </c>
      <c r="R966" s="6" t="s">
        <v>14</v>
      </c>
      <c r="S966" s="6" t="s">
        <v>1754</v>
      </c>
      <c r="T966" s="6" t="s">
        <v>14</v>
      </c>
      <c r="U966" s="6" t="s">
        <v>14</v>
      </c>
      <c r="V966" s="8">
        <f>IF(Table15[[#This Row],[Age - වයස]]&lt;30,1,IF(Table15[[#This Row],[Age - වයස]]&lt;40,2,IF(Table15[[#This Row],[Age - වයස]]&lt;50,3,IF(Table15[[#This Row],[Age - වයස]]&lt;=55,4,5))))</f>
        <v>2</v>
      </c>
      <c r="W966" s="11">
        <f>IF(Table15[[#This Row],[Vaccinated? - කොවිඩ් එන්නත ලබා ගෙන තිබේද?]]= "yes",1,5)</f>
        <v>1</v>
      </c>
      <c r="X96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6" s="8">
        <f>IF(Table15[[#This Row],[Having any hereditary diseases - ඔබට පාරම්පරික රෝග තිබෙනවාද?]]="yes",5,1)</f>
        <v>1</v>
      </c>
      <c r="Z966" s="11">
        <f>IF(Table15[[#This Row],[Do you have been suffering from any of these diseases? - පහත රෝග ඔබට තිබෙනවද?]]="None - නැත",1,5)</f>
        <v>1</v>
      </c>
      <c r="AA96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6" s="11">
        <f>IF(Table15[[#This Row],[Have you been infected by COVID-19 in the past few months - ඔබට COVID 19 මිට පෙර වැළදී  තිබෙනවද?]]="Yes",1,5)</f>
        <v>5</v>
      </c>
      <c r="AC966" s="11">
        <f>IF(Table15[[#This Row],[Grade - ශ්‍රේණිය]]="Team Member",5,IF(Table15[[#This Row],[Grade - ශ්‍රේණිය]]="Manager",1,3))</f>
        <v>5</v>
      </c>
      <c r="AD966" s="11">
        <f>IF(Table15[[#This Row],[Do you have any COVID symptoms? - ඔබට COVID ලක්ෂණ තිබෙනවද?]]="Yes",5,1)</f>
        <v>1</v>
      </c>
      <c r="AE966" s="11">
        <f>IF(Table15[[#This Row],[Was quarantined  before? - නිරොධානය වී තිබේද?]]="Yes",5,1)</f>
        <v>1</v>
      </c>
      <c r="AF96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6" s="8">
        <f>IF(Table15[[#This Row],[Any family members are working at Hospitals - රෝහල් වල සේවය කරන සාමාජිකයන් සිටීද?]]="No",1,5)</f>
        <v>5</v>
      </c>
      <c r="AH966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66" s="12">
        <f>Table15[[#This Row],[Proximity 01 (30%)]]*0.3+Table15[[#This Row],[Proximity - 02(40%)]]*0.4+Table15[[#This Row],[Proximity - 03(30%)]]*0.3</f>
        <v>2.1999999999999997</v>
      </c>
      <c r="AK966" s="13">
        <f>Table15[[#This Row],[Aggregation(Q1) 30%]]*0.3+Table15[[#This Row],[Aggregation(Q2) 40%]]*0.4+Table15[[#This Row],[Aggregation(Q3) 30%]]*0.3</f>
        <v>3.8</v>
      </c>
      <c r="AL966" s="13">
        <f>Table15[[#This Row],[Exposure Rate]]+Table15[[#This Row],[Proximity Rate]]+Table15[[#This Row],[Aggregation Rate]]</f>
        <v>7.9999999999999991</v>
      </c>
      <c r="AM966" s="13" t="s">
        <v>1935</v>
      </c>
    </row>
    <row r="967" spans="1:39" x14ac:dyDescent="0.3">
      <c r="A967" s="20">
        <v>21541</v>
      </c>
      <c r="B967" s="2" t="s">
        <v>1708</v>
      </c>
      <c r="C967" s="2" t="str">
        <f>VLOOKUP(A967,'emp master'!$A$1:$G$5000,5,FALSE)</f>
        <v>Close Comfort Program - Finishing - SI</v>
      </c>
      <c r="D967" s="1" t="s">
        <v>1757</v>
      </c>
      <c r="E967" s="6" t="str">
        <f>VLOOKUP(A967,'emp master'!$A$1:$G$5000,7,FALSE)</f>
        <v>Female</v>
      </c>
      <c r="F967" s="7">
        <v>23</v>
      </c>
      <c r="G967" s="6" t="s">
        <v>14</v>
      </c>
      <c r="H967" s="6" t="s">
        <v>1756</v>
      </c>
      <c r="I967" s="6" t="s">
        <v>109</v>
      </c>
      <c r="J967" s="7" t="s">
        <v>63</v>
      </c>
      <c r="K967" s="6" t="s">
        <v>1566</v>
      </c>
      <c r="L967" s="6" t="s">
        <v>1923</v>
      </c>
      <c r="M967" s="6" t="s">
        <v>14</v>
      </c>
      <c r="N967" s="6"/>
      <c r="O967" s="6" t="s">
        <v>14</v>
      </c>
      <c r="P967" s="6"/>
      <c r="Q967" s="6" t="s">
        <v>14</v>
      </c>
      <c r="R967" s="6" t="s">
        <v>14</v>
      </c>
      <c r="S967" s="6" t="s">
        <v>1754</v>
      </c>
      <c r="T967" s="6" t="s">
        <v>14</v>
      </c>
      <c r="U967" s="6" t="s">
        <v>1566</v>
      </c>
      <c r="V967" s="8">
        <f>IF(Table15[[#This Row],[Age - වයස]]&lt;30,1,IF(Table15[[#This Row],[Age - වයස]]&lt;40,2,IF(Table15[[#This Row],[Age - වයස]]&lt;50,3,IF(Table15[[#This Row],[Age - වයස]]&lt;=55,4,5))))</f>
        <v>1</v>
      </c>
      <c r="W967" s="11">
        <f>IF(Table15[[#This Row],[Vaccinated? - කොවිඩ් එන්නත ලබා ගෙන තිබේද?]]= "yes",1,5)</f>
        <v>5</v>
      </c>
      <c r="X967" s="11">
        <f>IF(Table15[[#This Row],[Residing place - ඔබ නැවතී සිටින ස්ථානය]]="hostel",1,IF(Table15[[#This Row],[Residing place - ඔබ නැවතී සිටින ස්ථානය]]="home",2,5))</f>
        <v>5</v>
      </c>
      <c r="Y967" s="8">
        <f>IF(Table15[[#This Row],[Having any hereditary diseases - ඔබට පාරම්පරික රෝග තිබෙනවාද?]]="yes",5,1)</f>
        <v>1</v>
      </c>
      <c r="Z967" s="11">
        <f>IF(Table15[[#This Row],[Do you have been suffering from any of these diseases? - පහත රෝග ඔබට තිබෙනවද?]]="None - නැත",1,5)</f>
        <v>1</v>
      </c>
      <c r="AA96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7" s="11">
        <f>IF(Table15[[#This Row],[Have you been infected by COVID-19 in the past few months - ඔබට COVID 19 මිට පෙර වැළදී  තිබෙනවද?]]="Yes",1,5)</f>
        <v>1</v>
      </c>
      <c r="AC967" s="11">
        <f>IF(Table15[[#This Row],[Grade - ශ්‍රේණිය]]="Team Member",5,IF(Table15[[#This Row],[Grade - ශ්‍රේණිය]]="Manager",1,3))</f>
        <v>5</v>
      </c>
      <c r="AD967" s="11">
        <f>IF(Table15[[#This Row],[Do you have any COVID symptoms? - ඔබට COVID ලක්ෂණ තිබෙනවද?]]="Yes",5,1)</f>
        <v>1</v>
      </c>
      <c r="AE967" s="11">
        <f>IF(Table15[[#This Row],[Was quarantined  before? - නිරොධානය වී තිබේද?]]="Yes",5,1)</f>
        <v>1</v>
      </c>
      <c r="AF96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7" s="8">
        <f>IF(Table15[[#This Row],[Any family members are working at Hospitals - රෝහල් වල සේවය කරන සාමාජිකයන් සිටීද?]]="No",1,5)</f>
        <v>5</v>
      </c>
      <c r="AH967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2.2000000000000002</v>
      </c>
      <c r="AJ967" s="12">
        <f>Table15[[#This Row],[Proximity 01 (30%)]]*0.3+Table15[[#This Row],[Proximity - 02(40%)]]*0.4+Table15[[#This Row],[Proximity - 03(30%)]]*0.3</f>
        <v>2.1999999999999997</v>
      </c>
      <c r="AK967" s="13">
        <f>Table15[[#This Row],[Aggregation(Q1) 30%]]*0.3+Table15[[#This Row],[Aggregation(Q2) 40%]]*0.4+Table15[[#This Row],[Aggregation(Q3) 30%]]*0.3</f>
        <v>3.8</v>
      </c>
      <c r="AL967" s="13">
        <f>Table15[[#This Row],[Exposure Rate]]+Table15[[#This Row],[Proximity Rate]]+Table15[[#This Row],[Aggregation Rate]]</f>
        <v>8.1999999999999993</v>
      </c>
      <c r="AM967" s="13" t="s">
        <v>1935</v>
      </c>
    </row>
    <row r="968" spans="1:39" x14ac:dyDescent="0.3">
      <c r="A968" s="20">
        <v>16145</v>
      </c>
      <c r="B968" s="2" t="s">
        <v>1695</v>
      </c>
      <c r="C968" s="2" t="str">
        <f>VLOOKUP(A968,'emp master'!$A$1:$G$5000,5,FALSE)</f>
        <v>Moulded Bra Cup - Computer Numerical Control - SI</v>
      </c>
      <c r="D968" s="1" t="s">
        <v>1757</v>
      </c>
      <c r="E968" s="6" t="str">
        <f>VLOOKUP(A968,'emp master'!$A$1:$G$5000,7,FALSE)</f>
        <v>Male</v>
      </c>
      <c r="F968" s="7">
        <v>24</v>
      </c>
      <c r="G968" s="6" t="s">
        <v>14</v>
      </c>
      <c r="H968" s="6" t="s">
        <v>1759</v>
      </c>
      <c r="I968" s="6" t="s">
        <v>1696</v>
      </c>
      <c r="J968" s="7" t="s">
        <v>13</v>
      </c>
      <c r="K968" s="6" t="s">
        <v>1566</v>
      </c>
      <c r="L968" s="6" t="s">
        <v>1855</v>
      </c>
      <c r="M968" s="6" t="s">
        <v>14</v>
      </c>
      <c r="N968" s="6"/>
      <c r="O968" s="6" t="s">
        <v>14</v>
      </c>
      <c r="P968" s="6"/>
      <c r="Q968" s="6" t="s">
        <v>14</v>
      </c>
      <c r="R968" s="6" t="s">
        <v>14</v>
      </c>
      <c r="S968" s="6" t="s">
        <v>1754</v>
      </c>
      <c r="T968" s="6" t="s">
        <v>14</v>
      </c>
      <c r="U968" s="6" t="s">
        <v>14</v>
      </c>
      <c r="V968" s="8">
        <f>IF(Table15[[#This Row],[Age - වයස]]&lt;30,1,IF(Table15[[#This Row],[Age - වයස]]&lt;40,2,IF(Table15[[#This Row],[Age - වයස]]&lt;50,3,IF(Table15[[#This Row],[Age - වයස]]&lt;=55,4,5))))</f>
        <v>1</v>
      </c>
      <c r="W968" s="11">
        <f>IF(Table15[[#This Row],[Vaccinated? - කොවිඩ් එන්නත ලබා ගෙන තිබේද?]]= "yes",1,5)</f>
        <v>5</v>
      </c>
      <c r="X968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68" s="8">
        <f>IF(Table15[[#This Row],[Having any hereditary diseases - ඔබට පාරම්පරික රෝග තිබෙනවාද?]]="yes",5,1)</f>
        <v>1</v>
      </c>
      <c r="Z968" s="11">
        <f>IF(Table15[[#This Row],[Do you have been suffering from any of these diseases? - පහත රෝග ඔබට තිබෙනවද?]]="None - නැත",1,5)</f>
        <v>1</v>
      </c>
      <c r="AA96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8" s="11">
        <f>IF(Table15[[#This Row],[Have you been infected by COVID-19 in the past few months - ඔබට COVID 19 මිට පෙර වැළදී  තිබෙනවද?]]="Yes",1,5)</f>
        <v>5</v>
      </c>
      <c r="AC968" s="11">
        <f>IF(Table15[[#This Row],[Grade - ශ්‍රේණිය]]="Team Member",5,IF(Table15[[#This Row],[Grade - ශ්‍රේණිය]]="Manager",1,3))</f>
        <v>5</v>
      </c>
      <c r="AD968" s="11">
        <f>IF(Table15[[#This Row],[Do you have any COVID symptoms? - ඔබට COVID ලක්ෂණ තිබෙනවද?]]="Yes",5,1)</f>
        <v>1</v>
      </c>
      <c r="AE968" s="11">
        <f>IF(Table15[[#This Row],[Was quarantined  before? - නිරොධානය වී තිබේද?]]="Yes",5,1)</f>
        <v>1</v>
      </c>
      <c r="AF96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8" s="8">
        <f>IF(Table15[[#This Row],[Any family members are working at Hospitals - රෝහල් වල සේවය කරන සාමාජිකයන් සිටීද?]]="No",1,5)</f>
        <v>5</v>
      </c>
      <c r="AH968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8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968" s="12">
        <f>Table15[[#This Row],[Proximity 01 (30%)]]*0.3+Table15[[#This Row],[Proximity - 02(40%)]]*0.4+Table15[[#This Row],[Proximity - 03(30%)]]*0.3</f>
        <v>2.1999999999999997</v>
      </c>
      <c r="AK968" s="13">
        <f>Table15[[#This Row],[Aggregation(Q1) 30%]]*0.3+Table15[[#This Row],[Aggregation(Q2) 40%]]*0.4+Table15[[#This Row],[Aggregation(Q3) 30%]]*0.3</f>
        <v>3.8</v>
      </c>
      <c r="AL968" s="13">
        <f>Table15[[#This Row],[Exposure Rate]]+Table15[[#This Row],[Proximity Rate]]+Table15[[#This Row],[Aggregation Rate]]</f>
        <v>8.6000000000000014</v>
      </c>
      <c r="AM968" s="13" t="s">
        <v>1935</v>
      </c>
    </row>
    <row r="969" spans="1:39" x14ac:dyDescent="0.3">
      <c r="A969" s="20">
        <v>12491</v>
      </c>
      <c r="B969" s="2" t="s">
        <v>1711</v>
      </c>
      <c r="C969" s="2" t="str">
        <f>VLOOKUP(A969,'emp master'!$A$1:$G$5000,5,FALSE)</f>
        <v>Moulded Bra Cup - Production - SI</v>
      </c>
      <c r="D969" s="1" t="s">
        <v>1758</v>
      </c>
      <c r="E969" s="6" t="str">
        <f>VLOOKUP(A969,'emp master'!$A$1:$G$5000,7,FALSE)</f>
        <v>Male</v>
      </c>
      <c r="F969" s="7">
        <v>29</v>
      </c>
      <c r="G969" s="6" t="s">
        <v>14</v>
      </c>
      <c r="H969" s="6" t="s">
        <v>1753</v>
      </c>
      <c r="I969" s="6" t="s">
        <v>1712</v>
      </c>
      <c r="J969" s="6" t="s">
        <v>28</v>
      </c>
      <c r="K969" s="6" t="s">
        <v>1566</v>
      </c>
      <c r="L969" s="6" t="s">
        <v>1929</v>
      </c>
      <c r="M969" s="6" t="s">
        <v>14</v>
      </c>
      <c r="N969" s="6"/>
      <c r="O969" s="6" t="s">
        <v>14</v>
      </c>
      <c r="P969" s="6"/>
      <c r="Q969" s="6" t="s">
        <v>1566</v>
      </c>
      <c r="R969" s="6" t="s">
        <v>1566</v>
      </c>
      <c r="S969" s="6" t="s">
        <v>1761</v>
      </c>
      <c r="T969" s="6" t="s">
        <v>14</v>
      </c>
      <c r="U969" s="6" t="s">
        <v>14</v>
      </c>
      <c r="V969" s="8">
        <f>IF(Table15[[#This Row],[Age - වයස]]&lt;30,1,IF(Table15[[#This Row],[Age - වයස]]&lt;40,2,IF(Table15[[#This Row],[Age - වයස]]&lt;50,3,IF(Table15[[#This Row],[Age - වයස]]&lt;=55,4,5))))</f>
        <v>1</v>
      </c>
      <c r="W969" s="11">
        <f>IF(Table15[[#This Row],[Vaccinated? - කොවිඩ් එන්නත ලබා ගෙන තිබේද?]]= "yes",1,5)</f>
        <v>5</v>
      </c>
      <c r="X969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69" s="8">
        <f>IF(Table15[[#This Row],[Having any hereditary diseases - ඔබට පාරම්පරික රෝග තිබෙනවාද?]]="yes",5,1)</f>
        <v>5</v>
      </c>
      <c r="Z969" s="11">
        <f>IF(Table15[[#This Row],[Do you have been suffering from any of these diseases? - පහත රෝග ඔබට තිබෙනවද?]]="None - නැත",1,5)</f>
        <v>5</v>
      </c>
      <c r="AA96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69" s="11">
        <f>IF(Table15[[#This Row],[Have you been infected by COVID-19 in the past few months - ඔබට COVID 19 මිට පෙර වැළදී  තිබෙනවද?]]="Yes",1,5)</f>
        <v>5</v>
      </c>
      <c r="AC969" s="11">
        <f>IF(Table15[[#This Row],[Grade - ශ්‍රේණිය]]="Team Member",5,IF(Table15[[#This Row],[Grade - ශ්‍රේණිය]]="Manager",1,3))</f>
        <v>3</v>
      </c>
      <c r="AD969" s="11">
        <f>IF(Table15[[#This Row],[Do you have any COVID symptoms? - ඔබට COVID ලක්ෂණ තිබෙනවද?]]="Yes",5,1)</f>
        <v>1</v>
      </c>
      <c r="AE969" s="11">
        <f>IF(Table15[[#This Row],[Was quarantined  before? - නිරොධානය වී තිබේද?]]="Yes",5,1)</f>
        <v>5</v>
      </c>
      <c r="AF96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69" s="8">
        <f>IF(Table15[[#This Row],[Any family members are working at Hospitals - රෝහල් වල සේවය කරන සාමාජිකයන් සිටීද?]]="No",1,5)</f>
        <v>5</v>
      </c>
      <c r="AH969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69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3.9</v>
      </c>
      <c r="AJ969" s="15">
        <f>Table15[[#This Row],[Proximity 01 (30%)]]*0.3+Table15[[#This Row],[Proximity - 02(40%)]]*0.4+Table15[[#This Row],[Proximity - 03(30%)]]*0.3</f>
        <v>2.8</v>
      </c>
      <c r="AK969" s="13">
        <f>Table15[[#This Row],[Aggregation(Q1) 30%]]*0.3+Table15[[#This Row],[Aggregation(Q2) 40%]]*0.4+Table15[[#This Row],[Aggregation(Q3) 30%]]*0.3</f>
        <v>3.8</v>
      </c>
      <c r="AL969" s="13">
        <f>Table15[[#This Row],[Exposure Rate]]+Table15[[#This Row],[Proximity Rate]]+Table15[[#This Row],[Aggregation Rate]]</f>
        <v>10.5</v>
      </c>
      <c r="AM969" s="13" t="s">
        <v>1935</v>
      </c>
    </row>
    <row r="970" spans="1:39" x14ac:dyDescent="0.3">
      <c r="A970" s="20">
        <v>23587</v>
      </c>
      <c r="B970" s="2" t="s">
        <v>1702</v>
      </c>
      <c r="C970" s="2" t="str">
        <f>VLOOKUP(A970,'emp master'!$A$1:$G$5000,5,FALSE)</f>
        <v>Close Comfort Program - Printing - SI</v>
      </c>
      <c r="D970" s="1" t="s">
        <v>1757</v>
      </c>
      <c r="E970" s="6" t="str">
        <f>VLOOKUP(A970,'emp master'!$A$1:$G$5000,7,FALSE)</f>
        <v>Male</v>
      </c>
      <c r="F970" s="7">
        <v>22</v>
      </c>
      <c r="G970" s="6" t="s">
        <v>14</v>
      </c>
      <c r="H970" s="6" t="s">
        <v>1759</v>
      </c>
      <c r="I970" s="6" t="s">
        <v>1703</v>
      </c>
      <c r="J970" s="7" t="s">
        <v>39</v>
      </c>
      <c r="K970" s="6" t="s">
        <v>1566</v>
      </c>
      <c r="L970" s="6"/>
      <c r="M970" s="6" t="s">
        <v>14</v>
      </c>
      <c r="N970" s="6"/>
      <c r="O970" s="6" t="s">
        <v>1566</v>
      </c>
      <c r="P970" s="6"/>
      <c r="Q970" s="6" t="s">
        <v>1566</v>
      </c>
      <c r="R970" s="6" t="s">
        <v>14</v>
      </c>
      <c r="S970" s="6" t="s">
        <v>1761</v>
      </c>
      <c r="T970" s="6" t="s">
        <v>14</v>
      </c>
      <c r="U970" s="6" t="s">
        <v>14</v>
      </c>
      <c r="V970" s="8">
        <f>IF(Table15[[#This Row],[Age - වයස]]&lt;30,1,IF(Table15[[#This Row],[Age - වයස]]&lt;40,2,IF(Table15[[#This Row],[Age - වයස]]&lt;50,3,IF(Table15[[#This Row],[Age - වයස]]&lt;=55,4,5))))</f>
        <v>1</v>
      </c>
      <c r="W970" s="11">
        <f>IF(Table15[[#This Row],[Vaccinated? - කොවිඩ් එන්නත ලබා ගෙන තිබේද?]]= "yes",1,5)</f>
        <v>5</v>
      </c>
      <c r="X970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70" s="8">
        <f>IF(Table15[[#This Row],[Having any hereditary diseases - ඔබට පාරම්පරික රෝග තිබෙනවාද?]]="yes",5,1)</f>
        <v>1</v>
      </c>
      <c r="Z970" s="11">
        <f>IF(Table15[[#This Row],[Do you have been suffering from any of these diseases? - පහත රෝග ඔබට තිබෙනවද?]]="None - නැත",1,5)</f>
        <v>5</v>
      </c>
      <c r="AA97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0" s="11">
        <f>IF(Table15[[#This Row],[Have you been infected by COVID-19 in the past few months - ඔබට COVID 19 මිට පෙර වැළදී  තිබෙනවද?]]="Yes",1,5)</f>
        <v>5</v>
      </c>
      <c r="AC970" s="11">
        <f>IF(Table15[[#This Row],[Grade - ශ්‍රේණිය]]="Team Member",5,IF(Table15[[#This Row],[Grade - ශ්‍රේණිය]]="Manager",1,3))</f>
        <v>5</v>
      </c>
      <c r="AD970" s="11">
        <f>IF(Table15[[#This Row],[Do you have any COVID symptoms? - ඔබට COVID ලක්ෂණ තිබෙනවද?]]="Yes",5,1)</f>
        <v>5</v>
      </c>
      <c r="AE970" s="11">
        <f>IF(Table15[[#This Row],[Was quarantined  before? - නිරොධානය වී තිබේද?]]="Yes",5,1)</f>
        <v>5</v>
      </c>
      <c r="AF97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0" s="8">
        <f>IF(Table15[[#This Row],[Any family members are working at Hospitals - රෝහල් වල සේවය කරන සාමාජිකයන් සිටීද?]]="No",1,5)</f>
        <v>5</v>
      </c>
      <c r="AH970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70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</v>
      </c>
      <c r="AJ970" s="15">
        <f>Table15[[#This Row],[Proximity 01 (30%)]]*0.3+Table15[[#This Row],[Proximity - 02(40%)]]*0.4+Table15[[#This Row],[Proximity - 03(30%)]]*0.3</f>
        <v>5</v>
      </c>
      <c r="AK970" s="13">
        <f>Table15[[#This Row],[Aggregation(Q1) 30%]]*0.3+Table15[[#This Row],[Aggregation(Q2) 40%]]*0.4+Table15[[#This Row],[Aggregation(Q3) 30%]]*0.3</f>
        <v>3.8</v>
      </c>
      <c r="AL970" s="13">
        <f>Table15[[#This Row],[Exposure Rate]]+Table15[[#This Row],[Proximity Rate]]+Table15[[#This Row],[Aggregation Rate]]</f>
        <v>11.8</v>
      </c>
      <c r="AM970" s="13" t="s">
        <v>1935</v>
      </c>
    </row>
    <row r="971" spans="1:39" x14ac:dyDescent="0.3">
      <c r="A971" s="20">
        <v>26165</v>
      </c>
      <c r="B971" s="2" t="s">
        <v>1692</v>
      </c>
      <c r="C971" s="2" t="str">
        <f>VLOOKUP(A971,'emp master'!$A$1:$G$5000,5,FALSE)</f>
        <v>Training School - SI</v>
      </c>
      <c r="D971" s="1" t="s">
        <v>1757</v>
      </c>
      <c r="E971" s="6" t="str">
        <f>VLOOKUP(A971,'emp master'!$A$1:$G$5000,7,FALSE)</f>
        <v>Female</v>
      </c>
      <c r="F971" s="6">
        <v>25</v>
      </c>
      <c r="G971" s="6" t="s">
        <v>14</v>
      </c>
      <c r="H971" s="6" t="s">
        <v>1759</v>
      </c>
      <c r="I971" s="6" t="s">
        <v>541</v>
      </c>
      <c r="J971" s="7" t="s">
        <v>23</v>
      </c>
      <c r="K971" s="6" t="s">
        <v>1566</v>
      </c>
      <c r="L971" s="6" t="s">
        <v>1825</v>
      </c>
      <c r="M971" s="6" t="s">
        <v>14</v>
      </c>
      <c r="N971" s="6"/>
      <c r="O971" s="6" t="s">
        <v>1566</v>
      </c>
      <c r="P971" s="6" t="s">
        <v>1826</v>
      </c>
      <c r="Q971" s="6" t="s">
        <v>1566</v>
      </c>
      <c r="R971" s="6" t="s">
        <v>1566</v>
      </c>
      <c r="S971" s="6" t="s">
        <v>1762</v>
      </c>
      <c r="T971" s="6" t="s">
        <v>14</v>
      </c>
      <c r="U971" s="6" t="s">
        <v>14</v>
      </c>
      <c r="V971" s="8">
        <f>IF(Table15[[#This Row],[Age - වයස]]&lt;30,1,IF(Table15[[#This Row],[Age - වයස]]&lt;40,2,IF(Table15[[#This Row],[Age - වයස]]&lt;50,3,IF(Table15[[#This Row],[Age - වයස]]&lt;=55,4,5))))</f>
        <v>1</v>
      </c>
      <c r="W971" s="11">
        <f>IF(Table15[[#This Row],[Vaccinated? - කොවිඩ් එන්නත ලබා ගෙන තිබේද?]]= "yes",1,5)</f>
        <v>5</v>
      </c>
      <c r="X971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71" s="8">
        <f>IF(Table15[[#This Row],[Having any hereditary diseases - ඔබට පාරම්පරික රෝග තිබෙනවාද?]]="yes",5,1)</f>
        <v>5</v>
      </c>
      <c r="Z971" s="11">
        <f>IF(Table15[[#This Row],[Do you have been suffering from any of these diseases? - පහත රෝග ඔබට තිබෙනවද?]]="None - නැත",1,5)</f>
        <v>5</v>
      </c>
      <c r="AA97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1" s="11">
        <f>IF(Table15[[#This Row],[Have you been infected by COVID-19 in the past few months - ඔබට COVID 19 මිට පෙර වැළදී  තිබෙනවද?]]="Yes",1,5)</f>
        <v>5</v>
      </c>
      <c r="AC971" s="11">
        <f>IF(Table15[[#This Row],[Grade - ශ්‍රේණිය]]="Team Member",5,IF(Table15[[#This Row],[Grade - ශ්‍රේණිය]]="Manager",1,3))</f>
        <v>5</v>
      </c>
      <c r="AD971" s="11">
        <f>IF(Table15[[#This Row],[Do you have any COVID symptoms? - ඔබට COVID ලක්ෂණ තිබෙනවද?]]="Yes",5,1)</f>
        <v>5</v>
      </c>
      <c r="AE971" s="11">
        <f>IF(Table15[[#This Row],[Was quarantined  before? - නිරොධානය වී තිබේද?]]="Yes",5,1)</f>
        <v>5</v>
      </c>
      <c r="AF97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1" s="8">
        <f>IF(Table15[[#This Row],[Any family members are working at Hospitals - රෝහල් වල සේවය කරන සාමාජිකයන් සිටීද?]]="No",1,5)</f>
        <v>5</v>
      </c>
      <c r="AH971" s="11">
        <f>IF(Table15[[#This Row],[Any family members are working attached to essential services - අත්‍යවශ්‍ය සේවාවල  සේවය කරන සාමාජිකයන් සිටීද?]]="No",1,5)</f>
        <v>1</v>
      </c>
      <c r="AI971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3.8000000000000003</v>
      </c>
      <c r="AJ971" s="15">
        <f>Table15[[#This Row],[Proximity 01 (30%)]]*0.3+Table15[[#This Row],[Proximity - 02(40%)]]*0.4+Table15[[#This Row],[Proximity - 03(30%)]]*0.3</f>
        <v>5</v>
      </c>
      <c r="AK971" s="13">
        <f>Table15[[#This Row],[Aggregation(Q1) 30%]]*0.3+Table15[[#This Row],[Aggregation(Q2) 40%]]*0.4+Table15[[#This Row],[Aggregation(Q3) 30%]]*0.3</f>
        <v>3.8</v>
      </c>
      <c r="AL971" s="13">
        <f>Table15[[#This Row],[Exposure Rate]]+Table15[[#This Row],[Proximity Rate]]+Table15[[#This Row],[Aggregation Rate]]</f>
        <v>12.600000000000001</v>
      </c>
      <c r="AM971" s="13" t="s">
        <v>1935</v>
      </c>
    </row>
    <row r="972" spans="1:39" x14ac:dyDescent="0.3">
      <c r="A972" s="20">
        <v>17685</v>
      </c>
      <c r="B972" s="2" t="s">
        <v>1724</v>
      </c>
      <c r="C972" s="2" t="str">
        <f>VLOOKUP(A972,'emp master'!$A$1:$G$5000,5,FALSE)</f>
        <v>Plant Maintenance - SI</v>
      </c>
      <c r="D972" s="1" t="s">
        <v>1752</v>
      </c>
      <c r="E972" s="6" t="str">
        <f>VLOOKUP(A972,'emp master'!$A$1:$G$5000,7,FALSE)</f>
        <v>Male</v>
      </c>
      <c r="F972" s="7">
        <v>40</v>
      </c>
      <c r="G972" s="6" t="s">
        <v>1566</v>
      </c>
      <c r="H972" s="6" t="s">
        <v>1753</v>
      </c>
      <c r="I972" s="6" t="s">
        <v>194</v>
      </c>
      <c r="J972" s="7" t="s">
        <v>23</v>
      </c>
      <c r="K972" s="6" t="s">
        <v>1566</v>
      </c>
      <c r="L972" s="6" t="s">
        <v>1853</v>
      </c>
      <c r="M972" s="6" t="s">
        <v>1566</v>
      </c>
      <c r="N972" s="6" t="s">
        <v>1854</v>
      </c>
      <c r="O972" s="6" t="s">
        <v>14</v>
      </c>
      <c r="P972" s="6"/>
      <c r="Q972" s="6" t="s">
        <v>14</v>
      </c>
      <c r="R972" s="6" t="s">
        <v>14</v>
      </c>
      <c r="S972" s="6" t="s">
        <v>1754</v>
      </c>
      <c r="T972" s="6" t="s">
        <v>14</v>
      </c>
      <c r="U972" s="6" t="s">
        <v>14</v>
      </c>
      <c r="V972" s="8">
        <f>IF(Table15[[#This Row],[Age - වයස]]&lt;30,1,IF(Table15[[#This Row],[Age - වයස]]&lt;40,2,IF(Table15[[#This Row],[Age - වයස]]&lt;50,3,IF(Table15[[#This Row],[Age - වයස]]&lt;=55,4,5))))</f>
        <v>3</v>
      </c>
      <c r="W972" s="11">
        <f>IF(Table15[[#This Row],[Vaccinated? - කොවිඩ් එන්නත ලබා ගෙන තිබේද?]]= "yes",1,5)</f>
        <v>1</v>
      </c>
      <c r="X97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72" s="8">
        <f>IF(Table15[[#This Row],[Having any hereditary diseases - ඔබට පාරම්පරික රෝග තිබෙනවාද?]]="yes",5,1)</f>
        <v>1</v>
      </c>
      <c r="Z972" s="11">
        <f>IF(Table15[[#This Row],[Do you have been suffering from any of these diseases? - පහත රෝග ඔබට තිබෙනවද?]]="None - නැත",1,5)</f>
        <v>1</v>
      </c>
      <c r="AA97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2" s="11">
        <f>IF(Table15[[#This Row],[Have you been infected by COVID-19 in the past few months - ඔබට COVID 19 මිට පෙර වැළදී  තිබෙනවද?]]="Yes",1,5)</f>
        <v>5</v>
      </c>
      <c r="AC972" s="11">
        <f>IF(Table15[[#This Row],[Grade - ශ්‍රේණිය]]="Team Member",5,IF(Table15[[#This Row],[Grade - ශ්‍රේණිය]]="Manager",1,3))</f>
        <v>1</v>
      </c>
      <c r="AD972" s="11">
        <f>IF(Table15[[#This Row],[Do you have any COVID symptoms? - ඔබට COVID ලක්ෂණ තිබෙනවද?]]="Yes",5,1)</f>
        <v>1</v>
      </c>
      <c r="AE972" s="11">
        <f>IF(Table15[[#This Row],[Was quarantined  before? - නිරොධානය වී තිබේද?]]="Yes",5,1)</f>
        <v>1</v>
      </c>
      <c r="AF97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2" s="8">
        <f>IF(Table15[[#This Row],[Any family members are working at Hospitals - රෝහල් වල සේවය කරන සාමාජිකයන් සිටීද?]]="No",1,5)</f>
        <v>5</v>
      </c>
      <c r="AH97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2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2.0999999999999996</v>
      </c>
      <c r="AJ972" s="14">
        <f>Table15[[#This Row],[Proximity 01 (30%)]]*0.3+Table15[[#This Row],[Proximity - 02(40%)]]*0.4+Table15[[#This Row],[Proximity - 03(30%)]]*0.3</f>
        <v>1</v>
      </c>
      <c r="AK972" s="13">
        <f>Table15[[#This Row],[Aggregation(Q1) 30%]]*0.3+Table15[[#This Row],[Aggregation(Q2) 40%]]*0.4+Table15[[#This Row],[Aggregation(Q3) 30%]]*0.3</f>
        <v>5</v>
      </c>
      <c r="AL972" s="13">
        <f>Table15[[#This Row],[Exposure Rate]]+Table15[[#This Row],[Proximity Rate]]+Table15[[#This Row],[Aggregation Rate]]</f>
        <v>8.1</v>
      </c>
      <c r="AM972" s="13" t="s">
        <v>1935</v>
      </c>
    </row>
    <row r="973" spans="1:39" x14ac:dyDescent="0.3">
      <c r="A973" s="20">
        <v>11190</v>
      </c>
      <c r="B973" s="2" t="s">
        <v>1716</v>
      </c>
      <c r="C973" s="2" t="str">
        <f>VLOOKUP(A973,'emp master'!$A$1:$G$5000,5,FALSE)</f>
        <v>Moulded Bra Cup - Computer Numerical Control - SI</v>
      </c>
      <c r="D973" s="1" t="s">
        <v>1758</v>
      </c>
      <c r="E973" s="6" t="str">
        <f>VLOOKUP(A973,'emp master'!$A$1:$G$5000,7,FALSE)</f>
        <v>Male</v>
      </c>
      <c r="F973" s="7">
        <v>31</v>
      </c>
      <c r="G973" s="6" t="s">
        <v>14</v>
      </c>
      <c r="H973" s="6" t="s">
        <v>1759</v>
      </c>
      <c r="I973" s="6" t="s">
        <v>1717</v>
      </c>
      <c r="J973" s="7" t="s">
        <v>17</v>
      </c>
      <c r="K973" s="6" t="s">
        <v>1566</v>
      </c>
      <c r="L973" s="6" t="s">
        <v>1807</v>
      </c>
      <c r="M973" s="6" t="s">
        <v>1566</v>
      </c>
      <c r="N973" s="6" t="s">
        <v>1808</v>
      </c>
      <c r="O973" s="6" t="s">
        <v>14</v>
      </c>
      <c r="P973" s="6" t="s">
        <v>14</v>
      </c>
      <c r="Q973" s="6" t="s">
        <v>14</v>
      </c>
      <c r="R973" s="6" t="s">
        <v>14</v>
      </c>
      <c r="S973" s="6" t="s">
        <v>1754</v>
      </c>
      <c r="T973" s="6" t="s">
        <v>14</v>
      </c>
      <c r="U973" s="6" t="s">
        <v>1566</v>
      </c>
      <c r="V973" s="8">
        <f>IF(Table15[[#This Row],[Age - වයස]]&lt;30,1,IF(Table15[[#This Row],[Age - වයස]]&lt;40,2,IF(Table15[[#This Row],[Age - වයස]]&lt;50,3,IF(Table15[[#This Row],[Age - වයස]]&lt;=55,4,5))))</f>
        <v>2</v>
      </c>
      <c r="W973" s="11">
        <f>IF(Table15[[#This Row],[Vaccinated? - කොවිඩ් එන්නත ලබා ගෙන තිබේද?]]= "yes",1,5)</f>
        <v>5</v>
      </c>
      <c r="X973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73" s="8">
        <f>IF(Table15[[#This Row],[Having any hereditary diseases - ඔබට පාරම්පරික රෝග තිබෙනවාද?]]="yes",5,1)</f>
        <v>1</v>
      </c>
      <c r="Z973" s="11">
        <f>IF(Table15[[#This Row],[Do you have been suffering from any of these diseases? - පහත රෝග ඔබට තිබෙනවද?]]="None - නැත",1,5)</f>
        <v>1</v>
      </c>
      <c r="AA97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3" s="11">
        <f>IF(Table15[[#This Row],[Have you been infected by COVID-19 in the past few months - ඔබට COVID 19 මිට පෙර වැළදී  තිබෙනවද?]]="Yes",1,5)</f>
        <v>1</v>
      </c>
      <c r="AC973" s="11">
        <f>IF(Table15[[#This Row],[Grade - ශ්‍රේණිය]]="Team Member",5,IF(Table15[[#This Row],[Grade - ශ්‍රේණිය]]="Manager",1,3))</f>
        <v>3</v>
      </c>
      <c r="AD973" s="11">
        <f>IF(Table15[[#This Row],[Do you have any COVID symptoms? - ඔබට COVID ලක්ෂණ තිබෙනවද?]]="Yes",5,1)</f>
        <v>1</v>
      </c>
      <c r="AE973" s="11">
        <f>IF(Table15[[#This Row],[Was quarantined  before? - නිරොධානය වී තිබේද?]]="Yes",5,1)</f>
        <v>1</v>
      </c>
      <c r="AF97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3" s="8">
        <f>IF(Table15[[#This Row],[Any family members are working at Hospitals - රෝහල් වල සේවය කරන සාමාජිකයන් සිටීද?]]="No",1,5)</f>
        <v>5</v>
      </c>
      <c r="AH97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1.9000000000000001</v>
      </c>
      <c r="AJ973" s="12">
        <f>Table15[[#This Row],[Proximity 01 (30%)]]*0.3+Table15[[#This Row],[Proximity - 02(40%)]]*0.4+Table15[[#This Row],[Proximity - 03(30%)]]*0.3</f>
        <v>1.5999999999999999</v>
      </c>
      <c r="AK973" s="13">
        <f>Table15[[#This Row],[Aggregation(Q1) 30%]]*0.3+Table15[[#This Row],[Aggregation(Q2) 40%]]*0.4+Table15[[#This Row],[Aggregation(Q3) 30%]]*0.3</f>
        <v>5</v>
      </c>
      <c r="AL973" s="13">
        <f>Table15[[#This Row],[Exposure Rate]]+Table15[[#This Row],[Proximity Rate]]+Table15[[#This Row],[Aggregation Rate]]</f>
        <v>8.5</v>
      </c>
      <c r="AM973" s="13" t="s">
        <v>1935</v>
      </c>
    </row>
    <row r="974" spans="1:39" x14ac:dyDescent="0.3">
      <c r="A974" s="20">
        <v>8922</v>
      </c>
      <c r="B974" s="2" t="s">
        <v>1722</v>
      </c>
      <c r="C974" s="2" t="str">
        <f>VLOOKUP(A974,'emp master'!$A$1:$G$5000,5,FALSE)</f>
        <v>Material Technology &amp; Sourcing - SI</v>
      </c>
      <c r="D974" s="1" t="s">
        <v>1755</v>
      </c>
      <c r="E974" s="6" t="str">
        <f>VLOOKUP(A974,'emp master'!$A$1:$G$5000,7,FALSE)</f>
        <v>Female</v>
      </c>
      <c r="F974" s="7">
        <v>38</v>
      </c>
      <c r="G974" s="6" t="s">
        <v>1566</v>
      </c>
      <c r="H974" s="6" t="s">
        <v>1753</v>
      </c>
      <c r="I974" s="6" t="s">
        <v>1723</v>
      </c>
      <c r="J974" s="6" t="s">
        <v>28</v>
      </c>
      <c r="K974" s="6" t="s">
        <v>1566</v>
      </c>
      <c r="L974" s="6" t="s">
        <v>1849</v>
      </c>
      <c r="M974" s="6" t="s">
        <v>1566</v>
      </c>
      <c r="N974" s="6" t="s">
        <v>1850</v>
      </c>
      <c r="O974" s="6" t="s">
        <v>14</v>
      </c>
      <c r="P974" s="6"/>
      <c r="Q974" s="6" t="s">
        <v>14</v>
      </c>
      <c r="R974" s="6" t="s">
        <v>14</v>
      </c>
      <c r="S974" s="6" t="s">
        <v>1754</v>
      </c>
      <c r="T974" s="6" t="s">
        <v>14</v>
      </c>
      <c r="U974" s="6" t="s">
        <v>14</v>
      </c>
      <c r="V974" s="8">
        <f>IF(Table15[[#This Row],[Age - වයස]]&lt;30,1,IF(Table15[[#This Row],[Age - වයස]]&lt;40,2,IF(Table15[[#This Row],[Age - වයස]]&lt;50,3,IF(Table15[[#This Row],[Age - වයස]]&lt;=55,4,5))))</f>
        <v>2</v>
      </c>
      <c r="W974" s="11">
        <f>IF(Table15[[#This Row],[Vaccinated? - කොවිඩ් එන්නත ලබා ගෙන තිබේද?]]= "yes",1,5)</f>
        <v>1</v>
      </c>
      <c r="X974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74" s="8">
        <f>IF(Table15[[#This Row],[Having any hereditary diseases - ඔබට පාරම්පරික රෝග තිබෙනවාද?]]="yes",5,1)</f>
        <v>1</v>
      </c>
      <c r="Z974" s="11">
        <f>IF(Table15[[#This Row],[Do you have been suffering from any of these diseases? - පහත රෝග ඔබට තිබෙනවද?]]="None - නැත",1,5)</f>
        <v>1</v>
      </c>
      <c r="AA974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4" s="11">
        <f>IF(Table15[[#This Row],[Have you been infected by COVID-19 in the past few months - ඔබට COVID 19 මිට පෙර වැළදී  තිබෙනවද?]]="Yes",1,5)</f>
        <v>5</v>
      </c>
      <c r="AC974" s="11">
        <f>IF(Table15[[#This Row],[Grade - ශ්‍රේණිය]]="Team Member",5,IF(Table15[[#This Row],[Grade - ශ්‍රේණිය]]="Manager",1,3))</f>
        <v>3</v>
      </c>
      <c r="AD974" s="11">
        <f>IF(Table15[[#This Row],[Do you have any COVID symptoms? - ඔබට COVID ලක්ෂණ තිබෙනවද?]]="Yes",5,1)</f>
        <v>1</v>
      </c>
      <c r="AE974" s="11">
        <f>IF(Table15[[#This Row],[Was quarantined  before? - නිරොධානය වී තිබේද?]]="Yes",5,1)</f>
        <v>1</v>
      </c>
      <c r="AF974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4" s="8">
        <f>IF(Table15[[#This Row],[Any family members are working at Hospitals - රෝහල් වල සේවය කරන සාමාජිකයන් සිටීද?]]="No",1,5)</f>
        <v>5</v>
      </c>
      <c r="AH974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4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74" s="12">
        <f>Table15[[#This Row],[Proximity 01 (30%)]]*0.3+Table15[[#This Row],[Proximity - 02(40%)]]*0.4+Table15[[#This Row],[Proximity - 03(30%)]]*0.3</f>
        <v>1.5999999999999999</v>
      </c>
      <c r="AK974" s="13">
        <f>Table15[[#This Row],[Aggregation(Q1) 30%]]*0.3+Table15[[#This Row],[Aggregation(Q2) 40%]]*0.4+Table15[[#This Row],[Aggregation(Q3) 30%]]*0.3</f>
        <v>5</v>
      </c>
      <c r="AL974" s="13">
        <f>Table15[[#This Row],[Exposure Rate]]+Table15[[#This Row],[Proximity Rate]]+Table15[[#This Row],[Aggregation Rate]]</f>
        <v>8.6</v>
      </c>
      <c r="AM974" s="13" t="s">
        <v>1935</v>
      </c>
    </row>
    <row r="975" spans="1:39" x14ac:dyDescent="0.3">
      <c r="A975" s="20">
        <v>7643</v>
      </c>
      <c r="B975" s="2" t="s">
        <v>1730</v>
      </c>
      <c r="C975" s="2" t="str">
        <f>VLOOKUP(A975,'emp master'!$A$1:$G$5000,5,FALSE)</f>
        <v>Moulded Bra Cup - Product Development Centre - SI</v>
      </c>
      <c r="D975" s="1" t="s">
        <v>1755</v>
      </c>
      <c r="E975" s="6" t="str">
        <f>VLOOKUP(A975,'emp master'!$A$1:$G$5000,7,FALSE)</f>
        <v>Male</v>
      </c>
      <c r="F975" s="7">
        <v>35</v>
      </c>
      <c r="G975" s="6" t="s">
        <v>1566</v>
      </c>
      <c r="H975" s="6" t="s">
        <v>1753</v>
      </c>
      <c r="I975" s="6" t="s">
        <v>1731</v>
      </c>
      <c r="J975" s="7" t="s">
        <v>23</v>
      </c>
      <c r="K975" s="6" t="s">
        <v>1566</v>
      </c>
      <c r="L975" s="6" t="s">
        <v>1903</v>
      </c>
      <c r="M975" s="6" t="s">
        <v>1566</v>
      </c>
      <c r="N975" s="6" t="s">
        <v>1904</v>
      </c>
      <c r="O975" s="6" t="s">
        <v>14</v>
      </c>
      <c r="P975" s="6"/>
      <c r="Q975" s="6" t="s">
        <v>14</v>
      </c>
      <c r="R975" s="6" t="s">
        <v>14</v>
      </c>
      <c r="S975" s="6" t="s">
        <v>1754</v>
      </c>
      <c r="T975" s="6" t="s">
        <v>14</v>
      </c>
      <c r="U975" s="6" t="s">
        <v>14</v>
      </c>
      <c r="V975" s="8">
        <f>IF(Table15[[#This Row],[Age - වයස]]&lt;30,1,IF(Table15[[#This Row],[Age - වයස]]&lt;40,2,IF(Table15[[#This Row],[Age - වයස]]&lt;50,3,IF(Table15[[#This Row],[Age - වයස]]&lt;=55,4,5))))</f>
        <v>2</v>
      </c>
      <c r="W975" s="11">
        <f>IF(Table15[[#This Row],[Vaccinated? - කොවිඩ් එන්නත ලබා ගෙන තිබේද?]]= "yes",1,5)</f>
        <v>1</v>
      </c>
      <c r="X975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75" s="8">
        <f>IF(Table15[[#This Row],[Having any hereditary diseases - ඔබට පාරම්පරික රෝග තිබෙනවාද?]]="yes",5,1)</f>
        <v>1</v>
      </c>
      <c r="Z975" s="11">
        <f>IF(Table15[[#This Row],[Do you have been suffering from any of these diseases? - පහත රෝග ඔබට තිබෙනවද?]]="None - නැත",1,5)</f>
        <v>1</v>
      </c>
      <c r="AA975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5" s="11">
        <f>IF(Table15[[#This Row],[Have you been infected by COVID-19 in the past few months - ඔබට COVID 19 මිට පෙර වැළදී  තිබෙනවද?]]="Yes",1,5)</f>
        <v>5</v>
      </c>
      <c r="AC975" s="11">
        <f>IF(Table15[[#This Row],[Grade - ශ්‍රේණිය]]="Team Member",5,IF(Table15[[#This Row],[Grade - ශ්‍රේණිය]]="Manager",1,3))</f>
        <v>3</v>
      </c>
      <c r="AD975" s="11">
        <f>IF(Table15[[#This Row],[Do you have any COVID symptoms? - ඔබට COVID ලක්ෂණ තිබෙනවද?]]="Yes",5,1)</f>
        <v>1</v>
      </c>
      <c r="AE975" s="11">
        <f>IF(Table15[[#This Row],[Was quarantined  before? - නිරොධානය වී තිබේද?]]="Yes",5,1)</f>
        <v>1</v>
      </c>
      <c r="AF975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5" s="8">
        <f>IF(Table15[[#This Row],[Any family members are working at Hospitals - රෝහල් වල සේවය කරන සාමාජිකයන් සිටීද?]]="No",1,5)</f>
        <v>5</v>
      </c>
      <c r="AH975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5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75" s="12">
        <f>Table15[[#This Row],[Proximity 01 (30%)]]*0.3+Table15[[#This Row],[Proximity - 02(40%)]]*0.4+Table15[[#This Row],[Proximity - 03(30%)]]*0.3</f>
        <v>1.5999999999999999</v>
      </c>
      <c r="AK975" s="13">
        <f>Table15[[#This Row],[Aggregation(Q1) 30%]]*0.3+Table15[[#This Row],[Aggregation(Q2) 40%]]*0.4+Table15[[#This Row],[Aggregation(Q3) 30%]]*0.3</f>
        <v>5</v>
      </c>
      <c r="AL975" s="13">
        <f>Table15[[#This Row],[Exposure Rate]]+Table15[[#This Row],[Proximity Rate]]+Table15[[#This Row],[Aggregation Rate]]</f>
        <v>8.6</v>
      </c>
      <c r="AM975" s="13" t="s">
        <v>1935</v>
      </c>
    </row>
    <row r="976" spans="1:39" x14ac:dyDescent="0.3">
      <c r="A976" s="20">
        <v>22888</v>
      </c>
      <c r="B976" s="2" t="s">
        <v>1718</v>
      </c>
      <c r="C976" s="2" t="str">
        <f>VLOOKUP(A976,'emp master'!$A$1:$G$5000,5,FALSE)</f>
        <v>Close Comfort Program - Marketing - SI</v>
      </c>
      <c r="D976" s="1" t="s">
        <v>1755</v>
      </c>
      <c r="E976" s="6" t="str">
        <f>VLOOKUP(A976,'emp master'!$A$1:$G$5000,7,FALSE)</f>
        <v>Female</v>
      </c>
      <c r="F976" s="7">
        <v>28</v>
      </c>
      <c r="G976" s="6" t="s">
        <v>14</v>
      </c>
      <c r="H976" s="6" t="s">
        <v>1753</v>
      </c>
      <c r="I976" s="6" t="s">
        <v>1719</v>
      </c>
      <c r="J976" s="7" t="s">
        <v>23</v>
      </c>
      <c r="K976" s="6" t="s">
        <v>1566</v>
      </c>
      <c r="L976" s="6" t="s">
        <v>1827</v>
      </c>
      <c r="M976" s="6" t="s">
        <v>1566</v>
      </c>
      <c r="N976" s="6" t="s">
        <v>1828</v>
      </c>
      <c r="O976" s="6" t="s">
        <v>14</v>
      </c>
      <c r="P976" s="6"/>
      <c r="Q976" s="6" t="s">
        <v>14</v>
      </c>
      <c r="R976" s="6" t="s">
        <v>14</v>
      </c>
      <c r="S976" s="6" t="s">
        <v>1754</v>
      </c>
      <c r="T976" s="6" t="s">
        <v>14</v>
      </c>
      <c r="U976" s="6" t="s">
        <v>14</v>
      </c>
      <c r="V976" s="8">
        <f>IF(Table15[[#This Row],[Age - වයස]]&lt;30,1,IF(Table15[[#This Row],[Age - වයස]]&lt;40,2,IF(Table15[[#This Row],[Age - වයස]]&lt;50,3,IF(Table15[[#This Row],[Age - වයස]]&lt;=55,4,5))))</f>
        <v>1</v>
      </c>
      <c r="W976" s="11">
        <f>IF(Table15[[#This Row],[Vaccinated? - කොවිඩ් එන්නත ලබා ගෙන තිබේද?]]= "yes",1,5)</f>
        <v>5</v>
      </c>
      <c r="X976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76" s="8">
        <f>IF(Table15[[#This Row],[Having any hereditary diseases - ඔබට පාරම්පරික රෝග තිබෙනවාද?]]="yes",5,1)</f>
        <v>1</v>
      </c>
      <c r="Z976" s="11">
        <f>IF(Table15[[#This Row],[Do you have been suffering from any of these diseases? - පහත රෝග ඔබට තිබෙනවද?]]="None - නැත",1,5)</f>
        <v>1</v>
      </c>
      <c r="AA976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6" s="11">
        <f>IF(Table15[[#This Row],[Have you been infected by COVID-19 in the past few months - ඔබට COVID 19 මිට පෙර වැළදී  තිබෙනවද?]]="Yes",1,5)</f>
        <v>5</v>
      </c>
      <c r="AC976" s="11">
        <f>IF(Table15[[#This Row],[Grade - ශ්‍රේණිය]]="Team Member",5,IF(Table15[[#This Row],[Grade - ශ්‍රේණිය]]="Manager",1,3))</f>
        <v>3</v>
      </c>
      <c r="AD976" s="11">
        <f>IF(Table15[[#This Row],[Do you have any COVID symptoms? - ඔබට COVID ලක්ෂණ තිබෙනවද?]]="Yes",5,1)</f>
        <v>1</v>
      </c>
      <c r="AE976" s="11">
        <f>IF(Table15[[#This Row],[Was quarantined  before? - නිරොධානය වී තිබේද?]]="Yes",5,1)</f>
        <v>1</v>
      </c>
      <c r="AF976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6" s="8">
        <f>IF(Table15[[#This Row],[Any family members are working at Hospitals - රෝහල් වල සේවය කරන සාමාජිකයන් සිටීද?]]="No",1,5)</f>
        <v>5</v>
      </c>
      <c r="AH976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6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76" s="12">
        <f>Table15[[#This Row],[Proximity 01 (30%)]]*0.3+Table15[[#This Row],[Proximity - 02(40%)]]*0.4+Table15[[#This Row],[Proximity - 03(30%)]]*0.3</f>
        <v>1.5999999999999999</v>
      </c>
      <c r="AK976" s="13">
        <f>Table15[[#This Row],[Aggregation(Q1) 30%]]*0.3+Table15[[#This Row],[Aggregation(Q2) 40%]]*0.4+Table15[[#This Row],[Aggregation(Q3) 30%]]*0.3</f>
        <v>5</v>
      </c>
      <c r="AL976" s="13">
        <f>Table15[[#This Row],[Exposure Rate]]+Table15[[#This Row],[Proximity Rate]]+Table15[[#This Row],[Aggregation Rate]]</f>
        <v>9.3000000000000007</v>
      </c>
      <c r="AM976" s="13" t="s">
        <v>1935</v>
      </c>
    </row>
    <row r="977" spans="1:39" x14ac:dyDescent="0.3">
      <c r="A977" s="20">
        <v>26634</v>
      </c>
      <c r="B977" s="2" t="s">
        <v>1713</v>
      </c>
      <c r="C977" s="2" t="str">
        <f>VLOOKUP(A977,'emp master'!$A$1:$G$5000,5,FALSE)</f>
        <v>Sourcing &amp; Supply chain - SI</v>
      </c>
      <c r="D977" s="1" t="s">
        <v>1755</v>
      </c>
      <c r="E977" s="6" t="str">
        <f>VLOOKUP(A977,'emp master'!$A$1:$G$5000,7,FALSE)</f>
        <v>Male</v>
      </c>
      <c r="F977" s="7">
        <v>23</v>
      </c>
      <c r="G977" s="6" t="s">
        <v>14</v>
      </c>
      <c r="H977" s="6" t="s">
        <v>1753</v>
      </c>
      <c r="I977" s="6" t="s">
        <v>1714</v>
      </c>
      <c r="J977" s="7" t="s">
        <v>23</v>
      </c>
      <c r="K977" s="6" t="s">
        <v>1566</v>
      </c>
      <c r="L977" s="6" t="s">
        <v>1792</v>
      </c>
      <c r="M977" s="6" t="s">
        <v>1566</v>
      </c>
      <c r="N977" s="6" t="s">
        <v>1793</v>
      </c>
      <c r="O977" s="6" t="s">
        <v>14</v>
      </c>
      <c r="P977" s="6"/>
      <c r="Q977" s="6" t="s">
        <v>14</v>
      </c>
      <c r="R977" s="6" t="s">
        <v>14</v>
      </c>
      <c r="S977" s="6" t="s">
        <v>1754</v>
      </c>
      <c r="T977" s="6" t="s">
        <v>14</v>
      </c>
      <c r="U977" s="6" t="s">
        <v>14</v>
      </c>
      <c r="V977" s="8">
        <f>IF(Table15[[#This Row],[Age - වයස]]&lt;30,1,IF(Table15[[#This Row],[Age - වයස]]&lt;40,2,IF(Table15[[#This Row],[Age - වයස]]&lt;50,3,IF(Table15[[#This Row],[Age - වයස]]&lt;=55,4,5))))</f>
        <v>1</v>
      </c>
      <c r="W977" s="11">
        <f>IF(Table15[[#This Row],[Vaccinated? - කොවිඩ් එන්නත ලබා ගෙන තිබේද?]]= "yes",1,5)</f>
        <v>5</v>
      </c>
      <c r="X977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77" s="8">
        <f>IF(Table15[[#This Row],[Having any hereditary diseases - ඔබට පාරම්පරික රෝග තිබෙනවාද?]]="yes",5,1)</f>
        <v>1</v>
      </c>
      <c r="Z977" s="11">
        <f>IF(Table15[[#This Row],[Do you have been suffering from any of these diseases? - පහත රෝග ඔබට තිබෙනවද?]]="None - නැත",1,5)</f>
        <v>1</v>
      </c>
      <c r="AA977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7" s="11">
        <f>IF(Table15[[#This Row],[Have you been infected by COVID-19 in the past few months - ඔබට COVID 19 මිට පෙර වැළදී  තිබෙනවද?]]="Yes",1,5)</f>
        <v>5</v>
      </c>
      <c r="AC977" s="11">
        <f>IF(Table15[[#This Row],[Grade - ශ්‍රේණිය]]="Team Member",5,IF(Table15[[#This Row],[Grade - ශ්‍රේණිය]]="Manager",1,3))</f>
        <v>3</v>
      </c>
      <c r="AD977" s="11">
        <f>IF(Table15[[#This Row],[Do you have any COVID symptoms? - ඔබට COVID ලක්ෂණ තිබෙනවද?]]="Yes",5,1)</f>
        <v>1</v>
      </c>
      <c r="AE977" s="11">
        <f>IF(Table15[[#This Row],[Was quarantined  before? - නිරොධානය වී තිබේද?]]="Yes",5,1)</f>
        <v>1</v>
      </c>
      <c r="AF977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7" s="8">
        <f>IF(Table15[[#This Row],[Any family members are working at Hospitals - රෝහල් වල සේවය කරන සාමාජිකයන් සිටීද?]]="No",1,5)</f>
        <v>5</v>
      </c>
      <c r="AH977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7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77" s="12">
        <f>Table15[[#This Row],[Proximity 01 (30%)]]*0.3+Table15[[#This Row],[Proximity - 02(40%)]]*0.4+Table15[[#This Row],[Proximity - 03(30%)]]*0.3</f>
        <v>1.5999999999999999</v>
      </c>
      <c r="AK977" s="13">
        <f>Table15[[#This Row],[Aggregation(Q1) 30%]]*0.3+Table15[[#This Row],[Aggregation(Q2) 40%]]*0.4+Table15[[#This Row],[Aggregation(Q3) 30%]]*0.3</f>
        <v>5</v>
      </c>
      <c r="AL977" s="13">
        <f>Table15[[#This Row],[Exposure Rate]]+Table15[[#This Row],[Proximity Rate]]+Table15[[#This Row],[Aggregation Rate]]</f>
        <v>9.3000000000000007</v>
      </c>
      <c r="AM977" s="13" t="s">
        <v>1935</v>
      </c>
    </row>
    <row r="978" spans="1:39" x14ac:dyDescent="0.3">
      <c r="A978" s="20">
        <v>11567</v>
      </c>
      <c r="B978" s="2" t="s">
        <v>1732</v>
      </c>
      <c r="C978" s="2" t="str">
        <f>VLOOKUP(A978,'emp master'!$A$1:$G$5000,5,FALSE)</f>
        <v>Moulded Bra Cup - Machine Maintenance - SI</v>
      </c>
      <c r="D978" s="1" t="s">
        <v>1758</v>
      </c>
      <c r="E978" s="6" t="str">
        <f>VLOOKUP(A978,'emp master'!$A$1:$G$5000,7,FALSE)</f>
        <v>Male</v>
      </c>
      <c r="F978" s="7">
        <v>27</v>
      </c>
      <c r="G978" s="6" t="s">
        <v>14</v>
      </c>
      <c r="H978" s="6" t="s">
        <v>1753</v>
      </c>
      <c r="I978" s="6" t="s">
        <v>1733</v>
      </c>
      <c r="J978" s="7" t="s">
        <v>20</v>
      </c>
      <c r="K978" s="6" t="s">
        <v>1566</v>
      </c>
      <c r="L978" s="6" t="s">
        <v>1905</v>
      </c>
      <c r="M978" s="6" t="s">
        <v>1566</v>
      </c>
      <c r="N978" s="6" t="s">
        <v>1906</v>
      </c>
      <c r="O978" s="6" t="s">
        <v>14</v>
      </c>
      <c r="P978" s="6"/>
      <c r="Q978" s="6" t="s">
        <v>14</v>
      </c>
      <c r="R978" s="6" t="s">
        <v>14</v>
      </c>
      <c r="S978" s="6" t="s">
        <v>1754</v>
      </c>
      <c r="T978" s="6" t="s">
        <v>1566</v>
      </c>
      <c r="U978" s="6" t="s">
        <v>14</v>
      </c>
      <c r="V978" s="8">
        <f>IF(Table15[[#This Row],[Age - වයස]]&lt;30,1,IF(Table15[[#This Row],[Age - වයස]]&lt;40,2,IF(Table15[[#This Row],[Age - වයස]]&lt;50,3,IF(Table15[[#This Row],[Age - වයස]]&lt;=55,4,5))))</f>
        <v>1</v>
      </c>
      <c r="W978" s="11">
        <f>IF(Table15[[#This Row],[Vaccinated? - කොවිඩ් එන්නත ලබා ගෙන තිබේද?]]= "yes",1,5)</f>
        <v>5</v>
      </c>
      <c r="X978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78" s="8">
        <f>IF(Table15[[#This Row],[Having any hereditary diseases - ඔබට පාරම්පරික රෝග තිබෙනවාද?]]="yes",5,1)</f>
        <v>1</v>
      </c>
      <c r="Z978" s="11">
        <f>IF(Table15[[#This Row],[Do you have been suffering from any of these diseases? - පහත රෝග ඔබට තිබෙනවද?]]="None - නැත",1,5)</f>
        <v>1</v>
      </c>
      <c r="AA978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5</v>
      </c>
      <c r="AB978" s="11">
        <f>IF(Table15[[#This Row],[Have you been infected by COVID-19 in the past few months - ඔබට COVID 19 මිට පෙර වැළදී  තිබෙනවද?]]="Yes",1,5)</f>
        <v>5</v>
      </c>
      <c r="AC978" s="11">
        <f>IF(Table15[[#This Row],[Grade - ශ්‍රේණිය]]="Team Member",5,IF(Table15[[#This Row],[Grade - ශ්‍රේණිය]]="Manager",1,3))</f>
        <v>3</v>
      </c>
      <c r="AD978" s="11">
        <f>IF(Table15[[#This Row],[Do you have any COVID symptoms? - ඔබට COVID ලක්ෂණ තිබෙනවද?]]="Yes",5,1)</f>
        <v>1</v>
      </c>
      <c r="AE978" s="11">
        <f>IF(Table15[[#This Row],[Was quarantined  before? - නිරොධානය වී තිබේද?]]="Yes",5,1)</f>
        <v>1</v>
      </c>
      <c r="AF978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8" s="8">
        <f>IF(Table15[[#This Row],[Any family members are working at Hospitals - රෝහල් වල සේවය කරන සාමාජිකයන් සිටීද?]]="No",1,5)</f>
        <v>5</v>
      </c>
      <c r="AH978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8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3.1</v>
      </c>
      <c r="AJ978" s="12">
        <f>Table15[[#This Row],[Proximity 01 (30%)]]*0.3+Table15[[#This Row],[Proximity - 02(40%)]]*0.4+Table15[[#This Row],[Proximity - 03(30%)]]*0.3</f>
        <v>1.5999999999999999</v>
      </c>
      <c r="AK978" s="13">
        <f>Table15[[#This Row],[Aggregation(Q1) 30%]]*0.3+Table15[[#This Row],[Aggregation(Q2) 40%]]*0.4+Table15[[#This Row],[Aggregation(Q3) 30%]]*0.3</f>
        <v>5</v>
      </c>
      <c r="AL978" s="13">
        <f>Table15[[#This Row],[Exposure Rate]]+Table15[[#This Row],[Proximity Rate]]+Table15[[#This Row],[Aggregation Rate]]</f>
        <v>9.6999999999999993</v>
      </c>
      <c r="AM978" s="13" t="s">
        <v>1935</v>
      </c>
    </row>
    <row r="979" spans="1:39" x14ac:dyDescent="0.3">
      <c r="A979" s="20">
        <v>16450</v>
      </c>
      <c r="B979" s="2" t="s">
        <v>1715</v>
      </c>
      <c r="C979" s="2" t="str">
        <f>VLOOKUP(A979,'emp master'!$A$1:$G$5000,5,FALSE)</f>
        <v>Impact Protection - SI</v>
      </c>
      <c r="D979" s="1" t="s">
        <v>1757</v>
      </c>
      <c r="E979" s="6" t="str">
        <f>VLOOKUP(A979,'emp master'!$A$1:$G$5000,7,FALSE)</f>
        <v>Male</v>
      </c>
      <c r="F979" s="7">
        <v>24</v>
      </c>
      <c r="G979" s="6" t="s">
        <v>14</v>
      </c>
      <c r="H979" s="6" t="s">
        <v>1759</v>
      </c>
      <c r="I979" s="6" t="s">
        <v>36</v>
      </c>
      <c r="J979" s="6" t="s">
        <v>28</v>
      </c>
      <c r="K979" s="6" t="s">
        <v>1566</v>
      </c>
      <c r="L979" s="6" t="s">
        <v>1794</v>
      </c>
      <c r="M979" s="6" t="s">
        <v>1566</v>
      </c>
      <c r="N979" s="6" t="s">
        <v>1795</v>
      </c>
      <c r="O979" s="6" t="s">
        <v>14</v>
      </c>
      <c r="P979" s="6"/>
      <c r="Q979" s="6" t="s">
        <v>14</v>
      </c>
      <c r="R979" s="6" t="s">
        <v>14</v>
      </c>
      <c r="S979" s="6" t="s">
        <v>1754</v>
      </c>
      <c r="T979" s="6" t="s">
        <v>14</v>
      </c>
      <c r="U979" s="6" t="s">
        <v>14</v>
      </c>
      <c r="V979" s="8">
        <f>IF(Table15[[#This Row],[Age - වයස]]&lt;30,1,IF(Table15[[#This Row],[Age - වයස]]&lt;40,2,IF(Table15[[#This Row],[Age - වයස]]&lt;50,3,IF(Table15[[#This Row],[Age - වයස]]&lt;=55,4,5))))</f>
        <v>1</v>
      </c>
      <c r="W979" s="11">
        <f>IF(Table15[[#This Row],[Vaccinated? - කොවිඩ් එන්නත ලබා ගෙන තිබේද?]]= "yes",1,5)</f>
        <v>5</v>
      </c>
      <c r="X979" s="11">
        <f>IF(Table15[[#This Row],[Residing place - ඔබ නැවතී සිටින ස්ථානය]]="hostel",1,IF(Table15[[#This Row],[Residing place - ඔබ නැවතී සිටින ස්ථානය]]="home",2,5))</f>
        <v>1</v>
      </c>
      <c r="Y979" s="8">
        <f>IF(Table15[[#This Row],[Having any hereditary diseases - ඔබට පාරම්පරික රෝග තිබෙනවාද?]]="yes",5,1)</f>
        <v>1</v>
      </c>
      <c r="Z979" s="11">
        <f>IF(Table15[[#This Row],[Do you have been suffering from any of these diseases? - පහත රෝග ඔබට තිබෙනවද?]]="None - නැත",1,5)</f>
        <v>1</v>
      </c>
      <c r="AA979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79" s="11">
        <f>IF(Table15[[#This Row],[Have you been infected by COVID-19 in the past few months - ඔබට COVID 19 මිට පෙර වැළදී  තිබෙනවද?]]="Yes",1,5)</f>
        <v>5</v>
      </c>
      <c r="AC979" s="11">
        <f>IF(Table15[[#This Row],[Grade - ශ්‍රේණිය]]="Team Member",5,IF(Table15[[#This Row],[Grade - ශ්‍රේණිය]]="Manager",1,3))</f>
        <v>5</v>
      </c>
      <c r="AD979" s="11">
        <f>IF(Table15[[#This Row],[Do you have any COVID symptoms? - ඔබට COVID ලක්ෂණ තිබෙනවද?]]="Yes",5,1)</f>
        <v>1</v>
      </c>
      <c r="AE979" s="11">
        <f>IF(Table15[[#This Row],[Was quarantined  before? - නිරොධානය වී තිබේද?]]="Yes",5,1)</f>
        <v>1</v>
      </c>
      <c r="AF979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79" s="8">
        <f>IF(Table15[[#This Row],[Any family members are working at Hospitals - රෝහල් වල සේවය කරන සාමාජිකයන් සිටීද?]]="No",1,5)</f>
        <v>5</v>
      </c>
      <c r="AH979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79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2.6000000000000005</v>
      </c>
      <c r="AJ979" s="12">
        <f>Table15[[#This Row],[Proximity 01 (30%)]]*0.3+Table15[[#This Row],[Proximity - 02(40%)]]*0.4+Table15[[#This Row],[Proximity - 03(30%)]]*0.3</f>
        <v>2.1999999999999997</v>
      </c>
      <c r="AK979" s="13">
        <f>Table15[[#This Row],[Aggregation(Q1) 30%]]*0.3+Table15[[#This Row],[Aggregation(Q2) 40%]]*0.4+Table15[[#This Row],[Aggregation(Q3) 30%]]*0.3</f>
        <v>5</v>
      </c>
      <c r="AL979" s="13">
        <f>Table15[[#This Row],[Exposure Rate]]+Table15[[#This Row],[Proximity Rate]]+Table15[[#This Row],[Aggregation Rate]]</f>
        <v>9.8000000000000007</v>
      </c>
      <c r="AM979" s="13" t="s">
        <v>1935</v>
      </c>
    </row>
    <row r="980" spans="1:39" x14ac:dyDescent="0.3">
      <c r="A980" s="20">
        <v>21255</v>
      </c>
      <c r="B980" s="2" t="s">
        <v>1725</v>
      </c>
      <c r="C980" s="2" t="str">
        <f>VLOOKUP(A980,'emp master'!$A$1:$G$5000,5,FALSE)</f>
        <v>Close Comfort Program - Cutting - SI</v>
      </c>
      <c r="D980" s="1" t="s">
        <v>1757</v>
      </c>
      <c r="E980" s="6" t="str">
        <f>VLOOKUP(A980,'emp master'!$A$1:$G$5000,7,FALSE)</f>
        <v>Male</v>
      </c>
      <c r="F980" s="7">
        <v>23</v>
      </c>
      <c r="G980" s="6" t="s">
        <v>14</v>
      </c>
      <c r="H980" s="6" t="s">
        <v>1753</v>
      </c>
      <c r="I980" s="6" t="s">
        <v>442</v>
      </c>
      <c r="J980" s="7" t="s">
        <v>13</v>
      </c>
      <c r="K980" s="6" t="s">
        <v>1566</v>
      </c>
      <c r="L980" s="6" t="s">
        <v>1859</v>
      </c>
      <c r="M980" s="6" t="s">
        <v>1566</v>
      </c>
      <c r="N980" s="6" t="s">
        <v>1860</v>
      </c>
      <c r="O980" s="6" t="s">
        <v>14</v>
      </c>
      <c r="P980" s="6"/>
      <c r="Q980" s="6" t="s">
        <v>14</v>
      </c>
      <c r="R980" s="6" t="s">
        <v>14</v>
      </c>
      <c r="S980" s="6" t="s">
        <v>1754</v>
      </c>
      <c r="T980" s="6" t="s">
        <v>14</v>
      </c>
      <c r="U980" s="6" t="s">
        <v>14</v>
      </c>
      <c r="V980" s="8">
        <f>IF(Table15[[#This Row],[Age - වයස]]&lt;30,1,IF(Table15[[#This Row],[Age - වයස]]&lt;40,2,IF(Table15[[#This Row],[Age - වයස]]&lt;50,3,IF(Table15[[#This Row],[Age - වයස]]&lt;=55,4,5))))</f>
        <v>1</v>
      </c>
      <c r="W980" s="11">
        <f>IF(Table15[[#This Row],[Vaccinated? - කොවිඩ් එන්නත ලබා ගෙන තිබේද?]]= "yes",1,5)</f>
        <v>5</v>
      </c>
      <c r="X980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80" s="8">
        <f>IF(Table15[[#This Row],[Having any hereditary diseases - ඔබට පාරම්පරික රෝග තිබෙනවාද?]]="yes",5,1)</f>
        <v>1</v>
      </c>
      <c r="Z980" s="11">
        <f>IF(Table15[[#This Row],[Do you have been suffering from any of these diseases? - පහත රෝග ඔබට තිබෙනවද?]]="None - නැත",1,5)</f>
        <v>1</v>
      </c>
      <c r="AA980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80" s="11">
        <f>IF(Table15[[#This Row],[Have you been infected by COVID-19 in the past few months - ඔබට COVID 19 මිට පෙර වැළදී  තිබෙනවද?]]="Yes",1,5)</f>
        <v>5</v>
      </c>
      <c r="AC980" s="11">
        <f>IF(Table15[[#This Row],[Grade - ශ්‍රේණිය]]="Team Member",5,IF(Table15[[#This Row],[Grade - ශ්‍රේණිය]]="Manager",1,3))</f>
        <v>5</v>
      </c>
      <c r="AD980" s="11">
        <f>IF(Table15[[#This Row],[Do you have any COVID symptoms? - ඔබට COVID ලක්ෂණ තිබෙනවද?]]="Yes",5,1)</f>
        <v>1</v>
      </c>
      <c r="AE980" s="11">
        <f>IF(Table15[[#This Row],[Was quarantined  before? - නිරොධානය වී තිබේද?]]="Yes",5,1)</f>
        <v>1</v>
      </c>
      <c r="AF980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80" s="8">
        <f>IF(Table15[[#This Row],[Any family members are working at Hospitals - රෝහල් වල සේවය කරන සාමාජිකයන් සිටීද?]]="No",1,5)</f>
        <v>5</v>
      </c>
      <c r="AH980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80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80" s="12">
        <f>Table15[[#This Row],[Proximity 01 (30%)]]*0.3+Table15[[#This Row],[Proximity - 02(40%)]]*0.4+Table15[[#This Row],[Proximity - 03(30%)]]*0.3</f>
        <v>2.1999999999999997</v>
      </c>
      <c r="AK980" s="13">
        <f>Table15[[#This Row],[Aggregation(Q1) 30%]]*0.3+Table15[[#This Row],[Aggregation(Q2) 40%]]*0.4+Table15[[#This Row],[Aggregation(Q3) 30%]]*0.3</f>
        <v>5</v>
      </c>
      <c r="AL980" s="13">
        <f>Table15[[#This Row],[Exposure Rate]]+Table15[[#This Row],[Proximity Rate]]+Table15[[#This Row],[Aggregation Rate]]</f>
        <v>9.9</v>
      </c>
      <c r="AM980" s="13" t="s">
        <v>1935</v>
      </c>
    </row>
    <row r="981" spans="1:39" x14ac:dyDescent="0.3">
      <c r="A981" s="20">
        <v>3482</v>
      </c>
      <c r="B981" s="2" t="s">
        <v>1734</v>
      </c>
      <c r="C981" s="2" t="str">
        <f>VLOOKUP(A981,'emp master'!$A$1:$G$5000,5,FALSE)</f>
        <v>Moulded Bra Cup - Industrial Systems Engineering - SI</v>
      </c>
      <c r="D981" s="1" t="s">
        <v>1752</v>
      </c>
      <c r="E981" s="6" t="str">
        <f>VLOOKUP(A981,'emp master'!$A$1:$G$5000,7,FALSE)</f>
        <v>Male</v>
      </c>
      <c r="F981" s="7">
        <v>39</v>
      </c>
      <c r="G981" s="6" t="s">
        <v>1566</v>
      </c>
      <c r="H981" s="6" t="s">
        <v>1753</v>
      </c>
      <c r="I981" s="6" t="s">
        <v>1735</v>
      </c>
      <c r="J981" s="6" t="s">
        <v>28</v>
      </c>
      <c r="K981" s="6" t="s">
        <v>1566</v>
      </c>
      <c r="L981" s="6" t="s">
        <v>1920</v>
      </c>
      <c r="M981" s="6" t="s">
        <v>1566</v>
      </c>
      <c r="N981" s="6" t="s">
        <v>1921</v>
      </c>
      <c r="O981" s="6" t="s">
        <v>14</v>
      </c>
      <c r="P981" s="6"/>
      <c r="Q981" s="6" t="s">
        <v>1566</v>
      </c>
      <c r="R981" s="6" t="s">
        <v>14</v>
      </c>
      <c r="S981" s="6" t="s">
        <v>1754</v>
      </c>
      <c r="T981" s="6" t="s">
        <v>14</v>
      </c>
      <c r="U981" s="6" t="s">
        <v>14</v>
      </c>
      <c r="V981" s="8">
        <f>IF(Table15[[#This Row],[Age - වයස]]&lt;30,1,IF(Table15[[#This Row],[Age - වයස]]&lt;40,2,IF(Table15[[#This Row],[Age - වයස]]&lt;50,3,IF(Table15[[#This Row],[Age - වයස]]&lt;=55,4,5))))</f>
        <v>2</v>
      </c>
      <c r="W981" s="11">
        <f>IF(Table15[[#This Row],[Vaccinated? - කොවිඩ් එන්නත ලබා ගෙන තිබේද?]]= "yes",1,5)</f>
        <v>1</v>
      </c>
      <c r="X981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81" s="8">
        <f>IF(Table15[[#This Row],[Having any hereditary diseases - ඔබට පාරම්පරික රෝග තිබෙනවාද?]]="yes",5,1)</f>
        <v>1</v>
      </c>
      <c r="Z981" s="11">
        <f>IF(Table15[[#This Row],[Do you have been suffering from any of these diseases? - පහත රෝග ඔබට තිබෙනවද?]]="None - නැත",1,5)</f>
        <v>1</v>
      </c>
      <c r="AA981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81" s="11">
        <f>IF(Table15[[#This Row],[Have you been infected by COVID-19 in the past few months - ඔබට COVID 19 මිට පෙර වැළදී  තිබෙනවද?]]="Yes",1,5)</f>
        <v>5</v>
      </c>
      <c r="AC981" s="11">
        <f>IF(Table15[[#This Row],[Grade - ශ්‍රේණිය]]="Team Member",5,IF(Table15[[#This Row],[Grade - ශ්‍රේණිය]]="Manager",1,3))</f>
        <v>1</v>
      </c>
      <c r="AD981" s="11">
        <f>IF(Table15[[#This Row],[Do you have any COVID symptoms? - ඔබට COVID ලක්ෂණ තිබෙනවද?]]="Yes",5,1)</f>
        <v>1</v>
      </c>
      <c r="AE981" s="11">
        <f>IF(Table15[[#This Row],[Was quarantined  before? - නිරොධානය වී තිබේද?]]="Yes",5,1)</f>
        <v>5</v>
      </c>
      <c r="AF981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81" s="8">
        <f>IF(Table15[[#This Row],[Any family members are working at Hospitals - රෝහල් වල සේවය කරන සාමාජිකයන් සිටීද?]]="No",1,5)</f>
        <v>5</v>
      </c>
      <c r="AH981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81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</v>
      </c>
      <c r="AJ981" s="12">
        <f>Table15[[#This Row],[Proximity 01 (30%)]]*0.3+Table15[[#This Row],[Proximity - 02(40%)]]*0.4+Table15[[#This Row],[Proximity - 03(30%)]]*0.3</f>
        <v>2.2000000000000002</v>
      </c>
      <c r="AK981" s="13">
        <f>Table15[[#This Row],[Aggregation(Q1) 30%]]*0.3+Table15[[#This Row],[Aggregation(Q2) 40%]]*0.4+Table15[[#This Row],[Aggregation(Q3) 30%]]*0.3</f>
        <v>5</v>
      </c>
      <c r="AL981" s="13">
        <f>Table15[[#This Row],[Exposure Rate]]+Table15[[#This Row],[Proximity Rate]]+Table15[[#This Row],[Aggregation Rate]]</f>
        <v>9.1999999999999993</v>
      </c>
      <c r="AM981" s="13" t="s">
        <v>1935</v>
      </c>
    </row>
    <row r="982" spans="1:39" x14ac:dyDescent="0.3">
      <c r="A982" s="20">
        <v>14948</v>
      </c>
      <c r="B982" s="2" t="s">
        <v>1726</v>
      </c>
      <c r="C982" s="2" t="str">
        <f>VLOOKUP(A982,'emp master'!$A$1:$G$5000,5,FALSE)</f>
        <v>Moulded Bra Cup - Product Development Centre - SI</v>
      </c>
      <c r="D982" s="1" t="s">
        <v>1755</v>
      </c>
      <c r="E982" s="6" t="str">
        <f>VLOOKUP(A982,'emp master'!$A$1:$G$5000,7,FALSE)</f>
        <v>Male</v>
      </c>
      <c r="F982" s="7">
        <v>32</v>
      </c>
      <c r="G982" s="6" t="s">
        <v>1566</v>
      </c>
      <c r="H982" s="6" t="s">
        <v>1753</v>
      </c>
      <c r="I982" s="6" t="s">
        <v>1727</v>
      </c>
      <c r="J982" s="6" t="s">
        <v>28</v>
      </c>
      <c r="K982" s="6" t="s">
        <v>1566</v>
      </c>
      <c r="L982" s="6" t="s">
        <v>1880</v>
      </c>
      <c r="M982" s="6" t="s">
        <v>1566</v>
      </c>
      <c r="N982" s="6" t="s">
        <v>1881</v>
      </c>
      <c r="O982" s="6" t="s">
        <v>14</v>
      </c>
      <c r="P982" s="6"/>
      <c r="Q982" s="6" t="s">
        <v>1566</v>
      </c>
      <c r="R982" s="6" t="s">
        <v>1566</v>
      </c>
      <c r="S982" s="6" t="s">
        <v>1764</v>
      </c>
      <c r="T982" s="6" t="s">
        <v>14</v>
      </c>
      <c r="U982" s="6" t="s">
        <v>14</v>
      </c>
      <c r="V982" s="8">
        <f>IF(Table15[[#This Row],[Age - වයස]]&lt;30,1,IF(Table15[[#This Row],[Age - වයස]]&lt;40,2,IF(Table15[[#This Row],[Age - වයස]]&lt;50,3,IF(Table15[[#This Row],[Age - වයස]]&lt;=55,4,5))))</f>
        <v>2</v>
      </c>
      <c r="W982" s="11">
        <f>IF(Table15[[#This Row],[Vaccinated? - කොවිඩ් එන්නත ලබා ගෙන තිබේද?]]= "yes",1,5)</f>
        <v>1</v>
      </c>
      <c r="X982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82" s="8">
        <f>IF(Table15[[#This Row],[Having any hereditary diseases - ඔබට පාරම්පරික රෝග තිබෙනවාද?]]="yes",5,1)</f>
        <v>5</v>
      </c>
      <c r="Z982" s="11">
        <f>IF(Table15[[#This Row],[Do you have been suffering from any of these diseases? - පහත රෝග ඔබට තිබෙනවද?]]="None - නැත",1,5)</f>
        <v>5</v>
      </c>
      <c r="AA982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82" s="11">
        <f>IF(Table15[[#This Row],[Have you been infected by COVID-19 in the past few months - ඔබට COVID 19 මිට පෙර වැළදී  තිබෙනවද?]]="Yes",1,5)</f>
        <v>5</v>
      </c>
      <c r="AC982" s="11">
        <f>IF(Table15[[#This Row],[Grade - ශ්‍රේණිය]]="Team Member",5,IF(Table15[[#This Row],[Grade - ශ්‍රේණිය]]="Manager",1,3))</f>
        <v>3</v>
      </c>
      <c r="AD982" s="11">
        <f>IF(Table15[[#This Row],[Do you have any COVID symptoms? - ඔබට COVID ලක්ෂණ තිබෙනවද?]]="Yes",5,1)</f>
        <v>1</v>
      </c>
      <c r="AE982" s="11">
        <f>IF(Table15[[#This Row],[Was quarantined  before? - නිරොධානය වී තිබේද?]]="Yes",5,1)</f>
        <v>5</v>
      </c>
      <c r="AF982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82" s="8">
        <f>IF(Table15[[#This Row],[Any family members are working at Hospitals - රෝහල් වල සේවය කරන සාමාජිකයන් සිටීද?]]="No",1,5)</f>
        <v>5</v>
      </c>
      <c r="AH982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82" s="13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3.2</v>
      </c>
      <c r="AJ982" s="15">
        <f>Table15[[#This Row],[Proximity 01 (30%)]]*0.3+Table15[[#This Row],[Proximity - 02(40%)]]*0.4+Table15[[#This Row],[Proximity - 03(30%)]]*0.3</f>
        <v>2.8</v>
      </c>
      <c r="AK982" s="13">
        <f>Table15[[#This Row],[Aggregation(Q1) 30%]]*0.3+Table15[[#This Row],[Aggregation(Q2) 40%]]*0.4+Table15[[#This Row],[Aggregation(Q3) 30%]]*0.3</f>
        <v>5</v>
      </c>
      <c r="AL982" s="13">
        <f>Table15[[#This Row],[Exposure Rate]]+Table15[[#This Row],[Proximity Rate]]+Table15[[#This Row],[Aggregation Rate]]</f>
        <v>11</v>
      </c>
      <c r="AM982" s="13" t="s">
        <v>1935</v>
      </c>
    </row>
    <row r="983" spans="1:39" x14ac:dyDescent="0.3">
      <c r="A983" s="20">
        <v>19916</v>
      </c>
      <c r="B983" s="2" t="s">
        <v>1720</v>
      </c>
      <c r="C983" s="2" t="str">
        <f>VLOOKUP(A983,'emp master'!$A$1:$G$5000,5,FALSE)</f>
        <v>Moulded Bra Cup - Computer Numerical Control - SI</v>
      </c>
      <c r="D983" s="1" t="s">
        <v>1757</v>
      </c>
      <c r="E983" s="6" t="str">
        <f>VLOOKUP(A983,'emp master'!$A$1:$G$5000,7,FALSE)</f>
        <v>Male</v>
      </c>
      <c r="F983" s="7">
        <v>26</v>
      </c>
      <c r="G983" s="6" t="s">
        <v>1566</v>
      </c>
      <c r="H983" s="6" t="s">
        <v>1753</v>
      </c>
      <c r="I983" s="6" t="s">
        <v>1721</v>
      </c>
      <c r="J983" s="6" t="s">
        <v>28</v>
      </c>
      <c r="K983" s="6" t="s">
        <v>1566</v>
      </c>
      <c r="L983" s="6" t="s">
        <v>1847</v>
      </c>
      <c r="M983" s="6" t="s">
        <v>1566</v>
      </c>
      <c r="N983" s="6" t="s">
        <v>1848</v>
      </c>
      <c r="O983" s="6" t="s">
        <v>14</v>
      </c>
      <c r="P983" s="6" t="s">
        <v>14</v>
      </c>
      <c r="Q983" s="6" t="s">
        <v>1566</v>
      </c>
      <c r="R983" s="6" t="s">
        <v>14</v>
      </c>
      <c r="S983" s="6" t="s">
        <v>1754</v>
      </c>
      <c r="T983" s="6" t="s">
        <v>14</v>
      </c>
      <c r="U983" s="6" t="s">
        <v>14</v>
      </c>
      <c r="V983" s="8">
        <f>IF(Table15[[#This Row],[Age - වයස]]&lt;30,1,IF(Table15[[#This Row],[Age - වයස]]&lt;40,2,IF(Table15[[#This Row],[Age - වයස]]&lt;50,3,IF(Table15[[#This Row],[Age - වයස]]&lt;=55,4,5))))</f>
        <v>1</v>
      </c>
      <c r="W983" s="11">
        <f>IF(Table15[[#This Row],[Vaccinated? - කොවිඩ් එන්නත ලබා ගෙන තිබේද?]]= "yes",1,5)</f>
        <v>1</v>
      </c>
      <c r="X983" s="11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83" s="8">
        <f>IF(Table15[[#This Row],[Having any hereditary diseases - ඔබට පාරම්පරික රෝග තිබෙනවාද?]]="yes",5,1)</f>
        <v>1</v>
      </c>
      <c r="Z983" s="11">
        <f>IF(Table15[[#This Row],[Do you have been suffering from any of these diseases? - පහත රෝග ඔබට තිබෙනවද?]]="None - නැත",1,5)</f>
        <v>1</v>
      </c>
      <c r="AA983" s="11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83" s="11">
        <f>IF(Table15[[#This Row],[Have you been infected by COVID-19 in the past few months - ඔබට COVID 19 මිට පෙර වැළදී  තිබෙනවද?]]="Yes",1,5)</f>
        <v>5</v>
      </c>
      <c r="AC983" s="11">
        <f>IF(Table15[[#This Row],[Grade - ශ්‍රේණිය]]="Team Member",5,IF(Table15[[#This Row],[Grade - ශ්‍රේණිය]]="Manager",1,3))</f>
        <v>5</v>
      </c>
      <c r="AD983" s="11">
        <f>IF(Table15[[#This Row],[Do you have any COVID symptoms? - ඔබට COVID ලක්ෂණ තිබෙනවද?]]="Yes",5,1)</f>
        <v>1</v>
      </c>
      <c r="AE983" s="11">
        <f>IF(Table15[[#This Row],[Was quarantined  before? - නිරොධානය වී තිබේද?]]="Yes",5,1)</f>
        <v>5</v>
      </c>
      <c r="AF983" s="11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83" s="8">
        <f>IF(Table15[[#This Row],[Any family members are working at Hospitals - රෝහල් වල සේවය කරන සාමාජිකයන් සිටීද?]]="No",1,5)</f>
        <v>5</v>
      </c>
      <c r="AH983" s="11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83" s="12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1.9</v>
      </c>
      <c r="AJ983" s="15">
        <f>Table15[[#This Row],[Proximity 01 (30%)]]*0.3+Table15[[#This Row],[Proximity - 02(40%)]]*0.4+Table15[[#This Row],[Proximity - 03(30%)]]*0.3</f>
        <v>3.4</v>
      </c>
      <c r="AK983" s="13">
        <f>Table15[[#This Row],[Aggregation(Q1) 30%]]*0.3+Table15[[#This Row],[Aggregation(Q2) 40%]]*0.4+Table15[[#This Row],[Aggregation(Q3) 30%]]*0.3</f>
        <v>5</v>
      </c>
      <c r="AL983" s="13">
        <f>Table15[[#This Row],[Exposure Rate]]+Table15[[#This Row],[Proximity Rate]]+Table15[[#This Row],[Aggregation Rate]]</f>
        <v>10.3</v>
      </c>
      <c r="AM983" s="13" t="s">
        <v>1935</v>
      </c>
    </row>
    <row r="984" spans="1:39" x14ac:dyDescent="0.3">
      <c r="A984" s="20">
        <v>25744</v>
      </c>
      <c r="B984" s="2" t="s">
        <v>1728</v>
      </c>
      <c r="C984" s="2" t="str">
        <f>VLOOKUP(A984,'emp master'!$A$1:$G$5000,5,FALSE)</f>
        <v>Training School - SI</v>
      </c>
      <c r="D984" s="1" t="s">
        <v>1757</v>
      </c>
      <c r="E984" s="6" t="str">
        <f>VLOOKUP(A984,'emp master'!$A$1:$G$5000,7,FALSE)</f>
        <v>Male</v>
      </c>
      <c r="F984" s="7">
        <v>24</v>
      </c>
      <c r="G984" s="6" t="s">
        <v>14</v>
      </c>
      <c r="H984" s="6" t="s">
        <v>1753</v>
      </c>
      <c r="I984" s="6" t="s">
        <v>1729</v>
      </c>
      <c r="J984" s="7" t="s">
        <v>13</v>
      </c>
      <c r="K984" s="6" t="s">
        <v>1566</v>
      </c>
      <c r="L984" s="6" t="s">
        <v>1889</v>
      </c>
      <c r="M984" s="6" t="s">
        <v>1566</v>
      </c>
      <c r="N984" s="6" t="s">
        <v>1890</v>
      </c>
      <c r="O984" s="6" t="s">
        <v>1566</v>
      </c>
      <c r="P984" s="6" t="s">
        <v>1891</v>
      </c>
      <c r="Q984" s="6" t="s">
        <v>1566</v>
      </c>
      <c r="R984" s="6" t="s">
        <v>14</v>
      </c>
      <c r="S984" s="6" t="s">
        <v>1754</v>
      </c>
      <c r="T984" s="6" t="s">
        <v>14</v>
      </c>
      <c r="U984" s="6" t="s">
        <v>14</v>
      </c>
      <c r="V984" s="8">
        <f>IF(Table15[[#This Row],[Age - වයස]]&lt;30,1,IF(Table15[[#This Row],[Age - වයස]]&lt;40,2,IF(Table15[[#This Row],[Age - වයස]]&lt;50,3,IF(Table15[[#This Row],[Age - වයස]]&lt;=55,4,5))))</f>
        <v>1</v>
      </c>
      <c r="W984" s="16">
        <f>IF(Table15[[#This Row],[Vaccinated? - කොවිඩ් එන්නත ලබා ගෙන තිබේද?]]= "yes",1,5)</f>
        <v>5</v>
      </c>
      <c r="X984" s="16">
        <f>IF(Table15[[#This Row],[Residing place - ඔබ නැවතී සිටින ස්ථානය]]="hostel",1,IF(Table15[[#This Row],[Residing place - ඔබ නැවතී සිටින ස්ථානය]]="home",2,5))</f>
        <v>2</v>
      </c>
      <c r="Y984" s="8">
        <f>IF(Table15[[#This Row],[Having any hereditary diseases - ඔබට පාරම්පරික රෝග තිබෙනවාද?]]="yes",5,1)</f>
        <v>1</v>
      </c>
      <c r="Z984" s="16">
        <f>IF(Table15[[#This Row],[Do you have been suffering from any of these diseases? - පහත රෝග ඔබට තිබෙනවද?]]="None - නැත",1,5)</f>
        <v>1</v>
      </c>
      <c r="AA984" s="16">
        <f>IF(Table15[[#This Row],[Have you been taking any medication that impacts your immunity system? ඔබගේ ප්‍රතිශක්තිකරණ පද්දතිය සදහා මිට පෙර ප්‍රතිකාර ලබාගෙන තිබෙනවද?]]="No",1,5)</f>
        <v>1</v>
      </c>
      <c r="AB984" s="16">
        <f>IF(Table15[[#This Row],[Have you been infected by COVID-19 in the past few months - ඔබට COVID 19 මිට පෙර වැළදී  තිබෙනවද?]]="Yes",1,5)</f>
        <v>5</v>
      </c>
      <c r="AC984" s="16">
        <f>IF(Table15[[#This Row],[Grade - ශ්‍රේණිය]]="Team Member",5,IF(Table15[[#This Row],[Grade - ශ්‍රේණිය]]="Manager",1,3))</f>
        <v>5</v>
      </c>
      <c r="AD984" s="16">
        <f>IF(Table15[[#This Row],[Do you have any COVID symptoms? - ඔබට COVID ලක්ෂණ තිබෙනවද?]]="Yes",5,1)</f>
        <v>5</v>
      </c>
      <c r="AE984" s="16">
        <f>IF(Table15[[#This Row],[Was quarantined  before? - නිරොධානය වී තිබේද?]]="Yes",5,1)</f>
        <v>5</v>
      </c>
      <c r="AF984" s="16">
        <f>IF(Table15[[#This Row],[Number of Family members living with - ඔබ සමග සිටින පවුලේ සාමාජිකයන් ගණන]]&lt;1,1,IF(Table15[[#This Row],[Number of Family members living with - ඔබ සමග සිටින පවුලේ සාමාජිකයන් ගණන]]=2,2,IF(Table15[[#This Row],[Number of Family members living with - ඔබ සමග සිටින පවුලේ සාමාජිකයන් ගණන]]=3,3,IF(Table15[[#This Row],[Number of Family members living with - ඔබ සමග සිටින පවුලේ සාමාජිකයන් ගණන]]&lt;5,4,5))))</f>
        <v>5</v>
      </c>
      <c r="AG984" s="8">
        <f>IF(Table15[[#This Row],[Any family members are working at Hospitals - රෝහල් වල සේවය කරන සාමාජිකයන් සිටීද?]]="No",1,5)</f>
        <v>5</v>
      </c>
      <c r="AH984" s="16">
        <f>IF(Table15[[#This Row],[Any family members are working attached to essential services - අත්‍යවශ්‍ය සේවාවල  සේවය කරන සාමාජිකයන් සිටීද?]]="No",1,5)</f>
        <v>5</v>
      </c>
      <c r="AI984" s="18">
        <f>Table15[[#This Row],[Exposure Q1 (10%)]]*0.1+Table15[[#This Row],[Exposure Q2 (20%)]]*0.2+Table15[[#This Row],[Exposure Q3 (10%)]]*0.1+Table15[[#This Row],[Exposure Q4 (20%)]]*0.2+Table15[[#This Row],[Exposure Q5 (10%)]]*0.1+Table15[[#This Row],[Exposure Q6 (10%)]]*0.1+Table15[[#This Row],[Exposure Q7 (20%)]]*0.2</f>
        <v>2.7</v>
      </c>
      <c r="AJ984" s="60">
        <f>Table15[[#This Row],[Proximity 01 (30%)]]*0.3+Table15[[#This Row],[Proximity - 02(40%)]]*0.4+Table15[[#This Row],[Proximity - 03(30%)]]*0.3</f>
        <v>5</v>
      </c>
      <c r="AK984" s="17">
        <f>Table15[[#This Row],[Aggregation(Q1) 30%]]*0.3+Table15[[#This Row],[Aggregation(Q2) 40%]]*0.4+Table15[[#This Row],[Aggregation(Q3) 30%]]*0.3</f>
        <v>5</v>
      </c>
      <c r="AL984" s="17">
        <f>Table15[[#This Row],[Exposure Rate]]+Table15[[#This Row],[Proximity Rate]]+Table15[[#This Row],[Aggregation Rate]]</f>
        <v>12.7</v>
      </c>
      <c r="AM984" s="13" t="s">
        <v>1935</v>
      </c>
    </row>
  </sheetData>
  <conditionalFormatting sqref="AO15:AQ1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{A93E4A23-FFF1-46E1-8122-0EA8D2C174FB}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3E4A23-FFF1-46E1-8122-0EA8D2C174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AO15:AQ17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E5E19-D3B5-4015-957D-DA79BCF0A727}">
  <dimension ref="A1:G4292"/>
  <sheetViews>
    <sheetView topLeftCell="A16" workbookViewId="0">
      <selection activeCell="E911" sqref="E911"/>
    </sheetView>
  </sheetViews>
  <sheetFormatPr defaultRowHeight="14.4" zeroHeight="1" x14ac:dyDescent="0.3"/>
  <cols>
    <col min="1" max="1" width="14.109375" customWidth="1"/>
    <col min="2" max="2" width="11.77734375" customWidth="1"/>
    <col min="3" max="3" width="14.21875" customWidth="1"/>
    <col min="4" max="4" width="28.6640625" customWidth="1"/>
    <col min="5" max="5" width="36.77734375" customWidth="1"/>
    <col min="7" max="7" width="9" customWidth="1"/>
  </cols>
  <sheetData>
    <row r="1" spans="1:7" x14ac:dyDescent="0.3">
      <c r="A1" s="21" t="s">
        <v>1936</v>
      </c>
      <c r="B1" s="21" t="s">
        <v>1937</v>
      </c>
      <c r="C1" s="21" t="s">
        <v>1938</v>
      </c>
      <c r="D1" s="32" t="s">
        <v>1939</v>
      </c>
      <c r="E1" s="22" t="s">
        <v>2</v>
      </c>
      <c r="F1" s="22" t="s">
        <v>1940</v>
      </c>
      <c r="G1" s="23" t="s">
        <v>1941</v>
      </c>
    </row>
    <row r="2" spans="1:7" x14ac:dyDescent="0.3">
      <c r="A2" s="27">
        <v>26634</v>
      </c>
      <c r="B2" s="27" t="s">
        <v>5246</v>
      </c>
      <c r="C2" s="27" t="s">
        <v>5247</v>
      </c>
      <c r="D2" s="28" t="s">
        <v>3325</v>
      </c>
      <c r="E2" s="27" t="s">
        <v>2105</v>
      </c>
      <c r="F2" s="27" t="s">
        <v>2106</v>
      </c>
      <c r="G2" s="29" t="s">
        <v>1947</v>
      </c>
    </row>
    <row r="3" spans="1:7" x14ac:dyDescent="0.3">
      <c r="A3" s="24">
        <v>26631</v>
      </c>
      <c r="B3" s="24" t="s">
        <v>5244</v>
      </c>
      <c r="C3" s="24" t="s">
        <v>5245</v>
      </c>
      <c r="D3" s="30" t="s">
        <v>1982</v>
      </c>
      <c r="E3" s="24" t="s">
        <v>1983</v>
      </c>
      <c r="F3" s="24" t="s">
        <v>1984</v>
      </c>
      <c r="G3" s="25" t="s">
        <v>1947</v>
      </c>
    </row>
    <row r="4" spans="1:7" x14ac:dyDescent="0.3">
      <c r="A4" s="27">
        <v>26630</v>
      </c>
      <c r="B4" s="27" t="s">
        <v>2734</v>
      </c>
      <c r="C4" s="27" t="s">
        <v>2834</v>
      </c>
      <c r="D4" s="28" t="s">
        <v>2045</v>
      </c>
      <c r="E4" s="27" t="s">
        <v>2151</v>
      </c>
      <c r="F4" s="27" t="s">
        <v>2152</v>
      </c>
      <c r="G4" s="29" t="s">
        <v>2000</v>
      </c>
    </row>
    <row r="5" spans="1:7" x14ac:dyDescent="0.3">
      <c r="A5" s="24">
        <v>26629</v>
      </c>
      <c r="B5" s="24" t="s">
        <v>2406</v>
      </c>
      <c r="C5" s="24" t="s">
        <v>2310</v>
      </c>
      <c r="D5" s="30" t="s">
        <v>2045</v>
      </c>
      <c r="E5" s="24" t="s">
        <v>2151</v>
      </c>
      <c r="F5" s="24" t="s">
        <v>2152</v>
      </c>
      <c r="G5" s="25" t="s">
        <v>1947</v>
      </c>
    </row>
    <row r="6" spans="1:7" x14ac:dyDescent="0.3">
      <c r="A6" s="27">
        <v>26628</v>
      </c>
      <c r="B6" s="27" t="s">
        <v>2260</v>
      </c>
      <c r="C6" s="27" t="s">
        <v>5243</v>
      </c>
      <c r="D6" s="28" t="s">
        <v>2045</v>
      </c>
      <c r="E6" s="27" t="s">
        <v>2151</v>
      </c>
      <c r="F6" s="27" t="s">
        <v>2152</v>
      </c>
      <c r="G6" s="29" t="s">
        <v>2000</v>
      </c>
    </row>
    <row r="7" spans="1:7" x14ac:dyDescent="0.3">
      <c r="A7" s="24">
        <v>26627</v>
      </c>
      <c r="B7" s="24" t="s">
        <v>4605</v>
      </c>
      <c r="C7" s="24" t="s">
        <v>2386</v>
      </c>
      <c r="D7" s="30" t="s">
        <v>2045</v>
      </c>
      <c r="E7" s="24" t="s">
        <v>2151</v>
      </c>
      <c r="F7" s="24" t="s">
        <v>2152</v>
      </c>
      <c r="G7" s="25" t="s">
        <v>2000</v>
      </c>
    </row>
    <row r="8" spans="1:7" x14ac:dyDescent="0.3">
      <c r="A8" s="27">
        <v>26626</v>
      </c>
      <c r="B8" s="27" t="s">
        <v>969</v>
      </c>
      <c r="C8" s="27" t="s">
        <v>5242</v>
      </c>
      <c r="D8" s="28" t="s">
        <v>2045</v>
      </c>
      <c r="E8" s="27" t="s">
        <v>2151</v>
      </c>
      <c r="F8" s="27" t="s">
        <v>2152</v>
      </c>
      <c r="G8" s="29" t="s">
        <v>2000</v>
      </c>
    </row>
    <row r="9" spans="1:7" x14ac:dyDescent="0.3">
      <c r="A9" s="24">
        <v>26625</v>
      </c>
      <c r="B9" s="24" t="s">
        <v>5241</v>
      </c>
      <c r="C9" s="24" t="s">
        <v>4755</v>
      </c>
      <c r="D9" s="30" t="s">
        <v>2127</v>
      </c>
      <c r="E9" s="24" t="s">
        <v>2151</v>
      </c>
      <c r="F9" s="24" t="s">
        <v>4713</v>
      </c>
      <c r="G9" s="25" t="s">
        <v>1947</v>
      </c>
    </row>
    <row r="10" spans="1:7" x14ac:dyDescent="0.3">
      <c r="A10" s="27">
        <v>26624</v>
      </c>
      <c r="B10" s="27" t="s">
        <v>2028</v>
      </c>
      <c r="C10" s="27" t="s">
        <v>2014</v>
      </c>
      <c r="D10" s="28" t="s">
        <v>2127</v>
      </c>
      <c r="E10" s="27" t="s">
        <v>2151</v>
      </c>
      <c r="F10" s="27" t="s">
        <v>4713</v>
      </c>
      <c r="G10" s="29" t="s">
        <v>1947</v>
      </c>
    </row>
    <row r="11" spans="1:7" x14ac:dyDescent="0.3">
      <c r="A11" s="24">
        <v>26623</v>
      </c>
      <c r="B11" s="24" t="s">
        <v>443</v>
      </c>
      <c r="C11" s="24" t="s">
        <v>2102</v>
      </c>
      <c r="D11" s="30" t="s">
        <v>2127</v>
      </c>
      <c r="E11" s="24" t="s">
        <v>2041</v>
      </c>
      <c r="F11" s="24" t="s">
        <v>2042</v>
      </c>
      <c r="G11" s="25" t="s">
        <v>1947</v>
      </c>
    </row>
    <row r="12" spans="1:7" x14ac:dyDescent="0.3">
      <c r="A12" s="27">
        <v>26622</v>
      </c>
      <c r="B12" s="27" t="s">
        <v>5240</v>
      </c>
      <c r="C12" s="27" t="s">
        <v>2310</v>
      </c>
      <c r="D12" s="28" t="s">
        <v>2327</v>
      </c>
      <c r="E12" s="27" t="s">
        <v>2151</v>
      </c>
      <c r="F12" s="27" t="s">
        <v>2232</v>
      </c>
      <c r="G12" s="29" t="s">
        <v>1947</v>
      </c>
    </row>
    <row r="13" spans="1:7" x14ac:dyDescent="0.3">
      <c r="A13" s="24">
        <v>26621</v>
      </c>
      <c r="B13" s="24" t="s">
        <v>5239</v>
      </c>
      <c r="C13" s="24" t="s">
        <v>5239</v>
      </c>
      <c r="D13" s="30" t="s">
        <v>2327</v>
      </c>
      <c r="E13" s="24" t="s">
        <v>2151</v>
      </c>
      <c r="F13" s="24" t="s">
        <v>2232</v>
      </c>
      <c r="G13" s="25" t="s">
        <v>2000</v>
      </c>
    </row>
    <row r="14" spans="1:7" x14ac:dyDescent="0.3">
      <c r="A14" s="27">
        <v>26620</v>
      </c>
      <c r="B14" s="27" t="s">
        <v>2642</v>
      </c>
      <c r="C14" s="27" t="s">
        <v>2841</v>
      </c>
      <c r="D14" s="28" t="s">
        <v>2335</v>
      </c>
      <c r="E14" s="27" t="s">
        <v>2151</v>
      </c>
      <c r="F14" s="27" t="s">
        <v>4713</v>
      </c>
      <c r="G14" s="29" t="s">
        <v>1947</v>
      </c>
    </row>
    <row r="15" spans="1:7" x14ac:dyDescent="0.3">
      <c r="A15" s="24">
        <v>26619</v>
      </c>
      <c r="B15" s="24" t="s">
        <v>3680</v>
      </c>
      <c r="C15" s="24" t="s">
        <v>4747</v>
      </c>
      <c r="D15" s="30" t="s">
        <v>2335</v>
      </c>
      <c r="E15" s="24" t="s">
        <v>2151</v>
      </c>
      <c r="F15" s="24" t="s">
        <v>4713</v>
      </c>
      <c r="G15" s="25" t="s">
        <v>1947</v>
      </c>
    </row>
    <row r="16" spans="1:7" x14ac:dyDescent="0.3">
      <c r="A16" s="27">
        <v>26618</v>
      </c>
      <c r="B16" s="27" t="s">
        <v>3565</v>
      </c>
      <c r="C16" s="27" t="s">
        <v>5238</v>
      </c>
      <c r="D16" s="28" t="s">
        <v>2335</v>
      </c>
      <c r="E16" s="27" t="s">
        <v>2151</v>
      </c>
      <c r="F16" s="27" t="s">
        <v>4713</v>
      </c>
      <c r="G16" s="29" t="s">
        <v>1947</v>
      </c>
    </row>
    <row r="17" spans="1:7" x14ac:dyDescent="0.3">
      <c r="A17" s="24">
        <v>26617</v>
      </c>
      <c r="B17" s="24" t="s">
        <v>127</v>
      </c>
      <c r="C17" s="24" t="s">
        <v>5237</v>
      </c>
      <c r="D17" s="30" t="s">
        <v>2335</v>
      </c>
      <c r="E17" s="24" t="s">
        <v>2151</v>
      </c>
      <c r="F17" s="24" t="s">
        <v>4713</v>
      </c>
      <c r="G17" s="25" t="s">
        <v>1947</v>
      </c>
    </row>
    <row r="18" spans="1:7" x14ac:dyDescent="0.3">
      <c r="A18" s="27">
        <v>26616</v>
      </c>
      <c r="B18" s="27" t="s">
        <v>3874</v>
      </c>
      <c r="C18" s="27" t="s">
        <v>2184</v>
      </c>
      <c r="D18" s="28" t="s">
        <v>2335</v>
      </c>
      <c r="E18" s="27" t="s">
        <v>2151</v>
      </c>
      <c r="F18" s="27" t="s">
        <v>4948</v>
      </c>
      <c r="G18" s="29" t="s">
        <v>2000</v>
      </c>
    </row>
    <row r="19" spans="1:7" x14ac:dyDescent="0.3">
      <c r="A19" s="24">
        <v>26615</v>
      </c>
      <c r="B19" s="24" t="s">
        <v>5236</v>
      </c>
      <c r="C19" s="24" t="s">
        <v>3602</v>
      </c>
      <c r="D19" s="30" t="s">
        <v>2335</v>
      </c>
      <c r="E19" s="24" t="s">
        <v>2151</v>
      </c>
      <c r="F19" s="24" t="s">
        <v>4948</v>
      </c>
      <c r="G19" s="25" t="s">
        <v>1947</v>
      </c>
    </row>
    <row r="20" spans="1:7" x14ac:dyDescent="0.3">
      <c r="A20" s="27">
        <v>26614</v>
      </c>
      <c r="B20" s="27" t="s">
        <v>5235</v>
      </c>
      <c r="C20" s="27" t="s">
        <v>2386</v>
      </c>
      <c r="D20" s="28" t="s">
        <v>2335</v>
      </c>
      <c r="E20" s="27" t="s">
        <v>2151</v>
      </c>
      <c r="F20" s="27" t="s">
        <v>4948</v>
      </c>
      <c r="G20" s="29" t="s">
        <v>2000</v>
      </c>
    </row>
    <row r="21" spans="1:7" x14ac:dyDescent="0.3">
      <c r="A21" s="24">
        <v>26613</v>
      </c>
      <c r="B21" s="24" t="s">
        <v>2387</v>
      </c>
      <c r="C21" s="24" t="s">
        <v>2121</v>
      </c>
      <c r="D21" s="30" t="s">
        <v>2335</v>
      </c>
      <c r="E21" s="24" t="s">
        <v>2151</v>
      </c>
      <c r="F21" s="24" t="s">
        <v>4948</v>
      </c>
      <c r="G21" s="25" t="s">
        <v>2000</v>
      </c>
    </row>
    <row r="22" spans="1:7" x14ac:dyDescent="0.3">
      <c r="A22" s="27">
        <v>26611</v>
      </c>
      <c r="B22" s="27" t="s">
        <v>1725</v>
      </c>
      <c r="C22" s="27" t="s">
        <v>5234</v>
      </c>
      <c r="D22" s="28" t="s">
        <v>2045</v>
      </c>
      <c r="E22" s="27" t="s">
        <v>1965</v>
      </c>
      <c r="F22" s="27" t="s">
        <v>2273</v>
      </c>
      <c r="G22" s="29" t="s">
        <v>1947</v>
      </c>
    </row>
    <row r="23" spans="1:7" x14ac:dyDescent="0.3">
      <c r="A23" s="24">
        <v>26610</v>
      </c>
      <c r="B23" s="24" t="s">
        <v>5233</v>
      </c>
      <c r="C23" s="24" t="s">
        <v>836</v>
      </c>
      <c r="D23" s="30" t="s">
        <v>2045</v>
      </c>
      <c r="E23" s="24" t="s">
        <v>1965</v>
      </c>
      <c r="F23" s="24" t="s">
        <v>2273</v>
      </c>
      <c r="G23" s="25" t="s">
        <v>1947</v>
      </c>
    </row>
    <row r="24" spans="1:7" x14ac:dyDescent="0.3">
      <c r="A24" s="27">
        <v>26609</v>
      </c>
      <c r="B24" s="27" t="s">
        <v>3292</v>
      </c>
      <c r="C24" s="27" t="s">
        <v>2841</v>
      </c>
      <c r="D24" s="28" t="s">
        <v>2127</v>
      </c>
      <c r="E24" s="27" t="s">
        <v>2041</v>
      </c>
      <c r="F24" s="27" t="s">
        <v>2042</v>
      </c>
      <c r="G24" s="29" t="s">
        <v>1947</v>
      </c>
    </row>
    <row r="25" spans="1:7" x14ac:dyDescent="0.3">
      <c r="A25" s="24">
        <v>26608</v>
      </c>
      <c r="B25" s="24" t="s">
        <v>2771</v>
      </c>
      <c r="C25" s="24" t="s">
        <v>3765</v>
      </c>
      <c r="D25" s="30" t="s">
        <v>2127</v>
      </c>
      <c r="E25" s="24" t="s">
        <v>1995</v>
      </c>
      <c r="F25" s="24" t="s">
        <v>1996</v>
      </c>
      <c r="G25" s="25" t="s">
        <v>1947</v>
      </c>
    </row>
    <row r="26" spans="1:7" x14ac:dyDescent="0.3">
      <c r="A26" s="27">
        <v>26607</v>
      </c>
      <c r="B26" s="27" t="s">
        <v>3941</v>
      </c>
      <c r="C26" s="27" t="s">
        <v>4099</v>
      </c>
      <c r="D26" s="28" t="s">
        <v>2127</v>
      </c>
      <c r="E26" s="27" t="s">
        <v>1995</v>
      </c>
      <c r="F26" s="27" t="s">
        <v>1996</v>
      </c>
      <c r="G26" s="29" t="s">
        <v>1947</v>
      </c>
    </row>
    <row r="27" spans="1:7" x14ac:dyDescent="0.3">
      <c r="A27" s="24">
        <v>26606</v>
      </c>
      <c r="B27" s="24" t="s">
        <v>1976</v>
      </c>
      <c r="C27" s="24" t="s">
        <v>3033</v>
      </c>
      <c r="D27" s="30" t="s">
        <v>2127</v>
      </c>
      <c r="E27" s="24" t="s">
        <v>1995</v>
      </c>
      <c r="F27" s="24" t="s">
        <v>1996</v>
      </c>
      <c r="G27" s="25" t="s">
        <v>1947</v>
      </c>
    </row>
    <row r="28" spans="1:7" x14ac:dyDescent="0.3">
      <c r="A28" s="27">
        <v>26605</v>
      </c>
      <c r="B28" s="27" t="s">
        <v>2758</v>
      </c>
      <c r="C28" s="27" t="s">
        <v>2746</v>
      </c>
      <c r="D28" s="28" t="s">
        <v>2127</v>
      </c>
      <c r="E28" s="27" t="s">
        <v>1995</v>
      </c>
      <c r="F28" s="27" t="s">
        <v>1996</v>
      </c>
      <c r="G28" s="29" t="s">
        <v>1947</v>
      </c>
    </row>
    <row r="29" spans="1:7" x14ac:dyDescent="0.3">
      <c r="A29" s="24">
        <v>26604</v>
      </c>
      <c r="B29" s="24" t="s">
        <v>5232</v>
      </c>
      <c r="C29" s="24" t="s">
        <v>2765</v>
      </c>
      <c r="D29" s="30" t="s">
        <v>2045</v>
      </c>
      <c r="E29" s="24" t="s">
        <v>2151</v>
      </c>
      <c r="F29" s="24" t="s">
        <v>2152</v>
      </c>
      <c r="G29" s="25" t="s">
        <v>2000</v>
      </c>
    </row>
    <row r="30" spans="1:7" x14ac:dyDescent="0.3">
      <c r="A30" s="27">
        <v>26603</v>
      </c>
      <c r="B30" s="27" t="s">
        <v>3662</v>
      </c>
      <c r="C30" s="27" t="s">
        <v>2146</v>
      </c>
      <c r="D30" s="28" t="s">
        <v>2045</v>
      </c>
      <c r="E30" s="27" t="s">
        <v>2151</v>
      </c>
      <c r="F30" s="27" t="s">
        <v>2152</v>
      </c>
      <c r="G30" s="29" t="s">
        <v>2000</v>
      </c>
    </row>
    <row r="31" spans="1:7" x14ac:dyDescent="0.3">
      <c r="A31" s="24">
        <v>26602</v>
      </c>
      <c r="B31" s="24" t="s">
        <v>5231</v>
      </c>
      <c r="C31" s="24" t="s">
        <v>5231</v>
      </c>
      <c r="D31" s="30" t="s">
        <v>2045</v>
      </c>
      <c r="E31" s="24" t="s">
        <v>2151</v>
      </c>
      <c r="F31" s="24" t="s">
        <v>2152</v>
      </c>
      <c r="G31" s="25" t="s">
        <v>2000</v>
      </c>
    </row>
    <row r="32" spans="1:7" x14ac:dyDescent="0.3">
      <c r="A32" s="27">
        <v>26601</v>
      </c>
      <c r="B32" s="27" t="s">
        <v>5230</v>
      </c>
      <c r="C32" s="27" t="s">
        <v>2198</v>
      </c>
      <c r="D32" s="28" t="s">
        <v>2327</v>
      </c>
      <c r="E32" s="27" t="s">
        <v>2151</v>
      </c>
      <c r="F32" s="27" t="s">
        <v>2232</v>
      </c>
      <c r="G32" s="29" t="s">
        <v>2000</v>
      </c>
    </row>
    <row r="33" spans="1:7" x14ac:dyDescent="0.3">
      <c r="A33" s="24">
        <v>26600</v>
      </c>
      <c r="B33" s="24" t="s">
        <v>2686</v>
      </c>
      <c r="C33" s="24" t="s">
        <v>2686</v>
      </c>
      <c r="D33" s="30" t="s">
        <v>2327</v>
      </c>
      <c r="E33" s="24" t="s">
        <v>2151</v>
      </c>
      <c r="F33" s="24" t="s">
        <v>2232</v>
      </c>
      <c r="G33" s="25" t="s">
        <v>2000</v>
      </c>
    </row>
    <row r="34" spans="1:7" x14ac:dyDescent="0.3">
      <c r="A34" s="27">
        <v>26599</v>
      </c>
      <c r="B34" s="27" t="s">
        <v>850</v>
      </c>
      <c r="C34" s="27" t="s">
        <v>2198</v>
      </c>
      <c r="D34" s="28" t="s">
        <v>2327</v>
      </c>
      <c r="E34" s="27" t="s">
        <v>2151</v>
      </c>
      <c r="F34" s="27" t="s">
        <v>2232</v>
      </c>
      <c r="G34" s="29" t="s">
        <v>2000</v>
      </c>
    </row>
    <row r="35" spans="1:7" x14ac:dyDescent="0.3">
      <c r="A35" s="24">
        <v>26598</v>
      </c>
      <c r="B35" s="24" t="s">
        <v>2901</v>
      </c>
      <c r="C35" s="24" t="s">
        <v>3500</v>
      </c>
      <c r="D35" s="30" t="s">
        <v>2327</v>
      </c>
      <c r="E35" s="24" t="s">
        <v>2151</v>
      </c>
      <c r="F35" s="24" t="s">
        <v>2232</v>
      </c>
      <c r="G35" s="25" t="s">
        <v>2000</v>
      </c>
    </row>
    <row r="36" spans="1:7" x14ac:dyDescent="0.3">
      <c r="A36" s="27">
        <v>26597</v>
      </c>
      <c r="B36" s="27" t="s">
        <v>4335</v>
      </c>
      <c r="C36" s="27" t="s">
        <v>5229</v>
      </c>
      <c r="D36" s="28" t="s">
        <v>2327</v>
      </c>
      <c r="E36" s="27" t="s">
        <v>2151</v>
      </c>
      <c r="F36" s="27" t="s">
        <v>2232</v>
      </c>
      <c r="G36" s="29" t="s">
        <v>2000</v>
      </c>
    </row>
    <row r="37" spans="1:7" x14ac:dyDescent="0.3">
      <c r="A37" s="24">
        <v>26596</v>
      </c>
      <c r="B37" s="24" t="s">
        <v>4603</v>
      </c>
      <c r="C37" s="24" t="s">
        <v>2198</v>
      </c>
      <c r="D37" s="30" t="s">
        <v>2327</v>
      </c>
      <c r="E37" s="24" t="s">
        <v>2151</v>
      </c>
      <c r="F37" s="24" t="s">
        <v>2232</v>
      </c>
      <c r="G37" s="25" t="s">
        <v>2000</v>
      </c>
    </row>
    <row r="38" spans="1:7" x14ac:dyDescent="0.3">
      <c r="A38" s="27">
        <v>26595</v>
      </c>
      <c r="B38" s="27" t="s">
        <v>5228</v>
      </c>
      <c r="C38" s="27" t="s">
        <v>5228</v>
      </c>
      <c r="D38" s="28" t="s">
        <v>2327</v>
      </c>
      <c r="E38" s="27" t="s">
        <v>2151</v>
      </c>
      <c r="F38" s="27" t="s">
        <v>2232</v>
      </c>
      <c r="G38" s="29" t="s">
        <v>1947</v>
      </c>
    </row>
    <row r="39" spans="1:7" x14ac:dyDescent="0.3">
      <c r="A39" s="24">
        <v>26594</v>
      </c>
      <c r="B39" s="24" t="s">
        <v>2642</v>
      </c>
      <c r="C39" s="24" t="s">
        <v>5227</v>
      </c>
      <c r="D39" s="30" t="s">
        <v>2335</v>
      </c>
      <c r="E39" s="24" t="s">
        <v>2151</v>
      </c>
      <c r="F39" s="24" t="s">
        <v>4713</v>
      </c>
      <c r="G39" s="25" t="s">
        <v>1947</v>
      </c>
    </row>
    <row r="40" spans="1:7" x14ac:dyDescent="0.3">
      <c r="A40" s="27">
        <v>26593</v>
      </c>
      <c r="B40" s="27" t="s">
        <v>4321</v>
      </c>
      <c r="C40" s="27" t="s">
        <v>5227</v>
      </c>
      <c r="D40" s="28" t="s">
        <v>2335</v>
      </c>
      <c r="E40" s="27" t="s">
        <v>2151</v>
      </c>
      <c r="F40" s="27" t="s">
        <v>4713</v>
      </c>
      <c r="G40" s="29" t="s">
        <v>1947</v>
      </c>
    </row>
    <row r="41" spans="1:7" x14ac:dyDescent="0.3">
      <c r="A41" s="24">
        <v>26592</v>
      </c>
      <c r="B41" s="24" t="s">
        <v>2064</v>
      </c>
      <c r="C41" s="24" t="s">
        <v>5226</v>
      </c>
      <c r="D41" s="30" t="s">
        <v>2335</v>
      </c>
      <c r="E41" s="24" t="s">
        <v>2151</v>
      </c>
      <c r="F41" s="24" t="s">
        <v>4713</v>
      </c>
      <c r="G41" s="25" t="s">
        <v>1947</v>
      </c>
    </row>
    <row r="42" spans="1:7" x14ac:dyDescent="0.3">
      <c r="A42" s="27">
        <v>26591</v>
      </c>
      <c r="B42" s="27" t="s">
        <v>2958</v>
      </c>
      <c r="C42" s="27" t="s">
        <v>2021</v>
      </c>
      <c r="D42" s="28" t="s">
        <v>2335</v>
      </c>
      <c r="E42" s="27" t="s">
        <v>2151</v>
      </c>
      <c r="F42" s="27" t="s">
        <v>4713</v>
      </c>
      <c r="G42" s="29" t="s">
        <v>2000</v>
      </c>
    </row>
    <row r="43" spans="1:7" x14ac:dyDescent="0.3">
      <c r="A43" s="24">
        <v>26590</v>
      </c>
      <c r="B43" s="24" t="s">
        <v>2238</v>
      </c>
      <c r="C43" s="24" t="s">
        <v>2991</v>
      </c>
      <c r="D43" s="30" t="s">
        <v>2335</v>
      </c>
      <c r="E43" s="24" t="s">
        <v>2151</v>
      </c>
      <c r="F43" s="24" t="s">
        <v>4713</v>
      </c>
      <c r="G43" s="25" t="s">
        <v>1947</v>
      </c>
    </row>
    <row r="44" spans="1:7" x14ac:dyDescent="0.3">
      <c r="A44" s="27">
        <v>26589</v>
      </c>
      <c r="B44" s="27" t="s">
        <v>2313</v>
      </c>
      <c r="C44" s="27" t="s">
        <v>2533</v>
      </c>
      <c r="D44" s="28" t="s">
        <v>2335</v>
      </c>
      <c r="E44" s="27" t="s">
        <v>2151</v>
      </c>
      <c r="F44" s="27" t="s">
        <v>4713</v>
      </c>
      <c r="G44" s="29" t="s">
        <v>2000</v>
      </c>
    </row>
    <row r="45" spans="1:7" x14ac:dyDescent="0.3">
      <c r="A45" s="24">
        <v>26588</v>
      </c>
      <c r="B45" s="24" t="s">
        <v>3353</v>
      </c>
      <c r="C45" s="24" t="s">
        <v>2354</v>
      </c>
      <c r="D45" s="30" t="s">
        <v>2335</v>
      </c>
      <c r="E45" s="24" t="s">
        <v>2151</v>
      </c>
      <c r="F45" s="24" t="s">
        <v>4713</v>
      </c>
      <c r="G45" s="25" t="s">
        <v>1947</v>
      </c>
    </row>
    <row r="46" spans="1:7" x14ac:dyDescent="0.3">
      <c r="A46" s="27">
        <v>26587</v>
      </c>
      <c r="B46" s="27" t="s">
        <v>2675</v>
      </c>
      <c r="C46" s="27" t="s">
        <v>2801</v>
      </c>
      <c r="D46" s="28" t="s">
        <v>2335</v>
      </c>
      <c r="E46" s="27" t="s">
        <v>2151</v>
      </c>
      <c r="F46" s="27" t="s">
        <v>4713</v>
      </c>
      <c r="G46" s="29" t="s">
        <v>1947</v>
      </c>
    </row>
    <row r="47" spans="1:7" x14ac:dyDescent="0.3">
      <c r="A47" s="24">
        <v>26586</v>
      </c>
      <c r="B47" s="24" t="s">
        <v>2028</v>
      </c>
      <c r="C47" s="24" t="s">
        <v>2789</v>
      </c>
      <c r="D47" s="30" t="s">
        <v>2335</v>
      </c>
      <c r="E47" s="24" t="s">
        <v>2151</v>
      </c>
      <c r="F47" s="24" t="s">
        <v>4713</v>
      </c>
      <c r="G47" s="25" t="s">
        <v>1947</v>
      </c>
    </row>
    <row r="48" spans="1:7" x14ac:dyDescent="0.3">
      <c r="A48" s="27">
        <v>26585</v>
      </c>
      <c r="B48" s="27" t="s">
        <v>5225</v>
      </c>
      <c r="C48" s="27" t="s">
        <v>5225</v>
      </c>
      <c r="D48" s="28" t="s">
        <v>2335</v>
      </c>
      <c r="E48" s="27" t="s">
        <v>2151</v>
      </c>
      <c r="F48" s="27" t="s">
        <v>4713</v>
      </c>
      <c r="G48" s="29" t="s">
        <v>1947</v>
      </c>
    </row>
    <row r="49" spans="1:7" x14ac:dyDescent="0.3">
      <c r="A49" s="24">
        <v>26584</v>
      </c>
      <c r="B49" s="24" t="s">
        <v>2226</v>
      </c>
      <c r="C49" s="24" t="s">
        <v>5224</v>
      </c>
      <c r="D49" s="30" t="s">
        <v>2335</v>
      </c>
      <c r="E49" s="24" t="s">
        <v>2151</v>
      </c>
      <c r="F49" s="24" t="s">
        <v>4713</v>
      </c>
      <c r="G49" s="25" t="s">
        <v>1947</v>
      </c>
    </row>
    <row r="50" spans="1:7" x14ac:dyDescent="0.3">
      <c r="A50" s="27">
        <v>26583</v>
      </c>
      <c r="B50" s="27" t="s">
        <v>248</v>
      </c>
      <c r="C50" s="27" t="s">
        <v>2602</v>
      </c>
      <c r="D50" s="28" t="s">
        <v>2335</v>
      </c>
      <c r="E50" s="27" t="s">
        <v>2151</v>
      </c>
      <c r="F50" s="27" t="s">
        <v>4713</v>
      </c>
      <c r="G50" s="29" t="s">
        <v>1947</v>
      </c>
    </row>
    <row r="51" spans="1:7" x14ac:dyDescent="0.3">
      <c r="A51" s="24">
        <v>26582</v>
      </c>
      <c r="B51" s="24" t="s">
        <v>3294</v>
      </c>
      <c r="C51" s="24" t="s">
        <v>5223</v>
      </c>
      <c r="D51" s="30" t="s">
        <v>2677</v>
      </c>
      <c r="E51" s="24" t="s">
        <v>2054</v>
      </c>
      <c r="F51" s="24" t="s">
        <v>2055</v>
      </c>
      <c r="G51" s="25" t="s">
        <v>1947</v>
      </c>
    </row>
    <row r="52" spans="1:7" x14ac:dyDescent="0.3">
      <c r="A52" s="27">
        <v>26581</v>
      </c>
      <c r="B52" s="27" t="s">
        <v>5221</v>
      </c>
      <c r="C52" s="27" t="s">
        <v>5222</v>
      </c>
      <c r="D52" s="28" t="s">
        <v>3363</v>
      </c>
      <c r="E52" s="27" t="s">
        <v>2393</v>
      </c>
      <c r="F52" s="27" t="s">
        <v>2394</v>
      </c>
      <c r="G52" s="29" t="s">
        <v>1947</v>
      </c>
    </row>
    <row r="53" spans="1:7" x14ac:dyDescent="0.3">
      <c r="A53" s="24">
        <v>26580</v>
      </c>
      <c r="B53" s="24" t="s">
        <v>2145</v>
      </c>
      <c r="C53" s="24" t="s">
        <v>5220</v>
      </c>
      <c r="D53" s="30" t="s">
        <v>2335</v>
      </c>
      <c r="E53" s="24" t="s">
        <v>2151</v>
      </c>
      <c r="F53" s="24" t="s">
        <v>4713</v>
      </c>
      <c r="G53" s="25" t="s">
        <v>1947</v>
      </c>
    </row>
    <row r="54" spans="1:7" x14ac:dyDescent="0.3">
      <c r="A54" s="27">
        <v>26579</v>
      </c>
      <c r="B54" s="27" t="s">
        <v>4763</v>
      </c>
      <c r="C54" s="27" t="s">
        <v>2841</v>
      </c>
      <c r="D54" s="28" t="s">
        <v>2335</v>
      </c>
      <c r="E54" s="27" t="s">
        <v>2151</v>
      </c>
      <c r="F54" s="27" t="s">
        <v>4713</v>
      </c>
      <c r="G54" s="29" t="s">
        <v>1947</v>
      </c>
    </row>
    <row r="55" spans="1:7" x14ac:dyDescent="0.3">
      <c r="A55" s="24">
        <v>26578</v>
      </c>
      <c r="B55" s="24" t="s">
        <v>2841</v>
      </c>
      <c r="C55" s="24" t="s">
        <v>2169</v>
      </c>
      <c r="D55" s="30" t="s">
        <v>2335</v>
      </c>
      <c r="E55" s="24" t="s">
        <v>2151</v>
      </c>
      <c r="F55" s="24" t="s">
        <v>4713</v>
      </c>
      <c r="G55" s="25" t="s">
        <v>1947</v>
      </c>
    </row>
    <row r="56" spans="1:7" x14ac:dyDescent="0.3">
      <c r="A56" s="27">
        <v>26577</v>
      </c>
      <c r="B56" s="27" t="s">
        <v>2406</v>
      </c>
      <c r="C56" s="27" t="s">
        <v>2975</v>
      </c>
      <c r="D56" s="28" t="s">
        <v>2335</v>
      </c>
      <c r="E56" s="27" t="s">
        <v>2151</v>
      </c>
      <c r="F56" s="27" t="s">
        <v>4713</v>
      </c>
      <c r="G56" s="29" t="s">
        <v>1947</v>
      </c>
    </row>
    <row r="57" spans="1:7" x14ac:dyDescent="0.3">
      <c r="A57" s="24">
        <v>26576</v>
      </c>
      <c r="B57" s="24" t="s">
        <v>5219</v>
      </c>
      <c r="C57" s="24" t="s">
        <v>2996</v>
      </c>
      <c r="D57" s="30" t="s">
        <v>2335</v>
      </c>
      <c r="E57" s="24" t="s">
        <v>2151</v>
      </c>
      <c r="F57" s="24" t="s">
        <v>4948</v>
      </c>
      <c r="G57" s="25" t="s">
        <v>2000</v>
      </c>
    </row>
    <row r="58" spans="1:7" x14ac:dyDescent="0.3">
      <c r="A58" s="27">
        <v>26575</v>
      </c>
      <c r="B58" s="27" t="s">
        <v>2901</v>
      </c>
      <c r="C58" s="27" t="s">
        <v>1993</v>
      </c>
      <c r="D58" s="28" t="s">
        <v>2335</v>
      </c>
      <c r="E58" s="27" t="s">
        <v>2151</v>
      </c>
      <c r="F58" s="27" t="s">
        <v>4948</v>
      </c>
      <c r="G58" s="29" t="s">
        <v>2000</v>
      </c>
    </row>
    <row r="59" spans="1:7" x14ac:dyDescent="0.3">
      <c r="A59" s="24">
        <v>26574</v>
      </c>
      <c r="B59" s="24" t="s">
        <v>1732</v>
      </c>
      <c r="C59" s="24" t="s">
        <v>2789</v>
      </c>
      <c r="D59" s="30" t="s">
        <v>2335</v>
      </c>
      <c r="E59" s="24" t="s">
        <v>2151</v>
      </c>
      <c r="F59" s="24" t="s">
        <v>4948</v>
      </c>
      <c r="G59" s="25" t="s">
        <v>1947</v>
      </c>
    </row>
    <row r="60" spans="1:7" x14ac:dyDescent="0.3">
      <c r="A60" s="27">
        <v>26573</v>
      </c>
      <c r="B60" s="27" t="s">
        <v>4605</v>
      </c>
      <c r="C60" s="27" t="s">
        <v>4868</v>
      </c>
      <c r="D60" s="28" t="s">
        <v>2335</v>
      </c>
      <c r="E60" s="27" t="s">
        <v>2151</v>
      </c>
      <c r="F60" s="27" t="s">
        <v>4948</v>
      </c>
      <c r="G60" s="29" t="s">
        <v>2000</v>
      </c>
    </row>
    <row r="61" spans="1:7" x14ac:dyDescent="0.3">
      <c r="A61" s="24">
        <v>26572</v>
      </c>
      <c r="B61" s="24" t="s">
        <v>3959</v>
      </c>
      <c r="C61" s="24" t="s">
        <v>3287</v>
      </c>
      <c r="D61" s="30" t="s">
        <v>2335</v>
      </c>
      <c r="E61" s="24" t="s">
        <v>2151</v>
      </c>
      <c r="F61" s="24" t="s">
        <v>4948</v>
      </c>
      <c r="G61" s="25" t="s">
        <v>2000</v>
      </c>
    </row>
    <row r="62" spans="1:7" x14ac:dyDescent="0.3">
      <c r="A62" s="27">
        <v>26571</v>
      </c>
      <c r="B62" s="27" t="s">
        <v>5218</v>
      </c>
      <c r="C62" s="27" t="s">
        <v>4814</v>
      </c>
      <c r="D62" s="28" t="s">
        <v>2335</v>
      </c>
      <c r="E62" s="27" t="s">
        <v>2151</v>
      </c>
      <c r="F62" s="27" t="s">
        <v>4948</v>
      </c>
      <c r="G62" s="29" t="s">
        <v>1947</v>
      </c>
    </row>
    <row r="63" spans="1:7" x14ac:dyDescent="0.3">
      <c r="A63" s="24">
        <v>26570</v>
      </c>
      <c r="B63" s="24" t="s">
        <v>2278</v>
      </c>
      <c r="C63" s="24" t="s">
        <v>5217</v>
      </c>
      <c r="D63" s="30" t="s">
        <v>2335</v>
      </c>
      <c r="E63" s="24" t="s">
        <v>2151</v>
      </c>
      <c r="F63" s="24" t="s">
        <v>4948</v>
      </c>
      <c r="G63" s="25" t="s">
        <v>1947</v>
      </c>
    </row>
    <row r="64" spans="1:7" x14ac:dyDescent="0.3">
      <c r="A64" s="27">
        <v>26569</v>
      </c>
      <c r="B64" s="27" t="s">
        <v>2377</v>
      </c>
      <c r="C64" s="27" t="s">
        <v>2834</v>
      </c>
      <c r="D64" s="28" t="s">
        <v>2335</v>
      </c>
      <c r="E64" s="27" t="s">
        <v>2151</v>
      </c>
      <c r="F64" s="27" t="s">
        <v>4948</v>
      </c>
      <c r="G64" s="29" t="s">
        <v>2000</v>
      </c>
    </row>
    <row r="65" spans="1:7" x14ac:dyDescent="0.3">
      <c r="A65" s="24">
        <v>26568</v>
      </c>
      <c r="B65" s="24" t="s">
        <v>4388</v>
      </c>
      <c r="C65" s="24" t="s">
        <v>4841</v>
      </c>
      <c r="D65" s="30" t="s">
        <v>2335</v>
      </c>
      <c r="E65" s="24" t="s">
        <v>2151</v>
      </c>
      <c r="F65" s="24" t="s">
        <v>4948</v>
      </c>
      <c r="G65" s="25" t="s">
        <v>2000</v>
      </c>
    </row>
    <row r="66" spans="1:7" x14ac:dyDescent="0.3">
      <c r="A66" s="27">
        <v>26567</v>
      </c>
      <c r="B66" s="27" t="s">
        <v>2926</v>
      </c>
      <c r="C66" s="27" t="s">
        <v>3391</v>
      </c>
      <c r="D66" s="28" t="s">
        <v>2335</v>
      </c>
      <c r="E66" s="27" t="s">
        <v>2151</v>
      </c>
      <c r="F66" s="27" t="s">
        <v>4948</v>
      </c>
      <c r="G66" s="29" t="s">
        <v>2000</v>
      </c>
    </row>
    <row r="67" spans="1:7" x14ac:dyDescent="0.3">
      <c r="A67" s="24">
        <v>26566</v>
      </c>
      <c r="B67" s="24" t="s">
        <v>5216</v>
      </c>
      <c r="C67" s="24" t="s">
        <v>5007</v>
      </c>
      <c r="D67" s="30" t="s">
        <v>2335</v>
      </c>
      <c r="E67" s="24" t="s">
        <v>2151</v>
      </c>
      <c r="F67" s="24" t="s">
        <v>4948</v>
      </c>
      <c r="G67" s="25" t="s">
        <v>2000</v>
      </c>
    </row>
    <row r="68" spans="1:7" x14ac:dyDescent="0.3">
      <c r="A68" s="27">
        <v>26565</v>
      </c>
      <c r="B68" s="27" t="s">
        <v>2895</v>
      </c>
      <c r="C68" s="27" t="s">
        <v>1987</v>
      </c>
      <c r="D68" s="28" t="s">
        <v>2335</v>
      </c>
      <c r="E68" s="27" t="s">
        <v>2151</v>
      </c>
      <c r="F68" s="27" t="s">
        <v>4948</v>
      </c>
      <c r="G68" s="29" t="s">
        <v>2000</v>
      </c>
    </row>
    <row r="69" spans="1:7" x14ac:dyDescent="0.3">
      <c r="A69" s="24">
        <v>26564</v>
      </c>
      <c r="B69" s="24" t="s">
        <v>5177</v>
      </c>
      <c r="C69" s="24" t="s">
        <v>3758</v>
      </c>
      <c r="D69" s="30" t="s">
        <v>2335</v>
      </c>
      <c r="E69" s="24" t="s">
        <v>2151</v>
      </c>
      <c r="F69" s="24" t="s">
        <v>4948</v>
      </c>
      <c r="G69" s="25" t="s">
        <v>2000</v>
      </c>
    </row>
    <row r="70" spans="1:7" x14ac:dyDescent="0.3">
      <c r="A70" s="27">
        <v>26563</v>
      </c>
      <c r="B70" s="27" t="s">
        <v>2226</v>
      </c>
      <c r="C70" s="27" t="s">
        <v>5215</v>
      </c>
      <c r="D70" s="28" t="s">
        <v>2335</v>
      </c>
      <c r="E70" s="27" t="s">
        <v>2151</v>
      </c>
      <c r="F70" s="27" t="s">
        <v>4948</v>
      </c>
      <c r="G70" s="29" t="s">
        <v>1947</v>
      </c>
    </row>
    <row r="71" spans="1:7" x14ac:dyDescent="0.3">
      <c r="A71" s="24">
        <v>26562</v>
      </c>
      <c r="B71" s="24" t="s">
        <v>2252</v>
      </c>
      <c r="C71" s="24" t="s">
        <v>3285</v>
      </c>
      <c r="D71" s="30" t="s">
        <v>2335</v>
      </c>
      <c r="E71" s="24" t="s">
        <v>2151</v>
      </c>
      <c r="F71" s="24" t="s">
        <v>4948</v>
      </c>
      <c r="G71" s="25" t="s">
        <v>1947</v>
      </c>
    </row>
    <row r="72" spans="1:7" x14ac:dyDescent="0.3">
      <c r="A72" s="27">
        <v>26561</v>
      </c>
      <c r="B72" s="27" t="s">
        <v>2926</v>
      </c>
      <c r="C72" s="27" t="s">
        <v>4224</v>
      </c>
      <c r="D72" s="28" t="s">
        <v>2335</v>
      </c>
      <c r="E72" s="27" t="s">
        <v>2151</v>
      </c>
      <c r="F72" s="27" t="s">
        <v>4948</v>
      </c>
      <c r="G72" s="29" t="s">
        <v>2000</v>
      </c>
    </row>
    <row r="73" spans="1:7" x14ac:dyDescent="0.3">
      <c r="A73" s="24">
        <v>26560</v>
      </c>
      <c r="B73" s="24" t="s">
        <v>3769</v>
      </c>
      <c r="C73" s="24" t="s">
        <v>2021</v>
      </c>
      <c r="D73" s="30" t="s">
        <v>2335</v>
      </c>
      <c r="E73" s="24" t="s">
        <v>2151</v>
      </c>
      <c r="F73" s="24" t="s">
        <v>4948</v>
      </c>
      <c r="G73" s="25" t="s">
        <v>1947</v>
      </c>
    </row>
    <row r="74" spans="1:7" x14ac:dyDescent="0.3">
      <c r="A74" s="27">
        <v>26559</v>
      </c>
      <c r="B74" s="27" t="s">
        <v>2417</v>
      </c>
      <c r="C74" s="27" t="s">
        <v>2198</v>
      </c>
      <c r="D74" s="28" t="s">
        <v>2335</v>
      </c>
      <c r="E74" s="27" t="s">
        <v>2151</v>
      </c>
      <c r="F74" s="27" t="s">
        <v>4948</v>
      </c>
      <c r="G74" s="29" t="s">
        <v>2000</v>
      </c>
    </row>
    <row r="75" spans="1:7" x14ac:dyDescent="0.3">
      <c r="A75" s="24">
        <v>26558</v>
      </c>
      <c r="B75" s="24" t="s">
        <v>5213</v>
      </c>
      <c r="C75" s="24" t="s">
        <v>5214</v>
      </c>
      <c r="D75" s="30" t="s">
        <v>2335</v>
      </c>
      <c r="E75" s="24" t="s">
        <v>2151</v>
      </c>
      <c r="F75" s="24" t="s">
        <v>4948</v>
      </c>
      <c r="G75" s="25" t="s">
        <v>2000</v>
      </c>
    </row>
    <row r="76" spans="1:7" x14ac:dyDescent="0.3">
      <c r="A76" s="27">
        <v>26557</v>
      </c>
      <c r="B76" s="27" t="s">
        <v>2322</v>
      </c>
      <c r="C76" s="27" t="s">
        <v>5212</v>
      </c>
      <c r="D76" s="28" t="s">
        <v>2335</v>
      </c>
      <c r="E76" s="27" t="s">
        <v>2151</v>
      </c>
      <c r="F76" s="27" t="s">
        <v>4948</v>
      </c>
      <c r="G76" s="29" t="s">
        <v>2000</v>
      </c>
    </row>
    <row r="77" spans="1:7" x14ac:dyDescent="0.3">
      <c r="A77" s="24">
        <v>26556</v>
      </c>
      <c r="B77" s="24" t="s">
        <v>1952</v>
      </c>
      <c r="C77" s="24" t="s">
        <v>5211</v>
      </c>
      <c r="D77" s="30" t="s">
        <v>2201</v>
      </c>
      <c r="E77" s="24" t="s">
        <v>2158</v>
      </c>
      <c r="F77" s="24" t="s">
        <v>2159</v>
      </c>
      <c r="G77" s="25" t="s">
        <v>1947</v>
      </c>
    </row>
    <row r="78" spans="1:7" x14ac:dyDescent="0.3">
      <c r="A78" s="27">
        <v>26555</v>
      </c>
      <c r="B78" s="27" t="s">
        <v>2075</v>
      </c>
      <c r="C78" s="27" t="s">
        <v>3427</v>
      </c>
      <c r="D78" s="28" t="s">
        <v>2045</v>
      </c>
      <c r="E78" s="27" t="s">
        <v>1965</v>
      </c>
      <c r="F78" s="27" t="s">
        <v>2273</v>
      </c>
      <c r="G78" s="29" t="s">
        <v>2000</v>
      </c>
    </row>
    <row r="79" spans="1:7" x14ac:dyDescent="0.3">
      <c r="A79" s="24">
        <v>26554</v>
      </c>
      <c r="B79" s="24" t="s">
        <v>2826</v>
      </c>
      <c r="C79" s="24" t="s">
        <v>2860</v>
      </c>
      <c r="D79" s="30" t="s">
        <v>2327</v>
      </c>
      <c r="E79" s="24" t="s">
        <v>2151</v>
      </c>
      <c r="F79" s="24" t="s">
        <v>2232</v>
      </c>
      <c r="G79" s="25" t="s">
        <v>2000</v>
      </c>
    </row>
    <row r="80" spans="1:7" x14ac:dyDescent="0.3">
      <c r="A80" s="27">
        <v>26553</v>
      </c>
      <c r="B80" s="27" t="s">
        <v>4863</v>
      </c>
      <c r="C80" s="27" t="s">
        <v>5210</v>
      </c>
      <c r="D80" s="28" t="s">
        <v>2327</v>
      </c>
      <c r="E80" s="27" t="s">
        <v>2151</v>
      </c>
      <c r="F80" s="27" t="s">
        <v>2232</v>
      </c>
      <c r="G80" s="29" t="s">
        <v>1947</v>
      </c>
    </row>
    <row r="81" spans="1:7" x14ac:dyDescent="0.3">
      <c r="A81" s="24">
        <v>26552</v>
      </c>
      <c r="B81" s="24" t="s">
        <v>2528</v>
      </c>
      <c r="C81" s="24" t="s">
        <v>2254</v>
      </c>
      <c r="D81" s="30" t="s">
        <v>2045</v>
      </c>
      <c r="E81" s="24" t="s">
        <v>2151</v>
      </c>
      <c r="F81" s="24" t="s">
        <v>2152</v>
      </c>
      <c r="G81" s="25" t="s">
        <v>1947</v>
      </c>
    </row>
    <row r="82" spans="1:7" x14ac:dyDescent="0.3">
      <c r="A82" s="27">
        <v>26551</v>
      </c>
      <c r="B82" s="27" t="s">
        <v>3116</v>
      </c>
      <c r="C82" s="27" t="s">
        <v>2100</v>
      </c>
      <c r="D82" s="28" t="s">
        <v>2045</v>
      </c>
      <c r="E82" s="27" t="s">
        <v>2151</v>
      </c>
      <c r="F82" s="27" t="s">
        <v>2152</v>
      </c>
      <c r="G82" s="29" t="s">
        <v>1947</v>
      </c>
    </row>
    <row r="83" spans="1:7" x14ac:dyDescent="0.3">
      <c r="A83" s="24">
        <v>26550</v>
      </c>
      <c r="B83" s="24" t="s">
        <v>5209</v>
      </c>
      <c r="C83" s="24" t="s">
        <v>2841</v>
      </c>
      <c r="D83" s="30" t="s">
        <v>2058</v>
      </c>
      <c r="E83" s="24" t="s">
        <v>2279</v>
      </c>
      <c r="F83" s="24" t="s">
        <v>2347</v>
      </c>
      <c r="G83" s="25" t="s">
        <v>1947</v>
      </c>
    </row>
    <row r="84" spans="1:7" x14ac:dyDescent="0.3">
      <c r="A84" s="27">
        <v>26549</v>
      </c>
      <c r="B84" s="27" t="s">
        <v>2233</v>
      </c>
      <c r="C84" s="27" t="s">
        <v>5208</v>
      </c>
      <c r="D84" s="28" t="s">
        <v>2058</v>
      </c>
      <c r="E84" s="27" t="s">
        <v>2279</v>
      </c>
      <c r="F84" s="27" t="s">
        <v>2347</v>
      </c>
      <c r="G84" s="29" t="s">
        <v>1947</v>
      </c>
    </row>
    <row r="85" spans="1:7" x14ac:dyDescent="0.3">
      <c r="A85" s="24">
        <v>26548</v>
      </c>
      <c r="B85" s="24" t="s">
        <v>4897</v>
      </c>
      <c r="C85" s="24" t="s">
        <v>1963</v>
      </c>
      <c r="D85" s="30" t="s">
        <v>2058</v>
      </c>
      <c r="E85" s="24" t="s">
        <v>2279</v>
      </c>
      <c r="F85" s="24" t="s">
        <v>2347</v>
      </c>
      <c r="G85" s="25" t="s">
        <v>1947</v>
      </c>
    </row>
    <row r="86" spans="1:7" x14ac:dyDescent="0.3">
      <c r="A86" s="27">
        <v>26547</v>
      </c>
      <c r="B86" s="27" t="s">
        <v>844</v>
      </c>
      <c r="C86" s="27" t="s">
        <v>5207</v>
      </c>
      <c r="D86" s="28" t="s">
        <v>2578</v>
      </c>
      <c r="E86" s="27" t="s">
        <v>2009</v>
      </c>
      <c r="F86" s="27" t="s">
        <v>2010</v>
      </c>
      <c r="G86" s="29" t="s">
        <v>1947</v>
      </c>
    </row>
    <row r="87" spans="1:7" x14ac:dyDescent="0.3">
      <c r="A87" s="24">
        <v>26546</v>
      </c>
      <c r="B87" s="24" t="s">
        <v>3101</v>
      </c>
      <c r="C87" s="24" t="s">
        <v>4320</v>
      </c>
      <c r="D87" s="30" t="s">
        <v>2127</v>
      </c>
      <c r="E87" s="24" t="s">
        <v>2041</v>
      </c>
      <c r="F87" s="24" t="s">
        <v>2042</v>
      </c>
      <c r="G87" s="25" t="s">
        <v>1947</v>
      </c>
    </row>
    <row r="88" spans="1:7" x14ac:dyDescent="0.3">
      <c r="A88" s="27">
        <v>26545</v>
      </c>
      <c r="B88" s="27" t="s">
        <v>5206</v>
      </c>
      <c r="C88" s="27" t="s">
        <v>2427</v>
      </c>
      <c r="D88" s="28" t="s">
        <v>2045</v>
      </c>
      <c r="E88" s="27" t="s">
        <v>2151</v>
      </c>
      <c r="F88" s="27" t="s">
        <v>2152</v>
      </c>
      <c r="G88" s="29" t="s">
        <v>1947</v>
      </c>
    </row>
    <row r="89" spans="1:7" x14ac:dyDescent="0.3">
      <c r="A89" s="24">
        <v>26544</v>
      </c>
      <c r="B89" s="24" t="s">
        <v>3688</v>
      </c>
      <c r="C89" s="24" t="s">
        <v>5205</v>
      </c>
      <c r="D89" s="30" t="s">
        <v>2045</v>
      </c>
      <c r="E89" s="24" t="s">
        <v>2151</v>
      </c>
      <c r="F89" s="24" t="s">
        <v>2152</v>
      </c>
      <c r="G89" s="25" t="s">
        <v>2000</v>
      </c>
    </row>
    <row r="90" spans="1:7" x14ac:dyDescent="0.3">
      <c r="A90" s="27">
        <v>26543</v>
      </c>
      <c r="B90" s="27" t="s">
        <v>5204</v>
      </c>
      <c r="C90" s="27" t="s">
        <v>4778</v>
      </c>
      <c r="D90" s="28" t="s">
        <v>2045</v>
      </c>
      <c r="E90" s="27" t="s">
        <v>2151</v>
      </c>
      <c r="F90" s="27" t="s">
        <v>2152</v>
      </c>
      <c r="G90" s="29" t="s">
        <v>1947</v>
      </c>
    </row>
    <row r="91" spans="1:7" x14ac:dyDescent="0.3">
      <c r="A91" s="24">
        <v>26542</v>
      </c>
      <c r="B91" s="24" t="s">
        <v>4334</v>
      </c>
      <c r="C91" s="24" t="s">
        <v>2218</v>
      </c>
      <c r="D91" s="30" t="s">
        <v>2045</v>
      </c>
      <c r="E91" s="24" t="s">
        <v>2151</v>
      </c>
      <c r="F91" s="24" t="s">
        <v>2152</v>
      </c>
      <c r="G91" s="25" t="s">
        <v>2000</v>
      </c>
    </row>
    <row r="92" spans="1:7" x14ac:dyDescent="0.3">
      <c r="A92" s="27">
        <v>26541</v>
      </c>
      <c r="B92" s="27" t="s">
        <v>2380</v>
      </c>
      <c r="C92" s="27" t="s">
        <v>3242</v>
      </c>
      <c r="D92" s="28" t="s">
        <v>2335</v>
      </c>
      <c r="E92" s="27" t="s">
        <v>2151</v>
      </c>
      <c r="F92" s="27" t="s">
        <v>4713</v>
      </c>
      <c r="G92" s="29" t="s">
        <v>1947</v>
      </c>
    </row>
    <row r="93" spans="1:7" x14ac:dyDescent="0.3">
      <c r="A93" s="24">
        <v>26540</v>
      </c>
      <c r="B93" s="24" t="s">
        <v>3374</v>
      </c>
      <c r="C93" s="24" t="s">
        <v>5203</v>
      </c>
      <c r="D93" s="30" t="s">
        <v>2335</v>
      </c>
      <c r="E93" s="24" t="s">
        <v>2151</v>
      </c>
      <c r="F93" s="24" t="s">
        <v>4713</v>
      </c>
      <c r="G93" s="25" t="s">
        <v>1947</v>
      </c>
    </row>
    <row r="94" spans="1:7" x14ac:dyDescent="0.3">
      <c r="A94" s="27">
        <v>26539</v>
      </c>
      <c r="B94" s="27" t="s">
        <v>3646</v>
      </c>
      <c r="C94" s="27" t="s">
        <v>2371</v>
      </c>
      <c r="D94" s="28" t="s">
        <v>2335</v>
      </c>
      <c r="E94" s="27" t="s">
        <v>2151</v>
      </c>
      <c r="F94" s="27" t="s">
        <v>4713</v>
      </c>
      <c r="G94" s="29" t="s">
        <v>1947</v>
      </c>
    </row>
    <row r="95" spans="1:7" x14ac:dyDescent="0.3">
      <c r="A95" s="24">
        <v>26538</v>
      </c>
      <c r="B95" s="24" t="s">
        <v>2020</v>
      </c>
      <c r="C95" s="24" t="s">
        <v>1976</v>
      </c>
      <c r="D95" s="30" t="s">
        <v>2335</v>
      </c>
      <c r="E95" s="24" t="s">
        <v>2151</v>
      </c>
      <c r="F95" s="24" t="s">
        <v>4713</v>
      </c>
      <c r="G95" s="25" t="s">
        <v>1947</v>
      </c>
    </row>
    <row r="96" spans="1:7" x14ac:dyDescent="0.3">
      <c r="A96" s="27">
        <v>26537</v>
      </c>
      <c r="B96" s="27" t="s">
        <v>5202</v>
      </c>
      <c r="C96" s="27" t="s">
        <v>2345</v>
      </c>
      <c r="D96" s="28" t="s">
        <v>2335</v>
      </c>
      <c r="E96" s="27" t="s">
        <v>2151</v>
      </c>
      <c r="F96" s="27" t="s">
        <v>4713</v>
      </c>
      <c r="G96" s="29" t="s">
        <v>1947</v>
      </c>
    </row>
    <row r="97" spans="1:7" x14ac:dyDescent="0.3">
      <c r="A97" s="24">
        <v>26536</v>
      </c>
      <c r="B97" s="24" t="s">
        <v>5201</v>
      </c>
      <c r="C97" s="24" t="s">
        <v>2752</v>
      </c>
      <c r="D97" s="30" t="s">
        <v>2335</v>
      </c>
      <c r="E97" s="24" t="s">
        <v>2151</v>
      </c>
      <c r="F97" s="24" t="s">
        <v>4713</v>
      </c>
      <c r="G97" s="25" t="s">
        <v>1947</v>
      </c>
    </row>
    <row r="98" spans="1:7" x14ac:dyDescent="0.3">
      <c r="A98" s="27">
        <v>26535</v>
      </c>
      <c r="B98" s="27" t="s">
        <v>2476</v>
      </c>
      <c r="C98" s="27" t="s">
        <v>3606</v>
      </c>
      <c r="D98" s="28" t="s">
        <v>2335</v>
      </c>
      <c r="E98" s="27" t="s">
        <v>2151</v>
      </c>
      <c r="F98" s="27" t="s">
        <v>4713</v>
      </c>
      <c r="G98" s="29" t="s">
        <v>1947</v>
      </c>
    </row>
    <row r="99" spans="1:7" x14ac:dyDescent="0.3">
      <c r="A99" s="24">
        <v>26533</v>
      </c>
      <c r="B99" s="24" t="s">
        <v>5199</v>
      </c>
      <c r="C99" s="24" t="s">
        <v>5200</v>
      </c>
      <c r="D99" s="30" t="s">
        <v>2335</v>
      </c>
      <c r="E99" s="24" t="s">
        <v>2151</v>
      </c>
      <c r="F99" s="24" t="s">
        <v>4713</v>
      </c>
      <c r="G99" s="25" t="s">
        <v>1947</v>
      </c>
    </row>
    <row r="100" spans="1:7" x14ac:dyDescent="0.3">
      <c r="A100" s="27">
        <v>26531</v>
      </c>
      <c r="B100" s="27" t="s">
        <v>3556</v>
      </c>
      <c r="C100" s="27" t="s">
        <v>5198</v>
      </c>
      <c r="D100" s="28" t="s">
        <v>2335</v>
      </c>
      <c r="E100" s="27" t="s">
        <v>2151</v>
      </c>
      <c r="F100" s="27" t="s">
        <v>4713</v>
      </c>
      <c r="G100" s="29" t="s">
        <v>1947</v>
      </c>
    </row>
    <row r="101" spans="1:7" x14ac:dyDescent="0.3">
      <c r="A101" s="24">
        <v>26530</v>
      </c>
      <c r="B101" s="24" t="s">
        <v>5197</v>
      </c>
      <c r="C101" s="24" t="s">
        <v>5197</v>
      </c>
      <c r="D101" s="30" t="s">
        <v>2335</v>
      </c>
      <c r="E101" s="24" t="s">
        <v>2151</v>
      </c>
      <c r="F101" s="24" t="s">
        <v>4713</v>
      </c>
      <c r="G101" s="25" t="s">
        <v>1947</v>
      </c>
    </row>
    <row r="102" spans="1:7" x14ac:dyDescent="0.3">
      <c r="A102" s="27">
        <v>26529</v>
      </c>
      <c r="B102" s="27" t="s">
        <v>5196</v>
      </c>
      <c r="C102" s="27" t="s">
        <v>5196</v>
      </c>
      <c r="D102" s="28" t="s">
        <v>2335</v>
      </c>
      <c r="E102" s="27" t="s">
        <v>2151</v>
      </c>
      <c r="F102" s="27" t="s">
        <v>4713</v>
      </c>
      <c r="G102" s="29" t="s">
        <v>1947</v>
      </c>
    </row>
    <row r="103" spans="1:7" x14ac:dyDescent="0.3">
      <c r="A103" s="24">
        <v>26528</v>
      </c>
      <c r="B103" s="24" t="s">
        <v>1725</v>
      </c>
      <c r="C103" s="24" t="s">
        <v>5195</v>
      </c>
      <c r="D103" s="30" t="s">
        <v>2335</v>
      </c>
      <c r="E103" s="24" t="s">
        <v>2151</v>
      </c>
      <c r="F103" s="24" t="s">
        <v>4713</v>
      </c>
      <c r="G103" s="25" t="s">
        <v>1947</v>
      </c>
    </row>
    <row r="104" spans="1:7" x14ac:dyDescent="0.3">
      <c r="A104" s="27">
        <v>26527</v>
      </c>
      <c r="B104" s="27" t="s">
        <v>2978</v>
      </c>
      <c r="C104" s="27" t="s">
        <v>2633</v>
      </c>
      <c r="D104" s="28" t="s">
        <v>2335</v>
      </c>
      <c r="E104" s="27" t="s">
        <v>2151</v>
      </c>
      <c r="F104" s="27" t="s">
        <v>4713</v>
      </c>
      <c r="G104" s="29" t="s">
        <v>1947</v>
      </c>
    </row>
    <row r="105" spans="1:7" x14ac:dyDescent="0.3">
      <c r="A105" s="24">
        <v>26526</v>
      </c>
      <c r="B105" s="24" t="s">
        <v>248</v>
      </c>
      <c r="C105" s="24" t="s">
        <v>5194</v>
      </c>
      <c r="D105" s="30" t="s">
        <v>4435</v>
      </c>
      <c r="E105" s="24" t="s">
        <v>2246</v>
      </c>
      <c r="F105" s="24" t="s">
        <v>2247</v>
      </c>
      <c r="G105" s="25" t="s">
        <v>1947</v>
      </c>
    </row>
    <row r="106" spans="1:7" x14ac:dyDescent="0.3">
      <c r="A106" s="27">
        <v>26525</v>
      </c>
      <c r="B106" s="27" t="s">
        <v>3811</v>
      </c>
      <c r="C106" s="27" t="s">
        <v>3860</v>
      </c>
      <c r="D106" s="28" t="s">
        <v>3604</v>
      </c>
      <c r="E106" s="27" t="s">
        <v>2496</v>
      </c>
      <c r="F106" s="27" t="s">
        <v>2497</v>
      </c>
      <c r="G106" s="29" t="s">
        <v>1947</v>
      </c>
    </row>
    <row r="107" spans="1:7" x14ac:dyDescent="0.3">
      <c r="A107" s="24">
        <v>26524</v>
      </c>
      <c r="B107" s="24" t="s">
        <v>5193</v>
      </c>
      <c r="C107" s="24" t="s">
        <v>2598</v>
      </c>
      <c r="D107" s="30" t="s">
        <v>3614</v>
      </c>
      <c r="E107" s="24" t="s">
        <v>2246</v>
      </c>
      <c r="F107" s="24" t="s">
        <v>2247</v>
      </c>
      <c r="G107" s="25" t="s">
        <v>1947</v>
      </c>
    </row>
    <row r="108" spans="1:7" x14ac:dyDescent="0.3">
      <c r="A108" s="27">
        <v>26523</v>
      </c>
      <c r="B108" s="27" t="s">
        <v>2226</v>
      </c>
      <c r="C108" s="27" t="s">
        <v>3640</v>
      </c>
      <c r="D108" s="28" t="s">
        <v>4269</v>
      </c>
      <c r="E108" s="27" t="s">
        <v>1965</v>
      </c>
      <c r="F108" s="27" t="s">
        <v>3625</v>
      </c>
      <c r="G108" s="29" t="s">
        <v>1947</v>
      </c>
    </row>
    <row r="109" spans="1:7" x14ac:dyDescent="0.3">
      <c r="A109" s="24">
        <v>26522</v>
      </c>
      <c r="B109" s="24" t="s">
        <v>4605</v>
      </c>
      <c r="C109" s="24" t="s">
        <v>5192</v>
      </c>
      <c r="D109" s="30" t="s">
        <v>2127</v>
      </c>
      <c r="E109" s="24" t="s">
        <v>2041</v>
      </c>
      <c r="F109" s="24" t="s">
        <v>2042</v>
      </c>
      <c r="G109" s="25" t="s">
        <v>2000</v>
      </c>
    </row>
    <row r="110" spans="1:7" x14ac:dyDescent="0.3">
      <c r="A110" s="27">
        <v>26521</v>
      </c>
      <c r="B110" s="27" t="s">
        <v>5190</v>
      </c>
      <c r="C110" s="27" t="s">
        <v>5191</v>
      </c>
      <c r="D110" s="28" t="s">
        <v>2127</v>
      </c>
      <c r="E110" s="27" t="s">
        <v>2041</v>
      </c>
      <c r="F110" s="27" t="s">
        <v>2042</v>
      </c>
      <c r="G110" s="29" t="s">
        <v>2000</v>
      </c>
    </row>
    <row r="111" spans="1:7" x14ac:dyDescent="0.3">
      <c r="A111" s="24">
        <v>26520</v>
      </c>
      <c r="B111" s="24" t="s">
        <v>2856</v>
      </c>
      <c r="C111" s="24" t="s">
        <v>2383</v>
      </c>
      <c r="D111" s="30" t="s">
        <v>2045</v>
      </c>
      <c r="E111" s="24" t="s">
        <v>1965</v>
      </c>
      <c r="F111" s="24" t="s">
        <v>2273</v>
      </c>
      <c r="G111" s="25" t="s">
        <v>2000</v>
      </c>
    </row>
    <row r="112" spans="1:7" x14ac:dyDescent="0.3">
      <c r="A112" s="27">
        <v>26519</v>
      </c>
      <c r="B112" s="27" t="s">
        <v>5189</v>
      </c>
      <c r="C112" s="27" t="s">
        <v>2449</v>
      </c>
      <c r="D112" s="28" t="s">
        <v>2327</v>
      </c>
      <c r="E112" s="27" t="s">
        <v>2151</v>
      </c>
      <c r="F112" s="27" t="s">
        <v>2232</v>
      </c>
      <c r="G112" s="29" t="s">
        <v>2000</v>
      </c>
    </row>
    <row r="113" spans="1:7" x14ac:dyDescent="0.3">
      <c r="A113" s="24">
        <v>26518</v>
      </c>
      <c r="B113" s="24" t="s">
        <v>4581</v>
      </c>
      <c r="C113" s="24" t="s">
        <v>5188</v>
      </c>
      <c r="D113" s="30" t="s">
        <v>2327</v>
      </c>
      <c r="E113" s="24" t="s">
        <v>2151</v>
      </c>
      <c r="F113" s="24" t="s">
        <v>2232</v>
      </c>
      <c r="G113" s="25" t="s">
        <v>2000</v>
      </c>
    </row>
    <row r="114" spans="1:7" x14ac:dyDescent="0.3">
      <c r="A114" s="27">
        <v>26517</v>
      </c>
      <c r="B114" s="27" t="s">
        <v>4855</v>
      </c>
      <c r="C114" s="27" t="s">
        <v>2258</v>
      </c>
      <c r="D114" s="28" t="s">
        <v>2327</v>
      </c>
      <c r="E114" s="27" t="s">
        <v>2151</v>
      </c>
      <c r="F114" s="27" t="s">
        <v>2232</v>
      </c>
      <c r="G114" s="29" t="s">
        <v>2000</v>
      </c>
    </row>
    <row r="115" spans="1:7" x14ac:dyDescent="0.3">
      <c r="A115" s="24">
        <v>26516</v>
      </c>
      <c r="B115" s="24" t="s">
        <v>5187</v>
      </c>
      <c r="C115" s="24" t="s">
        <v>3287</v>
      </c>
      <c r="D115" s="30" t="s">
        <v>2327</v>
      </c>
      <c r="E115" s="24" t="s">
        <v>2151</v>
      </c>
      <c r="F115" s="24" t="s">
        <v>2232</v>
      </c>
      <c r="G115" s="25" t="s">
        <v>2000</v>
      </c>
    </row>
    <row r="116" spans="1:7" x14ac:dyDescent="0.3">
      <c r="A116" s="27">
        <v>26515</v>
      </c>
      <c r="B116" s="27" t="s">
        <v>3821</v>
      </c>
      <c r="C116" s="27" t="s">
        <v>3663</v>
      </c>
      <c r="D116" s="28" t="s">
        <v>2327</v>
      </c>
      <c r="E116" s="27" t="s">
        <v>2151</v>
      </c>
      <c r="F116" s="27" t="s">
        <v>2232</v>
      </c>
      <c r="G116" s="29" t="s">
        <v>2000</v>
      </c>
    </row>
    <row r="117" spans="1:7" x14ac:dyDescent="0.3">
      <c r="A117" s="24">
        <v>26514</v>
      </c>
      <c r="B117" s="24" t="s">
        <v>5186</v>
      </c>
      <c r="C117" s="24" t="s">
        <v>5186</v>
      </c>
      <c r="D117" s="30" t="s">
        <v>2327</v>
      </c>
      <c r="E117" s="24" t="s">
        <v>2151</v>
      </c>
      <c r="F117" s="24" t="s">
        <v>2232</v>
      </c>
      <c r="G117" s="25" t="s">
        <v>2000</v>
      </c>
    </row>
    <row r="118" spans="1:7" x14ac:dyDescent="0.3">
      <c r="A118" s="27">
        <v>26513</v>
      </c>
      <c r="B118" s="27" t="s">
        <v>3745</v>
      </c>
      <c r="C118" s="27" t="s">
        <v>2224</v>
      </c>
      <c r="D118" s="28" t="s">
        <v>2201</v>
      </c>
      <c r="E118" s="27" t="s">
        <v>1960</v>
      </c>
      <c r="F118" s="27" t="s">
        <v>1961</v>
      </c>
      <c r="G118" s="29" t="s">
        <v>2000</v>
      </c>
    </row>
    <row r="119" spans="1:7" x14ac:dyDescent="0.3">
      <c r="A119" s="24">
        <v>26512</v>
      </c>
      <c r="B119" s="24" t="s">
        <v>2323</v>
      </c>
      <c r="C119" s="24" t="s">
        <v>2740</v>
      </c>
      <c r="D119" s="30" t="s">
        <v>2327</v>
      </c>
      <c r="E119" s="24" t="s">
        <v>2151</v>
      </c>
      <c r="F119" s="24" t="s">
        <v>2232</v>
      </c>
      <c r="G119" s="25" t="s">
        <v>2000</v>
      </c>
    </row>
    <row r="120" spans="1:7" x14ac:dyDescent="0.3">
      <c r="A120" s="27">
        <v>26511</v>
      </c>
      <c r="B120" s="27" t="s">
        <v>3662</v>
      </c>
      <c r="C120" s="27" t="s">
        <v>3428</v>
      </c>
      <c r="D120" s="28" t="s">
        <v>2327</v>
      </c>
      <c r="E120" s="27" t="s">
        <v>2151</v>
      </c>
      <c r="F120" s="27" t="s">
        <v>2232</v>
      </c>
      <c r="G120" s="29" t="s">
        <v>2000</v>
      </c>
    </row>
    <row r="121" spans="1:7" x14ac:dyDescent="0.3">
      <c r="A121" s="24">
        <v>26510</v>
      </c>
      <c r="B121" s="24" t="s">
        <v>4023</v>
      </c>
      <c r="C121" s="24" t="s">
        <v>2198</v>
      </c>
      <c r="D121" s="30" t="s">
        <v>2045</v>
      </c>
      <c r="E121" s="24" t="s">
        <v>2151</v>
      </c>
      <c r="F121" s="24" t="s">
        <v>2152</v>
      </c>
      <c r="G121" s="25" t="s">
        <v>2000</v>
      </c>
    </row>
    <row r="122" spans="1:7" x14ac:dyDescent="0.3">
      <c r="A122" s="27">
        <v>26509</v>
      </c>
      <c r="B122" s="27" t="s">
        <v>1331</v>
      </c>
      <c r="C122" s="27" t="s">
        <v>4224</v>
      </c>
      <c r="D122" s="28" t="s">
        <v>2045</v>
      </c>
      <c r="E122" s="27" t="s">
        <v>2151</v>
      </c>
      <c r="F122" s="27" t="s">
        <v>2152</v>
      </c>
      <c r="G122" s="29" t="s">
        <v>2000</v>
      </c>
    </row>
    <row r="123" spans="1:7" x14ac:dyDescent="0.3">
      <c r="A123" s="24">
        <v>26508</v>
      </c>
      <c r="B123" s="24" t="s">
        <v>2695</v>
      </c>
      <c r="C123" s="24" t="s">
        <v>2184</v>
      </c>
      <c r="D123" s="30" t="s">
        <v>2327</v>
      </c>
      <c r="E123" s="24" t="s">
        <v>2059</v>
      </c>
      <c r="F123" s="24" t="s">
        <v>2376</v>
      </c>
      <c r="G123" s="25" t="s">
        <v>2000</v>
      </c>
    </row>
    <row r="124" spans="1:7" x14ac:dyDescent="0.3">
      <c r="A124" s="27">
        <v>26507</v>
      </c>
      <c r="B124" s="27" t="s">
        <v>3378</v>
      </c>
      <c r="C124" s="27" t="s">
        <v>2140</v>
      </c>
      <c r="D124" s="28" t="s">
        <v>2327</v>
      </c>
      <c r="E124" s="27" t="s">
        <v>2059</v>
      </c>
      <c r="F124" s="27" t="s">
        <v>4956</v>
      </c>
      <c r="G124" s="29" t="s">
        <v>2000</v>
      </c>
    </row>
    <row r="125" spans="1:7" x14ac:dyDescent="0.3">
      <c r="A125" s="24">
        <v>26506</v>
      </c>
      <c r="B125" s="24" t="s">
        <v>3741</v>
      </c>
      <c r="C125" s="24" t="s">
        <v>2602</v>
      </c>
      <c r="D125" s="30" t="s">
        <v>2327</v>
      </c>
      <c r="E125" s="24" t="s">
        <v>2151</v>
      </c>
      <c r="F125" s="24" t="s">
        <v>2232</v>
      </c>
      <c r="G125" s="25" t="s">
        <v>2000</v>
      </c>
    </row>
    <row r="126" spans="1:7" x14ac:dyDescent="0.3">
      <c r="A126" s="27">
        <v>26505</v>
      </c>
      <c r="B126" s="27" t="s">
        <v>2789</v>
      </c>
      <c r="C126" s="27" t="s">
        <v>1963</v>
      </c>
      <c r="D126" s="28" t="s">
        <v>2335</v>
      </c>
      <c r="E126" s="27" t="s">
        <v>2151</v>
      </c>
      <c r="F126" s="27" t="s">
        <v>4713</v>
      </c>
      <c r="G126" s="29" t="s">
        <v>1947</v>
      </c>
    </row>
    <row r="127" spans="1:7" x14ac:dyDescent="0.3">
      <c r="A127" s="24">
        <v>26504</v>
      </c>
      <c r="B127" s="24" t="s">
        <v>5185</v>
      </c>
      <c r="C127" s="24" t="s">
        <v>5185</v>
      </c>
      <c r="D127" s="30" t="s">
        <v>2335</v>
      </c>
      <c r="E127" s="24" t="s">
        <v>2151</v>
      </c>
      <c r="F127" s="24" t="s">
        <v>4713</v>
      </c>
      <c r="G127" s="25" t="s">
        <v>1947</v>
      </c>
    </row>
    <row r="128" spans="1:7" x14ac:dyDescent="0.3">
      <c r="A128" s="27">
        <v>26503</v>
      </c>
      <c r="B128" s="27" t="s">
        <v>248</v>
      </c>
      <c r="C128" s="27" t="s">
        <v>5184</v>
      </c>
      <c r="D128" s="28" t="s">
        <v>2335</v>
      </c>
      <c r="E128" s="27" t="s">
        <v>2151</v>
      </c>
      <c r="F128" s="27" t="s">
        <v>4713</v>
      </c>
      <c r="G128" s="29" t="s">
        <v>1947</v>
      </c>
    </row>
    <row r="129" spans="1:7" x14ac:dyDescent="0.3">
      <c r="A129" s="24">
        <v>26502</v>
      </c>
      <c r="B129" s="24" t="s">
        <v>5183</v>
      </c>
      <c r="C129" s="24" t="s">
        <v>2211</v>
      </c>
      <c r="D129" s="30" t="s">
        <v>2335</v>
      </c>
      <c r="E129" s="24" t="s">
        <v>2151</v>
      </c>
      <c r="F129" s="24" t="s">
        <v>4713</v>
      </c>
      <c r="G129" s="25" t="s">
        <v>1947</v>
      </c>
    </row>
    <row r="130" spans="1:7" x14ac:dyDescent="0.3">
      <c r="A130" s="27">
        <v>26501</v>
      </c>
      <c r="B130" s="27" t="s">
        <v>5182</v>
      </c>
      <c r="C130" s="27" t="s">
        <v>5182</v>
      </c>
      <c r="D130" s="28" t="s">
        <v>2335</v>
      </c>
      <c r="E130" s="27" t="s">
        <v>2151</v>
      </c>
      <c r="F130" s="27" t="s">
        <v>4713</v>
      </c>
      <c r="G130" s="29" t="s">
        <v>1947</v>
      </c>
    </row>
    <row r="131" spans="1:7" x14ac:dyDescent="0.3">
      <c r="A131" s="24">
        <v>26500</v>
      </c>
      <c r="B131" s="24" t="s">
        <v>2011</v>
      </c>
      <c r="C131" s="24" t="s">
        <v>2372</v>
      </c>
      <c r="D131" s="30" t="s">
        <v>4019</v>
      </c>
      <c r="E131" s="24" t="s">
        <v>1965</v>
      </c>
      <c r="F131" s="24" t="s">
        <v>2273</v>
      </c>
      <c r="G131" s="25" t="s">
        <v>1947</v>
      </c>
    </row>
    <row r="132" spans="1:7" x14ac:dyDescent="0.3">
      <c r="A132" s="27">
        <v>26499</v>
      </c>
      <c r="B132" s="27" t="s">
        <v>1575</v>
      </c>
      <c r="C132" s="27" t="s">
        <v>1575</v>
      </c>
      <c r="D132" s="28" t="s">
        <v>2335</v>
      </c>
      <c r="E132" s="27" t="s">
        <v>2151</v>
      </c>
      <c r="F132" s="27" t="s">
        <v>4713</v>
      </c>
      <c r="G132" s="29" t="s">
        <v>1947</v>
      </c>
    </row>
    <row r="133" spans="1:7" x14ac:dyDescent="0.3">
      <c r="A133" s="24">
        <v>26498</v>
      </c>
      <c r="B133" s="24" t="s">
        <v>2252</v>
      </c>
      <c r="C133" s="24" t="s">
        <v>2071</v>
      </c>
      <c r="D133" s="30" t="s">
        <v>2127</v>
      </c>
      <c r="E133" s="24" t="s">
        <v>2041</v>
      </c>
      <c r="F133" s="24" t="s">
        <v>2042</v>
      </c>
      <c r="G133" s="25" t="s">
        <v>1947</v>
      </c>
    </row>
    <row r="134" spans="1:7" x14ac:dyDescent="0.3">
      <c r="A134" s="27">
        <v>26497</v>
      </c>
      <c r="B134" s="27" t="s">
        <v>5181</v>
      </c>
      <c r="C134" s="27" t="s">
        <v>3373</v>
      </c>
      <c r="D134" s="28" t="s">
        <v>2045</v>
      </c>
      <c r="E134" s="27" t="s">
        <v>2151</v>
      </c>
      <c r="F134" s="27" t="s">
        <v>2152</v>
      </c>
      <c r="G134" s="29" t="s">
        <v>2000</v>
      </c>
    </row>
    <row r="135" spans="1:7" x14ac:dyDescent="0.3">
      <c r="A135" s="24">
        <v>26496</v>
      </c>
      <c r="B135" s="24" t="s">
        <v>5180</v>
      </c>
      <c r="C135" s="24" t="s">
        <v>5180</v>
      </c>
      <c r="D135" s="30" t="s">
        <v>2201</v>
      </c>
      <c r="E135" s="24" t="s">
        <v>2158</v>
      </c>
      <c r="F135" s="24" t="s">
        <v>3760</v>
      </c>
      <c r="G135" s="25" t="s">
        <v>1947</v>
      </c>
    </row>
    <row r="136" spans="1:7" x14ac:dyDescent="0.3">
      <c r="A136" s="27">
        <v>26495</v>
      </c>
      <c r="B136" s="27" t="s">
        <v>5179</v>
      </c>
      <c r="C136" s="27" t="s">
        <v>3696</v>
      </c>
      <c r="D136" s="28" t="s">
        <v>2201</v>
      </c>
      <c r="E136" s="27" t="s">
        <v>2158</v>
      </c>
      <c r="F136" s="27" t="s">
        <v>3760</v>
      </c>
      <c r="G136" s="29" t="s">
        <v>1947</v>
      </c>
    </row>
    <row r="137" spans="1:7" x14ac:dyDescent="0.3">
      <c r="A137" s="24">
        <v>26494</v>
      </c>
      <c r="B137" s="24" t="s">
        <v>5178</v>
      </c>
      <c r="C137" s="24" t="s">
        <v>3488</v>
      </c>
      <c r="D137" s="30" t="s">
        <v>2201</v>
      </c>
      <c r="E137" s="24" t="s">
        <v>2158</v>
      </c>
      <c r="F137" s="24" t="s">
        <v>4673</v>
      </c>
      <c r="G137" s="25" t="s">
        <v>1947</v>
      </c>
    </row>
    <row r="138" spans="1:7" x14ac:dyDescent="0.3">
      <c r="A138" s="27">
        <v>26493</v>
      </c>
      <c r="B138" s="27" t="s">
        <v>5177</v>
      </c>
      <c r="C138" s="27" t="s">
        <v>2893</v>
      </c>
      <c r="D138" s="28" t="s">
        <v>2201</v>
      </c>
      <c r="E138" s="27" t="s">
        <v>2158</v>
      </c>
      <c r="F138" s="27" t="s">
        <v>3760</v>
      </c>
      <c r="G138" s="29" t="s">
        <v>2000</v>
      </c>
    </row>
    <row r="139" spans="1:7" x14ac:dyDescent="0.3">
      <c r="A139" s="24">
        <v>26492</v>
      </c>
      <c r="B139" s="24" t="s">
        <v>2180</v>
      </c>
      <c r="C139" s="24" t="s">
        <v>2100</v>
      </c>
      <c r="D139" s="30" t="s">
        <v>2201</v>
      </c>
      <c r="E139" s="24" t="s">
        <v>2158</v>
      </c>
      <c r="F139" s="24" t="s">
        <v>3760</v>
      </c>
      <c r="G139" s="25" t="s">
        <v>1947</v>
      </c>
    </row>
    <row r="140" spans="1:7" x14ac:dyDescent="0.3">
      <c r="A140" s="27">
        <v>26491</v>
      </c>
      <c r="B140" s="27" t="s">
        <v>5176</v>
      </c>
      <c r="C140" s="27" t="s">
        <v>2536</v>
      </c>
      <c r="D140" s="28" t="s">
        <v>2045</v>
      </c>
      <c r="E140" s="27" t="s">
        <v>1965</v>
      </c>
      <c r="F140" s="27" t="s">
        <v>2273</v>
      </c>
      <c r="G140" s="29" t="s">
        <v>1947</v>
      </c>
    </row>
    <row r="141" spans="1:7" x14ac:dyDescent="0.3">
      <c r="A141" s="24">
        <v>26490</v>
      </c>
      <c r="B141" s="24" t="s">
        <v>5175</v>
      </c>
      <c r="C141" s="24" t="s">
        <v>2184</v>
      </c>
      <c r="D141" s="30" t="s">
        <v>2457</v>
      </c>
      <c r="E141" s="24" t="s">
        <v>2242</v>
      </c>
      <c r="F141" s="24" t="s">
        <v>2243</v>
      </c>
      <c r="G141" s="25" t="s">
        <v>1947</v>
      </c>
    </row>
    <row r="142" spans="1:7" x14ac:dyDescent="0.3">
      <c r="A142" s="27">
        <v>26489</v>
      </c>
      <c r="B142" s="27" t="s">
        <v>2102</v>
      </c>
      <c r="C142" s="27" t="s">
        <v>2048</v>
      </c>
      <c r="D142" s="28" t="s">
        <v>2457</v>
      </c>
      <c r="E142" s="27" t="s">
        <v>2242</v>
      </c>
      <c r="F142" s="27" t="s">
        <v>2243</v>
      </c>
      <c r="G142" s="29" t="s">
        <v>1947</v>
      </c>
    </row>
    <row r="143" spans="1:7" x14ac:dyDescent="0.3">
      <c r="A143" s="24">
        <v>26488</v>
      </c>
      <c r="B143" s="24" t="s">
        <v>2991</v>
      </c>
      <c r="C143" s="24" t="s">
        <v>5174</v>
      </c>
      <c r="D143" s="30" t="s">
        <v>2457</v>
      </c>
      <c r="E143" s="24" t="s">
        <v>2242</v>
      </c>
      <c r="F143" s="24" t="s">
        <v>2243</v>
      </c>
      <c r="G143" s="25" t="s">
        <v>1947</v>
      </c>
    </row>
    <row r="144" spans="1:7" x14ac:dyDescent="0.3">
      <c r="A144" s="27">
        <v>26487</v>
      </c>
      <c r="B144" s="27" t="s">
        <v>5173</v>
      </c>
      <c r="C144" s="27" t="s">
        <v>1963</v>
      </c>
      <c r="D144" s="28" t="s">
        <v>2457</v>
      </c>
      <c r="E144" s="27" t="s">
        <v>2242</v>
      </c>
      <c r="F144" s="27" t="s">
        <v>2243</v>
      </c>
      <c r="G144" s="29" t="s">
        <v>1947</v>
      </c>
    </row>
    <row r="145" spans="1:7" x14ac:dyDescent="0.3">
      <c r="A145" s="24">
        <v>26486</v>
      </c>
      <c r="B145" s="24" t="s">
        <v>2897</v>
      </c>
      <c r="C145" s="24" t="s">
        <v>3397</v>
      </c>
      <c r="D145" s="30" t="s">
        <v>2335</v>
      </c>
      <c r="E145" s="24" t="s">
        <v>2151</v>
      </c>
      <c r="F145" s="24" t="s">
        <v>4947</v>
      </c>
      <c r="G145" s="25" t="s">
        <v>2000</v>
      </c>
    </row>
    <row r="146" spans="1:7" x14ac:dyDescent="0.3">
      <c r="A146" s="27">
        <v>26485</v>
      </c>
      <c r="B146" s="27" t="s">
        <v>4609</v>
      </c>
      <c r="C146" s="27" t="s">
        <v>3794</v>
      </c>
      <c r="D146" s="28" t="s">
        <v>2335</v>
      </c>
      <c r="E146" s="27" t="s">
        <v>2151</v>
      </c>
      <c r="F146" s="27" t="s">
        <v>4947</v>
      </c>
      <c r="G146" s="29" t="s">
        <v>2000</v>
      </c>
    </row>
    <row r="147" spans="1:7" x14ac:dyDescent="0.3">
      <c r="A147" s="24">
        <v>26484</v>
      </c>
      <c r="B147" s="24" t="s">
        <v>3442</v>
      </c>
      <c r="C147" s="24" t="s">
        <v>2511</v>
      </c>
      <c r="D147" s="30" t="s">
        <v>2335</v>
      </c>
      <c r="E147" s="24" t="s">
        <v>2151</v>
      </c>
      <c r="F147" s="24" t="s">
        <v>4947</v>
      </c>
      <c r="G147" s="25" t="s">
        <v>2000</v>
      </c>
    </row>
    <row r="148" spans="1:7" x14ac:dyDescent="0.3">
      <c r="A148" s="27">
        <v>26483</v>
      </c>
      <c r="B148" s="27" t="s">
        <v>5172</v>
      </c>
      <c r="C148" s="27" t="s">
        <v>2844</v>
      </c>
      <c r="D148" s="28" t="s">
        <v>2335</v>
      </c>
      <c r="E148" s="27" t="s">
        <v>2151</v>
      </c>
      <c r="F148" s="27" t="s">
        <v>4947</v>
      </c>
      <c r="G148" s="29" t="s">
        <v>2000</v>
      </c>
    </row>
    <row r="149" spans="1:7" x14ac:dyDescent="0.3">
      <c r="A149" s="24">
        <v>26482</v>
      </c>
      <c r="B149" s="24" t="s">
        <v>4427</v>
      </c>
      <c r="C149" s="24" t="s">
        <v>1963</v>
      </c>
      <c r="D149" s="30" t="s">
        <v>2335</v>
      </c>
      <c r="E149" s="24" t="s">
        <v>2151</v>
      </c>
      <c r="F149" s="24" t="s">
        <v>4947</v>
      </c>
      <c r="G149" s="25" t="s">
        <v>1947</v>
      </c>
    </row>
    <row r="150" spans="1:7" x14ac:dyDescent="0.3">
      <c r="A150" s="27">
        <v>26481</v>
      </c>
      <c r="B150" s="27" t="s">
        <v>3091</v>
      </c>
      <c r="C150" s="27" t="s">
        <v>2740</v>
      </c>
      <c r="D150" s="28" t="s">
        <v>2335</v>
      </c>
      <c r="E150" s="27" t="s">
        <v>2151</v>
      </c>
      <c r="F150" s="27" t="s">
        <v>4952</v>
      </c>
      <c r="G150" s="29" t="s">
        <v>2000</v>
      </c>
    </row>
    <row r="151" spans="1:7" x14ac:dyDescent="0.3">
      <c r="A151" s="24">
        <v>26480</v>
      </c>
      <c r="B151" s="24" t="s">
        <v>5170</v>
      </c>
      <c r="C151" s="24" t="s">
        <v>5171</v>
      </c>
      <c r="D151" s="30" t="s">
        <v>2335</v>
      </c>
      <c r="E151" s="24" t="s">
        <v>2151</v>
      </c>
      <c r="F151" s="24" t="s">
        <v>4713</v>
      </c>
      <c r="G151" s="25" t="s">
        <v>1947</v>
      </c>
    </row>
    <row r="152" spans="1:7" x14ac:dyDescent="0.3">
      <c r="A152" s="27">
        <v>26479</v>
      </c>
      <c r="B152" s="27" t="s">
        <v>2747</v>
      </c>
      <c r="C152" s="27" t="s">
        <v>2237</v>
      </c>
      <c r="D152" s="28" t="s">
        <v>2335</v>
      </c>
      <c r="E152" s="27" t="s">
        <v>2151</v>
      </c>
      <c r="F152" s="27" t="s">
        <v>4713</v>
      </c>
      <c r="G152" s="29" t="s">
        <v>1947</v>
      </c>
    </row>
    <row r="153" spans="1:7" x14ac:dyDescent="0.3">
      <c r="A153" s="24">
        <v>26478</v>
      </c>
      <c r="B153" s="24" t="s">
        <v>5167</v>
      </c>
      <c r="C153" s="24" t="s">
        <v>1301</v>
      </c>
      <c r="D153" s="30" t="s">
        <v>2335</v>
      </c>
      <c r="E153" s="24" t="s">
        <v>2151</v>
      </c>
      <c r="F153" s="24" t="s">
        <v>4713</v>
      </c>
      <c r="G153" s="25" t="s">
        <v>1947</v>
      </c>
    </row>
    <row r="154" spans="1:7" x14ac:dyDescent="0.3">
      <c r="A154" s="27">
        <v>26477</v>
      </c>
      <c r="B154" s="27" t="s">
        <v>2829</v>
      </c>
      <c r="C154" s="27" t="s">
        <v>2033</v>
      </c>
      <c r="D154" s="28" t="s">
        <v>2335</v>
      </c>
      <c r="E154" s="27" t="s">
        <v>2279</v>
      </c>
      <c r="F154" s="27" t="s">
        <v>2297</v>
      </c>
      <c r="G154" s="29" t="s">
        <v>1947</v>
      </c>
    </row>
    <row r="155" spans="1:7" x14ac:dyDescent="0.3">
      <c r="A155" s="24">
        <v>26476</v>
      </c>
      <c r="B155" s="24" t="s">
        <v>4933</v>
      </c>
      <c r="C155" s="24" t="s">
        <v>5169</v>
      </c>
      <c r="D155" s="30" t="s">
        <v>1982</v>
      </c>
      <c r="E155" s="24" t="s">
        <v>1983</v>
      </c>
      <c r="F155" s="24" t="s">
        <v>1984</v>
      </c>
      <c r="G155" s="25" t="s">
        <v>1947</v>
      </c>
    </row>
    <row r="156" spans="1:7" x14ac:dyDescent="0.3">
      <c r="A156" s="27">
        <v>26475</v>
      </c>
      <c r="B156" s="27" t="s">
        <v>5168</v>
      </c>
      <c r="C156" s="27" t="s">
        <v>2804</v>
      </c>
      <c r="D156" s="28" t="s">
        <v>2578</v>
      </c>
      <c r="E156" s="27" t="s">
        <v>2009</v>
      </c>
      <c r="F156" s="27" t="s">
        <v>2010</v>
      </c>
      <c r="G156" s="29" t="s">
        <v>2000</v>
      </c>
    </row>
    <row r="157" spans="1:7" x14ac:dyDescent="0.3">
      <c r="A157" s="24">
        <v>26474</v>
      </c>
      <c r="B157" s="24" t="s">
        <v>1952</v>
      </c>
      <c r="C157" s="24" t="s">
        <v>2622</v>
      </c>
      <c r="D157" s="30" t="s">
        <v>2127</v>
      </c>
      <c r="E157" s="24" t="s">
        <v>2041</v>
      </c>
      <c r="F157" s="24" t="s">
        <v>2042</v>
      </c>
      <c r="G157" s="25" t="s">
        <v>1947</v>
      </c>
    </row>
    <row r="158" spans="1:7" x14ac:dyDescent="0.3">
      <c r="A158" s="27">
        <v>26473</v>
      </c>
      <c r="B158" s="27" t="s">
        <v>2509</v>
      </c>
      <c r="C158" s="27" t="s">
        <v>2169</v>
      </c>
      <c r="D158" s="28" t="s">
        <v>2127</v>
      </c>
      <c r="E158" s="27" t="s">
        <v>2041</v>
      </c>
      <c r="F158" s="27" t="s">
        <v>2042</v>
      </c>
      <c r="G158" s="29" t="s">
        <v>1947</v>
      </c>
    </row>
    <row r="159" spans="1:7" x14ac:dyDescent="0.3">
      <c r="A159" s="24">
        <v>26472</v>
      </c>
      <c r="B159" s="24" t="s">
        <v>5167</v>
      </c>
      <c r="C159" s="24" t="s">
        <v>4974</v>
      </c>
      <c r="D159" s="30" t="s">
        <v>2083</v>
      </c>
      <c r="E159" s="24" t="s">
        <v>2191</v>
      </c>
      <c r="F159" s="24" t="s">
        <v>2192</v>
      </c>
      <c r="G159" s="25" t="s">
        <v>1947</v>
      </c>
    </row>
    <row r="160" spans="1:7" x14ac:dyDescent="0.3">
      <c r="A160" s="27">
        <v>26471</v>
      </c>
      <c r="B160" s="27" t="s">
        <v>2219</v>
      </c>
      <c r="C160" s="27" t="s">
        <v>2219</v>
      </c>
      <c r="D160" s="28" t="s">
        <v>2327</v>
      </c>
      <c r="E160" s="27" t="s">
        <v>2151</v>
      </c>
      <c r="F160" s="27" t="s">
        <v>2232</v>
      </c>
      <c r="G160" s="29" t="s">
        <v>2000</v>
      </c>
    </row>
    <row r="161" spans="1:7" x14ac:dyDescent="0.3">
      <c r="A161" s="24">
        <v>26470</v>
      </c>
      <c r="B161" s="24" t="s">
        <v>2489</v>
      </c>
      <c r="C161" s="24" t="s">
        <v>2146</v>
      </c>
      <c r="D161" s="30" t="s">
        <v>2045</v>
      </c>
      <c r="E161" s="24" t="s">
        <v>2151</v>
      </c>
      <c r="F161" s="24" t="s">
        <v>2152</v>
      </c>
      <c r="G161" s="25" t="s">
        <v>2000</v>
      </c>
    </row>
    <row r="162" spans="1:7" x14ac:dyDescent="0.3">
      <c r="A162" s="27">
        <v>26469</v>
      </c>
      <c r="B162" s="27" t="s">
        <v>2826</v>
      </c>
      <c r="C162" s="27" t="s">
        <v>2834</v>
      </c>
      <c r="D162" s="28" t="s">
        <v>2045</v>
      </c>
      <c r="E162" s="27" t="s">
        <v>2151</v>
      </c>
      <c r="F162" s="27" t="s">
        <v>2152</v>
      </c>
      <c r="G162" s="29" t="s">
        <v>2000</v>
      </c>
    </row>
    <row r="163" spans="1:7" x14ac:dyDescent="0.3">
      <c r="A163" s="24">
        <v>26468</v>
      </c>
      <c r="B163" s="24" t="s">
        <v>1575</v>
      </c>
      <c r="C163" s="24" t="s">
        <v>2381</v>
      </c>
      <c r="D163" s="30" t="s">
        <v>2505</v>
      </c>
      <c r="E163" s="24" t="s">
        <v>1974</v>
      </c>
      <c r="F163" s="24" t="s">
        <v>2164</v>
      </c>
      <c r="G163" s="25" t="s">
        <v>1947</v>
      </c>
    </row>
    <row r="164" spans="1:7" x14ac:dyDescent="0.3">
      <c r="A164" s="27">
        <v>26467</v>
      </c>
      <c r="B164" s="27" t="s">
        <v>3347</v>
      </c>
      <c r="C164" s="27" t="s">
        <v>2119</v>
      </c>
      <c r="D164" s="28" t="s">
        <v>2505</v>
      </c>
      <c r="E164" s="27" t="s">
        <v>1974</v>
      </c>
      <c r="F164" s="27" t="s">
        <v>2164</v>
      </c>
      <c r="G164" s="29" t="s">
        <v>1947</v>
      </c>
    </row>
    <row r="165" spans="1:7" x14ac:dyDescent="0.3">
      <c r="A165" s="24">
        <v>26466</v>
      </c>
      <c r="B165" s="24" t="s">
        <v>127</v>
      </c>
      <c r="C165" s="24" t="s">
        <v>1987</v>
      </c>
      <c r="D165" s="30" t="s">
        <v>2335</v>
      </c>
      <c r="E165" s="24" t="s">
        <v>2151</v>
      </c>
      <c r="F165" s="24" t="s">
        <v>4948</v>
      </c>
      <c r="G165" s="25" t="s">
        <v>1947</v>
      </c>
    </row>
    <row r="166" spans="1:7" x14ac:dyDescent="0.3">
      <c r="A166" s="27">
        <v>26465</v>
      </c>
      <c r="B166" s="27" t="s">
        <v>3696</v>
      </c>
      <c r="C166" s="27" t="s">
        <v>5166</v>
      </c>
      <c r="D166" s="28" t="s">
        <v>2335</v>
      </c>
      <c r="E166" s="27" t="s">
        <v>2151</v>
      </c>
      <c r="F166" s="27" t="s">
        <v>4947</v>
      </c>
      <c r="G166" s="29" t="s">
        <v>1947</v>
      </c>
    </row>
    <row r="167" spans="1:7" x14ac:dyDescent="0.3">
      <c r="A167" s="24">
        <v>26464</v>
      </c>
      <c r="B167" s="24" t="s">
        <v>4868</v>
      </c>
      <c r="C167" s="24" t="s">
        <v>2245</v>
      </c>
      <c r="D167" s="30" t="s">
        <v>2335</v>
      </c>
      <c r="E167" s="24" t="s">
        <v>2151</v>
      </c>
      <c r="F167" s="24" t="s">
        <v>4952</v>
      </c>
      <c r="G167" s="25" t="s">
        <v>2000</v>
      </c>
    </row>
    <row r="168" spans="1:7" x14ac:dyDescent="0.3">
      <c r="A168" s="27">
        <v>26463</v>
      </c>
      <c r="B168" s="27" t="s">
        <v>5165</v>
      </c>
      <c r="C168" s="27" t="s">
        <v>2258</v>
      </c>
      <c r="D168" s="28" t="s">
        <v>2335</v>
      </c>
      <c r="E168" s="27" t="s">
        <v>2151</v>
      </c>
      <c r="F168" s="27" t="s">
        <v>4952</v>
      </c>
      <c r="G168" s="29" t="s">
        <v>2000</v>
      </c>
    </row>
    <row r="169" spans="1:7" x14ac:dyDescent="0.3">
      <c r="A169" s="24">
        <v>26462</v>
      </c>
      <c r="B169" s="24" t="s">
        <v>3578</v>
      </c>
      <c r="C169" s="24" t="s">
        <v>3427</v>
      </c>
      <c r="D169" s="30" t="s">
        <v>2335</v>
      </c>
      <c r="E169" s="24" t="s">
        <v>2151</v>
      </c>
      <c r="F169" s="24" t="s">
        <v>4947</v>
      </c>
      <c r="G169" s="25" t="s">
        <v>2000</v>
      </c>
    </row>
    <row r="170" spans="1:7" x14ac:dyDescent="0.3">
      <c r="A170" s="27">
        <v>26461</v>
      </c>
      <c r="B170" s="27" t="s">
        <v>5164</v>
      </c>
      <c r="C170" s="27" t="s">
        <v>2140</v>
      </c>
      <c r="D170" s="28" t="s">
        <v>2335</v>
      </c>
      <c r="E170" s="27" t="s">
        <v>2151</v>
      </c>
      <c r="F170" s="27" t="s">
        <v>4947</v>
      </c>
      <c r="G170" s="29" t="s">
        <v>2000</v>
      </c>
    </row>
    <row r="171" spans="1:7" x14ac:dyDescent="0.3">
      <c r="A171" s="24">
        <v>26460</v>
      </c>
      <c r="B171" s="24" t="s">
        <v>5163</v>
      </c>
      <c r="C171" s="24" t="s">
        <v>5163</v>
      </c>
      <c r="D171" s="30" t="s">
        <v>2335</v>
      </c>
      <c r="E171" s="24" t="s">
        <v>2151</v>
      </c>
      <c r="F171" s="24" t="s">
        <v>4947</v>
      </c>
      <c r="G171" s="25" t="s">
        <v>1947</v>
      </c>
    </row>
    <row r="172" spans="1:7" x14ac:dyDescent="0.3">
      <c r="A172" s="27">
        <v>26459</v>
      </c>
      <c r="B172" s="27" t="s">
        <v>5162</v>
      </c>
      <c r="C172" s="27" t="s">
        <v>3320</v>
      </c>
      <c r="D172" s="28" t="s">
        <v>2335</v>
      </c>
      <c r="E172" s="27" t="s">
        <v>2151</v>
      </c>
      <c r="F172" s="27" t="s">
        <v>4952</v>
      </c>
      <c r="G172" s="29" t="s">
        <v>2000</v>
      </c>
    </row>
    <row r="173" spans="1:7" x14ac:dyDescent="0.3">
      <c r="A173" s="24">
        <v>26458</v>
      </c>
      <c r="B173" s="24" t="s">
        <v>5161</v>
      </c>
      <c r="C173" s="24" t="s">
        <v>2218</v>
      </c>
      <c r="D173" s="30" t="s">
        <v>2335</v>
      </c>
      <c r="E173" s="24" t="s">
        <v>2151</v>
      </c>
      <c r="F173" s="24" t="s">
        <v>4948</v>
      </c>
      <c r="G173" s="25" t="s">
        <v>2000</v>
      </c>
    </row>
    <row r="174" spans="1:7" x14ac:dyDescent="0.3">
      <c r="A174" s="27">
        <v>26457</v>
      </c>
      <c r="B174" s="27" t="s">
        <v>4082</v>
      </c>
      <c r="C174" s="27" t="s">
        <v>4498</v>
      </c>
      <c r="D174" s="28" t="s">
        <v>2335</v>
      </c>
      <c r="E174" s="27" t="s">
        <v>2151</v>
      </c>
      <c r="F174" s="27" t="s">
        <v>4948</v>
      </c>
      <c r="G174" s="29" t="s">
        <v>2000</v>
      </c>
    </row>
    <row r="175" spans="1:7" x14ac:dyDescent="0.3">
      <c r="A175" s="24">
        <v>26456</v>
      </c>
      <c r="B175" s="24" t="s">
        <v>2406</v>
      </c>
      <c r="C175" s="24" t="s">
        <v>3002</v>
      </c>
      <c r="D175" s="30" t="s">
        <v>2335</v>
      </c>
      <c r="E175" s="24" t="s">
        <v>2151</v>
      </c>
      <c r="F175" s="24" t="s">
        <v>4713</v>
      </c>
      <c r="G175" s="25" t="s">
        <v>1947</v>
      </c>
    </row>
    <row r="176" spans="1:7" x14ac:dyDescent="0.3">
      <c r="A176" s="27">
        <v>26455</v>
      </c>
      <c r="B176" s="27" t="s">
        <v>2514</v>
      </c>
      <c r="C176" s="27" t="s">
        <v>3351</v>
      </c>
      <c r="D176" s="28" t="s">
        <v>2335</v>
      </c>
      <c r="E176" s="27" t="s">
        <v>2151</v>
      </c>
      <c r="F176" s="27" t="s">
        <v>4713</v>
      </c>
      <c r="G176" s="29" t="s">
        <v>1947</v>
      </c>
    </row>
    <row r="177" spans="1:7" x14ac:dyDescent="0.3">
      <c r="A177" s="24">
        <v>26454</v>
      </c>
      <c r="B177" s="24" t="s">
        <v>5160</v>
      </c>
      <c r="C177" s="24" t="s">
        <v>3239</v>
      </c>
      <c r="D177" s="30" t="s">
        <v>2335</v>
      </c>
      <c r="E177" s="24" t="s">
        <v>2151</v>
      </c>
      <c r="F177" s="24" t="s">
        <v>4713</v>
      </c>
      <c r="G177" s="25" t="s">
        <v>1947</v>
      </c>
    </row>
    <row r="178" spans="1:7" x14ac:dyDescent="0.3">
      <c r="A178" s="27">
        <v>26453</v>
      </c>
      <c r="B178" s="27" t="s">
        <v>2406</v>
      </c>
      <c r="C178" s="27" t="s">
        <v>5159</v>
      </c>
      <c r="D178" s="28" t="s">
        <v>2335</v>
      </c>
      <c r="E178" s="27" t="s">
        <v>2151</v>
      </c>
      <c r="F178" s="27" t="s">
        <v>4713</v>
      </c>
      <c r="G178" s="29" t="s">
        <v>1947</v>
      </c>
    </row>
    <row r="179" spans="1:7" x14ac:dyDescent="0.3">
      <c r="A179" s="24">
        <v>26452</v>
      </c>
      <c r="B179" s="24" t="s">
        <v>5158</v>
      </c>
      <c r="C179" s="24" t="s">
        <v>967</v>
      </c>
      <c r="D179" s="30" t="s">
        <v>2335</v>
      </c>
      <c r="E179" s="24" t="s">
        <v>2151</v>
      </c>
      <c r="F179" s="24" t="s">
        <v>4713</v>
      </c>
      <c r="G179" s="25" t="s">
        <v>1947</v>
      </c>
    </row>
    <row r="180" spans="1:7" x14ac:dyDescent="0.3">
      <c r="A180" s="27">
        <v>26451</v>
      </c>
      <c r="B180" s="27" t="s">
        <v>1348</v>
      </c>
      <c r="C180" s="27" t="s">
        <v>1987</v>
      </c>
      <c r="D180" s="28" t="s">
        <v>2335</v>
      </c>
      <c r="E180" s="27" t="s">
        <v>2279</v>
      </c>
      <c r="F180" s="27" t="s">
        <v>2341</v>
      </c>
      <c r="G180" s="29" t="s">
        <v>1947</v>
      </c>
    </row>
    <row r="181" spans="1:7" x14ac:dyDescent="0.3">
      <c r="A181" s="24">
        <v>26450</v>
      </c>
      <c r="B181" s="24" t="s">
        <v>5157</v>
      </c>
      <c r="C181" s="24" t="s">
        <v>2893</v>
      </c>
      <c r="D181" s="30" t="s">
        <v>2335</v>
      </c>
      <c r="E181" s="24" t="s">
        <v>2279</v>
      </c>
      <c r="F181" s="24" t="s">
        <v>2350</v>
      </c>
      <c r="G181" s="25" t="s">
        <v>1947</v>
      </c>
    </row>
    <row r="182" spans="1:7" x14ac:dyDescent="0.3">
      <c r="A182" s="27">
        <v>26449</v>
      </c>
      <c r="B182" s="27" t="s">
        <v>2841</v>
      </c>
      <c r="C182" s="27" t="s">
        <v>5156</v>
      </c>
      <c r="D182" s="28" t="s">
        <v>2335</v>
      </c>
      <c r="E182" s="27" t="s">
        <v>2151</v>
      </c>
      <c r="F182" s="27" t="s">
        <v>4713</v>
      </c>
      <c r="G182" s="29" t="s">
        <v>1947</v>
      </c>
    </row>
    <row r="183" spans="1:7" x14ac:dyDescent="0.3">
      <c r="A183" s="24">
        <v>26448</v>
      </c>
      <c r="B183" s="24" t="s">
        <v>5155</v>
      </c>
      <c r="C183" s="24" t="s">
        <v>5155</v>
      </c>
      <c r="D183" s="30" t="s">
        <v>2335</v>
      </c>
      <c r="E183" s="24" t="s">
        <v>2151</v>
      </c>
      <c r="F183" s="24" t="s">
        <v>4713</v>
      </c>
      <c r="G183" s="25" t="s">
        <v>1947</v>
      </c>
    </row>
    <row r="184" spans="1:7" x14ac:dyDescent="0.3">
      <c r="A184" s="27">
        <v>26447</v>
      </c>
      <c r="B184" s="27" t="s">
        <v>5154</v>
      </c>
      <c r="C184" s="27" t="s">
        <v>2258</v>
      </c>
      <c r="D184" s="28" t="s">
        <v>2335</v>
      </c>
      <c r="E184" s="27" t="s">
        <v>2151</v>
      </c>
      <c r="F184" s="27" t="s">
        <v>4947</v>
      </c>
      <c r="G184" s="29" t="s">
        <v>2000</v>
      </c>
    </row>
    <row r="185" spans="1:7" x14ac:dyDescent="0.3">
      <c r="A185" s="24">
        <v>26446</v>
      </c>
      <c r="B185" s="24" t="s">
        <v>5153</v>
      </c>
      <c r="C185" s="24" t="s">
        <v>5153</v>
      </c>
      <c r="D185" s="30" t="s">
        <v>2335</v>
      </c>
      <c r="E185" s="24" t="s">
        <v>2151</v>
      </c>
      <c r="F185" s="24" t="s">
        <v>4952</v>
      </c>
      <c r="G185" s="25" t="s">
        <v>2000</v>
      </c>
    </row>
    <row r="186" spans="1:7" x14ac:dyDescent="0.3">
      <c r="A186" s="27">
        <v>26445</v>
      </c>
      <c r="B186" s="27" t="s">
        <v>5152</v>
      </c>
      <c r="C186" s="27" t="s">
        <v>2616</v>
      </c>
      <c r="D186" s="28" t="s">
        <v>2335</v>
      </c>
      <c r="E186" s="27" t="s">
        <v>2151</v>
      </c>
      <c r="F186" s="27" t="s">
        <v>4947</v>
      </c>
      <c r="G186" s="29" t="s">
        <v>1947</v>
      </c>
    </row>
    <row r="187" spans="1:7" x14ac:dyDescent="0.3">
      <c r="A187" s="24">
        <v>26444</v>
      </c>
      <c r="B187" s="24" t="s">
        <v>4346</v>
      </c>
      <c r="C187" s="24" t="s">
        <v>3285</v>
      </c>
      <c r="D187" s="30" t="s">
        <v>2335</v>
      </c>
      <c r="E187" s="24" t="s">
        <v>2151</v>
      </c>
      <c r="F187" s="24" t="s">
        <v>4947</v>
      </c>
      <c r="G187" s="25" t="s">
        <v>1947</v>
      </c>
    </row>
    <row r="188" spans="1:7" x14ac:dyDescent="0.3">
      <c r="A188" s="27">
        <v>26443</v>
      </c>
      <c r="B188" s="27" t="s">
        <v>3254</v>
      </c>
      <c r="C188" s="27" t="s">
        <v>5151</v>
      </c>
      <c r="D188" s="28" t="s">
        <v>2335</v>
      </c>
      <c r="E188" s="27" t="s">
        <v>2151</v>
      </c>
      <c r="F188" s="27" t="s">
        <v>4947</v>
      </c>
      <c r="G188" s="29" t="s">
        <v>2000</v>
      </c>
    </row>
    <row r="189" spans="1:7" x14ac:dyDescent="0.3">
      <c r="A189" s="24">
        <v>26442</v>
      </c>
      <c r="B189" s="24" t="s">
        <v>5150</v>
      </c>
      <c r="C189" s="24" t="s">
        <v>5150</v>
      </c>
      <c r="D189" s="30" t="s">
        <v>2045</v>
      </c>
      <c r="E189" s="24" t="s">
        <v>1965</v>
      </c>
      <c r="F189" s="24" t="s">
        <v>2273</v>
      </c>
      <c r="G189" s="25" t="s">
        <v>2000</v>
      </c>
    </row>
    <row r="190" spans="1:7" x14ac:dyDescent="0.3">
      <c r="A190" s="27">
        <v>26441</v>
      </c>
      <c r="B190" s="27" t="s">
        <v>5149</v>
      </c>
      <c r="C190" s="27" t="s">
        <v>2039</v>
      </c>
      <c r="D190" s="28" t="s">
        <v>2045</v>
      </c>
      <c r="E190" s="27" t="s">
        <v>1965</v>
      </c>
      <c r="F190" s="27" t="s">
        <v>2273</v>
      </c>
      <c r="G190" s="29" t="s">
        <v>2000</v>
      </c>
    </row>
    <row r="191" spans="1:7" x14ac:dyDescent="0.3">
      <c r="A191" s="24">
        <v>26440</v>
      </c>
      <c r="B191" s="24" t="s">
        <v>2657</v>
      </c>
      <c r="C191" s="24" t="s">
        <v>5148</v>
      </c>
      <c r="D191" s="30" t="s">
        <v>2578</v>
      </c>
      <c r="E191" s="24" t="s">
        <v>2009</v>
      </c>
      <c r="F191" s="24" t="s">
        <v>2010</v>
      </c>
      <c r="G191" s="25" t="s">
        <v>1947</v>
      </c>
    </row>
    <row r="192" spans="1:7" x14ac:dyDescent="0.3">
      <c r="A192" s="27">
        <v>26439</v>
      </c>
      <c r="B192" s="27" t="s">
        <v>5147</v>
      </c>
      <c r="C192" s="27" t="s">
        <v>3137</v>
      </c>
      <c r="D192" s="28" t="s">
        <v>2578</v>
      </c>
      <c r="E192" s="27" t="s">
        <v>2009</v>
      </c>
      <c r="F192" s="27" t="s">
        <v>2010</v>
      </c>
      <c r="G192" s="29" t="s">
        <v>1947</v>
      </c>
    </row>
    <row r="193" spans="1:7" x14ac:dyDescent="0.3">
      <c r="A193" s="24">
        <v>26438</v>
      </c>
      <c r="B193" s="24" t="s">
        <v>2380</v>
      </c>
      <c r="C193" s="24" t="s">
        <v>5146</v>
      </c>
      <c r="D193" s="30" t="s">
        <v>1982</v>
      </c>
      <c r="E193" s="24" t="s">
        <v>1983</v>
      </c>
      <c r="F193" s="24" t="s">
        <v>1984</v>
      </c>
      <c r="G193" s="25" t="s">
        <v>1947</v>
      </c>
    </row>
    <row r="194" spans="1:7" x14ac:dyDescent="0.3">
      <c r="A194" s="27">
        <v>26437</v>
      </c>
      <c r="B194" s="27" t="s">
        <v>2226</v>
      </c>
      <c r="C194" s="27" t="s">
        <v>3285</v>
      </c>
      <c r="D194" s="28" t="s">
        <v>1982</v>
      </c>
      <c r="E194" s="27" t="s">
        <v>1983</v>
      </c>
      <c r="F194" s="27" t="s">
        <v>1984</v>
      </c>
      <c r="G194" s="29" t="s">
        <v>1947</v>
      </c>
    </row>
    <row r="195" spans="1:7" x14ac:dyDescent="0.3">
      <c r="A195" s="24">
        <v>26436</v>
      </c>
      <c r="B195" s="24" t="s">
        <v>363</v>
      </c>
      <c r="C195" s="24" t="s">
        <v>5145</v>
      </c>
      <c r="D195" s="30" t="s">
        <v>2457</v>
      </c>
      <c r="E195" s="24" t="s">
        <v>2704</v>
      </c>
      <c r="F195" s="24" t="s">
        <v>2705</v>
      </c>
      <c r="G195" s="25" t="s">
        <v>1947</v>
      </c>
    </row>
    <row r="196" spans="1:7" x14ac:dyDescent="0.3">
      <c r="A196" s="27">
        <v>26435</v>
      </c>
      <c r="B196" s="27" t="s">
        <v>2789</v>
      </c>
      <c r="C196" s="27" t="s">
        <v>2102</v>
      </c>
      <c r="D196" s="28" t="s">
        <v>2457</v>
      </c>
      <c r="E196" s="27" t="s">
        <v>2704</v>
      </c>
      <c r="F196" s="27" t="s">
        <v>2705</v>
      </c>
      <c r="G196" s="29" t="s">
        <v>1947</v>
      </c>
    </row>
    <row r="197" spans="1:7" x14ac:dyDescent="0.3">
      <c r="A197" s="24">
        <v>26434</v>
      </c>
      <c r="B197" s="24" t="s">
        <v>5144</v>
      </c>
      <c r="C197" s="24" t="s">
        <v>5144</v>
      </c>
      <c r="D197" s="30" t="s">
        <v>2457</v>
      </c>
      <c r="E197" s="24" t="s">
        <v>2704</v>
      </c>
      <c r="F197" s="24" t="s">
        <v>2705</v>
      </c>
      <c r="G197" s="25" t="s">
        <v>1947</v>
      </c>
    </row>
    <row r="198" spans="1:7" x14ac:dyDescent="0.3">
      <c r="A198" s="27">
        <v>26433</v>
      </c>
      <c r="B198" s="27" t="s">
        <v>2707</v>
      </c>
      <c r="C198" s="27" t="s">
        <v>5143</v>
      </c>
      <c r="D198" s="28" t="s">
        <v>2045</v>
      </c>
      <c r="E198" s="27" t="s">
        <v>2151</v>
      </c>
      <c r="F198" s="27" t="s">
        <v>2152</v>
      </c>
      <c r="G198" s="29" t="s">
        <v>2000</v>
      </c>
    </row>
    <row r="199" spans="1:7" x14ac:dyDescent="0.3">
      <c r="A199" s="24">
        <v>26432</v>
      </c>
      <c r="B199" s="24" t="s">
        <v>5142</v>
      </c>
      <c r="C199" s="24" t="s">
        <v>2198</v>
      </c>
      <c r="D199" s="30" t="s">
        <v>2045</v>
      </c>
      <c r="E199" s="24" t="s">
        <v>2151</v>
      </c>
      <c r="F199" s="24" t="s">
        <v>2152</v>
      </c>
      <c r="G199" s="25" t="s">
        <v>2000</v>
      </c>
    </row>
    <row r="200" spans="1:7" x14ac:dyDescent="0.3">
      <c r="A200" s="27">
        <v>26431</v>
      </c>
      <c r="B200" s="27" t="s">
        <v>2640</v>
      </c>
      <c r="C200" s="27" t="s">
        <v>3427</v>
      </c>
      <c r="D200" s="28" t="s">
        <v>2045</v>
      </c>
      <c r="E200" s="27" t="s">
        <v>2151</v>
      </c>
      <c r="F200" s="27" t="s">
        <v>2152</v>
      </c>
      <c r="G200" s="29" t="s">
        <v>2000</v>
      </c>
    </row>
    <row r="201" spans="1:7" x14ac:dyDescent="0.3">
      <c r="A201" s="24">
        <v>26430</v>
      </c>
      <c r="B201" s="24" t="s">
        <v>2708</v>
      </c>
      <c r="C201" s="24" t="s">
        <v>5141</v>
      </c>
      <c r="D201" s="30" t="s">
        <v>2127</v>
      </c>
      <c r="E201" s="24" t="s">
        <v>2041</v>
      </c>
      <c r="F201" s="24" t="s">
        <v>2042</v>
      </c>
      <c r="G201" s="25" t="s">
        <v>2000</v>
      </c>
    </row>
    <row r="202" spans="1:7" x14ac:dyDescent="0.3">
      <c r="A202" s="27">
        <v>26429</v>
      </c>
      <c r="B202" s="27" t="s">
        <v>5140</v>
      </c>
      <c r="C202" s="27" t="s">
        <v>5140</v>
      </c>
      <c r="D202" s="28" t="s">
        <v>2327</v>
      </c>
      <c r="E202" s="27" t="s">
        <v>2151</v>
      </c>
      <c r="F202" s="27" t="s">
        <v>2232</v>
      </c>
      <c r="G202" s="29" t="s">
        <v>2000</v>
      </c>
    </row>
    <row r="203" spans="1:7" x14ac:dyDescent="0.3">
      <c r="A203" s="24">
        <v>26428</v>
      </c>
      <c r="B203" s="24" t="s">
        <v>4568</v>
      </c>
      <c r="C203" s="24" t="s">
        <v>5139</v>
      </c>
      <c r="D203" s="30" t="s">
        <v>2327</v>
      </c>
      <c r="E203" s="24" t="s">
        <v>2151</v>
      </c>
      <c r="F203" s="24" t="s">
        <v>2232</v>
      </c>
      <c r="G203" s="25" t="s">
        <v>2000</v>
      </c>
    </row>
    <row r="204" spans="1:7" x14ac:dyDescent="0.3">
      <c r="A204" s="27">
        <v>26427</v>
      </c>
      <c r="B204" s="27" t="s">
        <v>4568</v>
      </c>
      <c r="C204" s="27" t="s">
        <v>5138</v>
      </c>
      <c r="D204" s="28" t="s">
        <v>2327</v>
      </c>
      <c r="E204" s="27" t="s">
        <v>2151</v>
      </c>
      <c r="F204" s="27" t="s">
        <v>2232</v>
      </c>
      <c r="G204" s="29" t="s">
        <v>2000</v>
      </c>
    </row>
    <row r="205" spans="1:7" x14ac:dyDescent="0.3">
      <c r="A205" s="24">
        <v>26426</v>
      </c>
      <c r="B205" s="24" t="s">
        <v>3069</v>
      </c>
      <c r="C205" s="24" t="s">
        <v>3095</v>
      </c>
      <c r="D205" s="30" t="s">
        <v>2327</v>
      </c>
      <c r="E205" s="24" t="s">
        <v>2151</v>
      </c>
      <c r="F205" s="24" t="s">
        <v>2232</v>
      </c>
      <c r="G205" s="25" t="s">
        <v>2000</v>
      </c>
    </row>
    <row r="206" spans="1:7" x14ac:dyDescent="0.3">
      <c r="A206" s="27">
        <v>26425</v>
      </c>
      <c r="B206" s="27" t="s">
        <v>5137</v>
      </c>
      <c r="C206" s="27" t="s">
        <v>1948</v>
      </c>
      <c r="D206" s="28" t="s">
        <v>2327</v>
      </c>
      <c r="E206" s="27" t="s">
        <v>2059</v>
      </c>
      <c r="F206" s="27" t="s">
        <v>3965</v>
      </c>
      <c r="G206" s="29" t="s">
        <v>2000</v>
      </c>
    </row>
    <row r="207" spans="1:7" x14ac:dyDescent="0.3">
      <c r="A207" s="24">
        <v>26424</v>
      </c>
      <c r="B207" s="24" t="s">
        <v>2283</v>
      </c>
      <c r="C207" s="24" t="s">
        <v>1963</v>
      </c>
      <c r="D207" s="30" t="s">
        <v>2327</v>
      </c>
      <c r="E207" s="24" t="s">
        <v>2059</v>
      </c>
      <c r="F207" s="24" t="s">
        <v>2937</v>
      </c>
      <c r="G207" s="25" t="s">
        <v>2000</v>
      </c>
    </row>
    <row r="208" spans="1:7" x14ac:dyDescent="0.3">
      <c r="A208" s="27">
        <v>26423</v>
      </c>
      <c r="B208" s="27" t="s">
        <v>4451</v>
      </c>
      <c r="C208" s="27" t="s">
        <v>2113</v>
      </c>
      <c r="D208" s="28" t="s">
        <v>2327</v>
      </c>
      <c r="E208" s="27" t="s">
        <v>2151</v>
      </c>
      <c r="F208" s="27" t="s">
        <v>2232</v>
      </c>
      <c r="G208" s="29" t="s">
        <v>2000</v>
      </c>
    </row>
    <row r="209" spans="1:7" x14ac:dyDescent="0.3">
      <c r="A209" s="24">
        <v>26422</v>
      </c>
      <c r="B209" s="24" t="s">
        <v>3085</v>
      </c>
      <c r="C209" s="24" t="s">
        <v>2414</v>
      </c>
      <c r="D209" s="30" t="s">
        <v>2327</v>
      </c>
      <c r="E209" s="24" t="s">
        <v>2151</v>
      </c>
      <c r="F209" s="24" t="s">
        <v>2232</v>
      </c>
      <c r="G209" s="25" t="s">
        <v>2000</v>
      </c>
    </row>
    <row r="210" spans="1:7" x14ac:dyDescent="0.3">
      <c r="A210" s="27">
        <v>26421</v>
      </c>
      <c r="B210" s="27" t="s">
        <v>5135</v>
      </c>
      <c r="C210" s="27" t="s">
        <v>5136</v>
      </c>
      <c r="D210" s="28" t="s">
        <v>2335</v>
      </c>
      <c r="E210" s="27" t="s">
        <v>2279</v>
      </c>
      <c r="F210" s="27" t="s">
        <v>2350</v>
      </c>
      <c r="G210" s="29" t="s">
        <v>1947</v>
      </c>
    </row>
    <row r="211" spans="1:7" x14ac:dyDescent="0.3">
      <c r="A211" s="24">
        <v>26420</v>
      </c>
      <c r="B211" s="24" t="s">
        <v>3168</v>
      </c>
      <c r="C211" s="24" t="s">
        <v>1987</v>
      </c>
      <c r="D211" s="30" t="s">
        <v>2335</v>
      </c>
      <c r="E211" s="24" t="s">
        <v>2151</v>
      </c>
      <c r="F211" s="24" t="s">
        <v>4713</v>
      </c>
      <c r="G211" s="25" t="s">
        <v>1947</v>
      </c>
    </row>
    <row r="212" spans="1:7" x14ac:dyDescent="0.3">
      <c r="A212" s="27">
        <v>26419</v>
      </c>
      <c r="B212" s="27" t="s">
        <v>1690</v>
      </c>
      <c r="C212" s="27" t="s">
        <v>2113</v>
      </c>
      <c r="D212" s="28" t="s">
        <v>2335</v>
      </c>
      <c r="E212" s="27" t="s">
        <v>2279</v>
      </c>
      <c r="F212" s="27" t="s">
        <v>2350</v>
      </c>
      <c r="G212" s="29" t="s">
        <v>1947</v>
      </c>
    </row>
    <row r="213" spans="1:7" x14ac:dyDescent="0.3">
      <c r="A213" s="24">
        <v>26418</v>
      </c>
      <c r="B213" s="24" t="s">
        <v>2356</v>
      </c>
      <c r="C213" s="24" t="s">
        <v>2691</v>
      </c>
      <c r="D213" s="30" t="s">
        <v>2335</v>
      </c>
      <c r="E213" s="24" t="s">
        <v>2279</v>
      </c>
      <c r="F213" s="24" t="s">
        <v>2350</v>
      </c>
      <c r="G213" s="25" t="s">
        <v>1947</v>
      </c>
    </row>
    <row r="214" spans="1:7" x14ac:dyDescent="0.3">
      <c r="A214" s="27">
        <v>26417</v>
      </c>
      <c r="B214" s="27" t="s">
        <v>5134</v>
      </c>
      <c r="C214" s="27" t="s">
        <v>2525</v>
      </c>
      <c r="D214" s="28" t="s">
        <v>2335</v>
      </c>
      <c r="E214" s="27" t="s">
        <v>2279</v>
      </c>
      <c r="F214" s="27" t="s">
        <v>2350</v>
      </c>
      <c r="G214" s="29" t="s">
        <v>1947</v>
      </c>
    </row>
    <row r="215" spans="1:7" x14ac:dyDescent="0.3">
      <c r="A215" s="24">
        <v>26416</v>
      </c>
      <c r="B215" s="24" t="s">
        <v>2615</v>
      </c>
      <c r="C215" s="24" t="s">
        <v>3285</v>
      </c>
      <c r="D215" s="30" t="s">
        <v>2335</v>
      </c>
      <c r="E215" s="24" t="s">
        <v>2279</v>
      </c>
      <c r="F215" s="24" t="s">
        <v>2350</v>
      </c>
      <c r="G215" s="25" t="s">
        <v>1947</v>
      </c>
    </row>
    <row r="216" spans="1:7" x14ac:dyDescent="0.3">
      <c r="A216" s="27">
        <v>26415</v>
      </c>
      <c r="B216" s="27" t="s">
        <v>5133</v>
      </c>
      <c r="C216" s="27" t="s">
        <v>3222</v>
      </c>
      <c r="D216" s="28" t="s">
        <v>3288</v>
      </c>
      <c r="E216" s="27" t="s">
        <v>2176</v>
      </c>
      <c r="F216" s="27" t="s">
        <v>2177</v>
      </c>
      <c r="G216" s="29" t="s">
        <v>1947</v>
      </c>
    </row>
    <row r="217" spans="1:7" x14ac:dyDescent="0.3">
      <c r="A217" s="24">
        <v>26414</v>
      </c>
      <c r="B217" s="24" t="s">
        <v>2342</v>
      </c>
      <c r="C217" s="24" t="s">
        <v>4694</v>
      </c>
      <c r="D217" s="30" t="s">
        <v>2335</v>
      </c>
      <c r="E217" s="24" t="s">
        <v>2279</v>
      </c>
      <c r="F217" s="24" t="s">
        <v>2297</v>
      </c>
      <c r="G217" s="25" t="s">
        <v>1947</v>
      </c>
    </row>
    <row r="218" spans="1:7" x14ac:dyDescent="0.3">
      <c r="A218" s="27">
        <v>26413</v>
      </c>
      <c r="B218" s="27" t="s">
        <v>3931</v>
      </c>
      <c r="C218" s="27" t="s">
        <v>1963</v>
      </c>
      <c r="D218" s="28" t="s">
        <v>2045</v>
      </c>
      <c r="E218" s="27" t="s">
        <v>1965</v>
      </c>
      <c r="F218" s="27" t="s">
        <v>2273</v>
      </c>
      <c r="G218" s="29" t="s">
        <v>1947</v>
      </c>
    </row>
    <row r="219" spans="1:7" x14ac:dyDescent="0.3">
      <c r="A219" s="24">
        <v>26412</v>
      </c>
      <c r="B219" s="24" t="s">
        <v>5132</v>
      </c>
      <c r="C219" s="24" t="s">
        <v>2602</v>
      </c>
      <c r="D219" s="30" t="s">
        <v>2127</v>
      </c>
      <c r="E219" s="24" t="s">
        <v>1995</v>
      </c>
      <c r="F219" s="24" t="s">
        <v>2128</v>
      </c>
      <c r="G219" s="25" t="s">
        <v>1947</v>
      </c>
    </row>
    <row r="220" spans="1:7" x14ac:dyDescent="0.3">
      <c r="A220" s="27">
        <v>26411</v>
      </c>
      <c r="B220" s="27" t="s">
        <v>2859</v>
      </c>
      <c r="C220" s="27" t="s">
        <v>3006</v>
      </c>
      <c r="D220" s="28" t="s">
        <v>2201</v>
      </c>
      <c r="E220" s="27" t="s">
        <v>1960</v>
      </c>
      <c r="F220" s="27" t="s">
        <v>1961</v>
      </c>
      <c r="G220" s="29" t="s">
        <v>2000</v>
      </c>
    </row>
    <row r="221" spans="1:7" x14ac:dyDescent="0.3">
      <c r="A221" s="24">
        <v>26410</v>
      </c>
      <c r="B221" s="24" t="s">
        <v>2313</v>
      </c>
      <c r="C221" s="24" t="s">
        <v>2834</v>
      </c>
      <c r="D221" s="30" t="s">
        <v>2201</v>
      </c>
      <c r="E221" s="24" t="s">
        <v>2158</v>
      </c>
      <c r="F221" s="24" t="s">
        <v>3760</v>
      </c>
      <c r="G221" s="25" t="s">
        <v>2000</v>
      </c>
    </row>
    <row r="222" spans="1:7" x14ac:dyDescent="0.3">
      <c r="A222" s="27">
        <v>26409</v>
      </c>
      <c r="B222" s="27" t="s">
        <v>2859</v>
      </c>
      <c r="C222" s="27" t="s">
        <v>1948</v>
      </c>
      <c r="D222" s="28" t="s">
        <v>2201</v>
      </c>
      <c r="E222" s="27" t="s">
        <v>2158</v>
      </c>
      <c r="F222" s="27" t="s">
        <v>4673</v>
      </c>
      <c r="G222" s="29" t="s">
        <v>2000</v>
      </c>
    </row>
    <row r="223" spans="1:7" x14ac:dyDescent="0.3">
      <c r="A223" s="24">
        <v>26408</v>
      </c>
      <c r="B223" s="24" t="s">
        <v>2964</v>
      </c>
      <c r="C223" s="24" t="s">
        <v>2033</v>
      </c>
      <c r="D223" s="30" t="s">
        <v>2127</v>
      </c>
      <c r="E223" s="24" t="s">
        <v>2041</v>
      </c>
      <c r="F223" s="24" t="s">
        <v>2042</v>
      </c>
      <c r="G223" s="25" t="s">
        <v>1947</v>
      </c>
    </row>
    <row r="224" spans="1:7" x14ac:dyDescent="0.3">
      <c r="A224" s="27">
        <v>26407</v>
      </c>
      <c r="B224" s="27" t="s">
        <v>3941</v>
      </c>
      <c r="C224" s="27" t="s">
        <v>5130</v>
      </c>
      <c r="D224" s="28" t="s">
        <v>2127</v>
      </c>
      <c r="E224" s="27" t="s">
        <v>2041</v>
      </c>
      <c r="F224" s="27" t="s">
        <v>2042</v>
      </c>
      <c r="G224" s="29" t="s">
        <v>1947</v>
      </c>
    </row>
    <row r="225" spans="1:7" x14ac:dyDescent="0.3">
      <c r="A225" s="24">
        <v>26406</v>
      </c>
      <c r="B225" s="24" t="s">
        <v>127</v>
      </c>
      <c r="C225" s="24" t="s">
        <v>2851</v>
      </c>
      <c r="D225" s="30" t="s">
        <v>2127</v>
      </c>
      <c r="E225" s="24" t="s">
        <v>2041</v>
      </c>
      <c r="F225" s="24" t="s">
        <v>2042</v>
      </c>
      <c r="G225" s="25" t="s">
        <v>1947</v>
      </c>
    </row>
    <row r="226" spans="1:7" x14ac:dyDescent="0.3">
      <c r="A226" s="27">
        <v>26405</v>
      </c>
      <c r="B226" s="27" t="s">
        <v>2387</v>
      </c>
      <c r="C226" s="27" t="s">
        <v>2288</v>
      </c>
      <c r="D226" s="28" t="s">
        <v>2327</v>
      </c>
      <c r="E226" s="27" t="s">
        <v>2151</v>
      </c>
      <c r="F226" s="27" t="s">
        <v>2232</v>
      </c>
      <c r="G226" s="29" t="s">
        <v>2000</v>
      </c>
    </row>
    <row r="227" spans="1:7" x14ac:dyDescent="0.3">
      <c r="A227" s="24">
        <v>26404</v>
      </c>
      <c r="B227" s="24" t="s">
        <v>3774</v>
      </c>
      <c r="C227" s="24" t="s">
        <v>3308</v>
      </c>
      <c r="D227" s="30" t="s">
        <v>2327</v>
      </c>
      <c r="E227" s="24" t="s">
        <v>2151</v>
      </c>
      <c r="F227" s="24" t="s">
        <v>2232</v>
      </c>
      <c r="G227" s="25" t="s">
        <v>2000</v>
      </c>
    </row>
    <row r="228" spans="1:7" x14ac:dyDescent="0.3">
      <c r="A228" s="27">
        <v>26403</v>
      </c>
      <c r="B228" s="27" t="s">
        <v>5131</v>
      </c>
      <c r="C228" s="27" t="s">
        <v>5131</v>
      </c>
      <c r="D228" s="28" t="s">
        <v>2327</v>
      </c>
      <c r="E228" s="27" t="s">
        <v>2151</v>
      </c>
      <c r="F228" s="27" t="s">
        <v>2232</v>
      </c>
      <c r="G228" s="29" t="s">
        <v>2000</v>
      </c>
    </row>
    <row r="229" spans="1:7" x14ac:dyDescent="0.3">
      <c r="A229" s="24">
        <v>26402</v>
      </c>
      <c r="B229" s="24" t="s">
        <v>2493</v>
      </c>
      <c r="C229" s="24" t="s">
        <v>2851</v>
      </c>
      <c r="D229" s="30" t="s">
        <v>2327</v>
      </c>
      <c r="E229" s="24" t="s">
        <v>2151</v>
      </c>
      <c r="F229" s="24" t="s">
        <v>2232</v>
      </c>
      <c r="G229" s="25" t="s">
        <v>2000</v>
      </c>
    </row>
    <row r="230" spans="1:7" x14ac:dyDescent="0.3">
      <c r="A230" s="27">
        <v>26401</v>
      </c>
      <c r="B230" s="27" t="s">
        <v>2380</v>
      </c>
      <c r="C230" s="27" t="s">
        <v>5130</v>
      </c>
      <c r="D230" s="28" t="s">
        <v>2335</v>
      </c>
      <c r="E230" s="27" t="s">
        <v>2279</v>
      </c>
      <c r="F230" s="27" t="s">
        <v>2341</v>
      </c>
      <c r="G230" s="29" t="s">
        <v>1947</v>
      </c>
    </row>
    <row r="231" spans="1:7" x14ac:dyDescent="0.3">
      <c r="A231" s="24">
        <v>26400</v>
      </c>
      <c r="B231" s="24" t="s">
        <v>3242</v>
      </c>
      <c r="C231" s="24" t="s">
        <v>2767</v>
      </c>
      <c r="D231" s="30" t="s">
        <v>2335</v>
      </c>
      <c r="E231" s="24" t="s">
        <v>2151</v>
      </c>
      <c r="F231" s="24" t="s">
        <v>4713</v>
      </c>
      <c r="G231" s="25" t="s">
        <v>1947</v>
      </c>
    </row>
    <row r="232" spans="1:7" x14ac:dyDescent="0.3">
      <c r="A232" s="27">
        <v>26399</v>
      </c>
      <c r="B232" s="27" t="s">
        <v>2313</v>
      </c>
      <c r="C232" s="27" t="s">
        <v>2602</v>
      </c>
      <c r="D232" s="28" t="s">
        <v>2335</v>
      </c>
      <c r="E232" s="27" t="s">
        <v>2151</v>
      </c>
      <c r="F232" s="27" t="s">
        <v>4713</v>
      </c>
      <c r="G232" s="29" t="s">
        <v>1947</v>
      </c>
    </row>
    <row r="233" spans="1:7" x14ac:dyDescent="0.3">
      <c r="A233" s="24">
        <v>26398</v>
      </c>
      <c r="B233" s="24" t="s">
        <v>3277</v>
      </c>
      <c r="C233" s="24" t="s">
        <v>1963</v>
      </c>
      <c r="D233" s="30" t="s">
        <v>2335</v>
      </c>
      <c r="E233" s="24" t="s">
        <v>2279</v>
      </c>
      <c r="F233" s="24" t="s">
        <v>2350</v>
      </c>
      <c r="G233" s="25" t="s">
        <v>1947</v>
      </c>
    </row>
    <row r="234" spans="1:7" x14ac:dyDescent="0.3">
      <c r="A234" s="27">
        <v>26396</v>
      </c>
      <c r="B234" s="27" t="s">
        <v>3186</v>
      </c>
      <c r="C234" s="27" t="s">
        <v>3427</v>
      </c>
      <c r="D234" s="28" t="s">
        <v>2335</v>
      </c>
      <c r="E234" s="27" t="s">
        <v>2279</v>
      </c>
      <c r="F234" s="27" t="s">
        <v>2350</v>
      </c>
      <c r="G234" s="29" t="s">
        <v>2000</v>
      </c>
    </row>
    <row r="235" spans="1:7" x14ac:dyDescent="0.3">
      <c r="A235" s="24">
        <v>26395</v>
      </c>
      <c r="B235" s="24" t="s">
        <v>5129</v>
      </c>
      <c r="C235" s="24" t="s">
        <v>2386</v>
      </c>
      <c r="D235" s="30" t="s">
        <v>2335</v>
      </c>
      <c r="E235" s="24" t="s">
        <v>2151</v>
      </c>
      <c r="F235" s="24" t="s">
        <v>4713</v>
      </c>
      <c r="G235" s="25" t="s">
        <v>1947</v>
      </c>
    </row>
    <row r="236" spans="1:7" x14ac:dyDescent="0.3">
      <c r="A236" s="27">
        <v>26394</v>
      </c>
      <c r="B236" s="27" t="s">
        <v>4383</v>
      </c>
      <c r="C236" s="27" t="s">
        <v>2021</v>
      </c>
      <c r="D236" s="28" t="s">
        <v>2335</v>
      </c>
      <c r="E236" s="27" t="s">
        <v>2151</v>
      </c>
      <c r="F236" s="27" t="s">
        <v>4713</v>
      </c>
      <c r="G236" s="29" t="s">
        <v>2000</v>
      </c>
    </row>
    <row r="237" spans="1:7" x14ac:dyDescent="0.3">
      <c r="A237" s="24">
        <v>26393</v>
      </c>
      <c r="B237" s="24" t="s">
        <v>3725</v>
      </c>
      <c r="C237" s="24" t="s">
        <v>3837</v>
      </c>
      <c r="D237" s="30" t="s">
        <v>2335</v>
      </c>
      <c r="E237" s="24" t="s">
        <v>2151</v>
      </c>
      <c r="F237" s="24" t="s">
        <v>4948</v>
      </c>
      <c r="G237" s="25" t="s">
        <v>2000</v>
      </c>
    </row>
    <row r="238" spans="1:7" x14ac:dyDescent="0.3">
      <c r="A238" s="27">
        <v>26392</v>
      </c>
      <c r="B238" s="27" t="s">
        <v>5128</v>
      </c>
      <c r="C238" s="27" t="s">
        <v>2102</v>
      </c>
      <c r="D238" s="28" t="s">
        <v>2335</v>
      </c>
      <c r="E238" s="27" t="s">
        <v>2151</v>
      </c>
      <c r="F238" s="27" t="s">
        <v>4952</v>
      </c>
      <c r="G238" s="29" t="s">
        <v>1947</v>
      </c>
    </row>
    <row r="239" spans="1:7" x14ac:dyDescent="0.3">
      <c r="A239" s="24">
        <v>26391</v>
      </c>
      <c r="B239" s="24" t="s">
        <v>5127</v>
      </c>
      <c r="C239" s="24" t="s">
        <v>4262</v>
      </c>
      <c r="D239" s="30" t="s">
        <v>2335</v>
      </c>
      <c r="E239" s="24" t="s">
        <v>2151</v>
      </c>
      <c r="F239" s="24" t="s">
        <v>4952</v>
      </c>
      <c r="G239" s="25" t="s">
        <v>1947</v>
      </c>
    </row>
    <row r="240" spans="1:7" x14ac:dyDescent="0.3">
      <c r="A240" s="27">
        <v>26390</v>
      </c>
      <c r="B240" s="27" t="s">
        <v>2028</v>
      </c>
      <c r="C240" s="27" t="s">
        <v>4467</v>
      </c>
      <c r="D240" s="28" t="s">
        <v>2671</v>
      </c>
      <c r="E240" s="27" t="s">
        <v>2116</v>
      </c>
      <c r="F240" s="27" t="s">
        <v>2337</v>
      </c>
      <c r="G240" s="29" t="s">
        <v>1947</v>
      </c>
    </row>
    <row r="241" spans="1:7" x14ac:dyDescent="0.3">
      <c r="A241" s="24">
        <v>26389</v>
      </c>
      <c r="B241" s="24" t="s">
        <v>5126</v>
      </c>
      <c r="C241" s="24" t="s">
        <v>3287</v>
      </c>
      <c r="D241" s="30" t="s">
        <v>2335</v>
      </c>
      <c r="E241" s="24" t="s">
        <v>2151</v>
      </c>
      <c r="F241" s="24" t="s">
        <v>4948</v>
      </c>
      <c r="G241" s="25" t="s">
        <v>1947</v>
      </c>
    </row>
    <row r="242" spans="1:7" x14ac:dyDescent="0.3">
      <c r="A242" s="27">
        <v>26388</v>
      </c>
      <c r="B242" s="27" t="s">
        <v>4555</v>
      </c>
      <c r="C242" s="27" t="s">
        <v>5125</v>
      </c>
      <c r="D242" s="28" t="s">
        <v>2335</v>
      </c>
      <c r="E242" s="27" t="s">
        <v>2151</v>
      </c>
      <c r="F242" s="27" t="s">
        <v>4952</v>
      </c>
      <c r="G242" s="29" t="s">
        <v>2000</v>
      </c>
    </row>
    <row r="243" spans="1:7" x14ac:dyDescent="0.3">
      <c r="A243" s="24">
        <v>26387</v>
      </c>
      <c r="B243" s="24" t="s">
        <v>2649</v>
      </c>
      <c r="C243" s="24" t="s">
        <v>3137</v>
      </c>
      <c r="D243" s="30" t="s">
        <v>2335</v>
      </c>
      <c r="E243" s="24" t="s">
        <v>2151</v>
      </c>
      <c r="F243" s="24" t="s">
        <v>4952</v>
      </c>
      <c r="G243" s="25" t="s">
        <v>2000</v>
      </c>
    </row>
    <row r="244" spans="1:7" x14ac:dyDescent="0.3">
      <c r="A244" s="27">
        <v>26386</v>
      </c>
      <c r="B244" s="27" t="s">
        <v>2234</v>
      </c>
      <c r="C244" s="27" t="s">
        <v>5124</v>
      </c>
      <c r="D244" s="28" t="s">
        <v>2335</v>
      </c>
      <c r="E244" s="27" t="s">
        <v>2151</v>
      </c>
      <c r="F244" s="27" t="s">
        <v>4948</v>
      </c>
      <c r="G244" s="29" t="s">
        <v>1947</v>
      </c>
    </row>
    <row r="245" spans="1:7" x14ac:dyDescent="0.3">
      <c r="A245" s="24">
        <v>26385</v>
      </c>
      <c r="B245" s="24" t="s">
        <v>3069</v>
      </c>
      <c r="C245" s="24" t="s">
        <v>2594</v>
      </c>
      <c r="D245" s="30" t="s">
        <v>2335</v>
      </c>
      <c r="E245" s="24" t="s">
        <v>2151</v>
      </c>
      <c r="F245" s="24" t="s">
        <v>4952</v>
      </c>
      <c r="G245" s="25" t="s">
        <v>2000</v>
      </c>
    </row>
    <row r="246" spans="1:7" x14ac:dyDescent="0.3">
      <c r="A246" s="27">
        <v>26384</v>
      </c>
      <c r="B246" s="27" t="s">
        <v>2078</v>
      </c>
      <c r="C246" s="27" t="s">
        <v>2577</v>
      </c>
      <c r="D246" s="28" t="s">
        <v>2335</v>
      </c>
      <c r="E246" s="27" t="s">
        <v>2151</v>
      </c>
      <c r="F246" s="27" t="s">
        <v>4952</v>
      </c>
      <c r="G246" s="29" t="s">
        <v>2000</v>
      </c>
    </row>
    <row r="247" spans="1:7" x14ac:dyDescent="0.3">
      <c r="A247" s="24">
        <v>26383</v>
      </c>
      <c r="B247" s="24" t="s">
        <v>3948</v>
      </c>
      <c r="C247" s="24" t="s">
        <v>5123</v>
      </c>
      <c r="D247" s="30" t="s">
        <v>2335</v>
      </c>
      <c r="E247" s="24" t="s">
        <v>2151</v>
      </c>
      <c r="F247" s="24" t="s">
        <v>4952</v>
      </c>
      <c r="G247" s="25" t="s">
        <v>2000</v>
      </c>
    </row>
    <row r="248" spans="1:7" x14ac:dyDescent="0.3">
      <c r="A248" s="27">
        <v>26382</v>
      </c>
      <c r="B248" s="27" t="s">
        <v>5121</v>
      </c>
      <c r="C248" s="27" t="s">
        <v>5122</v>
      </c>
      <c r="D248" s="28" t="s">
        <v>2774</v>
      </c>
      <c r="E248" s="27" t="s">
        <v>2393</v>
      </c>
      <c r="F248" s="27" t="s">
        <v>2394</v>
      </c>
      <c r="G248" s="29" t="s">
        <v>1947</v>
      </c>
    </row>
    <row r="249" spans="1:7" x14ac:dyDescent="0.3">
      <c r="A249" s="24">
        <v>26381</v>
      </c>
      <c r="B249" s="24" t="s">
        <v>5120</v>
      </c>
      <c r="C249" s="24" t="s">
        <v>5120</v>
      </c>
      <c r="D249" s="30" t="s">
        <v>2327</v>
      </c>
      <c r="E249" s="24" t="s">
        <v>2059</v>
      </c>
      <c r="F249" s="24" t="s">
        <v>2376</v>
      </c>
      <c r="G249" s="25" t="s">
        <v>2000</v>
      </c>
    </row>
    <row r="250" spans="1:7" x14ac:dyDescent="0.3">
      <c r="A250" s="27">
        <v>26379</v>
      </c>
      <c r="B250" s="27" t="s">
        <v>4449</v>
      </c>
      <c r="C250" s="27" t="s">
        <v>3108</v>
      </c>
      <c r="D250" s="28" t="s">
        <v>2335</v>
      </c>
      <c r="E250" s="27" t="s">
        <v>2279</v>
      </c>
      <c r="F250" s="27" t="s">
        <v>2297</v>
      </c>
      <c r="G250" s="29" t="s">
        <v>1947</v>
      </c>
    </row>
    <row r="251" spans="1:7" x14ac:dyDescent="0.3">
      <c r="A251" s="24">
        <v>26378</v>
      </c>
      <c r="B251" s="24" t="s">
        <v>4859</v>
      </c>
      <c r="C251" s="24" t="s">
        <v>5119</v>
      </c>
      <c r="D251" s="30" t="s">
        <v>2201</v>
      </c>
      <c r="E251" s="24" t="s">
        <v>1960</v>
      </c>
      <c r="F251" s="24" t="s">
        <v>1961</v>
      </c>
      <c r="G251" s="25" t="s">
        <v>2000</v>
      </c>
    </row>
    <row r="252" spans="1:7" x14ac:dyDescent="0.3">
      <c r="A252" s="27">
        <v>26377</v>
      </c>
      <c r="B252" s="27" t="s">
        <v>3923</v>
      </c>
      <c r="C252" s="27" t="s">
        <v>2577</v>
      </c>
      <c r="D252" s="28" t="s">
        <v>2201</v>
      </c>
      <c r="E252" s="27" t="s">
        <v>1960</v>
      </c>
      <c r="F252" s="27" t="s">
        <v>1961</v>
      </c>
      <c r="G252" s="29" t="s">
        <v>2000</v>
      </c>
    </row>
    <row r="253" spans="1:7" x14ac:dyDescent="0.3">
      <c r="A253" s="24">
        <v>26376</v>
      </c>
      <c r="B253" s="24" t="s">
        <v>5118</v>
      </c>
      <c r="C253" s="24" t="s">
        <v>4698</v>
      </c>
      <c r="D253" s="30" t="s">
        <v>2335</v>
      </c>
      <c r="E253" s="24" t="s">
        <v>2151</v>
      </c>
      <c r="F253" s="24" t="s">
        <v>4713</v>
      </c>
      <c r="G253" s="25" t="s">
        <v>1947</v>
      </c>
    </row>
    <row r="254" spans="1:7" x14ac:dyDescent="0.3">
      <c r="A254" s="27">
        <v>26375</v>
      </c>
      <c r="B254" s="27" t="s">
        <v>2226</v>
      </c>
      <c r="C254" s="27" t="s">
        <v>2689</v>
      </c>
      <c r="D254" s="28" t="s">
        <v>2335</v>
      </c>
      <c r="E254" s="27" t="s">
        <v>2151</v>
      </c>
      <c r="F254" s="27" t="s">
        <v>4713</v>
      </c>
      <c r="G254" s="29" t="s">
        <v>1947</v>
      </c>
    </row>
    <row r="255" spans="1:7" x14ac:dyDescent="0.3">
      <c r="A255" s="24">
        <v>26374</v>
      </c>
      <c r="B255" s="24" t="s">
        <v>248</v>
      </c>
      <c r="C255" s="24" t="s">
        <v>1993</v>
      </c>
      <c r="D255" s="30" t="s">
        <v>2335</v>
      </c>
      <c r="E255" s="24" t="s">
        <v>2151</v>
      </c>
      <c r="F255" s="24" t="s">
        <v>4713</v>
      </c>
      <c r="G255" s="25" t="s">
        <v>1947</v>
      </c>
    </row>
    <row r="256" spans="1:7" x14ac:dyDescent="0.3">
      <c r="A256" s="27">
        <v>26373</v>
      </c>
      <c r="B256" s="27" t="s">
        <v>248</v>
      </c>
      <c r="C256" s="27" t="s">
        <v>2146</v>
      </c>
      <c r="D256" s="28" t="s">
        <v>2335</v>
      </c>
      <c r="E256" s="27" t="s">
        <v>2151</v>
      </c>
      <c r="F256" s="27" t="s">
        <v>4713</v>
      </c>
      <c r="G256" s="29" t="s">
        <v>1947</v>
      </c>
    </row>
    <row r="257" spans="1:7" x14ac:dyDescent="0.3">
      <c r="A257" s="24">
        <v>26372</v>
      </c>
      <c r="B257" s="24" t="s">
        <v>3378</v>
      </c>
      <c r="C257" s="24" t="s">
        <v>5117</v>
      </c>
      <c r="D257" s="30" t="s">
        <v>2327</v>
      </c>
      <c r="E257" s="24" t="s">
        <v>2151</v>
      </c>
      <c r="F257" s="24" t="s">
        <v>2232</v>
      </c>
      <c r="G257" s="25" t="s">
        <v>2000</v>
      </c>
    </row>
    <row r="258" spans="1:7" x14ac:dyDescent="0.3">
      <c r="A258" s="27">
        <v>26371</v>
      </c>
      <c r="B258" s="27" t="s">
        <v>2834</v>
      </c>
      <c r="C258" s="27" t="s">
        <v>2826</v>
      </c>
      <c r="D258" s="28" t="s">
        <v>2327</v>
      </c>
      <c r="E258" s="27" t="s">
        <v>2059</v>
      </c>
      <c r="F258" s="27" t="s">
        <v>2060</v>
      </c>
      <c r="G258" s="29" t="s">
        <v>2000</v>
      </c>
    </row>
    <row r="259" spans="1:7" x14ac:dyDescent="0.3">
      <c r="A259" s="24">
        <v>26370</v>
      </c>
      <c r="B259" s="24" t="s">
        <v>5073</v>
      </c>
      <c r="C259" s="24" t="s">
        <v>5116</v>
      </c>
      <c r="D259" s="30" t="s">
        <v>2327</v>
      </c>
      <c r="E259" s="24" t="s">
        <v>2151</v>
      </c>
      <c r="F259" s="24" t="s">
        <v>2232</v>
      </c>
      <c r="G259" s="25" t="s">
        <v>2000</v>
      </c>
    </row>
    <row r="260" spans="1:7" x14ac:dyDescent="0.3">
      <c r="A260" s="27">
        <v>26369</v>
      </c>
      <c r="B260" s="27" t="s">
        <v>3619</v>
      </c>
      <c r="C260" s="27" t="s">
        <v>5115</v>
      </c>
      <c r="D260" s="28" t="s">
        <v>2327</v>
      </c>
      <c r="E260" s="27" t="s">
        <v>2151</v>
      </c>
      <c r="F260" s="27" t="s">
        <v>2232</v>
      </c>
      <c r="G260" s="29" t="s">
        <v>2000</v>
      </c>
    </row>
    <row r="261" spans="1:7" x14ac:dyDescent="0.3">
      <c r="A261" s="24">
        <v>26368</v>
      </c>
      <c r="B261" s="24" t="s">
        <v>5114</v>
      </c>
      <c r="C261" s="24" t="s">
        <v>2599</v>
      </c>
      <c r="D261" s="30" t="s">
        <v>2327</v>
      </c>
      <c r="E261" s="24" t="s">
        <v>2151</v>
      </c>
      <c r="F261" s="24" t="s">
        <v>2232</v>
      </c>
      <c r="G261" s="25" t="s">
        <v>2000</v>
      </c>
    </row>
    <row r="262" spans="1:7" x14ac:dyDescent="0.3">
      <c r="A262" s="27">
        <v>26367</v>
      </c>
      <c r="B262" s="27" t="s">
        <v>2859</v>
      </c>
      <c r="C262" s="27" t="s">
        <v>2577</v>
      </c>
      <c r="D262" s="28" t="s">
        <v>2327</v>
      </c>
      <c r="E262" s="27" t="s">
        <v>2151</v>
      </c>
      <c r="F262" s="27" t="s">
        <v>2232</v>
      </c>
      <c r="G262" s="29" t="s">
        <v>2000</v>
      </c>
    </row>
    <row r="263" spans="1:7" x14ac:dyDescent="0.3">
      <c r="A263" s="24">
        <v>26366</v>
      </c>
      <c r="B263" s="24" t="s">
        <v>3743</v>
      </c>
      <c r="C263" s="24" t="s">
        <v>2146</v>
      </c>
      <c r="D263" s="30" t="s">
        <v>2327</v>
      </c>
      <c r="E263" s="24" t="s">
        <v>2151</v>
      </c>
      <c r="F263" s="24" t="s">
        <v>2232</v>
      </c>
      <c r="G263" s="25" t="s">
        <v>2000</v>
      </c>
    </row>
    <row r="264" spans="1:7" x14ac:dyDescent="0.3">
      <c r="A264" s="27">
        <v>26365</v>
      </c>
      <c r="B264" s="27" t="s">
        <v>4104</v>
      </c>
      <c r="C264" s="27" t="s">
        <v>2456</v>
      </c>
      <c r="D264" s="28" t="s">
        <v>2327</v>
      </c>
      <c r="E264" s="27" t="s">
        <v>2151</v>
      </c>
      <c r="F264" s="27" t="s">
        <v>2232</v>
      </c>
      <c r="G264" s="29" t="s">
        <v>2000</v>
      </c>
    </row>
    <row r="265" spans="1:7" x14ac:dyDescent="0.3">
      <c r="A265" s="24">
        <v>26364</v>
      </c>
      <c r="B265" s="24" t="s">
        <v>2640</v>
      </c>
      <c r="C265" s="24" t="s">
        <v>4750</v>
      </c>
      <c r="D265" s="30" t="s">
        <v>2327</v>
      </c>
      <c r="E265" s="24" t="s">
        <v>2151</v>
      </c>
      <c r="F265" s="24" t="s">
        <v>2232</v>
      </c>
      <c r="G265" s="25" t="s">
        <v>2000</v>
      </c>
    </row>
    <row r="266" spans="1:7" x14ac:dyDescent="0.3">
      <c r="A266" s="27">
        <v>26363</v>
      </c>
      <c r="B266" s="27" t="s">
        <v>2685</v>
      </c>
      <c r="C266" s="27" t="s">
        <v>2383</v>
      </c>
      <c r="D266" s="28" t="s">
        <v>2327</v>
      </c>
      <c r="E266" s="27" t="s">
        <v>2151</v>
      </c>
      <c r="F266" s="27" t="s">
        <v>2232</v>
      </c>
      <c r="G266" s="29" t="s">
        <v>2000</v>
      </c>
    </row>
    <row r="267" spans="1:7" x14ac:dyDescent="0.3">
      <c r="A267" s="24">
        <v>26362</v>
      </c>
      <c r="B267" s="24" t="s">
        <v>3506</v>
      </c>
      <c r="C267" s="24" t="s">
        <v>2651</v>
      </c>
      <c r="D267" s="30" t="s">
        <v>2327</v>
      </c>
      <c r="E267" s="24" t="s">
        <v>2059</v>
      </c>
      <c r="F267" s="24" t="s">
        <v>2738</v>
      </c>
      <c r="G267" s="25" t="s">
        <v>2000</v>
      </c>
    </row>
    <row r="268" spans="1:7" x14ac:dyDescent="0.3">
      <c r="A268" s="27">
        <v>26361</v>
      </c>
      <c r="B268" s="27" t="s">
        <v>3560</v>
      </c>
      <c r="C268" s="27" t="s">
        <v>3095</v>
      </c>
      <c r="D268" s="28" t="s">
        <v>2327</v>
      </c>
      <c r="E268" s="27" t="s">
        <v>2151</v>
      </c>
      <c r="F268" s="27" t="s">
        <v>2232</v>
      </c>
      <c r="G268" s="29" t="s">
        <v>2000</v>
      </c>
    </row>
    <row r="269" spans="1:7" x14ac:dyDescent="0.3">
      <c r="A269" s="24">
        <v>26360</v>
      </c>
      <c r="B269" s="24" t="s">
        <v>5052</v>
      </c>
      <c r="C269" s="24" t="s">
        <v>3222</v>
      </c>
      <c r="D269" s="30" t="s">
        <v>3278</v>
      </c>
      <c r="E269" s="24" t="s">
        <v>2098</v>
      </c>
      <c r="F269" s="24" t="s">
        <v>3532</v>
      </c>
      <c r="G269" s="25" t="s">
        <v>1947</v>
      </c>
    </row>
    <row r="270" spans="1:7" x14ac:dyDescent="0.3">
      <c r="A270" s="27">
        <v>26359</v>
      </c>
      <c r="B270" s="27" t="s">
        <v>5113</v>
      </c>
      <c r="C270" s="27" t="s">
        <v>2068</v>
      </c>
      <c r="D270" s="28" t="s">
        <v>2144</v>
      </c>
      <c r="E270" s="27" t="s">
        <v>1945</v>
      </c>
      <c r="F270" s="27" t="s">
        <v>1946</v>
      </c>
      <c r="G270" s="29" t="s">
        <v>1947</v>
      </c>
    </row>
    <row r="271" spans="1:7" x14ac:dyDescent="0.3">
      <c r="A271" s="24">
        <v>26358</v>
      </c>
      <c r="B271" s="24" t="s">
        <v>2753</v>
      </c>
      <c r="C271" s="24" t="s">
        <v>2195</v>
      </c>
      <c r="D271" s="30" t="s">
        <v>2335</v>
      </c>
      <c r="E271" s="24" t="s">
        <v>2151</v>
      </c>
      <c r="F271" s="24" t="s">
        <v>4952</v>
      </c>
      <c r="G271" s="25" t="s">
        <v>2000</v>
      </c>
    </row>
    <row r="272" spans="1:7" x14ac:dyDescent="0.3">
      <c r="A272" s="27">
        <v>26357</v>
      </c>
      <c r="B272" s="27" t="s">
        <v>5111</v>
      </c>
      <c r="C272" s="27" t="s">
        <v>5112</v>
      </c>
      <c r="D272" s="28" t="s">
        <v>2327</v>
      </c>
      <c r="E272" s="27" t="s">
        <v>2059</v>
      </c>
      <c r="F272" s="27" t="s">
        <v>2702</v>
      </c>
      <c r="G272" s="29" t="s">
        <v>1947</v>
      </c>
    </row>
    <row r="273" spans="1:7" x14ac:dyDescent="0.3">
      <c r="A273" s="24">
        <v>26356</v>
      </c>
      <c r="B273" s="24" t="s">
        <v>504</v>
      </c>
      <c r="C273" s="24" t="s">
        <v>2345</v>
      </c>
      <c r="D273" s="30" t="s">
        <v>2578</v>
      </c>
      <c r="E273" s="24" t="s">
        <v>2009</v>
      </c>
      <c r="F273" s="24" t="s">
        <v>2016</v>
      </c>
      <c r="G273" s="25" t="s">
        <v>1947</v>
      </c>
    </row>
    <row r="274" spans="1:7" x14ac:dyDescent="0.3">
      <c r="A274" s="27">
        <v>26355</v>
      </c>
      <c r="B274" s="27" t="s">
        <v>5110</v>
      </c>
      <c r="C274" s="27" t="s">
        <v>2169</v>
      </c>
      <c r="D274" s="28" t="s">
        <v>2127</v>
      </c>
      <c r="E274" s="27" t="s">
        <v>2041</v>
      </c>
      <c r="F274" s="27" t="s">
        <v>2042</v>
      </c>
      <c r="G274" s="29" t="s">
        <v>1947</v>
      </c>
    </row>
    <row r="275" spans="1:7" x14ac:dyDescent="0.3">
      <c r="A275" s="24">
        <v>26354</v>
      </c>
      <c r="B275" s="24" t="s">
        <v>678</v>
      </c>
      <c r="C275" s="24" t="s">
        <v>3133</v>
      </c>
      <c r="D275" s="30" t="s">
        <v>2087</v>
      </c>
      <c r="E275" s="24" t="s">
        <v>2031</v>
      </c>
      <c r="F275" s="24" t="s">
        <v>2032</v>
      </c>
      <c r="G275" s="25" t="s">
        <v>1947</v>
      </c>
    </row>
    <row r="276" spans="1:7" x14ac:dyDescent="0.3">
      <c r="A276" s="27">
        <v>26353</v>
      </c>
      <c r="B276" s="27" t="s">
        <v>4933</v>
      </c>
      <c r="C276" s="27" t="s">
        <v>2196</v>
      </c>
      <c r="D276" s="28" t="s">
        <v>2335</v>
      </c>
      <c r="E276" s="27" t="s">
        <v>2151</v>
      </c>
      <c r="F276" s="27" t="s">
        <v>4713</v>
      </c>
      <c r="G276" s="29" t="s">
        <v>1947</v>
      </c>
    </row>
    <row r="277" spans="1:7" x14ac:dyDescent="0.3">
      <c r="A277" s="24">
        <v>26352</v>
      </c>
      <c r="B277" s="24" t="s">
        <v>5109</v>
      </c>
      <c r="C277" s="24" t="s">
        <v>1948</v>
      </c>
      <c r="D277" s="30" t="s">
        <v>1982</v>
      </c>
      <c r="E277" s="24" t="s">
        <v>1983</v>
      </c>
      <c r="F277" s="24" t="s">
        <v>1984</v>
      </c>
      <c r="G277" s="25" t="s">
        <v>1947</v>
      </c>
    </row>
    <row r="278" spans="1:7" x14ac:dyDescent="0.3">
      <c r="A278" s="27">
        <v>26351</v>
      </c>
      <c r="B278" s="27" t="s">
        <v>5108</v>
      </c>
      <c r="C278" s="27" t="s">
        <v>3285</v>
      </c>
      <c r="D278" s="28" t="s">
        <v>1982</v>
      </c>
      <c r="E278" s="27" t="s">
        <v>1983</v>
      </c>
      <c r="F278" s="27" t="s">
        <v>1984</v>
      </c>
      <c r="G278" s="29" t="s">
        <v>1947</v>
      </c>
    </row>
    <row r="279" spans="1:7" x14ac:dyDescent="0.3">
      <c r="A279" s="24">
        <v>26349</v>
      </c>
      <c r="B279" s="24" t="s">
        <v>5107</v>
      </c>
      <c r="C279" s="24" t="s">
        <v>2543</v>
      </c>
      <c r="D279" s="30" t="s">
        <v>2045</v>
      </c>
      <c r="E279" s="24" t="s">
        <v>2151</v>
      </c>
      <c r="F279" s="24" t="s">
        <v>2152</v>
      </c>
      <c r="G279" s="25" t="s">
        <v>2000</v>
      </c>
    </row>
    <row r="280" spans="1:7" x14ac:dyDescent="0.3">
      <c r="A280" s="27">
        <v>26348</v>
      </c>
      <c r="B280" s="27" t="s">
        <v>2523</v>
      </c>
      <c r="C280" s="27" t="s">
        <v>2604</v>
      </c>
      <c r="D280" s="28" t="s">
        <v>2335</v>
      </c>
      <c r="E280" s="27" t="s">
        <v>2151</v>
      </c>
      <c r="F280" s="27" t="s">
        <v>4713</v>
      </c>
      <c r="G280" s="29" t="s">
        <v>1947</v>
      </c>
    </row>
    <row r="281" spans="1:7" x14ac:dyDescent="0.3">
      <c r="A281" s="24">
        <v>26347</v>
      </c>
      <c r="B281" s="24" t="s">
        <v>2020</v>
      </c>
      <c r="C281" s="24" t="s">
        <v>1301</v>
      </c>
      <c r="D281" s="30" t="s">
        <v>2335</v>
      </c>
      <c r="E281" s="24" t="s">
        <v>2151</v>
      </c>
      <c r="F281" s="24" t="s">
        <v>4713</v>
      </c>
      <c r="G281" s="25" t="s">
        <v>1947</v>
      </c>
    </row>
    <row r="282" spans="1:7" x14ac:dyDescent="0.3">
      <c r="A282" s="27">
        <v>26346</v>
      </c>
      <c r="B282" s="27" t="s">
        <v>5106</v>
      </c>
      <c r="C282" s="27" t="s">
        <v>4581</v>
      </c>
      <c r="D282" s="28" t="s">
        <v>2335</v>
      </c>
      <c r="E282" s="27" t="s">
        <v>2151</v>
      </c>
      <c r="F282" s="27" t="s">
        <v>4713</v>
      </c>
      <c r="G282" s="29" t="s">
        <v>1947</v>
      </c>
    </row>
    <row r="283" spans="1:7" x14ac:dyDescent="0.3">
      <c r="A283" s="24">
        <v>26345</v>
      </c>
      <c r="B283" s="24" t="s">
        <v>5105</v>
      </c>
      <c r="C283" s="24" t="s">
        <v>4589</v>
      </c>
      <c r="D283" s="30" t="s">
        <v>2335</v>
      </c>
      <c r="E283" s="24" t="s">
        <v>2151</v>
      </c>
      <c r="F283" s="24" t="s">
        <v>4713</v>
      </c>
      <c r="G283" s="25" t="s">
        <v>1947</v>
      </c>
    </row>
    <row r="284" spans="1:7" x14ac:dyDescent="0.3">
      <c r="A284" s="27">
        <v>26344</v>
      </c>
      <c r="B284" s="27" t="s">
        <v>3038</v>
      </c>
      <c r="C284" s="27" t="s">
        <v>3137</v>
      </c>
      <c r="D284" s="28" t="s">
        <v>2335</v>
      </c>
      <c r="E284" s="27" t="s">
        <v>2151</v>
      </c>
      <c r="F284" s="27" t="s">
        <v>4713</v>
      </c>
      <c r="G284" s="29" t="s">
        <v>1947</v>
      </c>
    </row>
    <row r="285" spans="1:7" x14ac:dyDescent="0.3">
      <c r="A285" s="24">
        <v>26343</v>
      </c>
      <c r="B285" s="24" t="s">
        <v>5103</v>
      </c>
      <c r="C285" s="24" t="s">
        <v>5104</v>
      </c>
      <c r="D285" s="30" t="s">
        <v>2335</v>
      </c>
      <c r="E285" s="24" t="s">
        <v>2151</v>
      </c>
      <c r="F285" s="24" t="s">
        <v>4713</v>
      </c>
      <c r="G285" s="25" t="s">
        <v>1947</v>
      </c>
    </row>
    <row r="286" spans="1:7" x14ac:dyDescent="0.3">
      <c r="A286" s="27">
        <v>26342</v>
      </c>
      <c r="B286" s="27" t="s">
        <v>3142</v>
      </c>
      <c r="C286" s="27" t="s">
        <v>4262</v>
      </c>
      <c r="D286" s="28" t="s">
        <v>2335</v>
      </c>
      <c r="E286" s="27" t="s">
        <v>2279</v>
      </c>
      <c r="F286" s="27" t="s">
        <v>2420</v>
      </c>
      <c r="G286" s="29" t="s">
        <v>1947</v>
      </c>
    </row>
    <row r="287" spans="1:7" x14ac:dyDescent="0.3">
      <c r="A287" s="24">
        <v>26341</v>
      </c>
      <c r="B287" s="24" t="s">
        <v>2842</v>
      </c>
      <c r="C287" s="24" t="s">
        <v>1972</v>
      </c>
      <c r="D287" s="30" t="s">
        <v>2335</v>
      </c>
      <c r="E287" s="24" t="s">
        <v>2151</v>
      </c>
      <c r="F287" s="24" t="s">
        <v>4952</v>
      </c>
      <c r="G287" s="25" t="s">
        <v>1947</v>
      </c>
    </row>
    <row r="288" spans="1:7" x14ac:dyDescent="0.3">
      <c r="A288" s="27">
        <v>26340</v>
      </c>
      <c r="B288" s="27" t="s">
        <v>3681</v>
      </c>
      <c r="C288" s="27" t="s">
        <v>3570</v>
      </c>
      <c r="D288" s="28" t="s">
        <v>2335</v>
      </c>
      <c r="E288" s="27" t="s">
        <v>2151</v>
      </c>
      <c r="F288" s="27" t="s">
        <v>4952</v>
      </c>
      <c r="G288" s="29" t="s">
        <v>1947</v>
      </c>
    </row>
    <row r="289" spans="1:7" x14ac:dyDescent="0.3">
      <c r="A289" s="24">
        <v>26339</v>
      </c>
      <c r="B289" s="24" t="s">
        <v>5101</v>
      </c>
      <c r="C289" s="24" t="s">
        <v>5102</v>
      </c>
      <c r="D289" s="30" t="s">
        <v>2335</v>
      </c>
      <c r="E289" s="24" t="s">
        <v>2151</v>
      </c>
      <c r="F289" s="24" t="s">
        <v>4952</v>
      </c>
      <c r="G289" s="25" t="s">
        <v>1947</v>
      </c>
    </row>
    <row r="290" spans="1:7" x14ac:dyDescent="0.3">
      <c r="A290" s="27">
        <v>26338</v>
      </c>
      <c r="B290" s="27" t="s">
        <v>2657</v>
      </c>
      <c r="C290" s="27" t="s">
        <v>2893</v>
      </c>
      <c r="D290" s="28" t="s">
        <v>2335</v>
      </c>
      <c r="E290" s="27" t="s">
        <v>2151</v>
      </c>
      <c r="F290" s="27" t="s">
        <v>4952</v>
      </c>
      <c r="G290" s="29" t="s">
        <v>2000</v>
      </c>
    </row>
    <row r="291" spans="1:7" x14ac:dyDescent="0.3">
      <c r="A291" s="24">
        <v>26337</v>
      </c>
      <c r="B291" s="24" t="s">
        <v>836</v>
      </c>
      <c r="C291" s="24" t="s">
        <v>4755</v>
      </c>
      <c r="D291" s="30" t="s">
        <v>2335</v>
      </c>
      <c r="E291" s="24" t="s">
        <v>2151</v>
      </c>
      <c r="F291" s="24" t="s">
        <v>4952</v>
      </c>
      <c r="G291" s="25" t="s">
        <v>1947</v>
      </c>
    </row>
    <row r="292" spans="1:7" x14ac:dyDescent="0.3">
      <c r="A292" s="27">
        <v>26336</v>
      </c>
      <c r="B292" s="27" t="s">
        <v>5100</v>
      </c>
      <c r="C292" s="27" t="s">
        <v>3185</v>
      </c>
      <c r="D292" s="28" t="s">
        <v>2335</v>
      </c>
      <c r="E292" s="27" t="s">
        <v>2151</v>
      </c>
      <c r="F292" s="27" t="s">
        <v>4952</v>
      </c>
      <c r="G292" s="29" t="s">
        <v>2000</v>
      </c>
    </row>
    <row r="293" spans="1:7" x14ac:dyDescent="0.3">
      <c r="A293" s="24">
        <v>26335</v>
      </c>
      <c r="B293" s="24" t="s">
        <v>546</v>
      </c>
      <c r="C293" s="24" t="s">
        <v>3167</v>
      </c>
      <c r="D293" s="30" t="s">
        <v>2335</v>
      </c>
      <c r="E293" s="24" t="s">
        <v>2151</v>
      </c>
      <c r="F293" s="24" t="s">
        <v>4952</v>
      </c>
      <c r="G293" s="25" t="s">
        <v>1947</v>
      </c>
    </row>
    <row r="294" spans="1:7" x14ac:dyDescent="0.3">
      <c r="A294" s="27">
        <v>26334</v>
      </c>
      <c r="B294" s="27" t="s">
        <v>5099</v>
      </c>
      <c r="C294" s="27" t="s">
        <v>1963</v>
      </c>
      <c r="D294" s="28" t="s">
        <v>2335</v>
      </c>
      <c r="E294" s="27" t="s">
        <v>2151</v>
      </c>
      <c r="F294" s="27" t="s">
        <v>4952</v>
      </c>
      <c r="G294" s="29" t="s">
        <v>1947</v>
      </c>
    </row>
    <row r="295" spans="1:7" x14ac:dyDescent="0.3">
      <c r="A295" s="24">
        <v>26333</v>
      </c>
      <c r="B295" s="24" t="s">
        <v>5098</v>
      </c>
      <c r="C295" s="24" t="s">
        <v>4023</v>
      </c>
      <c r="D295" s="30" t="s">
        <v>2335</v>
      </c>
      <c r="E295" s="24" t="s">
        <v>2151</v>
      </c>
      <c r="F295" s="24" t="s">
        <v>4952</v>
      </c>
      <c r="G295" s="25" t="s">
        <v>2000</v>
      </c>
    </row>
    <row r="296" spans="1:7" x14ac:dyDescent="0.3">
      <c r="A296" s="27">
        <v>26332</v>
      </c>
      <c r="B296" s="27" t="s">
        <v>3809</v>
      </c>
      <c r="C296" s="27" t="s">
        <v>4992</v>
      </c>
      <c r="D296" s="28" t="s">
        <v>2335</v>
      </c>
      <c r="E296" s="27" t="s">
        <v>2151</v>
      </c>
      <c r="F296" s="27" t="s">
        <v>4952</v>
      </c>
      <c r="G296" s="29" t="s">
        <v>1947</v>
      </c>
    </row>
    <row r="297" spans="1:7" x14ac:dyDescent="0.3">
      <c r="A297" s="24">
        <v>26331</v>
      </c>
      <c r="B297" s="24" t="s">
        <v>3615</v>
      </c>
      <c r="C297" s="24" t="s">
        <v>4755</v>
      </c>
      <c r="D297" s="30" t="s">
        <v>2335</v>
      </c>
      <c r="E297" s="24" t="s">
        <v>2279</v>
      </c>
      <c r="F297" s="24" t="s">
        <v>4896</v>
      </c>
      <c r="G297" s="25" t="s">
        <v>1947</v>
      </c>
    </row>
    <row r="298" spans="1:7" x14ac:dyDescent="0.3">
      <c r="A298" s="27">
        <v>26330</v>
      </c>
      <c r="B298" s="27" t="s">
        <v>5096</v>
      </c>
      <c r="C298" s="27" t="s">
        <v>5097</v>
      </c>
      <c r="D298" s="28" t="s">
        <v>2045</v>
      </c>
      <c r="E298" s="27" t="s">
        <v>2116</v>
      </c>
      <c r="F298" s="27" t="s">
        <v>2337</v>
      </c>
      <c r="G298" s="29" t="s">
        <v>1947</v>
      </c>
    </row>
    <row r="299" spans="1:7" x14ac:dyDescent="0.3">
      <c r="A299" s="24">
        <v>26329</v>
      </c>
      <c r="B299" s="24" t="s">
        <v>4710</v>
      </c>
      <c r="C299" s="24" t="s">
        <v>3351</v>
      </c>
      <c r="D299" s="30" t="s">
        <v>2045</v>
      </c>
      <c r="E299" s="24" t="s">
        <v>2116</v>
      </c>
      <c r="F299" s="24" t="s">
        <v>2337</v>
      </c>
      <c r="G299" s="25" t="s">
        <v>1947</v>
      </c>
    </row>
    <row r="300" spans="1:7" x14ac:dyDescent="0.3">
      <c r="A300" s="27">
        <v>26328</v>
      </c>
      <c r="B300" s="27" t="s">
        <v>2972</v>
      </c>
      <c r="C300" s="27" t="s">
        <v>2972</v>
      </c>
      <c r="D300" s="28" t="s">
        <v>2327</v>
      </c>
      <c r="E300" s="27" t="s">
        <v>2059</v>
      </c>
      <c r="F300" s="27" t="s">
        <v>4956</v>
      </c>
      <c r="G300" s="29" t="s">
        <v>2000</v>
      </c>
    </row>
    <row r="301" spans="1:7" x14ac:dyDescent="0.3">
      <c r="A301" s="24">
        <v>26327</v>
      </c>
      <c r="B301" s="24" t="s">
        <v>5095</v>
      </c>
      <c r="C301" s="24" t="s">
        <v>2626</v>
      </c>
      <c r="D301" s="30" t="s">
        <v>2457</v>
      </c>
      <c r="E301" s="24" t="s">
        <v>2242</v>
      </c>
      <c r="F301" s="24" t="s">
        <v>2243</v>
      </c>
      <c r="G301" s="25" t="s">
        <v>1947</v>
      </c>
    </row>
    <row r="302" spans="1:7" x14ac:dyDescent="0.3">
      <c r="A302" s="27">
        <v>26326</v>
      </c>
      <c r="B302" s="27" t="s">
        <v>2304</v>
      </c>
      <c r="C302" s="27" t="s">
        <v>2625</v>
      </c>
      <c r="D302" s="28" t="s">
        <v>2045</v>
      </c>
      <c r="E302" s="27" t="s">
        <v>2151</v>
      </c>
      <c r="F302" s="27" t="s">
        <v>2152</v>
      </c>
      <c r="G302" s="29" t="s">
        <v>2000</v>
      </c>
    </row>
    <row r="303" spans="1:7" x14ac:dyDescent="0.3">
      <c r="A303" s="24">
        <v>26325</v>
      </c>
      <c r="B303" s="24" t="s">
        <v>4878</v>
      </c>
      <c r="C303" s="24" t="s">
        <v>2312</v>
      </c>
      <c r="D303" s="30" t="s">
        <v>2201</v>
      </c>
      <c r="E303" s="24" t="s">
        <v>2158</v>
      </c>
      <c r="F303" s="24" t="s">
        <v>3760</v>
      </c>
      <c r="G303" s="25" t="s">
        <v>1947</v>
      </c>
    </row>
    <row r="304" spans="1:7" x14ac:dyDescent="0.3">
      <c r="A304" s="27">
        <v>26324</v>
      </c>
      <c r="B304" s="27" t="s">
        <v>5094</v>
      </c>
      <c r="C304" s="27" t="s">
        <v>3043</v>
      </c>
      <c r="D304" s="28" t="s">
        <v>2201</v>
      </c>
      <c r="E304" s="27" t="s">
        <v>2158</v>
      </c>
      <c r="F304" s="27" t="s">
        <v>4673</v>
      </c>
      <c r="G304" s="29" t="s">
        <v>2000</v>
      </c>
    </row>
    <row r="305" spans="1:7" x14ac:dyDescent="0.3">
      <c r="A305" s="24">
        <v>26323</v>
      </c>
      <c r="B305" s="24" t="s">
        <v>4814</v>
      </c>
      <c r="C305" s="24" t="s">
        <v>1963</v>
      </c>
      <c r="D305" s="30" t="s">
        <v>2201</v>
      </c>
      <c r="E305" s="24" t="s">
        <v>2158</v>
      </c>
      <c r="F305" s="24" t="s">
        <v>4673</v>
      </c>
      <c r="G305" s="25" t="s">
        <v>1947</v>
      </c>
    </row>
    <row r="306" spans="1:7" x14ac:dyDescent="0.3">
      <c r="A306" s="27">
        <v>26322</v>
      </c>
      <c r="B306" s="27" t="s">
        <v>3687</v>
      </c>
      <c r="C306" s="27" t="s">
        <v>2604</v>
      </c>
      <c r="D306" s="28" t="s">
        <v>2335</v>
      </c>
      <c r="E306" s="27" t="s">
        <v>2151</v>
      </c>
      <c r="F306" s="27" t="s">
        <v>4713</v>
      </c>
      <c r="G306" s="29" t="s">
        <v>1947</v>
      </c>
    </row>
    <row r="307" spans="1:7" x14ac:dyDescent="0.3">
      <c r="A307" s="24">
        <v>26321</v>
      </c>
      <c r="B307" s="24" t="s">
        <v>3400</v>
      </c>
      <c r="C307" s="24" t="s">
        <v>3087</v>
      </c>
      <c r="D307" s="30" t="s">
        <v>2335</v>
      </c>
      <c r="E307" s="24" t="s">
        <v>2151</v>
      </c>
      <c r="F307" s="24" t="s">
        <v>4713</v>
      </c>
      <c r="G307" s="25" t="s">
        <v>1947</v>
      </c>
    </row>
    <row r="308" spans="1:7" x14ac:dyDescent="0.3">
      <c r="A308" s="27">
        <v>26320</v>
      </c>
      <c r="B308" s="27" t="s">
        <v>3076</v>
      </c>
      <c r="C308" s="27" t="s">
        <v>2789</v>
      </c>
      <c r="D308" s="28" t="s">
        <v>2083</v>
      </c>
      <c r="E308" s="27" t="s">
        <v>2191</v>
      </c>
      <c r="F308" s="27" t="s">
        <v>2192</v>
      </c>
      <c r="G308" s="29" t="s">
        <v>1947</v>
      </c>
    </row>
    <row r="309" spans="1:7" x14ac:dyDescent="0.3">
      <c r="A309" s="24">
        <v>26319</v>
      </c>
      <c r="B309" s="24" t="s">
        <v>2035</v>
      </c>
      <c r="C309" s="24" t="s">
        <v>1987</v>
      </c>
      <c r="D309" s="30" t="s">
        <v>2335</v>
      </c>
      <c r="E309" s="24" t="s">
        <v>2279</v>
      </c>
      <c r="F309" s="24" t="s">
        <v>3398</v>
      </c>
      <c r="G309" s="25" t="s">
        <v>1947</v>
      </c>
    </row>
    <row r="310" spans="1:7" x14ac:dyDescent="0.3">
      <c r="A310" s="27">
        <v>26315</v>
      </c>
      <c r="B310" s="27" t="s">
        <v>2180</v>
      </c>
      <c r="C310" s="27" t="s">
        <v>2057</v>
      </c>
      <c r="D310" s="28" t="s">
        <v>2335</v>
      </c>
      <c r="E310" s="27" t="s">
        <v>2151</v>
      </c>
      <c r="F310" s="27" t="s">
        <v>4713</v>
      </c>
      <c r="G310" s="29" t="s">
        <v>1947</v>
      </c>
    </row>
    <row r="311" spans="1:7" x14ac:dyDescent="0.3">
      <c r="A311" s="24">
        <v>26314</v>
      </c>
      <c r="B311" s="24" t="s">
        <v>5093</v>
      </c>
      <c r="C311" s="24" t="s">
        <v>1571</v>
      </c>
      <c r="D311" s="30" t="s">
        <v>2335</v>
      </c>
      <c r="E311" s="24" t="s">
        <v>2151</v>
      </c>
      <c r="F311" s="24" t="s">
        <v>4947</v>
      </c>
      <c r="G311" s="25" t="s">
        <v>1947</v>
      </c>
    </row>
    <row r="312" spans="1:7" x14ac:dyDescent="0.3">
      <c r="A312" s="27">
        <v>26313</v>
      </c>
      <c r="B312" s="27" t="s">
        <v>3714</v>
      </c>
      <c r="C312" s="27" t="s">
        <v>3287</v>
      </c>
      <c r="D312" s="28" t="s">
        <v>2335</v>
      </c>
      <c r="E312" s="27" t="s">
        <v>2151</v>
      </c>
      <c r="F312" s="27" t="s">
        <v>4947</v>
      </c>
      <c r="G312" s="29" t="s">
        <v>1947</v>
      </c>
    </row>
    <row r="313" spans="1:7" x14ac:dyDescent="0.3">
      <c r="A313" s="24">
        <v>26311</v>
      </c>
      <c r="B313" s="24" t="s">
        <v>2642</v>
      </c>
      <c r="C313" s="24" t="s">
        <v>3131</v>
      </c>
      <c r="D313" s="30" t="s">
        <v>2335</v>
      </c>
      <c r="E313" s="24" t="s">
        <v>2151</v>
      </c>
      <c r="F313" s="24" t="s">
        <v>4948</v>
      </c>
      <c r="G313" s="25" t="s">
        <v>1947</v>
      </c>
    </row>
    <row r="314" spans="1:7" x14ac:dyDescent="0.3">
      <c r="A314" s="27">
        <v>26310</v>
      </c>
      <c r="B314" s="27" t="s">
        <v>3117</v>
      </c>
      <c r="C314" s="27" t="s">
        <v>2196</v>
      </c>
      <c r="D314" s="28" t="s">
        <v>2335</v>
      </c>
      <c r="E314" s="27" t="s">
        <v>2151</v>
      </c>
      <c r="F314" s="27" t="s">
        <v>4948</v>
      </c>
      <c r="G314" s="29" t="s">
        <v>2000</v>
      </c>
    </row>
    <row r="315" spans="1:7" x14ac:dyDescent="0.3">
      <c r="A315" s="24">
        <v>26308</v>
      </c>
      <c r="B315" s="24" t="s">
        <v>640</v>
      </c>
      <c r="C315" s="24" t="s">
        <v>2675</v>
      </c>
      <c r="D315" s="30" t="s">
        <v>2335</v>
      </c>
      <c r="E315" s="24" t="s">
        <v>2151</v>
      </c>
      <c r="F315" s="24" t="s">
        <v>4947</v>
      </c>
      <c r="G315" s="25" t="s">
        <v>1947</v>
      </c>
    </row>
    <row r="316" spans="1:7" x14ac:dyDescent="0.3">
      <c r="A316" s="27">
        <v>26307</v>
      </c>
      <c r="B316" s="27" t="s">
        <v>4381</v>
      </c>
      <c r="C316" s="27" t="s">
        <v>5092</v>
      </c>
      <c r="D316" s="28" t="s">
        <v>2127</v>
      </c>
      <c r="E316" s="27" t="s">
        <v>2041</v>
      </c>
      <c r="F316" s="27" t="s">
        <v>2042</v>
      </c>
      <c r="G316" s="29" t="s">
        <v>1947</v>
      </c>
    </row>
    <row r="317" spans="1:7" x14ac:dyDescent="0.3">
      <c r="A317" s="24">
        <v>26306</v>
      </c>
      <c r="B317" s="24" t="s">
        <v>3714</v>
      </c>
      <c r="C317" s="24" t="s">
        <v>2491</v>
      </c>
      <c r="D317" s="30" t="s">
        <v>2058</v>
      </c>
      <c r="E317" s="24" t="s">
        <v>2041</v>
      </c>
      <c r="F317" s="24" t="s">
        <v>2042</v>
      </c>
      <c r="G317" s="25" t="s">
        <v>1947</v>
      </c>
    </row>
    <row r="318" spans="1:7" x14ac:dyDescent="0.3">
      <c r="A318" s="27">
        <v>26305</v>
      </c>
      <c r="B318" s="27" t="s">
        <v>4968</v>
      </c>
      <c r="C318" s="27" t="s">
        <v>4894</v>
      </c>
      <c r="D318" s="28" t="s">
        <v>1982</v>
      </c>
      <c r="E318" s="27" t="s">
        <v>1983</v>
      </c>
      <c r="F318" s="27" t="s">
        <v>1984</v>
      </c>
      <c r="G318" s="29" t="s">
        <v>1947</v>
      </c>
    </row>
    <row r="319" spans="1:7" x14ac:dyDescent="0.3">
      <c r="A319" s="24">
        <v>26304</v>
      </c>
      <c r="B319" s="24" t="s">
        <v>2428</v>
      </c>
      <c r="C319" s="24" t="s">
        <v>4588</v>
      </c>
      <c r="D319" s="30" t="s">
        <v>2505</v>
      </c>
      <c r="E319" s="24" t="s">
        <v>1974</v>
      </c>
      <c r="F319" s="24" t="s">
        <v>2164</v>
      </c>
      <c r="G319" s="25" t="s">
        <v>1947</v>
      </c>
    </row>
    <row r="320" spans="1:7" x14ac:dyDescent="0.3">
      <c r="A320" s="27">
        <v>26303</v>
      </c>
      <c r="B320" s="27" t="s">
        <v>2011</v>
      </c>
      <c r="C320" s="27" t="s">
        <v>5091</v>
      </c>
      <c r="D320" s="28" t="s">
        <v>2447</v>
      </c>
      <c r="E320" s="27" t="s">
        <v>2054</v>
      </c>
      <c r="F320" s="27" t="s">
        <v>2055</v>
      </c>
      <c r="G320" s="29" t="s">
        <v>1947</v>
      </c>
    </row>
    <row r="321" spans="1:7" x14ac:dyDescent="0.3">
      <c r="A321" s="24">
        <v>26301</v>
      </c>
      <c r="B321" s="24" t="s">
        <v>4880</v>
      </c>
      <c r="C321" s="24" t="s">
        <v>2184</v>
      </c>
      <c r="D321" s="30" t="s">
        <v>2201</v>
      </c>
      <c r="E321" s="24" t="s">
        <v>1960</v>
      </c>
      <c r="F321" s="24" t="s">
        <v>1961</v>
      </c>
      <c r="G321" s="25" t="s">
        <v>1947</v>
      </c>
    </row>
    <row r="322" spans="1:7" x14ac:dyDescent="0.3">
      <c r="A322" s="27">
        <v>26300</v>
      </c>
      <c r="B322" s="27" t="s">
        <v>2640</v>
      </c>
      <c r="C322" s="27" t="s">
        <v>3366</v>
      </c>
      <c r="D322" s="28" t="s">
        <v>2201</v>
      </c>
      <c r="E322" s="27" t="s">
        <v>1960</v>
      </c>
      <c r="F322" s="27" t="s">
        <v>1961</v>
      </c>
      <c r="G322" s="29" t="s">
        <v>2000</v>
      </c>
    </row>
    <row r="323" spans="1:7" x14ac:dyDescent="0.3">
      <c r="A323" s="24">
        <v>26299</v>
      </c>
      <c r="B323" s="24" t="s">
        <v>2214</v>
      </c>
      <c r="C323" s="24" t="s">
        <v>2146</v>
      </c>
      <c r="D323" s="30" t="s">
        <v>1982</v>
      </c>
      <c r="E323" s="24" t="s">
        <v>1983</v>
      </c>
      <c r="F323" s="24" t="s">
        <v>1984</v>
      </c>
      <c r="G323" s="25" t="s">
        <v>1947</v>
      </c>
    </row>
    <row r="324" spans="1:7" x14ac:dyDescent="0.3">
      <c r="A324" s="27">
        <v>26298</v>
      </c>
      <c r="B324" s="27" t="s">
        <v>5090</v>
      </c>
      <c r="C324" s="27" t="s">
        <v>3352</v>
      </c>
      <c r="D324" s="28" t="s">
        <v>1982</v>
      </c>
      <c r="E324" s="27" t="s">
        <v>1983</v>
      </c>
      <c r="F324" s="27" t="s">
        <v>1984</v>
      </c>
      <c r="G324" s="29" t="s">
        <v>1947</v>
      </c>
    </row>
    <row r="325" spans="1:7" x14ac:dyDescent="0.3">
      <c r="A325" s="24">
        <v>26297</v>
      </c>
      <c r="B325" s="24" t="s">
        <v>5089</v>
      </c>
      <c r="C325" s="24" t="s">
        <v>2642</v>
      </c>
      <c r="D325" s="30" t="s">
        <v>1982</v>
      </c>
      <c r="E325" s="24" t="s">
        <v>1983</v>
      </c>
      <c r="F325" s="24" t="s">
        <v>1984</v>
      </c>
      <c r="G325" s="25" t="s">
        <v>1947</v>
      </c>
    </row>
    <row r="326" spans="1:7" x14ac:dyDescent="0.3">
      <c r="A326" s="27">
        <v>26296</v>
      </c>
      <c r="B326" s="27" t="s">
        <v>2526</v>
      </c>
      <c r="C326" s="27" t="s">
        <v>1972</v>
      </c>
      <c r="D326" s="28" t="s">
        <v>1982</v>
      </c>
      <c r="E326" s="27" t="s">
        <v>1983</v>
      </c>
      <c r="F326" s="27" t="s">
        <v>1984</v>
      </c>
      <c r="G326" s="29" t="s">
        <v>1947</v>
      </c>
    </row>
    <row r="327" spans="1:7" x14ac:dyDescent="0.3">
      <c r="A327" s="24">
        <v>26295</v>
      </c>
      <c r="B327" s="24" t="s">
        <v>2173</v>
      </c>
      <c r="C327" s="24" t="s">
        <v>2252</v>
      </c>
      <c r="D327" s="30" t="s">
        <v>1982</v>
      </c>
      <c r="E327" s="24" t="s">
        <v>1983</v>
      </c>
      <c r="F327" s="24" t="s">
        <v>1984</v>
      </c>
      <c r="G327" s="25" t="s">
        <v>1947</v>
      </c>
    </row>
    <row r="328" spans="1:7" x14ac:dyDescent="0.3">
      <c r="A328" s="27">
        <v>26293</v>
      </c>
      <c r="B328" s="27" t="s">
        <v>2634</v>
      </c>
      <c r="C328" s="27" t="s">
        <v>5088</v>
      </c>
      <c r="D328" s="28" t="s">
        <v>1982</v>
      </c>
      <c r="E328" s="27" t="s">
        <v>1983</v>
      </c>
      <c r="F328" s="27" t="s">
        <v>1984</v>
      </c>
      <c r="G328" s="29" t="s">
        <v>1947</v>
      </c>
    </row>
    <row r="329" spans="1:7" x14ac:dyDescent="0.3">
      <c r="A329" s="24">
        <v>26292</v>
      </c>
      <c r="B329" s="24" t="s">
        <v>5087</v>
      </c>
      <c r="C329" s="24" t="s">
        <v>2169</v>
      </c>
      <c r="D329" s="30" t="s">
        <v>1982</v>
      </c>
      <c r="E329" s="24" t="s">
        <v>1983</v>
      </c>
      <c r="F329" s="24" t="s">
        <v>1984</v>
      </c>
      <c r="G329" s="25" t="s">
        <v>1947</v>
      </c>
    </row>
    <row r="330" spans="1:7" x14ac:dyDescent="0.3">
      <c r="A330" s="27">
        <v>26291</v>
      </c>
      <c r="B330" s="27" t="s">
        <v>2642</v>
      </c>
      <c r="C330" s="27" t="s">
        <v>2627</v>
      </c>
      <c r="D330" s="28" t="s">
        <v>2457</v>
      </c>
      <c r="E330" s="27" t="s">
        <v>2704</v>
      </c>
      <c r="F330" s="27" t="s">
        <v>2705</v>
      </c>
      <c r="G330" s="29" t="s">
        <v>1947</v>
      </c>
    </row>
    <row r="331" spans="1:7" x14ac:dyDescent="0.3">
      <c r="A331" s="24">
        <v>26289</v>
      </c>
      <c r="B331" s="24" t="s">
        <v>1301</v>
      </c>
      <c r="C331" s="24" t="s">
        <v>2599</v>
      </c>
      <c r="D331" s="30" t="s">
        <v>2457</v>
      </c>
      <c r="E331" s="24" t="s">
        <v>2704</v>
      </c>
      <c r="F331" s="24" t="s">
        <v>2705</v>
      </c>
      <c r="G331" s="25" t="s">
        <v>1947</v>
      </c>
    </row>
    <row r="332" spans="1:7" x14ac:dyDescent="0.3">
      <c r="A332" s="27">
        <v>26288</v>
      </c>
      <c r="B332" s="27" t="s">
        <v>3757</v>
      </c>
      <c r="C332" s="27" t="s">
        <v>3758</v>
      </c>
      <c r="D332" s="28" t="s">
        <v>2045</v>
      </c>
      <c r="E332" s="27" t="s">
        <v>1974</v>
      </c>
      <c r="F332" s="27" t="s">
        <v>3191</v>
      </c>
      <c r="G332" s="29" t="s">
        <v>2000</v>
      </c>
    </row>
    <row r="333" spans="1:7" x14ac:dyDescent="0.3">
      <c r="A333" s="24">
        <v>26287</v>
      </c>
      <c r="B333" s="24" t="s">
        <v>2895</v>
      </c>
      <c r="C333" s="24" t="s">
        <v>3427</v>
      </c>
      <c r="D333" s="30" t="s">
        <v>2447</v>
      </c>
      <c r="E333" s="24" t="s">
        <v>2054</v>
      </c>
      <c r="F333" s="24" t="s">
        <v>2055</v>
      </c>
      <c r="G333" s="25" t="s">
        <v>2000</v>
      </c>
    </row>
    <row r="334" spans="1:7" x14ac:dyDescent="0.3">
      <c r="A334" s="27">
        <v>26286</v>
      </c>
      <c r="B334" s="27" t="s">
        <v>3856</v>
      </c>
      <c r="C334" s="27" t="s">
        <v>175</v>
      </c>
      <c r="D334" s="28" t="s">
        <v>2327</v>
      </c>
      <c r="E334" s="27" t="s">
        <v>2059</v>
      </c>
      <c r="F334" s="27" t="s">
        <v>2702</v>
      </c>
      <c r="G334" s="29" t="s">
        <v>2000</v>
      </c>
    </row>
    <row r="335" spans="1:7" x14ac:dyDescent="0.3">
      <c r="A335" s="24">
        <v>26285</v>
      </c>
      <c r="B335" s="24" t="s">
        <v>2084</v>
      </c>
      <c r="C335" s="24" t="s">
        <v>1987</v>
      </c>
      <c r="D335" s="30" t="s">
        <v>2335</v>
      </c>
      <c r="E335" s="24" t="s">
        <v>2151</v>
      </c>
      <c r="F335" s="24" t="s">
        <v>4947</v>
      </c>
      <c r="G335" s="25" t="s">
        <v>1947</v>
      </c>
    </row>
    <row r="336" spans="1:7" x14ac:dyDescent="0.3">
      <c r="A336" s="27">
        <v>26284</v>
      </c>
      <c r="B336" s="27" t="s">
        <v>2698</v>
      </c>
      <c r="C336" s="27" t="s">
        <v>2740</v>
      </c>
      <c r="D336" s="28" t="s">
        <v>2335</v>
      </c>
      <c r="E336" s="27" t="s">
        <v>2151</v>
      </c>
      <c r="F336" s="27" t="s">
        <v>4947</v>
      </c>
      <c r="G336" s="29" t="s">
        <v>2000</v>
      </c>
    </row>
    <row r="337" spans="1:7" x14ac:dyDescent="0.3">
      <c r="A337" s="24">
        <v>26283</v>
      </c>
      <c r="B337" s="24" t="s">
        <v>2084</v>
      </c>
      <c r="C337" s="24" t="s">
        <v>2381</v>
      </c>
      <c r="D337" s="30" t="s">
        <v>2335</v>
      </c>
      <c r="E337" s="24" t="s">
        <v>2151</v>
      </c>
      <c r="F337" s="24" t="s">
        <v>4947</v>
      </c>
      <c r="G337" s="25" t="s">
        <v>1947</v>
      </c>
    </row>
    <row r="338" spans="1:7" x14ac:dyDescent="0.3">
      <c r="A338" s="27">
        <v>26282</v>
      </c>
      <c r="B338" s="27" t="s">
        <v>3895</v>
      </c>
      <c r="C338" s="27" t="s">
        <v>5086</v>
      </c>
      <c r="D338" s="28" t="s">
        <v>2335</v>
      </c>
      <c r="E338" s="27" t="s">
        <v>2151</v>
      </c>
      <c r="F338" s="27" t="s">
        <v>4947</v>
      </c>
      <c r="G338" s="29" t="s">
        <v>1947</v>
      </c>
    </row>
    <row r="339" spans="1:7" x14ac:dyDescent="0.3">
      <c r="A339" s="24">
        <v>26281</v>
      </c>
      <c r="B339" s="24" t="s">
        <v>5076</v>
      </c>
      <c r="C339" s="24" t="s">
        <v>4039</v>
      </c>
      <c r="D339" s="30" t="s">
        <v>2335</v>
      </c>
      <c r="E339" s="24" t="s">
        <v>2279</v>
      </c>
      <c r="F339" s="24" t="s">
        <v>4896</v>
      </c>
      <c r="G339" s="25" t="s">
        <v>2000</v>
      </c>
    </row>
    <row r="340" spans="1:7" x14ac:dyDescent="0.3">
      <c r="A340" s="27">
        <v>26280</v>
      </c>
      <c r="B340" s="27" t="s">
        <v>5085</v>
      </c>
      <c r="C340" s="27" t="s">
        <v>2258</v>
      </c>
      <c r="D340" s="28" t="s">
        <v>2335</v>
      </c>
      <c r="E340" s="27" t="s">
        <v>2279</v>
      </c>
      <c r="F340" s="27" t="s">
        <v>4896</v>
      </c>
      <c r="G340" s="29" t="s">
        <v>2000</v>
      </c>
    </row>
    <row r="341" spans="1:7" x14ac:dyDescent="0.3">
      <c r="A341" s="24">
        <v>26279</v>
      </c>
      <c r="B341" s="24" t="s">
        <v>4577</v>
      </c>
      <c r="C341" s="24" t="s">
        <v>1993</v>
      </c>
      <c r="D341" s="30" t="s">
        <v>2335</v>
      </c>
      <c r="E341" s="24" t="s">
        <v>2151</v>
      </c>
      <c r="F341" s="24" t="s">
        <v>4947</v>
      </c>
      <c r="G341" s="25" t="s">
        <v>1947</v>
      </c>
    </row>
    <row r="342" spans="1:7" x14ac:dyDescent="0.3">
      <c r="A342" s="27">
        <v>26278</v>
      </c>
      <c r="B342" s="27" t="s">
        <v>2642</v>
      </c>
      <c r="C342" s="27" t="s">
        <v>5084</v>
      </c>
      <c r="D342" s="28" t="s">
        <v>2335</v>
      </c>
      <c r="E342" s="27" t="s">
        <v>2151</v>
      </c>
      <c r="F342" s="27" t="s">
        <v>4947</v>
      </c>
      <c r="G342" s="29" t="s">
        <v>1947</v>
      </c>
    </row>
    <row r="343" spans="1:7" x14ac:dyDescent="0.3">
      <c r="A343" s="24">
        <v>26277</v>
      </c>
      <c r="B343" s="24" t="s">
        <v>5083</v>
      </c>
      <c r="C343" s="24" t="s">
        <v>1963</v>
      </c>
      <c r="D343" s="30" t="s">
        <v>2335</v>
      </c>
      <c r="E343" s="24" t="s">
        <v>2151</v>
      </c>
      <c r="F343" s="24" t="s">
        <v>4947</v>
      </c>
      <c r="G343" s="25" t="s">
        <v>2000</v>
      </c>
    </row>
    <row r="344" spans="1:7" x14ac:dyDescent="0.3">
      <c r="A344" s="27">
        <v>26276</v>
      </c>
      <c r="B344" s="27" t="s">
        <v>3299</v>
      </c>
      <c r="C344" s="27" t="s">
        <v>2089</v>
      </c>
      <c r="D344" s="28" t="s">
        <v>2335</v>
      </c>
      <c r="E344" s="27" t="s">
        <v>2151</v>
      </c>
      <c r="F344" s="27" t="s">
        <v>4952</v>
      </c>
      <c r="G344" s="29" t="s">
        <v>1947</v>
      </c>
    </row>
    <row r="345" spans="1:7" x14ac:dyDescent="0.3">
      <c r="A345" s="24">
        <v>26275</v>
      </c>
      <c r="B345" s="24" t="s">
        <v>4028</v>
      </c>
      <c r="C345" s="24" t="s">
        <v>2841</v>
      </c>
      <c r="D345" s="30" t="s">
        <v>2335</v>
      </c>
      <c r="E345" s="24" t="s">
        <v>2279</v>
      </c>
      <c r="F345" s="24" t="s">
        <v>4896</v>
      </c>
      <c r="G345" s="25" t="s">
        <v>1947</v>
      </c>
    </row>
    <row r="346" spans="1:7" x14ac:dyDescent="0.3">
      <c r="A346" s="27">
        <v>26274</v>
      </c>
      <c r="B346" s="27" t="s">
        <v>4851</v>
      </c>
      <c r="C346" s="27" t="s">
        <v>4255</v>
      </c>
      <c r="D346" s="28" t="s">
        <v>2335</v>
      </c>
      <c r="E346" s="27" t="s">
        <v>2279</v>
      </c>
      <c r="F346" s="27" t="s">
        <v>2336</v>
      </c>
      <c r="G346" s="29" t="s">
        <v>1947</v>
      </c>
    </row>
    <row r="347" spans="1:7" x14ac:dyDescent="0.3">
      <c r="A347" s="24">
        <v>26273</v>
      </c>
      <c r="B347" s="24" t="s">
        <v>3347</v>
      </c>
      <c r="C347" s="24" t="s">
        <v>1963</v>
      </c>
      <c r="D347" s="30" t="s">
        <v>2335</v>
      </c>
      <c r="E347" s="24" t="s">
        <v>2151</v>
      </c>
      <c r="F347" s="24" t="s">
        <v>4713</v>
      </c>
      <c r="G347" s="25" t="s">
        <v>1947</v>
      </c>
    </row>
    <row r="348" spans="1:7" x14ac:dyDescent="0.3">
      <c r="A348" s="27">
        <v>26272</v>
      </c>
      <c r="B348" s="27" t="s">
        <v>2079</v>
      </c>
      <c r="C348" s="27" t="s">
        <v>2270</v>
      </c>
      <c r="D348" s="28" t="s">
        <v>2335</v>
      </c>
      <c r="E348" s="27" t="s">
        <v>2279</v>
      </c>
      <c r="F348" s="27" t="s">
        <v>2370</v>
      </c>
      <c r="G348" s="29" t="s">
        <v>1947</v>
      </c>
    </row>
    <row r="349" spans="1:7" x14ac:dyDescent="0.3">
      <c r="A349" s="24">
        <v>26271</v>
      </c>
      <c r="B349" s="24" t="s">
        <v>2028</v>
      </c>
      <c r="C349" s="24" t="s">
        <v>1993</v>
      </c>
      <c r="D349" s="30" t="s">
        <v>2335</v>
      </c>
      <c r="E349" s="24" t="s">
        <v>2279</v>
      </c>
      <c r="F349" s="24" t="s">
        <v>2420</v>
      </c>
      <c r="G349" s="25" t="s">
        <v>1947</v>
      </c>
    </row>
    <row r="350" spans="1:7" x14ac:dyDescent="0.3">
      <c r="A350" s="27">
        <v>26269</v>
      </c>
      <c r="B350" s="27" t="s">
        <v>2842</v>
      </c>
      <c r="C350" s="27" t="s">
        <v>3373</v>
      </c>
      <c r="D350" s="28" t="s">
        <v>3604</v>
      </c>
      <c r="E350" s="27" t="s">
        <v>2496</v>
      </c>
      <c r="F350" s="27" t="s">
        <v>2497</v>
      </c>
      <c r="G350" s="29" t="s">
        <v>1947</v>
      </c>
    </row>
    <row r="351" spans="1:7" x14ac:dyDescent="0.3">
      <c r="A351" s="24">
        <v>26268</v>
      </c>
      <c r="B351" s="24" t="s">
        <v>5081</v>
      </c>
      <c r="C351" s="24" t="s">
        <v>5082</v>
      </c>
      <c r="D351" s="30" t="s">
        <v>3778</v>
      </c>
      <c r="E351" s="24" t="s">
        <v>2496</v>
      </c>
      <c r="F351" s="24" t="s">
        <v>2497</v>
      </c>
      <c r="G351" s="25" t="s">
        <v>2000</v>
      </c>
    </row>
    <row r="352" spans="1:7" x14ac:dyDescent="0.3">
      <c r="A352" s="27">
        <v>26267</v>
      </c>
      <c r="B352" s="27" t="s">
        <v>3795</v>
      </c>
      <c r="C352" s="27" t="s">
        <v>2804</v>
      </c>
      <c r="D352" s="28" t="s">
        <v>3778</v>
      </c>
      <c r="E352" s="27" t="s">
        <v>2821</v>
      </c>
      <c r="F352" s="27" t="s">
        <v>2822</v>
      </c>
      <c r="G352" s="29" t="s">
        <v>1947</v>
      </c>
    </row>
    <row r="353" spans="1:7" x14ac:dyDescent="0.3">
      <c r="A353" s="24">
        <v>26266</v>
      </c>
      <c r="B353" s="24" t="s">
        <v>4383</v>
      </c>
      <c r="C353" s="24" t="s">
        <v>1963</v>
      </c>
      <c r="D353" s="30" t="s">
        <v>3604</v>
      </c>
      <c r="E353" s="24" t="s">
        <v>2496</v>
      </c>
      <c r="F353" s="24" t="s">
        <v>2497</v>
      </c>
      <c r="G353" s="25" t="s">
        <v>1947</v>
      </c>
    </row>
    <row r="354" spans="1:7" x14ac:dyDescent="0.3">
      <c r="A354" s="27">
        <v>26265</v>
      </c>
      <c r="B354" s="27" t="s">
        <v>2969</v>
      </c>
      <c r="C354" s="27" t="s">
        <v>2386</v>
      </c>
      <c r="D354" s="28" t="s">
        <v>2457</v>
      </c>
      <c r="E354" s="27" t="s">
        <v>2242</v>
      </c>
      <c r="F354" s="27" t="s">
        <v>2243</v>
      </c>
      <c r="G354" s="29" t="s">
        <v>1947</v>
      </c>
    </row>
    <row r="355" spans="1:7" x14ac:dyDescent="0.3">
      <c r="A355" s="24">
        <v>26263</v>
      </c>
      <c r="B355" s="24" t="s">
        <v>1316</v>
      </c>
      <c r="C355" s="24" t="s">
        <v>4450</v>
      </c>
      <c r="D355" s="30" t="s">
        <v>2447</v>
      </c>
      <c r="E355" s="24" t="s">
        <v>2054</v>
      </c>
      <c r="F355" s="24" t="s">
        <v>2055</v>
      </c>
      <c r="G355" s="25" t="s">
        <v>1947</v>
      </c>
    </row>
    <row r="356" spans="1:7" x14ac:dyDescent="0.3">
      <c r="A356" s="27">
        <v>26262</v>
      </c>
      <c r="B356" s="27" t="s">
        <v>2067</v>
      </c>
      <c r="C356" s="27" t="s">
        <v>1987</v>
      </c>
      <c r="D356" s="28" t="s">
        <v>1982</v>
      </c>
      <c r="E356" s="27" t="s">
        <v>1983</v>
      </c>
      <c r="F356" s="27" t="s">
        <v>1984</v>
      </c>
      <c r="G356" s="29" t="s">
        <v>1947</v>
      </c>
    </row>
    <row r="357" spans="1:7" x14ac:dyDescent="0.3">
      <c r="A357" s="24">
        <v>26261</v>
      </c>
      <c r="B357" s="24" t="s">
        <v>2732</v>
      </c>
      <c r="C357" s="24" t="s">
        <v>5080</v>
      </c>
      <c r="D357" s="30" t="s">
        <v>1982</v>
      </c>
      <c r="E357" s="24" t="s">
        <v>1983</v>
      </c>
      <c r="F357" s="24" t="s">
        <v>1984</v>
      </c>
      <c r="G357" s="25" t="s">
        <v>1947</v>
      </c>
    </row>
    <row r="358" spans="1:7" x14ac:dyDescent="0.3">
      <c r="A358" s="27">
        <v>26260</v>
      </c>
      <c r="B358" s="27" t="s">
        <v>2476</v>
      </c>
      <c r="C358" s="27" t="s">
        <v>4394</v>
      </c>
      <c r="D358" s="28" t="s">
        <v>2578</v>
      </c>
      <c r="E358" s="27" t="s">
        <v>2009</v>
      </c>
      <c r="F358" s="27" t="s">
        <v>2016</v>
      </c>
      <c r="G358" s="29" t="s">
        <v>1947</v>
      </c>
    </row>
    <row r="359" spans="1:7" x14ac:dyDescent="0.3">
      <c r="A359" s="24">
        <v>26258</v>
      </c>
      <c r="B359" s="24" t="s">
        <v>5079</v>
      </c>
      <c r="C359" s="24" t="s">
        <v>5079</v>
      </c>
      <c r="D359" s="30" t="s">
        <v>2457</v>
      </c>
      <c r="E359" s="24" t="s">
        <v>2242</v>
      </c>
      <c r="F359" s="24" t="s">
        <v>2243</v>
      </c>
      <c r="G359" s="25" t="s">
        <v>1947</v>
      </c>
    </row>
    <row r="360" spans="1:7" x14ac:dyDescent="0.3">
      <c r="A360" s="27">
        <v>26257</v>
      </c>
      <c r="B360" s="27" t="s">
        <v>5078</v>
      </c>
      <c r="C360" s="27" t="s">
        <v>5078</v>
      </c>
      <c r="D360" s="28" t="s">
        <v>2457</v>
      </c>
      <c r="E360" s="27" t="s">
        <v>2242</v>
      </c>
      <c r="F360" s="27" t="s">
        <v>2243</v>
      </c>
      <c r="G360" s="29" t="s">
        <v>1947</v>
      </c>
    </row>
    <row r="361" spans="1:7" x14ac:dyDescent="0.3">
      <c r="A361" s="24">
        <v>26256</v>
      </c>
      <c r="B361" s="24" t="s">
        <v>3483</v>
      </c>
      <c r="C361" s="24" t="s">
        <v>3860</v>
      </c>
      <c r="D361" s="30" t="s">
        <v>2457</v>
      </c>
      <c r="E361" s="24" t="s">
        <v>2242</v>
      </c>
      <c r="F361" s="24" t="s">
        <v>2243</v>
      </c>
      <c r="G361" s="25" t="s">
        <v>1947</v>
      </c>
    </row>
    <row r="362" spans="1:7" x14ac:dyDescent="0.3">
      <c r="A362" s="27">
        <v>26255</v>
      </c>
      <c r="B362" s="27" t="s">
        <v>3133</v>
      </c>
      <c r="C362" s="27" t="s">
        <v>4482</v>
      </c>
      <c r="D362" s="28" t="s">
        <v>2045</v>
      </c>
      <c r="E362" s="27" t="s">
        <v>1965</v>
      </c>
      <c r="F362" s="27" t="s">
        <v>2273</v>
      </c>
      <c r="G362" s="29" t="s">
        <v>2000</v>
      </c>
    </row>
    <row r="363" spans="1:7" x14ac:dyDescent="0.3">
      <c r="A363" s="24">
        <v>26254</v>
      </c>
      <c r="B363" s="24" t="s">
        <v>5077</v>
      </c>
      <c r="C363" s="24" t="s">
        <v>2414</v>
      </c>
      <c r="D363" s="30" t="s">
        <v>2045</v>
      </c>
      <c r="E363" s="24" t="s">
        <v>2151</v>
      </c>
      <c r="F363" s="24" t="s">
        <v>2152</v>
      </c>
      <c r="G363" s="25" t="s">
        <v>2000</v>
      </c>
    </row>
    <row r="364" spans="1:7" x14ac:dyDescent="0.3">
      <c r="A364" s="27">
        <v>26253</v>
      </c>
      <c r="B364" s="27" t="s">
        <v>4605</v>
      </c>
      <c r="C364" s="27" t="s">
        <v>2184</v>
      </c>
      <c r="D364" s="28" t="s">
        <v>2045</v>
      </c>
      <c r="E364" s="27" t="s">
        <v>2151</v>
      </c>
      <c r="F364" s="27" t="s">
        <v>2152</v>
      </c>
      <c r="G364" s="29" t="s">
        <v>2000</v>
      </c>
    </row>
    <row r="365" spans="1:7" x14ac:dyDescent="0.3">
      <c r="A365" s="24">
        <v>26250</v>
      </c>
      <c r="B365" s="24" t="s">
        <v>3257</v>
      </c>
      <c r="C365" s="24" t="s">
        <v>2715</v>
      </c>
      <c r="D365" s="30" t="s">
        <v>2327</v>
      </c>
      <c r="E365" s="24" t="s">
        <v>2151</v>
      </c>
      <c r="F365" s="24" t="s">
        <v>2232</v>
      </c>
      <c r="G365" s="25" t="s">
        <v>2000</v>
      </c>
    </row>
    <row r="366" spans="1:7" x14ac:dyDescent="0.3">
      <c r="A366" s="27">
        <v>26249</v>
      </c>
      <c r="B366" s="27" t="s">
        <v>1987</v>
      </c>
      <c r="C366" s="27" t="s">
        <v>2746</v>
      </c>
      <c r="D366" s="28" t="s">
        <v>2327</v>
      </c>
      <c r="E366" s="27" t="s">
        <v>2059</v>
      </c>
      <c r="F366" s="27" t="s">
        <v>4766</v>
      </c>
      <c r="G366" s="29" t="s">
        <v>1947</v>
      </c>
    </row>
    <row r="367" spans="1:7" x14ac:dyDescent="0.3">
      <c r="A367" s="24">
        <v>26248</v>
      </c>
      <c r="B367" s="24" t="s">
        <v>5076</v>
      </c>
      <c r="C367" s="24" t="s">
        <v>3757</v>
      </c>
      <c r="D367" s="30" t="s">
        <v>2327</v>
      </c>
      <c r="E367" s="24" t="s">
        <v>2151</v>
      </c>
      <c r="F367" s="24" t="s">
        <v>2232</v>
      </c>
      <c r="G367" s="25" t="s">
        <v>2000</v>
      </c>
    </row>
    <row r="368" spans="1:7" x14ac:dyDescent="0.3">
      <c r="A368" s="27">
        <v>26246</v>
      </c>
      <c r="B368" s="27" t="s">
        <v>1061</v>
      </c>
      <c r="C368" s="27" t="s">
        <v>2310</v>
      </c>
      <c r="D368" s="28" t="s">
        <v>2335</v>
      </c>
      <c r="E368" s="27" t="s">
        <v>2151</v>
      </c>
      <c r="F368" s="27" t="s">
        <v>4713</v>
      </c>
      <c r="G368" s="29" t="s">
        <v>1947</v>
      </c>
    </row>
    <row r="369" spans="1:7" x14ac:dyDescent="0.3">
      <c r="A369" s="24">
        <v>26245</v>
      </c>
      <c r="B369" s="24" t="s">
        <v>4427</v>
      </c>
      <c r="C369" s="24" t="s">
        <v>2841</v>
      </c>
      <c r="D369" s="30" t="s">
        <v>2335</v>
      </c>
      <c r="E369" s="24" t="s">
        <v>2151</v>
      </c>
      <c r="F369" s="24" t="s">
        <v>4713</v>
      </c>
      <c r="G369" s="25" t="s">
        <v>1947</v>
      </c>
    </row>
    <row r="370" spans="1:7" x14ac:dyDescent="0.3">
      <c r="A370" s="27">
        <v>26243</v>
      </c>
      <c r="B370" s="27" t="s">
        <v>2260</v>
      </c>
      <c r="C370" s="27" t="s">
        <v>2014</v>
      </c>
      <c r="D370" s="28" t="s">
        <v>2335</v>
      </c>
      <c r="E370" s="27" t="s">
        <v>2279</v>
      </c>
      <c r="F370" s="27" t="s">
        <v>2420</v>
      </c>
      <c r="G370" s="29" t="s">
        <v>1947</v>
      </c>
    </row>
    <row r="371" spans="1:7" x14ac:dyDescent="0.3">
      <c r="A371" s="24">
        <v>26242</v>
      </c>
      <c r="B371" s="24" t="s">
        <v>2642</v>
      </c>
      <c r="C371" s="24" t="s">
        <v>5075</v>
      </c>
      <c r="D371" s="30" t="s">
        <v>2335</v>
      </c>
      <c r="E371" s="24" t="s">
        <v>2279</v>
      </c>
      <c r="F371" s="24" t="s">
        <v>2341</v>
      </c>
      <c r="G371" s="25" t="s">
        <v>1947</v>
      </c>
    </row>
    <row r="372" spans="1:7" x14ac:dyDescent="0.3">
      <c r="A372" s="27">
        <v>26238</v>
      </c>
      <c r="B372" s="27" t="s">
        <v>2456</v>
      </c>
      <c r="C372" s="27" t="s">
        <v>2841</v>
      </c>
      <c r="D372" s="28" t="s">
        <v>2335</v>
      </c>
      <c r="E372" s="27" t="s">
        <v>2151</v>
      </c>
      <c r="F372" s="27" t="s">
        <v>4713</v>
      </c>
      <c r="G372" s="29" t="s">
        <v>1947</v>
      </c>
    </row>
    <row r="373" spans="1:7" x14ac:dyDescent="0.3">
      <c r="A373" s="24">
        <v>26237</v>
      </c>
      <c r="B373" s="24" t="s">
        <v>2618</v>
      </c>
      <c r="C373" s="24" t="s">
        <v>5074</v>
      </c>
      <c r="D373" s="30" t="s">
        <v>2335</v>
      </c>
      <c r="E373" s="24" t="s">
        <v>2151</v>
      </c>
      <c r="F373" s="24" t="s">
        <v>4713</v>
      </c>
      <c r="G373" s="25" t="s">
        <v>1947</v>
      </c>
    </row>
    <row r="374" spans="1:7" x14ac:dyDescent="0.3">
      <c r="A374" s="27">
        <v>26236</v>
      </c>
      <c r="B374" s="27" t="s">
        <v>568</v>
      </c>
      <c r="C374" s="27" t="s">
        <v>1963</v>
      </c>
      <c r="D374" s="28" t="s">
        <v>2335</v>
      </c>
      <c r="E374" s="27" t="s">
        <v>2151</v>
      </c>
      <c r="F374" s="27" t="s">
        <v>4713</v>
      </c>
      <c r="G374" s="29" t="s">
        <v>1947</v>
      </c>
    </row>
    <row r="375" spans="1:7" x14ac:dyDescent="0.3">
      <c r="A375" s="24">
        <v>26235</v>
      </c>
      <c r="B375" s="24" t="s">
        <v>5073</v>
      </c>
      <c r="C375" s="24" t="s">
        <v>4694</v>
      </c>
      <c r="D375" s="30" t="s">
        <v>2335</v>
      </c>
      <c r="E375" s="24" t="s">
        <v>2279</v>
      </c>
      <c r="F375" s="24" t="s">
        <v>2341</v>
      </c>
      <c r="G375" s="25" t="s">
        <v>2000</v>
      </c>
    </row>
    <row r="376" spans="1:7" x14ac:dyDescent="0.3">
      <c r="A376" s="27">
        <v>26233</v>
      </c>
      <c r="B376" s="27" t="s">
        <v>5071</v>
      </c>
      <c r="C376" s="27" t="s">
        <v>5072</v>
      </c>
      <c r="D376" s="28" t="s">
        <v>2335</v>
      </c>
      <c r="E376" s="27" t="s">
        <v>2279</v>
      </c>
      <c r="F376" s="27" t="s">
        <v>2341</v>
      </c>
      <c r="G376" s="29" t="s">
        <v>1947</v>
      </c>
    </row>
    <row r="377" spans="1:7" x14ac:dyDescent="0.3">
      <c r="A377" s="24">
        <v>26231</v>
      </c>
      <c r="B377" s="24" t="s">
        <v>5069</v>
      </c>
      <c r="C377" s="24" t="s">
        <v>5070</v>
      </c>
      <c r="D377" s="30" t="s">
        <v>2335</v>
      </c>
      <c r="E377" s="24" t="s">
        <v>2151</v>
      </c>
      <c r="F377" s="24" t="s">
        <v>4952</v>
      </c>
      <c r="G377" s="25" t="s">
        <v>1947</v>
      </c>
    </row>
    <row r="378" spans="1:7" x14ac:dyDescent="0.3">
      <c r="A378" s="27">
        <v>26230</v>
      </c>
      <c r="B378" s="27" t="s">
        <v>5068</v>
      </c>
      <c r="C378" s="27" t="s">
        <v>2752</v>
      </c>
      <c r="D378" s="28" t="s">
        <v>2335</v>
      </c>
      <c r="E378" s="27" t="s">
        <v>2279</v>
      </c>
      <c r="F378" s="27" t="s">
        <v>4896</v>
      </c>
      <c r="G378" s="29" t="s">
        <v>1947</v>
      </c>
    </row>
    <row r="379" spans="1:7" x14ac:dyDescent="0.3">
      <c r="A379" s="24">
        <v>26229</v>
      </c>
      <c r="B379" s="24" t="s">
        <v>5067</v>
      </c>
      <c r="C379" s="24" t="s">
        <v>320</v>
      </c>
      <c r="D379" s="30" t="s">
        <v>2335</v>
      </c>
      <c r="E379" s="24" t="s">
        <v>2151</v>
      </c>
      <c r="F379" s="24" t="s">
        <v>4947</v>
      </c>
      <c r="G379" s="25" t="s">
        <v>1947</v>
      </c>
    </row>
    <row r="380" spans="1:7" x14ac:dyDescent="0.3">
      <c r="A380" s="27">
        <v>26228</v>
      </c>
      <c r="B380" s="27" t="s">
        <v>3394</v>
      </c>
      <c r="C380" s="27" t="s">
        <v>5066</v>
      </c>
      <c r="D380" s="28" t="s">
        <v>2335</v>
      </c>
      <c r="E380" s="27" t="s">
        <v>2279</v>
      </c>
      <c r="F380" s="27" t="s">
        <v>4896</v>
      </c>
      <c r="G380" s="29" t="s">
        <v>2000</v>
      </c>
    </row>
    <row r="381" spans="1:7" x14ac:dyDescent="0.3">
      <c r="A381" s="24">
        <v>26226</v>
      </c>
      <c r="B381" s="24" t="s">
        <v>2895</v>
      </c>
      <c r="C381" s="24" t="s">
        <v>2654</v>
      </c>
      <c r="D381" s="30" t="s">
        <v>2335</v>
      </c>
      <c r="E381" s="24" t="s">
        <v>2151</v>
      </c>
      <c r="F381" s="24" t="s">
        <v>4952</v>
      </c>
      <c r="G381" s="25" t="s">
        <v>2000</v>
      </c>
    </row>
    <row r="382" spans="1:7" x14ac:dyDescent="0.3">
      <c r="A382" s="27">
        <v>26225</v>
      </c>
      <c r="B382" s="27" t="s">
        <v>5065</v>
      </c>
      <c r="C382" s="27" t="s">
        <v>4560</v>
      </c>
      <c r="D382" s="28" t="s">
        <v>2335</v>
      </c>
      <c r="E382" s="27" t="s">
        <v>2279</v>
      </c>
      <c r="F382" s="27" t="s">
        <v>4896</v>
      </c>
      <c r="G382" s="29" t="s">
        <v>2000</v>
      </c>
    </row>
    <row r="383" spans="1:7" x14ac:dyDescent="0.3">
      <c r="A383" s="24">
        <v>26223</v>
      </c>
      <c r="B383" s="24" t="s">
        <v>2901</v>
      </c>
      <c r="C383" s="24" t="s">
        <v>2686</v>
      </c>
      <c r="D383" s="30" t="s">
        <v>2335</v>
      </c>
      <c r="E383" s="24" t="s">
        <v>2151</v>
      </c>
      <c r="F383" s="24" t="s">
        <v>4947</v>
      </c>
      <c r="G383" s="25" t="s">
        <v>2000</v>
      </c>
    </row>
    <row r="384" spans="1:7" x14ac:dyDescent="0.3">
      <c r="A384" s="27">
        <v>26222</v>
      </c>
      <c r="B384" s="27" t="s">
        <v>2028</v>
      </c>
      <c r="C384" s="27" t="s">
        <v>295</v>
      </c>
      <c r="D384" s="28" t="s">
        <v>2335</v>
      </c>
      <c r="E384" s="27" t="s">
        <v>2151</v>
      </c>
      <c r="F384" s="27" t="s">
        <v>4947</v>
      </c>
      <c r="G384" s="29" t="s">
        <v>1947</v>
      </c>
    </row>
    <row r="385" spans="1:7" x14ac:dyDescent="0.3">
      <c r="A385" s="24">
        <v>26221</v>
      </c>
      <c r="B385" s="24" t="s">
        <v>2216</v>
      </c>
      <c r="C385" s="24" t="s">
        <v>2686</v>
      </c>
      <c r="D385" s="30" t="s">
        <v>2335</v>
      </c>
      <c r="E385" s="24" t="s">
        <v>2151</v>
      </c>
      <c r="F385" s="24" t="s">
        <v>4947</v>
      </c>
      <c r="G385" s="25" t="s">
        <v>2000</v>
      </c>
    </row>
    <row r="386" spans="1:7" x14ac:dyDescent="0.3">
      <c r="A386" s="27">
        <v>26220</v>
      </c>
      <c r="B386" s="27" t="s">
        <v>3109</v>
      </c>
      <c r="C386" s="27" t="s">
        <v>3810</v>
      </c>
      <c r="D386" s="28" t="s">
        <v>2335</v>
      </c>
      <c r="E386" s="27" t="s">
        <v>2151</v>
      </c>
      <c r="F386" s="27" t="s">
        <v>4947</v>
      </c>
      <c r="G386" s="29" t="s">
        <v>2000</v>
      </c>
    </row>
    <row r="387" spans="1:7" x14ac:dyDescent="0.3">
      <c r="A387" s="24">
        <v>26218</v>
      </c>
      <c r="B387" s="24" t="s">
        <v>2563</v>
      </c>
      <c r="C387" s="24" t="s">
        <v>3168</v>
      </c>
      <c r="D387" s="30" t="s">
        <v>2335</v>
      </c>
      <c r="E387" s="24" t="s">
        <v>2151</v>
      </c>
      <c r="F387" s="24" t="s">
        <v>4947</v>
      </c>
      <c r="G387" s="25" t="s">
        <v>1947</v>
      </c>
    </row>
    <row r="388" spans="1:7" x14ac:dyDescent="0.3">
      <c r="A388" s="27">
        <v>26217</v>
      </c>
      <c r="B388" s="27" t="s">
        <v>5064</v>
      </c>
      <c r="C388" s="27" t="s">
        <v>2169</v>
      </c>
      <c r="D388" s="28" t="s">
        <v>2087</v>
      </c>
      <c r="E388" s="27" t="s">
        <v>2031</v>
      </c>
      <c r="F388" s="27" t="s">
        <v>2032</v>
      </c>
      <c r="G388" s="29" t="s">
        <v>1947</v>
      </c>
    </row>
    <row r="389" spans="1:7" x14ac:dyDescent="0.3">
      <c r="A389" s="24">
        <v>26216</v>
      </c>
      <c r="B389" s="24" t="s">
        <v>5063</v>
      </c>
      <c r="C389" s="24" t="s">
        <v>2752</v>
      </c>
      <c r="D389" s="30" t="s">
        <v>2087</v>
      </c>
      <c r="E389" s="24" t="s">
        <v>2031</v>
      </c>
      <c r="F389" s="24" t="s">
        <v>2032</v>
      </c>
      <c r="G389" s="25" t="s">
        <v>1947</v>
      </c>
    </row>
    <row r="390" spans="1:7" x14ac:dyDescent="0.3">
      <c r="A390" s="27">
        <v>26215</v>
      </c>
      <c r="B390" s="27" t="s">
        <v>3289</v>
      </c>
      <c r="C390" s="27" t="s">
        <v>2146</v>
      </c>
      <c r="D390" s="28" t="s">
        <v>2087</v>
      </c>
      <c r="E390" s="27" t="s">
        <v>2031</v>
      </c>
      <c r="F390" s="27" t="s">
        <v>2032</v>
      </c>
      <c r="G390" s="29" t="s">
        <v>1947</v>
      </c>
    </row>
    <row r="391" spans="1:7" x14ac:dyDescent="0.3">
      <c r="A391" s="24">
        <v>26214</v>
      </c>
      <c r="B391" s="24" t="s">
        <v>2180</v>
      </c>
      <c r="C391" s="24" t="s">
        <v>4224</v>
      </c>
      <c r="D391" s="30" t="s">
        <v>2087</v>
      </c>
      <c r="E391" s="24" t="s">
        <v>1950</v>
      </c>
      <c r="F391" s="24" t="s">
        <v>1951</v>
      </c>
      <c r="G391" s="25" t="s">
        <v>1947</v>
      </c>
    </row>
    <row r="392" spans="1:7" x14ac:dyDescent="0.3">
      <c r="A392" s="27">
        <v>26213</v>
      </c>
      <c r="B392" s="27" t="s">
        <v>2640</v>
      </c>
      <c r="C392" s="27" t="s">
        <v>2198</v>
      </c>
      <c r="D392" s="28" t="s">
        <v>2578</v>
      </c>
      <c r="E392" s="27" t="s">
        <v>2009</v>
      </c>
      <c r="F392" s="27" t="s">
        <v>2010</v>
      </c>
      <c r="G392" s="29" t="s">
        <v>2000</v>
      </c>
    </row>
    <row r="393" spans="1:7" x14ac:dyDescent="0.3">
      <c r="A393" s="24">
        <v>26210</v>
      </c>
      <c r="B393" s="24" t="s">
        <v>3548</v>
      </c>
      <c r="C393" s="24" t="s">
        <v>5062</v>
      </c>
      <c r="D393" s="30" t="s">
        <v>2045</v>
      </c>
      <c r="E393" s="24" t="s">
        <v>2151</v>
      </c>
      <c r="F393" s="24" t="s">
        <v>2152</v>
      </c>
      <c r="G393" s="25" t="s">
        <v>2000</v>
      </c>
    </row>
    <row r="394" spans="1:7" x14ac:dyDescent="0.3">
      <c r="A394" s="27">
        <v>26209</v>
      </c>
      <c r="B394" s="27" t="s">
        <v>5061</v>
      </c>
      <c r="C394" s="27" t="s">
        <v>3480</v>
      </c>
      <c r="D394" s="28" t="s">
        <v>2327</v>
      </c>
      <c r="E394" s="27" t="s">
        <v>2059</v>
      </c>
      <c r="F394" s="27" t="s">
        <v>2133</v>
      </c>
      <c r="G394" s="29" t="s">
        <v>2000</v>
      </c>
    </row>
    <row r="395" spans="1:7" x14ac:dyDescent="0.3">
      <c r="A395" s="24">
        <v>26208</v>
      </c>
      <c r="B395" s="24" t="s">
        <v>2237</v>
      </c>
      <c r="C395" s="24" t="s">
        <v>2523</v>
      </c>
      <c r="D395" s="30" t="s">
        <v>2327</v>
      </c>
      <c r="E395" s="24" t="s">
        <v>2059</v>
      </c>
      <c r="F395" s="24" t="s">
        <v>3561</v>
      </c>
      <c r="G395" s="25" t="s">
        <v>1947</v>
      </c>
    </row>
    <row r="396" spans="1:7" x14ac:dyDescent="0.3">
      <c r="A396" s="27">
        <v>26206</v>
      </c>
      <c r="B396" s="27" t="s">
        <v>2619</v>
      </c>
      <c r="C396" s="27" t="s">
        <v>5060</v>
      </c>
      <c r="D396" s="28" t="s">
        <v>2327</v>
      </c>
      <c r="E396" s="27" t="s">
        <v>2151</v>
      </c>
      <c r="F396" s="27" t="s">
        <v>2232</v>
      </c>
      <c r="G396" s="29" t="s">
        <v>2000</v>
      </c>
    </row>
    <row r="397" spans="1:7" x14ac:dyDescent="0.3">
      <c r="A397" s="24">
        <v>26205</v>
      </c>
      <c r="B397" s="24" t="s">
        <v>248</v>
      </c>
      <c r="C397" s="24" t="s">
        <v>3705</v>
      </c>
      <c r="D397" s="30" t="s">
        <v>2083</v>
      </c>
      <c r="E397" s="24" t="s">
        <v>2191</v>
      </c>
      <c r="F397" s="24" t="s">
        <v>2192</v>
      </c>
      <c r="G397" s="25" t="s">
        <v>1947</v>
      </c>
    </row>
    <row r="398" spans="1:7" x14ac:dyDescent="0.3">
      <c r="A398" s="27">
        <v>26204</v>
      </c>
      <c r="B398" s="27" t="s">
        <v>3182</v>
      </c>
      <c r="C398" s="27" t="s">
        <v>5059</v>
      </c>
      <c r="D398" s="28" t="s">
        <v>2335</v>
      </c>
      <c r="E398" s="27" t="s">
        <v>2151</v>
      </c>
      <c r="F398" s="27" t="s">
        <v>4947</v>
      </c>
      <c r="G398" s="29" t="s">
        <v>1947</v>
      </c>
    </row>
    <row r="399" spans="1:7" x14ac:dyDescent="0.3">
      <c r="A399" s="24">
        <v>26203</v>
      </c>
      <c r="B399" s="24" t="s">
        <v>2715</v>
      </c>
      <c r="C399" s="24" t="s">
        <v>5058</v>
      </c>
      <c r="D399" s="30" t="s">
        <v>2335</v>
      </c>
      <c r="E399" s="24" t="s">
        <v>2151</v>
      </c>
      <c r="F399" s="24" t="s">
        <v>4947</v>
      </c>
      <c r="G399" s="25" t="s">
        <v>2000</v>
      </c>
    </row>
    <row r="400" spans="1:7" x14ac:dyDescent="0.3">
      <c r="A400" s="27">
        <v>26202</v>
      </c>
      <c r="B400" s="27" t="s">
        <v>5057</v>
      </c>
      <c r="C400" s="27" t="s">
        <v>3004</v>
      </c>
      <c r="D400" s="28" t="s">
        <v>2335</v>
      </c>
      <c r="E400" s="27" t="s">
        <v>2151</v>
      </c>
      <c r="F400" s="27" t="s">
        <v>4948</v>
      </c>
      <c r="G400" s="29" t="s">
        <v>1947</v>
      </c>
    </row>
    <row r="401" spans="1:7" x14ac:dyDescent="0.3">
      <c r="A401" s="24">
        <v>26201</v>
      </c>
      <c r="B401" s="24" t="s">
        <v>3085</v>
      </c>
      <c r="C401" s="24" t="s">
        <v>5056</v>
      </c>
      <c r="D401" s="30" t="s">
        <v>2335</v>
      </c>
      <c r="E401" s="24" t="s">
        <v>2151</v>
      </c>
      <c r="F401" s="24" t="s">
        <v>4947</v>
      </c>
      <c r="G401" s="25" t="s">
        <v>2000</v>
      </c>
    </row>
    <row r="402" spans="1:7" x14ac:dyDescent="0.3">
      <c r="A402" s="27">
        <v>26200</v>
      </c>
      <c r="B402" s="27" t="s">
        <v>3101</v>
      </c>
      <c r="C402" s="27" t="s">
        <v>2035</v>
      </c>
      <c r="D402" s="28" t="s">
        <v>2335</v>
      </c>
      <c r="E402" s="27" t="s">
        <v>2279</v>
      </c>
      <c r="F402" s="27" t="s">
        <v>2420</v>
      </c>
      <c r="G402" s="29" t="s">
        <v>1947</v>
      </c>
    </row>
    <row r="403" spans="1:7" x14ac:dyDescent="0.3">
      <c r="A403" s="24">
        <v>26199</v>
      </c>
      <c r="B403" s="24" t="s">
        <v>5054</v>
      </c>
      <c r="C403" s="24" t="s">
        <v>5055</v>
      </c>
      <c r="D403" s="30" t="s">
        <v>2335</v>
      </c>
      <c r="E403" s="24" t="s">
        <v>2279</v>
      </c>
      <c r="F403" s="24" t="s">
        <v>3815</v>
      </c>
      <c r="G403" s="25" t="s">
        <v>1947</v>
      </c>
    </row>
    <row r="404" spans="1:7" x14ac:dyDescent="0.3">
      <c r="A404" s="27">
        <v>26198</v>
      </c>
      <c r="B404" s="27" t="s">
        <v>3242</v>
      </c>
      <c r="C404" s="27" t="s">
        <v>2206</v>
      </c>
      <c r="D404" s="28" t="s">
        <v>2058</v>
      </c>
      <c r="E404" s="27" t="s">
        <v>2041</v>
      </c>
      <c r="F404" s="27" t="s">
        <v>2042</v>
      </c>
      <c r="G404" s="29" t="s">
        <v>1947</v>
      </c>
    </row>
    <row r="405" spans="1:7" x14ac:dyDescent="0.3">
      <c r="A405" s="24">
        <v>26196</v>
      </c>
      <c r="B405" s="24" t="s">
        <v>568</v>
      </c>
      <c r="C405" s="24" t="s">
        <v>2198</v>
      </c>
      <c r="D405" s="30" t="s">
        <v>3288</v>
      </c>
      <c r="E405" s="24" t="s">
        <v>2402</v>
      </c>
      <c r="F405" s="24" t="s">
        <v>2403</v>
      </c>
      <c r="G405" s="25" t="s">
        <v>2000</v>
      </c>
    </row>
    <row r="406" spans="1:7" x14ac:dyDescent="0.3">
      <c r="A406" s="27">
        <v>26195</v>
      </c>
      <c r="B406" s="27" t="s">
        <v>3769</v>
      </c>
      <c r="C406" s="27" t="s">
        <v>2975</v>
      </c>
      <c r="D406" s="28" t="s">
        <v>3325</v>
      </c>
      <c r="E406" s="27" t="s">
        <v>2105</v>
      </c>
      <c r="F406" s="27" t="s">
        <v>2106</v>
      </c>
      <c r="G406" s="29" t="s">
        <v>1947</v>
      </c>
    </row>
    <row r="407" spans="1:7" x14ac:dyDescent="0.3">
      <c r="A407" s="24">
        <v>26194</v>
      </c>
      <c r="B407" s="24" t="s">
        <v>2313</v>
      </c>
      <c r="C407" s="24" t="s">
        <v>2625</v>
      </c>
      <c r="D407" s="30" t="s">
        <v>3325</v>
      </c>
      <c r="E407" s="24" t="s">
        <v>2105</v>
      </c>
      <c r="F407" s="24" t="s">
        <v>2106</v>
      </c>
      <c r="G407" s="25" t="s">
        <v>2000</v>
      </c>
    </row>
    <row r="408" spans="1:7" x14ac:dyDescent="0.3">
      <c r="A408" s="27">
        <v>26193</v>
      </c>
      <c r="B408" s="27" t="s">
        <v>5052</v>
      </c>
      <c r="C408" s="27" t="s">
        <v>5053</v>
      </c>
      <c r="D408" s="28" t="s">
        <v>2053</v>
      </c>
      <c r="E408" s="27" t="s">
        <v>2750</v>
      </c>
      <c r="F408" s="27" t="s">
        <v>2751</v>
      </c>
      <c r="G408" s="29" t="s">
        <v>1947</v>
      </c>
    </row>
    <row r="409" spans="1:7" x14ac:dyDescent="0.3">
      <c r="A409" s="24">
        <v>26192</v>
      </c>
      <c r="B409" s="24" t="s">
        <v>4064</v>
      </c>
      <c r="C409" s="24" t="s">
        <v>5051</v>
      </c>
      <c r="D409" s="30" t="s">
        <v>2087</v>
      </c>
      <c r="E409" s="24" t="s">
        <v>1950</v>
      </c>
      <c r="F409" s="24" t="s">
        <v>1951</v>
      </c>
      <c r="G409" s="25" t="s">
        <v>1947</v>
      </c>
    </row>
    <row r="410" spans="1:7" x14ac:dyDescent="0.3">
      <c r="A410" s="27">
        <v>26191</v>
      </c>
      <c r="B410" s="27" t="s">
        <v>2180</v>
      </c>
      <c r="C410" s="27" t="s">
        <v>3570</v>
      </c>
      <c r="D410" s="28" t="s">
        <v>1982</v>
      </c>
      <c r="E410" s="27" t="s">
        <v>1983</v>
      </c>
      <c r="F410" s="27" t="s">
        <v>1984</v>
      </c>
      <c r="G410" s="29" t="s">
        <v>1947</v>
      </c>
    </row>
    <row r="411" spans="1:7" x14ac:dyDescent="0.3">
      <c r="A411" s="24">
        <v>26190</v>
      </c>
      <c r="B411" s="24" t="s">
        <v>5050</v>
      </c>
      <c r="C411" s="24" t="s">
        <v>5050</v>
      </c>
      <c r="D411" s="30" t="s">
        <v>1982</v>
      </c>
      <c r="E411" s="24" t="s">
        <v>1983</v>
      </c>
      <c r="F411" s="24" t="s">
        <v>1984</v>
      </c>
      <c r="G411" s="25" t="s">
        <v>1947</v>
      </c>
    </row>
    <row r="412" spans="1:7" x14ac:dyDescent="0.3">
      <c r="A412" s="27">
        <v>26188</v>
      </c>
      <c r="B412" s="27" t="s">
        <v>3142</v>
      </c>
      <c r="C412" s="27" t="s">
        <v>3151</v>
      </c>
      <c r="D412" s="28" t="s">
        <v>3546</v>
      </c>
      <c r="E412" s="27" t="s">
        <v>1990</v>
      </c>
      <c r="F412" s="27" t="s">
        <v>1991</v>
      </c>
      <c r="G412" s="29" t="s">
        <v>1947</v>
      </c>
    </row>
    <row r="413" spans="1:7" x14ac:dyDescent="0.3">
      <c r="A413" s="24">
        <v>26187</v>
      </c>
      <c r="B413" s="24" t="s">
        <v>5048</v>
      </c>
      <c r="C413" s="24" t="s">
        <v>5049</v>
      </c>
      <c r="D413" s="30" t="s">
        <v>2045</v>
      </c>
      <c r="E413" s="24" t="s">
        <v>2409</v>
      </c>
      <c r="F413" s="24" t="s">
        <v>1965</v>
      </c>
      <c r="G413" s="25" t="s">
        <v>2000</v>
      </c>
    </row>
    <row r="414" spans="1:7" x14ac:dyDescent="0.3">
      <c r="A414" s="27">
        <v>26186</v>
      </c>
      <c r="B414" s="27" t="s">
        <v>5046</v>
      </c>
      <c r="C414" s="27" t="s">
        <v>5047</v>
      </c>
      <c r="D414" s="28" t="s">
        <v>2045</v>
      </c>
      <c r="E414" s="27" t="s">
        <v>2409</v>
      </c>
      <c r="F414" s="27" t="s">
        <v>1965</v>
      </c>
      <c r="G414" s="29" t="s">
        <v>1947</v>
      </c>
    </row>
    <row r="415" spans="1:7" x14ac:dyDescent="0.3">
      <c r="A415" s="24">
        <v>26185</v>
      </c>
      <c r="B415" s="24" t="s">
        <v>4034</v>
      </c>
      <c r="C415" s="24" t="s">
        <v>5045</v>
      </c>
      <c r="D415" s="30" t="s">
        <v>2045</v>
      </c>
      <c r="E415" s="24" t="s">
        <v>2409</v>
      </c>
      <c r="F415" s="24" t="s">
        <v>1965</v>
      </c>
      <c r="G415" s="25" t="s">
        <v>1947</v>
      </c>
    </row>
    <row r="416" spans="1:7" x14ac:dyDescent="0.3">
      <c r="A416" s="27">
        <v>26184</v>
      </c>
      <c r="B416" s="27" t="s">
        <v>2579</v>
      </c>
      <c r="C416" s="27" t="s">
        <v>2108</v>
      </c>
      <c r="D416" s="28" t="s">
        <v>2045</v>
      </c>
      <c r="E416" s="27" t="s">
        <v>2409</v>
      </c>
      <c r="F416" s="27" t="s">
        <v>1965</v>
      </c>
      <c r="G416" s="29" t="s">
        <v>1947</v>
      </c>
    </row>
    <row r="417" spans="1:7" x14ac:dyDescent="0.3">
      <c r="A417" s="24">
        <v>26183</v>
      </c>
      <c r="B417" s="24" t="s">
        <v>3924</v>
      </c>
      <c r="C417" s="24" t="s">
        <v>4689</v>
      </c>
      <c r="D417" s="30" t="s">
        <v>2045</v>
      </c>
      <c r="E417" s="24" t="s">
        <v>2409</v>
      </c>
      <c r="F417" s="24" t="s">
        <v>1965</v>
      </c>
      <c r="G417" s="25" t="s">
        <v>1947</v>
      </c>
    </row>
    <row r="418" spans="1:7" x14ac:dyDescent="0.3">
      <c r="A418" s="27">
        <v>26182</v>
      </c>
      <c r="B418" s="27" t="s">
        <v>2841</v>
      </c>
      <c r="C418" s="27" t="s">
        <v>3656</v>
      </c>
      <c r="D418" s="28" t="s">
        <v>5043</v>
      </c>
      <c r="E418" s="27" t="s">
        <v>2409</v>
      </c>
      <c r="F418" s="27" t="s">
        <v>5044</v>
      </c>
      <c r="G418" s="29" t="s">
        <v>1947</v>
      </c>
    </row>
    <row r="419" spans="1:7" x14ac:dyDescent="0.3">
      <c r="A419" s="24">
        <v>26181</v>
      </c>
      <c r="B419" s="24" t="s">
        <v>2920</v>
      </c>
      <c r="C419" s="24" t="s">
        <v>4431</v>
      </c>
      <c r="D419" s="30" t="s">
        <v>2083</v>
      </c>
      <c r="E419" s="24" t="s">
        <v>2191</v>
      </c>
      <c r="F419" s="24" t="s">
        <v>2435</v>
      </c>
      <c r="G419" s="25" t="s">
        <v>1947</v>
      </c>
    </row>
    <row r="420" spans="1:7" x14ac:dyDescent="0.3">
      <c r="A420" s="27">
        <v>26179</v>
      </c>
      <c r="B420" s="27" t="s">
        <v>3741</v>
      </c>
      <c r="C420" s="27" t="s">
        <v>3479</v>
      </c>
      <c r="D420" s="28" t="s">
        <v>2045</v>
      </c>
      <c r="E420" s="27" t="s">
        <v>2151</v>
      </c>
      <c r="F420" s="27" t="s">
        <v>2152</v>
      </c>
      <c r="G420" s="29" t="s">
        <v>2000</v>
      </c>
    </row>
    <row r="421" spans="1:7" x14ac:dyDescent="0.3">
      <c r="A421" s="24">
        <v>26178</v>
      </c>
      <c r="B421" s="24" t="s">
        <v>2148</v>
      </c>
      <c r="C421" s="24" t="s">
        <v>3663</v>
      </c>
      <c r="D421" s="30" t="s">
        <v>2045</v>
      </c>
      <c r="E421" s="24" t="s">
        <v>1974</v>
      </c>
      <c r="F421" s="24" t="s">
        <v>2990</v>
      </c>
      <c r="G421" s="25" t="s">
        <v>2000</v>
      </c>
    </row>
    <row r="422" spans="1:7" x14ac:dyDescent="0.3">
      <c r="A422" s="27">
        <v>26177</v>
      </c>
      <c r="B422" s="27" t="s">
        <v>3427</v>
      </c>
      <c r="C422" s="27" t="s">
        <v>3070</v>
      </c>
      <c r="D422" s="28" t="s">
        <v>2045</v>
      </c>
      <c r="E422" s="27" t="s">
        <v>1974</v>
      </c>
      <c r="F422" s="27" t="s">
        <v>3080</v>
      </c>
      <c r="G422" s="29" t="s">
        <v>2000</v>
      </c>
    </row>
    <row r="423" spans="1:7" x14ac:dyDescent="0.3">
      <c r="A423" s="24">
        <v>26175</v>
      </c>
      <c r="B423" s="24" t="s">
        <v>5042</v>
      </c>
      <c r="C423" s="24" t="s">
        <v>3367</v>
      </c>
      <c r="D423" s="30" t="s">
        <v>2327</v>
      </c>
      <c r="E423" s="24" t="s">
        <v>2059</v>
      </c>
      <c r="F423" s="24" t="s">
        <v>4680</v>
      </c>
      <c r="G423" s="25" t="s">
        <v>2000</v>
      </c>
    </row>
    <row r="424" spans="1:7" x14ac:dyDescent="0.3">
      <c r="A424" s="27">
        <v>26173</v>
      </c>
      <c r="B424" s="27" t="s">
        <v>2223</v>
      </c>
      <c r="C424" s="27" t="s">
        <v>1987</v>
      </c>
      <c r="D424" s="28" t="s">
        <v>2127</v>
      </c>
      <c r="E424" s="27" t="s">
        <v>2041</v>
      </c>
      <c r="F424" s="27" t="s">
        <v>2042</v>
      </c>
      <c r="G424" s="29" t="s">
        <v>1947</v>
      </c>
    </row>
    <row r="425" spans="1:7" x14ac:dyDescent="0.3">
      <c r="A425" s="24">
        <v>26172</v>
      </c>
      <c r="B425" s="24" t="s">
        <v>967</v>
      </c>
      <c r="C425" s="24" t="s">
        <v>2196</v>
      </c>
      <c r="D425" s="30" t="s">
        <v>2127</v>
      </c>
      <c r="E425" s="24" t="s">
        <v>1995</v>
      </c>
      <c r="F425" s="24" t="s">
        <v>2128</v>
      </c>
      <c r="G425" s="25" t="s">
        <v>1947</v>
      </c>
    </row>
    <row r="426" spans="1:7" x14ac:dyDescent="0.3">
      <c r="A426" s="27">
        <v>26171</v>
      </c>
      <c r="B426" s="27" t="s">
        <v>2464</v>
      </c>
      <c r="C426" s="27" t="s">
        <v>2765</v>
      </c>
      <c r="D426" s="28" t="s">
        <v>2335</v>
      </c>
      <c r="E426" s="27" t="s">
        <v>2279</v>
      </c>
      <c r="F426" s="27" t="s">
        <v>2341</v>
      </c>
      <c r="G426" s="29" t="s">
        <v>1947</v>
      </c>
    </row>
    <row r="427" spans="1:7" x14ac:dyDescent="0.3">
      <c r="A427" s="24">
        <v>26170</v>
      </c>
      <c r="B427" s="24" t="s">
        <v>3197</v>
      </c>
      <c r="C427" s="24" t="s">
        <v>2140</v>
      </c>
      <c r="D427" s="30" t="s">
        <v>2335</v>
      </c>
      <c r="E427" s="24" t="s">
        <v>2151</v>
      </c>
      <c r="F427" s="24" t="s">
        <v>4947</v>
      </c>
      <c r="G427" s="25" t="s">
        <v>1947</v>
      </c>
    </row>
    <row r="428" spans="1:7" x14ac:dyDescent="0.3">
      <c r="A428" s="27">
        <v>26168</v>
      </c>
      <c r="B428" s="27" t="s">
        <v>3811</v>
      </c>
      <c r="C428" s="27" t="s">
        <v>2172</v>
      </c>
      <c r="D428" s="28" t="s">
        <v>2335</v>
      </c>
      <c r="E428" s="27" t="s">
        <v>2151</v>
      </c>
      <c r="F428" s="27" t="s">
        <v>4713</v>
      </c>
      <c r="G428" s="29" t="s">
        <v>1947</v>
      </c>
    </row>
    <row r="429" spans="1:7" x14ac:dyDescent="0.3">
      <c r="A429" s="24">
        <v>26166</v>
      </c>
      <c r="B429" s="24" t="s">
        <v>4043</v>
      </c>
      <c r="C429" s="24" t="s">
        <v>5041</v>
      </c>
      <c r="D429" s="30" t="s">
        <v>2335</v>
      </c>
      <c r="E429" s="24" t="s">
        <v>2151</v>
      </c>
      <c r="F429" s="24" t="s">
        <v>4713</v>
      </c>
      <c r="G429" s="25" t="s">
        <v>2000</v>
      </c>
    </row>
    <row r="430" spans="1:7" x14ac:dyDescent="0.3">
      <c r="A430" s="27">
        <v>26165</v>
      </c>
      <c r="B430" s="27" t="s">
        <v>1692</v>
      </c>
      <c r="C430" s="27" t="s">
        <v>2653</v>
      </c>
      <c r="D430" s="28" t="s">
        <v>2335</v>
      </c>
      <c r="E430" s="27" t="s">
        <v>2151</v>
      </c>
      <c r="F430" s="27" t="s">
        <v>4713</v>
      </c>
      <c r="G430" s="29" t="s">
        <v>2000</v>
      </c>
    </row>
    <row r="431" spans="1:7" x14ac:dyDescent="0.3">
      <c r="A431" s="24">
        <v>26164</v>
      </c>
      <c r="B431" s="24" t="s">
        <v>2841</v>
      </c>
      <c r="C431" s="24" t="s">
        <v>5040</v>
      </c>
      <c r="D431" s="30" t="s">
        <v>2335</v>
      </c>
      <c r="E431" s="24" t="s">
        <v>2279</v>
      </c>
      <c r="F431" s="24" t="s">
        <v>3031</v>
      </c>
      <c r="G431" s="25" t="s">
        <v>1947</v>
      </c>
    </row>
    <row r="432" spans="1:7" x14ac:dyDescent="0.3">
      <c r="A432" s="27">
        <v>26161</v>
      </c>
      <c r="B432" s="27" t="s">
        <v>3167</v>
      </c>
      <c r="C432" s="27" t="s">
        <v>5039</v>
      </c>
      <c r="D432" s="28" t="s">
        <v>2144</v>
      </c>
      <c r="E432" s="27" t="s">
        <v>2191</v>
      </c>
      <c r="F432" s="27" t="s">
        <v>2192</v>
      </c>
      <c r="G432" s="29" t="s">
        <v>1947</v>
      </c>
    </row>
    <row r="433" spans="1:7" x14ac:dyDescent="0.3">
      <c r="A433" s="24">
        <v>26160</v>
      </c>
      <c r="B433" s="24" t="s">
        <v>5037</v>
      </c>
      <c r="C433" s="24" t="s">
        <v>5038</v>
      </c>
      <c r="D433" s="30" t="s">
        <v>2327</v>
      </c>
      <c r="E433" s="24" t="s">
        <v>2151</v>
      </c>
      <c r="F433" s="24" t="s">
        <v>2232</v>
      </c>
      <c r="G433" s="25" t="s">
        <v>2000</v>
      </c>
    </row>
    <row r="434" spans="1:7" x14ac:dyDescent="0.3">
      <c r="A434" s="27">
        <v>26159</v>
      </c>
      <c r="B434" s="27" t="s">
        <v>248</v>
      </c>
      <c r="C434" s="27" t="s">
        <v>2386</v>
      </c>
      <c r="D434" s="28" t="s">
        <v>1982</v>
      </c>
      <c r="E434" s="27" t="s">
        <v>1983</v>
      </c>
      <c r="F434" s="27" t="s">
        <v>1984</v>
      </c>
      <c r="G434" s="29" t="s">
        <v>1947</v>
      </c>
    </row>
    <row r="435" spans="1:7" x14ac:dyDescent="0.3">
      <c r="A435" s="24">
        <v>26158</v>
      </c>
      <c r="B435" s="24" t="s">
        <v>3007</v>
      </c>
      <c r="C435" s="24" t="s">
        <v>3439</v>
      </c>
      <c r="D435" s="30" t="s">
        <v>2087</v>
      </c>
      <c r="E435" s="24" t="s">
        <v>2031</v>
      </c>
      <c r="F435" s="24" t="s">
        <v>2032</v>
      </c>
      <c r="G435" s="25" t="s">
        <v>1947</v>
      </c>
    </row>
    <row r="436" spans="1:7" x14ac:dyDescent="0.3">
      <c r="A436" s="27">
        <v>26157</v>
      </c>
      <c r="B436" s="27" t="s">
        <v>5036</v>
      </c>
      <c r="C436" s="27" t="s">
        <v>3108</v>
      </c>
      <c r="D436" s="28" t="s">
        <v>2505</v>
      </c>
      <c r="E436" s="27" t="s">
        <v>1974</v>
      </c>
      <c r="F436" s="27" t="s">
        <v>2164</v>
      </c>
      <c r="G436" s="29" t="s">
        <v>1947</v>
      </c>
    </row>
    <row r="437" spans="1:7" x14ac:dyDescent="0.3">
      <c r="A437" s="24">
        <v>26156</v>
      </c>
      <c r="B437" s="24" t="s">
        <v>2640</v>
      </c>
      <c r="C437" s="24" t="s">
        <v>3860</v>
      </c>
      <c r="D437" s="30" t="s">
        <v>2201</v>
      </c>
      <c r="E437" s="24" t="s">
        <v>2158</v>
      </c>
      <c r="F437" s="24" t="s">
        <v>4673</v>
      </c>
      <c r="G437" s="25" t="s">
        <v>2000</v>
      </c>
    </row>
    <row r="438" spans="1:7" x14ac:dyDescent="0.3">
      <c r="A438" s="27">
        <v>26155</v>
      </c>
      <c r="B438" s="27" t="s">
        <v>5035</v>
      </c>
      <c r="C438" s="27" t="s">
        <v>1953</v>
      </c>
      <c r="D438" s="28" t="s">
        <v>2201</v>
      </c>
      <c r="E438" s="27" t="s">
        <v>2158</v>
      </c>
      <c r="F438" s="27" t="s">
        <v>2159</v>
      </c>
      <c r="G438" s="29" t="s">
        <v>1947</v>
      </c>
    </row>
    <row r="439" spans="1:7" x14ac:dyDescent="0.3">
      <c r="A439" s="24">
        <v>26154</v>
      </c>
      <c r="B439" s="24" t="s">
        <v>2199</v>
      </c>
      <c r="C439" s="24" t="s">
        <v>2599</v>
      </c>
      <c r="D439" s="30" t="s">
        <v>2335</v>
      </c>
      <c r="E439" s="24" t="s">
        <v>2279</v>
      </c>
      <c r="F439" s="24" t="s">
        <v>2336</v>
      </c>
      <c r="G439" s="25" t="s">
        <v>1947</v>
      </c>
    </row>
    <row r="440" spans="1:7" x14ac:dyDescent="0.3">
      <c r="A440" s="27">
        <v>26153</v>
      </c>
      <c r="B440" s="27" t="s">
        <v>2038</v>
      </c>
      <c r="C440" s="27" t="s">
        <v>2020</v>
      </c>
      <c r="D440" s="28" t="s">
        <v>2335</v>
      </c>
      <c r="E440" s="27" t="s">
        <v>2151</v>
      </c>
      <c r="F440" s="27" t="s">
        <v>4952</v>
      </c>
      <c r="G440" s="29" t="s">
        <v>1947</v>
      </c>
    </row>
    <row r="441" spans="1:7" x14ac:dyDescent="0.3">
      <c r="A441" s="24">
        <v>26151</v>
      </c>
      <c r="B441" s="24" t="s">
        <v>2047</v>
      </c>
      <c r="C441" s="24" t="s">
        <v>2599</v>
      </c>
      <c r="D441" s="30" t="s">
        <v>2335</v>
      </c>
      <c r="E441" s="24" t="s">
        <v>2151</v>
      </c>
      <c r="F441" s="24" t="s">
        <v>4948</v>
      </c>
      <c r="G441" s="25" t="s">
        <v>2000</v>
      </c>
    </row>
    <row r="442" spans="1:7" x14ac:dyDescent="0.3">
      <c r="A442" s="27">
        <v>26148</v>
      </c>
      <c r="B442" s="27" t="s">
        <v>2274</v>
      </c>
      <c r="C442" s="27" t="s">
        <v>4075</v>
      </c>
      <c r="D442" s="28" t="s">
        <v>2335</v>
      </c>
      <c r="E442" s="27" t="s">
        <v>2279</v>
      </c>
      <c r="F442" s="27" t="s">
        <v>4896</v>
      </c>
      <c r="G442" s="29" t="s">
        <v>1947</v>
      </c>
    </row>
    <row r="443" spans="1:7" x14ac:dyDescent="0.3">
      <c r="A443" s="24">
        <v>26147</v>
      </c>
      <c r="B443" s="24" t="s">
        <v>3482</v>
      </c>
      <c r="C443" s="24" t="s">
        <v>1963</v>
      </c>
      <c r="D443" s="30" t="s">
        <v>2335</v>
      </c>
      <c r="E443" s="24" t="s">
        <v>2151</v>
      </c>
      <c r="F443" s="24" t="s">
        <v>4952</v>
      </c>
      <c r="G443" s="25" t="s">
        <v>1947</v>
      </c>
    </row>
    <row r="444" spans="1:7" x14ac:dyDescent="0.3">
      <c r="A444" s="27">
        <v>26146</v>
      </c>
      <c r="B444" s="27" t="s">
        <v>1952</v>
      </c>
      <c r="C444" s="27" t="s">
        <v>2746</v>
      </c>
      <c r="D444" s="28" t="s">
        <v>2335</v>
      </c>
      <c r="E444" s="27" t="s">
        <v>2151</v>
      </c>
      <c r="F444" s="27" t="s">
        <v>4952</v>
      </c>
      <c r="G444" s="29" t="s">
        <v>1947</v>
      </c>
    </row>
    <row r="445" spans="1:7" x14ac:dyDescent="0.3">
      <c r="A445" s="24">
        <v>26145</v>
      </c>
      <c r="B445" s="24" t="s">
        <v>3563</v>
      </c>
      <c r="C445" s="24" t="s">
        <v>5034</v>
      </c>
      <c r="D445" s="30" t="s">
        <v>2335</v>
      </c>
      <c r="E445" s="24" t="s">
        <v>2151</v>
      </c>
      <c r="F445" s="24" t="s">
        <v>4947</v>
      </c>
      <c r="G445" s="25" t="s">
        <v>1947</v>
      </c>
    </row>
    <row r="446" spans="1:7" x14ac:dyDescent="0.3">
      <c r="A446" s="27">
        <v>26144</v>
      </c>
      <c r="B446" s="27" t="s">
        <v>2022</v>
      </c>
      <c r="C446" s="27" t="s">
        <v>2071</v>
      </c>
      <c r="D446" s="28" t="s">
        <v>2335</v>
      </c>
      <c r="E446" s="27" t="s">
        <v>2151</v>
      </c>
      <c r="F446" s="27" t="s">
        <v>4947</v>
      </c>
      <c r="G446" s="29" t="s">
        <v>1947</v>
      </c>
    </row>
    <row r="447" spans="1:7" x14ac:dyDescent="0.3">
      <c r="A447" s="24">
        <v>26142</v>
      </c>
      <c r="B447" s="24" t="s">
        <v>2789</v>
      </c>
      <c r="C447" s="24" t="s">
        <v>1963</v>
      </c>
      <c r="D447" s="30" t="s">
        <v>2335</v>
      </c>
      <c r="E447" s="24" t="s">
        <v>2151</v>
      </c>
      <c r="F447" s="24" t="s">
        <v>4952</v>
      </c>
      <c r="G447" s="25" t="s">
        <v>1947</v>
      </c>
    </row>
    <row r="448" spans="1:7" x14ac:dyDescent="0.3">
      <c r="A448" s="27">
        <v>26141</v>
      </c>
      <c r="B448" s="27" t="s">
        <v>4858</v>
      </c>
      <c r="C448" s="27" t="s">
        <v>5033</v>
      </c>
      <c r="D448" s="28" t="s">
        <v>2335</v>
      </c>
      <c r="E448" s="27" t="s">
        <v>2151</v>
      </c>
      <c r="F448" s="27" t="s">
        <v>4713</v>
      </c>
      <c r="G448" s="29" t="s">
        <v>2000</v>
      </c>
    </row>
    <row r="449" spans="1:7" x14ac:dyDescent="0.3">
      <c r="A449" s="24">
        <v>26140</v>
      </c>
      <c r="B449" s="24" t="s">
        <v>3902</v>
      </c>
      <c r="C449" s="24" t="s">
        <v>1987</v>
      </c>
      <c r="D449" s="30" t="s">
        <v>2335</v>
      </c>
      <c r="E449" s="24" t="s">
        <v>2151</v>
      </c>
      <c r="F449" s="24" t="s">
        <v>4713</v>
      </c>
      <c r="G449" s="25" t="s">
        <v>1947</v>
      </c>
    </row>
    <row r="450" spans="1:7" x14ac:dyDescent="0.3">
      <c r="A450" s="27">
        <v>26139</v>
      </c>
      <c r="B450" s="27" t="s">
        <v>3258</v>
      </c>
      <c r="C450" s="27" t="s">
        <v>4651</v>
      </c>
      <c r="D450" s="28" t="s">
        <v>2335</v>
      </c>
      <c r="E450" s="27" t="s">
        <v>2279</v>
      </c>
      <c r="F450" s="27" t="s">
        <v>2350</v>
      </c>
      <c r="G450" s="29" t="s">
        <v>1947</v>
      </c>
    </row>
    <row r="451" spans="1:7" x14ac:dyDescent="0.3">
      <c r="A451" s="24">
        <v>26138</v>
      </c>
      <c r="B451" s="24" t="s">
        <v>3199</v>
      </c>
      <c r="C451" s="24" t="s">
        <v>3320</v>
      </c>
      <c r="D451" s="30" t="s">
        <v>2447</v>
      </c>
      <c r="E451" s="24" t="s">
        <v>2315</v>
      </c>
      <c r="F451" s="24" t="s">
        <v>2316</v>
      </c>
      <c r="G451" s="25" t="s">
        <v>2000</v>
      </c>
    </row>
    <row r="452" spans="1:7" x14ac:dyDescent="0.3">
      <c r="A452" s="27">
        <v>26136</v>
      </c>
      <c r="B452" s="27" t="s">
        <v>3454</v>
      </c>
      <c r="C452" s="27" t="s">
        <v>2258</v>
      </c>
      <c r="D452" s="28" t="s">
        <v>2447</v>
      </c>
      <c r="E452" s="27" t="s">
        <v>2054</v>
      </c>
      <c r="F452" s="27" t="s">
        <v>2055</v>
      </c>
      <c r="G452" s="29" t="s">
        <v>2000</v>
      </c>
    </row>
    <row r="453" spans="1:7" x14ac:dyDescent="0.3">
      <c r="A453" s="24">
        <v>26135</v>
      </c>
      <c r="B453" s="24" t="s">
        <v>5032</v>
      </c>
      <c r="C453" s="24" t="s">
        <v>4863</v>
      </c>
      <c r="D453" s="30" t="s">
        <v>2087</v>
      </c>
      <c r="E453" s="24" t="s">
        <v>2404</v>
      </c>
      <c r="F453" s="24" t="s">
        <v>2031</v>
      </c>
      <c r="G453" s="25" t="s">
        <v>1947</v>
      </c>
    </row>
    <row r="454" spans="1:7" x14ac:dyDescent="0.3">
      <c r="A454" s="27">
        <v>26134</v>
      </c>
      <c r="B454" s="27" t="s">
        <v>1732</v>
      </c>
      <c r="C454" s="27" t="s">
        <v>3283</v>
      </c>
      <c r="D454" s="28" t="s">
        <v>2335</v>
      </c>
      <c r="E454" s="27" t="s">
        <v>2151</v>
      </c>
      <c r="F454" s="27" t="s">
        <v>4947</v>
      </c>
      <c r="G454" s="29" t="s">
        <v>1947</v>
      </c>
    </row>
    <row r="455" spans="1:7" x14ac:dyDescent="0.3">
      <c r="A455" s="24">
        <v>26133</v>
      </c>
      <c r="B455" s="24" t="s">
        <v>5031</v>
      </c>
      <c r="C455" s="24" t="s">
        <v>5031</v>
      </c>
      <c r="D455" s="30" t="s">
        <v>2083</v>
      </c>
      <c r="E455" s="24" t="s">
        <v>2191</v>
      </c>
      <c r="F455" s="24" t="s">
        <v>2192</v>
      </c>
      <c r="G455" s="25" t="s">
        <v>1947</v>
      </c>
    </row>
    <row r="456" spans="1:7" x14ac:dyDescent="0.3">
      <c r="A456" s="27">
        <v>26132</v>
      </c>
      <c r="B456" s="27" t="s">
        <v>2626</v>
      </c>
      <c r="C456" s="27" t="s">
        <v>2223</v>
      </c>
      <c r="D456" s="28" t="s">
        <v>2083</v>
      </c>
      <c r="E456" s="27" t="s">
        <v>2191</v>
      </c>
      <c r="F456" s="27" t="s">
        <v>2192</v>
      </c>
      <c r="G456" s="29" t="s">
        <v>1947</v>
      </c>
    </row>
    <row r="457" spans="1:7" x14ac:dyDescent="0.3">
      <c r="A457" s="24">
        <v>26131</v>
      </c>
      <c r="B457" s="24" t="s">
        <v>3941</v>
      </c>
      <c r="C457" s="24" t="s">
        <v>5030</v>
      </c>
      <c r="D457" s="30" t="s">
        <v>2510</v>
      </c>
      <c r="E457" s="24" t="s">
        <v>2279</v>
      </c>
      <c r="F457" s="24" t="s">
        <v>2420</v>
      </c>
      <c r="G457" s="25" t="s">
        <v>1947</v>
      </c>
    </row>
    <row r="458" spans="1:7" x14ac:dyDescent="0.3">
      <c r="A458" s="27">
        <v>26129</v>
      </c>
      <c r="B458" s="27" t="s">
        <v>2014</v>
      </c>
      <c r="C458" s="27" t="s">
        <v>1987</v>
      </c>
      <c r="D458" s="28" t="s">
        <v>2327</v>
      </c>
      <c r="E458" s="27" t="s">
        <v>2059</v>
      </c>
      <c r="F458" s="27" t="s">
        <v>3180</v>
      </c>
      <c r="G458" s="29" t="s">
        <v>1947</v>
      </c>
    </row>
    <row r="459" spans="1:7" x14ac:dyDescent="0.3">
      <c r="A459" s="24">
        <v>26128</v>
      </c>
      <c r="B459" s="24" t="s">
        <v>5029</v>
      </c>
      <c r="C459" s="24" t="s">
        <v>4039</v>
      </c>
      <c r="D459" s="30" t="s">
        <v>2327</v>
      </c>
      <c r="E459" s="24" t="s">
        <v>2059</v>
      </c>
      <c r="F459" s="24" t="s">
        <v>4956</v>
      </c>
      <c r="G459" s="25" t="s">
        <v>2000</v>
      </c>
    </row>
    <row r="460" spans="1:7" x14ac:dyDescent="0.3">
      <c r="A460" s="27">
        <v>26127</v>
      </c>
      <c r="B460" s="27" t="s">
        <v>5028</v>
      </c>
      <c r="C460" s="27" t="s">
        <v>2708</v>
      </c>
      <c r="D460" s="28" t="s">
        <v>2327</v>
      </c>
      <c r="E460" s="27" t="s">
        <v>2151</v>
      </c>
      <c r="F460" s="27" t="s">
        <v>2232</v>
      </c>
      <c r="G460" s="29" t="s">
        <v>2000</v>
      </c>
    </row>
    <row r="461" spans="1:7" x14ac:dyDescent="0.3">
      <c r="A461" s="24">
        <v>26126</v>
      </c>
      <c r="B461" s="24" t="s">
        <v>5027</v>
      </c>
      <c r="C461" s="24" t="s">
        <v>4431</v>
      </c>
      <c r="D461" s="30" t="s">
        <v>2327</v>
      </c>
      <c r="E461" s="24" t="s">
        <v>2151</v>
      </c>
      <c r="F461" s="24" t="s">
        <v>2232</v>
      </c>
      <c r="G461" s="25" t="s">
        <v>2000</v>
      </c>
    </row>
    <row r="462" spans="1:7" x14ac:dyDescent="0.3">
      <c r="A462" s="27">
        <v>26125</v>
      </c>
      <c r="B462" s="27" t="s">
        <v>5025</v>
      </c>
      <c r="C462" s="27" t="s">
        <v>5026</v>
      </c>
      <c r="D462" s="28" t="s">
        <v>2335</v>
      </c>
      <c r="E462" s="27" t="s">
        <v>2151</v>
      </c>
      <c r="F462" s="27" t="s">
        <v>4952</v>
      </c>
      <c r="G462" s="29" t="s">
        <v>1947</v>
      </c>
    </row>
    <row r="463" spans="1:7" x14ac:dyDescent="0.3">
      <c r="A463" s="24">
        <v>26124</v>
      </c>
      <c r="B463" s="24" t="s">
        <v>2468</v>
      </c>
      <c r="C463" s="24" t="s">
        <v>3938</v>
      </c>
      <c r="D463" s="30" t="s">
        <v>2335</v>
      </c>
      <c r="E463" s="24" t="s">
        <v>2279</v>
      </c>
      <c r="F463" s="24" t="s">
        <v>4896</v>
      </c>
      <c r="G463" s="25" t="s">
        <v>1947</v>
      </c>
    </row>
    <row r="464" spans="1:7" x14ac:dyDescent="0.3">
      <c r="A464" s="27">
        <v>26123</v>
      </c>
      <c r="B464" s="27" t="s">
        <v>5024</v>
      </c>
      <c r="C464" s="27" t="s">
        <v>3521</v>
      </c>
      <c r="D464" s="28" t="s">
        <v>2335</v>
      </c>
      <c r="E464" s="27" t="s">
        <v>2279</v>
      </c>
      <c r="F464" s="27" t="s">
        <v>4896</v>
      </c>
      <c r="G464" s="29" t="s">
        <v>1947</v>
      </c>
    </row>
    <row r="465" spans="1:7" x14ac:dyDescent="0.3">
      <c r="A465" s="24">
        <v>26122</v>
      </c>
      <c r="B465" s="24" t="s">
        <v>2028</v>
      </c>
      <c r="C465" s="24" t="s">
        <v>3366</v>
      </c>
      <c r="D465" s="30" t="s">
        <v>2335</v>
      </c>
      <c r="E465" s="24" t="s">
        <v>2279</v>
      </c>
      <c r="F465" s="24" t="s">
        <v>4896</v>
      </c>
      <c r="G465" s="25" t="s">
        <v>1947</v>
      </c>
    </row>
    <row r="466" spans="1:7" x14ac:dyDescent="0.3">
      <c r="A466" s="27">
        <v>26121</v>
      </c>
      <c r="B466" s="27" t="s">
        <v>2318</v>
      </c>
      <c r="C466" s="27" t="s">
        <v>5023</v>
      </c>
      <c r="D466" s="28" t="s">
        <v>2335</v>
      </c>
      <c r="E466" s="27" t="s">
        <v>2151</v>
      </c>
      <c r="F466" s="27" t="s">
        <v>4952</v>
      </c>
      <c r="G466" s="29" t="s">
        <v>1947</v>
      </c>
    </row>
    <row r="467" spans="1:7" x14ac:dyDescent="0.3">
      <c r="A467" s="24">
        <v>26120</v>
      </c>
      <c r="B467" s="24" t="s">
        <v>5022</v>
      </c>
      <c r="C467" s="24" t="s">
        <v>5022</v>
      </c>
      <c r="D467" s="30" t="s">
        <v>2335</v>
      </c>
      <c r="E467" s="24" t="s">
        <v>2279</v>
      </c>
      <c r="F467" s="24" t="s">
        <v>2336</v>
      </c>
      <c r="G467" s="25" t="s">
        <v>1947</v>
      </c>
    </row>
    <row r="468" spans="1:7" x14ac:dyDescent="0.3">
      <c r="A468" s="27">
        <v>26119</v>
      </c>
      <c r="B468" s="27" t="s">
        <v>5020</v>
      </c>
      <c r="C468" s="27" t="s">
        <v>5021</v>
      </c>
      <c r="D468" s="28" t="s">
        <v>2335</v>
      </c>
      <c r="E468" s="27" t="s">
        <v>2151</v>
      </c>
      <c r="F468" s="27" t="s">
        <v>4713</v>
      </c>
      <c r="G468" s="29" t="s">
        <v>1947</v>
      </c>
    </row>
    <row r="469" spans="1:7" x14ac:dyDescent="0.3">
      <c r="A469" s="24">
        <v>26117</v>
      </c>
      <c r="B469" s="24" t="s">
        <v>2004</v>
      </c>
      <c r="C469" s="24" t="s">
        <v>1987</v>
      </c>
      <c r="D469" s="30" t="s">
        <v>2335</v>
      </c>
      <c r="E469" s="24" t="s">
        <v>2279</v>
      </c>
      <c r="F469" s="24" t="s">
        <v>2336</v>
      </c>
      <c r="G469" s="25" t="s">
        <v>1947</v>
      </c>
    </row>
    <row r="470" spans="1:7" x14ac:dyDescent="0.3">
      <c r="A470" s="27">
        <v>26115</v>
      </c>
      <c r="B470" s="27" t="s">
        <v>3038</v>
      </c>
      <c r="C470" s="27" t="s">
        <v>5019</v>
      </c>
      <c r="D470" s="28" t="s">
        <v>2335</v>
      </c>
      <c r="E470" s="27" t="s">
        <v>2151</v>
      </c>
      <c r="F470" s="27" t="s">
        <v>4713</v>
      </c>
      <c r="G470" s="29" t="s">
        <v>1947</v>
      </c>
    </row>
    <row r="471" spans="1:7" x14ac:dyDescent="0.3">
      <c r="A471" s="24">
        <v>26114</v>
      </c>
      <c r="B471" s="24" t="s">
        <v>2969</v>
      </c>
      <c r="C471" s="24" t="s">
        <v>1963</v>
      </c>
      <c r="D471" s="30" t="s">
        <v>2335</v>
      </c>
      <c r="E471" s="24" t="s">
        <v>2279</v>
      </c>
      <c r="F471" s="24" t="s">
        <v>3290</v>
      </c>
      <c r="G471" s="25" t="s">
        <v>1947</v>
      </c>
    </row>
    <row r="472" spans="1:7" x14ac:dyDescent="0.3">
      <c r="A472" s="27">
        <v>26113</v>
      </c>
      <c r="B472" s="27" t="s">
        <v>2476</v>
      </c>
      <c r="C472" s="27" t="s">
        <v>2014</v>
      </c>
      <c r="D472" s="28" t="s">
        <v>2335</v>
      </c>
      <c r="E472" s="27" t="s">
        <v>2151</v>
      </c>
      <c r="F472" s="27" t="s">
        <v>4713</v>
      </c>
      <c r="G472" s="29" t="s">
        <v>1947</v>
      </c>
    </row>
    <row r="473" spans="1:7" x14ac:dyDescent="0.3">
      <c r="A473" s="24">
        <v>26112</v>
      </c>
      <c r="B473" s="24" t="s">
        <v>2079</v>
      </c>
      <c r="C473" s="24" t="s">
        <v>3001</v>
      </c>
      <c r="D473" s="30" t="s">
        <v>2335</v>
      </c>
      <c r="E473" s="24" t="s">
        <v>2279</v>
      </c>
      <c r="F473" s="24" t="s">
        <v>2350</v>
      </c>
      <c r="G473" s="25" t="s">
        <v>1947</v>
      </c>
    </row>
    <row r="474" spans="1:7" x14ac:dyDescent="0.3">
      <c r="A474" s="27">
        <v>26111</v>
      </c>
      <c r="B474" s="27" t="s">
        <v>5018</v>
      </c>
      <c r="C474" s="27" t="s">
        <v>5018</v>
      </c>
      <c r="D474" s="28" t="s">
        <v>1982</v>
      </c>
      <c r="E474" s="27" t="s">
        <v>1983</v>
      </c>
      <c r="F474" s="27" t="s">
        <v>1984</v>
      </c>
      <c r="G474" s="29" t="s">
        <v>1947</v>
      </c>
    </row>
    <row r="475" spans="1:7" x14ac:dyDescent="0.3">
      <c r="A475" s="24">
        <v>26110</v>
      </c>
      <c r="B475" s="24" t="s">
        <v>2509</v>
      </c>
      <c r="C475" s="24" t="s">
        <v>2184</v>
      </c>
      <c r="D475" s="30" t="s">
        <v>2127</v>
      </c>
      <c r="E475" s="24" t="s">
        <v>2041</v>
      </c>
      <c r="F475" s="24" t="s">
        <v>2042</v>
      </c>
      <c r="G475" s="25" t="s">
        <v>1947</v>
      </c>
    </row>
    <row r="476" spans="1:7" x14ac:dyDescent="0.3">
      <c r="A476" s="27">
        <v>26109</v>
      </c>
      <c r="B476" s="27" t="s">
        <v>2969</v>
      </c>
      <c r="C476" s="27" t="s">
        <v>5017</v>
      </c>
      <c r="D476" s="28" t="s">
        <v>2127</v>
      </c>
      <c r="E476" s="27" t="s">
        <v>2041</v>
      </c>
      <c r="F476" s="27" t="s">
        <v>2042</v>
      </c>
      <c r="G476" s="29" t="s">
        <v>1947</v>
      </c>
    </row>
    <row r="477" spans="1:7" x14ac:dyDescent="0.3">
      <c r="A477" s="24">
        <v>26108</v>
      </c>
      <c r="B477" s="24" t="s">
        <v>2180</v>
      </c>
      <c r="C477" s="24" t="s">
        <v>5016</v>
      </c>
      <c r="D477" s="30" t="s">
        <v>2127</v>
      </c>
      <c r="E477" s="24" t="s">
        <v>2041</v>
      </c>
      <c r="F477" s="24" t="s">
        <v>2042</v>
      </c>
      <c r="G477" s="25" t="s">
        <v>1947</v>
      </c>
    </row>
    <row r="478" spans="1:7" x14ac:dyDescent="0.3">
      <c r="A478" s="27">
        <v>26107</v>
      </c>
      <c r="B478" s="27" t="s">
        <v>4868</v>
      </c>
      <c r="C478" s="27" t="s">
        <v>2602</v>
      </c>
      <c r="D478" s="28" t="s">
        <v>2201</v>
      </c>
      <c r="E478" s="27" t="s">
        <v>2158</v>
      </c>
      <c r="F478" s="27" t="s">
        <v>2159</v>
      </c>
      <c r="G478" s="29" t="s">
        <v>2000</v>
      </c>
    </row>
    <row r="479" spans="1:7" x14ac:dyDescent="0.3">
      <c r="A479" s="24">
        <v>26105</v>
      </c>
      <c r="B479" s="24" t="s">
        <v>3267</v>
      </c>
      <c r="C479" s="24" t="s">
        <v>2033</v>
      </c>
      <c r="D479" s="30" t="s">
        <v>2201</v>
      </c>
      <c r="E479" s="24" t="s">
        <v>1974</v>
      </c>
      <c r="F479" s="24" t="s">
        <v>2562</v>
      </c>
      <c r="G479" s="25" t="s">
        <v>1947</v>
      </c>
    </row>
    <row r="480" spans="1:7" x14ac:dyDescent="0.3">
      <c r="A480" s="27">
        <v>26104</v>
      </c>
      <c r="B480" s="27" t="s">
        <v>836</v>
      </c>
      <c r="C480" s="27" t="s">
        <v>5015</v>
      </c>
      <c r="D480" s="28" t="s">
        <v>2201</v>
      </c>
      <c r="E480" s="27" t="s">
        <v>2158</v>
      </c>
      <c r="F480" s="27" t="s">
        <v>2159</v>
      </c>
      <c r="G480" s="29" t="s">
        <v>1947</v>
      </c>
    </row>
    <row r="481" spans="1:7" x14ac:dyDescent="0.3">
      <c r="A481" s="24">
        <v>26103</v>
      </c>
      <c r="B481" s="24" t="s">
        <v>2841</v>
      </c>
      <c r="C481" s="24" t="s">
        <v>1963</v>
      </c>
      <c r="D481" s="30" t="s">
        <v>2201</v>
      </c>
      <c r="E481" s="24" t="s">
        <v>2158</v>
      </c>
      <c r="F481" s="24" t="s">
        <v>2159</v>
      </c>
      <c r="G481" s="25" t="s">
        <v>1947</v>
      </c>
    </row>
    <row r="482" spans="1:7" x14ac:dyDescent="0.3">
      <c r="A482" s="27">
        <v>26098</v>
      </c>
      <c r="B482" s="27" t="s">
        <v>3400</v>
      </c>
      <c r="C482" s="27" t="s">
        <v>3070</v>
      </c>
      <c r="D482" s="28" t="s">
        <v>2045</v>
      </c>
      <c r="E482" s="27" t="s">
        <v>1965</v>
      </c>
      <c r="F482" s="27" t="s">
        <v>2273</v>
      </c>
      <c r="G482" s="29" t="s">
        <v>1947</v>
      </c>
    </row>
    <row r="483" spans="1:7" x14ac:dyDescent="0.3">
      <c r="A483" s="24">
        <v>26097</v>
      </c>
      <c r="B483" s="24" t="s">
        <v>5013</v>
      </c>
      <c r="C483" s="24" t="s">
        <v>5014</v>
      </c>
      <c r="D483" s="30" t="s">
        <v>2045</v>
      </c>
      <c r="E483" s="24" t="s">
        <v>1974</v>
      </c>
      <c r="F483" s="24" t="s">
        <v>2181</v>
      </c>
      <c r="G483" s="25" t="s">
        <v>2000</v>
      </c>
    </row>
    <row r="484" spans="1:7" x14ac:dyDescent="0.3">
      <c r="A484" s="27">
        <v>26095</v>
      </c>
      <c r="B484" s="27" t="s">
        <v>2695</v>
      </c>
      <c r="C484" s="27" t="s">
        <v>4023</v>
      </c>
      <c r="D484" s="28" t="s">
        <v>2045</v>
      </c>
      <c r="E484" s="27" t="s">
        <v>2151</v>
      </c>
      <c r="F484" s="27" t="s">
        <v>2152</v>
      </c>
      <c r="G484" s="29" t="s">
        <v>2000</v>
      </c>
    </row>
    <row r="485" spans="1:7" x14ac:dyDescent="0.3">
      <c r="A485" s="24">
        <v>26093</v>
      </c>
      <c r="B485" s="24" t="s">
        <v>5012</v>
      </c>
      <c r="C485" s="24" t="s">
        <v>1963</v>
      </c>
      <c r="D485" s="30" t="s">
        <v>2045</v>
      </c>
      <c r="E485" s="24" t="s">
        <v>2151</v>
      </c>
      <c r="F485" s="24" t="s">
        <v>2152</v>
      </c>
      <c r="G485" s="25" t="s">
        <v>2000</v>
      </c>
    </row>
    <row r="486" spans="1:7" x14ac:dyDescent="0.3">
      <c r="A486" s="27">
        <v>26092</v>
      </c>
      <c r="B486" s="27" t="s">
        <v>5011</v>
      </c>
      <c r="C486" s="27" t="s">
        <v>5011</v>
      </c>
      <c r="D486" s="28" t="s">
        <v>2531</v>
      </c>
      <c r="E486" s="27" t="s">
        <v>1955</v>
      </c>
      <c r="F486" s="27" t="s">
        <v>1956</v>
      </c>
      <c r="G486" s="29" t="s">
        <v>1947</v>
      </c>
    </row>
    <row r="487" spans="1:7" x14ac:dyDescent="0.3">
      <c r="A487" s="24">
        <v>26091</v>
      </c>
      <c r="B487" s="24" t="s">
        <v>5010</v>
      </c>
      <c r="C487" s="24" t="s">
        <v>5010</v>
      </c>
      <c r="D487" s="30" t="s">
        <v>2335</v>
      </c>
      <c r="E487" s="24" t="s">
        <v>2151</v>
      </c>
      <c r="F487" s="24" t="s">
        <v>4713</v>
      </c>
      <c r="G487" s="25" t="s">
        <v>2000</v>
      </c>
    </row>
    <row r="488" spans="1:7" x14ac:dyDescent="0.3">
      <c r="A488" s="27">
        <v>26090</v>
      </c>
      <c r="B488" s="27" t="s">
        <v>2858</v>
      </c>
      <c r="C488" s="27" t="s">
        <v>2274</v>
      </c>
      <c r="D488" s="28" t="s">
        <v>2327</v>
      </c>
      <c r="E488" s="27" t="s">
        <v>2151</v>
      </c>
      <c r="F488" s="27" t="s">
        <v>2232</v>
      </c>
      <c r="G488" s="29" t="s">
        <v>1947</v>
      </c>
    </row>
    <row r="489" spans="1:7" x14ac:dyDescent="0.3">
      <c r="A489" s="24">
        <v>26089</v>
      </c>
      <c r="B489" s="24" t="s">
        <v>3069</v>
      </c>
      <c r="C489" s="24" t="s">
        <v>2258</v>
      </c>
      <c r="D489" s="30" t="s">
        <v>2327</v>
      </c>
      <c r="E489" s="24" t="s">
        <v>2151</v>
      </c>
      <c r="F489" s="24" t="s">
        <v>2232</v>
      </c>
      <c r="G489" s="25" t="s">
        <v>2000</v>
      </c>
    </row>
    <row r="490" spans="1:7" x14ac:dyDescent="0.3">
      <c r="A490" s="27">
        <v>26088</v>
      </c>
      <c r="B490" s="27" t="s">
        <v>5009</v>
      </c>
      <c r="C490" s="27" t="s">
        <v>5009</v>
      </c>
      <c r="D490" s="28" t="s">
        <v>2327</v>
      </c>
      <c r="E490" s="27" t="s">
        <v>2151</v>
      </c>
      <c r="F490" s="27" t="s">
        <v>2232</v>
      </c>
      <c r="G490" s="29" t="s">
        <v>2000</v>
      </c>
    </row>
    <row r="491" spans="1:7" x14ac:dyDescent="0.3">
      <c r="A491" s="24">
        <v>26086</v>
      </c>
      <c r="B491" s="24" t="s">
        <v>1150</v>
      </c>
      <c r="C491" s="24" t="s">
        <v>5008</v>
      </c>
      <c r="D491" s="30" t="s">
        <v>2327</v>
      </c>
      <c r="E491" s="24" t="s">
        <v>2151</v>
      </c>
      <c r="F491" s="24" t="s">
        <v>2232</v>
      </c>
      <c r="G491" s="25" t="s">
        <v>2000</v>
      </c>
    </row>
    <row r="492" spans="1:7" x14ac:dyDescent="0.3">
      <c r="A492" s="27">
        <v>26085</v>
      </c>
      <c r="B492" s="27" t="s">
        <v>3069</v>
      </c>
      <c r="C492" s="27" t="s">
        <v>4237</v>
      </c>
      <c r="D492" s="28" t="s">
        <v>2327</v>
      </c>
      <c r="E492" s="27" t="s">
        <v>2059</v>
      </c>
      <c r="F492" s="27" t="s">
        <v>4680</v>
      </c>
      <c r="G492" s="29" t="s">
        <v>2000</v>
      </c>
    </row>
    <row r="493" spans="1:7" x14ac:dyDescent="0.3">
      <c r="A493" s="24">
        <v>26084</v>
      </c>
      <c r="B493" s="24" t="s">
        <v>3714</v>
      </c>
      <c r="C493" s="24" t="s">
        <v>4763</v>
      </c>
      <c r="D493" s="30" t="s">
        <v>2335</v>
      </c>
      <c r="E493" s="24" t="s">
        <v>2151</v>
      </c>
      <c r="F493" s="24" t="s">
        <v>4952</v>
      </c>
      <c r="G493" s="25" t="s">
        <v>1947</v>
      </c>
    </row>
    <row r="494" spans="1:7" x14ac:dyDescent="0.3">
      <c r="A494" s="27">
        <v>26082</v>
      </c>
      <c r="B494" s="27" t="s">
        <v>3079</v>
      </c>
      <c r="C494" s="27" t="s">
        <v>5007</v>
      </c>
      <c r="D494" s="28" t="s">
        <v>2335</v>
      </c>
      <c r="E494" s="27" t="s">
        <v>2151</v>
      </c>
      <c r="F494" s="27" t="s">
        <v>4947</v>
      </c>
      <c r="G494" s="29" t="s">
        <v>2000</v>
      </c>
    </row>
    <row r="495" spans="1:7" x14ac:dyDescent="0.3">
      <c r="A495" s="24">
        <v>26081</v>
      </c>
      <c r="B495" s="24" t="s">
        <v>3458</v>
      </c>
      <c r="C495" s="24" t="s">
        <v>5006</v>
      </c>
      <c r="D495" s="30" t="s">
        <v>2335</v>
      </c>
      <c r="E495" s="24" t="s">
        <v>2151</v>
      </c>
      <c r="F495" s="24" t="s">
        <v>4952</v>
      </c>
      <c r="G495" s="25" t="s">
        <v>1947</v>
      </c>
    </row>
    <row r="496" spans="1:7" x14ac:dyDescent="0.3">
      <c r="A496" s="27">
        <v>26079</v>
      </c>
      <c r="B496" s="27" t="s">
        <v>2771</v>
      </c>
      <c r="C496" s="27" t="s">
        <v>1963</v>
      </c>
      <c r="D496" s="28" t="s">
        <v>2335</v>
      </c>
      <c r="E496" s="27" t="s">
        <v>2151</v>
      </c>
      <c r="F496" s="27" t="s">
        <v>4952</v>
      </c>
      <c r="G496" s="29" t="s">
        <v>1947</v>
      </c>
    </row>
    <row r="497" spans="1:7" x14ac:dyDescent="0.3">
      <c r="A497" s="24">
        <v>26078</v>
      </c>
      <c r="B497" s="24" t="s">
        <v>1732</v>
      </c>
      <c r="C497" s="24" t="s">
        <v>1732</v>
      </c>
      <c r="D497" s="30" t="s">
        <v>2335</v>
      </c>
      <c r="E497" s="24" t="s">
        <v>2151</v>
      </c>
      <c r="F497" s="24" t="s">
        <v>4952</v>
      </c>
      <c r="G497" s="25" t="s">
        <v>1947</v>
      </c>
    </row>
    <row r="498" spans="1:7" x14ac:dyDescent="0.3">
      <c r="A498" s="27">
        <v>26076</v>
      </c>
      <c r="B498" s="27" t="s">
        <v>2214</v>
      </c>
      <c r="C498" s="27" t="s">
        <v>5005</v>
      </c>
      <c r="D498" s="28" t="s">
        <v>2335</v>
      </c>
      <c r="E498" s="27" t="s">
        <v>2151</v>
      </c>
      <c r="F498" s="27" t="s">
        <v>4713</v>
      </c>
      <c r="G498" s="29" t="s">
        <v>1947</v>
      </c>
    </row>
    <row r="499" spans="1:7" x14ac:dyDescent="0.3">
      <c r="A499" s="24">
        <v>26075</v>
      </c>
      <c r="B499" s="24" t="s">
        <v>4682</v>
      </c>
      <c r="C499" s="24" t="s">
        <v>5004</v>
      </c>
      <c r="D499" s="30" t="s">
        <v>2335</v>
      </c>
      <c r="E499" s="24" t="s">
        <v>2151</v>
      </c>
      <c r="F499" s="24" t="s">
        <v>4713</v>
      </c>
      <c r="G499" s="25" t="s">
        <v>1947</v>
      </c>
    </row>
    <row r="500" spans="1:7" x14ac:dyDescent="0.3">
      <c r="A500" s="27">
        <v>26073</v>
      </c>
      <c r="B500" s="27" t="s">
        <v>2642</v>
      </c>
      <c r="C500" s="27" t="s">
        <v>2789</v>
      </c>
      <c r="D500" s="28" t="s">
        <v>2335</v>
      </c>
      <c r="E500" s="27" t="s">
        <v>2151</v>
      </c>
      <c r="F500" s="27" t="s">
        <v>4713</v>
      </c>
      <c r="G500" s="29" t="s">
        <v>1947</v>
      </c>
    </row>
    <row r="501" spans="1:7" x14ac:dyDescent="0.3">
      <c r="A501" s="24">
        <v>26072</v>
      </c>
      <c r="B501" s="24" t="s">
        <v>4940</v>
      </c>
      <c r="C501" s="24" t="s">
        <v>2525</v>
      </c>
      <c r="D501" s="30" t="s">
        <v>2335</v>
      </c>
      <c r="E501" s="24" t="s">
        <v>2279</v>
      </c>
      <c r="F501" s="24" t="s">
        <v>2297</v>
      </c>
      <c r="G501" s="25" t="s">
        <v>1947</v>
      </c>
    </row>
    <row r="502" spans="1:7" x14ac:dyDescent="0.3">
      <c r="A502" s="27">
        <v>26071</v>
      </c>
      <c r="B502" s="27" t="s">
        <v>1575</v>
      </c>
      <c r="C502" s="27" t="s">
        <v>2184</v>
      </c>
      <c r="D502" s="28" t="s">
        <v>2335</v>
      </c>
      <c r="E502" s="27" t="s">
        <v>2279</v>
      </c>
      <c r="F502" s="27" t="s">
        <v>2350</v>
      </c>
      <c r="G502" s="29" t="s">
        <v>1947</v>
      </c>
    </row>
    <row r="503" spans="1:7" x14ac:dyDescent="0.3">
      <c r="A503" s="24">
        <v>26069</v>
      </c>
      <c r="B503" s="24" t="s">
        <v>2942</v>
      </c>
      <c r="C503" s="24" t="s">
        <v>2975</v>
      </c>
      <c r="D503" s="30" t="s">
        <v>2335</v>
      </c>
      <c r="E503" s="24" t="s">
        <v>2279</v>
      </c>
      <c r="F503" s="24" t="s">
        <v>3290</v>
      </c>
      <c r="G503" s="25" t="s">
        <v>1947</v>
      </c>
    </row>
    <row r="504" spans="1:7" x14ac:dyDescent="0.3">
      <c r="A504" s="27">
        <v>26067</v>
      </c>
      <c r="B504" s="27" t="s">
        <v>2406</v>
      </c>
      <c r="C504" s="27" t="s">
        <v>5002</v>
      </c>
      <c r="D504" s="28" t="s">
        <v>2335</v>
      </c>
      <c r="E504" s="27" t="s">
        <v>2151</v>
      </c>
      <c r="F504" s="27" t="s">
        <v>4713</v>
      </c>
      <c r="G504" s="29" t="s">
        <v>1947</v>
      </c>
    </row>
    <row r="505" spans="1:7" x14ac:dyDescent="0.3">
      <c r="A505" s="24">
        <v>26066</v>
      </c>
      <c r="B505" s="24" t="s">
        <v>4868</v>
      </c>
      <c r="C505" s="24" t="s">
        <v>5003</v>
      </c>
      <c r="D505" s="30" t="s">
        <v>2335</v>
      </c>
      <c r="E505" s="24" t="s">
        <v>2279</v>
      </c>
      <c r="F505" s="24" t="s">
        <v>2420</v>
      </c>
      <c r="G505" s="25" t="s">
        <v>1947</v>
      </c>
    </row>
    <row r="506" spans="1:7" x14ac:dyDescent="0.3">
      <c r="A506" s="27">
        <v>26065</v>
      </c>
      <c r="B506" s="27" t="s">
        <v>5002</v>
      </c>
      <c r="C506" s="27" t="s">
        <v>3087</v>
      </c>
      <c r="D506" s="28" t="s">
        <v>2335</v>
      </c>
      <c r="E506" s="27" t="s">
        <v>2279</v>
      </c>
      <c r="F506" s="27" t="s">
        <v>2350</v>
      </c>
      <c r="G506" s="29" t="s">
        <v>1947</v>
      </c>
    </row>
    <row r="507" spans="1:7" x14ac:dyDescent="0.3">
      <c r="A507" s="24">
        <v>26062</v>
      </c>
      <c r="B507" s="24" t="s">
        <v>4251</v>
      </c>
      <c r="C507" s="24" t="s">
        <v>3266</v>
      </c>
      <c r="D507" s="30" t="s">
        <v>2335</v>
      </c>
      <c r="E507" s="24" t="s">
        <v>2151</v>
      </c>
      <c r="F507" s="24" t="s">
        <v>4713</v>
      </c>
      <c r="G507" s="25" t="s">
        <v>1947</v>
      </c>
    </row>
    <row r="508" spans="1:7" x14ac:dyDescent="0.3">
      <c r="A508" s="27">
        <v>26061</v>
      </c>
      <c r="B508" s="27" t="s">
        <v>3038</v>
      </c>
      <c r="C508" s="27" t="s">
        <v>3222</v>
      </c>
      <c r="D508" s="28" t="s">
        <v>5001</v>
      </c>
      <c r="E508" s="27" t="s">
        <v>2821</v>
      </c>
      <c r="F508" s="27" t="s">
        <v>2822</v>
      </c>
      <c r="G508" s="29" t="s">
        <v>1947</v>
      </c>
    </row>
    <row r="509" spans="1:7" x14ac:dyDescent="0.3">
      <c r="A509" s="24">
        <v>26060</v>
      </c>
      <c r="B509" s="24" t="s">
        <v>248</v>
      </c>
      <c r="C509" s="24" t="s">
        <v>2312</v>
      </c>
      <c r="D509" s="30" t="s">
        <v>2127</v>
      </c>
      <c r="E509" s="24" t="s">
        <v>2041</v>
      </c>
      <c r="F509" s="24" t="s">
        <v>2042</v>
      </c>
      <c r="G509" s="25" t="s">
        <v>1947</v>
      </c>
    </row>
    <row r="510" spans="1:7" x14ac:dyDescent="0.3">
      <c r="A510" s="27">
        <v>26059</v>
      </c>
      <c r="B510" s="27" t="s">
        <v>4929</v>
      </c>
      <c r="C510" s="27" t="s">
        <v>2841</v>
      </c>
      <c r="D510" s="28" t="s">
        <v>2127</v>
      </c>
      <c r="E510" s="27" t="s">
        <v>2041</v>
      </c>
      <c r="F510" s="27" t="s">
        <v>2042</v>
      </c>
      <c r="G510" s="29" t="s">
        <v>1947</v>
      </c>
    </row>
    <row r="511" spans="1:7" x14ac:dyDescent="0.3">
      <c r="A511" s="24">
        <v>26058</v>
      </c>
      <c r="B511" s="24" t="s">
        <v>2964</v>
      </c>
      <c r="C511" s="24" t="s">
        <v>3047</v>
      </c>
      <c r="D511" s="30" t="s">
        <v>2127</v>
      </c>
      <c r="E511" s="24" t="s">
        <v>2041</v>
      </c>
      <c r="F511" s="24" t="s">
        <v>2042</v>
      </c>
      <c r="G511" s="25" t="s">
        <v>1947</v>
      </c>
    </row>
    <row r="512" spans="1:7" x14ac:dyDescent="0.3">
      <c r="A512" s="27">
        <v>26057</v>
      </c>
      <c r="B512" s="27" t="s">
        <v>1725</v>
      </c>
      <c r="C512" s="27" t="s">
        <v>2381</v>
      </c>
      <c r="D512" s="28" t="s">
        <v>2127</v>
      </c>
      <c r="E512" s="27" t="s">
        <v>2041</v>
      </c>
      <c r="F512" s="27" t="s">
        <v>2042</v>
      </c>
      <c r="G512" s="29" t="s">
        <v>1947</v>
      </c>
    </row>
    <row r="513" spans="1:7" x14ac:dyDescent="0.3">
      <c r="A513" s="24">
        <v>26056</v>
      </c>
      <c r="B513" s="24" t="s">
        <v>2747</v>
      </c>
      <c r="C513" s="24" t="s">
        <v>2345</v>
      </c>
      <c r="D513" s="30" t="s">
        <v>2127</v>
      </c>
      <c r="E513" s="24" t="s">
        <v>2041</v>
      </c>
      <c r="F513" s="24" t="s">
        <v>2042</v>
      </c>
      <c r="G513" s="25" t="s">
        <v>1947</v>
      </c>
    </row>
    <row r="514" spans="1:7" x14ac:dyDescent="0.3">
      <c r="A514" s="27">
        <v>26054</v>
      </c>
      <c r="B514" s="27" t="s">
        <v>2049</v>
      </c>
      <c r="C514" s="27" t="s">
        <v>2535</v>
      </c>
      <c r="D514" s="28" t="s">
        <v>2045</v>
      </c>
      <c r="E514" s="27" t="s">
        <v>1974</v>
      </c>
      <c r="F514" s="27" t="s">
        <v>3191</v>
      </c>
      <c r="G514" s="29" t="s">
        <v>2000</v>
      </c>
    </row>
    <row r="515" spans="1:7" x14ac:dyDescent="0.3">
      <c r="A515" s="24">
        <v>26052</v>
      </c>
      <c r="B515" s="24" t="s">
        <v>4999</v>
      </c>
      <c r="C515" s="24" t="s">
        <v>5000</v>
      </c>
      <c r="D515" s="30" t="s">
        <v>2045</v>
      </c>
      <c r="E515" s="24" t="s">
        <v>2409</v>
      </c>
      <c r="F515" s="24" t="s">
        <v>1965</v>
      </c>
      <c r="G515" s="25" t="s">
        <v>1947</v>
      </c>
    </row>
    <row r="516" spans="1:7" x14ac:dyDescent="0.3">
      <c r="A516" s="27">
        <v>26051</v>
      </c>
      <c r="B516" s="27" t="s">
        <v>2970</v>
      </c>
      <c r="C516" s="27" t="s">
        <v>3047</v>
      </c>
      <c r="D516" s="28" t="s">
        <v>2045</v>
      </c>
      <c r="E516" s="27" t="s">
        <v>2409</v>
      </c>
      <c r="F516" s="27" t="s">
        <v>1965</v>
      </c>
      <c r="G516" s="29" t="s">
        <v>1947</v>
      </c>
    </row>
    <row r="517" spans="1:7" x14ac:dyDescent="0.3">
      <c r="A517" s="24">
        <v>26050</v>
      </c>
      <c r="B517" s="24" t="s">
        <v>2306</v>
      </c>
      <c r="C517" s="24" t="s">
        <v>1972</v>
      </c>
      <c r="D517" s="30" t="s">
        <v>2045</v>
      </c>
      <c r="E517" s="24" t="s">
        <v>2409</v>
      </c>
      <c r="F517" s="24" t="s">
        <v>1965</v>
      </c>
      <c r="G517" s="25" t="s">
        <v>1947</v>
      </c>
    </row>
    <row r="518" spans="1:7" x14ac:dyDescent="0.3">
      <c r="A518" s="27">
        <v>26048</v>
      </c>
      <c r="B518" s="27" t="s">
        <v>3223</v>
      </c>
      <c r="C518" s="27" t="s">
        <v>4998</v>
      </c>
      <c r="D518" s="28" t="s">
        <v>2335</v>
      </c>
      <c r="E518" s="27" t="s">
        <v>2279</v>
      </c>
      <c r="F518" s="27" t="s">
        <v>4896</v>
      </c>
      <c r="G518" s="29" t="s">
        <v>2000</v>
      </c>
    </row>
    <row r="519" spans="1:7" x14ac:dyDescent="0.3">
      <c r="A519" s="24">
        <v>26047</v>
      </c>
      <c r="B519" s="24" t="s">
        <v>2180</v>
      </c>
      <c r="C519" s="24" t="s">
        <v>3720</v>
      </c>
      <c r="D519" s="30" t="s">
        <v>2335</v>
      </c>
      <c r="E519" s="24" t="s">
        <v>2279</v>
      </c>
      <c r="F519" s="24" t="s">
        <v>2347</v>
      </c>
      <c r="G519" s="25" t="s">
        <v>1947</v>
      </c>
    </row>
    <row r="520" spans="1:7" x14ac:dyDescent="0.3">
      <c r="A520" s="27">
        <v>26046</v>
      </c>
      <c r="B520" s="27" t="s">
        <v>4996</v>
      </c>
      <c r="C520" s="27" t="s">
        <v>4997</v>
      </c>
      <c r="D520" s="28" t="s">
        <v>2335</v>
      </c>
      <c r="E520" s="27" t="s">
        <v>2279</v>
      </c>
      <c r="F520" s="27" t="s">
        <v>4896</v>
      </c>
      <c r="G520" s="29" t="s">
        <v>2000</v>
      </c>
    </row>
    <row r="521" spans="1:7" x14ac:dyDescent="0.3">
      <c r="A521" s="24">
        <v>26045</v>
      </c>
      <c r="B521" s="24" t="s">
        <v>568</v>
      </c>
      <c r="C521" s="24" t="s">
        <v>4995</v>
      </c>
      <c r="D521" s="30" t="s">
        <v>2335</v>
      </c>
      <c r="E521" s="24" t="s">
        <v>2151</v>
      </c>
      <c r="F521" s="24" t="s">
        <v>4947</v>
      </c>
      <c r="G521" s="25" t="s">
        <v>2000</v>
      </c>
    </row>
    <row r="522" spans="1:7" x14ac:dyDescent="0.3">
      <c r="A522" s="27">
        <v>26044</v>
      </c>
      <c r="B522" s="27" t="s">
        <v>4994</v>
      </c>
      <c r="C522" s="27" t="s">
        <v>4866</v>
      </c>
      <c r="D522" s="28" t="s">
        <v>2335</v>
      </c>
      <c r="E522" s="27" t="s">
        <v>2151</v>
      </c>
      <c r="F522" s="27" t="s">
        <v>4947</v>
      </c>
      <c r="G522" s="29" t="s">
        <v>1947</v>
      </c>
    </row>
    <row r="523" spans="1:7" x14ac:dyDescent="0.3">
      <c r="A523" s="24">
        <v>26042</v>
      </c>
      <c r="B523" s="24" t="s">
        <v>2477</v>
      </c>
      <c r="C523" s="24" t="s">
        <v>1348</v>
      </c>
      <c r="D523" s="30" t="s">
        <v>2335</v>
      </c>
      <c r="E523" s="24" t="s">
        <v>2279</v>
      </c>
      <c r="F523" s="24" t="s">
        <v>2370</v>
      </c>
      <c r="G523" s="25" t="s">
        <v>1947</v>
      </c>
    </row>
    <row r="524" spans="1:7" x14ac:dyDescent="0.3">
      <c r="A524" s="27">
        <v>26041</v>
      </c>
      <c r="B524" s="27" t="s">
        <v>3518</v>
      </c>
      <c r="C524" s="27" t="s">
        <v>2525</v>
      </c>
      <c r="D524" s="28" t="s">
        <v>2335</v>
      </c>
      <c r="E524" s="27" t="s">
        <v>2151</v>
      </c>
      <c r="F524" s="27" t="s">
        <v>4713</v>
      </c>
      <c r="G524" s="29" t="s">
        <v>1947</v>
      </c>
    </row>
    <row r="525" spans="1:7" x14ac:dyDescent="0.3">
      <c r="A525" s="24">
        <v>26040</v>
      </c>
      <c r="B525" s="24" t="s">
        <v>2354</v>
      </c>
      <c r="C525" s="24" t="s">
        <v>3718</v>
      </c>
      <c r="D525" s="30" t="s">
        <v>2335</v>
      </c>
      <c r="E525" s="24" t="s">
        <v>2279</v>
      </c>
      <c r="F525" s="24" t="s">
        <v>2341</v>
      </c>
      <c r="G525" s="25" t="s">
        <v>1947</v>
      </c>
    </row>
    <row r="526" spans="1:7" x14ac:dyDescent="0.3">
      <c r="A526" s="27">
        <v>26038</v>
      </c>
      <c r="B526" s="27" t="s">
        <v>2193</v>
      </c>
      <c r="C526" s="27" t="s">
        <v>4993</v>
      </c>
      <c r="D526" s="28" t="s">
        <v>2335</v>
      </c>
      <c r="E526" s="27" t="s">
        <v>2151</v>
      </c>
      <c r="F526" s="27" t="s">
        <v>4713</v>
      </c>
      <c r="G526" s="29" t="s">
        <v>1947</v>
      </c>
    </row>
    <row r="527" spans="1:7" x14ac:dyDescent="0.3">
      <c r="A527" s="24">
        <v>26037</v>
      </c>
      <c r="B527" s="24" t="s">
        <v>2064</v>
      </c>
      <c r="C527" s="24" t="s">
        <v>1963</v>
      </c>
      <c r="D527" s="30" t="s">
        <v>2578</v>
      </c>
      <c r="E527" s="24" t="s">
        <v>2009</v>
      </c>
      <c r="F527" s="24" t="s">
        <v>2010</v>
      </c>
      <c r="G527" s="25" t="s">
        <v>1947</v>
      </c>
    </row>
    <row r="528" spans="1:7" x14ac:dyDescent="0.3">
      <c r="A528" s="27">
        <v>26036</v>
      </c>
      <c r="B528" s="27" t="s">
        <v>4991</v>
      </c>
      <c r="C528" s="27" t="s">
        <v>4992</v>
      </c>
      <c r="D528" s="28" t="s">
        <v>2457</v>
      </c>
      <c r="E528" s="27" t="s">
        <v>2704</v>
      </c>
      <c r="F528" s="27" t="s">
        <v>2705</v>
      </c>
      <c r="G528" s="29" t="s">
        <v>1947</v>
      </c>
    </row>
    <row r="529" spans="1:7" x14ac:dyDescent="0.3">
      <c r="A529" s="24">
        <v>26035</v>
      </c>
      <c r="B529" s="24" t="s">
        <v>320</v>
      </c>
      <c r="C529" s="24" t="s">
        <v>2789</v>
      </c>
      <c r="D529" s="30" t="s">
        <v>2201</v>
      </c>
      <c r="E529" s="24" t="s">
        <v>2158</v>
      </c>
      <c r="F529" s="24" t="s">
        <v>2697</v>
      </c>
      <c r="G529" s="25" t="s">
        <v>1947</v>
      </c>
    </row>
    <row r="530" spans="1:7" x14ac:dyDescent="0.3">
      <c r="A530" s="27">
        <v>26034</v>
      </c>
      <c r="B530" s="27" t="s">
        <v>2842</v>
      </c>
      <c r="C530" s="27" t="s">
        <v>2140</v>
      </c>
      <c r="D530" s="28" t="s">
        <v>2083</v>
      </c>
      <c r="E530" s="27" t="s">
        <v>2191</v>
      </c>
      <c r="F530" s="27" t="s">
        <v>2192</v>
      </c>
      <c r="G530" s="29" t="s">
        <v>1947</v>
      </c>
    </row>
    <row r="531" spans="1:7" x14ac:dyDescent="0.3">
      <c r="A531" s="24">
        <v>26033</v>
      </c>
      <c r="B531" s="24" t="s">
        <v>2377</v>
      </c>
      <c r="C531" s="24" t="s">
        <v>2836</v>
      </c>
      <c r="D531" s="30" t="s">
        <v>2045</v>
      </c>
      <c r="E531" s="24" t="s">
        <v>2409</v>
      </c>
      <c r="F531" s="24" t="s">
        <v>1965</v>
      </c>
      <c r="G531" s="25" t="s">
        <v>1947</v>
      </c>
    </row>
    <row r="532" spans="1:7" x14ac:dyDescent="0.3">
      <c r="A532" s="27">
        <v>26032</v>
      </c>
      <c r="B532" s="27" t="s">
        <v>2274</v>
      </c>
      <c r="C532" s="27" t="s">
        <v>2310</v>
      </c>
      <c r="D532" s="28" t="s">
        <v>2045</v>
      </c>
      <c r="E532" s="27" t="s">
        <v>2409</v>
      </c>
      <c r="F532" s="27" t="s">
        <v>1965</v>
      </c>
      <c r="G532" s="29" t="s">
        <v>1947</v>
      </c>
    </row>
    <row r="533" spans="1:7" x14ac:dyDescent="0.3">
      <c r="A533" s="24">
        <v>26030</v>
      </c>
      <c r="B533" s="24" t="s">
        <v>4990</v>
      </c>
      <c r="C533" s="24" t="s">
        <v>2345</v>
      </c>
      <c r="D533" s="30" t="s">
        <v>2045</v>
      </c>
      <c r="E533" s="24" t="s">
        <v>2409</v>
      </c>
      <c r="F533" s="24" t="s">
        <v>1965</v>
      </c>
      <c r="G533" s="25" t="s">
        <v>1947</v>
      </c>
    </row>
    <row r="534" spans="1:7" x14ac:dyDescent="0.3">
      <c r="A534" s="27">
        <v>26029</v>
      </c>
      <c r="B534" s="27" t="s">
        <v>4989</v>
      </c>
      <c r="C534" s="27" t="s">
        <v>3982</v>
      </c>
      <c r="D534" s="28" t="s">
        <v>2327</v>
      </c>
      <c r="E534" s="27" t="s">
        <v>2151</v>
      </c>
      <c r="F534" s="27" t="s">
        <v>2232</v>
      </c>
      <c r="G534" s="29" t="s">
        <v>2000</v>
      </c>
    </row>
    <row r="535" spans="1:7" x14ac:dyDescent="0.3">
      <c r="A535" s="24">
        <v>26027</v>
      </c>
      <c r="B535" s="24" t="s">
        <v>3741</v>
      </c>
      <c r="C535" s="24" t="s">
        <v>3004</v>
      </c>
      <c r="D535" s="30" t="s">
        <v>2327</v>
      </c>
      <c r="E535" s="24" t="s">
        <v>2151</v>
      </c>
      <c r="F535" s="24" t="s">
        <v>2232</v>
      </c>
      <c r="G535" s="25" t="s">
        <v>2000</v>
      </c>
    </row>
    <row r="536" spans="1:7" x14ac:dyDescent="0.3">
      <c r="A536" s="27">
        <v>26024</v>
      </c>
      <c r="B536" s="27" t="s">
        <v>2197</v>
      </c>
      <c r="C536" s="27" t="s">
        <v>3070</v>
      </c>
      <c r="D536" s="28" t="s">
        <v>2045</v>
      </c>
      <c r="E536" s="27" t="s">
        <v>1974</v>
      </c>
      <c r="F536" s="27" t="s">
        <v>3249</v>
      </c>
      <c r="G536" s="29" t="s">
        <v>2000</v>
      </c>
    </row>
    <row r="537" spans="1:7" x14ac:dyDescent="0.3">
      <c r="A537" s="24">
        <v>26023</v>
      </c>
      <c r="B537" s="24" t="s">
        <v>2685</v>
      </c>
      <c r="C537" s="24" t="s">
        <v>3320</v>
      </c>
      <c r="D537" s="30" t="s">
        <v>2335</v>
      </c>
      <c r="E537" s="24" t="s">
        <v>2279</v>
      </c>
      <c r="F537" s="24" t="s">
        <v>4896</v>
      </c>
      <c r="G537" s="25" t="s">
        <v>2000</v>
      </c>
    </row>
    <row r="538" spans="1:7" x14ac:dyDescent="0.3">
      <c r="A538" s="27">
        <v>26022</v>
      </c>
      <c r="B538" s="27" t="s">
        <v>1301</v>
      </c>
      <c r="C538" s="27" t="s">
        <v>2113</v>
      </c>
      <c r="D538" s="28" t="s">
        <v>2335</v>
      </c>
      <c r="E538" s="27" t="s">
        <v>2151</v>
      </c>
      <c r="F538" s="27" t="s">
        <v>4952</v>
      </c>
      <c r="G538" s="29" t="s">
        <v>1947</v>
      </c>
    </row>
    <row r="539" spans="1:7" x14ac:dyDescent="0.3">
      <c r="A539" s="24">
        <v>26020</v>
      </c>
      <c r="B539" s="24" t="s">
        <v>4988</v>
      </c>
      <c r="C539" s="24" t="s">
        <v>3463</v>
      </c>
      <c r="D539" s="30" t="s">
        <v>2335</v>
      </c>
      <c r="E539" s="24" t="s">
        <v>2151</v>
      </c>
      <c r="F539" s="24" t="s">
        <v>4713</v>
      </c>
      <c r="G539" s="25" t="s">
        <v>1947</v>
      </c>
    </row>
    <row r="540" spans="1:7" x14ac:dyDescent="0.3">
      <c r="A540" s="27">
        <v>26019</v>
      </c>
      <c r="B540" s="27" t="s">
        <v>4987</v>
      </c>
      <c r="C540" s="27" t="s">
        <v>3235</v>
      </c>
      <c r="D540" s="28" t="s">
        <v>2087</v>
      </c>
      <c r="E540" s="27" t="s">
        <v>2404</v>
      </c>
      <c r="F540" s="27" t="s">
        <v>2031</v>
      </c>
      <c r="G540" s="29" t="s">
        <v>1947</v>
      </c>
    </row>
    <row r="541" spans="1:7" x14ac:dyDescent="0.3">
      <c r="A541" s="24">
        <v>26018</v>
      </c>
      <c r="B541" s="24" t="s">
        <v>4327</v>
      </c>
      <c r="C541" s="24" t="s">
        <v>4986</v>
      </c>
      <c r="D541" s="30" t="s">
        <v>2447</v>
      </c>
      <c r="E541" s="24" t="s">
        <v>2315</v>
      </c>
      <c r="F541" s="24" t="s">
        <v>2316</v>
      </c>
      <c r="G541" s="25" t="s">
        <v>2000</v>
      </c>
    </row>
    <row r="542" spans="1:7" x14ac:dyDescent="0.3">
      <c r="A542" s="27">
        <v>26017</v>
      </c>
      <c r="B542" s="27" t="s">
        <v>2047</v>
      </c>
      <c r="C542" s="27" t="s">
        <v>2258</v>
      </c>
      <c r="D542" s="28" t="s">
        <v>2201</v>
      </c>
      <c r="E542" s="27" t="s">
        <v>2158</v>
      </c>
      <c r="F542" s="27" t="s">
        <v>2324</v>
      </c>
      <c r="G542" s="29" t="s">
        <v>2000</v>
      </c>
    </row>
    <row r="543" spans="1:7" x14ac:dyDescent="0.3">
      <c r="A543" s="24">
        <v>26016</v>
      </c>
      <c r="B543" s="24" t="s">
        <v>4985</v>
      </c>
      <c r="C543" s="24" t="s">
        <v>2386</v>
      </c>
      <c r="D543" s="30" t="s">
        <v>2201</v>
      </c>
      <c r="E543" s="24" t="s">
        <v>2158</v>
      </c>
      <c r="F543" s="24" t="s">
        <v>3246</v>
      </c>
      <c r="G543" s="25" t="s">
        <v>2000</v>
      </c>
    </row>
    <row r="544" spans="1:7" x14ac:dyDescent="0.3">
      <c r="A544" s="27">
        <v>26015</v>
      </c>
      <c r="B544" s="27" t="s">
        <v>4985</v>
      </c>
      <c r="C544" s="27" t="s">
        <v>1963</v>
      </c>
      <c r="D544" s="28" t="s">
        <v>2201</v>
      </c>
      <c r="E544" s="27" t="s">
        <v>2158</v>
      </c>
      <c r="F544" s="27" t="s">
        <v>2159</v>
      </c>
      <c r="G544" s="29" t="s">
        <v>2000</v>
      </c>
    </row>
    <row r="545" spans="1:7" x14ac:dyDescent="0.3">
      <c r="A545" s="24">
        <v>26014</v>
      </c>
      <c r="B545" s="24" t="s">
        <v>2237</v>
      </c>
      <c r="C545" s="24" t="s">
        <v>2193</v>
      </c>
      <c r="D545" s="30" t="s">
        <v>2201</v>
      </c>
      <c r="E545" s="24" t="s">
        <v>2158</v>
      </c>
      <c r="F545" s="24" t="s">
        <v>2159</v>
      </c>
      <c r="G545" s="25" t="s">
        <v>1947</v>
      </c>
    </row>
    <row r="546" spans="1:7" x14ac:dyDescent="0.3">
      <c r="A546" s="27">
        <v>26013</v>
      </c>
      <c r="B546" s="27" t="s">
        <v>4984</v>
      </c>
      <c r="C546" s="27" t="s">
        <v>4984</v>
      </c>
      <c r="D546" s="28" t="s">
        <v>2201</v>
      </c>
      <c r="E546" s="27" t="s">
        <v>2158</v>
      </c>
      <c r="F546" s="27" t="s">
        <v>2159</v>
      </c>
      <c r="G546" s="29" t="s">
        <v>1947</v>
      </c>
    </row>
    <row r="547" spans="1:7" x14ac:dyDescent="0.3">
      <c r="A547" s="24">
        <v>26012</v>
      </c>
      <c r="B547" s="24" t="s">
        <v>4983</v>
      </c>
      <c r="C547" s="24" t="s">
        <v>3076</v>
      </c>
      <c r="D547" s="30" t="s">
        <v>1982</v>
      </c>
      <c r="E547" s="24" t="s">
        <v>1983</v>
      </c>
      <c r="F547" s="24" t="s">
        <v>1984</v>
      </c>
      <c r="G547" s="25" t="s">
        <v>1947</v>
      </c>
    </row>
    <row r="548" spans="1:7" x14ac:dyDescent="0.3">
      <c r="A548" s="27">
        <v>26011</v>
      </c>
      <c r="B548" s="27" t="s">
        <v>2004</v>
      </c>
      <c r="C548" s="27" t="s">
        <v>3928</v>
      </c>
      <c r="D548" s="28" t="s">
        <v>2045</v>
      </c>
      <c r="E548" s="27" t="s">
        <v>2151</v>
      </c>
      <c r="F548" s="27" t="s">
        <v>4947</v>
      </c>
      <c r="G548" s="29" t="s">
        <v>1947</v>
      </c>
    </row>
    <row r="549" spans="1:7" x14ac:dyDescent="0.3">
      <c r="A549" s="24">
        <v>26010</v>
      </c>
      <c r="B549" s="24" t="s">
        <v>4982</v>
      </c>
      <c r="C549" s="24" t="s">
        <v>2108</v>
      </c>
      <c r="D549" s="30" t="s">
        <v>2045</v>
      </c>
      <c r="E549" s="24" t="s">
        <v>2409</v>
      </c>
      <c r="F549" s="24" t="s">
        <v>1965</v>
      </c>
      <c r="G549" s="25" t="s">
        <v>1947</v>
      </c>
    </row>
    <row r="550" spans="1:7" x14ac:dyDescent="0.3">
      <c r="A550" s="27">
        <v>26009</v>
      </c>
      <c r="B550" s="27" t="s">
        <v>3034</v>
      </c>
      <c r="C550" s="27" t="s">
        <v>2102</v>
      </c>
      <c r="D550" s="28" t="s">
        <v>2045</v>
      </c>
      <c r="E550" s="27" t="s">
        <v>2409</v>
      </c>
      <c r="F550" s="27" t="s">
        <v>1965</v>
      </c>
      <c r="G550" s="29" t="s">
        <v>1947</v>
      </c>
    </row>
    <row r="551" spans="1:7" x14ac:dyDescent="0.3">
      <c r="A551" s="24">
        <v>26008</v>
      </c>
      <c r="B551" s="24" t="s">
        <v>3956</v>
      </c>
      <c r="C551" s="24" t="s">
        <v>1987</v>
      </c>
      <c r="D551" s="30" t="s">
        <v>2045</v>
      </c>
      <c r="E551" s="24" t="s">
        <v>2409</v>
      </c>
      <c r="F551" s="24" t="s">
        <v>1965</v>
      </c>
      <c r="G551" s="25" t="s">
        <v>1947</v>
      </c>
    </row>
    <row r="552" spans="1:7" x14ac:dyDescent="0.3">
      <c r="A552" s="27">
        <v>26007</v>
      </c>
      <c r="B552" s="27" t="s">
        <v>4981</v>
      </c>
      <c r="C552" s="27" t="s">
        <v>4559</v>
      </c>
      <c r="D552" s="28" t="s">
        <v>2045</v>
      </c>
      <c r="E552" s="27" t="s">
        <v>2409</v>
      </c>
      <c r="F552" s="27" t="s">
        <v>1965</v>
      </c>
      <c r="G552" s="29" t="s">
        <v>1947</v>
      </c>
    </row>
    <row r="553" spans="1:7" x14ac:dyDescent="0.3">
      <c r="A553" s="24">
        <v>26006</v>
      </c>
      <c r="B553" s="24" t="s">
        <v>2786</v>
      </c>
      <c r="C553" s="24" t="s">
        <v>4980</v>
      </c>
      <c r="D553" s="30" t="s">
        <v>2335</v>
      </c>
      <c r="E553" s="24" t="s">
        <v>2151</v>
      </c>
      <c r="F553" s="24" t="s">
        <v>4952</v>
      </c>
      <c r="G553" s="25" t="s">
        <v>1947</v>
      </c>
    </row>
    <row r="554" spans="1:7" x14ac:dyDescent="0.3">
      <c r="A554" s="27">
        <v>26005</v>
      </c>
      <c r="B554" s="27" t="s">
        <v>2022</v>
      </c>
      <c r="C554" s="27" t="s">
        <v>3646</v>
      </c>
      <c r="D554" s="28" t="s">
        <v>2335</v>
      </c>
      <c r="E554" s="27" t="s">
        <v>2279</v>
      </c>
      <c r="F554" s="27" t="s">
        <v>4896</v>
      </c>
      <c r="G554" s="29" t="s">
        <v>1947</v>
      </c>
    </row>
    <row r="555" spans="1:7" x14ac:dyDescent="0.3">
      <c r="A555" s="24">
        <v>26004</v>
      </c>
      <c r="B555" s="24" t="s">
        <v>2079</v>
      </c>
      <c r="C555" s="24" t="s">
        <v>2804</v>
      </c>
      <c r="D555" s="30" t="s">
        <v>2335</v>
      </c>
      <c r="E555" s="24" t="s">
        <v>2279</v>
      </c>
      <c r="F555" s="24" t="s">
        <v>4896</v>
      </c>
      <c r="G555" s="25" t="s">
        <v>1947</v>
      </c>
    </row>
    <row r="556" spans="1:7" x14ac:dyDescent="0.3">
      <c r="A556" s="27">
        <v>26003</v>
      </c>
      <c r="B556" s="27" t="s">
        <v>2634</v>
      </c>
      <c r="C556" s="27" t="s">
        <v>4979</v>
      </c>
      <c r="D556" s="28" t="s">
        <v>2083</v>
      </c>
      <c r="E556" s="27" t="s">
        <v>2151</v>
      </c>
      <c r="F556" s="27" t="s">
        <v>4713</v>
      </c>
      <c r="G556" s="29" t="s">
        <v>1947</v>
      </c>
    </row>
    <row r="557" spans="1:7" x14ac:dyDescent="0.3">
      <c r="A557" s="24">
        <v>25999</v>
      </c>
      <c r="B557" s="24" t="s">
        <v>2929</v>
      </c>
      <c r="C557" s="24" t="s">
        <v>4978</v>
      </c>
      <c r="D557" s="30" t="s">
        <v>2127</v>
      </c>
      <c r="E557" s="24" t="s">
        <v>2041</v>
      </c>
      <c r="F557" s="24" t="s">
        <v>2042</v>
      </c>
      <c r="G557" s="25" t="s">
        <v>1947</v>
      </c>
    </row>
    <row r="558" spans="1:7" x14ac:dyDescent="0.3">
      <c r="A558" s="27">
        <v>25998</v>
      </c>
      <c r="B558" s="27" t="s">
        <v>4977</v>
      </c>
      <c r="C558" s="27" t="s">
        <v>4977</v>
      </c>
      <c r="D558" s="28" t="s">
        <v>2327</v>
      </c>
      <c r="E558" s="27" t="s">
        <v>2059</v>
      </c>
      <c r="F558" s="27" t="s">
        <v>4766</v>
      </c>
      <c r="G558" s="29" t="s">
        <v>2000</v>
      </c>
    </row>
    <row r="559" spans="1:7" x14ac:dyDescent="0.3">
      <c r="A559" s="24">
        <v>25996</v>
      </c>
      <c r="B559" s="24" t="s">
        <v>3076</v>
      </c>
      <c r="C559" s="24" t="s">
        <v>4695</v>
      </c>
      <c r="D559" s="30" t="s">
        <v>2335</v>
      </c>
      <c r="E559" s="24" t="s">
        <v>2279</v>
      </c>
      <c r="F559" s="24" t="s">
        <v>2420</v>
      </c>
      <c r="G559" s="25" t="s">
        <v>1947</v>
      </c>
    </row>
    <row r="560" spans="1:7" x14ac:dyDescent="0.3">
      <c r="A560" s="27">
        <v>25995</v>
      </c>
      <c r="B560" s="27" t="s">
        <v>4975</v>
      </c>
      <c r="C560" s="27" t="s">
        <v>4976</v>
      </c>
      <c r="D560" s="28" t="s">
        <v>2127</v>
      </c>
      <c r="E560" s="27" t="s">
        <v>1995</v>
      </c>
      <c r="F560" s="27" t="s">
        <v>2128</v>
      </c>
      <c r="G560" s="29" t="s">
        <v>1947</v>
      </c>
    </row>
    <row r="561" spans="1:7" x14ac:dyDescent="0.3">
      <c r="A561" s="24">
        <v>25994</v>
      </c>
      <c r="B561" s="24" t="s">
        <v>4974</v>
      </c>
      <c r="C561" s="24" t="s">
        <v>4974</v>
      </c>
      <c r="D561" s="30" t="s">
        <v>2335</v>
      </c>
      <c r="E561" s="24" t="s">
        <v>2279</v>
      </c>
      <c r="F561" s="24" t="s">
        <v>2370</v>
      </c>
      <c r="G561" s="25" t="s">
        <v>1947</v>
      </c>
    </row>
    <row r="562" spans="1:7" x14ac:dyDescent="0.3">
      <c r="A562" s="27">
        <v>25993</v>
      </c>
      <c r="B562" s="27" t="s">
        <v>4973</v>
      </c>
      <c r="C562" s="27" t="s">
        <v>2975</v>
      </c>
      <c r="D562" s="28" t="s">
        <v>2201</v>
      </c>
      <c r="E562" s="27" t="s">
        <v>2041</v>
      </c>
      <c r="F562" s="27" t="s">
        <v>2555</v>
      </c>
      <c r="G562" s="29" t="s">
        <v>1947</v>
      </c>
    </row>
    <row r="563" spans="1:7" x14ac:dyDescent="0.3">
      <c r="A563" s="24">
        <v>25992</v>
      </c>
      <c r="B563" s="24" t="s">
        <v>4972</v>
      </c>
      <c r="C563" s="24" t="s">
        <v>2602</v>
      </c>
      <c r="D563" s="30" t="s">
        <v>2335</v>
      </c>
      <c r="E563" s="24" t="s">
        <v>2279</v>
      </c>
      <c r="F563" s="24" t="s">
        <v>2341</v>
      </c>
      <c r="G563" s="25" t="s">
        <v>1947</v>
      </c>
    </row>
    <row r="564" spans="1:7" x14ac:dyDescent="0.3">
      <c r="A564" s="27">
        <v>25991</v>
      </c>
      <c r="B564" s="27" t="s">
        <v>2252</v>
      </c>
      <c r="C564" s="27" t="s">
        <v>4750</v>
      </c>
      <c r="D564" s="28" t="s">
        <v>2335</v>
      </c>
      <c r="E564" s="27" t="s">
        <v>2279</v>
      </c>
      <c r="F564" s="27" t="s">
        <v>2350</v>
      </c>
      <c r="G564" s="29" t="s">
        <v>1947</v>
      </c>
    </row>
    <row r="565" spans="1:7" x14ac:dyDescent="0.3">
      <c r="A565" s="24">
        <v>25990</v>
      </c>
      <c r="B565" s="24" t="s">
        <v>2969</v>
      </c>
      <c r="C565" s="24" t="s">
        <v>4971</v>
      </c>
      <c r="D565" s="30" t="s">
        <v>2335</v>
      </c>
      <c r="E565" s="24" t="s">
        <v>2279</v>
      </c>
      <c r="F565" s="24" t="s">
        <v>2336</v>
      </c>
      <c r="G565" s="25" t="s">
        <v>1947</v>
      </c>
    </row>
    <row r="566" spans="1:7" x14ac:dyDescent="0.3">
      <c r="A566" s="27">
        <v>25989</v>
      </c>
      <c r="B566" s="27" t="s">
        <v>4969</v>
      </c>
      <c r="C566" s="27" t="s">
        <v>4970</v>
      </c>
      <c r="D566" s="28" t="s">
        <v>2335</v>
      </c>
      <c r="E566" s="27" t="s">
        <v>2279</v>
      </c>
      <c r="F566" s="27" t="s">
        <v>2370</v>
      </c>
      <c r="G566" s="29" t="s">
        <v>1947</v>
      </c>
    </row>
    <row r="567" spans="1:7" x14ac:dyDescent="0.3">
      <c r="A567" s="24">
        <v>25987</v>
      </c>
      <c r="B567" s="24" t="s">
        <v>1348</v>
      </c>
      <c r="C567" s="24" t="s">
        <v>1987</v>
      </c>
      <c r="D567" s="30" t="s">
        <v>4019</v>
      </c>
      <c r="E567" s="24" t="s">
        <v>1965</v>
      </c>
      <c r="F567" s="24" t="s">
        <v>2273</v>
      </c>
      <c r="G567" s="25" t="s">
        <v>1947</v>
      </c>
    </row>
    <row r="568" spans="1:7" x14ac:dyDescent="0.3">
      <c r="A568" s="27">
        <v>25986</v>
      </c>
      <c r="B568" s="27" t="s">
        <v>4968</v>
      </c>
      <c r="C568" s="27" t="s">
        <v>2169</v>
      </c>
      <c r="D568" s="28" t="s">
        <v>2083</v>
      </c>
      <c r="E568" s="27" t="s">
        <v>2191</v>
      </c>
      <c r="F568" s="27" t="s">
        <v>2192</v>
      </c>
      <c r="G568" s="29" t="s">
        <v>1947</v>
      </c>
    </row>
    <row r="569" spans="1:7" x14ac:dyDescent="0.3">
      <c r="A569" s="24">
        <v>25985</v>
      </c>
      <c r="B569" s="24" t="s">
        <v>4966</v>
      </c>
      <c r="C569" s="24" t="s">
        <v>4967</v>
      </c>
      <c r="D569" s="30" t="s">
        <v>2083</v>
      </c>
      <c r="E569" s="24" t="s">
        <v>2191</v>
      </c>
      <c r="F569" s="24" t="s">
        <v>2192</v>
      </c>
      <c r="G569" s="25" t="s">
        <v>1947</v>
      </c>
    </row>
    <row r="570" spans="1:7" x14ac:dyDescent="0.3">
      <c r="A570" s="27">
        <v>25984</v>
      </c>
      <c r="B570" s="27" t="s">
        <v>2969</v>
      </c>
      <c r="C570" s="27" t="s">
        <v>2089</v>
      </c>
      <c r="D570" s="28" t="s">
        <v>2578</v>
      </c>
      <c r="E570" s="27" t="s">
        <v>2009</v>
      </c>
      <c r="F570" s="27" t="s">
        <v>2010</v>
      </c>
      <c r="G570" s="29" t="s">
        <v>1947</v>
      </c>
    </row>
    <row r="571" spans="1:7" x14ac:dyDescent="0.3">
      <c r="A571" s="24">
        <v>25983</v>
      </c>
      <c r="B571" s="24" t="s">
        <v>2022</v>
      </c>
      <c r="C571" s="24" t="s">
        <v>1963</v>
      </c>
      <c r="D571" s="30" t="s">
        <v>2578</v>
      </c>
      <c r="E571" s="24" t="s">
        <v>2009</v>
      </c>
      <c r="F571" s="24" t="s">
        <v>2016</v>
      </c>
      <c r="G571" s="25" t="s">
        <v>1947</v>
      </c>
    </row>
    <row r="572" spans="1:7" x14ac:dyDescent="0.3">
      <c r="A572" s="27">
        <v>25982</v>
      </c>
      <c r="B572" s="27" t="s">
        <v>4965</v>
      </c>
      <c r="C572" s="27" t="s">
        <v>4032</v>
      </c>
      <c r="D572" s="28" t="s">
        <v>2201</v>
      </c>
      <c r="E572" s="27" t="s">
        <v>2158</v>
      </c>
      <c r="F572" s="27" t="s">
        <v>2159</v>
      </c>
      <c r="G572" s="29" t="s">
        <v>2000</v>
      </c>
    </row>
    <row r="573" spans="1:7" x14ac:dyDescent="0.3">
      <c r="A573" s="24">
        <v>25981</v>
      </c>
      <c r="B573" s="24" t="s">
        <v>3197</v>
      </c>
      <c r="C573" s="24" t="s">
        <v>4964</v>
      </c>
      <c r="D573" s="30" t="s">
        <v>2201</v>
      </c>
      <c r="E573" s="24" t="s">
        <v>2158</v>
      </c>
      <c r="F573" s="24" t="s">
        <v>2159</v>
      </c>
      <c r="G573" s="25" t="s">
        <v>1947</v>
      </c>
    </row>
    <row r="574" spans="1:7" x14ac:dyDescent="0.3">
      <c r="A574" s="27">
        <v>25980</v>
      </c>
      <c r="B574" s="27" t="s">
        <v>2125</v>
      </c>
      <c r="C574" s="27" t="s">
        <v>3222</v>
      </c>
      <c r="D574" s="28" t="s">
        <v>2201</v>
      </c>
      <c r="E574" s="27" t="s">
        <v>2158</v>
      </c>
      <c r="F574" s="27" t="s">
        <v>2159</v>
      </c>
      <c r="G574" s="29" t="s">
        <v>1947</v>
      </c>
    </row>
    <row r="575" spans="1:7" x14ac:dyDescent="0.3">
      <c r="A575" s="24">
        <v>25978</v>
      </c>
      <c r="B575" s="24" t="s">
        <v>4002</v>
      </c>
      <c r="C575" s="24" t="s">
        <v>2536</v>
      </c>
      <c r="D575" s="30" t="s">
        <v>2045</v>
      </c>
      <c r="E575" s="24" t="s">
        <v>1974</v>
      </c>
      <c r="F575" s="24" t="s">
        <v>2828</v>
      </c>
      <c r="G575" s="25" t="s">
        <v>2000</v>
      </c>
    </row>
    <row r="576" spans="1:7" x14ac:dyDescent="0.3">
      <c r="A576" s="27">
        <v>25977</v>
      </c>
      <c r="B576" s="27" t="s">
        <v>3426</v>
      </c>
      <c r="C576" s="27" t="s">
        <v>2390</v>
      </c>
      <c r="D576" s="28" t="s">
        <v>2045</v>
      </c>
      <c r="E576" s="27" t="s">
        <v>1974</v>
      </c>
      <c r="F576" s="27" t="s">
        <v>2921</v>
      </c>
      <c r="G576" s="29" t="s">
        <v>2000</v>
      </c>
    </row>
    <row r="577" spans="1:7" x14ac:dyDescent="0.3">
      <c r="A577" s="24">
        <v>25976</v>
      </c>
      <c r="B577" s="24" t="s">
        <v>2897</v>
      </c>
      <c r="C577" s="24" t="s">
        <v>2897</v>
      </c>
      <c r="D577" s="30" t="s">
        <v>2045</v>
      </c>
      <c r="E577" s="24" t="s">
        <v>1974</v>
      </c>
      <c r="F577" s="24" t="s">
        <v>2475</v>
      </c>
      <c r="G577" s="25" t="s">
        <v>2000</v>
      </c>
    </row>
    <row r="578" spans="1:7" x14ac:dyDescent="0.3">
      <c r="A578" s="27">
        <v>25974</v>
      </c>
      <c r="B578" s="27" t="s">
        <v>2310</v>
      </c>
      <c r="C578" s="27" t="s">
        <v>2525</v>
      </c>
      <c r="D578" s="28" t="s">
        <v>2045</v>
      </c>
      <c r="E578" s="27" t="s">
        <v>1974</v>
      </c>
      <c r="F578" s="27" t="s">
        <v>2281</v>
      </c>
      <c r="G578" s="29" t="s">
        <v>1947</v>
      </c>
    </row>
    <row r="579" spans="1:7" x14ac:dyDescent="0.3">
      <c r="A579" s="24">
        <v>25973</v>
      </c>
      <c r="B579" s="24" t="s">
        <v>4962</v>
      </c>
      <c r="C579" s="24" t="s">
        <v>4963</v>
      </c>
      <c r="D579" s="30" t="s">
        <v>2045</v>
      </c>
      <c r="E579" s="24" t="s">
        <v>2151</v>
      </c>
      <c r="F579" s="24" t="s">
        <v>2152</v>
      </c>
      <c r="G579" s="25" t="s">
        <v>2000</v>
      </c>
    </row>
    <row r="580" spans="1:7" x14ac:dyDescent="0.3">
      <c r="A580" s="27">
        <v>25968</v>
      </c>
      <c r="B580" s="27" t="s">
        <v>4960</v>
      </c>
      <c r="C580" s="27" t="s">
        <v>4961</v>
      </c>
      <c r="D580" s="28" t="s">
        <v>2327</v>
      </c>
      <c r="E580" s="27" t="s">
        <v>2151</v>
      </c>
      <c r="F580" s="27" t="s">
        <v>2232</v>
      </c>
      <c r="G580" s="29" t="s">
        <v>1947</v>
      </c>
    </row>
    <row r="581" spans="1:7" x14ac:dyDescent="0.3">
      <c r="A581" s="24">
        <v>25967</v>
      </c>
      <c r="B581" s="24" t="s">
        <v>4959</v>
      </c>
      <c r="C581" s="24" t="s">
        <v>3161</v>
      </c>
      <c r="D581" s="30" t="s">
        <v>2327</v>
      </c>
      <c r="E581" s="24" t="s">
        <v>2059</v>
      </c>
      <c r="F581" s="24" t="s">
        <v>4680</v>
      </c>
      <c r="G581" s="25" t="s">
        <v>2000</v>
      </c>
    </row>
    <row r="582" spans="1:7" x14ac:dyDescent="0.3">
      <c r="A582" s="27">
        <v>25966</v>
      </c>
      <c r="B582" s="27" t="s">
        <v>3809</v>
      </c>
      <c r="C582" s="27" t="s">
        <v>2251</v>
      </c>
      <c r="D582" s="28" t="s">
        <v>2327</v>
      </c>
      <c r="E582" s="27" t="s">
        <v>2059</v>
      </c>
      <c r="F582" s="27" t="s">
        <v>4956</v>
      </c>
      <c r="G582" s="29" t="s">
        <v>1947</v>
      </c>
    </row>
    <row r="583" spans="1:7" x14ac:dyDescent="0.3">
      <c r="A583" s="24">
        <v>25963</v>
      </c>
      <c r="B583" s="24" t="s">
        <v>2453</v>
      </c>
      <c r="C583" s="24" t="s">
        <v>4958</v>
      </c>
      <c r="D583" s="30" t="s">
        <v>2045</v>
      </c>
      <c r="E583" s="24" t="s">
        <v>2409</v>
      </c>
      <c r="F583" s="24" t="s">
        <v>1965</v>
      </c>
      <c r="G583" s="25" t="s">
        <v>1947</v>
      </c>
    </row>
    <row r="584" spans="1:7" x14ac:dyDescent="0.3">
      <c r="A584" s="27">
        <v>25962</v>
      </c>
      <c r="B584" s="27" t="s">
        <v>4263</v>
      </c>
      <c r="C584" s="27" t="s">
        <v>4957</v>
      </c>
      <c r="D584" s="28" t="s">
        <v>2045</v>
      </c>
      <c r="E584" s="27" t="s">
        <v>2409</v>
      </c>
      <c r="F584" s="27" t="s">
        <v>1965</v>
      </c>
      <c r="G584" s="29" t="s">
        <v>2000</v>
      </c>
    </row>
    <row r="585" spans="1:7" x14ac:dyDescent="0.3">
      <c r="A585" s="24">
        <v>25960</v>
      </c>
      <c r="B585" s="24" t="s">
        <v>3518</v>
      </c>
      <c r="C585" s="24" t="s">
        <v>4135</v>
      </c>
      <c r="D585" s="30" t="s">
        <v>2335</v>
      </c>
      <c r="E585" s="24" t="s">
        <v>2279</v>
      </c>
      <c r="F585" s="24" t="s">
        <v>2336</v>
      </c>
      <c r="G585" s="25" t="s">
        <v>1947</v>
      </c>
    </row>
    <row r="586" spans="1:7" x14ac:dyDescent="0.3">
      <c r="A586" s="27">
        <v>25959</v>
      </c>
      <c r="B586" s="27" t="s">
        <v>2380</v>
      </c>
      <c r="C586" s="27" t="s">
        <v>2108</v>
      </c>
      <c r="D586" s="28" t="s">
        <v>2327</v>
      </c>
      <c r="E586" s="27" t="s">
        <v>2059</v>
      </c>
      <c r="F586" s="27" t="s">
        <v>4956</v>
      </c>
      <c r="G586" s="29" t="s">
        <v>1947</v>
      </c>
    </row>
    <row r="587" spans="1:7" x14ac:dyDescent="0.3">
      <c r="A587" s="24">
        <v>25957</v>
      </c>
      <c r="B587" s="24" t="s">
        <v>2028</v>
      </c>
      <c r="C587" s="24" t="s">
        <v>4955</v>
      </c>
      <c r="D587" s="30" t="s">
        <v>2335</v>
      </c>
      <c r="E587" s="24" t="s">
        <v>2151</v>
      </c>
      <c r="F587" s="24" t="s">
        <v>4713</v>
      </c>
      <c r="G587" s="25" t="s">
        <v>1947</v>
      </c>
    </row>
    <row r="588" spans="1:7" x14ac:dyDescent="0.3">
      <c r="A588" s="27">
        <v>25956</v>
      </c>
      <c r="B588" s="27" t="s">
        <v>3287</v>
      </c>
      <c r="C588" s="27" t="s">
        <v>4954</v>
      </c>
      <c r="D588" s="28" t="s">
        <v>2335</v>
      </c>
      <c r="E588" s="27" t="s">
        <v>2279</v>
      </c>
      <c r="F588" s="27" t="s">
        <v>2370</v>
      </c>
      <c r="G588" s="29" t="s">
        <v>1947</v>
      </c>
    </row>
    <row r="589" spans="1:7" x14ac:dyDescent="0.3">
      <c r="A589" s="24">
        <v>25955</v>
      </c>
      <c r="B589" s="24" t="s">
        <v>3116</v>
      </c>
      <c r="C589" s="24" t="s">
        <v>2437</v>
      </c>
      <c r="D589" s="30" t="s">
        <v>2201</v>
      </c>
      <c r="E589" s="24" t="s">
        <v>2158</v>
      </c>
      <c r="F589" s="24" t="s">
        <v>3246</v>
      </c>
      <c r="G589" s="25" t="s">
        <v>2000</v>
      </c>
    </row>
    <row r="590" spans="1:7" x14ac:dyDescent="0.3">
      <c r="A590" s="27">
        <v>25954</v>
      </c>
      <c r="B590" s="27" t="s">
        <v>4953</v>
      </c>
      <c r="C590" s="27" t="s">
        <v>4953</v>
      </c>
      <c r="D590" s="28" t="s">
        <v>2335</v>
      </c>
      <c r="E590" s="27" t="s">
        <v>2279</v>
      </c>
      <c r="F590" s="27" t="s">
        <v>4896</v>
      </c>
      <c r="G590" s="29" t="s">
        <v>2000</v>
      </c>
    </row>
    <row r="591" spans="1:7" x14ac:dyDescent="0.3">
      <c r="A591" s="24">
        <v>25953</v>
      </c>
      <c r="B591" s="24" t="s">
        <v>2334</v>
      </c>
      <c r="C591" s="24" t="s">
        <v>2334</v>
      </c>
      <c r="D591" s="30" t="s">
        <v>2335</v>
      </c>
      <c r="E591" s="24" t="s">
        <v>2279</v>
      </c>
      <c r="F591" s="24" t="s">
        <v>4896</v>
      </c>
      <c r="G591" s="25" t="s">
        <v>2000</v>
      </c>
    </row>
    <row r="592" spans="1:7" x14ac:dyDescent="0.3">
      <c r="A592" s="27">
        <v>25952</v>
      </c>
      <c r="B592" s="27" t="s">
        <v>2951</v>
      </c>
      <c r="C592" s="27" t="s">
        <v>4814</v>
      </c>
      <c r="D592" s="28" t="s">
        <v>2335</v>
      </c>
      <c r="E592" s="27" t="s">
        <v>2151</v>
      </c>
      <c r="F592" s="27" t="s">
        <v>4947</v>
      </c>
      <c r="G592" s="29" t="s">
        <v>1947</v>
      </c>
    </row>
    <row r="593" spans="1:7" x14ac:dyDescent="0.3">
      <c r="A593" s="24">
        <v>25951</v>
      </c>
      <c r="B593" s="24" t="s">
        <v>2226</v>
      </c>
      <c r="C593" s="24" t="s">
        <v>2639</v>
      </c>
      <c r="D593" s="30" t="s">
        <v>2335</v>
      </c>
      <c r="E593" s="24" t="s">
        <v>2151</v>
      </c>
      <c r="F593" s="24" t="s">
        <v>4952</v>
      </c>
      <c r="G593" s="25" t="s">
        <v>1947</v>
      </c>
    </row>
    <row r="594" spans="1:7" x14ac:dyDescent="0.3">
      <c r="A594" s="27">
        <v>25950</v>
      </c>
      <c r="B594" s="27" t="s">
        <v>1575</v>
      </c>
      <c r="C594" s="27" t="s">
        <v>2102</v>
      </c>
      <c r="D594" s="28" t="s">
        <v>2335</v>
      </c>
      <c r="E594" s="27" t="s">
        <v>2151</v>
      </c>
      <c r="F594" s="27" t="s">
        <v>4947</v>
      </c>
      <c r="G594" s="29" t="s">
        <v>1947</v>
      </c>
    </row>
    <row r="595" spans="1:7" x14ac:dyDescent="0.3">
      <c r="A595" s="24">
        <v>25949</v>
      </c>
      <c r="B595" s="24" t="s">
        <v>4951</v>
      </c>
      <c r="C595" s="24" t="s">
        <v>3452</v>
      </c>
      <c r="D595" s="30" t="s">
        <v>2335</v>
      </c>
      <c r="E595" s="24" t="s">
        <v>2151</v>
      </c>
      <c r="F595" s="24" t="s">
        <v>4948</v>
      </c>
      <c r="G595" s="25" t="s">
        <v>1947</v>
      </c>
    </row>
    <row r="596" spans="1:7" x14ac:dyDescent="0.3">
      <c r="A596" s="27">
        <v>25945</v>
      </c>
      <c r="B596" s="27" t="s">
        <v>3565</v>
      </c>
      <c r="C596" s="27" t="s">
        <v>2612</v>
      </c>
      <c r="D596" s="28" t="s">
        <v>2335</v>
      </c>
      <c r="E596" s="27" t="s">
        <v>2151</v>
      </c>
      <c r="F596" s="27" t="s">
        <v>4947</v>
      </c>
      <c r="G596" s="29" t="s">
        <v>1947</v>
      </c>
    </row>
    <row r="597" spans="1:7" x14ac:dyDescent="0.3">
      <c r="A597" s="24">
        <v>25944</v>
      </c>
      <c r="B597" s="24" t="s">
        <v>3076</v>
      </c>
      <c r="C597" s="24" t="s">
        <v>2789</v>
      </c>
      <c r="D597" s="30" t="s">
        <v>2335</v>
      </c>
      <c r="E597" s="24" t="s">
        <v>2279</v>
      </c>
      <c r="F597" s="24" t="s">
        <v>4896</v>
      </c>
      <c r="G597" s="25" t="s">
        <v>1947</v>
      </c>
    </row>
    <row r="598" spans="1:7" x14ac:dyDescent="0.3">
      <c r="A598" s="27">
        <v>25943</v>
      </c>
      <c r="B598" s="27" t="s">
        <v>2841</v>
      </c>
      <c r="C598" s="27" t="s">
        <v>1963</v>
      </c>
      <c r="D598" s="28" t="s">
        <v>2335</v>
      </c>
      <c r="E598" s="27" t="s">
        <v>2279</v>
      </c>
      <c r="F598" s="27" t="s">
        <v>4896</v>
      </c>
      <c r="G598" s="29" t="s">
        <v>1947</v>
      </c>
    </row>
    <row r="599" spans="1:7" x14ac:dyDescent="0.3">
      <c r="A599" s="24">
        <v>25942</v>
      </c>
      <c r="B599" s="24" t="s">
        <v>365</v>
      </c>
      <c r="C599" s="24" t="s">
        <v>4950</v>
      </c>
      <c r="D599" s="30" t="s">
        <v>2335</v>
      </c>
      <c r="E599" s="24" t="s">
        <v>2151</v>
      </c>
      <c r="F599" s="24" t="s">
        <v>4948</v>
      </c>
      <c r="G599" s="25" t="s">
        <v>1947</v>
      </c>
    </row>
    <row r="600" spans="1:7" x14ac:dyDescent="0.3">
      <c r="A600" s="27">
        <v>25941</v>
      </c>
      <c r="B600" s="27" t="s">
        <v>568</v>
      </c>
      <c r="C600" s="27" t="s">
        <v>4949</v>
      </c>
      <c r="D600" s="28" t="s">
        <v>2335</v>
      </c>
      <c r="E600" s="27" t="s">
        <v>2151</v>
      </c>
      <c r="F600" s="27" t="s">
        <v>4947</v>
      </c>
      <c r="G600" s="29" t="s">
        <v>1947</v>
      </c>
    </row>
    <row r="601" spans="1:7" x14ac:dyDescent="0.3">
      <c r="A601" s="24">
        <v>25940</v>
      </c>
      <c r="B601" s="24" t="s">
        <v>2428</v>
      </c>
      <c r="C601" s="24" t="s">
        <v>3266</v>
      </c>
      <c r="D601" s="30" t="s">
        <v>2335</v>
      </c>
      <c r="E601" s="24" t="s">
        <v>2279</v>
      </c>
      <c r="F601" s="24" t="s">
        <v>3756</v>
      </c>
      <c r="G601" s="25" t="s">
        <v>1947</v>
      </c>
    </row>
    <row r="602" spans="1:7" x14ac:dyDescent="0.3">
      <c r="A602" s="27">
        <v>25939</v>
      </c>
      <c r="B602" s="27" t="s">
        <v>2180</v>
      </c>
      <c r="C602" s="27" t="s">
        <v>2100</v>
      </c>
      <c r="D602" s="28" t="s">
        <v>2335</v>
      </c>
      <c r="E602" s="27" t="s">
        <v>2151</v>
      </c>
      <c r="F602" s="27" t="s">
        <v>4947</v>
      </c>
      <c r="G602" s="29" t="s">
        <v>1947</v>
      </c>
    </row>
    <row r="603" spans="1:7" x14ac:dyDescent="0.3">
      <c r="A603" s="24">
        <v>25938</v>
      </c>
      <c r="B603" s="24" t="s">
        <v>3947</v>
      </c>
      <c r="C603" s="24" t="s">
        <v>2140</v>
      </c>
      <c r="D603" s="30" t="s">
        <v>2335</v>
      </c>
      <c r="E603" s="24" t="s">
        <v>2151</v>
      </c>
      <c r="F603" s="24" t="s">
        <v>4948</v>
      </c>
      <c r="G603" s="25" t="s">
        <v>1947</v>
      </c>
    </row>
    <row r="604" spans="1:7" x14ac:dyDescent="0.3">
      <c r="A604" s="27">
        <v>25937</v>
      </c>
      <c r="B604" s="27" t="s">
        <v>4360</v>
      </c>
      <c r="C604" s="27" t="s">
        <v>2351</v>
      </c>
      <c r="D604" s="28" t="s">
        <v>2335</v>
      </c>
      <c r="E604" s="27" t="s">
        <v>2151</v>
      </c>
      <c r="F604" s="27" t="s">
        <v>4947</v>
      </c>
      <c r="G604" s="29" t="s">
        <v>1947</v>
      </c>
    </row>
    <row r="605" spans="1:7" x14ac:dyDescent="0.3">
      <c r="A605" s="24">
        <v>25936</v>
      </c>
      <c r="B605" s="24" t="s">
        <v>3895</v>
      </c>
      <c r="C605" s="24" t="s">
        <v>4640</v>
      </c>
      <c r="D605" s="30" t="s">
        <v>2335</v>
      </c>
      <c r="E605" s="24" t="s">
        <v>2151</v>
      </c>
      <c r="F605" s="24" t="s">
        <v>4713</v>
      </c>
      <c r="G605" s="25" t="s">
        <v>1947</v>
      </c>
    </row>
    <row r="606" spans="1:7" x14ac:dyDescent="0.3">
      <c r="A606" s="27">
        <v>25935</v>
      </c>
      <c r="B606" s="27" t="s">
        <v>3831</v>
      </c>
      <c r="C606" s="27" t="s">
        <v>2694</v>
      </c>
      <c r="D606" s="28" t="s">
        <v>2083</v>
      </c>
      <c r="E606" s="27" t="s">
        <v>2191</v>
      </c>
      <c r="F606" s="27" t="s">
        <v>2192</v>
      </c>
      <c r="G606" s="29" t="s">
        <v>2000</v>
      </c>
    </row>
    <row r="607" spans="1:7" x14ac:dyDescent="0.3">
      <c r="A607" s="24">
        <v>25934</v>
      </c>
      <c r="B607" s="24" t="s">
        <v>2991</v>
      </c>
      <c r="C607" s="24" t="s">
        <v>2836</v>
      </c>
      <c r="D607" s="30" t="s">
        <v>2335</v>
      </c>
      <c r="E607" s="24" t="s">
        <v>2279</v>
      </c>
      <c r="F607" s="24" t="s">
        <v>2341</v>
      </c>
      <c r="G607" s="25" t="s">
        <v>1947</v>
      </c>
    </row>
    <row r="608" spans="1:7" x14ac:dyDescent="0.3">
      <c r="A608" s="27">
        <v>25933</v>
      </c>
      <c r="B608" s="27" t="s">
        <v>2219</v>
      </c>
      <c r="C608" s="27" t="s">
        <v>3427</v>
      </c>
      <c r="D608" s="28" t="s">
        <v>2447</v>
      </c>
      <c r="E608" s="27" t="s">
        <v>2315</v>
      </c>
      <c r="F608" s="27" t="s">
        <v>2316</v>
      </c>
      <c r="G608" s="29" t="s">
        <v>2000</v>
      </c>
    </row>
    <row r="609" spans="1:7" x14ac:dyDescent="0.3">
      <c r="A609" s="24">
        <v>25932</v>
      </c>
      <c r="B609" s="24" t="s">
        <v>2371</v>
      </c>
      <c r="C609" s="24" t="s">
        <v>4946</v>
      </c>
      <c r="D609" s="30" t="s">
        <v>2127</v>
      </c>
      <c r="E609" s="24" t="s">
        <v>2041</v>
      </c>
      <c r="F609" s="24" t="s">
        <v>2555</v>
      </c>
      <c r="G609" s="25" t="s">
        <v>1947</v>
      </c>
    </row>
    <row r="610" spans="1:7" x14ac:dyDescent="0.3">
      <c r="A610" s="27">
        <v>25931</v>
      </c>
      <c r="B610" s="27" t="s">
        <v>2634</v>
      </c>
      <c r="C610" s="27" t="s">
        <v>1987</v>
      </c>
      <c r="D610" s="28" t="s">
        <v>2045</v>
      </c>
      <c r="E610" s="27" t="s">
        <v>1974</v>
      </c>
      <c r="F610" s="27" t="s">
        <v>2788</v>
      </c>
      <c r="G610" s="29" t="s">
        <v>1947</v>
      </c>
    </row>
    <row r="611" spans="1:7" x14ac:dyDescent="0.3">
      <c r="A611" s="24">
        <v>25928</v>
      </c>
      <c r="B611" s="24" t="s">
        <v>640</v>
      </c>
      <c r="C611" s="24" t="s">
        <v>3452</v>
      </c>
      <c r="D611" s="30" t="s">
        <v>2023</v>
      </c>
      <c r="E611" s="24" t="s">
        <v>2059</v>
      </c>
      <c r="F611" s="24" t="s">
        <v>2702</v>
      </c>
      <c r="G611" s="25" t="s">
        <v>1947</v>
      </c>
    </row>
    <row r="612" spans="1:7" x14ac:dyDescent="0.3">
      <c r="A612" s="27">
        <v>25927</v>
      </c>
      <c r="B612" s="27" t="s">
        <v>4945</v>
      </c>
      <c r="C612" s="27" t="s">
        <v>3108</v>
      </c>
      <c r="D612" s="28" t="s">
        <v>2023</v>
      </c>
      <c r="E612" s="27" t="s">
        <v>2059</v>
      </c>
      <c r="F612" s="27" t="s">
        <v>2702</v>
      </c>
      <c r="G612" s="29" t="s">
        <v>1947</v>
      </c>
    </row>
    <row r="613" spans="1:7" x14ac:dyDescent="0.3">
      <c r="A613" s="24">
        <v>25926</v>
      </c>
      <c r="B613" s="24" t="s">
        <v>3941</v>
      </c>
      <c r="C613" s="24" t="s">
        <v>2068</v>
      </c>
      <c r="D613" s="30" t="s">
        <v>2045</v>
      </c>
      <c r="E613" s="24" t="s">
        <v>2409</v>
      </c>
      <c r="F613" s="24" t="s">
        <v>1965</v>
      </c>
      <c r="G613" s="25" t="s">
        <v>1947</v>
      </c>
    </row>
    <row r="614" spans="1:7" x14ac:dyDescent="0.3">
      <c r="A614" s="27">
        <v>25925</v>
      </c>
      <c r="B614" s="27" t="s">
        <v>4589</v>
      </c>
      <c r="C614" s="27" t="s">
        <v>1953</v>
      </c>
      <c r="D614" s="28" t="s">
        <v>2578</v>
      </c>
      <c r="E614" s="27" t="s">
        <v>2009</v>
      </c>
      <c r="F614" s="27" t="s">
        <v>2016</v>
      </c>
      <c r="G614" s="29" t="s">
        <v>1947</v>
      </c>
    </row>
    <row r="615" spans="1:7" x14ac:dyDescent="0.3">
      <c r="A615" s="24">
        <v>25923</v>
      </c>
      <c r="B615" s="24" t="s">
        <v>3615</v>
      </c>
      <c r="C615" s="24" t="s">
        <v>4944</v>
      </c>
      <c r="D615" s="30" t="s">
        <v>2058</v>
      </c>
      <c r="E615" s="24" t="s">
        <v>2279</v>
      </c>
      <c r="F615" s="24" t="s">
        <v>2350</v>
      </c>
      <c r="G615" s="25" t="s">
        <v>1947</v>
      </c>
    </row>
    <row r="616" spans="1:7" x14ac:dyDescent="0.3">
      <c r="A616" s="27">
        <v>25922</v>
      </c>
      <c r="B616" s="27" t="s">
        <v>2753</v>
      </c>
      <c r="C616" s="27" t="s">
        <v>3427</v>
      </c>
      <c r="D616" s="28" t="s">
        <v>2327</v>
      </c>
      <c r="E616" s="27" t="s">
        <v>2059</v>
      </c>
      <c r="F616" s="27" t="s">
        <v>3650</v>
      </c>
      <c r="G616" s="29" t="s">
        <v>2000</v>
      </c>
    </row>
    <row r="617" spans="1:7" x14ac:dyDescent="0.3">
      <c r="A617" s="24">
        <v>25919</v>
      </c>
      <c r="B617" s="24" t="s">
        <v>2020</v>
      </c>
      <c r="C617" s="24" t="s">
        <v>2184</v>
      </c>
      <c r="D617" s="30" t="s">
        <v>2335</v>
      </c>
      <c r="E617" s="24" t="s">
        <v>2279</v>
      </c>
      <c r="F617" s="24" t="s">
        <v>2341</v>
      </c>
      <c r="G617" s="25" t="s">
        <v>1947</v>
      </c>
    </row>
    <row r="618" spans="1:7" x14ac:dyDescent="0.3">
      <c r="A618" s="27">
        <v>25918</v>
      </c>
      <c r="B618" s="27" t="s">
        <v>4943</v>
      </c>
      <c r="C618" s="27" t="s">
        <v>2746</v>
      </c>
      <c r="D618" s="28" t="s">
        <v>2335</v>
      </c>
      <c r="E618" s="27" t="s">
        <v>2279</v>
      </c>
      <c r="F618" s="27" t="s">
        <v>2341</v>
      </c>
      <c r="G618" s="29" t="s">
        <v>1947</v>
      </c>
    </row>
    <row r="619" spans="1:7" x14ac:dyDescent="0.3">
      <c r="A619" s="24">
        <v>25917</v>
      </c>
      <c r="B619" s="24" t="s">
        <v>2989</v>
      </c>
      <c r="C619" s="24" t="s">
        <v>2746</v>
      </c>
      <c r="D619" s="30" t="s">
        <v>2584</v>
      </c>
      <c r="E619" s="24" t="s">
        <v>2279</v>
      </c>
      <c r="F619" s="24" t="s">
        <v>2350</v>
      </c>
      <c r="G619" s="25" t="s">
        <v>2000</v>
      </c>
    </row>
    <row r="620" spans="1:7" x14ac:dyDescent="0.3">
      <c r="A620" s="27">
        <v>25916</v>
      </c>
      <c r="B620" s="27" t="s">
        <v>2685</v>
      </c>
      <c r="C620" s="27" t="s">
        <v>2604</v>
      </c>
      <c r="D620" s="28" t="s">
        <v>2335</v>
      </c>
      <c r="E620" s="27" t="s">
        <v>2279</v>
      </c>
      <c r="F620" s="27" t="s">
        <v>2341</v>
      </c>
      <c r="G620" s="29" t="s">
        <v>1947</v>
      </c>
    </row>
    <row r="621" spans="1:7" x14ac:dyDescent="0.3">
      <c r="A621" s="24">
        <v>25915</v>
      </c>
      <c r="B621" s="24" t="s">
        <v>3283</v>
      </c>
      <c r="C621" s="24" t="s">
        <v>295</v>
      </c>
      <c r="D621" s="30" t="s">
        <v>2335</v>
      </c>
      <c r="E621" s="24" t="s">
        <v>2279</v>
      </c>
      <c r="F621" s="24" t="s">
        <v>2350</v>
      </c>
      <c r="G621" s="25" t="s">
        <v>1947</v>
      </c>
    </row>
    <row r="622" spans="1:7" x14ac:dyDescent="0.3">
      <c r="A622" s="27">
        <v>25914</v>
      </c>
      <c r="B622" s="27" t="s">
        <v>2854</v>
      </c>
      <c r="C622" s="27" t="s">
        <v>3420</v>
      </c>
      <c r="D622" s="28" t="s">
        <v>2335</v>
      </c>
      <c r="E622" s="27" t="s">
        <v>2279</v>
      </c>
      <c r="F622" s="27" t="s">
        <v>2420</v>
      </c>
      <c r="G622" s="29" t="s">
        <v>1947</v>
      </c>
    </row>
    <row r="623" spans="1:7" x14ac:dyDescent="0.3">
      <c r="A623" s="24">
        <v>25913</v>
      </c>
      <c r="B623" s="24" t="s">
        <v>872</v>
      </c>
      <c r="C623" s="24" t="s">
        <v>2509</v>
      </c>
      <c r="D623" s="30" t="s">
        <v>2335</v>
      </c>
      <c r="E623" s="24" t="s">
        <v>2279</v>
      </c>
      <c r="F623" s="24" t="s">
        <v>2350</v>
      </c>
      <c r="G623" s="25" t="s">
        <v>1947</v>
      </c>
    </row>
    <row r="624" spans="1:7" x14ac:dyDescent="0.3">
      <c r="A624" s="27">
        <v>25912</v>
      </c>
      <c r="B624" s="27" t="s">
        <v>2342</v>
      </c>
      <c r="C624" s="27" t="s">
        <v>1972</v>
      </c>
      <c r="D624" s="28" t="s">
        <v>2335</v>
      </c>
      <c r="E624" s="27" t="s">
        <v>2279</v>
      </c>
      <c r="F624" s="27" t="s">
        <v>2350</v>
      </c>
      <c r="G624" s="29" t="s">
        <v>1947</v>
      </c>
    </row>
    <row r="625" spans="1:7" x14ac:dyDescent="0.3">
      <c r="A625" s="24">
        <v>25911</v>
      </c>
      <c r="B625" s="24" t="s">
        <v>568</v>
      </c>
      <c r="C625" s="24" t="s">
        <v>2548</v>
      </c>
      <c r="D625" s="30" t="s">
        <v>2335</v>
      </c>
      <c r="E625" s="24" t="s">
        <v>2279</v>
      </c>
      <c r="F625" s="24" t="s">
        <v>2336</v>
      </c>
      <c r="G625" s="25" t="s">
        <v>1947</v>
      </c>
    </row>
    <row r="626" spans="1:7" x14ac:dyDescent="0.3">
      <c r="A626" s="27">
        <v>25910</v>
      </c>
      <c r="B626" s="27" t="s">
        <v>4942</v>
      </c>
      <c r="C626" s="27" t="s">
        <v>2224</v>
      </c>
      <c r="D626" s="28" t="s">
        <v>2335</v>
      </c>
      <c r="E626" s="27" t="s">
        <v>2279</v>
      </c>
      <c r="F626" s="27" t="s">
        <v>2420</v>
      </c>
      <c r="G626" s="29" t="s">
        <v>1947</v>
      </c>
    </row>
    <row r="627" spans="1:7" x14ac:dyDescent="0.3">
      <c r="A627" s="24">
        <v>25909</v>
      </c>
      <c r="B627" s="24" t="s">
        <v>3353</v>
      </c>
      <c r="C627" s="24" t="s">
        <v>2841</v>
      </c>
      <c r="D627" s="30" t="s">
        <v>2335</v>
      </c>
      <c r="E627" s="24" t="s">
        <v>2279</v>
      </c>
      <c r="F627" s="24" t="s">
        <v>4896</v>
      </c>
      <c r="G627" s="25" t="s">
        <v>1947</v>
      </c>
    </row>
    <row r="628" spans="1:7" x14ac:dyDescent="0.3">
      <c r="A628" s="27">
        <v>25908</v>
      </c>
      <c r="B628" s="27" t="s">
        <v>4036</v>
      </c>
      <c r="C628" s="27" t="s">
        <v>4941</v>
      </c>
      <c r="D628" s="28" t="s">
        <v>2335</v>
      </c>
      <c r="E628" s="27" t="s">
        <v>2279</v>
      </c>
      <c r="F628" s="27" t="s">
        <v>4896</v>
      </c>
      <c r="G628" s="29" t="s">
        <v>1947</v>
      </c>
    </row>
    <row r="629" spans="1:7" x14ac:dyDescent="0.3">
      <c r="A629" s="24">
        <v>25907</v>
      </c>
      <c r="B629" s="24" t="s">
        <v>4939</v>
      </c>
      <c r="C629" s="24" t="s">
        <v>4940</v>
      </c>
      <c r="D629" s="30" t="s">
        <v>2335</v>
      </c>
      <c r="E629" s="24" t="s">
        <v>2279</v>
      </c>
      <c r="F629" s="24" t="s">
        <v>4896</v>
      </c>
      <c r="G629" s="25" t="s">
        <v>1947</v>
      </c>
    </row>
    <row r="630" spans="1:7" x14ac:dyDescent="0.3">
      <c r="A630" s="27">
        <v>25906</v>
      </c>
      <c r="B630" s="27" t="s">
        <v>2472</v>
      </c>
      <c r="C630" s="27" t="s">
        <v>2790</v>
      </c>
      <c r="D630" s="28" t="s">
        <v>2335</v>
      </c>
      <c r="E630" s="27" t="s">
        <v>2279</v>
      </c>
      <c r="F630" s="27" t="s">
        <v>4896</v>
      </c>
      <c r="G630" s="29" t="s">
        <v>1947</v>
      </c>
    </row>
    <row r="631" spans="1:7" x14ac:dyDescent="0.3">
      <c r="A631" s="24">
        <v>25905</v>
      </c>
      <c r="B631" s="24" t="s">
        <v>2642</v>
      </c>
      <c r="C631" s="24" t="s">
        <v>320</v>
      </c>
      <c r="D631" s="30" t="s">
        <v>2335</v>
      </c>
      <c r="E631" s="24" t="s">
        <v>2279</v>
      </c>
      <c r="F631" s="24" t="s">
        <v>4896</v>
      </c>
      <c r="G631" s="25" t="s">
        <v>1947</v>
      </c>
    </row>
    <row r="632" spans="1:7" x14ac:dyDescent="0.3">
      <c r="A632" s="27">
        <v>25904</v>
      </c>
      <c r="B632" s="27" t="s">
        <v>4938</v>
      </c>
      <c r="C632" s="27" t="s">
        <v>1987</v>
      </c>
      <c r="D632" s="28" t="s">
        <v>2335</v>
      </c>
      <c r="E632" s="27" t="s">
        <v>2279</v>
      </c>
      <c r="F632" s="27" t="s">
        <v>4896</v>
      </c>
      <c r="G632" s="29" t="s">
        <v>1947</v>
      </c>
    </row>
    <row r="633" spans="1:7" x14ac:dyDescent="0.3">
      <c r="A633" s="24">
        <v>25903</v>
      </c>
      <c r="B633" s="24" t="s">
        <v>4937</v>
      </c>
      <c r="C633" s="24" t="s">
        <v>4695</v>
      </c>
      <c r="D633" s="30" t="s">
        <v>2335</v>
      </c>
      <c r="E633" s="24" t="s">
        <v>2279</v>
      </c>
      <c r="F633" s="24" t="s">
        <v>4896</v>
      </c>
      <c r="G633" s="25" t="s">
        <v>1947</v>
      </c>
    </row>
    <row r="634" spans="1:7" x14ac:dyDescent="0.3">
      <c r="A634" s="27">
        <v>25902</v>
      </c>
      <c r="B634" s="27" t="s">
        <v>3615</v>
      </c>
      <c r="C634" s="27" t="s">
        <v>2169</v>
      </c>
      <c r="D634" s="28" t="s">
        <v>2335</v>
      </c>
      <c r="E634" s="27" t="s">
        <v>2279</v>
      </c>
      <c r="F634" s="27" t="s">
        <v>3756</v>
      </c>
      <c r="G634" s="29" t="s">
        <v>1947</v>
      </c>
    </row>
    <row r="635" spans="1:7" x14ac:dyDescent="0.3">
      <c r="A635" s="24">
        <v>25901</v>
      </c>
      <c r="B635" s="24" t="s">
        <v>4133</v>
      </c>
      <c r="C635" s="24" t="s">
        <v>2715</v>
      </c>
      <c r="D635" s="30" t="s">
        <v>2335</v>
      </c>
      <c r="E635" s="24" t="s">
        <v>2279</v>
      </c>
      <c r="F635" s="24" t="s">
        <v>4896</v>
      </c>
      <c r="G635" s="25" t="s">
        <v>2000</v>
      </c>
    </row>
    <row r="636" spans="1:7" x14ac:dyDescent="0.3">
      <c r="A636" s="27">
        <v>25900</v>
      </c>
      <c r="B636" s="27" t="s">
        <v>2380</v>
      </c>
      <c r="C636" s="27" t="s">
        <v>2602</v>
      </c>
      <c r="D636" s="28" t="s">
        <v>2335</v>
      </c>
      <c r="E636" s="27" t="s">
        <v>2279</v>
      </c>
      <c r="F636" s="27" t="s">
        <v>4896</v>
      </c>
      <c r="G636" s="29" t="s">
        <v>1947</v>
      </c>
    </row>
    <row r="637" spans="1:7" x14ac:dyDescent="0.3">
      <c r="A637" s="24">
        <v>25898</v>
      </c>
      <c r="B637" s="24" t="s">
        <v>2826</v>
      </c>
      <c r="C637" s="24" t="s">
        <v>4936</v>
      </c>
      <c r="D637" s="30" t="s">
        <v>2335</v>
      </c>
      <c r="E637" s="24" t="s">
        <v>2279</v>
      </c>
      <c r="F637" s="24" t="s">
        <v>4896</v>
      </c>
      <c r="G637" s="25" t="s">
        <v>2000</v>
      </c>
    </row>
    <row r="638" spans="1:7" x14ac:dyDescent="0.3">
      <c r="A638" s="27">
        <v>25897</v>
      </c>
      <c r="B638" s="27" t="s">
        <v>4935</v>
      </c>
      <c r="C638" s="27" t="s">
        <v>2383</v>
      </c>
      <c r="D638" s="28" t="s">
        <v>2335</v>
      </c>
      <c r="E638" s="27" t="s">
        <v>2279</v>
      </c>
      <c r="F638" s="27" t="s">
        <v>4896</v>
      </c>
      <c r="G638" s="29" t="s">
        <v>2000</v>
      </c>
    </row>
    <row r="639" spans="1:7" x14ac:dyDescent="0.3">
      <c r="A639" s="24">
        <v>25896</v>
      </c>
      <c r="B639" s="24" t="s">
        <v>2887</v>
      </c>
      <c r="C639" s="24" t="s">
        <v>3875</v>
      </c>
      <c r="D639" s="30" t="s">
        <v>2335</v>
      </c>
      <c r="E639" s="24" t="s">
        <v>2279</v>
      </c>
      <c r="F639" s="24" t="s">
        <v>4896</v>
      </c>
      <c r="G639" s="25" t="s">
        <v>1947</v>
      </c>
    </row>
    <row r="640" spans="1:7" x14ac:dyDescent="0.3">
      <c r="A640" s="27">
        <v>25895</v>
      </c>
      <c r="B640" s="27" t="s">
        <v>3931</v>
      </c>
      <c r="C640" s="27" t="s">
        <v>1987</v>
      </c>
      <c r="D640" s="28" t="s">
        <v>2335</v>
      </c>
      <c r="E640" s="27" t="s">
        <v>2279</v>
      </c>
      <c r="F640" s="27" t="s">
        <v>3756</v>
      </c>
      <c r="G640" s="29" t="s">
        <v>1947</v>
      </c>
    </row>
    <row r="641" spans="1:7" x14ac:dyDescent="0.3">
      <c r="A641" s="24">
        <v>25894</v>
      </c>
      <c r="B641" s="24" t="s">
        <v>3741</v>
      </c>
      <c r="C641" s="24" t="s">
        <v>4133</v>
      </c>
      <c r="D641" s="30" t="s">
        <v>2335</v>
      </c>
      <c r="E641" s="24" t="s">
        <v>2279</v>
      </c>
      <c r="F641" s="24" t="s">
        <v>3756</v>
      </c>
      <c r="G641" s="25" t="s">
        <v>2000</v>
      </c>
    </row>
    <row r="642" spans="1:7" x14ac:dyDescent="0.3">
      <c r="A642" s="27">
        <v>25892</v>
      </c>
      <c r="B642" s="27" t="s">
        <v>4933</v>
      </c>
      <c r="C642" s="27" t="s">
        <v>4934</v>
      </c>
      <c r="D642" s="28" t="s">
        <v>2335</v>
      </c>
      <c r="E642" s="27" t="s">
        <v>2279</v>
      </c>
      <c r="F642" s="27" t="s">
        <v>3756</v>
      </c>
      <c r="G642" s="29" t="s">
        <v>1947</v>
      </c>
    </row>
    <row r="643" spans="1:7" x14ac:dyDescent="0.3">
      <c r="A643" s="24">
        <v>25891</v>
      </c>
      <c r="B643" s="24" t="s">
        <v>2747</v>
      </c>
      <c r="C643" s="24" t="s">
        <v>2187</v>
      </c>
      <c r="D643" s="30" t="s">
        <v>2335</v>
      </c>
      <c r="E643" s="24" t="s">
        <v>2279</v>
      </c>
      <c r="F643" s="24" t="s">
        <v>3756</v>
      </c>
      <c r="G643" s="25" t="s">
        <v>1947</v>
      </c>
    </row>
    <row r="644" spans="1:7" x14ac:dyDescent="0.3">
      <c r="A644" s="27">
        <v>25890</v>
      </c>
      <c r="B644" s="27" t="s">
        <v>4931</v>
      </c>
      <c r="C644" s="27" t="s">
        <v>4932</v>
      </c>
      <c r="D644" s="28" t="s">
        <v>2335</v>
      </c>
      <c r="E644" s="27" t="s">
        <v>2279</v>
      </c>
      <c r="F644" s="27" t="s">
        <v>4896</v>
      </c>
      <c r="G644" s="29" t="s">
        <v>1947</v>
      </c>
    </row>
    <row r="645" spans="1:7" x14ac:dyDescent="0.3">
      <c r="A645" s="24">
        <v>25889</v>
      </c>
      <c r="B645" s="24" t="s">
        <v>2523</v>
      </c>
      <c r="C645" s="24" t="s">
        <v>2033</v>
      </c>
      <c r="D645" s="30" t="s">
        <v>2335</v>
      </c>
      <c r="E645" s="24" t="s">
        <v>2279</v>
      </c>
      <c r="F645" s="24" t="s">
        <v>4896</v>
      </c>
      <c r="G645" s="25" t="s">
        <v>1947</v>
      </c>
    </row>
    <row r="646" spans="1:7" x14ac:dyDescent="0.3">
      <c r="A646" s="27">
        <v>25887</v>
      </c>
      <c r="B646" s="27" t="s">
        <v>2833</v>
      </c>
      <c r="C646" s="27" t="s">
        <v>4930</v>
      </c>
      <c r="D646" s="28" t="s">
        <v>2335</v>
      </c>
      <c r="E646" s="27" t="s">
        <v>2279</v>
      </c>
      <c r="F646" s="27" t="s">
        <v>3756</v>
      </c>
      <c r="G646" s="29" t="s">
        <v>1947</v>
      </c>
    </row>
    <row r="647" spans="1:7" x14ac:dyDescent="0.3">
      <c r="A647" s="24">
        <v>25885</v>
      </c>
      <c r="B647" s="24" t="s">
        <v>2406</v>
      </c>
      <c r="C647" s="24" t="s">
        <v>3682</v>
      </c>
      <c r="D647" s="30" t="s">
        <v>2335</v>
      </c>
      <c r="E647" s="24" t="s">
        <v>2279</v>
      </c>
      <c r="F647" s="24" t="s">
        <v>3756</v>
      </c>
      <c r="G647" s="25" t="s">
        <v>1947</v>
      </c>
    </row>
    <row r="648" spans="1:7" x14ac:dyDescent="0.3">
      <c r="A648" s="27">
        <v>25882</v>
      </c>
      <c r="B648" s="27" t="s">
        <v>2642</v>
      </c>
      <c r="C648" s="27" t="s">
        <v>2601</v>
      </c>
      <c r="D648" s="28" t="s">
        <v>2045</v>
      </c>
      <c r="E648" s="27" t="s">
        <v>1974</v>
      </c>
      <c r="F648" s="27" t="s">
        <v>2921</v>
      </c>
      <c r="G648" s="29" t="s">
        <v>1947</v>
      </c>
    </row>
    <row r="649" spans="1:7" x14ac:dyDescent="0.3">
      <c r="A649" s="24">
        <v>25881</v>
      </c>
      <c r="B649" s="24" t="s">
        <v>2789</v>
      </c>
      <c r="C649" s="24" t="s">
        <v>2223</v>
      </c>
      <c r="D649" s="30" t="s">
        <v>2335</v>
      </c>
      <c r="E649" s="24" t="s">
        <v>2279</v>
      </c>
      <c r="F649" s="24" t="s">
        <v>2341</v>
      </c>
      <c r="G649" s="25" t="s">
        <v>1947</v>
      </c>
    </row>
    <row r="650" spans="1:7" x14ac:dyDescent="0.3">
      <c r="A650" s="27">
        <v>25878</v>
      </c>
      <c r="B650" s="27" t="s">
        <v>4929</v>
      </c>
      <c r="C650" s="27" t="s">
        <v>3108</v>
      </c>
      <c r="D650" s="28" t="s">
        <v>2327</v>
      </c>
      <c r="E650" s="27" t="s">
        <v>2059</v>
      </c>
      <c r="F650" s="27" t="s">
        <v>4766</v>
      </c>
      <c r="G650" s="29" t="s">
        <v>1947</v>
      </c>
    </row>
    <row r="651" spans="1:7" x14ac:dyDescent="0.3">
      <c r="A651" s="24">
        <v>25877</v>
      </c>
      <c r="B651" s="24" t="s">
        <v>1254</v>
      </c>
      <c r="C651" s="24" t="s">
        <v>4762</v>
      </c>
      <c r="D651" s="30" t="s">
        <v>2335</v>
      </c>
      <c r="E651" s="24" t="s">
        <v>2151</v>
      </c>
      <c r="F651" s="24" t="s">
        <v>4713</v>
      </c>
      <c r="G651" s="25" t="s">
        <v>1947</v>
      </c>
    </row>
    <row r="652" spans="1:7" x14ac:dyDescent="0.3">
      <c r="A652" s="27">
        <v>25876</v>
      </c>
      <c r="B652" s="27" t="s">
        <v>2460</v>
      </c>
      <c r="C652" s="27" t="s">
        <v>2198</v>
      </c>
      <c r="D652" s="28" t="s">
        <v>2335</v>
      </c>
      <c r="E652" s="27" t="s">
        <v>2279</v>
      </c>
      <c r="F652" s="27" t="s">
        <v>3756</v>
      </c>
      <c r="G652" s="29" t="s">
        <v>2000</v>
      </c>
    </row>
    <row r="653" spans="1:7" x14ac:dyDescent="0.3">
      <c r="A653" s="24">
        <v>25875</v>
      </c>
      <c r="B653" s="24" t="s">
        <v>3185</v>
      </c>
      <c r="C653" s="24" t="s">
        <v>3128</v>
      </c>
      <c r="D653" s="30" t="s">
        <v>2447</v>
      </c>
      <c r="E653" s="24" t="s">
        <v>2315</v>
      </c>
      <c r="F653" s="24" t="s">
        <v>2316</v>
      </c>
      <c r="G653" s="25" t="s">
        <v>1947</v>
      </c>
    </row>
    <row r="654" spans="1:7" x14ac:dyDescent="0.3">
      <c r="A654" s="27">
        <v>25874</v>
      </c>
      <c r="B654" s="27" t="s">
        <v>3482</v>
      </c>
      <c r="C654" s="27" t="s">
        <v>4526</v>
      </c>
      <c r="D654" s="28" t="s">
        <v>2447</v>
      </c>
      <c r="E654" s="27" t="s">
        <v>2315</v>
      </c>
      <c r="F654" s="27" t="s">
        <v>2316</v>
      </c>
      <c r="G654" s="29" t="s">
        <v>1947</v>
      </c>
    </row>
    <row r="655" spans="1:7" x14ac:dyDescent="0.3">
      <c r="A655" s="24">
        <v>25873</v>
      </c>
      <c r="B655" s="24" t="s">
        <v>3299</v>
      </c>
      <c r="C655" s="24" t="s">
        <v>2427</v>
      </c>
      <c r="D655" s="30" t="s">
        <v>2447</v>
      </c>
      <c r="E655" s="24" t="s">
        <v>2315</v>
      </c>
      <c r="F655" s="24" t="s">
        <v>2316</v>
      </c>
      <c r="G655" s="25" t="s">
        <v>1947</v>
      </c>
    </row>
    <row r="656" spans="1:7" x14ac:dyDescent="0.3">
      <c r="A656" s="27">
        <v>25872</v>
      </c>
      <c r="B656" s="27" t="s">
        <v>3808</v>
      </c>
      <c r="C656" s="27" t="s">
        <v>3437</v>
      </c>
      <c r="D656" s="28" t="s">
        <v>2201</v>
      </c>
      <c r="E656" s="27" t="s">
        <v>2158</v>
      </c>
      <c r="F656" s="27" t="s">
        <v>2159</v>
      </c>
      <c r="G656" s="29" t="s">
        <v>2000</v>
      </c>
    </row>
    <row r="657" spans="1:7" x14ac:dyDescent="0.3">
      <c r="A657" s="24">
        <v>25871</v>
      </c>
      <c r="B657" s="24" t="s">
        <v>2685</v>
      </c>
      <c r="C657" s="24" t="s">
        <v>2599</v>
      </c>
      <c r="D657" s="30" t="s">
        <v>2201</v>
      </c>
      <c r="E657" s="24" t="s">
        <v>2158</v>
      </c>
      <c r="F657" s="24" t="s">
        <v>2159</v>
      </c>
      <c r="G657" s="25" t="s">
        <v>2000</v>
      </c>
    </row>
    <row r="658" spans="1:7" x14ac:dyDescent="0.3">
      <c r="A658" s="27">
        <v>25870</v>
      </c>
      <c r="B658" s="27" t="s">
        <v>248</v>
      </c>
      <c r="C658" s="27" t="s">
        <v>2691</v>
      </c>
      <c r="D658" s="28" t="s">
        <v>2201</v>
      </c>
      <c r="E658" s="27" t="s">
        <v>2158</v>
      </c>
      <c r="F658" s="27" t="s">
        <v>2159</v>
      </c>
      <c r="G658" s="29" t="s">
        <v>1947</v>
      </c>
    </row>
    <row r="659" spans="1:7" x14ac:dyDescent="0.3">
      <c r="A659" s="24">
        <v>25869</v>
      </c>
      <c r="B659" s="24" t="s">
        <v>4928</v>
      </c>
      <c r="C659" s="24" t="s">
        <v>3134</v>
      </c>
      <c r="D659" s="30" t="s">
        <v>2505</v>
      </c>
      <c r="E659" s="24" t="s">
        <v>1974</v>
      </c>
      <c r="F659" s="24" t="s">
        <v>2164</v>
      </c>
      <c r="G659" s="25" t="s">
        <v>1947</v>
      </c>
    </row>
    <row r="660" spans="1:7" x14ac:dyDescent="0.3">
      <c r="A660" s="27">
        <v>25868</v>
      </c>
      <c r="B660" s="27" t="s">
        <v>4926</v>
      </c>
      <c r="C660" s="27" t="s">
        <v>4927</v>
      </c>
      <c r="D660" s="28" t="s">
        <v>2045</v>
      </c>
      <c r="E660" s="27" t="s">
        <v>2151</v>
      </c>
      <c r="F660" s="27" t="s">
        <v>2152</v>
      </c>
      <c r="G660" s="29" t="s">
        <v>1947</v>
      </c>
    </row>
    <row r="661" spans="1:7" x14ac:dyDescent="0.3">
      <c r="A661" s="24">
        <v>25867</v>
      </c>
      <c r="B661" s="24" t="s">
        <v>2958</v>
      </c>
      <c r="C661" s="24" t="s">
        <v>2746</v>
      </c>
      <c r="D661" s="30" t="s">
        <v>2045</v>
      </c>
      <c r="E661" s="24" t="s">
        <v>2151</v>
      </c>
      <c r="F661" s="24" t="s">
        <v>2152</v>
      </c>
      <c r="G661" s="25" t="s">
        <v>2000</v>
      </c>
    </row>
    <row r="662" spans="1:7" x14ac:dyDescent="0.3">
      <c r="A662" s="27">
        <v>25863</v>
      </c>
      <c r="B662" s="27" t="s">
        <v>4925</v>
      </c>
      <c r="C662" s="27" t="s">
        <v>2602</v>
      </c>
      <c r="D662" s="28" t="s">
        <v>2327</v>
      </c>
      <c r="E662" s="27" t="s">
        <v>2059</v>
      </c>
      <c r="F662" s="27" t="s">
        <v>3650</v>
      </c>
      <c r="G662" s="29" t="s">
        <v>2000</v>
      </c>
    </row>
    <row r="663" spans="1:7" x14ac:dyDescent="0.3">
      <c r="A663" s="24">
        <v>25860</v>
      </c>
      <c r="B663" s="24" t="s">
        <v>2859</v>
      </c>
      <c r="C663" s="24" t="s">
        <v>295</v>
      </c>
      <c r="D663" s="30" t="s">
        <v>2327</v>
      </c>
      <c r="E663" s="24" t="s">
        <v>2059</v>
      </c>
      <c r="F663" s="24" t="s">
        <v>3445</v>
      </c>
      <c r="G663" s="25" t="s">
        <v>2000</v>
      </c>
    </row>
    <row r="664" spans="1:7" x14ac:dyDescent="0.3">
      <c r="A664" s="27">
        <v>25859</v>
      </c>
      <c r="B664" s="27" t="s">
        <v>4023</v>
      </c>
      <c r="C664" s="27" t="s">
        <v>4924</v>
      </c>
      <c r="D664" s="28" t="s">
        <v>2327</v>
      </c>
      <c r="E664" s="27" t="s">
        <v>2059</v>
      </c>
      <c r="F664" s="27" t="s">
        <v>4766</v>
      </c>
      <c r="G664" s="29" t="s">
        <v>2000</v>
      </c>
    </row>
    <row r="665" spans="1:7" x14ac:dyDescent="0.3">
      <c r="A665" s="24">
        <v>25857</v>
      </c>
      <c r="B665" s="24" t="s">
        <v>3299</v>
      </c>
      <c r="C665" s="24" t="s">
        <v>2841</v>
      </c>
      <c r="D665" s="30" t="s">
        <v>2327</v>
      </c>
      <c r="E665" s="24" t="s">
        <v>2151</v>
      </c>
      <c r="F665" s="24" t="s">
        <v>2232</v>
      </c>
      <c r="G665" s="25" t="s">
        <v>1947</v>
      </c>
    </row>
    <row r="666" spans="1:7" x14ac:dyDescent="0.3">
      <c r="A666" s="27">
        <v>25856</v>
      </c>
      <c r="B666" s="27" t="s">
        <v>2051</v>
      </c>
      <c r="C666" s="27" t="s">
        <v>2237</v>
      </c>
      <c r="D666" s="28" t="s">
        <v>2327</v>
      </c>
      <c r="E666" s="27" t="s">
        <v>2059</v>
      </c>
      <c r="F666" s="27" t="s">
        <v>3650</v>
      </c>
      <c r="G666" s="29" t="s">
        <v>1947</v>
      </c>
    </row>
    <row r="667" spans="1:7" x14ac:dyDescent="0.3">
      <c r="A667" s="24">
        <v>25854</v>
      </c>
      <c r="B667" s="24" t="s">
        <v>2523</v>
      </c>
      <c r="C667" s="24" t="s">
        <v>2602</v>
      </c>
      <c r="D667" s="30" t="s">
        <v>2327</v>
      </c>
      <c r="E667" s="24" t="s">
        <v>2059</v>
      </c>
      <c r="F667" s="24" t="s">
        <v>4766</v>
      </c>
      <c r="G667" s="25" t="s">
        <v>1947</v>
      </c>
    </row>
    <row r="668" spans="1:7" x14ac:dyDescent="0.3">
      <c r="A668" s="27">
        <v>25853</v>
      </c>
      <c r="B668" s="27" t="s">
        <v>3560</v>
      </c>
      <c r="C668" s="27" t="s">
        <v>2343</v>
      </c>
      <c r="D668" s="28" t="s">
        <v>3123</v>
      </c>
      <c r="E668" s="27" t="s">
        <v>2496</v>
      </c>
      <c r="F668" s="27" t="s">
        <v>2497</v>
      </c>
      <c r="G668" s="29" t="s">
        <v>1947</v>
      </c>
    </row>
    <row r="669" spans="1:7" x14ac:dyDescent="0.3">
      <c r="A669" s="24">
        <v>25852</v>
      </c>
      <c r="B669" s="24" t="s">
        <v>3101</v>
      </c>
      <c r="C669" s="24" t="s">
        <v>2388</v>
      </c>
      <c r="D669" s="30" t="s">
        <v>3325</v>
      </c>
      <c r="E669" s="24" t="s">
        <v>2105</v>
      </c>
      <c r="F669" s="24" t="s">
        <v>2106</v>
      </c>
      <c r="G669" s="25" t="s">
        <v>1947</v>
      </c>
    </row>
    <row r="670" spans="1:7" x14ac:dyDescent="0.3">
      <c r="A670" s="27">
        <v>25851</v>
      </c>
      <c r="B670" s="27" t="s">
        <v>4791</v>
      </c>
      <c r="C670" s="27" t="s">
        <v>4622</v>
      </c>
      <c r="D670" s="28" t="s">
        <v>4798</v>
      </c>
      <c r="E670" s="27" t="s">
        <v>2402</v>
      </c>
      <c r="F670" s="27" t="s">
        <v>2403</v>
      </c>
      <c r="G670" s="29" t="s">
        <v>1947</v>
      </c>
    </row>
    <row r="671" spans="1:7" x14ac:dyDescent="0.3">
      <c r="A671" s="24">
        <v>25848</v>
      </c>
      <c r="B671" s="24" t="s">
        <v>2020</v>
      </c>
      <c r="C671" s="24" t="s">
        <v>2525</v>
      </c>
      <c r="D671" s="30" t="s">
        <v>2201</v>
      </c>
      <c r="E671" s="24" t="s">
        <v>2158</v>
      </c>
      <c r="F671" s="24" t="s">
        <v>2159</v>
      </c>
      <c r="G671" s="25" t="s">
        <v>1947</v>
      </c>
    </row>
    <row r="672" spans="1:7" x14ac:dyDescent="0.3">
      <c r="A672" s="27">
        <v>25847</v>
      </c>
      <c r="B672" s="27" t="s">
        <v>4923</v>
      </c>
      <c r="C672" s="27" t="s">
        <v>4073</v>
      </c>
      <c r="D672" s="28" t="s">
        <v>2201</v>
      </c>
      <c r="E672" s="27" t="s">
        <v>2158</v>
      </c>
      <c r="F672" s="27" t="s">
        <v>2697</v>
      </c>
      <c r="G672" s="29" t="s">
        <v>2000</v>
      </c>
    </row>
    <row r="673" spans="1:7" x14ac:dyDescent="0.3">
      <c r="A673" s="24">
        <v>25846</v>
      </c>
      <c r="B673" s="24" t="s">
        <v>2004</v>
      </c>
      <c r="C673" s="24" t="s">
        <v>1963</v>
      </c>
      <c r="D673" s="30" t="s">
        <v>2127</v>
      </c>
      <c r="E673" s="24" t="s">
        <v>1995</v>
      </c>
      <c r="F673" s="24" t="s">
        <v>2128</v>
      </c>
      <c r="G673" s="25" t="s">
        <v>1947</v>
      </c>
    </row>
    <row r="674" spans="1:7" x14ac:dyDescent="0.3">
      <c r="A674" s="27">
        <v>25844</v>
      </c>
      <c r="B674" s="27" t="s">
        <v>4922</v>
      </c>
      <c r="C674" s="27" t="s">
        <v>4922</v>
      </c>
      <c r="D674" s="28" t="s">
        <v>2045</v>
      </c>
      <c r="E674" s="27" t="s">
        <v>2151</v>
      </c>
      <c r="F674" s="27" t="s">
        <v>2152</v>
      </c>
      <c r="G674" s="29" t="s">
        <v>2000</v>
      </c>
    </row>
    <row r="675" spans="1:7" x14ac:dyDescent="0.3">
      <c r="A675" s="24">
        <v>25843</v>
      </c>
      <c r="B675" s="24" t="s">
        <v>4921</v>
      </c>
      <c r="C675" s="24" t="s">
        <v>4668</v>
      </c>
      <c r="D675" s="30" t="s">
        <v>2045</v>
      </c>
      <c r="E675" s="24" t="s">
        <v>1974</v>
      </c>
      <c r="F675" s="24" t="s">
        <v>2588</v>
      </c>
      <c r="G675" s="25" t="s">
        <v>2000</v>
      </c>
    </row>
    <row r="676" spans="1:7" x14ac:dyDescent="0.3">
      <c r="A676" s="27">
        <v>25840</v>
      </c>
      <c r="B676" s="27" t="s">
        <v>3680</v>
      </c>
      <c r="C676" s="27" t="s">
        <v>2371</v>
      </c>
      <c r="D676" s="28" t="s">
        <v>1982</v>
      </c>
      <c r="E676" s="27" t="s">
        <v>1983</v>
      </c>
      <c r="F676" s="27" t="s">
        <v>1984</v>
      </c>
      <c r="G676" s="29" t="s">
        <v>1947</v>
      </c>
    </row>
    <row r="677" spans="1:7" x14ac:dyDescent="0.3">
      <c r="A677" s="24">
        <v>25839</v>
      </c>
      <c r="B677" s="24" t="s">
        <v>2137</v>
      </c>
      <c r="C677" s="24" t="s">
        <v>2146</v>
      </c>
      <c r="D677" s="30" t="s">
        <v>1982</v>
      </c>
      <c r="E677" s="24" t="s">
        <v>1983</v>
      </c>
      <c r="F677" s="24" t="s">
        <v>1984</v>
      </c>
      <c r="G677" s="25" t="s">
        <v>1947</v>
      </c>
    </row>
    <row r="678" spans="1:7" x14ac:dyDescent="0.3">
      <c r="A678" s="27">
        <v>25838</v>
      </c>
      <c r="B678" s="27" t="s">
        <v>2219</v>
      </c>
      <c r="C678" s="27" t="s">
        <v>4920</v>
      </c>
      <c r="D678" s="28" t="s">
        <v>2335</v>
      </c>
      <c r="E678" s="27" t="s">
        <v>2279</v>
      </c>
      <c r="F678" s="27" t="s">
        <v>3290</v>
      </c>
      <c r="G678" s="29" t="s">
        <v>2000</v>
      </c>
    </row>
    <row r="679" spans="1:7" x14ac:dyDescent="0.3">
      <c r="A679" s="24">
        <v>25835</v>
      </c>
      <c r="B679" s="24" t="s">
        <v>3893</v>
      </c>
      <c r="C679" s="24" t="s">
        <v>4919</v>
      </c>
      <c r="D679" s="30" t="s">
        <v>2127</v>
      </c>
      <c r="E679" s="24" t="s">
        <v>2041</v>
      </c>
      <c r="F679" s="24" t="s">
        <v>2042</v>
      </c>
      <c r="G679" s="25" t="s">
        <v>1947</v>
      </c>
    </row>
    <row r="680" spans="1:7" x14ac:dyDescent="0.3">
      <c r="A680" s="27">
        <v>25834</v>
      </c>
      <c r="B680" s="27" t="s">
        <v>4918</v>
      </c>
      <c r="C680" s="27" t="s">
        <v>2108</v>
      </c>
      <c r="D680" s="28" t="s">
        <v>2127</v>
      </c>
      <c r="E680" s="27" t="s">
        <v>1995</v>
      </c>
      <c r="F680" s="27" t="s">
        <v>2128</v>
      </c>
      <c r="G680" s="29" t="s">
        <v>1947</v>
      </c>
    </row>
    <row r="681" spans="1:7" x14ac:dyDescent="0.3">
      <c r="A681" s="24">
        <v>25833</v>
      </c>
      <c r="B681" s="24" t="s">
        <v>4917</v>
      </c>
      <c r="C681" s="24" t="s">
        <v>2473</v>
      </c>
      <c r="D681" s="30" t="s">
        <v>2127</v>
      </c>
      <c r="E681" s="24" t="s">
        <v>1995</v>
      </c>
      <c r="F681" s="24" t="s">
        <v>2128</v>
      </c>
      <c r="G681" s="25" t="s">
        <v>1947</v>
      </c>
    </row>
    <row r="682" spans="1:7" x14ac:dyDescent="0.3">
      <c r="A682" s="27">
        <v>25831</v>
      </c>
      <c r="B682" s="27" t="s">
        <v>3277</v>
      </c>
      <c r="C682" s="27" t="s">
        <v>3893</v>
      </c>
      <c r="D682" s="28" t="s">
        <v>2045</v>
      </c>
      <c r="E682" s="27" t="s">
        <v>1974</v>
      </c>
      <c r="F682" s="27" t="s">
        <v>2788</v>
      </c>
      <c r="G682" s="29" t="s">
        <v>1947</v>
      </c>
    </row>
    <row r="683" spans="1:7" x14ac:dyDescent="0.3">
      <c r="A683" s="24">
        <v>25830</v>
      </c>
      <c r="B683" s="24" t="s">
        <v>2226</v>
      </c>
      <c r="C683" s="24" t="s">
        <v>2525</v>
      </c>
      <c r="D683" s="30" t="s">
        <v>2045</v>
      </c>
      <c r="E683" s="24" t="s">
        <v>1974</v>
      </c>
      <c r="F683" s="24" t="s">
        <v>2845</v>
      </c>
      <c r="G683" s="25" t="s">
        <v>1947</v>
      </c>
    </row>
    <row r="684" spans="1:7" x14ac:dyDescent="0.3">
      <c r="A684" s="27">
        <v>25828</v>
      </c>
      <c r="B684" s="27" t="s">
        <v>3256</v>
      </c>
      <c r="C684" s="27" t="s">
        <v>3203</v>
      </c>
      <c r="D684" s="28" t="s">
        <v>2045</v>
      </c>
      <c r="E684" s="27" t="s">
        <v>1974</v>
      </c>
      <c r="F684" s="27" t="s">
        <v>3080</v>
      </c>
      <c r="G684" s="29" t="s">
        <v>2000</v>
      </c>
    </row>
    <row r="685" spans="1:7" x14ac:dyDescent="0.3">
      <c r="A685" s="24">
        <v>25827</v>
      </c>
      <c r="B685" s="24" t="s">
        <v>3826</v>
      </c>
      <c r="C685" s="24" t="s">
        <v>2942</v>
      </c>
      <c r="D685" s="30" t="s">
        <v>2045</v>
      </c>
      <c r="E685" s="24" t="s">
        <v>1974</v>
      </c>
      <c r="F685" s="24" t="s">
        <v>2845</v>
      </c>
      <c r="G685" s="25" t="s">
        <v>1947</v>
      </c>
    </row>
    <row r="686" spans="1:7" x14ac:dyDescent="0.3">
      <c r="A686" s="27">
        <v>25823</v>
      </c>
      <c r="B686" s="27" t="s">
        <v>2084</v>
      </c>
      <c r="C686" s="27" t="s">
        <v>1958</v>
      </c>
      <c r="D686" s="28" t="s">
        <v>2327</v>
      </c>
      <c r="E686" s="27" t="s">
        <v>2059</v>
      </c>
      <c r="F686" s="27" t="s">
        <v>2488</v>
      </c>
      <c r="G686" s="29" t="s">
        <v>2000</v>
      </c>
    </row>
    <row r="687" spans="1:7" x14ac:dyDescent="0.3">
      <c r="A687" s="24">
        <v>25822</v>
      </c>
      <c r="B687" s="24" t="s">
        <v>1952</v>
      </c>
      <c r="C687" s="24" t="s">
        <v>4916</v>
      </c>
      <c r="D687" s="30" t="s">
        <v>2327</v>
      </c>
      <c r="E687" s="24" t="s">
        <v>2059</v>
      </c>
      <c r="F687" s="24" t="s">
        <v>3650</v>
      </c>
      <c r="G687" s="25" t="s">
        <v>1947</v>
      </c>
    </row>
    <row r="688" spans="1:7" x14ac:dyDescent="0.3">
      <c r="A688" s="27">
        <v>25821</v>
      </c>
      <c r="B688" s="27" t="s">
        <v>3826</v>
      </c>
      <c r="C688" s="27" t="s">
        <v>3351</v>
      </c>
      <c r="D688" s="28" t="s">
        <v>2327</v>
      </c>
      <c r="E688" s="27" t="s">
        <v>2059</v>
      </c>
      <c r="F688" s="27" t="s">
        <v>2488</v>
      </c>
      <c r="G688" s="29" t="s">
        <v>1947</v>
      </c>
    </row>
    <row r="689" spans="1:7" x14ac:dyDescent="0.3">
      <c r="A689" s="24">
        <v>25819</v>
      </c>
      <c r="B689" s="24" t="s">
        <v>2466</v>
      </c>
      <c r="C689" s="24" t="s">
        <v>4762</v>
      </c>
      <c r="D689" s="30" t="s">
        <v>2327</v>
      </c>
      <c r="E689" s="24" t="s">
        <v>2059</v>
      </c>
      <c r="F689" s="24" t="s">
        <v>3650</v>
      </c>
      <c r="G689" s="25" t="s">
        <v>2000</v>
      </c>
    </row>
    <row r="690" spans="1:7" x14ac:dyDescent="0.3">
      <c r="A690" s="27">
        <v>25816</v>
      </c>
      <c r="B690" s="27" t="s">
        <v>4915</v>
      </c>
      <c r="C690" s="27" t="s">
        <v>4915</v>
      </c>
      <c r="D690" s="28" t="s">
        <v>2335</v>
      </c>
      <c r="E690" s="27" t="s">
        <v>2279</v>
      </c>
      <c r="F690" s="27" t="s">
        <v>3815</v>
      </c>
      <c r="G690" s="29" t="s">
        <v>1947</v>
      </c>
    </row>
    <row r="691" spans="1:7" x14ac:dyDescent="0.3">
      <c r="A691" s="24">
        <v>25815</v>
      </c>
      <c r="B691" s="24" t="s">
        <v>4914</v>
      </c>
      <c r="C691" s="24" t="s">
        <v>2345</v>
      </c>
      <c r="D691" s="30" t="s">
        <v>2335</v>
      </c>
      <c r="E691" s="24" t="s">
        <v>2151</v>
      </c>
      <c r="F691" s="24" t="s">
        <v>4713</v>
      </c>
      <c r="G691" s="25" t="s">
        <v>1947</v>
      </c>
    </row>
    <row r="692" spans="1:7" x14ac:dyDescent="0.3">
      <c r="A692" s="27">
        <v>25814</v>
      </c>
      <c r="B692" s="27" t="s">
        <v>2240</v>
      </c>
      <c r="C692" s="27" t="s">
        <v>2381</v>
      </c>
      <c r="D692" s="28" t="s">
        <v>2335</v>
      </c>
      <c r="E692" s="27" t="s">
        <v>2279</v>
      </c>
      <c r="F692" s="27" t="s">
        <v>3815</v>
      </c>
      <c r="G692" s="29" t="s">
        <v>1947</v>
      </c>
    </row>
    <row r="693" spans="1:7" x14ac:dyDescent="0.3">
      <c r="A693" s="24">
        <v>25813</v>
      </c>
      <c r="B693" s="24" t="s">
        <v>2260</v>
      </c>
      <c r="C693" s="24" t="s">
        <v>4913</v>
      </c>
      <c r="D693" s="30" t="s">
        <v>2913</v>
      </c>
      <c r="E693" s="24" t="s">
        <v>2279</v>
      </c>
      <c r="F693" s="24" t="s">
        <v>2341</v>
      </c>
      <c r="G693" s="25" t="s">
        <v>1947</v>
      </c>
    </row>
    <row r="694" spans="1:7" x14ac:dyDescent="0.3">
      <c r="A694" s="27">
        <v>25812</v>
      </c>
      <c r="B694" s="27" t="s">
        <v>4911</v>
      </c>
      <c r="C694" s="27" t="s">
        <v>4912</v>
      </c>
      <c r="D694" s="28" t="s">
        <v>2335</v>
      </c>
      <c r="E694" s="27" t="s">
        <v>2279</v>
      </c>
      <c r="F694" s="27" t="s">
        <v>2341</v>
      </c>
      <c r="G694" s="29" t="s">
        <v>1947</v>
      </c>
    </row>
    <row r="695" spans="1:7" x14ac:dyDescent="0.3">
      <c r="A695" s="24">
        <v>25811</v>
      </c>
      <c r="B695" s="24" t="s">
        <v>4909</v>
      </c>
      <c r="C695" s="24" t="s">
        <v>4910</v>
      </c>
      <c r="D695" s="30" t="s">
        <v>4748</v>
      </c>
      <c r="E695" s="24" t="s">
        <v>2454</v>
      </c>
      <c r="F695" s="24" t="s">
        <v>2091</v>
      </c>
      <c r="G695" s="25" t="s">
        <v>1947</v>
      </c>
    </row>
    <row r="696" spans="1:7" x14ac:dyDescent="0.3">
      <c r="A696" s="27">
        <v>25810</v>
      </c>
      <c r="B696" s="27" t="s">
        <v>4907</v>
      </c>
      <c r="C696" s="27" t="s">
        <v>4908</v>
      </c>
      <c r="D696" s="28" t="s">
        <v>4748</v>
      </c>
      <c r="E696" s="27" t="s">
        <v>2454</v>
      </c>
      <c r="F696" s="27" t="s">
        <v>2091</v>
      </c>
      <c r="G696" s="29" t="s">
        <v>1947</v>
      </c>
    </row>
    <row r="697" spans="1:7" x14ac:dyDescent="0.3">
      <c r="A697" s="24">
        <v>25809</v>
      </c>
      <c r="B697" s="24" t="s">
        <v>2642</v>
      </c>
      <c r="C697" s="24" t="s">
        <v>2486</v>
      </c>
      <c r="D697" s="30" t="s">
        <v>2127</v>
      </c>
      <c r="E697" s="24" t="s">
        <v>2041</v>
      </c>
      <c r="F697" s="24" t="s">
        <v>2042</v>
      </c>
      <c r="G697" s="25" t="s">
        <v>1947</v>
      </c>
    </row>
    <row r="698" spans="1:7" x14ac:dyDescent="0.3">
      <c r="A698" s="27">
        <v>25807</v>
      </c>
      <c r="B698" s="27" t="s">
        <v>3915</v>
      </c>
      <c r="C698" s="27" t="s">
        <v>2250</v>
      </c>
      <c r="D698" s="28" t="s">
        <v>2578</v>
      </c>
      <c r="E698" s="27" t="s">
        <v>2009</v>
      </c>
      <c r="F698" s="27" t="s">
        <v>2010</v>
      </c>
      <c r="G698" s="29" t="s">
        <v>1947</v>
      </c>
    </row>
    <row r="699" spans="1:7" x14ac:dyDescent="0.3">
      <c r="A699" s="24">
        <v>25806</v>
      </c>
      <c r="B699" s="24" t="s">
        <v>4697</v>
      </c>
      <c r="C699" s="24" t="s">
        <v>2767</v>
      </c>
      <c r="D699" s="30" t="s">
        <v>2578</v>
      </c>
      <c r="E699" s="24" t="s">
        <v>2009</v>
      </c>
      <c r="F699" s="24" t="s">
        <v>2016</v>
      </c>
      <c r="G699" s="25" t="s">
        <v>1947</v>
      </c>
    </row>
    <row r="700" spans="1:7" x14ac:dyDescent="0.3">
      <c r="A700" s="27">
        <v>25804</v>
      </c>
      <c r="B700" s="27" t="s">
        <v>2049</v>
      </c>
      <c r="C700" s="27" t="s">
        <v>4906</v>
      </c>
      <c r="D700" s="28" t="s">
        <v>2201</v>
      </c>
      <c r="E700" s="27" t="s">
        <v>2158</v>
      </c>
      <c r="F700" s="27" t="s">
        <v>2159</v>
      </c>
      <c r="G700" s="29" t="s">
        <v>2000</v>
      </c>
    </row>
    <row r="701" spans="1:7" x14ac:dyDescent="0.3">
      <c r="A701" s="24">
        <v>25803</v>
      </c>
      <c r="B701" s="24" t="s">
        <v>3565</v>
      </c>
      <c r="C701" s="24" t="s">
        <v>4905</v>
      </c>
      <c r="D701" s="30" t="s">
        <v>2201</v>
      </c>
      <c r="E701" s="24" t="s">
        <v>2158</v>
      </c>
      <c r="F701" s="24" t="s">
        <v>2159</v>
      </c>
      <c r="G701" s="25" t="s">
        <v>1947</v>
      </c>
    </row>
    <row r="702" spans="1:7" x14ac:dyDescent="0.3">
      <c r="A702" s="27">
        <v>25802</v>
      </c>
      <c r="B702" s="27" t="s">
        <v>4903</v>
      </c>
      <c r="C702" s="27" t="s">
        <v>4904</v>
      </c>
      <c r="D702" s="28" t="s">
        <v>2201</v>
      </c>
      <c r="E702" s="27" t="s">
        <v>2158</v>
      </c>
      <c r="F702" s="27" t="s">
        <v>2159</v>
      </c>
      <c r="G702" s="29" t="s">
        <v>2000</v>
      </c>
    </row>
    <row r="703" spans="1:7" x14ac:dyDescent="0.3">
      <c r="A703" s="24">
        <v>25801</v>
      </c>
      <c r="B703" s="24" t="s">
        <v>3087</v>
      </c>
      <c r="C703" s="24" t="s">
        <v>4902</v>
      </c>
      <c r="D703" s="30" t="s">
        <v>2327</v>
      </c>
      <c r="E703" s="24" t="s">
        <v>2151</v>
      </c>
      <c r="F703" s="24" t="s">
        <v>2232</v>
      </c>
      <c r="G703" s="25" t="s">
        <v>1947</v>
      </c>
    </row>
    <row r="704" spans="1:7" x14ac:dyDescent="0.3">
      <c r="A704" s="27">
        <v>25799</v>
      </c>
      <c r="B704" s="27" t="s">
        <v>4901</v>
      </c>
      <c r="C704" s="27" t="s">
        <v>4901</v>
      </c>
      <c r="D704" s="28" t="s">
        <v>2045</v>
      </c>
      <c r="E704" s="27" t="s">
        <v>1974</v>
      </c>
      <c r="F704" s="27" t="s">
        <v>2641</v>
      </c>
      <c r="G704" s="29" t="s">
        <v>2000</v>
      </c>
    </row>
    <row r="705" spans="1:7" x14ac:dyDescent="0.3">
      <c r="A705" s="24">
        <v>25798</v>
      </c>
      <c r="B705" s="24" t="s">
        <v>2199</v>
      </c>
      <c r="C705" s="24" t="s">
        <v>2381</v>
      </c>
      <c r="D705" s="30" t="s">
        <v>2045</v>
      </c>
      <c r="E705" s="24" t="s">
        <v>1974</v>
      </c>
      <c r="F705" s="24" t="s">
        <v>2788</v>
      </c>
      <c r="G705" s="25" t="s">
        <v>1947</v>
      </c>
    </row>
    <row r="706" spans="1:7" x14ac:dyDescent="0.3">
      <c r="A706" s="27">
        <v>25797</v>
      </c>
      <c r="B706" s="27" t="s">
        <v>2748</v>
      </c>
      <c r="C706" s="27" t="s">
        <v>4900</v>
      </c>
      <c r="D706" s="28" t="s">
        <v>2045</v>
      </c>
      <c r="E706" s="27" t="s">
        <v>1974</v>
      </c>
      <c r="F706" s="27" t="s">
        <v>2788</v>
      </c>
      <c r="G706" s="29" t="s">
        <v>1947</v>
      </c>
    </row>
    <row r="707" spans="1:7" x14ac:dyDescent="0.3">
      <c r="A707" s="24">
        <v>25795</v>
      </c>
      <c r="B707" s="24" t="s">
        <v>4259</v>
      </c>
      <c r="C707" s="24" t="s">
        <v>1962</v>
      </c>
      <c r="D707" s="30" t="s">
        <v>2327</v>
      </c>
      <c r="E707" s="24" t="s">
        <v>2059</v>
      </c>
      <c r="F707" s="24" t="s">
        <v>2488</v>
      </c>
      <c r="G707" s="25" t="s">
        <v>1947</v>
      </c>
    </row>
    <row r="708" spans="1:7" x14ac:dyDescent="0.3">
      <c r="A708" s="27">
        <v>25794</v>
      </c>
      <c r="B708" s="27" t="s">
        <v>4584</v>
      </c>
      <c r="C708" s="27" t="s">
        <v>2834</v>
      </c>
      <c r="D708" s="28" t="s">
        <v>2327</v>
      </c>
      <c r="E708" s="27" t="s">
        <v>2059</v>
      </c>
      <c r="F708" s="27" t="s">
        <v>3796</v>
      </c>
      <c r="G708" s="29" t="s">
        <v>2000</v>
      </c>
    </row>
    <row r="709" spans="1:7" x14ac:dyDescent="0.3">
      <c r="A709" s="24">
        <v>25793</v>
      </c>
      <c r="B709" s="24" t="s">
        <v>3841</v>
      </c>
      <c r="C709" s="24" t="s">
        <v>3583</v>
      </c>
      <c r="D709" s="30" t="s">
        <v>2327</v>
      </c>
      <c r="E709" s="24" t="s">
        <v>2059</v>
      </c>
      <c r="F709" s="24" t="s">
        <v>2488</v>
      </c>
      <c r="G709" s="25" t="s">
        <v>2000</v>
      </c>
    </row>
    <row r="710" spans="1:7" x14ac:dyDescent="0.3">
      <c r="A710" s="27">
        <v>25792</v>
      </c>
      <c r="B710" s="27" t="s">
        <v>3704</v>
      </c>
      <c r="C710" s="27" t="s">
        <v>1963</v>
      </c>
      <c r="D710" s="28" t="s">
        <v>2327</v>
      </c>
      <c r="E710" s="27" t="s">
        <v>2059</v>
      </c>
      <c r="F710" s="27" t="s">
        <v>2488</v>
      </c>
      <c r="G710" s="29" t="s">
        <v>1947</v>
      </c>
    </row>
    <row r="711" spans="1:7" x14ac:dyDescent="0.3">
      <c r="A711" s="24">
        <v>25791</v>
      </c>
      <c r="B711" s="24" t="s">
        <v>4899</v>
      </c>
      <c r="C711" s="24" t="s">
        <v>2386</v>
      </c>
      <c r="D711" s="30" t="s">
        <v>2327</v>
      </c>
      <c r="E711" s="24" t="s">
        <v>2059</v>
      </c>
      <c r="F711" s="24" t="s">
        <v>2488</v>
      </c>
      <c r="G711" s="25" t="s">
        <v>2000</v>
      </c>
    </row>
    <row r="712" spans="1:7" x14ac:dyDescent="0.3">
      <c r="A712" s="27">
        <v>25790</v>
      </c>
      <c r="B712" s="27" t="s">
        <v>3254</v>
      </c>
      <c r="C712" s="27" t="s">
        <v>3091</v>
      </c>
      <c r="D712" s="28" t="s">
        <v>2327</v>
      </c>
      <c r="E712" s="27" t="s">
        <v>2151</v>
      </c>
      <c r="F712" s="27" t="s">
        <v>2232</v>
      </c>
      <c r="G712" s="29" t="s">
        <v>2000</v>
      </c>
    </row>
    <row r="713" spans="1:7" x14ac:dyDescent="0.3">
      <c r="A713" s="24">
        <v>25789</v>
      </c>
      <c r="B713" s="24" t="s">
        <v>844</v>
      </c>
      <c r="C713" s="24" t="s">
        <v>4337</v>
      </c>
      <c r="D713" s="30" t="s">
        <v>2327</v>
      </c>
      <c r="E713" s="24" t="s">
        <v>2151</v>
      </c>
      <c r="F713" s="24" t="s">
        <v>2232</v>
      </c>
      <c r="G713" s="25" t="s">
        <v>1947</v>
      </c>
    </row>
    <row r="714" spans="1:7" x14ac:dyDescent="0.3">
      <c r="A714" s="27">
        <v>25787</v>
      </c>
      <c r="B714" s="27" t="s">
        <v>4898</v>
      </c>
      <c r="C714" s="27" t="s">
        <v>2601</v>
      </c>
      <c r="D714" s="28" t="s">
        <v>2327</v>
      </c>
      <c r="E714" s="27" t="s">
        <v>2059</v>
      </c>
      <c r="F714" s="27" t="s">
        <v>4766</v>
      </c>
      <c r="G714" s="29" t="s">
        <v>1947</v>
      </c>
    </row>
    <row r="715" spans="1:7" x14ac:dyDescent="0.3">
      <c r="A715" s="24">
        <v>25786</v>
      </c>
      <c r="B715" s="24" t="s">
        <v>4897</v>
      </c>
      <c r="C715" s="24" t="s">
        <v>2841</v>
      </c>
      <c r="D715" s="30" t="s">
        <v>2327</v>
      </c>
      <c r="E715" s="24" t="s">
        <v>2059</v>
      </c>
      <c r="F715" s="24" t="s">
        <v>3650</v>
      </c>
      <c r="G715" s="25" t="s">
        <v>1947</v>
      </c>
    </row>
    <row r="716" spans="1:7" x14ac:dyDescent="0.3">
      <c r="A716" s="27">
        <v>25785</v>
      </c>
      <c r="B716" s="27" t="s">
        <v>2125</v>
      </c>
      <c r="C716" s="27" t="s">
        <v>2089</v>
      </c>
      <c r="D716" s="28" t="s">
        <v>2335</v>
      </c>
      <c r="E716" s="27" t="s">
        <v>2279</v>
      </c>
      <c r="F716" s="27" t="s">
        <v>4896</v>
      </c>
      <c r="G716" s="29" t="s">
        <v>1947</v>
      </c>
    </row>
    <row r="717" spans="1:7" x14ac:dyDescent="0.3">
      <c r="A717" s="24">
        <v>25784</v>
      </c>
      <c r="B717" s="24" t="s">
        <v>2842</v>
      </c>
      <c r="C717" s="24" t="s">
        <v>4083</v>
      </c>
      <c r="D717" s="30" t="s">
        <v>2335</v>
      </c>
      <c r="E717" s="24" t="s">
        <v>2279</v>
      </c>
      <c r="F717" s="24" t="s">
        <v>2341</v>
      </c>
      <c r="G717" s="25" t="s">
        <v>1947</v>
      </c>
    </row>
    <row r="718" spans="1:7" x14ac:dyDescent="0.3">
      <c r="A718" s="27">
        <v>25782</v>
      </c>
      <c r="B718" s="27" t="s">
        <v>2252</v>
      </c>
      <c r="C718" s="27" t="s">
        <v>4895</v>
      </c>
      <c r="D718" s="28" t="s">
        <v>2327</v>
      </c>
      <c r="E718" s="27" t="s">
        <v>2059</v>
      </c>
      <c r="F718" s="27" t="s">
        <v>2376</v>
      </c>
      <c r="G718" s="29" t="s">
        <v>1947</v>
      </c>
    </row>
    <row r="719" spans="1:7" x14ac:dyDescent="0.3">
      <c r="A719" s="24">
        <v>25781</v>
      </c>
      <c r="B719" s="24" t="s">
        <v>3599</v>
      </c>
      <c r="C719" s="24" t="s">
        <v>1963</v>
      </c>
      <c r="D719" s="30" t="s">
        <v>2584</v>
      </c>
      <c r="E719" s="24" t="s">
        <v>2279</v>
      </c>
      <c r="F719" s="24" t="s">
        <v>2350</v>
      </c>
      <c r="G719" s="25" t="s">
        <v>1947</v>
      </c>
    </row>
    <row r="720" spans="1:7" x14ac:dyDescent="0.3">
      <c r="A720" s="27">
        <v>25780</v>
      </c>
      <c r="B720" s="27" t="s">
        <v>568</v>
      </c>
      <c r="C720" s="27" t="s">
        <v>4894</v>
      </c>
      <c r="D720" s="28" t="s">
        <v>2335</v>
      </c>
      <c r="E720" s="27" t="s">
        <v>2151</v>
      </c>
      <c r="F720" s="27" t="s">
        <v>4713</v>
      </c>
      <c r="G720" s="29" t="s">
        <v>1947</v>
      </c>
    </row>
    <row r="721" spans="1:7" x14ac:dyDescent="0.3">
      <c r="A721" s="24">
        <v>25779</v>
      </c>
      <c r="B721" s="24" t="s">
        <v>3924</v>
      </c>
      <c r="C721" s="24" t="s">
        <v>2169</v>
      </c>
      <c r="D721" s="30" t="s">
        <v>2335</v>
      </c>
      <c r="E721" s="24" t="s">
        <v>2279</v>
      </c>
      <c r="F721" s="24" t="s">
        <v>2341</v>
      </c>
      <c r="G721" s="25" t="s">
        <v>1947</v>
      </c>
    </row>
    <row r="722" spans="1:7" x14ac:dyDescent="0.3">
      <c r="A722" s="27">
        <v>25778</v>
      </c>
      <c r="B722" s="27" t="s">
        <v>4893</v>
      </c>
      <c r="C722" s="27" t="s">
        <v>295</v>
      </c>
      <c r="D722" s="28" t="s">
        <v>2584</v>
      </c>
      <c r="E722" s="27" t="s">
        <v>2279</v>
      </c>
      <c r="F722" s="27" t="s">
        <v>2341</v>
      </c>
      <c r="G722" s="29" t="s">
        <v>1947</v>
      </c>
    </row>
    <row r="723" spans="1:7" x14ac:dyDescent="0.3">
      <c r="A723" s="24">
        <v>25777</v>
      </c>
      <c r="B723" s="24" t="s">
        <v>2841</v>
      </c>
      <c r="C723" s="24" t="s">
        <v>2014</v>
      </c>
      <c r="D723" s="30" t="s">
        <v>2083</v>
      </c>
      <c r="E723" s="24" t="s">
        <v>2191</v>
      </c>
      <c r="F723" s="24" t="s">
        <v>2192</v>
      </c>
      <c r="G723" s="25" t="s">
        <v>1947</v>
      </c>
    </row>
    <row r="724" spans="1:7" x14ac:dyDescent="0.3">
      <c r="A724" s="27">
        <v>25776</v>
      </c>
      <c r="B724" s="27" t="s">
        <v>4891</v>
      </c>
      <c r="C724" s="27" t="s">
        <v>4892</v>
      </c>
      <c r="D724" s="28" t="s">
        <v>2457</v>
      </c>
      <c r="E724" s="27" t="s">
        <v>2704</v>
      </c>
      <c r="F724" s="27" t="s">
        <v>2705</v>
      </c>
      <c r="G724" s="29" t="s">
        <v>1947</v>
      </c>
    </row>
    <row r="725" spans="1:7" x14ac:dyDescent="0.3">
      <c r="A725" s="24">
        <v>25774</v>
      </c>
      <c r="B725" s="24" t="s">
        <v>4889</v>
      </c>
      <c r="C725" s="24" t="s">
        <v>4890</v>
      </c>
      <c r="D725" s="30" t="s">
        <v>1982</v>
      </c>
      <c r="E725" s="24" t="s">
        <v>1983</v>
      </c>
      <c r="F725" s="24" t="s">
        <v>1984</v>
      </c>
      <c r="G725" s="25" t="s">
        <v>1947</v>
      </c>
    </row>
    <row r="726" spans="1:7" x14ac:dyDescent="0.3">
      <c r="A726" s="27">
        <v>25772</v>
      </c>
      <c r="B726" s="27" t="s">
        <v>2028</v>
      </c>
      <c r="C726" s="27" t="s">
        <v>4888</v>
      </c>
      <c r="D726" s="28" t="s">
        <v>1982</v>
      </c>
      <c r="E726" s="27" t="s">
        <v>1983</v>
      </c>
      <c r="F726" s="27" t="s">
        <v>1984</v>
      </c>
      <c r="G726" s="29" t="s">
        <v>1947</v>
      </c>
    </row>
    <row r="727" spans="1:7" x14ac:dyDescent="0.3">
      <c r="A727" s="24">
        <v>25771</v>
      </c>
      <c r="B727" s="24" t="s">
        <v>2783</v>
      </c>
      <c r="C727" s="24" t="s">
        <v>2022</v>
      </c>
      <c r="D727" s="30" t="s">
        <v>2127</v>
      </c>
      <c r="E727" s="24" t="s">
        <v>2041</v>
      </c>
      <c r="F727" s="24" t="s">
        <v>2042</v>
      </c>
      <c r="G727" s="25" t="s">
        <v>1947</v>
      </c>
    </row>
    <row r="728" spans="1:7" x14ac:dyDescent="0.3">
      <c r="A728" s="27">
        <v>25770</v>
      </c>
      <c r="B728" s="27" t="s">
        <v>1348</v>
      </c>
      <c r="C728" s="27" t="s">
        <v>2184</v>
      </c>
      <c r="D728" s="28" t="s">
        <v>2201</v>
      </c>
      <c r="E728" s="27" t="s">
        <v>1960</v>
      </c>
      <c r="F728" s="27" t="s">
        <v>1961</v>
      </c>
      <c r="G728" s="29" t="s">
        <v>1947</v>
      </c>
    </row>
    <row r="729" spans="1:7" x14ac:dyDescent="0.3">
      <c r="A729" s="24">
        <v>25767</v>
      </c>
      <c r="B729" s="24" t="s">
        <v>4887</v>
      </c>
      <c r="C729" s="24" t="s">
        <v>4887</v>
      </c>
      <c r="D729" s="30" t="s">
        <v>2045</v>
      </c>
      <c r="E729" s="24" t="s">
        <v>1974</v>
      </c>
      <c r="F729" s="24" t="s">
        <v>2587</v>
      </c>
      <c r="G729" s="25" t="s">
        <v>1947</v>
      </c>
    </row>
    <row r="730" spans="1:7" x14ac:dyDescent="0.3">
      <c r="A730" s="27">
        <v>25766</v>
      </c>
      <c r="B730" s="27" t="s">
        <v>4886</v>
      </c>
      <c r="C730" s="27" t="s">
        <v>4886</v>
      </c>
      <c r="D730" s="28" t="s">
        <v>2045</v>
      </c>
      <c r="E730" s="27" t="s">
        <v>1974</v>
      </c>
      <c r="F730" s="27" t="s">
        <v>2587</v>
      </c>
      <c r="G730" s="29" t="s">
        <v>1947</v>
      </c>
    </row>
    <row r="731" spans="1:7" x14ac:dyDescent="0.3">
      <c r="A731" s="24">
        <v>25765</v>
      </c>
      <c r="B731" s="24" t="s">
        <v>3085</v>
      </c>
      <c r="C731" s="24" t="s">
        <v>3460</v>
      </c>
      <c r="D731" s="30" t="s">
        <v>2045</v>
      </c>
      <c r="E731" s="24" t="s">
        <v>1974</v>
      </c>
      <c r="F731" s="24" t="s">
        <v>2909</v>
      </c>
      <c r="G731" s="25" t="s">
        <v>2000</v>
      </c>
    </row>
    <row r="732" spans="1:7" x14ac:dyDescent="0.3">
      <c r="A732" s="27">
        <v>25764</v>
      </c>
      <c r="B732" s="27" t="s">
        <v>3493</v>
      </c>
      <c r="C732" s="27" t="s">
        <v>4885</v>
      </c>
      <c r="D732" s="28" t="s">
        <v>2045</v>
      </c>
      <c r="E732" s="27" t="s">
        <v>1974</v>
      </c>
      <c r="F732" s="27" t="s">
        <v>2606</v>
      </c>
      <c r="G732" s="29" t="s">
        <v>2000</v>
      </c>
    </row>
    <row r="733" spans="1:7" x14ac:dyDescent="0.3">
      <c r="A733" s="24">
        <v>25763</v>
      </c>
      <c r="B733" s="24" t="s">
        <v>2615</v>
      </c>
      <c r="C733" s="24" t="s">
        <v>2602</v>
      </c>
      <c r="D733" s="30" t="s">
        <v>2045</v>
      </c>
      <c r="E733" s="24" t="s">
        <v>1974</v>
      </c>
      <c r="F733" s="24" t="s">
        <v>2845</v>
      </c>
      <c r="G733" s="25" t="s">
        <v>1947</v>
      </c>
    </row>
    <row r="734" spans="1:7" x14ac:dyDescent="0.3">
      <c r="A734" s="27">
        <v>25761</v>
      </c>
      <c r="B734" s="27" t="s">
        <v>3882</v>
      </c>
      <c r="C734" s="27" t="s">
        <v>2625</v>
      </c>
      <c r="D734" s="28" t="s">
        <v>2045</v>
      </c>
      <c r="E734" s="27" t="s">
        <v>1974</v>
      </c>
      <c r="F734" s="27" t="s">
        <v>2788</v>
      </c>
      <c r="G734" s="29" t="s">
        <v>2000</v>
      </c>
    </row>
    <row r="735" spans="1:7" x14ac:dyDescent="0.3">
      <c r="A735" s="24">
        <v>25759</v>
      </c>
      <c r="B735" s="24" t="s">
        <v>1732</v>
      </c>
      <c r="C735" s="24" t="s">
        <v>4747</v>
      </c>
      <c r="D735" s="30" t="s">
        <v>2045</v>
      </c>
      <c r="E735" s="24" t="s">
        <v>1974</v>
      </c>
      <c r="F735" s="24" t="s">
        <v>2788</v>
      </c>
      <c r="G735" s="25" t="s">
        <v>1947</v>
      </c>
    </row>
    <row r="736" spans="1:7" x14ac:dyDescent="0.3">
      <c r="A736" s="27">
        <v>25757</v>
      </c>
      <c r="B736" s="27" t="s">
        <v>4884</v>
      </c>
      <c r="C736" s="27" t="s">
        <v>1993</v>
      </c>
      <c r="D736" s="28" t="s">
        <v>2045</v>
      </c>
      <c r="E736" s="27" t="s">
        <v>1974</v>
      </c>
      <c r="F736" s="27" t="s">
        <v>2909</v>
      </c>
      <c r="G736" s="29" t="s">
        <v>2000</v>
      </c>
    </row>
    <row r="737" spans="1:7" x14ac:dyDescent="0.3">
      <c r="A737" s="24">
        <v>25756</v>
      </c>
      <c r="B737" s="24" t="s">
        <v>2783</v>
      </c>
      <c r="C737" s="24" t="s">
        <v>4883</v>
      </c>
      <c r="D737" s="30" t="s">
        <v>2045</v>
      </c>
      <c r="E737" s="24" t="s">
        <v>1974</v>
      </c>
      <c r="F737" s="24" t="s">
        <v>3010</v>
      </c>
      <c r="G737" s="25" t="s">
        <v>1947</v>
      </c>
    </row>
    <row r="738" spans="1:7" x14ac:dyDescent="0.3">
      <c r="A738" s="27">
        <v>25755</v>
      </c>
      <c r="B738" s="27" t="s">
        <v>2521</v>
      </c>
      <c r="C738" s="27" t="s">
        <v>4882</v>
      </c>
      <c r="D738" s="28" t="s">
        <v>2447</v>
      </c>
      <c r="E738" s="27" t="s">
        <v>2315</v>
      </c>
      <c r="F738" s="27" t="s">
        <v>2316</v>
      </c>
      <c r="G738" s="29" t="s">
        <v>1947</v>
      </c>
    </row>
    <row r="739" spans="1:7" x14ac:dyDescent="0.3">
      <c r="A739" s="24">
        <v>25753</v>
      </c>
      <c r="B739" s="24" t="s">
        <v>2592</v>
      </c>
      <c r="C739" s="24" t="s">
        <v>2464</v>
      </c>
      <c r="D739" s="30" t="s">
        <v>2327</v>
      </c>
      <c r="E739" s="24" t="s">
        <v>2151</v>
      </c>
      <c r="F739" s="24" t="s">
        <v>2232</v>
      </c>
      <c r="G739" s="25" t="s">
        <v>1947</v>
      </c>
    </row>
    <row r="740" spans="1:7" x14ac:dyDescent="0.3">
      <c r="A740" s="27">
        <v>25752</v>
      </c>
      <c r="B740" s="27" t="s">
        <v>4880</v>
      </c>
      <c r="C740" s="27" t="s">
        <v>4881</v>
      </c>
      <c r="D740" s="28" t="s">
        <v>2327</v>
      </c>
      <c r="E740" s="27" t="s">
        <v>2059</v>
      </c>
      <c r="F740" s="27" t="s">
        <v>3650</v>
      </c>
      <c r="G740" s="29" t="s">
        <v>1947</v>
      </c>
    </row>
    <row r="741" spans="1:7" x14ac:dyDescent="0.3">
      <c r="A741" s="24">
        <v>25750</v>
      </c>
      <c r="B741" s="24" t="s">
        <v>2075</v>
      </c>
      <c r="C741" s="24" t="s">
        <v>2489</v>
      </c>
      <c r="D741" s="30" t="s">
        <v>2327</v>
      </c>
      <c r="E741" s="24" t="s">
        <v>2151</v>
      </c>
      <c r="F741" s="24" t="s">
        <v>2232</v>
      </c>
      <c r="G741" s="25" t="s">
        <v>2000</v>
      </c>
    </row>
    <row r="742" spans="1:7" x14ac:dyDescent="0.3">
      <c r="A742" s="27">
        <v>25747</v>
      </c>
      <c r="B742" s="27" t="s">
        <v>3277</v>
      </c>
      <c r="C742" s="27" t="s">
        <v>1963</v>
      </c>
      <c r="D742" s="28" t="s">
        <v>2327</v>
      </c>
      <c r="E742" s="27" t="s">
        <v>2059</v>
      </c>
      <c r="F742" s="27" t="s">
        <v>3650</v>
      </c>
      <c r="G742" s="29" t="s">
        <v>1947</v>
      </c>
    </row>
    <row r="743" spans="1:7" x14ac:dyDescent="0.3">
      <c r="A743" s="24">
        <v>25746</v>
      </c>
      <c r="B743" s="24" t="s">
        <v>2197</v>
      </c>
      <c r="C743" s="24" t="s">
        <v>4879</v>
      </c>
      <c r="D743" s="30" t="s">
        <v>2327</v>
      </c>
      <c r="E743" s="24" t="s">
        <v>2059</v>
      </c>
      <c r="F743" s="24" t="s">
        <v>3650</v>
      </c>
      <c r="G743" s="25" t="s">
        <v>2000</v>
      </c>
    </row>
    <row r="744" spans="1:7" x14ac:dyDescent="0.3">
      <c r="A744" s="27">
        <v>25744</v>
      </c>
      <c r="B744" s="27" t="s">
        <v>3565</v>
      </c>
      <c r="C744" s="27" t="s">
        <v>4878</v>
      </c>
      <c r="D744" s="28" t="s">
        <v>2327</v>
      </c>
      <c r="E744" s="27" t="s">
        <v>2151</v>
      </c>
      <c r="F744" s="27" t="s">
        <v>2232</v>
      </c>
      <c r="G744" s="29" t="s">
        <v>1947</v>
      </c>
    </row>
    <row r="745" spans="1:7" x14ac:dyDescent="0.3">
      <c r="A745" s="24">
        <v>25742</v>
      </c>
      <c r="B745" s="24" t="s">
        <v>4876</v>
      </c>
      <c r="C745" s="24" t="s">
        <v>4877</v>
      </c>
      <c r="D745" s="30" t="s">
        <v>2327</v>
      </c>
      <c r="E745" s="24" t="s">
        <v>2059</v>
      </c>
      <c r="F745" s="24" t="s">
        <v>3796</v>
      </c>
      <c r="G745" s="25" t="s">
        <v>1947</v>
      </c>
    </row>
    <row r="746" spans="1:7" x14ac:dyDescent="0.3">
      <c r="A746" s="27">
        <v>25741</v>
      </c>
      <c r="B746" s="27" t="s">
        <v>2460</v>
      </c>
      <c r="C746" s="27" t="s">
        <v>3145</v>
      </c>
      <c r="D746" s="28" t="s">
        <v>2327</v>
      </c>
      <c r="E746" s="27" t="s">
        <v>2059</v>
      </c>
      <c r="F746" s="27" t="s">
        <v>4766</v>
      </c>
      <c r="G746" s="29" t="s">
        <v>2000</v>
      </c>
    </row>
    <row r="747" spans="1:7" x14ac:dyDescent="0.3">
      <c r="A747" s="24">
        <v>25740</v>
      </c>
      <c r="B747" s="24" t="s">
        <v>4875</v>
      </c>
      <c r="C747" s="24" t="s">
        <v>2525</v>
      </c>
      <c r="D747" s="30" t="s">
        <v>2327</v>
      </c>
      <c r="E747" s="24" t="s">
        <v>2151</v>
      </c>
      <c r="F747" s="24" t="s">
        <v>2232</v>
      </c>
      <c r="G747" s="25" t="s">
        <v>1947</v>
      </c>
    </row>
    <row r="748" spans="1:7" x14ac:dyDescent="0.3">
      <c r="A748" s="27">
        <v>25739</v>
      </c>
      <c r="B748" s="27" t="s">
        <v>3091</v>
      </c>
      <c r="C748" s="27" t="s">
        <v>3091</v>
      </c>
      <c r="D748" s="28" t="s">
        <v>2327</v>
      </c>
      <c r="E748" s="27" t="s">
        <v>2059</v>
      </c>
      <c r="F748" s="27" t="s">
        <v>3650</v>
      </c>
      <c r="G748" s="29" t="s">
        <v>2000</v>
      </c>
    </row>
    <row r="749" spans="1:7" x14ac:dyDescent="0.3">
      <c r="A749" s="24">
        <v>25737</v>
      </c>
      <c r="B749" s="24" t="s">
        <v>4873</v>
      </c>
      <c r="C749" s="24" t="s">
        <v>4874</v>
      </c>
      <c r="D749" s="30" t="s">
        <v>3827</v>
      </c>
      <c r="E749" s="24" t="s">
        <v>2054</v>
      </c>
      <c r="F749" s="24" t="s">
        <v>2055</v>
      </c>
      <c r="G749" s="25" t="s">
        <v>1947</v>
      </c>
    </row>
    <row r="750" spans="1:7" x14ac:dyDescent="0.3">
      <c r="A750" s="27">
        <v>25736</v>
      </c>
      <c r="B750" s="27" t="s">
        <v>3560</v>
      </c>
      <c r="C750" s="27" t="s">
        <v>3081</v>
      </c>
      <c r="D750" s="28" t="s">
        <v>2045</v>
      </c>
      <c r="E750" s="27" t="s">
        <v>1974</v>
      </c>
      <c r="F750" s="27" t="s">
        <v>2828</v>
      </c>
      <c r="G750" s="29" t="s">
        <v>2000</v>
      </c>
    </row>
    <row r="751" spans="1:7" x14ac:dyDescent="0.3">
      <c r="A751" s="24">
        <v>25734</v>
      </c>
      <c r="B751" s="24" t="s">
        <v>2493</v>
      </c>
      <c r="C751" s="24" t="s">
        <v>4872</v>
      </c>
      <c r="D751" s="30" t="s">
        <v>2127</v>
      </c>
      <c r="E751" s="24" t="s">
        <v>2041</v>
      </c>
      <c r="F751" s="24" t="s">
        <v>2042</v>
      </c>
      <c r="G751" s="25" t="s">
        <v>2000</v>
      </c>
    </row>
    <row r="752" spans="1:7" x14ac:dyDescent="0.3">
      <c r="A752" s="27">
        <v>25733</v>
      </c>
      <c r="B752" s="27" t="s">
        <v>2938</v>
      </c>
      <c r="C752" s="27" t="s">
        <v>3427</v>
      </c>
      <c r="D752" s="28" t="s">
        <v>2327</v>
      </c>
      <c r="E752" s="27" t="s">
        <v>2151</v>
      </c>
      <c r="F752" s="27" t="s">
        <v>2232</v>
      </c>
      <c r="G752" s="29" t="s">
        <v>2000</v>
      </c>
    </row>
    <row r="753" spans="1:7" x14ac:dyDescent="0.3">
      <c r="A753" s="24">
        <v>25732</v>
      </c>
      <c r="B753" s="24" t="s">
        <v>1252</v>
      </c>
      <c r="C753" s="24" t="s">
        <v>3285</v>
      </c>
      <c r="D753" s="30" t="s">
        <v>2327</v>
      </c>
      <c r="E753" s="24" t="s">
        <v>2059</v>
      </c>
      <c r="F753" s="24" t="s">
        <v>3796</v>
      </c>
      <c r="G753" s="25" t="s">
        <v>1947</v>
      </c>
    </row>
    <row r="754" spans="1:7" x14ac:dyDescent="0.3">
      <c r="A754" s="27">
        <v>25731</v>
      </c>
      <c r="B754" s="27" t="s">
        <v>2020</v>
      </c>
      <c r="C754" s="27" t="s">
        <v>2014</v>
      </c>
      <c r="D754" s="28" t="s">
        <v>2327</v>
      </c>
      <c r="E754" s="27" t="s">
        <v>2059</v>
      </c>
      <c r="F754" s="27" t="s">
        <v>3280</v>
      </c>
      <c r="G754" s="29" t="s">
        <v>1947</v>
      </c>
    </row>
    <row r="755" spans="1:7" x14ac:dyDescent="0.3">
      <c r="A755" s="24">
        <v>25730</v>
      </c>
      <c r="B755" s="24" t="s">
        <v>2011</v>
      </c>
      <c r="C755" s="24" t="s">
        <v>2100</v>
      </c>
      <c r="D755" s="30" t="s">
        <v>1982</v>
      </c>
      <c r="E755" s="24" t="s">
        <v>1983</v>
      </c>
      <c r="F755" s="24" t="s">
        <v>1984</v>
      </c>
      <c r="G755" s="25" t="s">
        <v>1947</v>
      </c>
    </row>
    <row r="756" spans="1:7" x14ac:dyDescent="0.3">
      <c r="A756" s="27">
        <v>25729</v>
      </c>
      <c r="B756" s="27" t="s">
        <v>4871</v>
      </c>
      <c r="C756" s="27" t="s">
        <v>2860</v>
      </c>
      <c r="D756" s="28" t="s">
        <v>2045</v>
      </c>
      <c r="E756" s="27" t="s">
        <v>2409</v>
      </c>
      <c r="F756" s="27" t="s">
        <v>1965</v>
      </c>
      <c r="G756" s="29" t="s">
        <v>2000</v>
      </c>
    </row>
    <row r="757" spans="1:7" x14ac:dyDescent="0.3">
      <c r="A757" s="24">
        <v>25724</v>
      </c>
      <c r="B757" s="24" t="s">
        <v>2028</v>
      </c>
      <c r="C757" s="24" t="s">
        <v>3824</v>
      </c>
      <c r="D757" s="30" t="s">
        <v>2457</v>
      </c>
      <c r="E757" s="24" t="s">
        <v>2242</v>
      </c>
      <c r="F757" s="24" t="s">
        <v>2243</v>
      </c>
      <c r="G757" s="25" t="s">
        <v>1947</v>
      </c>
    </row>
    <row r="758" spans="1:7" x14ac:dyDescent="0.3">
      <c r="A758" s="27">
        <v>25723</v>
      </c>
      <c r="B758" s="27" t="s">
        <v>4870</v>
      </c>
      <c r="C758" s="27" t="s">
        <v>3352</v>
      </c>
      <c r="D758" s="28" t="s">
        <v>2457</v>
      </c>
      <c r="E758" s="27" t="s">
        <v>2242</v>
      </c>
      <c r="F758" s="27" t="s">
        <v>2243</v>
      </c>
      <c r="G758" s="29" t="s">
        <v>1947</v>
      </c>
    </row>
    <row r="759" spans="1:7" x14ac:dyDescent="0.3">
      <c r="A759" s="24">
        <v>25722</v>
      </c>
      <c r="B759" s="24" t="s">
        <v>3946</v>
      </c>
      <c r="C759" s="24" t="s">
        <v>3942</v>
      </c>
      <c r="D759" s="30" t="s">
        <v>2447</v>
      </c>
      <c r="E759" s="24" t="s">
        <v>2315</v>
      </c>
      <c r="F759" s="24" t="s">
        <v>2316</v>
      </c>
      <c r="G759" s="25" t="s">
        <v>1947</v>
      </c>
    </row>
    <row r="760" spans="1:7" x14ac:dyDescent="0.3">
      <c r="A760" s="27">
        <v>25721</v>
      </c>
      <c r="B760" s="27" t="s">
        <v>3397</v>
      </c>
      <c r="C760" s="27" t="s">
        <v>3397</v>
      </c>
      <c r="D760" s="28" t="s">
        <v>2327</v>
      </c>
      <c r="E760" s="27" t="s">
        <v>2059</v>
      </c>
      <c r="F760" s="27" t="s">
        <v>2924</v>
      </c>
      <c r="G760" s="29" t="s">
        <v>2000</v>
      </c>
    </row>
    <row r="761" spans="1:7" x14ac:dyDescent="0.3">
      <c r="A761" s="24">
        <v>25719</v>
      </c>
      <c r="B761" s="24" t="s">
        <v>2155</v>
      </c>
      <c r="C761" s="24" t="s">
        <v>4869</v>
      </c>
      <c r="D761" s="30" t="s">
        <v>2327</v>
      </c>
      <c r="E761" s="24" t="s">
        <v>2059</v>
      </c>
      <c r="F761" s="24" t="s">
        <v>2376</v>
      </c>
      <c r="G761" s="25" t="s">
        <v>2000</v>
      </c>
    </row>
    <row r="762" spans="1:7" x14ac:dyDescent="0.3">
      <c r="A762" s="27">
        <v>25718</v>
      </c>
      <c r="B762" s="27" t="s">
        <v>4868</v>
      </c>
      <c r="C762" s="27" t="s">
        <v>4263</v>
      </c>
      <c r="D762" s="28" t="s">
        <v>2327</v>
      </c>
      <c r="E762" s="27" t="s">
        <v>2059</v>
      </c>
      <c r="F762" s="27" t="s">
        <v>2376</v>
      </c>
      <c r="G762" s="29" t="s">
        <v>2000</v>
      </c>
    </row>
    <row r="763" spans="1:7" x14ac:dyDescent="0.3">
      <c r="A763" s="24">
        <v>25717</v>
      </c>
      <c r="B763" s="24" t="s">
        <v>4867</v>
      </c>
      <c r="C763" s="24" t="s">
        <v>4867</v>
      </c>
      <c r="D763" s="30" t="s">
        <v>2045</v>
      </c>
      <c r="E763" s="24" t="s">
        <v>1974</v>
      </c>
      <c r="F763" s="24" t="s">
        <v>2292</v>
      </c>
      <c r="G763" s="25" t="s">
        <v>2000</v>
      </c>
    </row>
    <row r="764" spans="1:7" x14ac:dyDescent="0.3">
      <c r="A764" s="27">
        <v>25716</v>
      </c>
      <c r="B764" s="27" t="s">
        <v>3594</v>
      </c>
      <c r="C764" s="27" t="s">
        <v>4866</v>
      </c>
      <c r="D764" s="28" t="s">
        <v>2045</v>
      </c>
      <c r="E764" s="27" t="s">
        <v>2279</v>
      </c>
      <c r="F764" s="27" t="s">
        <v>3756</v>
      </c>
      <c r="G764" s="29" t="s">
        <v>2000</v>
      </c>
    </row>
    <row r="765" spans="1:7" x14ac:dyDescent="0.3">
      <c r="A765" s="24">
        <v>25715</v>
      </c>
      <c r="B765" s="24" t="s">
        <v>3651</v>
      </c>
      <c r="C765" s="24" t="s">
        <v>2245</v>
      </c>
      <c r="D765" s="30" t="s">
        <v>2045</v>
      </c>
      <c r="E765" s="24" t="s">
        <v>1974</v>
      </c>
      <c r="F765" s="24" t="s">
        <v>2828</v>
      </c>
      <c r="G765" s="25" t="s">
        <v>2000</v>
      </c>
    </row>
    <row r="766" spans="1:7" x14ac:dyDescent="0.3">
      <c r="A766" s="27">
        <v>25712</v>
      </c>
      <c r="B766" s="27" t="s">
        <v>3895</v>
      </c>
      <c r="C766" s="27" t="s">
        <v>4865</v>
      </c>
      <c r="D766" s="28" t="s">
        <v>2083</v>
      </c>
      <c r="E766" s="27" t="s">
        <v>2191</v>
      </c>
      <c r="F766" s="27" t="s">
        <v>2192</v>
      </c>
      <c r="G766" s="29" t="s">
        <v>1947</v>
      </c>
    </row>
    <row r="767" spans="1:7" x14ac:dyDescent="0.3">
      <c r="A767" s="24">
        <v>25711</v>
      </c>
      <c r="B767" s="24" t="s">
        <v>4034</v>
      </c>
      <c r="C767" s="24" t="s">
        <v>3134</v>
      </c>
      <c r="D767" s="30" t="s">
        <v>2335</v>
      </c>
      <c r="E767" s="24" t="s">
        <v>2151</v>
      </c>
      <c r="F767" s="24" t="s">
        <v>4713</v>
      </c>
      <c r="G767" s="25" t="s">
        <v>1947</v>
      </c>
    </row>
    <row r="768" spans="1:7" x14ac:dyDescent="0.3">
      <c r="A768" s="27">
        <v>25710</v>
      </c>
      <c r="B768" s="27" t="s">
        <v>4864</v>
      </c>
      <c r="C768" s="27" t="s">
        <v>1948</v>
      </c>
      <c r="D768" s="28" t="s">
        <v>2335</v>
      </c>
      <c r="E768" s="27" t="s">
        <v>2279</v>
      </c>
      <c r="F768" s="27" t="s">
        <v>2370</v>
      </c>
      <c r="G768" s="29" t="s">
        <v>1947</v>
      </c>
    </row>
    <row r="769" spans="1:7" x14ac:dyDescent="0.3">
      <c r="A769" s="24">
        <v>25709</v>
      </c>
      <c r="B769" s="24" t="s">
        <v>3879</v>
      </c>
      <c r="C769" s="24" t="s">
        <v>2602</v>
      </c>
      <c r="D769" s="30" t="s">
        <v>2335</v>
      </c>
      <c r="E769" s="24" t="s">
        <v>2279</v>
      </c>
      <c r="F769" s="24" t="s">
        <v>2336</v>
      </c>
      <c r="G769" s="25" t="s">
        <v>1947</v>
      </c>
    </row>
    <row r="770" spans="1:7" x14ac:dyDescent="0.3">
      <c r="A770" s="27">
        <v>25708</v>
      </c>
      <c r="B770" s="27" t="s">
        <v>4154</v>
      </c>
      <c r="C770" s="27" t="s">
        <v>2747</v>
      </c>
      <c r="D770" s="28" t="s">
        <v>2584</v>
      </c>
      <c r="E770" s="27" t="s">
        <v>2279</v>
      </c>
      <c r="F770" s="27" t="s">
        <v>2350</v>
      </c>
      <c r="G770" s="29" t="s">
        <v>1947</v>
      </c>
    </row>
    <row r="771" spans="1:7" x14ac:dyDescent="0.3">
      <c r="A771" s="24">
        <v>25707</v>
      </c>
      <c r="B771" s="24" t="s">
        <v>4682</v>
      </c>
      <c r="C771" s="24" t="s">
        <v>2169</v>
      </c>
      <c r="D771" s="30" t="s">
        <v>2335</v>
      </c>
      <c r="E771" s="24" t="s">
        <v>2279</v>
      </c>
      <c r="F771" s="24" t="s">
        <v>2420</v>
      </c>
      <c r="G771" s="25" t="s">
        <v>1947</v>
      </c>
    </row>
    <row r="772" spans="1:7" x14ac:dyDescent="0.3">
      <c r="A772" s="27">
        <v>25706</v>
      </c>
      <c r="B772" s="27" t="s">
        <v>2509</v>
      </c>
      <c r="C772" s="27" t="s">
        <v>2893</v>
      </c>
      <c r="D772" s="28" t="s">
        <v>2335</v>
      </c>
      <c r="E772" s="27" t="s">
        <v>2279</v>
      </c>
      <c r="F772" s="27" t="s">
        <v>2336</v>
      </c>
      <c r="G772" s="29" t="s">
        <v>1947</v>
      </c>
    </row>
    <row r="773" spans="1:7" x14ac:dyDescent="0.3">
      <c r="A773" s="24">
        <v>25705</v>
      </c>
      <c r="B773" s="24" t="s">
        <v>2854</v>
      </c>
      <c r="C773" s="24" t="s">
        <v>4083</v>
      </c>
      <c r="D773" s="30" t="s">
        <v>2335</v>
      </c>
      <c r="E773" s="24" t="s">
        <v>2279</v>
      </c>
      <c r="F773" s="24" t="s">
        <v>2350</v>
      </c>
      <c r="G773" s="25" t="s">
        <v>1947</v>
      </c>
    </row>
    <row r="774" spans="1:7" x14ac:dyDescent="0.3">
      <c r="A774" s="27">
        <v>25701</v>
      </c>
      <c r="B774" s="27" t="s">
        <v>3714</v>
      </c>
      <c r="C774" s="27" t="s">
        <v>3185</v>
      </c>
      <c r="D774" s="28" t="s">
        <v>2335</v>
      </c>
      <c r="E774" s="27" t="s">
        <v>2279</v>
      </c>
      <c r="F774" s="27" t="s">
        <v>2420</v>
      </c>
      <c r="G774" s="29" t="s">
        <v>1947</v>
      </c>
    </row>
    <row r="775" spans="1:7" x14ac:dyDescent="0.3">
      <c r="A775" s="24">
        <v>25697</v>
      </c>
      <c r="B775" s="24" t="s">
        <v>3482</v>
      </c>
      <c r="C775" s="24" t="s">
        <v>2108</v>
      </c>
      <c r="D775" s="30" t="s">
        <v>2457</v>
      </c>
      <c r="E775" s="24" t="s">
        <v>2242</v>
      </c>
      <c r="F775" s="24" t="s">
        <v>2243</v>
      </c>
      <c r="G775" s="25" t="s">
        <v>1947</v>
      </c>
    </row>
    <row r="776" spans="1:7" x14ac:dyDescent="0.3">
      <c r="A776" s="27">
        <v>25696</v>
      </c>
      <c r="B776" s="27" t="s">
        <v>3051</v>
      </c>
      <c r="C776" s="27" t="s">
        <v>2386</v>
      </c>
      <c r="D776" s="28" t="s">
        <v>2578</v>
      </c>
      <c r="E776" s="27" t="s">
        <v>2009</v>
      </c>
      <c r="F776" s="27" t="s">
        <v>2016</v>
      </c>
      <c r="G776" s="29" t="s">
        <v>1947</v>
      </c>
    </row>
    <row r="777" spans="1:7" x14ac:dyDescent="0.3">
      <c r="A777" s="24">
        <v>25695</v>
      </c>
      <c r="B777" s="24" t="s">
        <v>4863</v>
      </c>
      <c r="C777" s="24" t="s">
        <v>2184</v>
      </c>
      <c r="D777" s="30" t="s">
        <v>2335</v>
      </c>
      <c r="E777" s="24" t="s">
        <v>2279</v>
      </c>
      <c r="F777" s="24" t="s">
        <v>2420</v>
      </c>
      <c r="G777" s="25" t="s">
        <v>1947</v>
      </c>
    </row>
    <row r="778" spans="1:7" x14ac:dyDescent="0.3">
      <c r="A778" s="27">
        <v>25694</v>
      </c>
      <c r="B778" s="27" t="s">
        <v>4862</v>
      </c>
      <c r="C778" s="27" t="s">
        <v>2616</v>
      </c>
      <c r="D778" s="28" t="s">
        <v>1982</v>
      </c>
      <c r="E778" s="27" t="s">
        <v>1983</v>
      </c>
      <c r="F778" s="27" t="s">
        <v>1984</v>
      </c>
      <c r="G778" s="29" t="s">
        <v>1947</v>
      </c>
    </row>
    <row r="779" spans="1:7" x14ac:dyDescent="0.3">
      <c r="A779" s="24">
        <v>25691</v>
      </c>
      <c r="B779" s="24" t="s">
        <v>844</v>
      </c>
      <c r="C779" s="24" t="s">
        <v>1963</v>
      </c>
      <c r="D779" s="30" t="s">
        <v>1982</v>
      </c>
      <c r="E779" s="24" t="s">
        <v>1983</v>
      </c>
      <c r="F779" s="24" t="s">
        <v>1984</v>
      </c>
      <c r="G779" s="25" t="s">
        <v>1947</v>
      </c>
    </row>
    <row r="780" spans="1:7" x14ac:dyDescent="0.3">
      <c r="A780" s="27">
        <v>25690</v>
      </c>
      <c r="B780" s="27" t="s">
        <v>2052</v>
      </c>
      <c r="C780" s="27" t="s">
        <v>2386</v>
      </c>
      <c r="D780" s="28" t="s">
        <v>2045</v>
      </c>
      <c r="E780" s="27" t="s">
        <v>1974</v>
      </c>
      <c r="F780" s="27" t="s">
        <v>3010</v>
      </c>
      <c r="G780" s="29" t="s">
        <v>1947</v>
      </c>
    </row>
    <row r="781" spans="1:7" x14ac:dyDescent="0.3">
      <c r="A781" s="24">
        <v>25688</v>
      </c>
      <c r="B781" s="24" t="s">
        <v>3051</v>
      </c>
      <c r="C781" s="24" t="s">
        <v>1963</v>
      </c>
      <c r="D781" s="30" t="s">
        <v>2327</v>
      </c>
      <c r="E781" s="24" t="s">
        <v>2059</v>
      </c>
      <c r="F781" s="24" t="s">
        <v>3561</v>
      </c>
      <c r="G781" s="25" t="s">
        <v>1947</v>
      </c>
    </row>
    <row r="782" spans="1:7" x14ac:dyDescent="0.3">
      <c r="A782" s="27">
        <v>25687</v>
      </c>
      <c r="B782" s="27" t="s">
        <v>4861</v>
      </c>
      <c r="C782" s="27" t="s">
        <v>2598</v>
      </c>
      <c r="D782" s="28" t="s">
        <v>2127</v>
      </c>
      <c r="E782" s="27" t="s">
        <v>2041</v>
      </c>
      <c r="F782" s="27" t="s">
        <v>2432</v>
      </c>
      <c r="G782" s="29" t="s">
        <v>1947</v>
      </c>
    </row>
    <row r="783" spans="1:7" x14ac:dyDescent="0.3">
      <c r="A783" s="24">
        <v>25686</v>
      </c>
      <c r="B783" s="24" t="s">
        <v>3448</v>
      </c>
      <c r="C783" s="24" t="s">
        <v>3116</v>
      </c>
      <c r="D783" s="30" t="s">
        <v>2127</v>
      </c>
      <c r="E783" s="24" t="s">
        <v>2041</v>
      </c>
      <c r="F783" s="24" t="s">
        <v>2432</v>
      </c>
      <c r="G783" s="25" t="s">
        <v>2000</v>
      </c>
    </row>
    <row r="784" spans="1:7" x14ac:dyDescent="0.3">
      <c r="A784" s="27">
        <v>25683</v>
      </c>
      <c r="B784" s="27" t="s">
        <v>3651</v>
      </c>
      <c r="C784" s="27" t="s">
        <v>4841</v>
      </c>
      <c r="D784" s="28" t="s">
        <v>2045</v>
      </c>
      <c r="E784" s="27" t="s">
        <v>1974</v>
      </c>
      <c r="F784" s="27" t="s">
        <v>3343</v>
      </c>
      <c r="G784" s="29" t="s">
        <v>2000</v>
      </c>
    </row>
    <row r="785" spans="1:7" x14ac:dyDescent="0.3">
      <c r="A785" s="24">
        <v>25681</v>
      </c>
      <c r="B785" s="24" t="s">
        <v>2313</v>
      </c>
      <c r="C785" s="24" t="s">
        <v>2715</v>
      </c>
      <c r="D785" s="30" t="s">
        <v>2045</v>
      </c>
      <c r="E785" s="24" t="s">
        <v>1974</v>
      </c>
      <c r="F785" s="24" t="s">
        <v>2921</v>
      </c>
      <c r="G785" s="25" t="s">
        <v>2000</v>
      </c>
    </row>
    <row r="786" spans="1:7" x14ac:dyDescent="0.3">
      <c r="A786" s="27">
        <v>25680</v>
      </c>
      <c r="B786" s="27" t="s">
        <v>2219</v>
      </c>
      <c r="C786" s="27" t="s">
        <v>2860</v>
      </c>
      <c r="D786" s="28" t="s">
        <v>2045</v>
      </c>
      <c r="E786" s="27" t="s">
        <v>1974</v>
      </c>
      <c r="F786" s="27" t="s">
        <v>2481</v>
      </c>
      <c r="G786" s="29" t="s">
        <v>2000</v>
      </c>
    </row>
    <row r="787" spans="1:7" x14ac:dyDescent="0.3">
      <c r="A787" s="24">
        <v>25678</v>
      </c>
      <c r="B787" s="24" t="s">
        <v>3626</v>
      </c>
      <c r="C787" s="24" t="s">
        <v>3175</v>
      </c>
      <c r="D787" s="30" t="s">
        <v>2045</v>
      </c>
      <c r="E787" s="24" t="s">
        <v>1974</v>
      </c>
      <c r="F787" s="24" t="s">
        <v>2292</v>
      </c>
      <c r="G787" s="25" t="s">
        <v>2000</v>
      </c>
    </row>
    <row r="788" spans="1:7" x14ac:dyDescent="0.3">
      <c r="A788" s="27">
        <v>25677</v>
      </c>
      <c r="B788" s="27" t="s">
        <v>1034</v>
      </c>
      <c r="C788" s="27" t="s">
        <v>4860</v>
      </c>
      <c r="D788" s="28" t="s">
        <v>2045</v>
      </c>
      <c r="E788" s="27" t="s">
        <v>1974</v>
      </c>
      <c r="F788" s="27" t="s">
        <v>2990</v>
      </c>
      <c r="G788" s="29" t="s">
        <v>2000</v>
      </c>
    </row>
    <row r="789" spans="1:7" x14ac:dyDescent="0.3">
      <c r="A789" s="24">
        <v>25675</v>
      </c>
      <c r="B789" s="24" t="s">
        <v>4858</v>
      </c>
      <c r="C789" s="24" t="s">
        <v>4859</v>
      </c>
      <c r="D789" s="30" t="s">
        <v>2327</v>
      </c>
      <c r="E789" s="24" t="s">
        <v>2151</v>
      </c>
      <c r="F789" s="24" t="s">
        <v>2232</v>
      </c>
      <c r="G789" s="25" t="s">
        <v>2000</v>
      </c>
    </row>
    <row r="790" spans="1:7" x14ac:dyDescent="0.3">
      <c r="A790" s="27">
        <v>25674</v>
      </c>
      <c r="B790" s="27" t="s">
        <v>2226</v>
      </c>
      <c r="C790" s="27" t="s">
        <v>2509</v>
      </c>
      <c r="D790" s="28" t="s">
        <v>2327</v>
      </c>
      <c r="E790" s="27" t="s">
        <v>2059</v>
      </c>
      <c r="F790" s="27" t="s">
        <v>4807</v>
      </c>
      <c r="G790" s="29" t="s">
        <v>1947</v>
      </c>
    </row>
    <row r="791" spans="1:7" x14ac:dyDescent="0.3">
      <c r="A791" s="24">
        <v>25672</v>
      </c>
      <c r="B791" s="24" t="s">
        <v>2795</v>
      </c>
      <c r="C791" s="24" t="s">
        <v>3270</v>
      </c>
      <c r="D791" s="30" t="s">
        <v>2327</v>
      </c>
      <c r="E791" s="24" t="s">
        <v>2059</v>
      </c>
      <c r="F791" s="24" t="s">
        <v>4807</v>
      </c>
      <c r="G791" s="25" t="s">
        <v>1947</v>
      </c>
    </row>
    <row r="792" spans="1:7" x14ac:dyDescent="0.3">
      <c r="A792" s="27">
        <v>25671</v>
      </c>
      <c r="B792" s="27" t="s">
        <v>2901</v>
      </c>
      <c r="C792" s="27" t="s">
        <v>2473</v>
      </c>
      <c r="D792" s="28" t="s">
        <v>2327</v>
      </c>
      <c r="E792" s="27" t="s">
        <v>2059</v>
      </c>
      <c r="F792" s="27" t="s">
        <v>2488</v>
      </c>
      <c r="G792" s="29" t="s">
        <v>2000</v>
      </c>
    </row>
    <row r="793" spans="1:7" x14ac:dyDescent="0.3">
      <c r="A793" s="24">
        <v>25670</v>
      </c>
      <c r="B793" s="24" t="s">
        <v>4857</v>
      </c>
      <c r="C793" s="24" t="s">
        <v>2602</v>
      </c>
      <c r="D793" s="30" t="s">
        <v>2327</v>
      </c>
      <c r="E793" s="24" t="s">
        <v>2059</v>
      </c>
      <c r="F793" s="24" t="s">
        <v>4807</v>
      </c>
      <c r="G793" s="25" t="s">
        <v>2000</v>
      </c>
    </row>
    <row r="794" spans="1:7" x14ac:dyDescent="0.3">
      <c r="A794" s="27">
        <v>25669</v>
      </c>
      <c r="B794" s="27" t="s">
        <v>3748</v>
      </c>
      <c r="C794" s="27" t="s">
        <v>2224</v>
      </c>
      <c r="D794" s="28" t="s">
        <v>2447</v>
      </c>
      <c r="E794" s="27" t="s">
        <v>2315</v>
      </c>
      <c r="F794" s="27" t="s">
        <v>2316</v>
      </c>
      <c r="G794" s="29" t="s">
        <v>1947</v>
      </c>
    </row>
    <row r="795" spans="1:7" x14ac:dyDescent="0.3">
      <c r="A795" s="24">
        <v>25668</v>
      </c>
      <c r="B795" s="24" t="s">
        <v>2448</v>
      </c>
      <c r="C795" s="24" t="s">
        <v>4856</v>
      </c>
      <c r="D795" s="30" t="s">
        <v>2335</v>
      </c>
      <c r="E795" s="24" t="s">
        <v>2279</v>
      </c>
      <c r="F795" s="24" t="s">
        <v>2336</v>
      </c>
      <c r="G795" s="25" t="s">
        <v>1947</v>
      </c>
    </row>
    <row r="796" spans="1:7" x14ac:dyDescent="0.3">
      <c r="A796" s="27">
        <v>25667</v>
      </c>
      <c r="B796" s="27" t="s">
        <v>2748</v>
      </c>
      <c r="C796" s="27" t="s">
        <v>2184</v>
      </c>
      <c r="D796" s="28" t="s">
        <v>2335</v>
      </c>
      <c r="E796" s="27" t="s">
        <v>2279</v>
      </c>
      <c r="F796" s="27" t="s">
        <v>3398</v>
      </c>
      <c r="G796" s="29" t="s">
        <v>1947</v>
      </c>
    </row>
    <row r="797" spans="1:7" x14ac:dyDescent="0.3">
      <c r="A797" s="24">
        <v>25665</v>
      </c>
      <c r="B797" s="24" t="s">
        <v>4855</v>
      </c>
      <c r="C797" s="24" t="s">
        <v>2437</v>
      </c>
      <c r="D797" s="30" t="s">
        <v>2335</v>
      </c>
      <c r="E797" s="24" t="s">
        <v>2151</v>
      </c>
      <c r="F797" s="24" t="s">
        <v>4713</v>
      </c>
      <c r="G797" s="25" t="s">
        <v>1947</v>
      </c>
    </row>
    <row r="798" spans="1:7" x14ac:dyDescent="0.3">
      <c r="A798" s="27">
        <v>25664</v>
      </c>
      <c r="B798" s="27" t="s">
        <v>2354</v>
      </c>
      <c r="C798" s="27" t="s">
        <v>2612</v>
      </c>
      <c r="D798" s="28" t="s">
        <v>2335</v>
      </c>
      <c r="E798" s="27" t="s">
        <v>2279</v>
      </c>
      <c r="F798" s="27" t="s">
        <v>2420</v>
      </c>
      <c r="G798" s="29" t="s">
        <v>1947</v>
      </c>
    </row>
    <row r="799" spans="1:7" x14ac:dyDescent="0.3">
      <c r="A799" s="24">
        <v>25663</v>
      </c>
      <c r="B799" s="24" t="s">
        <v>4854</v>
      </c>
      <c r="C799" s="24" t="s">
        <v>4642</v>
      </c>
      <c r="D799" s="30" t="s">
        <v>2335</v>
      </c>
      <c r="E799" s="24" t="s">
        <v>2279</v>
      </c>
      <c r="F799" s="24" t="s">
        <v>2341</v>
      </c>
      <c r="G799" s="25" t="s">
        <v>1947</v>
      </c>
    </row>
    <row r="800" spans="1:7" x14ac:dyDescent="0.3">
      <c r="A800" s="27">
        <v>25660</v>
      </c>
      <c r="B800" s="27" t="s">
        <v>4853</v>
      </c>
      <c r="C800" s="27" t="s">
        <v>4853</v>
      </c>
      <c r="D800" s="28" t="s">
        <v>2335</v>
      </c>
      <c r="E800" s="27" t="s">
        <v>2279</v>
      </c>
      <c r="F800" s="27" t="s">
        <v>3290</v>
      </c>
      <c r="G800" s="29" t="s">
        <v>1947</v>
      </c>
    </row>
    <row r="801" spans="1:7" x14ac:dyDescent="0.3">
      <c r="A801" s="24">
        <v>25659</v>
      </c>
      <c r="B801" s="24" t="s">
        <v>2368</v>
      </c>
      <c r="C801" s="24" t="s">
        <v>4852</v>
      </c>
      <c r="D801" s="30" t="s">
        <v>2335</v>
      </c>
      <c r="E801" s="24" t="s">
        <v>2279</v>
      </c>
      <c r="F801" s="24" t="s">
        <v>2297</v>
      </c>
      <c r="G801" s="25" t="s">
        <v>1947</v>
      </c>
    </row>
    <row r="802" spans="1:7" x14ac:dyDescent="0.3">
      <c r="A802" s="27">
        <v>25658</v>
      </c>
      <c r="B802" s="27" t="s">
        <v>4851</v>
      </c>
      <c r="C802" s="27" t="s">
        <v>1987</v>
      </c>
      <c r="D802" s="28" t="s">
        <v>2457</v>
      </c>
      <c r="E802" s="27" t="s">
        <v>2704</v>
      </c>
      <c r="F802" s="27" t="s">
        <v>2705</v>
      </c>
      <c r="G802" s="29" t="s">
        <v>1947</v>
      </c>
    </row>
    <row r="803" spans="1:7" x14ac:dyDescent="0.3">
      <c r="A803" s="24">
        <v>25657</v>
      </c>
      <c r="B803" s="24" t="s">
        <v>4849</v>
      </c>
      <c r="C803" s="24" t="s">
        <v>4850</v>
      </c>
      <c r="D803" s="30" t="s">
        <v>2335</v>
      </c>
      <c r="E803" s="24" t="s">
        <v>2279</v>
      </c>
      <c r="F803" s="24" t="s">
        <v>3398</v>
      </c>
      <c r="G803" s="25" t="s">
        <v>1947</v>
      </c>
    </row>
    <row r="804" spans="1:7" x14ac:dyDescent="0.3">
      <c r="A804" s="27">
        <v>25656</v>
      </c>
      <c r="B804" s="27" t="s">
        <v>2509</v>
      </c>
      <c r="C804" s="27" t="s">
        <v>4848</v>
      </c>
      <c r="D804" s="28" t="s">
        <v>2335</v>
      </c>
      <c r="E804" s="27" t="s">
        <v>2279</v>
      </c>
      <c r="F804" s="27" t="s">
        <v>2370</v>
      </c>
      <c r="G804" s="29" t="s">
        <v>1947</v>
      </c>
    </row>
    <row r="805" spans="1:7" x14ac:dyDescent="0.3">
      <c r="A805" s="24">
        <v>25655</v>
      </c>
      <c r="B805" s="24" t="s">
        <v>4846</v>
      </c>
      <c r="C805" s="24" t="s">
        <v>4847</v>
      </c>
      <c r="D805" s="30" t="s">
        <v>2335</v>
      </c>
      <c r="E805" s="24" t="s">
        <v>2279</v>
      </c>
      <c r="F805" s="24" t="s">
        <v>2370</v>
      </c>
      <c r="G805" s="25" t="s">
        <v>1947</v>
      </c>
    </row>
    <row r="806" spans="1:7" x14ac:dyDescent="0.3">
      <c r="A806" s="27">
        <v>25654</v>
      </c>
      <c r="B806" s="27" t="s">
        <v>1575</v>
      </c>
      <c r="C806" s="27" t="s">
        <v>2752</v>
      </c>
      <c r="D806" s="28" t="s">
        <v>2335</v>
      </c>
      <c r="E806" s="27" t="s">
        <v>2279</v>
      </c>
      <c r="F806" s="27" t="s">
        <v>2350</v>
      </c>
      <c r="G806" s="29" t="s">
        <v>1947</v>
      </c>
    </row>
    <row r="807" spans="1:7" x14ac:dyDescent="0.3">
      <c r="A807" s="24">
        <v>25653</v>
      </c>
      <c r="B807" s="24" t="s">
        <v>4844</v>
      </c>
      <c r="C807" s="24" t="s">
        <v>4845</v>
      </c>
      <c r="D807" s="30" t="s">
        <v>2335</v>
      </c>
      <c r="E807" s="24" t="s">
        <v>2279</v>
      </c>
      <c r="F807" s="24" t="s">
        <v>2297</v>
      </c>
      <c r="G807" s="25" t="s">
        <v>1947</v>
      </c>
    </row>
    <row r="808" spans="1:7" x14ac:dyDescent="0.3">
      <c r="A808" s="27">
        <v>25652</v>
      </c>
      <c r="B808" s="27" t="s">
        <v>2406</v>
      </c>
      <c r="C808" s="27" t="s">
        <v>4843</v>
      </c>
      <c r="D808" s="28" t="s">
        <v>2335</v>
      </c>
      <c r="E808" s="27" t="s">
        <v>2279</v>
      </c>
      <c r="F808" s="27" t="s">
        <v>2336</v>
      </c>
      <c r="G808" s="29" t="s">
        <v>1947</v>
      </c>
    </row>
    <row r="809" spans="1:7" x14ac:dyDescent="0.3">
      <c r="A809" s="24">
        <v>25651</v>
      </c>
      <c r="B809" s="24" t="s">
        <v>2841</v>
      </c>
      <c r="C809" s="24" t="s">
        <v>4842</v>
      </c>
      <c r="D809" s="30" t="s">
        <v>2335</v>
      </c>
      <c r="E809" s="24" t="s">
        <v>2279</v>
      </c>
      <c r="F809" s="24" t="s">
        <v>3398</v>
      </c>
      <c r="G809" s="25" t="s">
        <v>1947</v>
      </c>
    </row>
    <row r="810" spans="1:7" x14ac:dyDescent="0.3">
      <c r="A810" s="27">
        <v>25649</v>
      </c>
      <c r="B810" s="27" t="s">
        <v>2556</v>
      </c>
      <c r="C810" s="27" t="s">
        <v>2102</v>
      </c>
      <c r="D810" s="28" t="s">
        <v>2335</v>
      </c>
      <c r="E810" s="27" t="s">
        <v>2279</v>
      </c>
      <c r="F810" s="27" t="s">
        <v>3398</v>
      </c>
      <c r="G810" s="29" t="s">
        <v>1947</v>
      </c>
    </row>
    <row r="811" spans="1:7" x14ac:dyDescent="0.3">
      <c r="A811" s="24">
        <v>25644</v>
      </c>
      <c r="B811" s="24" t="s">
        <v>2859</v>
      </c>
      <c r="C811" s="24" t="s">
        <v>2544</v>
      </c>
      <c r="D811" s="30" t="s">
        <v>2469</v>
      </c>
      <c r="E811" s="24" t="s">
        <v>2315</v>
      </c>
      <c r="F811" s="24" t="s">
        <v>2316</v>
      </c>
      <c r="G811" s="25" t="s">
        <v>2000</v>
      </c>
    </row>
    <row r="812" spans="1:7" x14ac:dyDescent="0.3">
      <c r="A812" s="27">
        <v>25642</v>
      </c>
      <c r="B812" s="27" t="s">
        <v>2685</v>
      </c>
      <c r="C812" s="27" t="s">
        <v>4841</v>
      </c>
      <c r="D812" s="28" t="s">
        <v>2045</v>
      </c>
      <c r="E812" s="27" t="s">
        <v>1974</v>
      </c>
      <c r="F812" s="27" t="s">
        <v>2513</v>
      </c>
      <c r="G812" s="29" t="s">
        <v>2000</v>
      </c>
    </row>
    <row r="813" spans="1:7" x14ac:dyDescent="0.3">
      <c r="A813" s="24">
        <v>25641</v>
      </c>
      <c r="B813" s="24" t="s">
        <v>1368</v>
      </c>
      <c r="C813" s="24" t="s">
        <v>2834</v>
      </c>
      <c r="D813" s="30" t="s">
        <v>2045</v>
      </c>
      <c r="E813" s="24" t="s">
        <v>1974</v>
      </c>
      <c r="F813" s="24" t="s">
        <v>2475</v>
      </c>
      <c r="G813" s="25" t="s">
        <v>2000</v>
      </c>
    </row>
    <row r="814" spans="1:7" x14ac:dyDescent="0.3">
      <c r="A814" s="27">
        <v>25640</v>
      </c>
      <c r="B814" s="27" t="s">
        <v>3460</v>
      </c>
      <c r="C814" s="27" t="s">
        <v>3799</v>
      </c>
      <c r="D814" s="28" t="s">
        <v>2045</v>
      </c>
      <c r="E814" s="27" t="s">
        <v>1974</v>
      </c>
      <c r="F814" s="27" t="s">
        <v>2024</v>
      </c>
      <c r="G814" s="29" t="s">
        <v>2000</v>
      </c>
    </row>
    <row r="815" spans="1:7" x14ac:dyDescent="0.3">
      <c r="A815" s="24">
        <v>25638</v>
      </c>
      <c r="B815" s="24" t="s">
        <v>2786</v>
      </c>
      <c r="C815" s="24" t="s">
        <v>4840</v>
      </c>
      <c r="D815" s="30" t="s">
        <v>2447</v>
      </c>
      <c r="E815" s="24" t="s">
        <v>2315</v>
      </c>
      <c r="F815" s="24" t="s">
        <v>2316</v>
      </c>
      <c r="G815" s="25" t="s">
        <v>1947</v>
      </c>
    </row>
    <row r="816" spans="1:7" x14ac:dyDescent="0.3">
      <c r="A816" s="27">
        <v>25637</v>
      </c>
      <c r="B816" s="27" t="s">
        <v>2841</v>
      </c>
      <c r="C816" s="27" t="s">
        <v>4839</v>
      </c>
      <c r="D816" s="28" t="s">
        <v>2447</v>
      </c>
      <c r="E816" s="27" t="s">
        <v>2315</v>
      </c>
      <c r="F816" s="27" t="s">
        <v>2316</v>
      </c>
      <c r="G816" s="29" t="s">
        <v>1947</v>
      </c>
    </row>
    <row r="817" spans="1:7" x14ac:dyDescent="0.3">
      <c r="A817" s="24">
        <v>25636</v>
      </c>
      <c r="B817" s="24" t="s">
        <v>3083</v>
      </c>
      <c r="C817" s="24" t="s">
        <v>4838</v>
      </c>
      <c r="D817" s="30" t="s">
        <v>2578</v>
      </c>
      <c r="E817" s="24" t="s">
        <v>2009</v>
      </c>
      <c r="F817" s="24" t="s">
        <v>2016</v>
      </c>
      <c r="G817" s="25" t="s">
        <v>1947</v>
      </c>
    </row>
    <row r="818" spans="1:7" x14ac:dyDescent="0.3">
      <c r="A818" s="27">
        <v>25634</v>
      </c>
      <c r="B818" s="27" t="s">
        <v>3144</v>
      </c>
      <c r="C818" s="27" t="s">
        <v>2198</v>
      </c>
      <c r="D818" s="28" t="s">
        <v>2045</v>
      </c>
      <c r="E818" s="27" t="s">
        <v>2409</v>
      </c>
      <c r="F818" s="27" t="s">
        <v>1965</v>
      </c>
      <c r="G818" s="29" t="s">
        <v>2000</v>
      </c>
    </row>
    <row r="819" spans="1:7" x14ac:dyDescent="0.3">
      <c r="A819" s="24">
        <v>25633</v>
      </c>
      <c r="B819" s="24" t="s">
        <v>2826</v>
      </c>
      <c r="C819" s="24" t="s">
        <v>3558</v>
      </c>
      <c r="D819" s="30" t="s">
        <v>2447</v>
      </c>
      <c r="E819" s="24" t="s">
        <v>2315</v>
      </c>
      <c r="F819" s="24" t="s">
        <v>2316</v>
      </c>
      <c r="G819" s="25" t="s">
        <v>2000</v>
      </c>
    </row>
    <row r="820" spans="1:7" x14ac:dyDescent="0.3">
      <c r="A820" s="27">
        <v>25632</v>
      </c>
      <c r="B820" s="27" t="s">
        <v>248</v>
      </c>
      <c r="C820" s="27" t="s">
        <v>1958</v>
      </c>
      <c r="D820" s="28" t="s">
        <v>2201</v>
      </c>
      <c r="E820" s="27" t="s">
        <v>2158</v>
      </c>
      <c r="F820" s="27" t="s">
        <v>2159</v>
      </c>
      <c r="G820" s="29" t="s">
        <v>1947</v>
      </c>
    </row>
    <row r="821" spans="1:7" x14ac:dyDescent="0.3">
      <c r="A821" s="24">
        <v>25631</v>
      </c>
      <c r="B821" s="24" t="s">
        <v>4837</v>
      </c>
      <c r="C821" s="24" t="s">
        <v>2612</v>
      </c>
      <c r="D821" s="30" t="s">
        <v>2127</v>
      </c>
      <c r="E821" s="24" t="s">
        <v>1995</v>
      </c>
      <c r="F821" s="24" t="s">
        <v>2128</v>
      </c>
      <c r="G821" s="25" t="s">
        <v>1947</v>
      </c>
    </row>
    <row r="822" spans="1:7" x14ac:dyDescent="0.3">
      <c r="A822" s="27">
        <v>25629</v>
      </c>
      <c r="B822" s="27" t="s">
        <v>4608</v>
      </c>
      <c r="C822" s="27" t="s">
        <v>4836</v>
      </c>
      <c r="D822" s="28" t="s">
        <v>2045</v>
      </c>
      <c r="E822" s="27" t="s">
        <v>1974</v>
      </c>
      <c r="F822" s="27" t="s">
        <v>2513</v>
      </c>
      <c r="G822" s="29" t="s">
        <v>2000</v>
      </c>
    </row>
    <row r="823" spans="1:7" x14ac:dyDescent="0.3">
      <c r="A823" s="24">
        <v>25626</v>
      </c>
      <c r="B823" s="24" t="s">
        <v>4307</v>
      </c>
      <c r="C823" s="24" t="s">
        <v>2498</v>
      </c>
      <c r="D823" s="30" t="s">
        <v>2045</v>
      </c>
      <c r="E823" s="24" t="s">
        <v>2151</v>
      </c>
      <c r="F823" s="24" t="s">
        <v>2152</v>
      </c>
      <c r="G823" s="25" t="s">
        <v>2000</v>
      </c>
    </row>
    <row r="824" spans="1:7" x14ac:dyDescent="0.3">
      <c r="A824" s="27">
        <v>25624</v>
      </c>
      <c r="B824" s="27" t="s">
        <v>4835</v>
      </c>
      <c r="C824" s="27" t="s">
        <v>3292</v>
      </c>
      <c r="D824" s="28" t="s">
        <v>2327</v>
      </c>
      <c r="E824" s="27" t="s">
        <v>2059</v>
      </c>
      <c r="F824" s="27" t="s">
        <v>3180</v>
      </c>
      <c r="G824" s="29" t="s">
        <v>1947</v>
      </c>
    </row>
    <row r="825" spans="1:7" x14ac:dyDescent="0.3">
      <c r="A825" s="24">
        <v>25622</v>
      </c>
      <c r="B825" s="24" t="s">
        <v>2541</v>
      </c>
      <c r="C825" s="24" t="s">
        <v>3222</v>
      </c>
      <c r="D825" s="30" t="s">
        <v>2045</v>
      </c>
      <c r="E825" s="24" t="s">
        <v>2151</v>
      </c>
      <c r="F825" s="24" t="s">
        <v>2152</v>
      </c>
      <c r="G825" s="25" t="s">
        <v>2000</v>
      </c>
    </row>
    <row r="826" spans="1:7" x14ac:dyDescent="0.3">
      <c r="A826" s="27">
        <v>25621</v>
      </c>
      <c r="B826" s="27" t="s">
        <v>1732</v>
      </c>
      <c r="C826" s="27" t="s">
        <v>2381</v>
      </c>
      <c r="D826" s="28" t="s">
        <v>2327</v>
      </c>
      <c r="E826" s="27" t="s">
        <v>2059</v>
      </c>
      <c r="F826" s="27" t="s">
        <v>3796</v>
      </c>
      <c r="G826" s="29" t="s">
        <v>1947</v>
      </c>
    </row>
    <row r="827" spans="1:7" x14ac:dyDescent="0.3">
      <c r="A827" s="24">
        <v>25619</v>
      </c>
      <c r="B827" s="24" t="s">
        <v>4833</v>
      </c>
      <c r="C827" s="24" t="s">
        <v>4834</v>
      </c>
      <c r="D827" s="30" t="s">
        <v>2327</v>
      </c>
      <c r="E827" s="24" t="s">
        <v>2059</v>
      </c>
      <c r="F827" s="24" t="s">
        <v>4807</v>
      </c>
      <c r="G827" s="25" t="s">
        <v>2000</v>
      </c>
    </row>
    <row r="828" spans="1:7" x14ac:dyDescent="0.3">
      <c r="A828" s="27">
        <v>25618</v>
      </c>
      <c r="B828" s="27" t="s">
        <v>2084</v>
      </c>
      <c r="C828" s="27" t="s">
        <v>2146</v>
      </c>
      <c r="D828" s="28" t="s">
        <v>2335</v>
      </c>
      <c r="E828" s="27" t="s">
        <v>2279</v>
      </c>
      <c r="F828" s="27" t="s">
        <v>2341</v>
      </c>
      <c r="G828" s="29" t="s">
        <v>2000</v>
      </c>
    </row>
    <row r="829" spans="1:7" x14ac:dyDescent="0.3">
      <c r="A829" s="24">
        <v>25617</v>
      </c>
      <c r="B829" s="24" t="s">
        <v>3277</v>
      </c>
      <c r="C829" s="24" t="s">
        <v>3962</v>
      </c>
      <c r="D829" s="30" t="s">
        <v>2127</v>
      </c>
      <c r="E829" s="24" t="s">
        <v>2041</v>
      </c>
      <c r="F829" s="24" t="s">
        <v>2432</v>
      </c>
      <c r="G829" s="25" t="s">
        <v>1947</v>
      </c>
    </row>
    <row r="830" spans="1:7" x14ac:dyDescent="0.3">
      <c r="A830" s="27">
        <v>25616</v>
      </c>
      <c r="B830" s="27" t="s">
        <v>4831</v>
      </c>
      <c r="C830" s="27" t="s">
        <v>4832</v>
      </c>
      <c r="D830" s="28" t="s">
        <v>2127</v>
      </c>
      <c r="E830" s="27" t="s">
        <v>2041</v>
      </c>
      <c r="F830" s="27" t="s">
        <v>2042</v>
      </c>
      <c r="G830" s="29" t="s">
        <v>1947</v>
      </c>
    </row>
    <row r="831" spans="1:7" x14ac:dyDescent="0.3">
      <c r="A831" s="24">
        <v>25615</v>
      </c>
      <c r="B831" s="24" t="s">
        <v>2035</v>
      </c>
      <c r="C831" s="24" t="s">
        <v>2525</v>
      </c>
      <c r="D831" s="30" t="s">
        <v>2127</v>
      </c>
      <c r="E831" s="24" t="s">
        <v>2041</v>
      </c>
      <c r="F831" s="24" t="s">
        <v>2432</v>
      </c>
      <c r="G831" s="25" t="s">
        <v>1947</v>
      </c>
    </row>
    <row r="832" spans="1:7" x14ac:dyDescent="0.3">
      <c r="A832" s="27">
        <v>25613</v>
      </c>
      <c r="B832" s="27" t="s">
        <v>3242</v>
      </c>
      <c r="C832" s="27" t="s">
        <v>2612</v>
      </c>
      <c r="D832" s="28" t="s">
        <v>2327</v>
      </c>
      <c r="E832" s="27" t="s">
        <v>2059</v>
      </c>
      <c r="F832" s="27" t="s">
        <v>4802</v>
      </c>
      <c r="G832" s="29" t="s">
        <v>1947</v>
      </c>
    </row>
    <row r="833" spans="1:7" x14ac:dyDescent="0.3">
      <c r="A833" s="24">
        <v>25610</v>
      </c>
      <c r="B833" s="24" t="s">
        <v>2593</v>
      </c>
      <c r="C833" s="24" t="s">
        <v>2598</v>
      </c>
      <c r="D833" s="30" t="s">
        <v>2127</v>
      </c>
      <c r="E833" s="24" t="s">
        <v>2041</v>
      </c>
      <c r="F833" s="24" t="s">
        <v>2432</v>
      </c>
      <c r="G833" s="25" t="s">
        <v>1947</v>
      </c>
    </row>
    <row r="834" spans="1:7" x14ac:dyDescent="0.3">
      <c r="A834" s="27">
        <v>25609</v>
      </c>
      <c r="B834" s="27" t="s">
        <v>2011</v>
      </c>
      <c r="C834" s="27" t="s">
        <v>2525</v>
      </c>
      <c r="D834" s="28" t="s">
        <v>2127</v>
      </c>
      <c r="E834" s="27" t="s">
        <v>2041</v>
      </c>
      <c r="F834" s="27" t="s">
        <v>2555</v>
      </c>
      <c r="G834" s="29" t="s">
        <v>1947</v>
      </c>
    </row>
    <row r="835" spans="1:7" x14ac:dyDescent="0.3">
      <c r="A835" s="24">
        <v>25608</v>
      </c>
      <c r="B835" s="24" t="s">
        <v>2004</v>
      </c>
      <c r="C835" s="24" t="s">
        <v>4830</v>
      </c>
      <c r="D835" s="30" t="s">
        <v>2127</v>
      </c>
      <c r="E835" s="24" t="s">
        <v>2041</v>
      </c>
      <c r="F835" s="24" t="s">
        <v>2432</v>
      </c>
      <c r="G835" s="25" t="s">
        <v>1947</v>
      </c>
    </row>
    <row r="836" spans="1:7" x14ac:dyDescent="0.3">
      <c r="A836" s="27">
        <v>25607</v>
      </c>
      <c r="B836" s="27" t="s">
        <v>3064</v>
      </c>
      <c r="C836" s="27" t="s">
        <v>4829</v>
      </c>
      <c r="D836" s="28" t="s">
        <v>2335</v>
      </c>
      <c r="E836" s="27" t="s">
        <v>2279</v>
      </c>
      <c r="F836" s="27" t="s">
        <v>2336</v>
      </c>
      <c r="G836" s="29" t="s">
        <v>1947</v>
      </c>
    </row>
    <row r="837" spans="1:7" x14ac:dyDescent="0.3">
      <c r="A837" s="24">
        <v>25606</v>
      </c>
      <c r="B837" s="24" t="s">
        <v>3597</v>
      </c>
      <c r="C837" s="24" t="s">
        <v>2386</v>
      </c>
      <c r="D837" s="30" t="s">
        <v>2335</v>
      </c>
      <c r="E837" s="24" t="s">
        <v>2279</v>
      </c>
      <c r="F837" s="24" t="s">
        <v>3290</v>
      </c>
      <c r="G837" s="25" t="s">
        <v>1947</v>
      </c>
    </row>
    <row r="838" spans="1:7" x14ac:dyDescent="0.3">
      <c r="A838" s="27">
        <v>25605</v>
      </c>
      <c r="B838" s="27" t="s">
        <v>281</v>
      </c>
      <c r="C838" s="27" t="s">
        <v>2223</v>
      </c>
      <c r="D838" s="28" t="s">
        <v>2335</v>
      </c>
      <c r="E838" s="27" t="s">
        <v>2279</v>
      </c>
      <c r="F838" s="27" t="s">
        <v>3031</v>
      </c>
      <c r="G838" s="29" t="s">
        <v>1947</v>
      </c>
    </row>
    <row r="839" spans="1:7" x14ac:dyDescent="0.3">
      <c r="A839" s="24">
        <v>25604</v>
      </c>
      <c r="B839" s="24" t="s">
        <v>4353</v>
      </c>
      <c r="C839" s="24" t="s">
        <v>2184</v>
      </c>
      <c r="D839" s="30" t="s">
        <v>2335</v>
      </c>
      <c r="E839" s="24" t="s">
        <v>2279</v>
      </c>
      <c r="F839" s="24" t="s">
        <v>2341</v>
      </c>
      <c r="G839" s="25" t="s">
        <v>1947</v>
      </c>
    </row>
    <row r="840" spans="1:7" x14ac:dyDescent="0.3">
      <c r="A840" s="27">
        <v>25602</v>
      </c>
      <c r="B840" s="27" t="s">
        <v>2523</v>
      </c>
      <c r="C840" s="27" t="s">
        <v>2351</v>
      </c>
      <c r="D840" s="28" t="s">
        <v>2335</v>
      </c>
      <c r="E840" s="27" t="s">
        <v>2279</v>
      </c>
      <c r="F840" s="27" t="s">
        <v>2420</v>
      </c>
      <c r="G840" s="29" t="s">
        <v>1947</v>
      </c>
    </row>
    <row r="841" spans="1:7" x14ac:dyDescent="0.3">
      <c r="A841" s="24">
        <v>25598</v>
      </c>
      <c r="B841" s="24" t="s">
        <v>3318</v>
      </c>
      <c r="C841" s="24" t="s">
        <v>2893</v>
      </c>
      <c r="D841" s="30" t="s">
        <v>2335</v>
      </c>
      <c r="E841" s="24" t="s">
        <v>2279</v>
      </c>
      <c r="F841" s="24" t="s">
        <v>2350</v>
      </c>
      <c r="G841" s="25" t="s">
        <v>1947</v>
      </c>
    </row>
    <row r="842" spans="1:7" x14ac:dyDescent="0.3">
      <c r="A842" s="27">
        <v>25596</v>
      </c>
      <c r="B842" s="27" t="s">
        <v>2004</v>
      </c>
      <c r="C842" s="27" t="s">
        <v>2102</v>
      </c>
      <c r="D842" s="28" t="s">
        <v>2335</v>
      </c>
      <c r="E842" s="27" t="s">
        <v>2279</v>
      </c>
      <c r="F842" s="27" t="s">
        <v>2336</v>
      </c>
      <c r="G842" s="29" t="s">
        <v>1947</v>
      </c>
    </row>
    <row r="843" spans="1:7" x14ac:dyDescent="0.3">
      <c r="A843" s="24">
        <v>25595</v>
      </c>
      <c r="B843" s="24" t="s">
        <v>4828</v>
      </c>
      <c r="C843" s="24" t="s">
        <v>4828</v>
      </c>
      <c r="D843" s="30" t="s">
        <v>2335</v>
      </c>
      <c r="E843" s="24" t="s">
        <v>2279</v>
      </c>
      <c r="F843" s="24" t="s">
        <v>2350</v>
      </c>
      <c r="G843" s="25" t="s">
        <v>1947</v>
      </c>
    </row>
    <row r="844" spans="1:7" x14ac:dyDescent="0.3">
      <c r="A844" s="27">
        <v>25594</v>
      </c>
      <c r="B844" s="27" t="s">
        <v>4827</v>
      </c>
      <c r="C844" s="27" t="s">
        <v>4647</v>
      </c>
      <c r="D844" s="28" t="s">
        <v>2335</v>
      </c>
      <c r="E844" s="27" t="s">
        <v>2279</v>
      </c>
      <c r="F844" s="27" t="s">
        <v>3290</v>
      </c>
      <c r="G844" s="29" t="s">
        <v>1947</v>
      </c>
    </row>
    <row r="845" spans="1:7" x14ac:dyDescent="0.3">
      <c r="A845" s="24">
        <v>25593</v>
      </c>
      <c r="B845" s="24" t="s">
        <v>3556</v>
      </c>
      <c r="C845" s="24" t="s">
        <v>2509</v>
      </c>
      <c r="D845" s="30" t="s">
        <v>2335</v>
      </c>
      <c r="E845" s="24" t="s">
        <v>2279</v>
      </c>
      <c r="F845" s="24" t="s">
        <v>2336</v>
      </c>
      <c r="G845" s="25" t="s">
        <v>1947</v>
      </c>
    </row>
    <row r="846" spans="1:7" x14ac:dyDescent="0.3">
      <c r="A846" s="27">
        <v>25592</v>
      </c>
      <c r="B846" s="27" t="s">
        <v>4826</v>
      </c>
      <c r="C846" s="27" t="s">
        <v>3717</v>
      </c>
      <c r="D846" s="28" t="s">
        <v>4285</v>
      </c>
      <c r="E846" s="27" t="s">
        <v>2054</v>
      </c>
      <c r="F846" s="27" t="s">
        <v>2055</v>
      </c>
      <c r="G846" s="29" t="s">
        <v>1947</v>
      </c>
    </row>
    <row r="847" spans="1:7" x14ac:dyDescent="0.3">
      <c r="A847" s="24">
        <v>25591</v>
      </c>
      <c r="B847" s="24" t="s">
        <v>2829</v>
      </c>
      <c r="C847" s="24" t="s">
        <v>4825</v>
      </c>
      <c r="D847" s="30" t="s">
        <v>2335</v>
      </c>
      <c r="E847" s="24" t="s">
        <v>2279</v>
      </c>
      <c r="F847" s="24" t="s">
        <v>2297</v>
      </c>
      <c r="G847" s="25" t="s">
        <v>1947</v>
      </c>
    </row>
    <row r="848" spans="1:7" x14ac:dyDescent="0.3">
      <c r="A848" s="27">
        <v>25589</v>
      </c>
      <c r="B848" s="27" t="s">
        <v>1690</v>
      </c>
      <c r="C848" s="27" t="s">
        <v>4431</v>
      </c>
      <c r="D848" s="28" t="s">
        <v>2127</v>
      </c>
      <c r="E848" s="27" t="s">
        <v>2041</v>
      </c>
      <c r="F848" s="27" t="s">
        <v>2555</v>
      </c>
      <c r="G848" s="29" t="s">
        <v>1947</v>
      </c>
    </row>
    <row r="849" spans="1:7" x14ac:dyDescent="0.3">
      <c r="A849" s="24">
        <v>25587</v>
      </c>
      <c r="B849" s="24" t="s">
        <v>127</v>
      </c>
      <c r="C849" s="24" t="s">
        <v>2381</v>
      </c>
      <c r="D849" s="30" t="s">
        <v>2045</v>
      </c>
      <c r="E849" s="24" t="s">
        <v>1974</v>
      </c>
      <c r="F849" s="24" t="s">
        <v>2587</v>
      </c>
      <c r="G849" s="25" t="s">
        <v>1947</v>
      </c>
    </row>
    <row r="850" spans="1:7" x14ac:dyDescent="0.3">
      <c r="A850" s="27">
        <v>25586</v>
      </c>
      <c r="B850" s="27" t="s">
        <v>2842</v>
      </c>
      <c r="C850" s="27" t="s">
        <v>2932</v>
      </c>
      <c r="D850" s="28" t="s">
        <v>2578</v>
      </c>
      <c r="E850" s="27" t="s">
        <v>2009</v>
      </c>
      <c r="F850" s="27" t="s">
        <v>2016</v>
      </c>
      <c r="G850" s="29" t="s">
        <v>1947</v>
      </c>
    </row>
    <row r="851" spans="1:7" x14ac:dyDescent="0.3">
      <c r="A851" s="24">
        <v>25582</v>
      </c>
      <c r="B851" s="24" t="s">
        <v>4824</v>
      </c>
      <c r="C851" s="24" t="s">
        <v>3203</v>
      </c>
      <c r="D851" s="30" t="s">
        <v>2327</v>
      </c>
      <c r="E851" s="24" t="s">
        <v>2059</v>
      </c>
      <c r="F851" s="24" t="s">
        <v>3650</v>
      </c>
      <c r="G851" s="25" t="s">
        <v>2000</v>
      </c>
    </row>
    <row r="852" spans="1:7" x14ac:dyDescent="0.3">
      <c r="A852" s="27">
        <v>25581</v>
      </c>
      <c r="B852" s="27" t="s">
        <v>4822</v>
      </c>
      <c r="C852" s="27" t="s">
        <v>4823</v>
      </c>
      <c r="D852" s="28" t="s">
        <v>2327</v>
      </c>
      <c r="E852" s="27" t="s">
        <v>2059</v>
      </c>
      <c r="F852" s="27" t="s">
        <v>4807</v>
      </c>
      <c r="G852" s="29" t="s">
        <v>2000</v>
      </c>
    </row>
    <row r="853" spans="1:7" x14ac:dyDescent="0.3">
      <c r="A853" s="24">
        <v>25580</v>
      </c>
      <c r="B853" s="24" t="s">
        <v>3426</v>
      </c>
      <c r="C853" s="24" t="s">
        <v>3427</v>
      </c>
      <c r="D853" s="30" t="s">
        <v>2201</v>
      </c>
      <c r="E853" s="24" t="s">
        <v>2158</v>
      </c>
      <c r="F853" s="24" t="s">
        <v>2159</v>
      </c>
      <c r="G853" s="25" t="s">
        <v>2000</v>
      </c>
    </row>
    <row r="854" spans="1:7" x14ac:dyDescent="0.3">
      <c r="A854" s="27">
        <v>25579</v>
      </c>
      <c r="B854" s="27" t="s">
        <v>2753</v>
      </c>
      <c r="C854" s="27" t="s">
        <v>4821</v>
      </c>
      <c r="D854" s="28" t="s">
        <v>2201</v>
      </c>
      <c r="E854" s="27" t="s">
        <v>2158</v>
      </c>
      <c r="F854" s="27" t="s">
        <v>2159</v>
      </c>
      <c r="G854" s="29" t="s">
        <v>2000</v>
      </c>
    </row>
    <row r="855" spans="1:7" x14ac:dyDescent="0.3">
      <c r="A855" s="24">
        <v>25578</v>
      </c>
      <c r="B855" s="24" t="s">
        <v>4023</v>
      </c>
      <c r="C855" s="24" t="s">
        <v>2860</v>
      </c>
      <c r="D855" s="30" t="s">
        <v>2201</v>
      </c>
      <c r="E855" s="24" t="s">
        <v>2158</v>
      </c>
      <c r="F855" s="24" t="s">
        <v>2159</v>
      </c>
      <c r="G855" s="25" t="s">
        <v>2000</v>
      </c>
    </row>
    <row r="856" spans="1:7" x14ac:dyDescent="0.3">
      <c r="A856" s="27">
        <v>25577</v>
      </c>
      <c r="B856" s="27" t="s">
        <v>2841</v>
      </c>
      <c r="C856" s="27" t="s">
        <v>1643</v>
      </c>
      <c r="D856" s="28" t="s">
        <v>2058</v>
      </c>
      <c r="E856" s="27" t="s">
        <v>1995</v>
      </c>
      <c r="F856" s="27" t="s">
        <v>2128</v>
      </c>
      <c r="G856" s="29" t="s">
        <v>1947</v>
      </c>
    </row>
    <row r="857" spans="1:7" x14ac:dyDescent="0.3">
      <c r="A857" s="24">
        <v>25576</v>
      </c>
      <c r="B857" s="24" t="s">
        <v>3448</v>
      </c>
      <c r="C857" s="24" t="s">
        <v>2169</v>
      </c>
      <c r="D857" s="30" t="s">
        <v>2045</v>
      </c>
      <c r="E857" s="24" t="s">
        <v>1974</v>
      </c>
      <c r="F857" s="24" t="s">
        <v>3249</v>
      </c>
      <c r="G857" s="25" t="s">
        <v>2000</v>
      </c>
    </row>
    <row r="858" spans="1:7" x14ac:dyDescent="0.3">
      <c r="A858" s="27">
        <v>25574</v>
      </c>
      <c r="B858" s="27" t="s">
        <v>4819</v>
      </c>
      <c r="C858" s="27" t="s">
        <v>4820</v>
      </c>
      <c r="D858" s="28" t="s">
        <v>2744</v>
      </c>
      <c r="E858" s="27" t="s">
        <v>2402</v>
      </c>
      <c r="F858" s="27" t="s">
        <v>2403</v>
      </c>
      <c r="G858" s="29" t="s">
        <v>1947</v>
      </c>
    </row>
    <row r="859" spans="1:7" x14ac:dyDescent="0.3">
      <c r="A859" s="24">
        <v>25573</v>
      </c>
      <c r="B859" s="24" t="s">
        <v>1962</v>
      </c>
      <c r="C859" s="24" t="s">
        <v>2841</v>
      </c>
      <c r="D859" s="30" t="s">
        <v>2058</v>
      </c>
      <c r="E859" s="24" t="s">
        <v>2041</v>
      </c>
      <c r="F859" s="24" t="s">
        <v>2042</v>
      </c>
      <c r="G859" s="25" t="s">
        <v>1947</v>
      </c>
    </row>
    <row r="860" spans="1:7" x14ac:dyDescent="0.3">
      <c r="A860" s="27">
        <v>25571</v>
      </c>
      <c r="B860" s="27" t="s">
        <v>2428</v>
      </c>
      <c r="C860" s="27" t="s">
        <v>320</v>
      </c>
      <c r="D860" s="28" t="s">
        <v>2058</v>
      </c>
      <c r="E860" s="27" t="s">
        <v>2041</v>
      </c>
      <c r="F860" s="27" t="s">
        <v>2042</v>
      </c>
      <c r="G860" s="29" t="s">
        <v>1947</v>
      </c>
    </row>
    <row r="861" spans="1:7" x14ac:dyDescent="0.3">
      <c r="A861" s="24">
        <v>25568</v>
      </c>
      <c r="B861" s="24" t="s">
        <v>2380</v>
      </c>
      <c r="C861" s="24" t="s">
        <v>3131</v>
      </c>
      <c r="D861" s="30" t="s">
        <v>2127</v>
      </c>
      <c r="E861" s="24" t="s">
        <v>1995</v>
      </c>
      <c r="F861" s="24" t="s">
        <v>1996</v>
      </c>
      <c r="G861" s="25" t="s">
        <v>1947</v>
      </c>
    </row>
    <row r="862" spans="1:7" x14ac:dyDescent="0.3">
      <c r="A862" s="27">
        <v>25567</v>
      </c>
      <c r="B862" s="27" t="s">
        <v>2969</v>
      </c>
      <c r="C862" s="27" t="s">
        <v>2746</v>
      </c>
      <c r="D862" s="28" t="s">
        <v>2127</v>
      </c>
      <c r="E862" s="27" t="s">
        <v>1995</v>
      </c>
      <c r="F862" s="27" t="s">
        <v>1996</v>
      </c>
      <c r="G862" s="29" t="s">
        <v>1947</v>
      </c>
    </row>
    <row r="863" spans="1:7" x14ac:dyDescent="0.3">
      <c r="A863" s="24">
        <v>25566</v>
      </c>
      <c r="B863" s="24" t="s">
        <v>2022</v>
      </c>
      <c r="C863" s="24" t="s">
        <v>836</v>
      </c>
      <c r="D863" s="30" t="s">
        <v>2447</v>
      </c>
      <c r="E863" s="24" t="s">
        <v>2315</v>
      </c>
      <c r="F863" s="24" t="s">
        <v>2316</v>
      </c>
      <c r="G863" s="25" t="s">
        <v>1947</v>
      </c>
    </row>
    <row r="864" spans="1:7" x14ac:dyDescent="0.3">
      <c r="A864" s="27">
        <v>25565</v>
      </c>
      <c r="B864" s="27" t="s">
        <v>2428</v>
      </c>
      <c r="C864" s="27" t="s">
        <v>1987</v>
      </c>
      <c r="D864" s="28" t="s">
        <v>2447</v>
      </c>
      <c r="E864" s="27" t="s">
        <v>2315</v>
      </c>
      <c r="F864" s="27" t="s">
        <v>2316</v>
      </c>
      <c r="G864" s="29" t="s">
        <v>1947</v>
      </c>
    </row>
    <row r="865" spans="1:7" x14ac:dyDescent="0.3">
      <c r="A865" s="24">
        <v>25563</v>
      </c>
      <c r="B865" s="24" t="s">
        <v>4818</v>
      </c>
      <c r="C865" s="24" t="s">
        <v>2254</v>
      </c>
      <c r="D865" s="30" t="s">
        <v>2327</v>
      </c>
      <c r="E865" s="24" t="s">
        <v>2151</v>
      </c>
      <c r="F865" s="24" t="s">
        <v>2232</v>
      </c>
      <c r="G865" s="25" t="s">
        <v>2000</v>
      </c>
    </row>
    <row r="866" spans="1:7" x14ac:dyDescent="0.3">
      <c r="A866" s="27">
        <v>25562</v>
      </c>
      <c r="B866" s="27" t="s">
        <v>4327</v>
      </c>
      <c r="C866" s="27" t="s">
        <v>3491</v>
      </c>
      <c r="D866" s="28" t="s">
        <v>2327</v>
      </c>
      <c r="E866" s="27" t="s">
        <v>2059</v>
      </c>
      <c r="F866" s="27" t="s">
        <v>4807</v>
      </c>
      <c r="G866" s="29" t="s">
        <v>2000</v>
      </c>
    </row>
    <row r="867" spans="1:7" x14ac:dyDescent="0.3">
      <c r="A867" s="24">
        <v>25558</v>
      </c>
      <c r="B867" s="24" t="s">
        <v>1501</v>
      </c>
      <c r="C867" s="24" t="s">
        <v>4209</v>
      </c>
      <c r="D867" s="30" t="s">
        <v>2327</v>
      </c>
      <c r="E867" s="24" t="s">
        <v>2059</v>
      </c>
      <c r="F867" s="24" t="s">
        <v>2133</v>
      </c>
      <c r="G867" s="25" t="s">
        <v>2000</v>
      </c>
    </row>
    <row r="868" spans="1:7" x14ac:dyDescent="0.3">
      <c r="A868" s="27">
        <v>25557</v>
      </c>
      <c r="B868" s="27" t="s">
        <v>4817</v>
      </c>
      <c r="C868" s="27" t="s">
        <v>2789</v>
      </c>
      <c r="D868" s="28" t="s">
        <v>2127</v>
      </c>
      <c r="E868" s="27" t="s">
        <v>2041</v>
      </c>
      <c r="F868" s="27" t="s">
        <v>2555</v>
      </c>
      <c r="G868" s="29" t="s">
        <v>1947</v>
      </c>
    </row>
    <row r="869" spans="1:7" x14ac:dyDescent="0.3">
      <c r="A869" s="24">
        <v>25556</v>
      </c>
      <c r="B869" s="24" t="s">
        <v>3753</v>
      </c>
      <c r="C869" s="24" t="s">
        <v>4816</v>
      </c>
      <c r="D869" s="30" t="s">
        <v>2127</v>
      </c>
      <c r="E869" s="24" t="s">
        <v>2041</v>
      </c>
      <c r="F869" s="24" t="s">
        <v>2042</v>
      </c>
      <c r="G869" s="25" t="s">
        <v>1947</v>
      </c>
    </row>
    <row r="870" spans="1:7" x14ac:dyDescent="0.3">
      <c r="A870" s="27">
        <v>25554</v>
      </c>
      <c r="B870" s="27" t="s">
        <v>3615</v>
      </c>
      <c r="C870" s="27" t="s">
        <v>4815</v>
      </c>
      <c r="D870" s="28" t="s">
        <v>2127</v>
      </c>
      <c r="E870" s="27" t="s">
        <v>2041</v>
      </c>
      <c r="F870" s="27" t="s">
        <v>2432</v>
      </c>
      <c r="G870" s="29" t="s">
        <v>1947</v>
      </c>
    </row>
    <row r="871" spans="1:7" x14ac:dyDescent="0.3">
      <c r="A871" s="24">
        <v>25553</v>
      </c>
      <c r="B871" s="24" t="s">
        <v>2559</v>
      </c>
      <c r="C871" s="24" t="s">
        <v>2100</v>
      </c>
      <c r="D871" s="30" t="s">
        <v>2127</v>
      </c>
      <c r="E871" s="24" t="s">
        <v>2041</v>
      </c>
      <c r="F871" s="24" t="s">
        <v>2432</v>
      </c>
      <c r="G871" s="25" t="s">
        <v>1947</v>
      </c>
    </row>
    <row r="872" spans="1:7" x14ac:dyDescent="0.3">
      <c r="A872" s="27">
        <v>25552</v>
      </c>
      <c r="B872" s="27" t="s">
        <v>4698</v>
      </c>
      <c r="C872" s="27" t="s">
        <v>2473</v>
      </c>
      <c r="D872" s="28" t="s">
        <v>2127</v>
      </c>
      <c r="E872" s="27" t="s">
        <v>2041</v>
      </c>
      <c r="F872" s="27" t="s">
        <v>2432</v>
      </c>
      <c r="G872" s="29" t="s">
        <v>1947</v>
      </c>
    </row>
    <row r="873" spans="1:7" x14ac:dyDescent="0.3">
      <c r="A873" s="24">
        <v>25548</v>
      </c>
      <c r="B873" s="24" t="s">
        <v>3168</v>
      </c>
      <c r="C873" s="24" t="s">
        <v>2100</v>
      </c>
      <c r="D873" s="30" t="s">
        <v>2327</v>
      </c>
      <c r="E873" s="24" t="s">
        <v>2059</v>
      </c>
      <c r="F873" s="24" t="s">
        <v>4740</v>
      </c>
      <c r="G873" s="25" t="s">
        <v>1947</v>
      </c>
    </row>
    <row r="874" spans="1:7" x14ac:dyDescent="0.3">
      <c r="A874" s="27">
        <v>25547</v>
      </c>
      <c r="B874" s="27" t="s">
        <v>363</v>
      </c>
      <c r="C874" s="27" t="s">
        <v>2102</v>
      </c>
      <c r="D874" s="28" t="s">
        <v>2327</v>
      </c>
      <c r="E874" s="27" t="s">
        <v>2059</v>
      </c>
      <c r="F874" s="27" t="s">
        <v>4740</v>
      </c>
      <c r="G874" s="29" t="s">
        <v>1947</v>
      </c>
    </row>
    <row r="875" spans="1:7" x14ac:dyDescent="0.3">
      <c r="A875" s="24">
        <v>25544</v>
      </c>
      <c r="B875" s="24" t="s">
        <v>3714</v>
      </c>
      <c r="C875" s="24" t="s">
        <v>2789</v>
      </c>
      <c r="D875" s="30" t="s">
        <v>2335</v>
      </c>
      <c r="E875" s="24" t="s">
        <v>2279</v>
      </c>
      <c r="F875" s="24" t="s">
        <v>2350</v>
      </c>
      <c r="G875" s="25" t="s">
        <v>1947</v>
      </c>
    </row>
    <row r="876" spans="1:7" x14ac:dyDescent="0.3">
      <c r="A876" s="27">
        <v>25543</v>
      </c>
      <c r="B876" s="27" t="s">
        <v>4814</v>
      </c>
      <c r="C876" s="27" t="s">
        <v>3319</v>
      </c>
      <c r="D876" s="28" t="s">
        <v>2335</v>
      </c>
      <c r="E876" s="27" t="s">
        <v>2279</v>
      </c>
      <c r="F876" s="27" t="s">
        <v>3398</v>
      </c>
      <c r="G876" s="29" t="s">
        <v>1947</v>
      </c>
    </row>
    <row r="877" spans="1:7" x14ac:dyDescent="0.3">
      <c r="A877" s="24">
        <v>25542</v>
      </c>
      <c r="B877" s="24" t="s">
        <v>2282</v>
      </c>
      <c r="C877" s="24" t="s">
        <v>2169</v>
      </c>
      <c r="D877" s="30" t="s">
        <v>2335</v>
      </c>
      <c r="E877" s="24" t="s">
        <v>2279</v>
      </c>
      <c r="F877" s="24" t="s">
        <v>2297</v>
      </c>
      <c r="G877" s="25" t="s">
        <v>1947</v>
      </c>
    </row>
    <row r="878" spans="1:7" x14ac:dyDescent="0.3">
      <c r="A878" s="27">
        <v>25540</v>
      </c>
      <c r="B878" s="27" t="s">
        <v>844</v>
      </c>
      <c r="C878" s="27" t="s">
        <v>1963</v>
      </c>
      <c r="D878" s="28" t="s">
        <v>2327</v>
      </c>
      <c r="E878" s="27" t="s">
        <v>2059</v>
      </c>
      <c r="F878" s="27" t="s">
        <v>3796</v>
      </c>
      <c r="G878" s="29" t="s">
        <v>1947</v>
      </c>
    </row>
    <row r="879" spans="1:7" x14ac:dyDescent="0.3">
      <c r="A879" s="24">
        <v>25539</v>
      </c>
      <c r="B879" s="24" t="s">
        <v>3285</v>
      </c>
      <c r="C879" s="24" t="s">
        <v>1987</v>
      </c>
      <c r="D879" s="30" t="s">
        <v>2335</v>
      </c>
      <c r="E879" s="24" t="s">
        <v>2279</v>
      </c>
      <c r="F879" s="24" t="s">
        <v>2370</v>
      </c>
      <c r="G879" s="25" t="s">
        <v>1947</v>
      </c>
    </row>
    <row r="880" spans="1:7" x14ac:dyDescent="0.3">
      <c r="A880" s="27">
        <v>25537</v>
      </c>
      <c r="B880" s="27" t="s">
        <v>248</v>
      </c>
      <c r="C880" s="27" t="s">
        <v>4813</v>
      </c>
      <c r="D880" s="28" t="s">
        <v>2335</v>
      </c>
      <c r="E880" s="27" t="s">
        <v>2279</v>
      </c>
      <c r="F880" s="27" t="s">
        <v>2370</v>
      </c>
      <c r="G880" s="29" t="s">
        <v>1947</v>
      </c>
    </row>
    <row r="881" spans="1:7" x14ac:dyDescent="0.3">
      <c r="A881" s="24">
        <v>25535</v>
      </c>
      <c r="B881" s="24" t="s">
        <v>2642</v>
      </c>
      <c r="C881" s="24" t="s">
        <v>4812</v>
      </c>
      <c r="D881" s="30" t="s">
        <v>2335</v>
      </c>
      <c r="E881" s="24" t="s">
        <v>2279</v>
      </c>
      <c r="F881" s="24" t="s">
        <v>2350</v>
      </c>
      <c r="G881" s="25" t="s">
        <v>1947</v>
      </c>
    </row>
    <row r="882" spans="1:7" x14ac:dyDescent="0.3">
      <c r="A882" s="24">
        <v>25534</v>
      </c>
      <c r="B882" s="24" t="s">
        <v>4811</v>
      </c>
      <c r="C882" s="24" t="s">
        <v>2642</v>
      </c>
      <c r="D882" s="30" t="s">
        <v>2335</v>
      </c>
      <c r="E882" s="24" t="s">
        <v>2279</v>
      </c>
      <c r="F882" s="24" t="s">
        <v>2336</v>
      </c>
      <c r="G882" s="25" t="s">
        <v>1947</v>
      </c>
    </row>
    <row r="883" spans="1:7" x14ac:dyDescent="0.3">
      <c r="A883" s="27">
        <v>25534</v>
      </c>
      <c r="B883" s="27" t="s">
        <v>2244</v>
      </c>
      <c r="C883" s="27" t="s">
        <v>2345</v>
      </c>
      <c r="D883" s="28" t="s">
        <v>2335</v>
      </c>
      <c r="E883" s="27" t="s">
        <v>2151</v>
      </c>
      <c r="F883" s="27" t="s">
        <v>4713</v>
      </c>
      <c r="G883" s="29" t="s">
        <v>1947</v>
      </c>
    </row>
    <row r="884" spans="1:7" x14ac:dyDescent="0.3">
      <c r="A884" s="27">
        <v>25532</v>
      </c>
      <c r="B884" s="27" t="s">
        <v>4809</v>
      </c>
      <c r="C884" s="27" t="s">
        <v>4810</v>
      </c>
      <c r="D884" s="28" t="s">
        <v>2335</v>
      </c>
      <c r="E884" s="27" t="s">
        <v>2151</v>
      </c>
      <c r="F884" s="27" t="s">
        <v>4713</v>
      </c>
      <c r="G884" s="29" t="s">
        <v>1947</v>
      </c>
    </row>
    <row r="885" spans="1:7" x14ac:dyDescent="0.3">
      <c r="A885" s="24">
        <v>25531</v>
      </c>
      <c r="B885" s="24" t="s">
        <v>2958</v>
      </c>
      <c r="C885" s="24" t="s">
        <v>2901</v>
      </c>
      <c r="D885" s="30" t="s">
        <v>2045</v>
      </c>
      <c r="E885" s="24" t="s">
        <v>1974</v>
      </c>
      <c r="F885" s="24" t="s">
        <v>2919</v>
      </c>
      <c r="G885" s="25" t="s">
        <v>2000</v>
      </c>
    </row>
    <row r="886" spans="1:7" x14ac:dyDescent="0.3">
      <c r="A886" s="27">
        <v>25529</v>
      </c>
      <c r="B886" s="27" t="s">
        <v>3374</v>
      </c>
      <c r="C886" s="27" t="s">
        <v>2616</v>
      </c>
      <c r="D886" s="28" t="s">
        <v>2505</v>
      </c>
      <c r="E886" s="27" t="s">
        <v>1974</v>
      </c>
      <c r="F886" s="27" t="s">
        <v>2164</v>
      </c>
      <c r="G886" s="29" t="s">
        <v>1947</v>
      </c>
    </row>
    <row r="887" spans="1:7" x14ac:dyDescent="0.3">
      <c r="A887" s="24">
        <v>25528</v>
      </c>
      <c r="B887" s="24" t="s">
        <v>2613</v>
      </c>
      <c r="C887" s="24" t="s">
        <v>2509</v>
      </c>
      <c r="D887" s="30" t="s">
        <v>2505</v>
      </c>
      <c r="E887" s="24" t="s">
        <v>1974</v>
      </c>
      <c r="F887" s="24" t="s">
        <v>2164</v>
      </c>
      <c r="G887" s="25" t="s">
        <v>1947</v>
      </c>
    </row>
    <row r="888" spans="1:7" x14ac:dyDescent="0.3">
      <c r="A888" s="27">
        <v>25527</v>
      </c>
      <c r="B888" s="27" t="s">
        <v>3924</v>
      </c>
      <c r="C888" s="27" t="s">
        <v>4689</v>
      </c>
      <c r="D888" s="28" t="s">
        <v>2505</v>
      </c>
      <c r="E888" s="27" t="s">
        <v>1974</v>
      </c>
      <c r="F888" s="27" t="s">
        <v>2164</v>
      </c>
      <c r="G888" s="29" t="s">
        <v>1947</v>
      </c>
    </row>
    <row r="889" spans="1:7" x14ac:dyDescent="0.3">
      <c r="A889" s="24">
        <v>25526</v>
      </c>
      <c r="B889" s="24" t="s">
        <v>2428</v>
      </c>
      <c r="C889" s="24" t="s">
        <v>4808</v>
      </c>
      <c r="D889" s="30" t="s">
        <v>2058</v>
      </c>
      <c r="E889" s="24" t="s">
        <v>2041</v>
      </c>
      <c r="F889" s="24" t="s">
        <v>2042</v>
      </c>
      <c r="G889" s="25" t="s">
        <v>1947</v>
      </c>
    </row>
    <row r="890" spans="1:7" x14ac:dyDescent="0.3">
      <c r="A890" s="27">
        <v>25525</v>
      </c>
      <c r="B890" s="27" t="s">
        <v>4806</v>
      </c>
      <c r="C890" s="27" t="s">
        <v>2169</v>
      </c>
      <c r="D890" s="28" t="s">
        <v>2327</v>
      </c>
      <c r="E890" s="27" t="s">
        <v>2059</v>
      </c>
      <c r="F890" s="27" t="s">
        <v>4807</v>
      </c>
      <c r="G890" s="29" t="s">
        <v>2000</v>
      </c>
    </row>
    <row r="891" spans="1:7" x14ac:dyDescent="0.3">
      <c r="A891" s="24">
        <v>25522</v>
      </c>
      <c r="B891" s="24" t="s">
        <v>4162</v>
      </c>
      <c r="C891" s="24" t="s">
        <v>1987</v>
      </c>
      <c r="D891" s="30" t="s">
        <v>2327</v>
      </c>
      <c r="E891" s="24" t="s">
        <v>2059</v>
      </c>
      <c r="F891" s="24" t="s">
        <v>2702</v>
      </c>
      <c r="G891" s="25" t="s">
        <v>1947</v>
      </c>
    </row>
    <row r="892" spans="1:7" x14ac:dyDescent="0.3">
      <c r="A892" s="27">
        <v>25521</v>
      </c>
      <c r="B892" s="27" t="s">
        <v>2348</v>
      </c>
      <c r="C892" s="27" t="s">
        <v>2746</v>
      </c>
      <c r="D892" s="28" t="s">
        <v>2327</v>
      </c>
      <c r="E892" s="27" t="s">
        <v>2059</v>
      </c>
      <c r="F892" s="27" t="s">
        <v>4802</v>
      </c>
      <c r="G892" s="29" t="s">
        <v>1947</v>
      </c>
    </row>
    <row r="893" spans="1:7" x14ac:dyDescent="0.3">
      <c r="A893" s="24">
        <v>25520</v>
      </c>
      <c r="B893" s="24" t="s">
        <v>3185</v>
      </c>
      <c r="C893" s="24" t="s">
        <v>2169</v>
      </c>
      <c r="D893" s="30" t="s">
        <v>2327</v>
      </c>
      <c r="E893" s="24" t="s">
        <v>2059</v>
      </c>
      <c r="F893" s="24" t="s">
        <v>2376</v>
      </c>
      <c r="G893" s="25" t="s">
        <v>2000</v>
      </c>
    </row>
    <row r="894" spans="1:7" x14ac:dyDescent="0.3">
      <c r="A894" s="27">
        <v>25518</v>
      </c>
      <c r="B894" s="27" t="s">
        <v>4804</v>
      </c>
      <c r="C894" s="27" t="s">
        <v>4805</v>
      </c>
      <c r="D894" s="28" t="s">
        <v>2327</v>
      </c>
      <c r="E894" s="27" t="s">
        <v>2059</v>
      </c>
      <c r="F894" s="27" t="s">
        <v>3025</v>
      </c>
      <c r="G894" s="29" t="s">
        <v>2000</v>
      </c>
    </row>
    <row r="895" spans="1:7" x14ac:dyDescent="0.3">
      <c r="A895" s="24">
        <v>25516</v>
      </c>
      <c r="B895" s="24" t="s">
        <v>4803</v>
      </c>
      <c r="C895" s="24" t="s">
        <v>3203</v>
      </c>
      <c r="D895" s="30" t="s">
        <v>2327</v>
      </c>
      <c r="E895" s="24" t="s">
        <v>2059</v>
      </c>
      <c r="F895" s="24" t="s">
        <v>3796</v>
      </c>
      <c r="G895" s="25" t="s">
        <v>2000</v>
      </c>
    </row>
    <row r="896" spans="1:7" x14ac:dyDescent="0.3">
      <c r="A896" s="27">
        <v>25515</v>
      </c>
      <c r="B896" s="27" t="s">
        <v>2640</v>
      </c>
      <c r="C896" s="27" t="s">
        <v>2108</v>
      </c>
      <c r="D896" s="28" t="s">
        <v>2327</v>
      </c>
      <c r="E896" s="27" t="s">
        <v>2059</v>
      </c>
      <c r="F896" s="27" t="s">
        <v>2702</v>
      </c>
      <c r="G896" s="29" t="s">
        <v>2000</v>
      </c>
    </row>
    <row r="897" spans="1:7" x14ac:dyDescent="0.3">
      <c r="A897" s="24">
        <v>25514</v>
      </c>
      <c r="B897" s="24" t="s">
        <v>3948</v>
      </c>
      <c r="C897" s="24" t="s">
        <v>3427</v>
      </c>
      <c r="D897" s="30" t="s">
        <v>2327</v>
      </c>
      <c r="E897" s="24" t="s">
        <v>2059</v>
      </c>
      <c r="F897" s="24" t="s">
        <v>4802</v>
      </c>
      <c r="G897" s="25" t="s">
        <v>2000</v>
      </c>
    </row>
    <row r="898" spans="1:7" x14ac:dyDescent="0.3">
      <c r="A898" s="27">
        <v>25513</v>
      </c>
      <c r="B898" s="27" t="s">
        <v>3378</v>
      </c>
      <c r="C898" s="27" t="s">
        <v>4801</v>
      </c>
      <c r="D898" s="28" t="s">
        <v>2327</v>
      </c>
      <c r="E898" s="27" t="s">
        <v>2059</v>
      </c>
      <c r="F898" s="27" t="s">
        <v>4802</v>
      </c>
      <c r="G898" s="29" t="s">
        <v>2000</v>
      </c>
    </row>
    <row r="899" spans="1:7" x14ac:dyDescent="0.3">
      <c r="A899" s="24">
        <v>25512</v>
      </c>
      <c r="B899" s="24" t="s">
        <v>3103</v>
      </c>
      <c r="C899" s="24" t="s">
        <v>2473</v>
      </c>
      <c r="D899" s="30" t="s">
        <v>2335</v>
      </c>
      <c r="E899" s="24" t="s">
        <v>2279</v>
      </c>
      <c r="F899" s="24" t="s">
        <v>2341</v>
      </c>
      <c r="G899" s="25" t="s">
        <v>2000</v>
      </c>
    </row>
    <row r="900" spans="1:7" x14ac:dyDescent="0.3">
      <c r="A900" s="27">
        <v>25511</v>
      </c>
      <c r="B900" s="27" t="s">
        <v>3223</v>
      </c>
      <c r="C900" s="27" t="s">
        <v>2932</v>
      </c>
      <c r="D900" s="28" t="s">
        <v>2335</v>
      </c>
      <c r="E900" s="27" t="s">
        <v>2279</v>
      </c>
      <c r="F900" s="27" t="s">
        <v>2350</v>
      </c>
      <c r="G900" s="29" t="s">
        <v>2000</v>
      </c>
    </row>
    <row r="901" spans="1:7" x14ac:dyDescent="0.3">
      <c r="A901" s="24">
        <v>25509</v>
      </c>
      <c r="B901" s="24" t="s">
        <v>4800</v>
      </c>
      <c r="C901" s="24" t="s">
        <v>2381</v>
      </c>
      <c r="D901" s="30" t="s">
        <v>2335</v>
      </c>
      <c r="E901" s="24" t="s">
        <v>2279</v>
      </c>
      <c r="F901" s="24" t="s">
        <v>2341</v>
      </c>
      <c r="G901" s="25" t="s">
        <v>1947</v>
      </c>
    </row>
    <row r="902" spans="1:7" x14ac:dyDescent="0.3">
      <c r="A902" s="27">
        <v>25507</v>
      </c>
      <c r="B902" s="27" t="s">
        <v>2100</v>
      </c>
      <c r="C902" s="27" t="s">
        <v>2169</v>
      </c>
      <c r="D902" s="28" t="s">
        <v>2335</v>
      </c>
      <c r="E902" s="27" t="s">
        <v>2279</v>
      </c>
      <c r="F902" s="27" t="s">
        <v>2350</v>
      </c>
      <c r="G902" s="29" t="s">
        <v>1947</v>
      </c>
    </row>
    <row r="903" spans="1:7" x14ac:dyDescent="0.3">
      <c r="A903" s="24">
        <v>25506</v>
      </c>
      <c r="B903" s="24" t="s">
        <v>2476</v>
      </c>
      <c r="C903" s="24" t="s">
        <v>2100</v>
      </c>
      <c r="D903" s="30" t="s">
        <v>2335</v>
      </c>
      <c r="E903" s="24" t="s">
        <v>2279</v>
      </c>
      <c r="F903" s="24" t="s">
        <v>2350</v>
      </c>
      <c r="G903" s="25" t="s">
        <v>1947</v>
      </c>
    </row>
    <row r="904" spans="1:7" x14ac:dyDescent="0.3">
      <c r="A904" s="27">
        <v>25504</v>
      </c>
      <c r="B904" s="27" t="s">
        <v>4799</v>
      </c>
      <c r="C904" s="27" t="s">
        <v>2659</v>
      </c>
      <c r="D904" s="28" t="s">
        <v>2335</v>
      </c>
      <c r="E904" s="27" t="s">
        <v>2279</v>
      </c>
      <c r="F904" s="27" t="s">
        <v>2341</v>
      </c>
      <c r="G904" s="29" t="s">
        <v>2000</v>
      </c>
    </row>
    <row r="905" spans="1:7" x14ac:dyDescent="0.3">
      <c r="A905" s="24">
        <v>25503</v>
      </c>
      <c r="B905" s="24" t="s">
        <v>4797</v>
      </c>
      <c r="C905" s="24" t="s">
        <v>2746</v>
      </c>
      <c r="D905" s="30" t="s">
        <v>4798</v>
      </c>
      <c r="E905" s="24" t="s">
        <v>2402</v>
      </c>
      <c r="F905" s="24" t="s">
        <v>2403</v>
      </c>
      <c r="G905" s="25" t="s">
        <v>2000</v>
      </c>
    </row>
    <row r="906" spans="1:7" x14ac:dyDescent="0.3">
      <c r="A906" s="27">
        <v>25502</v>
      </c>
      <c r="B906" s="27" t="s">
        <v>4795</v>
      </c>
      <c r="C906" s="27" t="s">
        <v>4796</v>
      </c>
      <c r="D906" s="28" t="s">
        <v>4269</v>
      </c>
      <c r="E906" s="27" t="s">
        <v>2496</v>
      </c>
      <c r="F906" s="27" t="s">
        <v>2497</v>
      </c>
      <c r="G906" s="29" t="s">
        <v>1947</v>
      </c>
    </row>
    <row r="907" spans="1:7" x14ac:dyDescent="0.3">
      <c r="A907" s="24">
        <v>25501</v>
      </c>
      <c r="B907" s="24" t="s">
        <v>3380</v>
      </c>
      <c r="C907" s="24" t="s">
        <v>4793</v>
      </c>
      <c r="D907" s="30" t="s">
        <v>4794</v>
      </c>
      <c r="E907" s="24" t="s">
        <v>2454</v>
      </c>
      <c r="F907" s="24" t="s">
        <v>2455</v>
      </c>
      <c r="G907" s="25" t="s">
        <v>2000</v>
      </c>
    </row>
    <row r="908" spans="1:7" x14ac:dyDescent="0.3">
      <c r="A908" s="27">
        <v>25497</v>
      </c>
      <c r="B908" s="27" t="s">
        <v>3448</v>
      </c>
      <c r="C908" s="27" t="s">
        <v>3842</v>
      </c>
      <c r="D908" s="28" t="s">
        <v>2127</v>
      </c>
      <c r="E908" s="27" t="s">
        <v>2041</v>
      </c>
      <c r="F908" s="27" t="s">
        <v>2555</v>
      </c>
      <c r="G908" s="29" t="s">
        <v>2000</v>
      </c>
    </row>
    <row r="909" spans="1:7" x14ac:dyDescent="0.3">
      <c r="A909" s="24">
        <v>25496</v>
      </c>
      <c r="B909" s="24" t="s">
        <v>4792</v>
      </c>
      <c r="C909" s="24" t="s">
        <v>4262</v>
      </c>
      <c r="D909" s="30" t="s">
        <v>2127</v>
      </c>
      <c r="E909" s="24" t="s">
        <v>2041</v>
      </c>
      <c r="F909" s="24" t="s">
        <v>2432</v>
      </c>
      <c r="G909" s="25" t="s">
        <v>1947</v>
      </c>
    </row>
    <row r="910" spans="1:7" x14ac:dyDescent="0.3">
      <c r="A910" s="27">
        <v>25495</v>
      </c>
      <c r="B910" s="27" t="s">
        <v>4791</v>
      </c>
      <c r="C910" s="27" t="s">
        <v>2841</v>
      </c>
      <c r="D910" s="28" t="s">
        <v>2127</v>
      </c>
      <c r="E910" s="27" t="s">
        <v>2041</v>
      </c>
      <c r="F910" s="27" t="s">
        <v>2432</v>
      </c>
      <c r="G910" s="29" t="s">
        <v>1947</v>
      </c>
    </row>
    <row r="911" spans="1:7" x14ac:dyDescent="0.3">
      <c r="A911" s="24">
        <v>25494</v>
      </c>
      <c r="B911" s="24" t="s">
        <v>1725</v>
      </c>
      <c r="C911" s="24" t="s">
        <v>3168</v>
      </c>
      <c r="D911" s="30" t="s">
        <v>2045</v>
      </c>
      <c r="E911" s="26"/>
      <c r="F911" s="24" t="s">
        <v>3237</v>
      </c>
      <c r="G911" s="25" t="s">
        <v>1947</v>
      </c>
    </row>
    <row r="912" spans="1:7" x14ac:dyDescent="0.3">
      <c r="A912" s="27">
        <v>25493</v>
      </c>
      <c r="B912" s="27" t="s">
        <v>4789</v>
      </c>
      <c r="C912" s="27" t="s">
        <v>4790</v>
      </c>
      <c r="D912" s="28" t="s">
        <v>2058</v>
      </c>
      <c r="E912" s="27" t="s">
        <v>2041</v>
      </c>
      <c r="F912" s="27" t="s">
        <v>2432</v>
      </c>
      <c r="G912" s="29" t="s">
        <v>1947</v>
      </c>
    </row>
    <row r="913" spans="1:7" x14ac:dyDescent="0.3">
      <c r="A913" s="24">
        <v>25492</v>
      </c>
      <c r="B913" s="24" t="s">
        <v>4788</v>
      </c>
      <c r="C913" s="24" t="s">
        <v>4438</v>
      </c>
      <c r="D913" s="30" t="s">
        <v>2335</v>
      </c>
      <c r="E913" s="24" t="s">
        <v>2279</v>
      </c>
      <c r="F913" s="24" t="s">
        <v>2341</v>
      </c>
      <c r="G913" s="25" t="s">
        <v>1947</v>
      </c>
    </row>
    <row r="914" spans="1:7" x14ac:dyDescent="0.3">
      <c r="A914" s="27">
        <v>25489</v>
      </c>
      <c r="B914" s="27" t="s">
        <v>2075</v>
      </c>
      <c r="C914" s="27" t="s">
        <v>3423</v>
      </c>
      <c r="D914" s="28" t="s">
        <v>2327</v>
      </c>
      <c r="E914" s="27" t="s">
        <v>2059</v>
      </c>
      <c r="F914" s="27" t="s">
        <v>4740</v>
      </c>
      <c r="G914" s="29" t="s">
        <v>2000</v>
      </c>
    </row>
    <row r="915" spans="1:7" x14ac:dyDescent="0.3">
      <c r="A915" s="24">
        <v>25488</v>
      </c>
      <c r="B915" s="24" t="s">
        <v>4549</v>
      </c>
      <c r="C915" s="24" t="s">
        <v>969</v>
      </c>
      <c r="D915" s="30" t="s">
        <v>2327</v>
      </c>
      <c r="E915" s="24" t="s">
        <v>2059</v>
      </c>
      <c r="F915" s="24" t="s">
        <v>4740</v>
      </c>
      <c r="G915" s="25" t="s">
        <v>2000</v>
      </c>
    </row>
    <row r="916" spans="1:7" x14ac:dyDescent="0.3">
      <c r="A916" s="27">
        <v>25486</v>
      </c>
      <c r="B916" s="27" t="s">
        <v>2829</v>
      </c>
      <c r="C916" s="27" t="s">
        <v>3588</v>
      </c>
      <c r="D916" s="28" t="s">
        <v>2327</v>
      </c>
      <c r="E916" s="27" t="s">
        <v>2059</v>
      </c>
      <c r="F916" s="27" t="s">
        <v>3180</v>
      </c>
      <c r="G916" s="29" t="s">
        <v>1947</v>
      </c>
    </row>
    <row r="917" spans="1:7" x14ac:dyDescent="0.3">
      <c r="A917" s="24">
        <v>25485</v>
      </c>
      <c r="B917" s="24" t="s">
        <v>4215</v>
      </c>
      <c r="C917" s="24" t="s">
        <v>2602</v>
      </c>
      <c r="D917" s="30" t="s">
        <v>2327</v>
      </c>
      <c r="E917" s="24" t="s">
        <v>2151</v>
      </c>
      <c r="F917" s="24" t="s">
        <v>2232</v>
      </c>
      <c r="G917" s="25" t="s">
        <v>2000</v>
      </c>
    </row>
    <row r="918" spans="1:7" x14ac:dyDescent="0.3">
      <c r="A918" s="27">
        <v>25484</v>
      </c>
      <c r="B918" s="27" t="s">
        <v>4786</v>
      </c>
      <c r="C918" s="27" t="s">
        <v>4787</v>
      </c>
      <c r="D918" s="28" t="s">
        <v>2327</v>
      </c>
      <c r="E918" s="27" t="s">
        <v>2059</v>
      </c>
      <c r="F918" s="27" t="s">
        <v>4740</v>
      </c>
      <c r="G918" s="29" t="s">
        <v>2000</v>
      </c>
    </row>
    <row r="919" spans="1:7" x14ac:dyDescent="0.3">
      <c r="A919" s="24">
        <v>25483</v>
      </c>
      <c r="B919" s="24" t="s">
        <v>2991</v>
      </c>
      <c r="C919" s="24" t="s">
        <v>3452</v>
      </c>
      <c r="D919" s="30" t="s">
        <v>2447</v>
      </c>
      <c r="E919" s="24" t="s">
        <v>2315</v>
      </c>
      <c r="F919" s="24" t="s">
        <v>2316</v>
      </c>
      <c r="G919" s="25" t="s">
        <v>1947</v>
      </c>
    </row>
    <row r="920" spans="1:7" x14ac:dyDescent="0.3">
      <c r="A920" s="27">
        <v>25477</v>
      </c>
      <c r="B920" s="27" t="s">
        <v>4785</v>
      </c>
      <c r="C920" s="27" t="s">
        <v>1963</v>
      </c>
      <c r="D920" s="28" t="s">
        <v>2335</v>
      </c>
      <c r="E920" s="27" t="s">
        <v>2279</v>
      </c>
      <c r="F920" s="27" t="s">
        <v>2350</v>
      </c>
      <c r="G920" s="29" t="s">
        <v>1947</v>
      </c>
    </row>
    <row r="921" spans="1:7" x14ac:dyDescent="0.3">
      <c r="A921" s="24">
        <v>25475</v>
      </c>
      <c r="B921" s="24" t="s">
        <v>2969</v>
      </c>
      <c r="C921" s="24" t="s">
        <v>4784</v>
      </c>
      <c r="D921" s="30" t="s">
        <v>2335</v>
      </c>
      <c r="E921" s="24" t="s">
        <v>2279</v>
      </c>
      <c r="F921" s="24" t="s">
        <v>2350</v>
      </c>
      <c r="G921" s="25" t="s">
        <v>1947</v>
      </c>
    </row>
    <row r="922" spans="1:7" x14ac:dyDescent="0.3">
      <c r="A922" s="27">
        <v>25473</v>
      </c>
      <c r="B922" s="27" t="s">
        <v>2028</v>
      </c>
      <c r="C922" s="27" t="s">
        <v>1987</v>
      </c>
      <c r="D922" s="28" t="s">
        <v>2584</v>
      </c>
      <c r="E922" s="27" t="s">
        <v>2279</v>
      </c>
      <c r="F922" s="27" t="s">
        <v>2341</v>
      </c>
      <c r="G922" s="29" t="s">
        <v>1947</v>
      </c>
    </row>
    <row r="923" spans="1:7" x14ac:dyDescent="0.3">
      <c r="A923" s="24">
        <v>25472</v>
      </c>
      <c r="B923" s="24" t="s">
        <v>4782</v>
      </c>
      <c r="C923" s="24" t="s">
        <v>4783</v>
      </c>
      <c r="D923" s="30" t="s">
        <v>2447</v>
      </c>
      <c r="E923" s="24" t="s">
        <v>2315</v>
      </c>
      <c r="F923" s="24" t="s">
        <v>2316</v>
      </c>
      <c r="G923" s="25" t="s">
        <v>1947</v>
      </c>
    </row>
    <row r="924" spans="1:7" x14ac:dyDescent="0.3">
      <c r="A924" s="27">
        <v>25471</v>
      </c>
      <c r="B924" s="27" t="s">
        <v>4298</v>
      </c>
      <c r="C924" s="27" t="s">
        <v>3137</v>
      </c>
      <c r="D924" s="28" t="s">
        <v>2335</v>
      </c>
      <c r="E924" s="27" t="s">
        <v>2279</v>
      </c>
      <c r="F924" s="27" t="s">
        <v>2350</v>
      </c>
      <c r="G924" s="29" t="s">
        <v>2000</v>
      </c>
    </row>
    <row r="925" spans="1:7" x14ac:dyDescent="0.3">
      <c r="A925" s="24">
        <v>25470</v>
      </c>
      <c r="B925" s="24" t="s">
        <v>2428</v>
      </c>
      <c r="C925" s="24" t="s">
        <v>1987</v>
      </c>
      <c r="D925" s="30" t="s">
        <v>2335</v>
      </c>
      <c r="E925" s="24" t="s">
        <v>2279</v>
      </c>
      <c r="F925" s="24" t="s">
        <v>2350</v>
      </c>
      <c r="G925" s="25" t="s">
        <v>1947</v>
      </c>
    </row>
    <row r="926" spans="1:7" x14ac:dyDescent="0.3">
      <c r="A926" s="27">
        <v>25469</v>
      </c>
      <c r="B926" s="27" t="s">
        <v>4781</v>
      </c>
      <c r="C926" s="27" t="s">
        <v>2577</v>
      </c>
      <c r="D926" s="28" t="s">
        <v>2335</v>
      </c>
      <c r="E926" s="27" t="s">
        <v>2279</v>
      </c>
      <c r="F926" s="27" t="s">
        <v>2350</v>
      </c>
      <c r="G926" s="29" t="s">
        <v>1947</v>
      </c>
    </row>
    <row r="927" spans="1:7" x14ac:dyDescent="0.3">
      <c r="A927" s="24">
        <v>25468</v>
      </c>
      <c r="B927" s="24" t="s">
        <v>3959</v>
      </c>
      <c r="C927" s="24" t="s">
        <v>3373</v>
      </c>
      <c r="D927" s="30" t="s">
        <v>2447</v>
      </c>
      <c r="E927" s="24" t="s">
        <v>1965</v>
      </c>
      <c r="F927" s="24" t="s">
        <v>2123</v>
      </c>
      <c r="G927" s="25" t="s">
        <v>2000</v>
      </c>
    </row>
    <row r="928" spans="1:7" x14ac:dyDescent="0.3">
      <c r="A928" s="27">
        <v>25466</v>
      </c>
      <c r="B928" s="27" t="s">
        <v>1034</v>
      </c>
      <c r="C928" s="27" t="s">
        <v>2361</v>
      </c>
      <c r="D928" s="28" t="s">
        <v>2447</v>
      </c>
      <c r="E928" s="27" t="s">
        <v>2315</v>
      </c>
      <c r="F928" s="27" t="s">
        <v>2316</v>
      </c>
      <c r="G928" s="29" t="s">
        <v>2000</v>
      </c>
    </row>
    <row r="929" spans="1:7" x14ac:dyDescent="0.3">
      <c r="A929" s="24">
        <v>25465</v>
      </c>
      <c r="B929" s="24" t="s">
        <v>2611</v>
      </c>
      <c r="C929" s="24" t="s">
        <v>3284</v>
      </c>
      <c r="D929" s="30" t="s">
        <v>2045</v>
      </c>
      <c r="E929" s="24" t="s">
        <v>1974</v>
      </c>
      <c r="F929" s="24" t="s">
        <v>2481</v>
      </c>
      <c r="G929" s="25" t="s">
        <v>2000</v>
      </c>
    </row>
    <row r="930" spans="1:7" x14ac:dyDescent="0.3">
      <c r="A930" s="27">
        <v>25459</v>
      </c>
      <c r="B930" s="27" t="s">
        <v>3696</v>
      </c>
      <c r="C930" s="27" t="s">
        <v>4591</v>
      </c>
      <c r="D930" s="28" t="s">
        <v>2083</v>
      </c>
      <c r="E930" s="27" t="s">
        <v>2191</v>
      </c>
      <c r="F930" s="27" t="s">
        <v>2192</v>
      </c>
      <c r="G930" s="29" t="s">
        <v>1947</v>
      </c>
    </row>
    <row r="931" spans="1:7" x14ac:dyDescent="0.3">
      <c r="A931" s="24">
        <v>25458</v>
      </c>
      <c r="B931" s="24" t="s">
        <v>887</v>
      </c>
      <c r="C931" s="24" t="s">
        <v>2146</v>
      </c>
      <c r="D931" s="30" t="s">
        <v>2083</v>
      </c>
      <c r="E931" s="24" t="s">
        <v>2191</v>
      </c>
      <c r="F931" s="24" t="s">
        <v>2192</v>
      </c>
      <c r="G931" s="25" t="s">
        <v>1947</v>
      </c>
    </row>
    <row r="932" spans="1:7" x14ac:dyDescent="0.3">
      <c r="A932" s="27">
        <v>25457</v>
      </c>
      <c r="B932" s="27" t="s">
        <v>2226</v>
      </c>
      <c r="C932" s="27" t="s">
        <v>2602</v>
      </c>
      <c r="D932" s="28" t="s">
        <v>2127</v>
      </c>
      <c r="E932" s="27" t="s">
        <v>2041</v>
      </c>
      <c r="F932" s="27" t="s">
        <v>4780</v>
      </c>
      <c r="G932" s="29" t="s">
        <v>1947</v>
      </c>
    </row>
    <row r="933" spans="1:7" x14ac:dyDescent="0.3">
      <c r="A933" s="24">
        <v>25455</v>
      </c>
      <c r="B933" s="24" t="s">
        <v>3826</v>
      </c>
      <c r="C933" s="24" t="s">
        <v>295</v>
      </c>
      <c r="D933" s="30" t="s">
        <v>2335</v>
      </c>
      <c r="E933" s="24" t="s">
        <v>2279</v>
      </c>
      <c r="F933" s="24" t="s">
        <v>2341</v>
      </c>
      <c r="G933" s="25" t="s">
        <v>1947</v>
      </c>
    </row>
    <row r="934" spans="1:7" x14ac:dyDescent="0.3">
      <c r="A934" s="27">
        <v>25454</v>
      </c>
      <c r="B934" s="27" t="s">
        <v>4779</v>
      </c>
      <c r="C934" s="27" t="s">
        <v>2470</v>
      </c>
      <c r="D934" s="28" t="s">
        <v>2335</v>
      </c>
      <c r="E934" s="27" t="s">
        <v>2279</v>
      </c>
      <c r="F934" s="27" t="s">
        <v>2341</v>
      </c>
      <c r="G934" s="29" t="s">
        <v>1947</v>
      </c>
    </row>
    <row r="935" spans="1:7" x14ac:dyDescent="0.3">
      <c r="A935" s="24">
        <v>25451</v>
      </c>
      <c r="B935" s="24" t="s">
        <v>3539</v>
      </c>
      <c r="C935" s="24" t="s">
        <v>4778</v>
      </c>
      <c r="D935" s="30" t="s">
        <v>2335</v>
      </c>
      <c r="E935" s="24" t="s">
        <v>2279</v>
      </c>
      <c r="F935" s="24" t="s">
        <v>2341</v>
      </c>
      <c r="G935" s="25" t="s">
        <v>1947</v>
      </c>
    </row>
    <row r="936" spans="1:7" x14ac:dyDescent="0.3">
      <c r="A936" s="27">
        <v>25450</v>
      </c>
      <c r="B936" s="27" t="s">
        <v>4293</v>
      </c>
      <c r="C936" s="27" t="s">
        <v>4777</v>
      </c>
      <c r="D936" s="28" t="s">
        <v>2335</v>
      </c>
      <c r="E936" s="27" t="s">
        <v>2279</v>
      </c>
      <c r="F936" s="27" t="s">
        <v>2341</v>
      </c>
      <c r="G936" s="29" t="s">
        <v>1947</v>
      </c>
    </row>
    <row r="937" spans="1:7" x14ac:dyDescent="0.3">
      <c r="A937" s="24">
        <v>25448</v>
      </c>
      <c r="B937" s="24" t="s">
        <v>568</v>
      </c>
      <c r="C937" s="24" t="s">
        <v>3034</v>
      </c>
      <c r="D937" s="30" t="s">
        <v>2335</v>
      </c>
      <c r="E937" s="24" t="s">
        <v>2279</v>
      </c>
      <c r="F937" s="24" t="s">
        <v>2370</v>
      </c>
      <c r="G937" s="25" t="s">
        <v>1947</v>
      </c>
    </row>
    <row r="938" spans="1:7" x14ac:dyDescent="0.3">
      <c r="A938" s="27">
        <v>25445</v>
      </c>
      <c r="B938" s="27" t="s">
        <v>2310</v>
      </c>
      <c r="C938" s="27" t="s">
        <v>2767</v>
      </c>
      <c r="D938" s="28" t="s">
        <v>2335</v>
      </c>
      <c r="E938" s="27" t="s">
        <v>2279</v>
      </c>
      <c r="F938" s="27" t="s">
        <v>2350</v>
      </c>
      <c r="G938" s="29" t="s">
        <v>1947</v>
      </c>
    </row>
    <row r="939" spans="1:7" x14ac:dyDescent="0.3">
      <c r="A939" s="24">
        <v>25442</v>
      </c>
      <c r="B939" s="24" t="s">
        <v>2956</v>
      </c>
      <c r="C939" s="24" t="s">
        <v>4776</v>
      </c>
      <c r="D939" s="30" t="s">
        <v>2335</v>
      </c>
      <c r="E939" s="24" t="s">
        <v>2279</v>
      </c>
      <c r="F939" s="24" t="s">
        <v>2341</v>
      </c>
      <c r="G939" s="25" t="s">
        <v>1947</v>
      </c>
    </row>
    <row r="940" spans="1:7" x14ac:dyDescent="0.3">
      <c r="A940" s="27">
        <v>25441</v>
      </c>
      <c r="B940" s="27" t="s">
        <v>4774</v>
      </c>
      <c r="C940" s="27" t="s">
        <v>4775</v>
      </c>
      <c r="D940" s="28" t="s">
        <v>2335</v>
      </c>
      <c r="E940" s="27" t="s">
        <v>2279</v>
      </c>
      <c r="F940" s="27" t="s">
        <v>2341</v>
      </c>
      <c r="G940" s="29" t="s">
        <v>1947</v>
      </c>
    </row>
    <row r="941" spans="1:7" x14ac:dyDescent="0.3">
      <c r="A941" s="24">
        <v>25439</v>
      </c>
      <c r="B941" s="24" t="s">
        <v>3518</v>
      </c>
      <c r="C941" s="24" t="s">
        <v>2343</v>
      </c>
      <c r="D941" s="30" t="s">
        <v>2127</v>
      </c>
      <c r="E941" s="24" t="s">
        <v>2041</v>
      </c>
      <c r="F941" s="24" t="s">
        <v>2555</v>
      </c>
      <c r="G941" s="25" t="s">
        <v>1947</v>
      </c>
    </row>
    <row r="942" spans="1:7" x14ac:dyDescent="0.3">
      <c r="A942" s="27">
        <v>25438</v>
      </c>
      <c r="B942" s="27" t="s">
        <v>2017</v>
      </c>
      <c r="C942" s="27" t="s">
        <v>2146</v>
      </c>
      <c r="D942" s="28" t="s">
        <v>2335</v>
      </c>
      <c r="E942" s="27" t="s">
        <v>2279</v>
      </c>
      <c r="F942" s="27" t="s">
        <v>2341</v>
      </c>
      <c r="G942" s="29" t="s">
        <v>1947</v>
      </c>
    </row>
    <row r="943" spans="1:7" x14ac:dyDescent="0.3">
      <c r="A943" s="24">
        <v>25437</v>
      </c>
      <c r="B943" s="24" t="s">
        <v>2240</v>
      </c>
      <c r="C943" s="24" t="s">
        <v>3860</v>
      </c>
      <c r="D943" s="30" t="s">
        <v>2335</v>
      </c>
      <c r="E943" s="24" t="s">
        <v>2279</v>
      </c>
      <c r="F943" s="24" t="s">
        <v>2350</v>
      </c>
      <c r="G943" s="25" t="s">
        <v>1947</v>
      </c>
    </row>
    <row r="944" spans="1:7" x14ac:dyDescent="0.3">
      <c r="A944" s="27">
        <v>25436</v>
      </c>
      <c r="B944" s="27" t="s">
        <v>2022</v>
      </c>
      <c r="C944" s="27" t="s">
        <v>3558</v>
      </c>
      <c r="D944" s="28" t="s">
        <v>2335</v>
      </c>
      <c r="E944" s="27" t="s">
        <v>2279</v>
      </c>
      <c r="F944" s="27" t="s">
        <v>2350</v>
      </c>
      <c r="G944" s="29" t="s">
        <v>1947</v>
      </c>
    </row>
    <row r="945" spans="1:7" x14ac:dyDescent="0.3">
      <c r="A945" s="24">
        <v>25431</v>
      </c>
      <c r="B945" s="24" t="s">
        <v>2371</v>
      </c>
      <c r="C945" s="24" t="s">
        <v>4773</v>
      </c>
      <c r="D945" s="30" t="s">
        <v>2335</v>
      </c>
      <c r="E945" s="24" t="s">
        <v>2279</v>
      </c>
      <c r="F945" s="24" t="s">
        <v>2341</v>
      </c>
      <c r="G945" s="25" t="s">
        <v>1947</v>
      </c>
    </row>
    <row r="946" spans="1:7" x14ac:dyDescent="0.3">
      <c r="A946" s="27">
        <v>25430</v>
      </c>
      <c r="B946" s="27" t="s">
        <v>3493</v>
      </c>
      <c r="C946" s="27" t="s">
        <v>3663</v>
      </c>
      <c r="D946" s="28" t="s">
        <v>2335</v>
      </c>
      <c r="E946" s="27" t="s">
        <v>2279</v>
      </c>
      <c r="F946" s="27" t="s">
        <v>2341</v>
      </c>
      <c r="G946" s="29" t="s">
        <v>2000</v>
      </c>
    </row>
    <row r="947" spans="1:7" x14ac:dyDescent="0.3">
      <c r="A947" s="24">
        <v>25429</v>
      </c>
      <c r="B947" s="24" t="s">
        <v>443</v>
      </c>
      <c r="C947" s="24" t="s">
        <v>2248</v>
      </c>
      <c r="D947" s="30" t="s">
        <v>2335</v>
      </c>
      <c r="E947" s="24" t="s">
        <v>2279</v>
      </c>
      <c r="F947" s="24" t="s">
        <v>2341</v>
      </c>
      <c r="G947" s="25" t="s">
        <v>1947</v>
      </c>
    </row>
    <row r="948" spans="1:7" x14ac:dyDescent="0.3">
      <c r="A948" s="27">
        <v>25428</v>
      </c>
      <c r="B948" s="27" t="s">
        <v>248</v>
      </c>
      <c r="C948" s="27" t="s">
        <v>2381</v>
      </c>
      <c r="D948" s="28" t="s">
        <v>2447</v>
      </c>
      <c r="E948" s="27" t="s">
        <v>2315</v>
      </c>
      <c r="F948" s="27" t="s">
        <v>2316</v>
      </c>
      <c r="G948" s="29" t="s">
        <v>1947</v>
      </c>
    </row>
    <row r="949" spans="1:7" x14ac:dyDescent="0.3">
      <c r="A949" s="24">
        <v>25427</v>
      </c>
      <c r="B949" s="24" t="s">
        <v>4772</v>
      </c>
      <c r="C949" s="24" t="s">
        <v>2014</v>
      </c>
      <c r="D949" s="30" t="s">
        <v>2447</v>
      </c>
      <c r="E949" s="24" t="s">
        <v>2315</v>
      </c>
      <c r="F949" s="24" t="s">
        <v>2316</v>
      </c>
      <c r="G949" s="25" t="s">
        <v>1947</v>
      </c>
    </row>
    <row r="950" spans="1:7" x14ac:dyDescent="0.3">
      <c r="A950" s="27">
        <v>25426</v>
      </c>
      <c r="B950" s="27" t="s">
        <v>2642</v>
      </c>
      <c r="C950" s="27" t="s">
        <v>4771</v>
      </c>
      <c r="D950" s="28" t="s">
        <v>2045</v>
      </c>
      <c r="E950" s="27" t="s">
        <v>1974</v>
      </c>
      <c r="F950" s="27" t="s">
        <v>2990</v>
      </c>
      <c r="G950" s="29" t="s">
        <v>1947</v>
      </c>
    </row>
    <row r="951" spans="1:7" x14ac:dyDescent="0.3">
      <c r="A951" s="24">
        <v>25424</v>
      </c>
      <c r="B951" s="24" t="s">
        <v>1034</v>
      </c>
      <c r="C951" s="24" t="s">
        <v>3427</v>
      </c>
      <c r="D951" s="30" t="s">
        <v>2327</v>
      </c>
      <c r="E951" s="24" t="s">
        <v>2059</v>
      </c>
      <c r="F951" s="24" t="s">
        <v>4740</v>
      </c>
      <c r="G951" s="25" t="s">
        <v>2000</v>
      </c>
    </row>
    <row r="952" spans="1:7" x14ac:dyDescent="0.3">
      <c r="A952" s="27">
        <v>25423</v>
      </c>
      <c r="B952" s="27" t="s">
        <v>4050</v>
      </c>
      <c r="C952" s="27" t="s">
        <v>4770</v>
      </c>
      <c r="D952" s="28" t="s">
        <v>2284</v>
      </c>
      <c r="E952" s="27" t="s">
        <v>2059</v>
      </c>
      <c r="F952" s="27" t="s">
        <v>4680</v>
      </c>
      <c r="G952" s="29" t="s">
        <v>2000</v>
      </c>
    </row>
    <row r="953" spans="1:7" x14ac:dyDescent="0.3">
      <c r="A953" s="24">
        <v>25421</v>
      </c>
      <c r="B953" s="24" t="s">
        <v>4469</v>
      </c>
      <c r="C953" s="24" t="s">
        <v>3889</v>
      </c>
      <c r="D953" s="30" t="s">
        <v>2327</v>
      </c>
      <c r="E953" s="24" t="s">
        <v>2059</v>
      </c>
      <c r="F953" s="24" t="s">
        <v>4680</v>
      </c>
      <c r="G953" s="25" t="s">
        <v>2000</v>
      </c>
    </row>
    <row r="954" spans="1:7" x14ac:dyDescent="0.3">
      <c r="A954" s="27">
        <v>25419</v>
      </c>
      <c r="B954" s="27" t="s">
        <v>4769</v>
      </c>
      <c r="C954" s="27" t="s">
        <v>2108</v>
      </c>
      <c r="D954" s="28" t="s">
        <v>2327</v>
      </c>
      <c r="E954" s="27" t="s">
        <v>2059</v>
      </c>
      <c r="F954" s="27" t="s">
        <v>2702</v>
      </c>
      <c r="G954" s="29" t="s">
        <v>2000</v>
      </c>
    </row>
    <row r="955" spans="1:7" x14ac:dyDescent="0.3">
      <c r="A955" s="24">
        <v>25416</v>
      </c>
      <c r="B955" s="24" t="s">
        <v>2485</v>
      </c>
      <c r="C955" s="24" t="s">
        <v>2715</v>
      </c>
      <c r="D955" s="30" t="s">
        <v>2045</v>
      </c>
      <c r="E955" s="24" t="s">
        <v>1974</v>
      </c>
      <c r="F955" s="24" t="s">
        <v>2024</v>
      </c>
      <c r="G955" s="25" t="s">
        <v>2000</v>
      </c>
    </row>
    <row r="956" spans="1:7" x14ac:dyDescent="0.3">
      <c r="A956" s="27">
        <v>25413</v>
      </c>
      <c r="B956" s="27" t="s">
        <v>4768</v>
      </c>
      <c r="C956" s="27" t="s">
        <v>3212</v>
      </c>
      <c r="D956" s="28" t="s">
        <v>2045</v>
      </c>
      <c r="E956" s="27" t="s">
        <v>1974</v>
      </c>
      <c r="F956" s="27" t="s">
        <v>2921</v>
      </c>
      <c r="G956" s="29" t="s">
        <v>2000</v>
      </c>
    </row>
    <row r="957" spans="1:7" x14ac:dyDescent="0.3">
      <c r="A957" s="24">
        <v>25412</v>
      </c>
      <c r="B957" s="24" t="s">
        <v>4767</v>
      </c>
      <c r="C957" s="24" t="s">
        <v>3055</v>
      </c>
      <c r="D957" s="30" t="s">
        <v>2327</v>
      </c>
      <c r="E957" s="24" t="s">
        <v>2059</v>
      </c>
      <c r="F957" s="24" t="s">
        <v>4766</v>
      </c>
      <c r="G957" s="25" t="s">
        <v>2000</v>
      </c>
    </row>
    <row r="958" spans="1:7" x14ac:dyDescent="0.3">
      <c r="A958" s="27">
        <v>25411</v>
      </c>
      <c r="B958" s="27" t="s">
        <v>4765</v>
      </c>
      <c r="C958" s="27" t="s">
        <v>2146</v>
      </c>
      <c r="D958" s="28" t="s">
        <v>2327</v>
      </c>
      <c r="E958" s="27" t="s">
        <v>2059</v>
      </c>
      <c r="F958" s="27" t="s">
        <v>4766</v>
      </c>
      <c r="G958" s="29" t="s">
        <v>2000</v>
      </c>
    </row>
    <row r="959" spans="1:7" x14ac:dyDescent="0.3">
      <c r="A959" s="24">
        <v>25409</v>
      </c>
      <c r="B959" s="24" t="s">
        <v>514</v>
      </c>
      <c r="C959" s="24" t="s">
        <v>3070</v>
      </c>
      <c r="D959" s="30" t="s">
        <v>2045</v>
      </c>
      <c r="E959" s="24" t="s">
        <v>1974</v>
      </c>
      <c r="F959" s="24" t="s">
        <v>2481</v>
      </c>
      <c r="G959" s="25" t="s">
        <v>2000</v>
      </c>
    </row>
    <row r="960" spans="1:7" x14ac:dyDescent="0.3">
      <c r="A960" s="27">
        <v>25405</v>
      </c>
      <c r="B960" s="27" t="s">
        <v>4764</v>
      </c>
      <c r="C960" s="27" t="s">
        <v>1963</v>
      </c>
      <c r="D960" s="28" t="s">
        <v>2335</v>
      </c>
      <c r="E960" s="27" t="s">
        <v>2279</v>
      </c>
      <c r="F960" s="27" t="s">
        <v>2350</v>
      </c>
      <c r="G960" s="29" t="s">
        <v>2000</v>
      </c>
    </row>
    <row r="961" spans="1:7" x14ac:dyDescent="0.3">
      <c r="A961" s="24">
        <v>25404</v>
      </c>
      <c r="B961" s="24" t="s">
        <v>2649</v>
      </c>
      <c r="C961" s="24" t="s">
        <v>2649</v>
      </c>
      <c r="D961" s="30" t="s">
        <v>2335</v>
      </c>
      <c r="E961" s="24" t="s">
        <v>2279</v>
      </c>
      <c r="F961" s="24" t="s">
        <v>2341</v>
      </c>
      <c r="G961" s="25" t="s">
        <v>2000</v>
      </c>
    </row>
    <row r="962" spans="1:7" x14ac:dyDescent="0.3">
      <c r="A962" s="27">
        <v>25402</v>
      </c>
      <c r="B962" s="27" t="s">
        <v>2202</v>
      </c>
      <c r="C962" s="27" t="s">
        <v>1993</v>
      </c>
      <c r="D962" s="28" t="s">
        <v>2335</v>
      </c>
      <c r="E962" s="27" t="s">
        <v>2279</v>
      </c>
      <c r="F962" s="27" t="s">
        <v>2341</v>
      </c>
      <c r="G962" s="29" t="s">
        <v>1947</v>
      </c>
    </row>
    <row r="963" spans="1:7" x14ac:dyDescent="0.3">
      <c r="A963" s="24">
        <v>25398</v>
      </c>
      <c r="B963" s="24" t="s">
        <v>2593</v>
      </c>
      <c r="C963" s="24" t="s">
        <v>4179</v>
      </c>
      <c r="D963" s="30" t="s">
        <v>2335</v>
      </c>
      <c r="E963" s="24" t="s">
        <v>2279</v>
      </c>
      <c r="F963" s="24" t="s">
        <v>2336</v>
      </c>
      <c r="G963" s="25" t="s">
        <v>1947</v>
      </c>
    </row>
    <row r="964" spans="1:7" x14ac:dyDescent="0.3">
      <c r="A964" s="27">
        <v>25396</v>
      </c>
      <c r="B964" s="27" t="s">
        <v>2019</v>
      </c>
      <c r="C964" s="27" t="s">
        <v>2841</v>
      </c>
      <c r="D964" s="28" t="s">
        <v>2335</v>
      </c>
      <c r="E964" s="27" t="s">
        <v>2279</v>
      </c>
      <c r="F964" s="27" t="s">
        <v>2370</v>
      </c>
      <c r="G964" s="29" t="s">
        <v>1947</v>
      </c>
    </row>
    <row r="965" spans="1:7" x14ac:dyDescent="0.3">
      <c r="A965" s="24">
        <v>25394</v>
      </c>
      <c r="B965" s="24" t="s">
        <v>4594</v>
      </c>
      <c r="C965" s="24" t="s">
        <v>1963</v>
      </c>
      <c r="D965" s="30" t="s">
        <v>2083</v>
      </c>
      <c r="E965" s="24" t="s">
        <v>2191</v>
      </c>
      <c r="F965" s="24" t="s">
        <v>2192</v>
      </c>
      <c r="G965" s="25" t="s">
        <v>1947</v>
      </c>
    </row>
    <row r="966" spans="1:7" x14ac:dyDescent="0.3">
      <c r="A966" s="27">
        <v>25392</v>
      </c>
      <c r="B966" s="27" t="s">
        <v>3893</v>
      </c>
      <c r="C966" s="27" t="s">
        <v>3154</v>
      </c>
      <c r="D966" s="28" t="s">
        <v>2335</v>
      </c>
      <c r="E966" s="27" t="s">
        <v>2151</v>
      </c>
      <c r="F966" s="27" t="s">
        <v>4713</v>
      </c>
      <c r="G966" s="29" t="s">
        <v>1947</v>
      </c>
    </row>
    <row r="967" spans="1:7" x14ac:dyDescent="0.3">
      <c r="A967" s="24">
        <v>25388</v>
      </c>
      <c r="B967" s="24" t="s">
        <v>2772</v>
      </c>
      <c r="C967" s="24" t="s">
        <v>2383</v>
      </c>
      <c r="D967" s="30" t="s">
        <v>2045</v>
      </c>
      <c r="E967" s="24" t="s">
        <v>1974</v>
      </c>
      <c r="F967" s="24" t="s">
        <v>2606</v>
      </c>
      <c r="G967" s="25" t="s">
        <v>2000</v>
      </c>
    </row>
    <row r="968" spans="1:7" x14ac:dyDescent="0.3">
      <c r="A968" s="27">
        <v>25384</v>
      </c>
      <c r="B968" s="27" t="s">
        <v>2579</v>
      </c>
      <c r="C968" s="27" t="s">
        <v>2715</v>
      </c>
      <c r="D968" s="28" t="s">
        <v>2327</v>
      </c>
      <c r="E968" s="27" t="s">
        <v>2059</v>
      </c>
      <c r="F968" s="27" t="s">
        <v>2702</v>
      </c>
      <c r="G968" s="29" t="s">
        <v>2000</v>
      </c>
    </row>
    <row r="969" spans="1:7" x14ac:dyDescent="0.3">
      <c r="A969" s="24">
        <v>25383</v>
      </c>
      <c r="B969" s="24" t="s">
        <v>2199</v>
      </c>
      <c r="C969" s="24" t="s">
        <v>2199</v>
      </c>
      <c r="D969" s="30" t="s">
        <v>2127</v>
      </c>
      <c r="E969" s="24" t="s">
        <v>2041</v>
      </c>
      <c r="F969" s="24" t="s">
        <v>2432</v>
      </c>
      <c r="G969" s="25" t="s">
        <v>1947</v>
      </c>
    </row>
    <row r="970" spans="1:7" x14ac:dyDescent="0.3">
      <c r="A970" s="27">
        <v>25381</v>
      </c>
      <c r="B970" s="27" t="s">
        <v>4763</v>
      </c>
      <c r="C970" s="27" t="s">
        <v>1963</v>
      </c>
      <c r="D970" s="28" t="s">
        <v>2127</v>
      </c>
      <c r="E970" s="27" t="s">
        <v>2041</v>
      </c>
      <c r="F970" s="27" t="s">
        <v>2432</v>
      </c>
      <c r="G970" s="29" t="s">
        <v>1947</v>
      </c>
    </row>
    <row r="971" spans="1:7" x14ac:dyDescent="0.3">
      <c r="A971" s="24">
        <v>25379</v>
      </c>
      <c r="B971" s="24" t="s">
        <v>4298</v>
      </c>
      <c r="C971" s="24" t="s">
        <v>4762</v>
      </c>
      <c r="D971" s="30" t="s">
        <v>2447</v>
      </c>
      <c r="E971" s="24" t="s">
        <v>2315</v>
      </c>
      <c r="F971" s="24" t="s">
        <v>2316</v>
      </c>
      <c r="G971" s="25" t="s">
        <v>2000</v>
      </c>
    </row>
    <row r="972" spans="1:7" x14ac:dyDescent="0.3">
      <c r="A972" s="27">
        <v>25378</v>
      </c>
      <c r="B972" s="27" t="s">
        <v>2958</v>
      </c>
      <c r="C972" s="27" t="s">
        <v>4761</v>
      </c>
      <c r="D972" s="28" t="s">
        <v>2447</v>
      </c>
      <c r="E972" s="27" t="s">
        <v>2315</v>
      </c>
      <c r="F972" s="27" t="s">
        <v>2316</v>
      </c>
      <c r="G972" s="29" t="s">
        <v>2000</v>
      </c>
    </row>
    <row r="973" spans="1:7" x14ac:dyDescent="0.3">
      <c r="A973" s="24">
        <v>25377</v>
      </c>
      <c r="B973" s="24" t="s">
        <v>568</v>
      </c>
      <c r="C973" s="24" t="s">
        <v>2146</v>
      </c>
      <c r="D973" s="30" t="s">
        <v>2447</v>
      </c>
      <c r="E973" s="24" t="s">
        <v>2315</v>
      </c>
      <c r="F973" s="24" t="s">
        <v>2316</v>
      </c>
      <c r="G973" s="25" t="s">
        <v>2000</v>
      </c>
    </row>
    <row r="974" spans="1:7" x14ac:dyDescent="0.3">
      <c r="A974" s="27">
        <v>25376</v>
      </c>
      <c r="B974" s="27" t="s">
        <v>4567</v>
      </c>
      <c r="C974" s="27" t="s">
        <v>4760</v>
      </c>
      <c r="D974" s="28" t="s">
        <v>2447</v>
      </c>
      <c r="E974" s="27" t="s">
        <v>2315</v>
      </c>
      <c r="F974" s="27" t="s">
        <v>2316</v>
      </c>
      <c r="G974" s="29" t="s">
        <v>2000</v>
      </c>
    </row>
    <row r="975" spans="1:7" x14ac:dyDescent="0.3">
      <c r="A975" s="24">
        <v>25375</v>
      </c>
      <c r="B975" s="24" t="s">
        <v>2841</v>
      </c>
      <c r="C975" s="24" t="s">
        <v>4759</v>
      </c>
      <c r="D975" s="30" t="s">
        <v>2447</v>
      </c>
      <c r="E975" s="24" t="s">
        <v>2315</v>
      </c>
      <c r="F975" s="24" t="s">
        <v>2316</v>
      </c>
      <c r="G975" s="25" t="s">
        <v>1947</v>
      </c>
    </row>
    <row r="976" spans="1:7" x14ac:dyDescent="0.3">
      <c r="A976" s="27">
        <v>25374</v>
      </c>
      <c r="B976" s="27" t="s">
        <v>2559</v>
      </c>
      <c r="C976" s="27" t="s">
        <v>2102</v>
      </c>
      <c r="D976" s="28" t="s">
        <v>2447</v>
      </c>
      <c r="E976" s="27" t="s">
        <v>2315</v>
      </c>
      <c r="F976" s="27" t="s">
        <v>2316</v>
      </c>
      <c r="G976" s="29" t="s">
        <v>1947</v>
      </c>
    </row>
    <row r="977" spans="1:7" x14ac:dyDescent="0.3">
      <c r="A977" s="24">
        <v>25373</v>
      </c>
      <c r="B977" s="24" t="s">
        <v>2486</v>
      </c>
      <c r="C977" s="24" t="s">
        <v>1963</v>
      </c>
      <c r="D977" s="30" t="s">
        <v>2447</v>
      </c>
      <c r="E977" s="24" t="s">
        <v>2315</v>
      </c>
      <c r="F977" s="24" t="s">
        <v>2316</v>
      </c>
      <c r="G977" s="25" t="s">
        <v>1947</v>
      </c>
    </row>
    <row r="978" spans="1:7" x14ac:dyDescent="0.3">
      <c r="A978" s="27">
        <v>25372</v>
      </c>
      <c r="B978" s="27" t="s">
        <v>3374</v>
      </c>
      <c r="C978" s="27" t="s">
        <v>4450</v>
      </c>
      <c r="D978" s="28" t="s">
        <v>2447</v>
      </c>
      <c r="E978" s="27" t="s">
        <v>2315</v>
      </c>
      <c r="F978" s="27" t="s">
        <v>2316</v>
      </c>
      <c r="G978" s="29" t="s">
        <v>1947</v>
      </c>
    </row>
    <row r="979" spans="1:7" x14ac:dyDescent="0.3">
      <c r="A979" s="24">
        <v>25370</v>
      </c>
      <c r="B979" s="24" t="s">
        <v>2240</v>
      </c>
      <c r="C979" s="24" t="s">
        <v>2841</v>
      </c>
      <c r="D979" s="30" t="s">
        <v>2447</v>
      </c>
      <c r="E979" s="24" t="s">
        <v>2315</v>
      </c>
      <c r="F979" s="24" t="s">
        <v>2316</v>
      </c>
      <c r="G979" s="25" t="s">
        <v>1947</v>
      </c>
    </row>
    <row r="980" spans="1:7" x14ac:dyDescent="0.3">
      <c r="A980" s="27">
        <v>25369</v>
      </c>
      <c r="B980" s="27" t="s">
        <v>640</v>
      </c>
      <c r="C980" s="27" t="s">
        <v>2423</v>
      </c>
      <c r="D980" s="28" t="s">
        <v>2447</v>
      </c>
      <c r="E980" s="27" t="s">
        <v>2315</v>
      </c>
      <c r="F980" s="27" t="s">
        <v>2316</v>
      </c>
      <c r="G980" s="29" t="s">
        <v>1947</v>
      </c>
    </row>
    <row r="981" spans="1:7" x14ac:dyDescent="0.3">
      <c r="A981" s="24">
        <v>25365</v>
      </c>
      <c r="B981" s="24" t="s">
        <v>2052</v>
      </c>
      <c r="C981" s="24" t="s">
        <v>4758</v>
      </c>
      <c r="D981" s="30" t="s">
        <v>2447</v>
      </c>
      <c r="E981" s="24" t="s">
        <v>2315</v>
      </c>
      <c r="F981" s="24" t="s">
        <v>2316</v>
      </c>
      <c r="G981" s="25" t="s">
        <v>1947</v>
      </c>
    </row>
    <row r="982" spans="1:7" x14ac:dyDescent="0.3">
      <c r="A982" s="27">
        <v>25364</v>
      </c>
      <c r="B982" s="27" t="s">
        <v>2180</v>
      </c>
      <c r="C982" s="27" t="s">
        <v>2100</v>
      </c>
      <c r="D982" s="28" t="s">
        <v>2447</v>
      </c>
      <c r="E982" s="27" t="s">
        <v>2315</v>
      </c>
      <c r="F982" s="27" t="s">
        <v>2316</v>
      </c>
      <c r="G982" s="29" t="s">
        <v>1947</v>
      </c>
    </row>
    <row r="983" spans="1:7" x14ac:dyDescent="0.3">
      <c r="A983" s="24">
        <v>25363</v>
      </c>
      <c r="B983" s="24" t="s">
        <v>4757</v>
      </c>
      <c r="C983" s="24" t="s">
        <v>4757</v>
      </c>
      <c r="D983" s="30" t="s">
        <v>2447</v>
      </c>
      <c r="E983" s="24" t="s">
        <v>2315</v>
      </c>
      <c r="F983" s="24" t="s">
        <v>2316</v>
      </c>
      <c r="G983" s="25" t="s">
        <v>1947</v>
      </c>
    </row>
    <row r="984" spans="1:7" x14ac:dyDescent="0.3">
      <c r="A984" s="27">
        <v>25360</v>
      </c>
      <c r="B984" s="27" t="s">
        <v>3893</v>
      </c>
      <c r="C984" s="27" t="s">
        <v>2218</v>
      </c>
      <c r="D984" s="28" t="s">
        <v>2335</v>
      </c>
      <c r="E984" s="27" t="s">
        <v>2279</v>
      </c>
      <c r="F984" s="27" t="s">
        <v>2370</v>
      </c>
      <c r="G984" s="29" t="s">
        <v>1947</v>
      </c>
    </row>
    <row r="985" spans="1:7" x14ac:dyDescent="0.3">
      <c r="A985" s="24">
        <v>25358</v>
      </c>
      <c r="B985" s="24" t="s">
        <v>4756</v>
      </c>
      <c r="C985" s="24" t="s">
        <v>3565</v>
      </c>
      <c r="D985" s="30" t="s">
        <v>2335</v>
      </c>
      <c r="E985" s="24" t="s">
        <v>2279</v>
      </c>
      <c r="F985" s="24" t="s">
        <v>2420</v>
      </c>
      <c r="G985" s="25" t="s">
        <v>1947</v>
      </c>
    </row>
    <row r="986" spans="1:7" x14ac:dyDescent="0.3">
      <c r="A986" s="27">
        <v>25357</v>
      </c>
      <c r="B986" s="27" t="s">
        <v>4755</v>
      </c>
      <c r="C986" s="27" t="s">
        <v>3675</v>
      </c>
      <c r="D986" s="28" t="s">
        <v>2335</v>
      </c>
      <c r="E986" s="27" t="s">
        <v>2279</v>
      </c>
      <c r="F986" s="27" t="s">
        <v>2370</v>
      </c>
      <c r="G986" s="29" t="s">
        <v>1947</v>
      </c>
    </row>
    <row r="987" spans="1:7" x14ac:dyDescent="0.3">
      <c r="A987" s="24">
        <v>25356</v>
      </c>
      <c r="B987" s="24" t="s">
        <v>2579</v>
      </c>
      <c r="C987" s="24" t="s">
        <v>4754</v>
      </c>
      <c r="D987" s="30" t="s">
        <v>2335</v>
      </c>
      <c r="E987" s="24" t="s">
        <v>2279</v>
      </c>
      <c r="F987" s="24" t="s">
        <v>2370</v>
      </c>
      <c r="G987" s="25" t="s">
        <v>1947</v>
      </c>
    </row>
    <row r="988" spans="1:7" x14ac:dyDescent="0.3">
      <c r="A988" s="27">
        <v>25353</v>
      </c>
      <c r="B988" s="27" t="s">
        <v>4753</v>
      </c>
      <c r="C988" s="27" t="s">
        <v>2664</v>
      </c>
      <c r="D988" s="28" t="s">
        <v>2335</v>
      </c>
      <c r="E988" s="27" t="s">
        <v>2279</v>
      </c>
      <c r="F988" s="27" t="s">
        <v>2341</v>
      </c>
      <c r="G988" s="29" t="s">
        <v>1947</v>
      </c>
    </row>
    <row r="989" spans="1:7" x14ac:dyDescent="0.3">
      <c r="A989" s="24">
        <v>25352</v>
      </c>
      <c r="B989" s="24" t="s">
        <v>2274</v>
      </c>
      <c r="C989" s="24" t="s">
        <v>2184</v>
      </c>
      <c r="D989" s="30" t="s">
        <v>2023</v>
      </c>
      <c r="E989" s="24" t="s">
        <v>2279</v>
      </c>
      <c r="F989" s="24" t="s">
        <v>2280</v>
      </c>
      <c r="G989" s="25" t="s">
        <v>1947</v>
      </c>
    </row>
    <row r="990" spans="1:7" x14ac:dyDescent="0.3">
      <c r="A990" s="27">
        <v>25350</v>
      </c>
      <c r="B990" s="27" t="s">
        <v>1348</v>
      </c>
      <c r="C990" s="27" t="s">
        <v>2011</v>
      </c>
      <c r="D990" s="28" t="s">
        <v>2335</v>
      </c>
      <c r="E990" s="27" t="s">
        <v>2279</v>
      </c>
      <c r="F990" s="27" t="s">
        <v>2370</v>
      </c>
      <c r="G990" s="29" t="s">
        <v>1947</v>
      </c>
    </row>
    <row r="991" spans="1:7" x14ac:dyDescent="0.3">
      <c r="A991" s="24">
        <v>25348</v>
      </c>
      <c r="B991" s="24" t="s">
        <v>2675</v>
      </c>
      <c r="C991" s="24" t="s">
        <v>2893</v>
      </c>
      <c r="D991" s="30" t="s">
        <v>2335</v>
      </c>
      <c r="E991" s="24" t="s">
        <v>2279</v>
      </c>
      <c r="F991" s="24" t="s">
        <v>2297</v>
      </c>
      <c r="G991" s="25" t="s">
        <v>1947</v>
      </c>
    </row>
    <row r="992" spans="1:7" x14ac:dyDescent="0.3">
      <c r="A992" s="27">
        <v>25347</v>
      </c>
      <c r="B992" s="27" t="s">
        <v>2406</v>
      </c>
      <c r="C992" s="27" t="s">
        <v>1963</v>
      </c>
      <c r="D992" s="28" t="s">
        <v>2335</v>
      </c>
      <c r="E992" s="27" t="s">
        <v>2279</v>
      </c>
      <c r="F992" s="27" t="s">
        <v>2336</v>
      </c>
      <c r="G992" s="29" t="s">
        <v>1947</v>
      </c>
    </row>
    <row r="993" spans="1:7" x14ac:dyDescent="0.3">
      <c r="A993" s="24">
        <v>25346</v>
      </c>
      <c r="B993" s="24" t="s">
        <v>2251</v>
      </c>
      <c r="C993" s="24" t="s">
        <v>3718</v>
      </c>
      <c r="D993" s="30" t="s">
        <v>2335</v>
      </c>
      <c r="E993" s="24" t="s">
        <v>2279</v>
      </c>
      <c r="F993" s="24" t="s">
        <v>2341</v>
      </c>
      <c r="G993" s="25" t="s">
        <v>1947</v>
      </c>
    </row>
    <row r="994" spans="1:7" x14ac:dyDescent="0.3">
      <c r="A994" s="27">
        <v>25345</v>
      </c>
      <c r="B994" s="27" t="s">
        <v>4751</v>
      </c>
      <c r="C994" s="27" t="s">
        <v>4752</v>
      </c>
      <c r="D994" s="28" t="s">
        <v>4748</v>
      </c>
      <c r="E994" s="27" t="s">
        <v>2454</v>
      </c>
      <c r="F994" s="27" t="s">
        <v>2091</v>
      </c>
      <c r="G994" s="29" t="s">
        <v>1947</v>
      </c>
    </row>
    <row r="995" spans="1:7" x14ac:dyDescent="0.3">
      <c r="A995" s="24">
        <v>25344</v>
      </c>
      <c r="B995" s="24" t="s">
        <v>4749</v>
      </c>
      <c r="C995" s="24" t="s">
        <v>4750</v>
      </c>
      <c r="D995" s="30" t="s">
        <v>4748</v>
      </c>
      <c r="E995" s="24" t="s">
        <v>2454</v>
      </c>
      <c r="F995" s="24" t="s">
        <v>2091</v>
      </c>
      <c r="G995" s="25" t="s">
        <v>2000</v>
      </c>
    </row>
    <row r="996" spans="1:7" x14ac:dyDescent="0.3">
      <c r="A996" s="27">
        <v>25343</v>
      </c>
      <c r="B996" s="27" t="s">
        <v>4746</v>
      </c>
      <c r="C996" s="27" t="s">
        <v>4747</v>
      </c>
      <c r="D996" s="28" t="s">
        <v>4748</v>
      </c>
      <c r="E996" s="27" t="s">
        <v>2454</v>
      </c>
      <c r="F996" s="27" t="s">
        <v>2091</v>
      </c>
      <c r="G996" s="29" t="s">
        <v>1947</v>
      </c>
    </row>
    <row r="997" spans="1:7" x14ac:dyDescent="0.3">
      <c r="A997" s="24">
        <v>25342</v>
      </c>
      <c r="B997" s="24" t="s">
        <v>2313</v>
      </c>
      <c r="C997" s="24" t="s">
        <v>2198</v>
      </c>
      <c r="D997" s="30" t="s">
        <v>2045</v>
      </c>
      <c r="E997" s="24" t="s">
        <v>1974</v>
      </c>
      <c r="F997" s="24" t="s">
        <v>2588</v>
      </c>
      <c r="G997" s="25" t="s">
        <v>2000</v>
      </c>
    </row>
    <row r="998" spans="1:7" x14ac:dyDescent="0.3">
      <c r="A998" s="27">
        <v>25341</v>
      </c>
      <c r="B998" s="27" t="s">
        <v>2855</v>
      </c>
      <c r="C998" s="27" t="s">
        <v>2602</v>
      </c>
      <c r="D998" s="28" t="s">
        <v>2045</v>
      </c>
      <c r="E998" s="27" t="s">
        <v>1974</v>
      </c>
      <c r="F998" s="27" t="s">
        <v>2222</v>
      </c>
      <c r="G998" s="29" t="s">
        <v>2000</v>
      </c>
    </row>
    <row r="999" spans="1:7" x14ac:dyDescent="0.3">
      <c r="A999" s="24">
        <v>25340</v>
      </c>
      <c r="B999" s="24" t="s">
        <v>4745</v>
      </c>
      <c r="C999" s="24" t="s">
        <v>1963</v>
      </c>
      <c r="D999" s="30" t="s">
        <v>2327</v>
      </c>
      <c r="E999" s="24" t="s">
        <v>2059</v>
      </c>
      <c r="F999" s="24" t="s">
        <v>4680</v>
      </c>
      <c r="G999" s="25" t="s">
        <v>2000</v>
      </c>
    </row>
    <row r="1000" spans="1:7" x14ac:dyDescent="0.3">
      <c r="A1000" s="27">
        <v>25338</v>
      </c>
      <c r="B1000" s="27" t="s">
        <v>2197</v>
      </c>
      <c r="C1000" s="27" t="s">
        <v>3583</v>
      </c>
      <c r="D1000" s="28" t="s">
        <v>2327</v>
      </c>
      <c r="E1000" s="27" t="s">
        <v>2059</v>
      </c>
      <c r="F1000" s="27" t="s">
        <v>3561</v>
      </c>
      <c r="G1000" s="29" t="s">
        <v>2000</v>
      </c>
    </row>
    <row r="1001" spans="1:7" x14ac:dyDescent="0.3">
      <c r="A1001" s="24">
        <v>25337</v>
      </c>
      <c r="B1001" s="24" t="s">
        <v>2841</v>
      </c>
      <c r="C1001" s="24" t="s">
        <v>4744</v>
      </c>
      <c r="D1001" s="30" t="s">
        <v>2457</v>
      </c>
      <c r="E1001" s="24" t="s">
        <v>2242</v>
      </c>
      <c r="F1001" s="24" t="s">
        <v>2243</v>
      </c>
      <c r="G1001" s="25" t="s">
        <v>1947</v>
      </c>
    </row>
    <row r="1002" spans="1:7" x14ac:dyDescent="0.3">
      <c r="A1002" s="27">
        <v>25336</v>
      </c>
      <c r="B1002" s="27" t="s">
        <v>2856</v>
      </c>
      <c r="C1002" s="27" t="s">
        <v>4743</v>
      </c>
      <c r="D1002" s="28" t="s">
        <v>2327</v>
      </c>
      <c r="E1002" s="27" t="s">
        <v>2059</v>
      </c>
      <c r="F1002" s="27" t="s">
        <v>3529</v>
      </c>
      <c r="G1002" s="29" t="s">
        <v>2000</v>
      </c>
    </row>
    <row r="1003" spans="1:7" x14ac:dyDescent="0.3">
      <c r="A1003" s="24">
        <v>25335</v>
      </c>
      <c r="B1003" s="24" t="s">
        <v>4742</v>
      </c>
      <c r="C1003" s="24" t="s">
        <v>1963</v>
      </c>
      <c r="D1003" s="30" t="s">
        <v>2327</v>
      </c>
      <c r="E1003" s="24" t="s">
        <v>2059</v>
      </c>
      <c r="F1003" s="24" t="s">
        <v>3350</v>
      </c>
      <c r="G1003" s="25" t="s">
        <v>2000</v>
      </c>
    </row>
    <row r="1004" spans="1:7" x14ac:dyDescent="0.3">
      <c r="A1004" s="27">
        <v>25334</v>
      </c>
      <c r="B1004" s="27" t="s">
        <v>4032</v>
      </c>
      <c r="C1004" s="27" t="s">
        <v>2198</v>
      </c>
      <c r="D1004" s="28" t="s">
        <v>2327</v>
      </c>
      <c r="E1004" s="27" t="s">
        <v>2059</v>
      </c>
      <c r="F1004" s="27" t="s">
        <v>2738</v>
      </c>
      <c r="G1004" s="29" t="s">
        <v>2000</v>
      </c>
    </row>
    <row r="1005" spans="1:7" x14ac:dyDescent="0.3">
      <c r="A1005" s="24">
        <v>25333</v>
      </c>
      <c r="B1005" s="24" t="s">
        <v>4482</v>
      </c>
      <c r="C1005" s="24" t="s">
        <v>2627</v>
      </c>
      <c r="D1005" s="30" t="s">
        <v>2447</v>
      </c>
      <c r="E1005" s="24" t="s">
        <v>2315</v>
      </c>
      <c r="F1005" s="24" t="s">
        <v>2316</v>
      </c>
      <c r="G1005" s="25" t="s">
        <v>2000</v>
      </c>
    </row>
    <row r="1006" spans="1:7" x14ac:dyDescent="0.3">
      <c r="A1006" s="27">
        <v>25332</v>
      </c>
      <c r="B1006" s="27" t="s">
        <v>2823</v>
      </c>
      <c r="C1006" s="27" t="s">
        <v>2649</v>
      </c>
      <c r="D1006" s="28" t="s">
        <v>2335</v>
      </c>
      <c r="E1006" s="27" t="s">
        <v>2279</v>
      </c>
      <c r="F1006" s="27" t="s">
        <v>3815</v>
      </c>
      <c r="G1006" s="29" t="s">
        <v>2000</v>
      </c>
    </row>
    <row r="1007" spans="1:7" x14ac:dyDescent="0.3">
      <c r="A1007" s="24">
        <v>25331</v>
      </c>
      <c r="B1007" s="24" t="s">
        <v>3079</v>
      </c>
      <c r="C1007" s="24" t="s">
        <v>4741</v>
      </c>
      <c r="D1007" s="30" t="s">
        <v>2327</v>
      </c>
      <c r="E1007" s="24" t="s">
        <v>2059</v>
      </c>
      <c r="F1007" s="24" t="s">
        <v>4680</v>
      </c>
      <c r="G1007" s="25" t="s">
        <v>2000</v>
      </c>
    </row>
    <row r="1008" spans="1:7" x14ac:dyDescent="0.3">
      <c r="A1008" s="27">
        <v>25330</v>
      </c>
      <c r="B1008" s="27" t="s">
        <v>4739</v>
      </c>
      <c r="C1008" s="27" t="s">
        <v>2753</v>
      </c>
      <c r="D1008" s="28" t="s">
        <v>2327</v>
      </c>
      <c r="E1008" s="27" t="s">
        <v>2059</v>
      </c>
      <c r="F1008" s="27" t="s">
        <v>4740</v>
      </c>
      <c r="G1008" s="29" t="s">
        <v>2000</v>
      </c>
    </row>
    <row r="1009" spans="1:7" x14ac:dyDescent="0.3">
      <c r="A1009" s="24">
        <v>25328</v>
      </c>
      <c r="B1009" s="24" t="s">
        <v>2855</v>
      </c>
      <c r="C1009" s="24" t="s">
        <v>2262</v>
      </c>
      <c r="D1009" s="30" t="s">
        <v>2335</v>
      </c>
      <c r="E1009" s="24" t="s">
        <v>2279</v>
      </c>
      <c r="F1009" s="24" t="s">
        <v>2420</v>
      </c>
      <c r="G1009" s="25" t="s">
        <v>2000</v>
      </c>
    </row>
    <row r="1010" spans="1:7" x14ac:dyDescent="0.3">
      <c r="A1010" s="27">
        <v>25326</v>
      </c>
      <c r="B1010" s="27" t="s">
        <v>2075</v>
      </c>
      <c r="C1010" s="27" t="s">
        <v>3158</v>
      </c>
      <c r="D1010" s="28" t="s">
        <v>2045</v>
      </c>
      <c r="E1010" s="27" t="s">
        <v>1974</v>
      </c>
      <c r="F1010" s="27" t="s">
        <v>2845</v>
      </c>
      <c r="G1010" s="29" t="s">
        <v>2000</v>
      </c>
    </row>
    <row r="1011" spans="1:7" x14ac:dyDescent="0.3">
      <c r="A1011" s="24">
        <v>25325</v>
      </c>
      <c r="B1011" s="24" t="s">
        <v>4737</v>
      </c>
      <c r="C1011" s="24" t="s">
        <v>4738</v>
      </c>
      <c r="D1011" s="30" t="s">
        <v>2045</v>
      </c>
      <c r="E1011" s="24" t="s">
        <v>1974</v>
      </c>
      <c r="F1011" s="24" t="s">
        <v>2902</v>
      </c>
      <c r="G1011" s="25" t="s">
        <v>2000</v>
      </c>
    </row>
    <row r="1012" spans="1:7" x14ac:dyDescent="0.3">
      <c r="A1012" s="27">
        <v>25321</v>
      </c>
      <c r="B1012" s="27" t="s">
        <v>4736</v>
      </c>
      <c r="C1012" s="27" t="s">
        <v>1963</v>
      </c>
      <c r="D1012" s="28" t="s">
        <v>2045</v>
      </c>
      <c r="E1012" s="27" t="s">
        <v>1974</v>
      </c>
      <c r="F1012" s="27" t="s">
        <v>2588</v>
      </c>
      <c r="G1012" s="29" t="s">
        <v>2000</v>
      </c>
    </row>
    <row r="1013" spans="1:7" x14ac:dyDescent="0.3">
      <c r="A1013" s="24">
        <v>25319</v>
      </c>
      <c r="B1013" s="24" t="s">
        <v>2875</v>
      </c>
      <c r="C1013" s="24" t="s">
        <v>2686</v>
      </c>
      <c r="D1013" s="30" t="s">
        <v>2045</v>
      </c>
      <c r="E1013" s="24" t="s">
        <v>1974</v>
      </c>
      <c r="F1013" s="24" t="s">
        <v>2606</v>
      </c>
      <c r="G1013" s="25" t="s">
        <v>2000</v>
      </c>
    </row>
    <row r="1014" spans="1:7" x14ac:dyDescent="0.3">
      <c r="A1014" s="27">
        <v>25316</v>
      </c>
      <c r="B1014" s="27" t="s">
        <v>2226</v>
      </c>
      <c r="C1014" s="27" t="s">
        <v>2456</v>
      </c>
      <c r="D1014" s="28" t="s">
        <v>1982</v>
      </c>
      <c r="E1014" s="27" t="s">
        <v>1983</v>
      </c>
      <c r="F1014" s="27" t="s">
        <v>1984</v>
      </c>
      <c r="G1014" s="29" t="s">
        <v>1947</v>
      </c>
    </row>
    <row r="1015" spans="1:7" x14ac:dyDescent="0.3">
      <c r="A1015" s="24">
        <v>25313</v>
      </c>
      <c r="B1015" s="24" t="s">
        <v>4734</v>
      </c>
      <c r="C1015" s="24" t="s">
        <v>4735</v>
      </c>
      <c r="D1015" s="30" t="s">
        <v>1982</v>
      </c>
      <c r="E1015" s="24" t="s">
        <v>1983</v>
      </c>
      <c r="F1015" s="24" t="s">
        <v>1984</v>
      </c>
      <c r="G1015" s="25" t="s">
        <v>1947</v>
      </c>
    </row>
    <row r="1016" spans="1:7" x14ac:dyDescent="0.3">
      <c r="A1016" s="27">
        <v>25312</v>
      </c>
      <c r="B1016" s="27" t="s">
        <v>4732</v>
      </c>
      <c r="C1016" s="27" t="s">
        <v>4733</v>
      </c>
      <c r="D1016" s="28" t="s">
        <v>1982</v>
      </c>
      <c r="E1016" s="27" t="s">
        <v>1983</v>
      </c>
      <c r="F1016" s="27" t="s">
        <v>1984</v>
      </c>
      <c r="G1016" s="29" t="s">
        <v>1947</v>
      </c>
    </row>
    <row r="1017" spans="1:7" x14ac:dyDescent="0.3">
      <c r="A1017" s="24">
        <v>25311</v>
      </c>
      <c r="B1017" s="24" t="s">
        <v>4730</v>
      </c>
      <c r="C1017" s="24" t="s">
        <v>4731</v>
      </c>
      <c r="D1017" s="30" t="s">
        <v>1982</v>
      </c>
      <c r="E1017" s="24" t="s">
        <v>1983</v>
      </c>
      <c r="F1017" s="24" t="s">
        <v>1984</v>
      </c>
      <c r="G1017" s="25" t="s">
        <v>1947</v>
      </c>
    </row>
    <row r="1018" spans="1:7" x14ac:dyDescent="0.3">
      <c r="A1018" s="27">
        <v>25309</v>
      </c>
      <c r="B1018" s="27" t="s">
        <v>4729</v>
      </c>
      <c r="C1018" s="27" t="s">
        <v>2612</v>
      </c>
      <c r="D1018" s="28" t="s">
        <v>2127</v>
      </c>
      <c r="E1018" s="27" t="s">
        <v>2041</v>
      </c>
      <c r="F1018" s="27" t="s">
        <v>2432</v>
      </c>
      <c r="G1018" s="29" t="s">
        <v>1947</v>
      </c>
    </row>
    <row r="1019" spans="1:7" x14ac:dyDescent="0.3">
      <c r="A1019" s="24">
        <v>25308</v>
      </c>
      <c r="B1019" s="24" t="s">
        <v>4578</v>
      </c>
      <c r="C1019" s="24" t="s">
        <v>1953</v>
      </c>
      <c r="D1019" s="30" t="s">
        <v>2127</v>
      </c>
      <c r="E1019" s="24" t="s">
        <v>2041</v>
      </c>
      <c r="F1019" s="24" t="s">
        <v>2042</v>
      </c>
      <c r="G1019" s="25" t="s">
        <v>2000</v>
      </c>
    </row>
    <row r="1020" spans="1:7" x14ac:dyDescent="0.3">
      <c r="A1020" s="27">
        <v>25306</v>
      </c>
      <c r="B1020" s="27" t="s">
        <v>4727</v>
      </c>
      <c r="C1020" s="27" t="s">
        <v>4728</v>
      </c>
      <c r="D1020" s="28" t="s">
        <v>2045</v>
      </c>
      <c r="E1020" s="27" t="s">
        <v>1974</v>
      </c>
      <c r="F1020" s="27" t="s">
        <v>2606</v>
      </c>
      <c r="G1020" s="29" t="s">
        <v>2000</v>
      </c>
    </row>
    <row r="1021" spans="1:7" x14ac:dyDescent="0.3">
      <c r="A1021" s="24">
        <v>25304</v>
      </c>
      <c r="B1021" s="24" t="s">
        <v>2460</v>
      </c>
      <c r="C1021" s="24" t="s">
        <v>4726</v>
      </c>
      <c r="D1021" s="30" t="s">
        <v>2045</v>
      </c>
      <c r="E1021" s="24" t="s">
        <v>1974</v>
      </c>
      <c r="F1021" s="24" t="s">
        <v>2475</v>
      </c>
      <c r="G1021" s="25" t="s">
        <v>2000</v>
      </c>
    </row>
    <row r="1022" spans="1:7" x14ac:dyDescent="0.3">
      <c r="A1022" s="27">
        <v>25303</v>
      </c>
      <c r="B1022" s="27" t="s">
        <v>2585</v>
      </c>
      <c r="C1022" s="27" t="s">
        <v>2146</v>
      </c>
      <c r="D1022" s="28" t="s">
        <v>2045</v>
      </c>
      <c r="E1022" s="27" t="s">
        <v>1974</v>
      </c>
      <c r="F1022" s="27" t="s">
        <v>3191</v>
      </c>
      <c r="G1022" s="29" t="s">
        <v>2000</v>
      </c>
    </row>
    <row r="1023" spans="1:7" x14ac:dyDescent="0.3">
      <c r="A1023" s="24">
        <v>25301</v>
      </c>
      <c r="B1023" s="24" t="s">
        <v>4725</v>
      </c>
      <c r="C1023" s="24" t="s">
        <v>1953</v>
      </c>
      <c r="D1023" s="30" t="s">
        <v>2045</v>
      </c>
      <c r="E1023" s="24" t="s">
        <v>1974</v>
      </c>
      <c r="F1023" s="24" t="s">
        <v>2845</v>
      </c>
      <c r="G1023" s="25" t="s">
        <v>2000</v>
      </c>
    </row>
    <row r="1024" spans="1:7" x14ac:dyDescent="0.3">
      <c r="A1024" s="27">
        <v>25300</v>
      </c>
      <c r="B1024" s="27" t="s">
        <v>2777</v>
      </c>
      <c r="C1024" s="27" t="s">
        <v>2541</v>
      </c>
      <c r="D1024" s="28" t="s">
        <v>2045</v>
      </c>
      <c r="E1024" s="27" t="s">
        <v>1974</v>
      </c>
      <c r="F1024" s="27" t="s">
        <v>2606</v>
      </c>
      <c r="G1024" s="29" t="s">
        <v>2000</v>
      </c>
    </row>
    <row r="1025" spans="1:7" x14ac:dyDescent="0.3">
      <c r="A1025" s="24">
        <v>25299</v>
      </c>
      <c r="B1025" s="24" t="s">
        <v>3442</v>
      </c>
      <c r="C1025" s="24" t="s">
        <v>4724</v>
      </c>
      <c r="D1025" s="30" t="s">
        <v>2045</v>
      </c>
      <c r="E1025" s="24" t="s">
        <v>1974</v>
      </c>
      <c r="F1025" s="24" t="s">
        <v>2475</v>
      </c>
      <c r="G1025" s="25" t="s">
        <v>2000</v>
      </c>
    </row>
    <row r="1026" spans="1:7" x14ac:dyDescent="0.3">
      <c r="A1026" s="27">
        <v>25295</v>
      </c>
      <c r="B1026" s="27" t="s">
        <v>4723</v>
      </c>
      <c r="C1026" s="27" t="s">
        <v>4723</v>
      </c>
      <c r="D1026" s="28" t="s">
        <v>2327</v>
      </c>
      <c r="E1026" s="27" t="s">
        <v>2059</v>
      </c>
      <c r="F1026" s="27" t="s">
        <v>3025</v>
      </c>
      <c r="G1026" s="29" t="s">
        <v>2000</v>
      </c>
    </row>
    <row r="1027" spans="1:7" x14ac:dyDescent="0.3">
      <c r="A1027" s="24">
        <v>25294</v>
      </c>
      <c r="B1027" s="24" t="s">
        <v>2958</v>
      </c>
      <c r="C1027" s="24" t="s">
        <v>4560</v>
      </c>
      <c r="D1027" s="30" t="s">
        <v>2327</v>
      </c>
      <c r="E1027" s="24" t="s">
        <v>2059</v>
      </c>
      <c r="F1027" s="24" t="s">
        <v>4680</v>
      </c>
      <c r="G1027" s="25" t="s">
        <v>2000</v>
      </c>
    </row>
    <row r="1028" spans="1:7" x14ac:dyDescent="0.3">
      <c r="A1028" s="27">
        <v>25293</v>
      </c>
      <c r="B1028" s="27" t="s">
        <v>2957</v>
      </c>
      <c r="C1028" s="27" t="s">
        <v>3810</v>
      </c>
      <c r="D1028" s="28" t="s">
        <v>2327</v>
      </c>
      <c r="E1028" s="27" t="s">
        <v>2059</v>
      </c>
      <c r="F1028" s="27" t="s">
        <v>2376</v>
      </c>
      <c r="G1028" s="29" t="s">
        <v>2000</v>
      </c>
    </row>
    <row r="1029" spans="1:7" x14ac:dyDescent="0.3">
      <c r="A1029" s="24">
        <v>25292</v>
      </c>
      <c r="B1029" s="24" t="s">
        <v>4325</v>
      </c>
      <c r="C1029" s="24" t="s">
        <v>4722</v>
      </c>
      <c r="D1029" s="30" t="s">
        <v>2327</v>
      </c>
      <c r="E1029" s="24" t="s">
        <v>2059</v>
      </c>
      <c r="F1029" s="24" t="s">
        <v>3362</v>
      </c>
      <c r="G1029" s="25" t="s">
        <v>2000</v>
      </c>
    </row>
    <row r="1030" spans="1:7" x14ac:dyDescent="0.3">
      <c r="A1030" s="27">
        <v>25291</v>
      </c>
      <c r="B1030" s="27" t="s">
        <v>4721</v>
      </c>
      <c r="C1030" s="27" t="s">
        <v>1963</v>
      </c>
      <c r="D1030" s="28" t="s">
        <v>2327</v>
      </c>
      <c r="E1030" s="27" t="s">
        <v>2059</v>
      </c>
      <c r="F1030" s="27" t="s">
        <v>2889</v>
      </c>
      <c r="G1030" s="29" t="s">
        <v>2000</v>
      </c>
    </row>
    <row r="1031" spans="1:7" x14ac:dyDescent="0.3">
      <c r="A1031" s="24">
        <v>25290</v>
      </c>
      <c r="B1031" s="24" t="s">
        <v>2216</v>
      </c>
      <c r="C1031" s="24" t="s">
        <v>1948</v>
      </c>
      <c r="D1031" s="30" t="s">
        <v>2327</v>
      </c>
      <c r="E1031" s="24" t="s">
        <v>2059</v>
      </c>
      <c r="F1031" s="24" t="s">
        <v>3529</v>
      </c>
      <c r="G1031" s="25" t="s">
        <v>2000</v>
      </c>
    </row>
    <row r="1032" spans="1:7" x14ac:dyDescent="0.3">
      <c r="A1032" s="27">
        <v>25289</v>
      </c>
      <c r="B1032" s="27" t="s">
        <v>4720</v>
      </c>
      <c r="C1032" s="27" t="s">
        <v>2108</v>
      </c>
      <c r="D1032" s="28" t="s">
        <v>2327</v>
      </c>
      <c r="E1032" s="27" t="s">
        <v>2059</v>
      </c>
      <c r="F1032" s="27" t="s">
        <v>3529</v>
      </c>
      <c r="G1032" s="29" t="s">
        <v>2000</v>
      </c>
    </row>
    <row r="1033" spans="1:7" x14ac:dyDescent="0.3">
      <c r="A1033" s="24">
        <v>25288</v>
      </c>
      <c r="B1033" s="24" t="s">
        <v>2826</v>
      </c>
      <c r="C1033" s="24" t="s">
        <v>4719</v>
      </c>
      <c r="D1033" s="30" t="s">
        <v>2327</v>
      </c>
      <c r="E1033" s="24" t="s">
        <v>2059</v>
      </c>
      <c r="F1033" s="24" t="s">
        <v>2785</v>
      </c>
      <c r="G1033" s="25" t="s">
        <v>2000</v>
      </c>
    </row>
    <row r="1034" spans="1:7" x14ac:dyDescent="0.3">
      <c r="A1034" s="27">
        <v>25286</v>
      </c>
      <c r="B1034" s="27" t="s">
        <v>4718</v>
      </c>
      <c r="C1034" s="27" t="s">
        <v>3033</v>
      </c>
      <c r="D1034" s="28" t="s">
        <v>2327</v>
      </c>
      <c r="E1034" s="27" t="s">
        <v>2059</v>
      </c>
      <c r="F1034" s="27" t="s">
        <v>3529</v>
      </c>
      <c r="G1034" s="29" t="s">
        <v>2000</v>
      </c>
    </row>
    <row r="1035" spans="1:7" x14ac:dyDescent="0.3">
      <c r="A1035" s="24">
        <v>25276</v>
      </c>
      <c r="B1035" s="24" t="s">
        <v>2615</v>
      </c>
      <c r="C1035" s="24" t="s">
        <v>1963</v>
      </c>
      <c r="D1035" s="30" t="s">
        <v>2335</v>
      </c>
      <c r="E1035" s="24" t="s">
        <v>2279</v>
      </c>
      <c r="F1035" s="24" t="s">
        <v>3815</v>
      </c>
      <c r="G1035" s="25" t="s">
        <v>1947</v>
      </c>
    </row>
    <row r="1036" spans="1:7" x14ac:dyDescent="0.3">
      <c r="A1036" s="27">
        <v>25274</v>
      </c>
      <c r="B1036" s="27" t="s">
        <v>4134</v>
      </c>
      <c r="C1036" s="27" t="s">
        <v>2278</v>
      </c>
      <c r="D1036" s="28" t="s">
        <v>2335</v>
      </c>
      <c r="E1036" s="27" t="s">
        <v>2279</v>
      </c>
      <c r="F1036" s="27" t="s">
        <v>2336</v>
      </c>
      <c r="G1036" s="29" t="s">
        <v>1947</v>
      </c>
    </row>
    <row r="1037" spans="1:7" x14ac:dyDescent="0.3">
      <c r="A1037" s="24">
        <v>25273</v>
      </c>
      <c r="B1037" s="24" t="s">
        <v>4717</v>
      </c>
      <c r="C1037" s="24" t="s">
        <v>2689</v>
      </c>
      <c r="D1037" s="30" t="s">
        <v>2335</v>
      </c>
      <c r="E1037" s="24" t="s">
        <v>2279</v>
      </c>
      <c r="F1037" s="24" t="s">
        <v>2350</v>
      </c>
      <c r="G1037" s="25" t="s">
        <v>1947</v>
      </c>
    </row>
    <row r="1038" spans="1:7" x14ac:dyDescent="0.3">
      <c r="A1038" s="27">
        <v>25270</v>
      </c>
      <c r="B1038" s="27" t="s">
        <v>4715</v>
      </c>
      <c r="C1038" s="27" t="s">
        <v>4716</v>
      </c>
      <c r="D1038" s="28" t="s">
        <v>2335</v>
      </c>
      <c r="E1038" s="27" t="s">
        <v>2279</v>
      </c>
      <c r="F1038" s="27" t="s">
        <v>2336</v>
      </c>
      <c r="G1038" s="29" t="s">
        <v>1947</v>
      </c>
    </row>
    <row r="1039" spans="1:7" x14ac:dyDescent="0.3">
      <c r="A1039" s="24">
        <v>25269</v>
      </c>
      <c r="B1039" s="24" t="s">
        <v>546</v>
      </c>
      <c r="C1039" s="24" t="s">
        <v>2841</v>
      </c>
      <c r="D1039" s="30" t="s">
        <v>2335</v>
      </c>
      <c r="E1039" s="24" t="s">
        <v>2279</v>
      </c>
      <c r="F1039" s="24" t="s">
        <v>2297</v>
      </c>
      <c r="G1039" s="25" t="s">
        <v>1947</v>
      </c>
    </row>
    <row r="1040" spans="1:7" x14ac:dyDescent="0.3">
      <c r="A1040" s="27">
        <v>25268</v>
      </c>
      <c r="B1040" s="27" t="s">
        <v>2180</v>
      </c>
      <c r="C1040" s="27" t="s">
        <v>2020</v>
      </c>
      <c r="D1040" s="28" t="s">
        <v>2335</v>
      </c>
      <c r="E1040" s="27" t="s">
        <v>2279</v>
      </c>
      <c r="F1040" s="27" t="s">
        <v>2350</v>
      </c>
      <c r="G1040" s="29" t="s">
        <v>1947</v>
      </c>
    </row>
    <row r="1041" spans="1:7" x14ac:dyDescent="0.3">
      <c r="A1041" s="24">
        <v>25267</v>
      </c>
      <c r="B1041" s="24" t="s">
        <v>4714</v>
      </c>
      <c r="C1041" s="24" t="s">
        <v>3033</v>
      </c>
      <c r="D1041" s="30" t="s">
        <v>2335</v>
      </c>
      <c r="E1041" s="24" t="s">
        <v>2279</v>
      </c>
      <c r="F1041" s="24" t="s">
        <v>3398</v>
      </c>
      <c r="G1041" s="25" t="s">
        <v>1947</v>
      </c>
    </row>
    <row r="1042" spans="1:7" x14ac:dyDescent="0.3">
      <c r="A1042" s="27">
        <v>25266</v>
      </c>
      <c r="B1042" s="27" t="s">
        <v>1348</v>
      </c>
      <c r="C1042" s="27" t="s">
        <v>1987</v>
      </c>
      <c r="D1042" s="28" t="s">
        <v>2335</v>
      </c>
      <c r="E1042" s="27" t="s">
        <v>2151</v>
      </c>
      <c r="F1042" s="27" t="s">
        <v>4713</v>
      </c>
      <c r="G1042" s="29" t="s">
        <v>1947</v>
      </c>
    </row>
    <row r="1043" spans="1:7" x14ac:dyDescent="0.3">
      <c r="A1043" s="24">
        <v>25264</v>
      </c>
      <c r="B1043" s="24" t="s">
        <v>2991</v>
      </c>
      <c r="C1043" s="24" t="s">
        <v>2525</v>
      </c>
      <c r="D1043" s="30" t="s">
        <v>2335</v>
      </c>
      <c r="E1043" s="24" t="s">
        <v>2151</v>
      </c>
      <c r="F1043" s="24" t="s">
        <v>4713</v>
      </c>
      <c r="G1043" s="25" t="s">
        <v>1947</v>
      </c>
    </row>
    <row r="1044" spans="1:7" x14ac:dyDescent="0.3">
      <c r="A1044" s="27">
        <v>25262</v>
      </c>
      <c r="B1044" s="27" t="s">
        <v>2794</v>
      </c>
      <c r="C1044" s="27" t="s">
        <v>2790</v>
      </c>
      <c r="D1044" s="28" t="s">
        <v>2335</v>
      </c>
      <c r="E1044" s="27" t="s">
        <v>2279</v>
      </c>
      <c r="F1044" s="27" t="s">
        <v>2350</v>
      </c>
      <c r="G1044" s="29" t="s">
        <v>1947</v>
      </c>
    </row>
    <row r="1045" spans="1:7" x14ac:dyDescent="0.3">
      <c r="A1045" s="24">
        <v>25261</v>
      </c>
      <c r="B1045" s="24" t="s">
        <v>2079</v>
      </c>
      <c r="C1045" s="24" t="s">
        <v>2125</v>
      </c>
      <c r="D1045" s="30" t="s">
        <v>2335</v>
      </c>
      <c r="E1045" s="24" t="s">
        <v>2151</v>
      </c>
      <c r="F1045" s="24" t="s">
        <v>4713</v>
      </c>
      <c r="G1045" s="25" t="s">
        <v>1947</v>
      </c>
    </row>
    <row r="1046" spans="1:7" x14ac:dyDescent="0.3">
      <c r="A1046" s="27">
        <v>25260</v>
      </c>
      <c r="B1046" s="27" t="s">
        <v>4711</v>
      </c>
      <c r="C1046" s="27" t="s">
        <v>4712</v>
      </c>
      <c r="D1046" s="28" t="s">
        <v>2335</v>
      </c>
      <c r="E1046" s="27" t="s">
        <v>2279</v>
      </c>
      <c r="F1046" s="27" t="s">
        <v>2336</v>
      </c>
      <c r="G1046" s="29" t="s">
        <v>1947</v>
      </c>
    </row>
    <row r="1047" spans="1:7" x14ac:dyDescent="0.3">
      <c r="A1047" s="24">
        <v>25258</v>
      </c>
      <c r="B1047" s="24" t="s">
        <v>3277</v>
      </c>
      <c r="C1047" s="24" t="s">
        <v>4710</v>
      </c>
      <c r="D1047" s="30" t="s">
        <v>2127</v>
      </c>
      <c r="E1047" s="24" t="s">
        <v>2041</v>
      </c>
      <c r="F1047" s="24" t="s">
        <v>2432</v>
      </c>
      <c r="G1047" s="25" t="s">
        <v>1947</v>
      </c>
    </row>
    <row r="1048" spans="1:7" x14ac:dyDescent="0.3">
      <c r="A1048" s="27">
        <v>25254</v>
      </c>
      <c r="B1048" s="27" t="s">
        <v>2832</v>
      </c>
      <c r="C1048" s="27" t="s">
        <v>4709</v>
      </c>
      <c r="D1048" s="28" t="s">
        <v>2127</v>
      </c>
      <c r="E1048" s="27" t="s">
        <v>2041</v>
      </c>
      <c r="F1048" s="27" t="s">
        <v>2432</v>
      </c>
      <c r="G1048" s="29" t="s">
        <v>1947</v>
      </c>
    </row>
    <row r="1049" spans="1:7" x14ac:dyDescent="0.3">
      <c r="A1049" s="24">
        <v>25253</v>
      </c>
      <c r="B1049" s="24" t="s">
        <v>4708</v>
      </c>
      <c r="C1049" s="24" t="s">
        <v>4560</v>
      </c>
      <c r="D1049" s="30" t="s">
        <v>2127</v>
      </c>
      <c r="E1049" s="24" t="s">
        <v>2041</v>
      </c>
      <c r="F1049" s="24" t="s">
        <v>2432</v>
      </c>
      <c r="G1049" s="25" t="s">
        <v>1947</v>
      </c>
    </row>
    <row r="1050" spans="1:7" x14ac:dyDescent="0.3">
      <c r="A1050" s="27">
        <v>25252</v>
      </c>
      <c r="B1050" s="27" t="s">
        <v>2226</v>
      </c>
      <c r="C1050" s="27" t="s">
        <v>4635</v>
      </c>
      <c r="D1050" s="28" t="s">
        <v>2127</v>
      </c>
      <c r="E1050" s="27" t="s">
        <v>2041</v>
      </c>
      <c r="F1050" s="27" t="s">
        <v>2432</v>
      </c>
      <c r="G1050" s="29" t="s">
        <v>1947</v>
      </c>
    </row>
    <row r="1051" spans="1:7" x14ac:dyDescent="0.3">
      <c r="A1051" s="24">
        <v>25249</v>
      </c>
      <c r="B1051" s="24" t="s">
        <v>2854</v>
      </c>
      <c r="C1051" s="24" t="s">
        <v>1987</v>
      </c>
      <c r="D1051" s="30" t="s">
        <v>1982</v>
      </c>
      <c r="E1051" s="24" t="s">
        <v>1983</v>
      </c>
      <c r="F1051" s="24" t="s">
        <v>1984</v>
      </c>
      <c r="G1051" s="25" t="s">
        <v>1947</v>
      </c>
    </row>
    <row r="1052" spans="1:7" x14ac:dyDescent="0.3">
      <c r="A1052" s="27">
        <v>25247</v>
      </c>
      <c r="B1052" s="27" t="s">
        <v>3112</v>
      </c>
      <c r="C1052" s="27" t="s">
        <v>2616</v>
      </c>
      <c r="D1052" s="28" t="s">
        <v>1982</v>
      </c>
      <c r="E1052" s="27" t="s">
        <v>1983</v>
      </c>
      <c r="F1052" s="27" t="s">
        <v>1984</v>
      </c>
      <c r="G1052" s="29" t="s">
        <v>1947</v>
      </c>
    </row>
    <row r="1053" spans="1:7" x14ac:dyDescent="0.3">
      <c r="A1053" s="24">
        <v>25244</v>
      </c>
      <c r="B1053" s="24" t="s">
        <v>4707</v>
      </c>
      <c r="C1053" s="24" t="s">
        <v>4104</v>
      </c>
      <c r="D1053" s="30" t="s">
        <v>2327</v>
      </c>
      <c r="E1053" s="24" t="s">
        <v>2059</v>
      </c>
      <c r="F1053" s="24" t="s">
        <v>4680</v>
      </c>
      <c r="G1053" s="25" t="s">
        <v>2000</v>
      </c>
    </row>
    <row r="1054" spans="1:7" x14ac:dyDescent="0.3">
      <c r="A1054" s="27">
        <v>25243</v>
      </c>
      <c r="B1054" s="27" t="s">
        <v>4286</v>
      </c>
      <c r="C1054" s="27" t="s">
        <v>4706</v>
      </c>
      <c r="D1054" s="28" t="s">
        <v>2327</v>
      </c>
      <c r="E1054" s="27" t="s">
        <v>2059</v>
      </c>
      <c r="F1054" s="27" t="s">
        <v>3152</v>
      </c>
      <c r="G1054" s="29" t="s">
        <v>2000</v>
      </c>
    </row>
    <row r="1055" spans="1:7" x14ac:dyDescent="0.3">
      <c r="A1055" s="24">
        <v>25242</v>
      </c>
      <c r="B1055" s="24" t="s">
        <v>4705</v>
      </c>
      <c r="C1055" s="24" t="s">
        <v>3223</v>
      </c>
      <c r="D1055" s="30" t="s">
        <v>2327</v>
      </c>
      <c r="E1055" s="24" t="s">
        <v>2059</v>
      </c>
      <c r="F1055" s="24" t="s">
        <v>2937</v>
      </c>
      <c r="G1055" s="25" t="s">
        <v>2000</v>
      </c>
    </row>
    <row r="1056" spans="1:7" x14ac:dyDescent="0.3">
      <c r="A1056" s="27">
        <v>25241</v>
      </c>
      <c r="B1056" s="27" t="s">
        <v>2859</v>
      </c>
      <c r="C1056" s="27" t="s">
        <v>4704</v>
      </c>
      <c r="D1056" s="28" t="s">
        <v>2327</v>
      </c>
      <c r="E1056" s="27" t="s">
        <v>2059</v>
      </c>
      <c r="F1056" s="27" t="s">
        <v>3529</v>
      </c>
      <c r="G1056" s="29" t="s">
        <v>2000</v>
      </c>
    </row>
    <row r="1057" spans="1:7" x14ac:dyDescent="0.3">
      <c r="A1057" s="24">
        <v>25239</v>
      </c>
      <c r="B1057" s="24" t="s">
        <v>4702</v>
      </c>
      <c r="C1057" s="24" t="s">
        <v>4703</v>
      </c>
      <c r="D1057" s="30" t="s">
        <v>2327</v>
      </c>
      <c r="E1057" s="24" t="s">
        <v>2059</v>
      </c>
      <c r="F1057" s="24" t="s">
        <v>2702</v>
      </c>
      <c r="G1057" s="25" t="s">
        <v>2000</v>
      </c>
    </row>
    <row r="1058" spans="1:7" x14ac:dyDescent="0.3">
      <c r="A1058" s="27">
        <v>25237</v>
      </c>
      <c r="B1058" s="27" t="s">
        <v>3186</v>
      </c>
      <c r="C1058" s="27" t="s">
        <v>1963</v>
      </c>
      <c r="D1058" s="28" t="s">
        <v>2327</v>
      </c>
      <c r="E1058" s="27" t="s">
        <v>2059</v>
      </c>
      <c r="F1058" s="27" t="s">
        <v>2808</v>
      </c>
      <c r="G1058" s="29" t="s">
        <v>2000</v>
      </c>
    </row>
    <row r="1059" spans="1:7" x14ac:dyDescent="0.3">
      <c r="A1059" s="24">
        <v>25236</v>
      </c>
      <c r="B1059" s="24" t="s">
        <v>4701</v>
      </c>
      <c r="C1059" s="24" t="s">
        <v>3317</v>
      </c>
      <c r="D1059" s="30" t="s">
        <v>2327</v>
      </c>
      <c r="E1059" s="24" t="s">
        <v>2059</v>
      </c>
      <c r="F1059" s="24" t="s">
        <v>3180</v>
      </c>
      <c r="G1059" s="25" t="s">
        <v>2000</v>
      </c>
    </row>
    <row r="1060" spans="1:7" x14ac:dyDescent="0.3">
      <c r="A1060" s="27">
        <v>25235</v>
      </c>
      <c r="B1060" s="27" t="s">
        <v>3959</v>
      </c>
      <c r="C1060" s="27" t="s">
        <v>3095</v>
      </c>
      <c r="D1060" s="28" t="s">
        <v>2327</v>
      </c>
      <c r="E1060" s="27" t="s">
        <v>2059</v>
      </c>
      <c r="F1060" s="27" t="s">
        <v>3529</v>
      </c>
      <c r="G1060" s="29" t="s">
        <v>2000</v>
      </c>
    </row>
    <row r="1061" spans="1:7" x14ac:dyDescent="0.3">
      <c r="A1061" s="24">
        <v>25233</v>
      </c>
      <c r="B1061" s="24" t="s">
        <v>2657</v>
      </c>
      <c r="C1061" s="24" t="s">
        <v>2991</v>
      </c>
      <c r="D1061" s="30" t="s">
        <v>2335</v>
      </c>
      <c r="E1061" s="24" t="s">
        <v>2279</v>
      </c>
      <c r="F1061" s="24" t="s">
        <v>3398</v>
      </c>
      <c r="G1061" s="25" t="s">
        <v>1947</v>
      </c>
    </row>
    <row r="1062" spans="1:7" x14ac:dyDescent="0.3">
      <c r="A1062" s="27">
        <v>25230</v>
      </c>
      <c r="B1062" s="27" t="s">
        <v>3845</v>
      </c>
      <c r="C1062" s="27" t="s">
        <v>2140</v>
      </c>
      <c r="D1062" s="28" t="s">
        <v>2335</v>
      </c>
      <c r="E1062" s="27" t="s">
        <v>2279</v>
      </c>
      <c r="F1062" s="27" t="s">
        <v>2350</v>
      </c>
      <c r="G1062" s="29" t="s">
        <v>1947</v>
      </c>
    </row>
    <row r="1063" spans="1:7" x14ac:dyDescent="0.3">
      <c r="A1063" s="24">
        <v>25228</v>
      </c>
      <c r="B1063" s="24" t="s">
        <v>3938</v>
      </c>
      <c r="C1063" s="24" t="s">
        <v>4053</v>
      </c>
      <c r="D1063" s="30" t="s">
        <v>2335</v>
      </c>
      <c r="E1063" s="24" t="s">
        <v>2279</v>
      </c>
      <c r="F1063" s="24" t="s">
        <v>2370</v>
      </c>
      <c r="G1063" s="25" t="s">
        <v>1947</v>
      </c>
    </row>
    <row r="1064" spans="1:7" x14ac:dyDescent="0.3">
      <c r="A1064" s="27">
        <v>25227</v>
      </c>
      <c r="B1064" s="27" t="s">
        <v>2004</v>
      </c>
      <c r="C1064" s="27" t="s">
        <v>2767</v>
      </c>
      <c r="D1064" s="28" t="s">
        <v>2335</v>
      </c>
      <c r="E1064" s="27" t="s">
        <v>2279</v>
      </c>
      <c r="F1064" s="27" t="s">
        <v>2336</v>
      </c>
      <c r="G1064" s="29" t="s">
        <v>1947</v>
      </c>
    </row>
    <row r="1065" spans="1:7" x14ac:dyDescent="0.3">
      <c r="A1065" s="24">
        <v>25224</v>
      </c>
      <c r="B1065" s="24" t="s">
        <v>3879</v>
      </c>
      <c r="C1065" s="24" t="s">
        <v>4075</v>
      </c>
      <c r="D1065" s="30" t="s">
        <v>2335</v>
      </c>
      <c r="E1065" s="24" t="s">
        <v>2279</v>
      </c>
      <c r="F1065" s="24" t="s">
        <v>2336</v>
      </c>
      <c r="G1065" s="25" t="s">
        <v>1947</v>
      </c>
    </row>
    <row r="1066" spans="1:7" x14ac:dyDescent="0.3">
      <c r="A1066" s="27">
        <v>25223</v>
      </c>
      <c r="B1066" s="27" t="s">
        <v>4699</v>
      </c>
      <c r="C1066" s="27" t="s">
        <v>4700</v>
      </c>
      <c r="D1066" s="28" t="s">
        <v>2335</v>
      </c>
      <c r="E1066" s="27" t="s">
        <v>2279</v>
      </c>
      <c r="F1066" s="27" t="s">
        <v>2297</v>
      </c>
      <c r="G1066" s="29" t="s">
        <v>2000</v>
      </c>
    </row>
    <row r="1067" spans="1:7" x14ac:dyDescent="0.3">
      <c r="A1067" s="24">
        <v>25220</v>
      </c>
      <c r="B1067" s="24" t="s">
        <v>2428</v>
      </c>
      <c r="C1067" s="24" t="s">
        <v>3659</v>
      </c>
      <c r="D1067" s="30" t="s">
        <v>2087</v>
      </c>
      <c r="E1067" s="24" t="s">
        <v>2031</v>
      </c>
      <c r="F1067" s="24" t="s">
        <v>2032</v>
      </c>
      <c r="G1067" s="25" t="s">
        <v>1947</v>
      </c>
    </row>
    <row r="1068" spans="1:7" x14ac:dyDescent="0.3">
      <c r="A1068" s="27">
        <v>25218</v>
      </c>
      <c r="B1068" s="27" t="s">
        <v>2841</v>
      </c>
      <c r="C1068" s="27" t="s">
        <v>2206</v>
      </c>
      <c r="D1068" s="28" t="s">
        <v>2335</v>
      </c>
      <c r="E1068" s="27" t="s">
        <v>2279</v>
      </c>
      <c r="F1068" s="27" t="s">
        <v>3398</v>
      </c>
      <c r="G1068" s="29" t="s">
        <v>1947</v>
      </c>
    </row>
    <row r="1069" spans="1:7" x14ac:dyDescent="0.3">
      <c r="A1069" s="24">
        <v>25217</v>
      </c>
      <c r="B1069" s="24" t="s">
        <v>2079</v>
      </c>
      <c r="C1069" s="24" t="s">
        <v>3720</v>
      </c>
      <c r="D1069" s="30" t="s">
        <v>2335</v>
      </c>
      <c r="E1069" s="24" t="s">
        <v>2279</v>
      </c>
      <c r="F1069" s="24" t="s">
        <v>3290</v>
      </c>
      <c r="G1069" s="25" t="s">
        <v>1947</v>
      </c>
    </row>
    <row r="1070" spans="1:7" x14ac:dyDescent="0.3">
      <c r="A1070" s="27">
        <v>25216</v>
      </c>
      <c r="B1070" s="27" t="s">
        <v>4698</v>
      </c>
      <c r="C1070" s="27" t="s">
        <v>2022</v>
      </c>
      <c r="D1070" s="28" t="s">
        <v>2335</v>
      </c>
      <c r="E1070" s="27" t="s">
        <v>2279</v>
      </c>
      <c r="F1070" s="27" t="s">
        <v>2336</v>
      </c>
      <c r="G1070" s="29" t="s">
        <v>1947</v>
      </c>
    </row>
    <row r="1071" spans="1:7" x14ac:dyDescent="0.3">
      <c r="A1071" s="24">
        <v>25214</v>
      </c>
      <c r="B1071" s="24" t="s">
        <v>4697</v>
      </c>
      <c r="C1071" s="24" t="s">
        <v>3560</v>
      </c>
      <c r="D1071" s="30" t="s">
        <v>2335</v>
      </c>
      <c r="E1071" s="24" t="s">
        <v>2279</v>
      </c>
      <c r="F1071" s="24" t="s">
        <v>2350</v>
      </c>
      <c r="G1071" s="25" t="s">
        <v>1947</v>
      </c>
    </row>
    <row r="1072" spans="1:7" x14ac:dyDescent="0.3">
      <c r="A1072" s="27">
        <v>25212</v>
      </c>
      <c r="B1072" s="27" t="s">
        <v>248</v>
      </c>
      <c r="C1072" s="27" t="s">
        <v>2848</v>
      </c>
      <c r="D1072" s="28" t="s">
        <v>2335</v>
      </c>
      <c r="E1072" s="27" t="s">
        <v>2279</v>
      </c>
      <c r="F1072" s="27" t="s">
        <v>2297</v>
      </c>
      <c r="G1072" s="29" t="s">
        <v>1947</v>
      </c>
    </row>
    <row r="1073" spans="1:7" x14ac:dyDescent="0.3">
      <c r="A1073" s="24">
        <v>25211</v>
      </c>
      <c r="B1073" s="24" t="s">
        <v>2593</v>
      </c>
      <c r="C1073" s="24" t="s">
        <v>4384</v>
      </c>
      <c r="D1073" s="30" t="s">
        <v>2335</v>
      </c>
      <c r="E1073" s="24" t="s">
        <v>2279</v>
      </c>
      <c r="F1073" s="24" t="s">
        <v>2350</v>
      </c>
      <c r="G1073" s="25" t="s">
        <v>1947</v>
      </c>
    </row>
    <row r="1074" spans="1:7" x14ac:dyDescent="0.3">
      <c r="A1074" s="27">
        <v>25210</v>
      </c>
      <c r="B1074" s="27" t="s">
        <v>3083</v>
      </c>
      <c r="C1074" s="27" t="s">
        <v>2343</v>
      </c>
      <c r="D1074" s="28" t="s">
        <v>2335</v>
      </c>
      <c r="E1074" s="27" t="s">
        <v>2279</v>
      </c>
      <c r="F1074" s="27" t="s">
        <v>2336</v>
      </c>
      <c r="G1074" s="29" t="s">
        <v>1947</v>
      </c>
    </row>
    <row r="1075" spans="1:7" x14ac:dyDescent="0.3">
      <c r="A1075" s="24">
        <v>25209</v>
      </c>
      <c r="B1075" s="24" t="s">
        <v>1732</v>
      </c>
      <c r="C1075" s="24" t="s">
        <v>4696</v>
      </c>
      <c r="D1075" s="30" t="s">
        <v>2335</v>
      </c>
      <c r="E1075" s="24" t="s">
        <v>2279</v>
      </c>
      <c r="F1075" s="24" t="s">
        <v>2336</v>
      </c>
      <c r="G1075" s="25" t="s">
        <v>1947</v>
      </c>
    </row>
    <row r="1076" spans="1:7" x14ac:dyDescent="0.3">
      <c r="A1076" s="27">
        <v>25207</v>
      </c>
      <c r="B1076" s="27" t="s">
        <v>2732</v>
      </c>
      <c r="C1076" s="27" t="s">
        <v>2612</v>
      </c>
      <c r="D1076" s="28" t="s">
        <v>2335</v>
      </c>
      <c r="E1076" s="27" t="s">
        <v>2279</v>
      </c>
      <c r="F1076" s="27" t="s">
        <v>2350</v>
      </c>
      <c r="G1076" s="29" t="s">
        <v>1947</v>
      </c>
    </row>
    <row r="1077" spans="1:7" x14ac:dyDescent="0.3">
      <c r="A1077" s="24">
        <v>25205</v>
      </c>
      <c r="B1077" s="24" t="s">
        <v>2964</v>
      </c>
      <c r="C1077" s="24" t="s">
        <v>4695</v>
      </c>
      <c r="D1077" s="30" t="s">
        <v>2335</v>
      </c>
      <c r="E1077" s="24" t="s">
        <v>2279</v>
      </c>
      <c r="F1077" s="24" t="s">
        <v>2350</v>
      </c>
      <c r="G1077" s="25" t="s">
        <v>1947</v>
      </c>
    </row>
    <row r="1078" spans="1:7" x14ac:dyDescent="0.3">
      <c r="A1078" s="27">
        <v>25204</v>
      </c>
      <c r="B1078" s="27" t="s">
        <v>2226</v>
      </c>
      <c r="C1078" s="27" t="s">
        <v>2602</v>
      </c>
      <c r="D1078" s="28" t="s">
        <v>2335</v>
      </c>
      <c r="E1078" s="27" t="s">
        <v>2279</v>
      </c>
      <c r="F1078" s="27" t="s">
        <v>2297</v>
      </c>
      <c r="G1078" s="29" t="s">
        <v>1947</v>
      </c>
    </row>
    <row r="1079" spans="1:7" x14ac:dyDescent="0.3">
      <c r="A1079" s="24">
        <v>25201</v>
      </c>
      <c r="B1079" s="24" t="s">
        <v>2038</v>
      </c>
      <c r="C1079" s="24" t="s">
        <v>4694</v>
      </c>
      <c r="D1079" s="30" t="s">
        <v>2335</v>
      </c>
      <c r="E1079" s="24" t="s">
        <v>2279</v>
      </c>
      <c r="F1079" s="24" t="s">
        <v>2297</v>
      </c>
      <c r="G1079" s="25" t="s">
        <v>1947</v>
      </c>
    </row>
    <row r="1080" spans="1:7" x14ac:dyDescent="0.3">
      <c r="A1080" s="27">
        <v>25198</v>
      </c>
      <c r="B1080" s="27" t="s">
        <v>2571</v>
      </c>
      <c r="C1080" s="27" t="s">
        <v>993</v>
      </c>
      <c r="D1080" s="28" t="s">
        <v>2335</v>
      </c>
      <c r="E1080" s="27" t="s">
        <v>2279</v>
      </c>
      <c r="F1080" s="27" t="s">
        <v>3398</v>
      </c>
      <c r="G1080" s="29" t="s">
        <v>1947</v>
      </c>
    </row>
    <row r="1081" spans="1:7" x14ac:dyDescent="0.3">
      <c r="A1081" s="24">
        <v>25197</v>
      </c>
      <c r="B1081" s="24" t="s">
        <v>2351</v>
      </c>
      <c r="C1081" s="24" t="s">
        <v>1987</v>
      </c>
      <c r="D1081" s="30" t="s">
        <v>2335</v>
      </c>
      <c r="E1081" s="24" t="s">
        <v>2279</v>
      </c>
      <c r="F1081" s="24" t="s">
        <v>2297</v>
      </c>
      <c r="G1081" s="25" t="s">
        <v>1947</v>
      </c>
    </row>
    <row r="1082" spans="1:7" x14ac:dyDescent="0.3">
      <c r="A1082" s="27">
        <v>25196</v>
      </c>
      <c r="B1082" s="27" t="s">
        <v>2406</v>
      </c>
      <c r="C1082" s="27" t="s">
        <v>3108</v>
      </c>
      <c r="D1082" s="28" t="s">
        <v>2335</v>
      </c>
      <c r="E1082" s="27" t="s">
        <v>2279</v>
      </c>
      <c r="F1082" s="27" t="s">
        <v>3290</v>
      </c>
      <c r="G1082" s="29" t="s">
        <v>1947</v>
      </c>
    </row>
    <row r="1083" spans="1:7" x14ac:dyDescent="0.3">
      <c r="A1083" s="24">
        <v>25195</v>
      </c>
      <c r="B1083" s="24" t="s">
        <v>3940</v>
      </c>
      <c r="C1083" s="24" t="s">
        <v>3893</v>
      </c>
      <c r="D1083" s="30" t="s">
        <v>2335</v>
      </c>
      <c r="E1083" s="24" t="s">
        <v>2279</v>
      </c>
      <c r="F1083" s="24" t="s">
        <v>4693</v>
      </c>
      <c r="G1083" s="25" t="s">
        <v>1947</v>
      </c>
    </row>
    <row r="1084" spans="1:7" x14ac:dyDescent="0.3">
      <c r="A1084" s="27">
        <v>25194</v>
      </c>
      <c r="B1084" s="27" t="s">
        <v>3169</v>
      </c>
      <c r="C1084" s="27" t="s">
        <v>4692</v>
      </c>
      <c r="D1084" s="28" t="s">
        <v>2335</v>
      </c>
      <c r="E1084" s="27" t="s">
        <v>2279</v>
      </c>
      <c r="F1084" s="27" t="s">
        <v>3290</v>
      </c>
      <c r="G1084" s="29" t="s">
        <v>1947</v>
      </c>
    </row>
    <row r="1085" spans="1:7" x14ac:dyDescent="0.3">
      <c r="A1085" s="24">
        <v>25193</v>
      </c>
      <c r="B1085" s="24" t="s">
        <v>4691</v>
      </c>
      <c r="C1085" s="24" t="s">
        <v>2381</v>
      </c>
      <c r="D1085" s="30" t="s">
        <v>2335</v>
      </c>
      <c r="E1085" s="24" t="s">
        <v>2279</v>
      </c>
      <c r="F1085" s="24" t="s">
        <v>3290</v>
      </c>
      <c r="G1085" s="25" t="s">
        <v>1947</v>
      </c>
    </row>
    <row r="1086" spans="1:7" x14ac:dyDescent="0.3">
      <c r="A1086" s="27">
        <v>25191</v>
      </c>
      <c r="B1086" s="27" t="s">
        <v>248</v>
      </c>
      <c r="C1086" s="27" t="s">
        <v>4690</v>
      </c>
      <c r="D1086" s="28" t="s">
        <v>2335</v>
      </c>
      <c r="E1086" s="27" t="s">
        <v>2279</v>
      </c>
      <c r="F1086" s="27" t="s">
        <v>3290</v>
      </c>
      <c r="G1086" s="29" t="s">
        <v>1947</v>
      </c>
    </row>
    <row r="1087" spans="1:7" x14ac:dyDescent="0.3">
      <c r="A1087" s="24">
        <v>25190</v>
      </c>
      <c r="B1087" s="24" t="s">
        <v>2226</v>
      </c>
      <c r="C1087" s="24" t="s">
        <v>2102</v>
      </c>
      <c r="D1087" s="30" t="s">
        <v>2335</v>
      </c>
      <c r="E1087" s="24" t="s">
        <v>2279</v>
      </c>
      <c r="F1087" s="24" t="s">
        <v>3290</v>
      </c>
      <c r="G1087" s="25" t="s">
        <v>1947</v>
      </c>
    </row>
    <row r="1088" spans="1:7" x14ac:dyDescent="0.3">
      <c r="A1088" s="27">
        <v>25189</v>
      </c>
      <c r="B1088" s="27" t="s">
        <v>3353</v>
      </c>
      <c r="C1088" s="27" t="s">
        <v>4689</v>
      </c>
      <c r="D1088" s="28" t="s">
        <v>2335</v>
      </c>
      <c r="E1088" s="27" t="s">
        <v>2279</v>
      </c>
      <c r="F1088" s="27" t="s">
        <v>3290</v>
      </c>
      <c r="G1088" s="29" t="s">
        <v>1947</v>
      </c>
    </row>
    <row r="1089" spans="1:7" x14ac:dyDescent="0.3">
      <c r="A1089" s="24">
        <v>25186</v>
      </c>
      <c r="B1089" s="24" t="s">
        <v>4688</v>
      </c>
      <c r="C1089" s="24" t="s">
        <v>2901</v>
      </c>
      <c r="D1089" s="30" t="s">
        <v>2447</v>
      </c>
      <c r="E1089" s="24" t="s">
        <v>2315</v>
      </c>
      <c r="F1089" s="24" t="s">
        <v>2316</v>
      </c>
      <c r="G1089" s="25" t="s">
        <v>2000</v>
      </c>
    </row>
    <row r="1090" spans="1:7" x14ac:dyDescent="0.3">
      <c r="A1090" s="27">
        <v>25185</v>
      </c>
      <c r="B1090" s="27" t="s">
        <v>2532</v>
      </c>
      <c r="C1090" s="27" t="s">
        <v>3289</v>
      </c>
      <c r="D1090" s="28" t="s">
        <v>2447</v>
      </c>
      <c r="E1090" s="27" t="s">
        <v>2315</v>
      </c>
      <c r="F1090" s="27" t="s">
        <v>2316</v>
      </c>
      <c r="G1090" s="29" t="s">
        <v>2000</v>
      </c>
    </row>
    <row r="1091" spans="1:7" x14ac:dyDescent="0.3">
      <c r="A1091" s="24">
        <v>25183</v>
      </c>
      <c r="B1091" s="24" t="s">
        <v>4133</v>
      </c>
      <c r="C1091" s="24" t="s">
        <v>2925</v>
      </c>
      <c r="D1091" s="30" t="s">
        <v>2327</v>
      </c>
      <c r="E1091" s="24" t="s">
        <v>2059</v>
      </c>
      <c r="F1091" s="24" t="s">
        <v>3338</v>
      </c>
      <c r="G1091" s="25" t="s">
        <v>2000</v>
      </c>
    </row>
    <row r="1092" spans="1:7" x14ac:dyDescent="0.3">
      <c r="A1092" s="27">
        <v>25182</v>
      </c>
      <c r="B1092" s="27" t="s">
        <v>4686</v>
      </c>
      <c r="C1092" s="27" t="s">
        <v>4687</v>
      </c>
      <c r="D1092" s="28" t="s">
        <v>2327</v>
      </c>
      <c r="E1092" s="27" t="s">
        <v>2059</v>
      </c>
      <c r="F1092" s="27" t="s">
        <v>3529</v>
      </c>
      <c r="G1092" s="29" t="s">
        <v>2000</v>
      </c>
    </row>
    <row r="1093" spans="1:7" x14ac:dyDescent="0.3">
      <c r="A1093" s="24">
        <v>25181</v>
      </c>
      <c r="B1093" s="24" t="s">
        <v>4372</v>
      </c>
      <c r="C1093" s="24" t="s">
        <v>4685</v>
      </c>
      <c r="D1093" s="30" t="s">
        <v>2327</v>
      </c>
      <c r="E1093" s="24" t="s">
        <v>2059</v>
      </c>
      <c r="F1093" s="24" t="s">
        <v>2713</v>
      </c>
      <c r="G1093" s="25" t="s">
        <v>1947</v>
      </c>
    </row>
    <row r="1094" spans="1:7" x14ac:dyDescent="0.3">
      <c r="A1094" s="27">
        <v>25180</v>
      </c>
      <c r="B1094" s="27" t="s">
        <v>3460</v>
      </c>
      <c r="C1094" s="27" t="s">
        <v>2625</v>
      </c>
      <c r="D1094" s="28" t="s">
        <v>2327</v>
      </c>
      <c r="E1094" s="27" t="s">
        <v>2059</v>
      </c>
      <c r="F1094" s="27" t="s">
        <v>3965</v>
      </c>
      <c r="G1094" s="29" t="s">
        <v>2000</v>
      </c>
    </row>
    <row r="1095" spans="1:7" x14ac:dyDescent="0.3">
      <c r="A1095" s="24">
        <v>25178</v>
      </c>
      <c r="B1095" s="24" t="s">
        <v>2205</v>
      </c>
      <c r="C1095" s="24" t="s">
        <v>2205</v>
      </c>
      <c r="D1095" s="30" t="s">
        <v>2327</v>
      </c>
      <c r="E1095" s="24" t="s">
        <v>2059</v>
      </c>
      <c r="F1095" s="24" t="s">
        <v>3584</v>
      </c>
      <c r="G1095" s="25" t="s">
        <v>2000</v>
      </c>
    </row>
    <row r="1096" spans="1:7" x14ac:dyDescent="0.3">
      <c r="A1096" s="27">
        <v>25177</v>
      </c>
      <c r="B1096" s="27" t="s">
        <v>2257</v>
      </c>
      <c r="C1096" s="27" t="s">
        <v>4684</v>
      </c>
      <c r="D1096" s="28" t="s">
        <v>2335</v>
      </c>
      <c r="E1096" s="27" t="s">
        <v>2279</v>
      </c>
      <c r="F1096" s="27" t="s">
        <v>2336</v>
      </c>
      <c r="G1096" s="29" t="s">
        <v>2000</v>
      </c>
    </row>
    <row r="1097" spans="1:7" x14ac:dyDescent="0.3">
      <c r="A1097" s="24">
        <v>25176</v>
      </c>
      <c r="B1097" s="24" t="s">
        <v>836</v>
      </c>
      <c r="C1097" s="24" t="s">
        <v>2525</v>
      </c>
      <c r="D1097" s="30" t="s">
        <v>2327</v>
      </c>
      <c r="E1097" s="24" t="s">
        <v>2059</v>
      </c>
      <c r="F1097" s="24" t="s">
        <v>2646</v>
      </c>
      <c r="G1097" s="25" t="s">
        <v>1947</v>
      </c>
    </row>
    <row r="1098" spans="1:7" x14ac:dyDescent="0.3">
      <c r="A1098" s="27">
        <v>25169</v>
      </c>
      <c r="B1098" s="27" t="s">
        <v>2188</v>
      </c>
      <c r="C1098" s="27" t="s">
        <v>4683</v>
      </c>
      <c r="D1098" s="28" t="s">
        <v>2327</v>
      </c>
      <c r="E1098" s="27" t="s">
        <v>2059</v>
      </c>
      <c r="F1098" s="27" t="s">
        <v>2808</v>
      </c>
      <c r="G1098" s="29" t="s">
        <v>1947</v>
      </c>
    </row>
    <row r="1099" spans="1:7" x14ac:dyDescent="0.3">
      <c r="A1099" s="24">
        <v>25167</v>
      </c>
      <c r="B1099" s="24" t="s">
        <v>4682</v>
      </c>
      <c r="C1099" s="24" t="s">
        <v>3253</v>
      </c>
      <c r="D1099" s="30" t="s">
        <v>2327</v>
      </c>
      <c r="E1099" s="24" t="s">
        <v>2059</v>
      </c>
      <c r="F1099" s="24" t="s">
        <v>3338</v>
      </c>
      <c r="G1099" s="25" t="s">
        <v>1947</v>
      </c>
    </row>
    <row r="1100" spans="1:7" x14ac:dyDescent="0.3">
      <c r="A1100" s="27">
        <v>25166</v>
      </c>
      <c r="B1100" s="27" t="s">
        <v>4681</v>
      </c>
      <c r="C1100" s="27" t="s">
        <v>3480</v>
      </c>
      <c r="D1100" s="28" t="s">
        <v>2327</v>
      </c>
      <c r="E1100" s="27" t="s">
        <v>2059</v>
      </c>
      <c r="F1100" s="27" t="s">
        <v>3025</v>
      </c>
      <c r="G1100" s="29" t="s">
        <v>2000</v>
      </c>
    </row>
    <row r="1101" spans="1:7" x14ac:dyDescent="0.3">
      <c r="A1101" s="24">
        <v>25165</v>
      </c>
      <c r="B1101" s="24" t="s">
        <v>3085</v>
      </c>
      <c r="C1101" s="24" t="s">
        <v>4679</v>
      </c>
      <c r="D1101" s="30" t="s">
        <v>2327</v>
      </c>
      <c r="E1101" s="24" t="s">
        <v>2059</v>
      </c>
      <c r="F1101" s="24" t="s">
        <v>4680</v>
      </c>
      <c r="G1101" s="25" t="s">
        <v>2000</v>
      </c>
    </row>
    <row r="1102" spans="1:7" x14ac:dyDescent="0.3">
      <c r="A1102" s="27">
        <v>25163</v>
      </c>
      <c r="B1102" s="27" t="s">
        <v>4677</v>
      </c>
      <c r="C1102" s="27" t="s">
        <v>4678</v>
      </c>
      <c r="D1102" s="28" t="s">
        <v>2327</v>
      </c>
      <c r="E1102" s="27" t="s">
        <v>2059</v>
      </c>
      <c r="F1102" s="27" t="s">
        <v>3529</v>
      </c>
      <c r="G1102" s="29" t="s">
        <v>2000</v>
      </c>
    </row>
    <row r="1103" spans="1:7" x14ac:dyDescent="0.3">
      <c r="A1103" s="24">
        <v>25162</v>
      </c>
      <c r="B1103" s="24" t="s">
        <v>2826</v>
      </c>
      <c r="C1103" s="24" t="s">
        <v>1963</v>
      </c>
      <c r="D1103" s="30" t="s">
        <v>2327</v>
      </c>
      <c r="E1103" s="24" t="s">
        <v>2059</v>
      </c>
      <c r="F1103" s="24" t="s">
        <v>3529</v>
      </c>
      <c r="G1103" s="25" t="s">
        <v>2000</v>
      </c>
    </row>
    <row r="1104" spans="1:7" x14ac:dyDescent="0.3">
      <c r="A1104" s="27">
        <v>25160</v>
      </c>
      <c r="B1104" s="27" t="s">
        <v>4676</v>
      </c>
      <c r="C1104" s="27" t="s">
        <v>4482</v>
      </c>
      <c r="D1104" s="28" t="s">
        <v>2327</v>
      </c>
      <c r="E1104" s="27" t="s">
        <v>2059</v>
      </c>
      <c r="F1104" s="27" t="s">
        <v>3529</v>
      </c>
      <c r="G1104" s="29" t="s">
        <v>2000</v>
      </c>
    </row>
    <row r="1105" spans="1:7" x14ac:dyDescent="0.3">
      <c r="A1105" s="24">
        <v>25158</v>
      </c>
      <c r="B1105" s="24" t="s">
        <v>3615</v>
      </c>
      <c r="C1105" s="24" t="s">
        <v>4675</v>
      </c>
      <c r="D1105" s="30" t="s">
        <v>2457</v>
      </c>
      <c r="E1105" s="24" t="s">
        <v>2704</v>
      </c>
      <c r="F1105" s="24" t="s">
        <v>2705</v>
      </c>
      <c r="G1105" s="25" t="s">
        <v>1947</v>
      </c>
    </row>
    <row r="1106" spans="1:7" x14ac:dyDescent="0.3">
      <c r="A1106" s="27">
        <v>25156</v>
      </c>
      <c r="B1106" s="27" t="s">
        <v>2380</v>
      </c>
      <c r="C1106" s="27" t="s">
        <v>2622</v>
      </c>
      <c r="D1106" s="28" t="s">
        <v>2457</v>
      </c>
      <c r="E1106" s="27" t="s">
        <v>2704</v>
      </c>
      <c r="F1106" s="27" t="s">
        <v>2705</v>
      </c>
      <c r="G1106" s="29" t="s">
        <v>1947</v>
      </c>
    </row>
    <row r="1107" spans="1:7" x14ac:dyDescent="0.3">
      <c r="A1107" s="24">
        <v>25154</v>
      </c>
      <c r="B1107" s="24" t="s">
        <v>4674</v>
      </c>
      <c r="C1107" s="24" t="s">
        <v>1963</v>
      </c>
      <c r="D1107" s="30" t="s">
        <v>2045</v>
      </c>
      <c r="E1107" s="24" t="s">
        <v>1965</v>
      </c>
      <c r="F1107" s="24" t="s">
        <v>2273</v>
      </c>
      <c r="G1107" s="25" t="s">
        <v>2000</v>
      </c>
    </row>
    <row r="1108" spans="1:7" x14ac:dyDescent="0.3">
      <c r="A1108" s="27">
        <v>25153</v>
      </c>
      <c r="B1108" s="27" t="s">
        <v>2581</v>
      </c>
      <c r="C1108" s="27" t="s">
        <v>2205</v>
      </c>
      <c r="D1108" s="28" t="s">
        <v>2045</v>
      </c>
      <c r="E1108" s="27" t="s">
        <v>2158</v>
      </c>
      <c r="F1108" s="27" t="s">
        <v>4673</v>
      </c>
      <c r="G1108" s="29" t="s">
        <v>2000</v>
      </c>
    </row>
    <row r="1109" spans="1:7" x14ac:dyDescent="0.3">
      <c r="A1109" s="24">
        <v>25152</v>
      </c>
      <c r="B1109" s="24" t="s">
        <v>4671</v>
      </c>
      <c r="C1109" s="24" t="s">
        <v>4672</v>
      </c>
      <c r="D1109" s="30" t="s">
        <v>2201</v>
      </c>
      <c r="E1109" s="26"/>
      <c r="F1109" s="24" t="s">
        <v>3237</v>
      </c>
      <c r="G1109" s="25" t="s">
        <v>1947</v>
      </c>
    </row>
    <row r="1110" spans="1:7" x14ac:dyDescent="0.3">
      <c r="A1110" s="27">
        <v>25151</v>
      </c>
      <c r="B1110" s="27" t="s">
        <v>2841</v>
      </c>
      <c r="C1110" s="27" t="s">
        <v>2536</v>
      </c>
      <c r="D1110" s="28" t="s">
        <v>2045</v>
      </c>
      <c r="E1110" s="27" t="s">
        <v>1965</v>
      </c>
      <c r="F1110" s="27" t="s">
        <v>2273</v>
      </c>
      <c r="G1110" s="29" t="s">
        <v>1947</v>
      </c>
    </row>
    <row r="1111" spans="1:7" x14ac:dyDescent="0.3">
      <c r="A1111" s="24">
        <v>25150</v>
      </c>
      <c r="B1111" s="24" t="s">
        <v>4669</v>
      </c>
      <c r="C1111" s="24" t="s">
        <v>4670</v>
      </c>
      <c r="D1111" s="30" t="s">
        <v>2127</v>
      </c>
      <c r="E1111" s="24" t="s">
        <v>2041</v>
      </c>
      <c r="F1111" s="24" t="s">
        <v>2432</v>
      </c>
      <c r="G1111" s="25" t="s">
        <v>1947</v>
      </c>
    </row>
    <row r="1112" spans="1:7" x14ac:dyDescent="0.3">
      <c r="A1112" s="27">
        <v>25148</v>
      </c>
      <c r="B1112" s="27" t="s">
        <v>3565</v>
      </c>
      <c r="C1112" s="27" t="s">
        <v>1958</v>
      </c>
      <c r="D1112" s="28" t="s">
        <v>2457</v>
      </c>
      <c r="E1112" s="27" t="s">
        <v>2704</v>
      </c>
      <c r="F1112" s="27" t="s">
        <v>2705</v>
      </c>
      <c r="G1112" s="29" t="s">
        <v>1947</v>
      </c>
    </row>
    <row r="1113" spans="1:7" x14ac:dyDescent="0.3">
      <c r="A1113" s="24">
        <v>25147</v>
      </c>
      <c r="B1113" s="24" t="s">
        <v>3615</v>
      </c>
      <c r="C1113" s="24" t="s">
        <v>4668</v>
      </c>
      <c r="D1113" s="30" t="s">
        <v>2457</v>
      </c>
      <c r="E1113" s="24" t="s">
        <v>2704</v>
      </c>
      <c r="F1113" s="24" t="s">
        <v>2705</v>
      </c>
      <c r="G1113" s="25" t="s">
        <v>1947</v>
      </c>
    </row>
    <row r="1114" spans="1:7" x14ac:dyDescent="0.3">
      <c r="A1114" s="27">
        <v>25146</v>
      </c>
      <c r="B1114" s="27" t="s">
        <v>4666</v>
      </c>
      <c r="C1114" s="27" t="s">
        <v>4667</v>
      </c>
      <c r="D1114" s="28" t="s">
        <v>2335</v>
      </c>
      <c r="E1114" s="27" t="s">
        <v>2279</v>
      </c>
      <c r="F1114" s="27" t="s">
        <v>3290</v>
      </c>
      <c r="G1114" s="29" t="s">
        <v>1947</v>
      </c>
    </row>
    <row r="1115" spans="1:7" x14ac:dyDescent="0.3">
      <c r="A1115" s="24">
        <v>25142</v>
      </c>
      <c r="B1115" s="24" t="s">
        <v>4665</v>
      </c>
      <c r="C1115" s="24" t="s">
        <v>2526</v>
      </c>
      <c r="D1115" s="30" t="s">
        <v>2335</v>
      </c>
      <c r="E1115" s="24" t="s">
        <v>2279</v>
      </c>
      <c r="F1115" s="24" t="s">
        <v>3290</v>
      </c>
      <c r="G1115" s="25" t="s">
        <v>1947</v>
      </c>
    </row>
    <row r="1116" spans="1:7" x14ac:dyDescent="0.3">
      <c r="A1116" s="27">
        <v>25139</v>
      </c>
      <c r="B1116" s="27" t="s">
        <v>3390</v>
      </c>
      <c r="C1116" s="27" t="s">
        <v>3287</v>
      </c>
      <c r="D1116" s="28" t="s">
        <v>2335</v>
      </c>
      <c r="E1116" s="27" t="s">
        <v>2279</v>
      </c>
      <c r="F1116" s="27" t="s">
        <v>2350</v>
      </c>
      <c r="G1116" s="29" t="s">
        <v>1947</v>
      </c>
    </row>
    <row r="1117" spans="1:7" x14ac:dyDescent="0.3">
      <c r="A1117" s="24">
        <v>25135</v>
      </c>
      <c r="B1117" s="24" t="s">
        <v>4034</v>
      </c>
      <c r="C1117" s="24" t="s">
        <v>2612</v>
      </c>
      <c r="D1117" s="30" t="s">
        <v>2335</v>
      </c>
      <c r="E1117" s="24" t="s">
        <v>2279</v>
      </c>
      <c r="F1117" s="24" t="s">
        <v>2350</v>
      </c>
      <c r="G1117" s="25" t="s">
        <v>1947</v>
      </c>
    </row>
    <row r="1118" spans="1:7" x14ac:dyDescent="0.3">
      <c r="A1118" s="27">
        <v>25134</v>
      </c>
      <c r="B1118" s="27" t="s">
        <v>3046</v>
      </c>
      <c r="C1118" s="27" t="s">
        <v>3108</v>
      </c>
      <c r="D1118" s="28" t="s">
        <v>2335</v>
      </c>
      <c r="E1118" s="27" t="s">
        <v>2279</v>
      </c>
      <c r="F1118" s="27" t="s">
        <v>3398</v>
      </c>
      <c r="G1118" s="29" t="s">
        <v>1947</v>
      </c>
    </row>
    <row r="1119" spans="1:7" x14ac:dyDescent="0.3">
      <c r="A1119" s="24">
        <v>25133</v>
      </c>
      <c r="B1119" s="24" t="s">
        <v>4169</v>
      </c>
      <c r="C1119" s="24" t="s">
        <v>2250</v>
      </c>
      <c r="D1119" s="30" t="s">
        <v>2335</v>
      </c>
      <c r="E1119" s="24" t="s">
        <v>2279</v>
      </c>
      <c r="F1119" s="24" t="s">
        <v>3398</v>
      </c>
      <c r="G1119" s="25" t="s">
        <v>1947</v>
      </c>
    </row>
    <row r="1120" spans="1:7" x14ac:dyDescent="0.3">
      <c r="A1120" s="27">
        <v>25132</v>
      </c>
      <c r="B1120" s="27" t="s">
        <v>2180</v>
      </c>
      <c r="C1120" s="27" t="s">
        <v>4664</v>
      </c>
      <c r="D1120" s="28" t="s">
        <v>2335</v>
      </c>
      <c r="E1120" s="27" t="s">
        <v>2279</v>
      </c>
      <c r="F1120" s="27" t="s">
        <v>3398</v>
      </c>
      <c r="G1120" s="29" t="s">
        <v>1947</v>
      </c>
    </row>
    <row r="1121" spans="1:7" x14ac:dyDescent="0.3">
      <c r="A1121" s="24">
        <v>25130</v>
      </c>
      <c r="B1121" s="24" t="s">
        <v>3565</v>
      </c>
      <c r="C1121" s="24" t="s">
        <v>2102</v>
      </c>
      <c r="D1121" s="30" t="s">
        <v>2335</v>
      </c>
      <c r="E1121" s="24" t="s">
        <v>2279</v>
      </c>
      <c r="F1121" s="24" t="s">
        <v>3398</v>
      </c>
      <c r="G1121" s="25" t="s">
        <v>1947</v>
      </c>
    </row>
    <row r="1122" spans="1:7" x14ac:dyDescent="0.3">
      <c r="A1122" s="27">
        <v>25128</v>
      </c>
      <c r="B1122" s="27" t="s">
        <v>2472</v>
      </c>
      <c r="C1122" s="27" t="s">
        <v>4663</v>
      </c>
      <c r="D1122" s="28" t="s">
        <v>2335</v>
      </c>
      <c r="E1122" s="27" t="s">
        <v>2279</v>
      </c>
      <c r="F1122" s="27" t="s">
        <v>3398</v>
      </c>
      <c r="G1122" s="29" t="s">
        <v>1947</v>
      </c>
    </row>
    <row r="1123" spans="1:7" x14ac:dyDescent="0.3">
      <c r="A1123" s="24">
        <v>25127</v>
      </c>
      <c r="B1123" s="24" t="s">
        <v>748</v>
      </c>
      <c r="C1123" s="24" t="s">
        <v>2612</v>
      </c>
      <c r="D1123" s="30" t="s">
        <v>2335</v>
      </c>
      <c r="E1123" s="24" t="s">
        <v>2279</v>
      </c>
      <c r="F1123" s="24" t="s">
        <v>2420</v>
      </c>
      <c r="G1123" s="25" t="s">
        <v>1947</v>
      </c>
    </row>
    <row r="1124" spans="1:7" x14ac:dyDescent="0.3">
      <c r="A1124" s="27">
        <v>25126</v>
      </c>
      <c r="B1124" s="27" t="s">
        <v>748</v>
      </c>
      <c r="C1124" s="27" t="s">
        <v>2612</v>
      </c>
      <c r="D1124" s="28" t="s">
        <v>2335</v>
      </c>
      <c r="E1124" s="27" t="s">
        <v>2279</v>
      </c>
      <c r="F1124" s="27" t="s">
        <v>3398</v>
      </c>
      <c r="G1124" s="29" t="s">
        <v>1947</v>
      </c>
    </row>
    <row r="1125" spans="1:7" x14ac:dyDescent="0.3">
      <c r="A1125" s="24">
        <v>25124</v>
      </c>
      <c r="B1125" s="24" t="s">
        <v>2642</v>
      </c>
      <c r="C1125" s="24" t="s">
        <v>4662</v>
      </c>
      <c r="D1125" s="30" t="s">
        <v>2335</v>
      </c>
      <c r="E1125" s="24" t="s">
        <v>2279</v>
      </c>
      <c r="F1125" s="24" t="s">
        <v>3398</v>
      </c>
      <c r="G1125" s="25" t="s">
        <v>1947</v>
      </c>
    </row>
    <row r="1126" spans="1:7" x14ac:dyDescent="0.3">
      <c r="A1126" s="27">
        <v>25123</v>
      </c>
      <c r="B1126" s="27" t="s">
        <v>127</v>
      </c>
      <c r="C1126" s="27" t="s">
        <v>4661</v>
      </c>
      <c r="D1126" s="28" t="s">
        <v>2510</v>
      </c>
      <c r="E1126" s="27" t="s">
        <v>2279</v>
      </c>
      <c r="F1126" s="27" t="s">
        <v>3290</v>
      </c>
      <c r="G1126" s="29" t="s">
        <v>1947</v>
      </c>
    </row>
    <row r="1127" spans="1:7" x14ac:dyDescent="0.3">
      <c r="A1127" s="24">
        <v>25122</v>
      </c>
      <c r="B1127" s="24" t="s">
        <v>3941</v>
      </c>
      <c r="C1127" s="24" t="s">
        <v>2765</v>
      </c>
      <c r="D1127" s="30" t="s">
        <v>2335</v>
      </c>
      <c r="E1127" s="24" t="s">
        <v>2041</v>
      </c>
      <c r="F1127" s="24" t="s">
        <v>2555</v>
      </c>
      <c r="G1127" s="25" t="s">
        <v>1947</v>
      </c>
    </row>
    <row r="1128" spans="1:7" x14ac:dyDescent="0.3">
      <c r="A1128" s="27">
        <v>25120</v>
      </c>
      <c r="B1128" s="27" t="s">
        <v>4660</v>
      </c>
      <c r="C1128" s="27" t="s">
        <v>2345</v>
      </c>
      <c r="D1128" s="28" t="s">
        <v>2335</v>
      </c>
      <c r="E1128" s="27" t="s">
        <v>2279</v>
      </c>
      <c r="F1128" s="27" t="s">
        <v>3290</v>
      </c>
      <c r="G1128" s="29" t="s">
        <v>1947</v>
      </c>
    </row>
    <row r="1129" spans="1:7" x14ac:dyDescent="0.3">
      <c r="A1129" s="24">
        <v>25119</v>
      </c>
      <c r="B1129" s="24" t="s">
        <v>4659</v>
      </c>
      <c r="C1129" s="24" t="s">
        <v>4659</v>
      </c>
      <c r="D1129" s="30" t="s">
        <v>2335</v>
      </c>
      <c r="E1129" s="24" t="s">
        <v>2279</v>
      </c>
      <c r="F1129" s="24" t="s">
        <v>3290</v>
      </c>
      <c r="G1129" s="25" t="s">
        <v>1947</v>
      </c>
    </row>
    <row r="1130" spans="1:7" x14ac:dyDescent="0.3">
      <c r="A1130" s="27">
        <v>25118</v>
      </c>
      <c r="B1130" s="27" t="s">
        <v>4657</v>
      </c>
      <c r="C1130" s="27" t="s">
        <v>4658</v>
      </c>
      <c r="D1130" s="28" t="s">
        <v>2335</v>
      </c>
      <c r="E1130" s="27" t="s">
        <v>2279</v>
      </c>
      <c r="F1130" s="27" t="s">
        <v>3290</v>
      </c>
      <c r="G1130" s="29" t="s">
        <v>1947</v>
      </c>
    </row>
    <row r="1131" spans="1:7" x14ac:dyDescent="0.3">
      <c r="A1131" s="24">
        <v>25116</v>
      </c>
      <c r="B1131" s="24" t="s">
        <v>3199</v>
      </c>
      <c r="C1131" s="24" t="s">
        <v>4656</v>
      </c>
      <c r="D1131" s="30" t="s">
        <v>2335</v>
      </c>
      <c r="E1131" s="24" t="s">
        <v>2279</v>
      </c>
      <c r="F1131" s="24" t="s">
        <v>3290</v>
      </c>
      <c r="G1131" s="25" t="s">
        <v>1947</v>
      </c>
    </row>
    <row r="1132" spans="1:7" x14ac:dyDescent="0.3">
      <c r="A1132" s="27">
        <v>25115</v>
      </c>
      <c r="B1132" s="27" t="s">
        <v>4655</v>
      </c>
      <c r="C1132" s="27" t="s">
        <v>2351</v>
      </c>
      <c r="D1132" s="28" t="s">
        <v>2335</v>
      </c>
      <c r="E1132" s="27" t="s">
        <v>2279</v>
      </c>
      <c r="F1132" s="27" t="s">
        <v>2420</v>
      </c>
      <c r="G1132" s="29" t="s">
        <v>1947</v>
      </c>
    </row>
    <row r="1133" spans="1:7" x14ac:dyDescent="0.3">
      <c r="A1133" s="24">
        <v>25114</v>
      </c>
      <c r="B1133" s="24" t="s">
        <v>2559</v>
      </c>
      <c r="C1133" s="24" t="s">
        <v>3239</v>
      </c>
      <c r="D1133" s="30" t="s">
        <v>2335</v>
      </c>
      <c r="E1133" s="24" t="s">
        <v>2279</v>
      </c>
      <c r="F1133" s="24" t="s">
        <v>3398</v>
      </c>
      <c r="G1133" s="25" t="s">
        <v>1947</v>
      </c>
    </row>
    <row r="1134" spans="1:7" x14ac:dyDescent="0.3">
      <c r="A1134" s="27">
        <v>25112</v>
      </c>
      <c r="B1134" s="27" t="s">
        <v>4654</v>
      </c>
      <c r="C1134" s="27" t="s">
        <v>2594</v>
      </c>
      <c r="D1134" s="28" t="s">
        <v>2335</v>
      </c>
      <c r="E1134" s="27" t="s">
        <v>2279</v>
      </c>
      <c r="F1134" s="27" t="s">
        <v>2370</v>
      </c>
      <c r="G1134" s="29" t="s">
        <v>1947</v>
      </c>
    </row>
    <row r="1135" spans="1:7" x14ac:dyDescent="0.3">
      <c r="A1135" s="24">
        <v>25111</v>
      </c>
      <c r="B1135" s="24" t="s">
        <v>2612</v>
      </c>
      <c r="C1135" s="24" t="s">
        <v>3201</v>
      </c>
      <c r="D1135" s="30" t="s">
        <v>2335</v>
      </c>
      <c r="E1135" s="24" t="s">
        <v>2279</v>
      </c>
      <c r="F1135" s="24" t="s">
        <v>3290</v>
      </c>
      <c r="G1135" s="25" t="s">
        <v>1947</v>
      </c>
    </row>
    <row r="1136" spans="1:7" x14ac:dyDescent="0.3">
      <c r="A1136" s="27">
        <v>25107</v>
      </c>
      <c r="B1136" s="27" t="s">
        <v>4653</v>
      </c>
      <c r="C1136" s="27" t="s">
        <v>2075</v>
      </c>
      <c r="D1136" s="28" t="s">
        <v>2335</v>
      </c>
      <c r="E1136" s="27" t="s">
        <v>2279</v>
      </c>
      <c r="F1136" s="27" t="s">
        <v>3290</v>
      </c>
      <c r="G1136" s="29" t="s">
        <v>2000</v>
      </c>
    </row>
    <row r="1137" spans="1:7" x14ac:dyDescent="0.3">
      <c r="A1137" s="24">
        <v>25106</v>
      </c>
      <c r="B1137" s="24" t="s">
        <v>4652</v>
      </c>
      <c r="C1137" s="24" t="s">
        <v>2231</v>
      </c>
      <c r="D1137" s="30" t="s">
        <v>2677</v>
      </c>
      <c r="E1137" s="24" t="s">
        <v>2054</v>
      </c>
      <c r="F1137" s="24" t="s">
        <v>2055</v>
      </c>
      <c r="G1137" s="25" t="s">
        <v>1947</v>
      </c>
    </row>
    <row r="1138" spans="1:7" x14ac:dyDescent="0.3">
      <c r="A1138" s="27">
        <v>25105</v>
      </c>
      <c r="B1138" s="27" t="s">
        <v>4222</v>
      </c>
      <c r="C1138" s="27" t="s">
        <v>4651</v>
      </c>
      <c r="D1138" s="28" t="s">
        <v>2335</v>
      </c>
      <c r="E1138" s="27" t="s">
        <v>2279</v>
      </c>
      <c r="F1138" s="27" t="s">
        <v>2420</v>
      </c>
      <c r="G1138" s="29" t="s">
        <v>1947</v>
      </c>
    </row>
    <row r="1139" spans="1:7" x14ac:dyDescent="0.3">
      <c r="A1139" s="24">
        <v>25104</v>
      </c>
      <c r="B1139" s="24" t="s">
        <v>4649</v>
      </c>
      <c r="C1139" s="24" t="s">
        <v>4650</v>
      </c>
      <c r="D1139" s="30" t="s">
        <v>2335</v>
      </c>
      <c r="E1139" s="24" t="s">
        <v>2279</v>
      </c>
      <c r="F1139" s="24" t="s">
        <v>2420</v>
      </c>
      <c r="G1139" s="25" t="s">
        <v>2000</v>
      </c>
    </row>
    <row r="1140" spans="1:7" x14ac:dyDescent="0.3">
      <c r="A1140" s="27">
        <v>25102</v>
      </c>
      <c r="B1140" s="27" t="s">
        <v>4648</v>
      </c>
      <c r="C1140" s="27" t="s">
        <v>2612</v>
      </c>
      <c r="D1140" s="28" t="s">
        <v>2267</v>
      </c>
      <c r="E1140" s="27" t="s">
        <v>2191</v>
      </c>
      <c r="F1140" s="27" t="s">
        <v>2192</v>
      </c>
      <c r="G1140" s="29" t="s">
        <v>1947</v>
      </c>
    </row>
    <row r="1141" spans="1:7" x14ac:dyDescent="0.3">
      <c r="A1141" s="24">
        <v>25101</v>
      </c>
      <c r="B1141" s="24" t="s">
        <v>2193</v>
      </c>
      <c r="C1141" s="24" t="s">
        <v>3289</v>
      </c>
      <c r="D1141" s="30" t="s">
        <v>2335</v>
      </c>
      <c r="E1141" s="24" t="s">
        <v>2279</v>
      </c>
      <c r="F1141" s="24" t="s">
        <v>2350</v>
      </c>
      <c r="G1141" s="25" t="s">
        <v>1947</v>
      </c>
    </row>
    <row r="1142" spans="1:7" x14ac:dyDescent="0.3">
      <c r="A1142" s="27">
        <v>25098</v>
      </c>
      <c r="B1142" s="27" t="s">
        <v>2881</v>
      </c>
      <c r="C1142" s="27" t="s">
        <v>4647</v>
      </c>
      <c r="D1142" s="28" t="s">
        <v>2335</v>
      </c>
      <c r="E1142" s="27" t="s">
        <v>2279</v>
      </c>
      <c r="F1142" s="27" t="s">
        <v>2370</v>
      </c>
      <c r="G1142" s="29" t="s">
        <v>1947</v>
      </c>
    </row>
    <row r="1143" spans="1:7" x14ac:dyDescent="0.3">
      <c r="A1143" s="24">
        <v>25097</v>
      </c>
      <c r="B1143" s="24" t="s">
        <v>2014</v>
      </c>
      <c r="C1143" s="24" t="s">
        <v>4646</v>
      </c>
      <c r="D1143" s="30" t="s">
        <v>2335</v>
      </c>
      <c r="E1143" s="24" t="s">
        <v>2279</v>
      </c>
      <c r="F1143" s="24" t="s">
        <v>2341</v>
      </c>
      <c r="G1143" s="25" t="s">
        <v>1947</v>
      </c>
    </row>
    <row r="1144" spans="1:7" x14ac:dyDescent="0.3">
      <c r="A1144" s="27">
        <v>25095</v>
      </c>
      <c r="B1144" s="27" t="s">
        <v>2406</v>
      </c>
      <c r="C1144" s="27" t="s">
        <v>2102</v>
      </c>
      <c r="D1144" s="28" t="s">
        <v>2335</v>
      </c>
      <c r="E1144" s="27" t="s">
        <v>2279</v>
      </c>
      <c r="F1144" s="27" t="s">
        <v>2341</v>
      </c>
      <c r="G1144" s="29" t="s">
        <v>1947</v>
      </c>
    </row>
    <row r="1145" spans="1:7" x14ac:dyDescent="0.3">
      <c r="A1145" s="24">
        <v>25093</v>
      </c>
      <c r="B1145" s="24" t="s">
        <v>4645</v>
      </c>
      <c r="C1145" s="24" t="s">
        <v>4311</v>
      </c>
      <c r="D1145" s="30" t="s">
        <v>2335</v>
      </c>
      <c r="E1145" s="24" t="s">
        <v>2279</v>
      </c>
      <c r="F1145" s="24" t="s">
        <v>3398</v>
      </c>
      <c r="G1145" s="25" t="s">
        <v>1947</v>
      </c>
    </row>
    <row r="1146" spans="1:7" x14ac:dyDescent="0.3">
      <c r="A1146" s="27">
        <v>25091</v>
      </c>
      <c r="B1146" s="27" t="s">
        <v>248</v>
      </c>
      <c r="C1146" s="27" t="s">
        <v>4644</v>
      </c>
      <c r="D1146" s="28" t="s">
        <v>2913</v>
      </c>
      <c r="E1146" s="27" t="s">
        <v>2279</v>
      </c>
      <c r="F1146" s="27" t="s">
        <v>3398</v>
      </c>
      <c r="G1146" s="29" t="s">
        <v>1947</v>
      </c>
    </row>
    <row r="1147" spans="1:7" x14ac:dyDescent="0.3">
      <c r="A1147" s="24">
        <v>25090</v>
      </c>
      <c r="B1147" s="24" t="s">
        <v>2642</v>
      </c>
      <c r="C1147" s="24" t="s">
        <v>4643</v>
      </c>
      <c r="D1147" s="30" t="s">
        <v>2335</v>
      </c>
      <c r="E1147" s="24" t="s">
        <v>2279</v>
      </c>
      <c r="F1147" s="24" t="s">
        <v>2370</v>
      </c>
      <c r="G1147" s="25" t="s">
        <v>1947</v>
      </c>
    </row>
    <row r="1148" spans="1:7" x14ac:dyDescent="0.3">
      <c r="A1148" s="27">
        <v>25086</v>
      </c>
      <c r="B1148" s="27" t="s">
        <v>3256</v>
      </c>
      <c r="C1148" s="27" t="s">
        <v>2021</v>
      </c>
      <c r="D1148" s="28" t="s">
        <v>2127</v>
      </c>
      <c r="E1148" s="27" t="s">
        <v>2041</v>
      </c>
      <c r="F1148" s="27" t="s">
        <v>2555</v>
      </c>
      <c r="G1148" s="29" t="s">
        <v>1947</v>
      </c>
    </row>
    <row r="1149" spans="1:7" x14ac:dyDescent="0.3">
      <c r="A1149" s="24">
        <v>25085</v>
      </c>
      <c r="B1149" s="24" t="s">
        <v>2011</v>
      </c>
      <c r="C1149" s="24" t="s">
        <v>1987</v>
      </c>
      <c r="D1149" s="30" t="s">
        <v>2127</v>
      </c>
      <c r="E1149" s="24" t="s">
        <v>2041</v>
      </c>
      <c r="F1149" s="24" t="s">
        <v>2432</v>
      </c>
      <c r="G1149" s="25" t="s">
        <v>1947</v>
      </c>
    </row>
    <row r="1150" spans="1:7" x14ac:dyDescent="0.3">
      <c r="A1150" s="27">
        <v>25084</v>
      </c>
      <c r="B1150" s="27" t="s">
        <v>2180</v>
      </c>
      <c r="C1150" s="27" t="s">
        <v>4642</v>
      </c>
      <c r="D1150" s="28" t="s">
        <v>2127</v>
      </c>
      <c r="E1150" s="27" t="s">
        <v>2041</v>
      </c>
      <c r="F1150" s="27" t="s">
        <v>2432</v>
      </c>
      <c r="G1150" s="29" t="s">
        <v>1947</v>
      </c>
    </row>
    <row r="1151" spans="1:7" x14ac:dyDescent="0.3">
      <c r="A1151" s="24">
        <v>25082</v>
      </c>
      <c r="B1151" s="24" t="s">
        <v>4641</v>
      </c>
      <c r="C1151" s="24" t="s">
        <v>2310</v>
      </c>
      <c r="D1151" s="30" t="s">
        <v>2045</v>
      </c>
      <c r="E1151" s="24" t="s">
        <v>2409</v>
      </c>
      <c r="F1151" s="24" t="s">
        <v>1965</v>
      </c>
      <c r="G1151" s="25" t="s">
        <v>1947</v>
      </c>
    </row>
    <row r="1152" spans="1:7" x14ac:dyDescent="0.3">
      <c r="A1152" s="27">
        <v>25080</v>
      </c>
      <c r="B1152" s="27" t="s">
        <v>3482</v>
      </c>
      <c r="C1152" s="27" t="s">
        <v>4640</v>
      </c>
      <c r="D1152" s="28" t="s">
        <v>2045</v>
      </c>
      <c r="E1152" s="27" t="s">
        <v>1965</v>
      </c>
      <c r="F1152" s="27" t="s">
        <v>2273</v>
      </c>
      <c r="G1152" s="29" t="s">
        <v>1947</v>
      </c>
    </row>
    <row r="1153" spans="1:7" x14ac:dyDescent="0.3">
      <c r="A1153" s="24">
        <v>25079</v>
      </c>
      <c r="B1153" s="24" t="s">
        <v>4638</v>
      </c>
      <c r="C1153" s="24" t="s">
        <v>4639</v>
      </c>
      <c r="D1153" s="30" t="s">
        <v>2045</v>
      </c>
      <c r="E1153" s="24" t="s">
        <v>1965</v>
      </c>
      <c r="F1153" s="24" t="s">
        <v>2273</v>
      </c>
      <c r="G1153" s="25" t="s">
        <v>2000</v>
      </c>
    </row>
    <row r="1154" spans="1:7" x14ac:dyDescent="0.3">
      <c r="A1154" s="27">
        <v>25078</v>
      </c>
      <c r="B1154" s="27" t="s">
        <v>3460</v>
      </c>
      <c r="C1154" s="27" t="s">
        <v>3367</v>
      </c>
      <c r="D1154" s="28" t="s">
        <v>2045</v>
      </c>
      <c r="E1154" s="27" t="s">
        <v>2151</v>
      </c>
      <c r="F1154" s="27" t="s">
        <v>2152</v>
      </c>
      <c r="G1154" s="29" t="s">
        <v>2000</v>
      </c>
    </row>
    <row r="1155" spans="1:7" x14ac:dyDescent="0.3">
      <c r="A1155" s="24">
        <v>25077</v>
      </c>
      <c r="B1155" s="24" t="s">
        <v>4637</v>
      </c>
      <c r="C1155" s="24" t="s">
        <v>2644</v>
      </c>
      <c r="D1155" s="30" t="s">
        <v>2127</v>
      </c>
      <c r="E1155" s="24" t="s">
        <v>1995</v>
      </c>
      <c r="F1155" s="24" t="s">
        <v>2128</v>
      </c>
      <c r="G1155" s="25" t="s">
        <v>1947</v>
      </c>
    </row>
    <row r="1156" spans="1:7" x14ac:dyDescent="0.3">
      <c r="A1156" s="27">
        <v>25074</v>
      </c>
      <c r="B1156" s="27" t="s">
        <v>3360</v>
      </c>
      <c r="C1156" s="27" t="s">
        <v>4636</v>
      </c>
      <c r="D1156" s="28" t="s">
        <v>2335</v>
      </c>
      <c r="E1156" s="27" t="s">
        <v>2279</v>
      </c>
      <c r="F1156" s="27" t="s">
        <v>2341</v>
      </c>
      <c r="G1156" s="29" t="s">
        <v>1947</v>
      </c>
    </row>
    <row r="1157" spans="1:7" x14ac:dyDescent="0.3">
      <c r="A1157" s="24">
        <v>25071</v>
      </c>
      <c r="B1157" s="24" t="s">
        <v>2180</v>
      </c>
      <c r="C1157" s="24" t="s">
        <v>2836</v>
      </c>
      <c r="D1157" s="30" t="s">
        <v>2335</v>
      </c>
      <c r="E1157" s="24" t="s">
        <v>2279</v>
      </c>
      <c r="F1157" s="24" t="s">
        <v>2370</v>
      </c>
      <c r="G1157" s="25" t="s">
        <v>1947</v>
      </c>
    </row>
    <row r="1158" spans="1:7" x14ac:dyDescent="0.3">
      <c r="A1158" s="27">
        <v>25070</v>
      </c>
      <c r="B1158" s="27" t="s">
        <v>4635</v>
      </c>
      <c r="C1158" s="27" t="s">
        <v>4635</v>
      </c>
      <c r="D1158" s="28" t="s">
        <v>2335</v>
      </c>
      <c r="E1158" s="27" t="s">
        <v>2279</v>
      </c>
      <c r="F1158" s="27" t="s">
        <v>2350</v>
      </c>
      <c r="G1158" s="29" t="s">
        <v>1947</v>
      </c>
    </row>
    <row r="1159" spans="1:7" x14ac:dyDescent="0.3">
      <c r="A1159" s="24">
        <v>25068</v>
      </c>
      <c r="B1159" s="24" t="s">
        <v>2086</v>
      </c>
      <c r="C1159" s="24" t="s">
        <v>1987</v>
      </c>
      <c r="D1159" s="30" t="s">
        <v>2335</v>
      </c>
      <c r="E1159" s="24" t="s">
        <v>2279</v>
      </c>
      <c r="F1159" s="24" t="s">
        <v>2350</v>
      </c>
      <c r="G1159" s="25" t="s">
        <v>1947</v>
      </c>
    </row>
    <row r="1160" spans="1:7" x14ac:dyDescent="0.3">
      <c r="A1160" s="27">
        <v>25066</v>
      </c>
      <c r="B1160" s="27" t="s">
        <v>2235</v>
      </c>
      <c r="C1160" s="27" t="s">
        <v>4634</v>
      </c>
      <c r="D1160" s="28" t="s">
        <v>2335</v>
      </c>
      <c r="E1160" s="27" t="s">
        <v>2279</v>
      </c>
      <c r="F1160" s="27" t="s">
        <v>2370</v>
      </c>
      <c r="G1160" s="29" t="s">
        <v>1947</v>
      </c>
    </row>
    <row r="1161" spans="1:7" x14ac:dyDescent="0.3">
      <c r="A1161" s="24">
        <v>25065</v>
      </c>
      <c r="B1161" s="24" t="s">
        <v>4633</v>
      </c>
      <c r="C1161" s="24" t="s">
        <v>2274</v>
      </c>
      <c r="D1161" s="30" t="s">
        <v>2335</v>
      </c>
      <c r="E1161" s="24" t="s">
        <v>2279</v>
      </c>
      <c r="F1161" s="24" t="s">
        <v>2341</v>
      </c>
      <c r="G1161" s="25" t="s">
        <v>1947</v>
      </c>
    </row>
    <row r="1162" spans="1:7" x14ac:dyDescent="0.3">
      <c r="A1162" s="27">
        <v>25064</v>
      </c>
      <c r="B1162" s="27" t="s">
        <v>3615</v>
      </c>
      <c r="C1162" s="27" t="s">
        <v>1993</v>
      </c>
      <c r="D1162" s="28" t="s">
        <v>2335</v>
      </c>
      <c r="E1162" s="27" t="s">
        <v>2279</v>
      </c>
      <c r="F1162" s="27" t="s">
        <v>2297</v>
      </c>
      <c r="G1162" s="29" t="s">
        <v>1947</v>
      </c>
    </row>
    <row r="1163" spans="1:7" x14ac:dyDescent="0.3">
      <c r="A1163" s="24">
        <v>25062</v>
      </c>
      <c r="B1163" s="24" t="s">
        <v>2067</v>
      </c>
      <c r="C1163" s="24" t="s">
        <v>1987</v>
      </c>
      <c r="D1163" s="30" t="s">
        <v>2127</v>
      </c>
      <c r="E1163" s="24" t="s">
        <v>2041</v>
      </c>
      <c r="F1163" s="24" t="s">
        <v>2432</v>
      </c>
      <c r="G1163" s="25" t="s">
        <v>1947</v>
      </c>
    </row>
    <row r="1164" spans="1:7" x14ac:dyDescent="0.3">
      <c r="A1164" s="27">
        <v>25059</v>
      </c>
      <c r="B1164" s="27" t="s">
        <v>4632</v>
      </c>
      <c r="C1164" s="27" t="s">
        <v>3573</v>
      </c>
      <c r="D1164" s="28" t="s">
        <v>2335</v>
      </c>
      <c r="E1164" s="27" t="s">
        <v>2279</v>
      </c>
      <c r="F1164" s="27" t="s">
        <v>2341</v>
      </c>
      <c r="G1164" s="29" t="s">
        <v>1947</v>
      </c>
    </row>
    <row r="1165" spans="1:7" x14ac:dyDescent="0.3">
      <c r="A1165" s="24">
        <v>25057</v>
      </c>
      <c r="B1165" s="24" t="s">
        <v>2509</v>
      </c>
      <c r="C1165" s="24" t="s">
        <v>4631</v>
      </c>
      <c r="D1165" s="30" t="s">
        <v>2335</v>
      </c>
      <c r="E1165" s="24" t="s">
        <v>2279</v>
      </c>
      <c r="F1165" s="24" t="s">
        <v>2350</v>
      </c>
      <c r="G1165" s="25" t="s">
        <v>1947</v>
      </c>
    </row>
    <row r="1166" spans="1:7" x14ac:dyDescent="0.3">
      <c r="A1166" s="27">
        <v>25055</v>
      </c>
      <c r="B1166" s="27" t="s">
        <v>2278</v>
      </c>
      <c r="C1166" s="27" t="s">
        <v>2473</v>
      </c>
      <c r="D1166" s="28" t="s">
        <v>2335</v>
      </c>
      <c r="E1166" s="27" t="s">
        <v>2279</v>
      </c>
      <c r="F1166" s="27" t="s">
        <v>2297</v>
      </c>
      <c r="G1166" s="29" t="s">
        <v>1947</v>
      </c>
    </row>
    <row r="1167" spans="1:7" x14ac:dyDescent="0.3">
      <c r="A1167" s="24">
        <v>25053</v>
      </c>
      <c r="B1167" s="24" t="s">
        <v>4630</v>
      </c>
      <c r="C1167" s="24" t="s">
        <v>2022</v>
      </c>
      <c r="D1167" s="30" t="s">
        <v>2335</v>
      </c>
      <c r="E1167" s="24" t="s">
        <v>2279</v>
      </c>
      <c r="F1167" s="24" t="s">
        <v>2350</v>
      </c>
      <c r="G1167" s="25" t="s">
        <v>1947</v>
      </c>
    </row>
    <row r="1168" spans="1:7" x14ac:dyDescent="0.3">
      <c r="A1168" s="27">
        <v>25052</v>
      </c>
      <c r="B1168" s="27" t="s">
        <v>3252</v>
      </c>
      <c r="C1168" s="27" t="s">
        <v>3033</v>
      </c>
      <c r="D1168" s="28" t="s">
        <v>2335</v>
      </c>
      <c r="E1168" s="27" t="s">
        <v>2279</v>
      </c>
      <c r="F1168" s="27" t="s">
        <v>2341</v>
      </c>
      <c r="G1168" s="29" t="s">
        <v>1947</v>
      </c>
    </row>
    <row r="1169" spans="1:7" x14ac:dyDescent="0.3">
      <c r="A1169" s="24">
        <v>25051</v>
      </c>
      <c r="B1169" s="24" t="s">
        <v>4629</v>
      </c>
      <c r="C1169" s="24" t="s">
        <v>1987</v>
      </c>
      <c r="D1169" s="30" t="s">
        <v>2335</v>
      </c>
      <c r="E1169" s="24" t="s">
        <v>2279</v>
      </c>
      <c r="F1169" s="24" t="s">
        <v>2341</v>
      </c>
      <c r="G1169" s="25" t="s">
        <v>1947</v>
      </c>
    </row>
    <row r="1170" spans="1:7" x14ac:dyDescent="0.3">
      <c r="A1170" s="27">
        <v>25050</v>
      </c>
      <c r="B1170" s="27" t="s">
        <v>4628</v>
      </c>
      <c r="C1170" s="27" t="s">
        <v>2198</v>
      </c>
      <c r="D1170" s="28" t="s">
        <v>2335</v>
      </c>
      <c r="E1170" s="27" t="s">
        <v>2279</v>
      </c>
      <c r="F1170" s="27" t="s">
        <v>2350</v>
      </c>
      <c r="G1170" s="29" t="s">
        <v>2000</v>
      </c>
    </row>
    <row r="1171" spans="1:7" x14ac:dyDescent="0.3">
      <c r="A1171" s="24">
        <v>25047</v>
      </c>
      <c r="B1171" s="24" t="s">
        <v>4568</v>
      </c>
      <c r="C1171" s="24" t="s">
        <v>4627</v>
      </c>
      <c r="D1171" s="30" t="s">
        <v>2045</v>
      </c>
      <c r="E1171" s="24" t="s">
        <v>1974</v>
      </c>
      <c r="F1171" s="24" t="s">
        <v>2921</v>
      </c>
      <c r="G1171" s="25" t="s">
        <v>2000</v>
      </c>
    </row>
    <row r="1172" spans="1:7" x14ac:dyDescent="0.3">
      <c r="A1172" s="27">
        <v>25046</v>
      </c>
      <c r="B1172" s="27" t="s">
        <v>4625</v>
      </c>
      <c r="C1172" s="27" t="s">
        <v>4626</v>
      </c>
      <c r="D1172" s="28" t="s">
        <v>2335</v>
      </c>
      <c r="E1172" s="27" t="s">
        <v>2279</v>
      </c>
      <c r="F1172" s="27" t="s">
        <v>2350</v>
      </c>
      <c r="G1172" s="29" t="s">
        <v>2000</v>
      </c>
    </row>
    <row r="1173" spans="1:7" x14ac:dyDescent="0.3">
      <c r="A1173" s="24">
        <v>25045</v>
      </c>
      <c r="B1173" s="24" t="s">
        <v>4624</v>
      </c>
      <c r="C1173" s="24" t="s">
        <v>4556</v>
      </c>
      <c r="D1173" s="30" t="s">
        <v>2045</v>
      </c>
      <c r="E1173" s="24" t="s">
        <v>1965</v>
      </c>
      <c r="F1173" s="24" t="s">
        <v>2273</v>
      </c>
      <c r="G1173" s="25" t="s">
        <v>1947</v>
      </c>
    </row>
    <row r="1174" spans="1:7" x14ac:dyDescent="0.3">
      <c r="A1174" s="27">
        <v>25042</v>
      </c>
      <c r="B1174" s="27" t="s">
        <v>2047</v>
      </c>
      <c r="C1174" s="27" t="s">
        <v>2746</v>
      </c>
      <c r="D1174" s="28" t="s">
        <v>2045</v>
      </c>
      <c r="E1174" s="27" t="s">
        <v>1965</v>
      </c>
      <c r="F1174" s="27" t="s">
        <v>2273</v>
      </c>
      <c r="G1174" s="29" t="s">
        <v>2000</v>
      </c>
    </row>
    <row r="1175" spans="1:7" x14ac:dyDescent="0.3">
      <c r="A1175" s="24">
        <v>25041</v>
      </c>
      <c r="B1175" s="24" t="s">
        <v>4232</v>
      </c>
      <c r="C1175" s="24" t="s">
        <v>2678</v>
      </c>
      <c r="D1175" s="30" t="s">
        <v>2045</v>
      </c>
      <c r="E1175" s="24" t="s">
        <v>1965</v>
      </c>
      <c r="F1175" s="24" t="s">
        <v>2273</v>
      </c>
      <c r="G1175" s="25" t="s">
        <v>1947</v>
      </c>
    </row>
    <row r="1176" spans="1:7" x14ac:dyDescent="0.3">
      <c r="A1176" s="27">
        <v>25040</v>
      </c>
      <c r="B1176" s="27" t="s">
        <v>3085</v>
      </c>
      <c r="C1176" s="27" t="s">
        <v>3720</v>
      </c>
      <c r="D1176" s="28" t="s">
        <v>2045</v>
      </c>
      <c r="E1176" s="27" t="s">
        <v>1965</v>
      </c>
      <c r="F1176" s="27" t="s">
        <v>2273</v>
      </c>
      <c r="G1176" s="29" t="s">
        <v>2000</v>
      </c>
    </row>
    <row r="1177" spans="1:7" x14ac:dyDescent="0.3">
      <c r="A1177" s="24">
        <v>25039</v>
      </c>
      <c r="B1177" s="24" t="s">
        <v>4623</v>
      </c>
      <c r="C1177" s="24" t="s">
        <v>2146</v>
      </c>
      <c r="D1177" s="30" t="s">
        <v>2201</v>
      </c>
      <c r="E1177" s="26"/>
      <c r="F1177" s="24" t="s">
        <v>3237</v>
      </c>
      <c r="G1177" s="25" t="s">
        <v>1947</v>
      </c>
    </row>
    <row r="1178" spans="1:7" x14ac:dyDescent="0.3">
      <c r="A1178" s="27">
        <v>25036</v>
      </c>
      <c r="B1178" s="27" t="s">
        <v>4621</v>
      </c>
      <c r="C1178" s="27" t="s">
        <v>4622</v>
      </c>
      <c r="D1178" s="28" t="s">
        <v>2335</v>
      </c>
      <c r="E1178" s="27" t="s">
        <v>2279</v>
      </c>
      <c r="F1178" s="27" t="s">
        <v>3398</v>
      </c>
      <c r="G1178" s="29" t="s">
        <v>1947</v>
      </c>
    </row>
    <row r="1179" spans="1:7" x14ac:dyDescent="0.3">
      <c r="A1179" s="24">
        <v>25035</v>
      </c>
      <c r="B1179" s="24" t="s">
        <v>248</v>
      </c>
      <c r="C1179" s="24" t="s">
        <v>2833</v>
      </c>
      <c r="D1179" s="30" t="s">
        <v>2335</v>
      </c>
      <c r="E1179" s="24" t="s">
        <v>2279</v>
      </c>
      <c r="F1179" s="24" t="s">
        <v>2420</v>
      </c>
      <c r="G1179" s="25" t="s">
        <v>1947</v>
      </c>
    </row>
    <row r="1180" spans="1:7" x14ac:dyDescent="0.3">
      <c r="A1180" s="27">
        <v>25034</v>
      </c>
      <c r="B1180" s="27" t="s">
        <v>4619</v>
      </c>
      <c r="C1180" s="27" t="s">
        <v>4620</v>
      </c>
      <c r="D1180" s="28" t="s">
        <v>2335</v>
      </c>
      <c r="E1180" s="27" t="s">
        <v>2279</v>
      </c>
      <c r="F1180" s="27" t="s">
        <v>3815</v>
      </c>
      <c r="G1180" s="29" t="s">
        <v>1947</v>
      </c>
    </row>
    <row r="1181" spans="1:7" x14ac:dyDescent="0.3">
      <c r="A1181" s="24">
        <v>25033</v>
      </c>
      <c r="B1181" s="24" t="s">
        <v>2841</v>
      </c>
      <c r="C1181" s="24" t="s">
        <v>4618</v>
      </c>
      <c r="D1181" s="30" t="s">
        <v>2335</v>
      </c>
      <c r="E1181" s="24" t="s">
        <v>2279</v>
      </c>
      <c r="F1181" s="24" t="s">
        <v>3398</v>
      </c>
      <c r="G1181" s="25" t="s">
        <v>1947</v>
      </c>
    </row>
    <row r="1182" spans="1:7" x14ac:dyDescent="0.3">
      <c r="A1182" s="27">
        <v>25032</v>
      </c>
      <c r="B1182" s="27" t="s">
        <v>2180</v>
      </c>
      <c r="C1182" s="27" t="s">
        <v>4617</v>
      </c>
      <c r="D1182" s="28" t="s">
        <v>2335</v>
      </c>
      <c r="E1182" s="27" t="s">
        <v>2279</v>
      </c>
      <c r="F1182" s="27" t="s">
        <v>2336</v>
      </c>
      <c r="G1182" s="29" t="s">
        <v>1947</v>
      </c>
    </row>
    <row r="1183" spans="1:7" x14ac:dyDescent="0.3">
      <c r="A1183" s="24">
        <v>25031</v>
      </c>
      <c r="B1183" s="24" t="s">
        <v>2559</v>
      </c>
      <c r="C1183" s="24" t="s">
        <v>2559</v>
      </c>
      <c r="D1183" s="30" t="s">
        <v>2335</v>
      </c>
      <c r="E1183" s="24" t="s">
        <v>2279</v>
      </c>
      <c r="F1183" s="24" t="s">
        <v>2336</v>
      </c>
      <c r="G1183" s="25" t="s">
        <v>1947</v>
      </c>
    </row>
    <row r="1184" spans="1:7" x14ac:dyDescent="0.3">
      <c r="A1184" s="27">
        <v>25030</v>
      </c>
      <c r="B1184" s="27" t="s">
        <v>2949</v>
      </c>
      <c r="C1184" s="27" t="s">
        <v>1963</v>
      </c>
      <c r="D1184" s="28" t="s">
        <v>2447</v>
      </c>
      <c r="E1184" s="27" t="s">
        <v>2315</v>
      </c>
      <c r="F1184" s="27" t="s">
        <v>2316</v>
      </c>
      <c r="G1184" s="29" t="s">
        <v>1947</v>
      </c>
    </row>
    <row r="1185" spans="1:7" x14ac:dyDescent="0.3">
      <c r="A1185" s="24">
        <v>25029</v>
      </c>
      <c r="B1185" s="24" t="s">
        <v>2125</v>
      </c>
      <c r="C1185" s="24" t="s">
        <v>2610</v>
      </c>
      <c r="D1185" s="30" t="s">
        <v>2335</v>
      </c>
      <c r="E1185" s="24" t="s">
        <v>2279</v>
      </c>
      <c r="F1185" s="24" t="s">
        <v>3398</v>
      </c>
      <c r="G1185" s="25" t="s">
        <v>1947</v>
      </c>
    </row>
    <row r="1186" spans="1:7" x14ac:dyDescent="0.3">
      <c r="A1186" s="27">
        <v>25027</v>
      </c>
      <c r="B1186" s="27" t="s">
        <v>2486</v>
      </c>
      <c r="C1186" s="27" t="s">
        <v>4616</v>
      </c>
      <c r="D1186" s="28" t="s">
        <v>2335</v>
      </c>
      <c r="E1186" s="27" t="s">
        <v>2279</v>
      </c>
      <c r="F1186" s="27" t="s">
        <v>3031</v>
      </c>
      <c r="G1186" s="29" t="s">
        <v>1947</v>
      </c>
    </row>
    <row r="1187" spans="1:7" x14ac:dyDescent="0.3">
      <c r="A1187" s="24">
        <v>25026</v>
      </c>
      <c r="B1187" s="24" t="s">
        <v>2017</v>
      </c>
      <c r="C1187" s="24" t="s">
        <v>3252</v>
      </c>
      <c r="D1187" s="30" t="s">
        <v>2335</v>
      </c>
      <c r="E1187" s="24" t="s">
        <v>2279</v>
      </c>
      <c r="F1187" s="24" t="s">
        <v>3031</v>
      </c>
      <c r="G1187" s="25" t="s">
        <v>1947</v>
      </c>
    </row>
    <row r="1188" spans="1:7" x14ac:dyDescent="0.3">
      <c r="A1188" s="27">
        <v>25025</v>
      </c>
      <c r="B1188" s="27" t="s">
        <v>827</v>
      </c>
      <c r="C1188" s="27" t="s">
        <v>2851</v>
      </c>
      <c r="D1188" s="28" t="s">
        <v>2447</v>
      </c>
      <c r="E1188" s="27" t="s">
        <v>2315</v>
      </c>
      <c r="F1188" s="27" t="s">
        <v>2316</v>
      </c>
      <c r="G1188" s="29" t="s">
        <v>1947</v>
      </c>
    </row>
    <row r="1189" spans="1:7" x14ac:dyDescent="0.3">
      <c r="A1189" s="24">
        <v>25023</v>
      </c>
      <c r="B1189" s="24" t="s">
        <v>4615</v>
      </c>
      <c r="C1189" s="24" t="s">
        <v>2698</v>
      </c>
      <c r="D1189" s="30" t="s">
        <v>2335</v>
      </c>
      <c r="E1189" s="24" t="s">
        <v>2279</v>
      </c>
      <c r="F1189" s="24" t="s">
        <v>2297</v>
      </c>
      <c r="G1189" s="25" t="s">
        <v>2000</v>
      </c>
    </row>
    <row r="1190" spans="1:7" x14ac:dyDescent="0.3">
      <c r="A1190" s="27">
        <v>25022</v>
      </c>
      <c r="B1190" s="27" t="s">
        <v>4613</v>
      </c>
      <c r="C1190" s="27" t="s">
        <v>4614</v>
      </c>
      <c r="D1190" s="28" t="s">
        <v>2335</v>
      </c>
      <c r="E1190" s="27" t="s">
        <v>2279</v>
      </c>
      <c r="F1190" s="27" t="s">
        <v>3815</v>
      </c>
      <c r="G1190" s="29" t="s">
        <v>2000</v>
      </c>
    </row>
    <row r="1191" spans="1:7" x14ac:dyDescent="0.3">
      <c r="A1191" s="24">
        <v>25018</v>
      </c>
      <c r="B1191" s="24" t="s">
        <v>4612</v>
      </c>
      <c r="C1191" s="24" t="s">
        <v>4237</v>
      </c>
      <c r="D1191" s="30" t="s">
        <v>2327</v>
      </c>
      <c r="E1191" s="24" t="s">
        <v>2059</v>
      </c>
      <c r="F1191" s="24" t="s">
        <v>2717</v>
      </c>
      <c r="G1191" s="25" t="s">
        <v>2000</v>
      </c>
    </row>
    <row r="1192" spans="1:7" x14ac:dyDescent="0.3">
      <c r="A1192" s="27">
        <v>25017</v>
      </c>
      <c r="B1192" s="27" t="s">
        <v>4610</v>
      </c>
      <c r="C1192" s="27" t="s">
        <v>4611</v>
      </c>
      <c r="D1192" s="28" t="s">
        <v>2327</v>
      </c>
      <c r="E1192" s="27" t="s">
        <v>2091</v>
      </c>
      <c r="F1192" s="27" t="s">
        <v>2367</v>
      </c>
      <c r="G1192" s="29" t="s">
        <v>2000</v>
      </c>
    </row>
    <row r="1193" spans="1:7" x14ac:dyDescent="0.3">
      <c r="A1193" s="24">
        <v>25010</v>
      </c>
      <c r="B1193" s="24" t="s">
        <v>4609</v>
      </c>
      <c r="C1193" s="24" t="s">
        <v>2625</v>
      </c>
      <c r="D1193" s="30" t="s">
        <v>2045</v>
      </c>
      <c r="E1193" s="24" t="s">
        <v>1974</v>
      </c>
      <c r="F1193" s="24" t="s">
        <v>2181</v>
      </c>
      <c r="G1193" s="25" t="s">
        <v>2000</v>
      </c>
    </row>
    <row r="1194" spans="1:7" x14ac:dyDescent="0.3">
      <c r="A1194" s="27">
        <v>25008</v>
      </c>
      <c r="B1194" s="27" t="s">
        <v>4608</v>
      </c>
      <c r="C1194" s="27" t="s">
        <v>2383</v>
      </c>
      <c r="D1194" s="28" t="s">
        <v>2335</v>
      </c>
      <c r="E1194" s="27" t="s">
        <v>2279</v>
      </c>
      <c r="F1194" s="27" t="s">
        <v>3031</v>
      </c>
      <c r="G1194" s="29" t="s">
        <v>2000</v>
      </c>
    </row>
    <row r="1195" spans="1:7" x14ac:dyDescent="0.3">
      <c r="A1195" s="24">
        <v>25007</v>
      </c>
      <c r="B1195" s="24" t="s">
        <v>3079</v>
      </c>
      <c r="C1195" s="24" t="s">
        <v>2708</v>
      </c>
      <c r="D1195" s="30" t="s">
        <v>2327</v>
      </c>
      <c r="E1195" s="24" t="s">
        <v>2059</v>
      </c>
      <c r="F1195" s="24" t="s">
        <v>3584</v>
      </c>
      <c r="G1195" s="25" t="s">
        <v>2000</v>
      </c>
    </row>
    <row r="1196" spans="1:7" x14ac:dyDescent="0.3">
      <c r="A1196" s="27">
        <v>25006</v>
      </c>
      <c r="B1196" s="27" t="s">
        <v>4607</v>
      </c>
      <c r="C1196" s="27" t="s">
        <v>2715</v>
      </c>
      <c r="D1196" s="28" t="s">
        <v>2327</v>
      </c>
      <c r="E1196" s="27" t="s">
        <v>2059</v>
      </c>
      <c r="F1196" s="27" t="s">
        <v>3178</v>
      </c>
      <c r="G1196" s="29" t="s">
        <v>2000</v>
      </c>
    </row>
    <row r="1197" spans="1:7" x14ac:dyDescent="0.3">
      <c r="A1197" s="24">
        <v>25005</v>
      </c>
      <c r="B1197" s="24" t="s">
        <v>4605</v>
      </c>
      <c r="C1197" s="24" t="s">
        <v>4606</v>
      </c>
      <c r="D1197" s="30" t="s">
        <v>2335</v>
      </c>
      <c r="E1197" s="24" t="s">
        <v>2279</v>
      </c>
      <c r="F1197" s="24" t="s">
        <v>2350</v>
      </c>
      <c r="G1197" s="25" t="s">
        <v>2000</v>
      </c>
    </row>
    <row r="1198" spans="1:7" x14ac:dyDescent="0.3">
      <c r="A1198" s="27">
        <v>25003</v>
      </c>
      <c r="B1198" s="27" t="s">
        <v>1614</v>
      </c>
      <c r="C1198" s="27" t="s">
        <v>4604</v>
      </c>
      <c r="D1198" s="28" t="s">
        <v>2045</v>
      </c>
      <c r="E1198" s="27" t="s">
        <v>1974</v>
      </c>
      <c r="F1198" s="27" t="s">
        <v>3296</v>
      </c>
      <c r="G1198" s="29" t="s">
        <v>2000</v>
      </c>
    </row>
    <row r="1199" spans="1:7" x14ac:dyDescent="0.3">
      <c r="A1199" s="24">
        <v>25000</v>
      </c>
      <c r="B1199" s="24" t="s">
        <v>1150</v>
      </c>
      <c r="C1199" s="24" t="s">
        <v>1963</v>
      </c>
      <c r="D1199" s="30" t="s">
        <v>2335</v>
      </c>
      <c r="E1199" s="24" t="s">
        <v>2279</v>
      </c>
      <c r="F1199" s="24" t="s">
        <v>3031</v>
      </c>
      <c r="G1199" s="25" t="s">
        <v>2000</v>
      </c>
    </row>
    <row r="1200" spans="1:7" x14ac:dyDescent="0.3">
      <c r="A1200" s="27">
        <v>24999</v>
      </c>
      <c r="B1200" s="27" t="s">
        <v>4603</v>
      </c>
      <c r="C1200" s="27" t="s">
        <v>2198</v>
      </c>
      <c r="D1200" s="28" t="s">
        <v>2335</v>
      </c>
      <c r="E1200" s="27" t="s">
        <v>2279</v>
      </c>
      <c r="F1200" s="27" t="s">
        <v>3031</v>
      </c>
      <c r="G1200" s="29" t="s">
        <v>2000</v>
      </c>
    </row>
    <row r="1201" spans="1:7" x14ac:dyDescent="0.3">
      <c r="A1201" s="24">
        <v>24998</v>
      </c>
      <c r="B1201" s="24" t="s">
        <v>3079</v>
      </c>
      <c r="C1201" s="24" t="s">
        <v>3995</v>
      </c>
      <c r="D1201" s="30" t="s">
        <v>2335</v>
      </c>
      <c r="E1201" s="24" t="s">
        <v>2279</v>
      </c>
      <c r="F1201" s="24" t="s">
        <v>3398</v>
      </c>
      <c r="G1201" s="25" t="s">
        <v>2000</v>
      </c>
    </row>
    <row r="1202" spans="1:7" x14ac:dyDescent="0.3">
      <c r="A1202" s="27">
        <v>24997</v>
      </c>
      <c r="B1202" s="27" t="s">
        <v>4601</v>
      </c>
      <c r="C1202" s="27" t="s">
        <v>4602</v>
      </c>
      <c r="D1202" s="28" t="s">
        <v>2335</v>
      </c>
      <c r="E1202" s="27" t="s">
        <v>2279</v>
      </c>
      <c r="F1202" s="27" t="s">
        <v>2341</v>
      </c>
      <c r="G1202" s="29" t="s">
        <v>2000</v>
      </c>
    </row>
    <row r="1203" spans="1:7" x14ac:dyDescent="0.3">
      <c r="A1203" s="24">
        <v>24996</v>
      </c>
      <c r="B1203" s="24" t="s">
        <v>514</v>
      </c>
      <c r="C1203" s="24" t="s">
        <v>2121</v>
      </c>
      <c r="D1203" s="30" t="s">
        <v>2327</v>
      </c>
      <c r="E1203" s="24" t="s">
        <v>2059</v>
      </c>
      <c r="F1203" s="24" t="s">
        <v>3009</v>
      </c>
      <c r="G1203" s="25" t="s">
        <v>2000</v>
      </c>
    </row>
    <row r="1204" spans="1:7" x14ac:dyDescent="0.3">
      <c r="A1204" s="27">
        <v>24995</v>
      </c>
      <c r="B1204" s="27" t="s">
        <v>3594</v>
      </c>
      <c r="C1204" s="27" t="s">
        <v>3079</v>
      </c>
      <c r="D1204" s="28" t="s">
        <v>2327</v>
      </c>
      <c r="E1204" s="27" t="s">
        <v>2059</v>
      </c>
      <c r="F1204" s="27" t="s">
        <v>3025</v>
      </c>
      <c r="G1204" s="29" t="s">
        <v>2000</v>
      </c>
    </row>
    <row r="1205" spans="1:7" x14ac:dyDescent="0.3">
      <c r="A1205" s="24">
        <v>24993</v>
      </c>
      <c r="B1205" s="24" t="s">
        <v>3299</v>
      </c>
      <c r="C1205" s="24" t="s">
        <v>3439</v>
      </c>
      <c r="D1205" s="30" t="s">
        <v>2335</v>
      </c>
      <c r="E1205" s="24" t="s">
        <v>2279</v>
      </c>
      <c r="F1205" s="24" t="s">
        <v>2336</v>
      </c>
      <c r="G1205" s="25" t="s">
        <v>1947</v>
      </c>
    </row>
    <row r="1206" spans="1:7" x14ac:dyDescent="0.3">
      <c r="A1206" s="27">
        <v>24991</v>
      </c>
      <c r="B1206" s="27" t="s">
        <v>2593</v>
      </c>
      <c r="C1206" s="27" t="s">
        <v>2100</v>
      </c>
      <c r="D1206" s="28" t="s">
        <v>2335</v>
      </c>
      <c r="E1206" s="27" t="s">
        <v>2279</v>
      </c>
      <c r="F1206" s="27" t="s">
        <v>2420</v>
      </c>
      <c r="G1206" s="29" t="s">
        <v>1947</v>
      </c>
    </row>
    <row r="1207" spans="1:7" x14ac:dyDescent="0.3">
      <c r="A1207" s="24">
        <v>24989</v>
      </c>
      <c r="B1207" s="24" t="s">
        <v>4600</v>
      </c>
      <c r="C1207" s="24" t="s">
        <v>2489</v>
      </c>
      <c r="D1207" s="30" t="s">
        <v>2045</v>
      </c>
      <c r="E1207" s="24" t="s">
        <v>1974</v>
      </c>
      <c r="F1207" s="24" t="s">
        <v>2586</v>
      </c>
      <c r="G1207" s="25" t="s">
        <v>2000</v>
      </c>
    </row>
    <row r="1208" spans="1:7" x14ac:dyDescent="0.3">
      <c r="A1208" s="27">
        <v>24987</v>
      </c>
      <c r="B1208" s="27" t="s">
        <v>4599</v>
      </c>
      <c r="C1208" s="27" t="s">
        <v>3642</v>
      </c>
      <c r="D1208" s="28" t="s">
        <v>2045</v>
      </c>
      <c r="E1208" s="27" t="s">
        <v>1974</v>
      </c>
      <c r="F1208" s="27" t="s">
        <v>2179</v>
      </c>
      <c r="G1208" s="29" t="s">
        <v>2000</v>
      </c>
    </row>
    <row r="1209" spans="1:7" x14ac:dyDescent="0.3">
      <c r="A1209" s="24">
        <v>24986</v>
      </c>
      <c r="B1209" s="24" t="s">
        <v>2014</v>
      </c>
      <c r="C1209" s="24" t="s">
        <v>2108</v>
      </c>
      <c r="D1209" s="30" t="s">
        <v>2335</v>
      </c>
      <c r="E1209" s="24" t="s">
        <v>2279</v>
      </c>
      <c r="F1209" s="24" t="s">
        <v>2297</v>
      </c>
      <c r="G1209" s="25" t="s">
        <v>1947</v>
      </c>
    </row>
    <row r="1210" spans="1:7" x14ac:dyDescent="0.3">
      <c r="A1210" s="27">
        <v>24984</v>
      </c>
      <c r="B1210" s="27" t="s">
        <v>3347</v>
      </c>
      <c r="C1210" s="27" t="s">
        <v>2525</v>
      </c>
      <c r="D1210" s="28" t="s">
        <v>2335</v>
      </c>
      <c r="E1210" s="27" t="s">
        <v>2279</v>
      </c>
      <c r="F1210" s="27" t="s">
        <v>2297</v>
      </c>
      <c r="G1210" s="29" t="s">
        <v>1947</v>
      </c>
    </row>
    <row r="1211" spans="1:7" x14ac:dyDescent="0.3">
      <c r="A1211" s="24">
        <v>24981</v>
      </c>
      <c r="B1211" s="24" t="s">
        <v>2380</v>
      </c>
      <c r="C1211" s="24" t="s">
        <v>1987</v>
      </c>
      <c r="D1211" s="30" t="s">
        <v>2335</v>
      </c>
      <c r="E1211" s="24" t="s">
        <v>2279</v>
      </c>
      <c r="F1211" s="24" t="s">
        <v>2420</v>
      </c>
      <c r="G1211" s="25" t="s">
        <v>1947</v>
      </c>
    </row>
    <row r="1212" spans="1:7" x14ac:dyDescent="0.3">
      <c r="A1212" s="27">
        <v>24975</v>
      </c>
      <c r="B1212" s="27" t="s">
        <v>2559</v>
      </c>
      <c r="C1212" s="27" t="s">
        <v>1963</v>
      </c>
      <c r="D1212" s="28" t="s">
        <v>2335</v>
      </c>
      <c r="E1212" s="27" t="s">
        <v>2279</v>
      </c>
      <c r="F1212" s="27" t="s">
        <v>3815</v>
      </c>
      <c r="G1212" s="29" t="s">
        <v>1947</v>
      </c>
    </row>
    <row r="1213" spans="1:7" x14ac:dyDescent="0.3">
      <c r="A1213" s="24">
        <v>24974</v>
      </c>
      <c r="B1213" s="24" t="s">
        <v>2342</v>
      </c>
      <c r="C1213" s="24" t="s">
        <v>2184</v>
      </c>
      <c r="D1213" s="30" t="s">
        <v>2335</v>
      </c>
      <c r="E1213" s="24" t="s">
        <v>2279</v>
      </c>
      <c r="F1213" s="24" t="s">
        <v>2420</v>
      </c>
      <c r="G1213" s="25" t="s">
        <v>1947</v>
      </c>
    </row>
    <row r="1214" spans="1:7" x14ac:dyDescent="0.3">
      <c r="A1214" s="27">
        <v>24973</v>
      </c>
      <c r="B1214" s="27" t="s">
        <v>2125</v>
      </c>
      <c r="C1214" s="27" t="s">
        <v>4598</v>
      </c>
      <c r="D1214" s="28" t="s">
        <v>2335</v>
      </c>
      <c r="E1214" s="27" t="s">
        <v>2279</v>
      </c>
      <c r="F1214" s="27" t="s">
        <v>2420</v>
      </c>
      <c r="G1214" s="29" t="s">
        <v>1947</v>
      </c>
    </row>
    <row r="1215" spans="1:7" x14ac:dyDescent="0.3">
      <c r="A1215" s="24">
        <v>24972</v>
      </c>
      <c r="B1215" s="24" t="s">
        <v>4597</v>
      </c>
      <c r="C1215" s="24" t="s">
        <v>2433</v>
      </c>
      <c r="D1215" s="30" t="s">
        <v>2335</v>
      </c>
      <c r="E1215" s="24" t="s">
        <v>2279</v>
      </c>
      <c r="F1215" s="24" t="s">
        <v>2370</v>
      </c>
      <c r="G1215" s="25" t="s">
        <v>1947</v>
      </c>
    </row>
    <row r="1216" spans="1:7" x14ac:dyDescent="0.3">
      <c r="A1216" s="27">
        <v>24971</v>
      </c>
      <c r="B1216" s="27" t="s">
        <v>363</v>
      </c>
      <c r="C1216" s="27" t="s">
        <v>2658</v>
      </c>
      <c r="D1216" s="28" t="s">
        <v>2335</v>
      </c>
      <c r="E1216" s="27" t="s">
        <v>2279</v>
      </c>
      <c r="F1216" s="27" t="s">
        <v>2370</v>
      </c>
      <c r="G1216" s="29" t="s">
        <v>1947</v>
      </c>
    </row>
    <row r="1217" spans="1:7" x14ac:dyDescent="0.3">
      <c r="A1217" s="24">
        <v>24970</v>
      </c>
      <c r="B1217" s="24" t="s">
        <v>2079</v>
      </c>
      <c r="C1217" s="24" t="s">
        <v>2193</v>
      </c>
      <c r="D1217" s="30" t="s">
        <v>2335</v>
      </c>
      <c r="E1217" s="24" t="s">
        <v>2279</v>
      </c>
      <c r="F1217" s="24" t="s">
        <v>2370</v>
      </c>
      <c r="G1217" s="25" t="s">
        <v>1947</v>
      </c>
    </row>
    <row r="1218" spans="1:7" x14ac:dyDescent="0.3">
      <c r="A1218" s="27">
        <v>24969</v>
      </c>
      <c r="B1218" s="27" t="s">
        <v>2354</v>
      </c>
      <c r="C1218" s="27" t="s">
        <v>2100</v>
      </c>
      <c r="D1218" s="28" t="s">
        <v>2335</v>
      </c>
      <c r="E1218" s="27" t="s">
        <v>2279</v>
      </c>
      <c r="F1218" s="27" t="s">
        <v>3031</v>
      </c>
      <c r="G1218" s="29" t="s">
        <v>1947</v>
      </c>
    </row>
    <row r="1219" spans="1:7" x14ac:dyDescent="0.3">
      <c r="A1219" s="24">
        <v>24968</v>
      </c>
      <c r="B1219" s="24" t="s">
        <v>281</v>
      </c>
      <c r="C1219" s="24" t="s">
        <v>1963</v>
      </c>
      <c r="D1219" s="30" t="s">
        <v>2335</v>
      </c>
      <c r="E1219" s="24" t="s">
        <v>2279</v>
      </c>
      <c r="F1219" s="24" t="s">
        <v>2350</v>
      </c>
      <c r="G1219" s="25" t="s">
        <v>1947</v>
      </c>
    </row>
    <row r="1220" spans="1:7" x14ac:dyDescent="0.3">
      <c r="A1220" s="27">
        <v>24966</v>
      </c>
      <c r="B1220" s="27" t="s">
        <v>4596</v>
      </c>
      <c r="C1220" s="27" t="s">
        <v>4596</v>
      </c>
      <c r="D1220" s="28" t="s">
        <v>2335</v>
      </c>
      <c r="E1220" s="27" t="s">
        <v>2279</v>
      </c>
      <c r="F1220" s="27" t="s">
        <v>2350</v>
      </c>
      <c r="G1220" s="29" t="s">
        <v>1947</v>
      </c>
    </row>
    <row r="1221" spans="1:7" x14ac:dyDescent="0.3">
      <c r="A1221" s="24">
        <v>24965</v>
      </c>
      <c r="B1221" s="24" t="s">
        <v>3652</v>
      </c>
      <c r="C1221" s="24" t="s">
        <v>2893</v>
      </c>
      <c r="D1221" s="30" t="s">
        <v>2335</v>
      </c>
      <c r="E1221" s="24" t="s">
        <v>2279</v>
      </c>
      <c r="F1221" s="24" t="s">
        <v>2420</v>
      </c>
      <c r="G1221" s="25" t="s">
        <v>1947</v>
      </c>
    </row>
    <row r="1222" spans="1:7" x14ac:dyDescent="0.3">
      <c r="A1222" s="27">
        <v>24963</v>
      </c>
      <c r="B1222" s="27" t="s">
        <v>4594</v>
      </c>
      <c r="C1222" s="27" t="s">
        <v>4595</v>
      </c>
      <c r="D1222" s="28" t="s">
        <v>2335</v>
      </c>
      <c r="E1222" s="27" t="s">
        <v>2279</v>
      </c>
      <c r="F1222" s="27" t="s">
        <v>3290</v>
      </c>
      <c r="G1222" s="29" t="s">
        <v>1947</v>
      </c>
    </row>
    <row r="1223" spans="1:7" x14ac:dyDescent="0.3">
      <c r="A1223" s="24">
        <v>24961</v>
      </c>
      <c r="B1223" s="24" t="s">
        <v>3565</v>
      </c>
      <c r="C1223" s="24" t="s">
        <v>4593</v>
      </c>
      <c r="D1223" s="30" t="s">
        <v>2335</v>
      </c>
      <c r="E1223" s="24" t="s">
        <v>2279</v>
      </c>
      <c r="F1223" s="24" t="s">
        <v>2341</v>
      </c>
      <c r="G1223" s="25" t="s">
        <v>1947</v>
      </c>
    </row>
    <row r="1224" spans="1:7" x14ac:dyDescent="0.3">
      <c r="A1224" s="27">
        <v>24960</v>
      </c>
      <c r="B1224" s="27" t="s">
        <v>2642</v>
      </c>
      <c r="C1224" s="27" t="s">
        <v>2942</v>
      </c>
      <c r="D1224" s="28" t="s">
        <v>2335</v>
      </c>
      <c r="E1224" s="27" t="s">
        <v>2279</v>
      </c>
      <c r="F1224" s="27" t="s">
        <v>2297</v>
      </c>
      <c r="G1224" s="29" t="s">
        <v>1947</v>
      </c>
    </row>
    <row r="1225" spans="1:7" x14ac:dyDescent="0.3">
      <c r="A1225" s="24">
        <v>24959</v>
      </c>
      <c r="B1225" s="24" t="s">
        <v>4222</v>
      </c>
      <c r="C1225" s="24" t="s">
        <v>4592</v>
      </c>
      <c r="D1225" s="30" t="s">
        <v>2335</v>
      </c>
      <c r="E1225" s="24" t="s">
        <v>2279</v>
      </c>
      <c r="F1225" s="24" t="s">
        <v>2341</v>
      </c>
      <c r="G1225" s="25" t="s">
        <v>1947</v>
      </c>
    </row>
    <row r="1226" spans="1:7" x14ac:dyDescent="0.3">
      <c r="A1226" s="27">
        <v>24957</v>
      </c>
      <c r="B1226" s="27" t="s">
        <v>2508</v>
      </c>
      <c r="C1226" s="27" t="s">
        <v>295</v>
      </c>
      <c r="D1226" s="28" t="s">
        <v>2335</v>
      </c>
      <c r="E1226" s="27" t="s">
        <v>2279</v>
      </c>
      <c r="F1226" s="27" t="s">
        <v>3815</v>
      </c>
      <c r="G1226" s="29" t="s">
        <v>1947</v>
      </c>
    </row>
    <row r="1227" spans="1:7" x14ac:dyDescent="0.3">
      <c r="A1227" s="24">
        <v>24955</v>
      </c>
      <c r="B1227" s="24" t="s">
        <v>2244</v>
      </c>
      <c r="C1227" s="24" t="s">
        <v>2089</v>
      </c>
      <c r="D1227" s="30" t="s">
        <v>2335</v>
      </c>
      <c r="E1227" s="24" t="s">
        <v>2279</v>
      </c>
      <c r="F1227" s="24" t="s">
        <v>2341</v>
      </c>
      <c r="G1227" s="25" t="s">
        <v>1947</v>
      </c>
    </row>
    <row r="1228" spans="1:7" x14ac:dyDescent="0.3">
      <c r="A1228" s="27">
        <v>24954</v>
      </c>
      <c r="B1228" s="27" t="s">
        <v>2180</v>
      </c>
      <c r="C1228" s="27" t="s">
        <v>2841</v>
      </c>
      <c r="D1228" s="28" t="s">
        <v>2335</v>
      </c>
      <c r="E1228" s="27" t="s">
        <v>2279</v>
      </c>
      <c r="F1228" s="27" t="s">
        <v>2297</v>
      </c>
      <c r="G1228" s="29" t="s">
        <v>1947</v>
      </c>
    </row>
    <row r="1229" spans="1:7" x14ac:dyDescent="0.3">
      <c r="A1229" s="24">
        <v>24952</v>
      </c>
      <c r="B1229" s="24" t="s">
        <v>2964</v>
      </c>
      <c r="C1229" s="24" t="s">
        <v>3287</v>
      </c>
      <c r="D1229" s="30" t="s">
        <v>2335</v>
      </c>
      <c r="E1229" s="24" t="s">
        <v>2279</v>
      </c>
      <c r="F1229" s="24" t="s">
        <v>2297</v>
      </c>
      <c r="G1229" s="25" t="s">
        <v>1947</v>
      </c>
    </row>
    <row r="1230" spans="1:7" x14ac:dyDescent="0.3">
      <c r="A1230" s="27">
        <v>24951</v>
      </c>
      <c r="B1230" s="27" t="s">
        <v>4590</v>
      </c>
      <c r="C1230" s="27" t="s">
        <v>4591</v>
      </c>
      <c r="D1230" s="28" t="s">
        <v>2335</v>
      </c>
      <c r="E1230" s="27" t="s">
        <v>2279</v>
      </c>
      <c r="F1230" s="27" t="s">
        <v>2341</v>
      </c>
      <c r="G1230" s="29" t="s">
        <v>1947</v>
      </c>
    </row>
    <row r="1231" spans="1:7" x14ac:dyDescent="0.3">
      <c r="A1231" s="24">
        <v>24948</v>
      </c>
      <c r="B1231" s="24" t="s">
        <v>2938</v>
      </c>
      <c r="C1231" s="24" t="s">
        <v>2767</v>
      </c>
      <c r="D1231" s="30" t="s">
        <v>2335</v>
      </c>
      <c r="E1231" s="24" t="s">
        <v>2279</v>
      </c>
      <c r="F1231" s="24" t="s">
        <v>2341</v>
      </c>
      <c r="G1231" s="25" t="s">
        <v>2000</v>
      </c>
    </row>
    <row r="1232" spans="1:7" x14ac:dyDescent="0.3">
      <c r="A1232" s="27">
        <v>24946</v>
      </c>
      <c r="B1232" s="27" t="s">
        <v>1218</v>
      </c>
      <c r="C1232" s="27" t="s">
        <v>4589</v>
      </c>
      <c r="D1232" s="28" t="s">
        <v>2335</v>
      </c>
      <c r="E1232" s="27" t="s">
        <v>2279</v>
      </c>
      <c r="F1232" s="27" t="s">
        <v>2341</v>
      </c>
      <c r="G1232" s="29" t="s">
        <v>1947</v>
      </c>
    </row>
    <row r="1233" spans="1:7" x14ac:dyDescent="0.3">
      <c r="A1233" s="24">
        <v>24945</v>
      </c>
      <c r="B1233" s="24" t="s">
        <v>2931</v>
      </c>
      <c r="C1233" s="24" t="s">
        <v>4588</v>
      </c>
      <c r="D1233" s="30" t="s">
        <v>2335</v>
      </c>
      <c r="E1233" s="24" t="s">
        <v>2279</v>
      </c>
      <c r="F1233" s="24" t="s">
        <v>2341</v>
      </c>
      <c r="G1233" s="25" t="s">
        <v>2000</v>
      </c>
    </row>
    <row r="1234" spans="1:7" x14ac:dyDescent="0.3">
      <c r="A1234" s="27">
        <v>24944</v>
      </c>
      <c r="B1234" s="27" t="s">
        <v>969</v>
      </c>
      <c r="C1234" s="27" t="s">
        <v>3842</v>
      </c>
      <c r="D1234" s="28" t="s">
        <v>2335</v>
      </c>
      <c r="E1234" s="27" t="s">
        <v>2279</v>
      </c>
      <c r="F1234" s="27" t="s">
        <v>2350</v>
      </c>
      <c r="G1234" s="29" t="s">
        <v>2000</v>
      </c>
    </row>
    <row r="1235" spans="1:7" x14ac:dyDescent="0.3">
      <c r="A1235" s="24">
        <v>24943</v>
      </c>
      <c r="B1235" s="24" t="s">
        <v>4587</v>
      </c>
      <c r="C1235" s="24" t="s">
        <v>2100</v>
      </c>
      <c r="D1235" s="30" t="s">
        <v>2335</v>
      </c>
      <c r="E1235" s="24" t="s">
        <v>2279</v>
      </c>
      <c r="F1235" s="24" t="s">
        <v>2341</v>
      </c>
      <c r="G1235" s="25" t="s">
        <v>1947</v>
      </c>
    </row>
    <row r="1236" spans="1:7" x14ac:dyDescent="0.3">
      <c r="A1236" s="27">
        <v>24942</v>
      </c>
      <c r="B1236" s="27" t="s">
        <v>2270</v>
      </c>
      <c r="C1236" s="27" t="s">
        <v>2218</v>
      </c>
      <c r="D1236" s="28" t="s">
        <v>2335</v>
      </c>
      <c r="E1236" s="27" t="s">
        <v>2279</v>
      </c>
      <c r="F1236" s="27" t="s">
        <v>2341</v>
      </c>
      <c r="G1236" s="29" t="s">
        <v>2000</v>
      </c>
    </row>
    <row r="1237" spans="1:7" x14ac:dyDescent="0.3">
      <c r="A1237" s="24">
        <v>24940</v>
      </c>
      <c r="B1237" s="24" t="s">
        <v>3367</v>
      </c>
      <c r="C1237" s="24" t="s">
        <v>3583</v>
      </c>
      <c r="D1237" s="30" t="s">
        <v>2335</v>
      </c>
      <c r="E1237" s="24" t="s">
        <v>2279</v>
      </c>
      <c r="F1237" s="24" t="s">
        <v>2350</v>
      </c>
      <c r="G1237" s="25" t="s">
        <v>2000</v>
      </c>
    </row>
    <row r="1238" spans="1:7" x14ac:dyDescent="0.3">
      <c r="A1238" s="27">
        <v>24937</v>
      </c>
      <c r="B1238" s="27" t="s">
        <v>2148</v>
      </c>
      <c r="C1238" s="27" t="s">
        <v>2599</v>
      </c>
      <c r="D1238" s="28" t="s">
        <v>2045</v>
      </c>
      <c r="E1238" s="27" t="s">
        <v>1974</v>
      </c>
      <c r="F1238" s="27" t="s">
        <v>2263</v>
      </c>
      <c r="G1238" s="29" t="s">
        <v>2000</v>
      </c>
    </row>
    <row r="1239" spans="1:7" x14ac:dyDescent="0.3">
      <c r="A1239" s="24">
        <v>24933</v>
      </c>
      <c r="B1239" s="24" t="s">
        <v>2075</v>
      </c>
      <c r="C1239" s="24" t="s">
        <v>1963</v>
      </c>
      <c r="D1239" s="30" t="s">
        <v>2335</v>
      </c>
      <c r="E1239" s="24" t="s">
        <v>2279</v>
      </c>
      <c r="F1239" s="24" t="s">
        <v>2420</v>
      </c>
      <c r="G1239" s="25" t="s">
        <v>2000</v>
      </c>
    </row>
    <row r="1240" spans="1:7" x14ac:dyDescent="0.3">
      <c r="A1240" s="27">
        <v>24932</v>
      </c>
      <c r="B1240" s="27" t="s">
        <v>4586</v>
      </c>
      <c r="C1240" s="27" t="s">
        <v>2146</v>
      </c>
      <c r="D1240" s="28" t="s">
        <v>2335</v>
      </c>
      <c r="E1240" s="27" t="s">
        <v>2279</v>
      </c>
      <c r="F1240" s="27" t="s">
        <v>2341</v>
      </c>
      <c r="G1240" s="29" t="s">
        <v>2000</v>
      </c>
    </row>
    <row r="1241" spans="1:7" x14ac:dyDescent="0.3">
      <c r="A1241" s="24">
        <v>24931</v>
      </c>
      <c r="B1241" s="24" t="s">
        <v>4584</v>
      </c>
      <c r="C1241" s="24" t="s">
        <v>4585</v>
      </c>
      <c r="D1241" s="30" t="s">
        <v>2335</v>
      </c>
      <c r="E1241" s="24" t="s">
        <v>2279</v>
      </c>
      <c r="F1241" s="24" t="s">
        <v>2350</v>
      </c>
      <c r="G1241" s="25" t="s">
        <v>2000</v>
      </c>
    </row>
    <row r="1242" spans="1:7" x14ac:dyDescent="0.3">
      <c r="A1242" s="27">
        <v>24929</v>
      </c>
      <c r="B1242" s="27" t="s">
        <v>4583</v>
      </c>
      <c r="C1242" s="27" t="s">
        <v>3367</v>
      </c>
      <c r="D1242" s="28" t="s">
        <v>2327</v>
      </c>
      <c r="E1242" s="27" t="s">
        <v>2059</v>
      </c>
      <c r="F1242" s="27" t="s">
        <v>3965</v>
      </c>
      <c r="G1242" s="29" t="s">
        <v>2000</v>
      </c>
    </row>
    <row r="1243" spans="1:7" x14ac:dyDescent="0.3">
      <c r="A1243" s="24">
        <v>24923</v>
      </c>
      <c r="B1243" s="24" t="s">
        <v>2203</v>
      </c>
      <c r="C1243" s="24" t="s">
        <v>2258</v>
      </c>
      <c r="D1243" s="30" t="s">
        <v>2335</v>
      </c>
      <c r="E1243" s="24" t="s">
        <v>2279</v>
      </c>
      <c r="F1243" s="24" t="s">
        <v>2350</v>
      </c>
      <c r="G1243" s="25" t="s">
        <v>2000</v>
      </c>
    </row>
    <row r="1244" spans="1:7" x14ac:dyDescent="0.3">
      <c r="A1244" s="27">
        <v>24921</v>
      </c>
      <c r="B1244" s="27" t="s">
        <v>4582</v>
      </c>
      <c r="C1244" s="27" t="s">
        <v>4242</v>
      </c>
      <c r="D1244" s="28" t="s">
        <v>2335</v>
      </c>
      <c r="E1244" s="27" t="s">
        <v>2279</v>
      </c>
      <c r="F1244" s="27" t="s">
        <v>2341</v>
      </c>
      <c r="G1244" s="29" t="s">
        <v>2000</v>
      </c>
    </row>
    <row r="1245" spans="1:7" x14ac:dyDescent="0.3">
      <c r="A1245" s="24">
        <v>24920</v>
      </c>
      <c r="B1245" s="24" t="s">
        <v>4581</v>
      </c>
      <c r="C1245" s="24" t="s">
        <v>4039</v>
      </c>
      <c r="D1245" s="30" t="s">
        <v>2335</v>
      </c>
      <c r="E1245" s="24" t="s">
        <v>2279</v>
      </c>
      <c r="F1245" s="24" t="s">
        <v>2350</v>
      </c>
      <c r="G1245" s="25" t="s">
        <v>2000</v>
      </c>
    </row>
    <row r="1246" spans="1:7" x14ac:dyDescent="0.3">
      <c r="A1246" s="27">
        <v>24919</v>
      </c>
      <c r="B1246" s="27" t="s">
        <v>4580</v>
      </c>
      <c r="C1246" s="27" t="s">
        <v>2489</v>
      </c>
      <c r="D1246" s="28" t="s">
        <v>2335</v>
      </c>
      <c r="E1246" s="27" t="s">
        <v>2279</v>
      </c>
      <c r="F1246" s="27" t="s">
        <v>2350</v>
      </c>
      <c r="G1246" s="29" t="s">
        <v>2000</v>
      </c>
    </row>
    <row r="1247" spans="1:7" x14ac:dyDescent="0.3">
      <c r="A1247" s="24">
        <v>24918</v>
      </c>
      <c r="B1247" s="24" t="s">
        <v>4579</v>
      </c>
      <c r="C1247" s="24" t="s">
        <v>2198</v>
      </c>
      <c r="D1247" s="30" t="s">
        <v>2335</v>
      </c>
      <c r="E1247" s="24" t="s">
        <v>2279</v>
      </c>
      <c r="F1247" s="24" t="s">
        <v>2341</v>
      </c>
      <c r="G1247" s="25" t="s">
        <v>2000</v>
      </c>
    </row>
    <row r="1248" spans="1:7" x14ac:dyDescent="0.3">
      <c r="A1248" s="27">
        <v>24917</v>
      </c>
      <c r="B1248" s="27" t="s">
        <v>2223</v>
      </c>
      <c r="C1248" s="27" t="s">
        <v>2102</v>
      </c>
      <c r="D1248" s="28" t="s">
        <v>2457</v>
      </c>
      <c r="E1248" s="27" t="s">
        <v>2242</v>
      </c>
      <c r="F1248" s="27" t="s">
        <v>2243</v>
      </c>
      <c r="G1248" s="29" t="s">
        <v>1947</v>
      </c>
    </row>
    <row r="1249" spans="1:7" x14ac:dyDescent="0.3">
      <c r="A1249" s="24">
        <v>24916</v>
      </c>
      <c r="B1249" s="24" t="s">
        <v>2047</v>
      </c>
      <c r="C1249" s="24" t="s">
        <v>2288</v>
      </c>
      <c r="D1249" s="30" t="s">
        <v>2045</v>
      </c>
      <c r="E1249" s="24" t="s">
        <v>1974</v>
      </c>
      <c r="F1249" s="24" t="s">
        <v>2181</v>
      </c>
      <c r="G1249" s="25" t="s">
        <v>2000</v>
      </c>
    </row>
    <row r="1250" spans="1:7" x14ac:dyDescent="0.3">
      <c r="A1250" s="27">
        <v>24912</v>
      </c>
      <c r="B1250" s="27" t="s">
        <v>4578</v>
      </c>
      <c r="C1250" s="27" t="s">
        <v>2787</v>
      </c>
      <c r="D1250" s="28" t="s">
        <v>2045</v>
      </c>
      <c r="E1250" s="27" t="s">
        <v>1974</v>
      </c>
      <c r="F1250" s="27" t="s">
        <v>2919</v>
      </c>
      <c r="G1250" s="29" t="s">
        <v>2000</v>
      </c>
    </row>
    <row r="1251" spans="1:7" x14ac:dyDescent="0.3">
      <c r="A1251" s="24">
        <v>24909</v>
      </c>
      <c r="B1251" s="24" t="s">
        <v>4577</v>
      </c>
      <c r="C1251" s="24" t="s">
        <v>2218</v>
      </c>
      <c r="D1251" s="30" t="s">
        <v>2045</v>
      </c>
      <c r="E1251" s="24" t="s">
        <v>1974</v>
      </c>
      <c r="F1251" s="24" t="s">
        <v>2586</v>
      </c>
      <c r="G1251" s="25" t="s">
        <v>2000</v>
      </c>
    </row>
    <row r="1252" spans="1:7" x14ac:dyDescent="0.3">
      <c r="A1252" s="27">
        <v>24907</v>
      </c>
      <c r="B1252" s="27" t="s">
        <v>3939</v>
      </c>
      <c r="C1252" s="27" t="s">
        <v>4576</v>
      </c>
      <c r="D1252" s="28" t="s">
        <v>2327</v>
      </c>
      <c r="E1252" s="27" t="s">
        <v>2059</v>
      </c>
      <c r="F1252" s="27" t="s">
        <v>2713</v>
      </c>
      <c r="G1252" s="29" t="s">
        <v>2000</v>
      </c>
    </row>
    <row r="1253" spans="1:7" x14ac:dyDescent="0.3">
      <c r="A1253" s="24">
        <v>24904</v>
      </c>
      <c r="B1253" s="24" t="s">
        <v>3548</v>
      </c>
      <c r="C1253" s="24" t="s">
        <v>3367</v>
      </c>
      <c r="D1253" s="30" t="s">
        <v>2327</v>
      </c>
      <c r="E1253" s="24" t="s">
        <v>2059</v>
      </c>
      <c r="F1253" s="24" t="s">
        <v>3584</v>
      </c>
      <c r="G1253" s="25" t="s">
        <v>2000</v>
      </c>
    </row>
    <row r="1254" spans="1:7" x14ac:dyDescent="0.3">
      <c r="A1254" s="27">
        <v>24903</v>
      </c>
      <c r="B1254" s="27" t="s">
        <v>2859</v>
      </c>
      <c r="C1254" s="27" t="s">
        <v>2383</v>
      </c>
      <c r="D1254" s="28" t="s">
        <v>2335</v>
      </c>
      <c r="E1254" s="27" t="s">
        <v>2279</v>
      </c>
      <c r="F1254" s="27" t="s">
        <v>2341</v>
      </c>
      <c r="G1254" s="29" t="s">
        <v>2000</v>
      </c>
    </row>
    <row r="1255" spans="1:7" x14ac:dyDescent="0.3">
      <c r="A1255" s="24">
        <v>24902</v>
      </c>
      <c r="B1255" s="24" t="s">
        <v>4155</v>
      </c>
      <c r="C1255" s="24" t="s">
        <v>4575</v>
      </c>
      <c r="D1255" s="30" t="s">
        <v>2327</v>
      </c>
      <c r="E1255" s="24" t="s">
        <v>2059</v>
      </c>
      <c r="F1255" s="24" t="s">
        <v>3152</v>
      </c>
      <c r="G1255" s="25" t="s">
        <v>2000</v>
      </c>
    </row>
    <row r="1256" spans="1:7" x14ac:dyDescent="0.3">
      <c r="A1256" s="27">
        <v>24900</v>
      </c>
      <c r="B1256" s="27" t="s">
        <v>2690</v>
      </c>
      <c r="C1256" s="27" t="s">
        <v>4574</v>
      </c>
      <c r="D1256" s="28" t="s">
        <v>2335</v>
      </c>
      <c r="E1256" s="27" t="s">
        <v>2279</v>
      </c>
      <c r="F1256" s="27" t="s">
        <v>2341</v>
      </c>
      <c r="G1256" s="29" t="s">
        <v>1947</v>
      </c>
    </row>
    <row r="1257" spans="1:7" x14ac:dyDescent="0.3">
      <c r="A1257" s="24">
        <v>24898</v>
      </c>
      <c r="B1257" s="24" t="s">
        <v>568</v>
      </c>
      <c r="C1257" s="24" t="s">
        <v>4573</v>
      </c>
      <c r="D1257" s="30" t="s">
        <v>2335</v>
      </c>
      <c r="E1257" s="24" t="s">
        <v>2279</v>
      </c>
      <c r="F1257" s="24" t="s">
        <v>2370</v>
      </c>
      <c r="G1257" s="25" t="s">
        <v>2000</v>
      </c>
    </row>
    <row r="1258" spans="1:7" x14ac:dyDescent="0.3">
      <c r="A1258" s="27">
        <v>24897</v>
      </c>
      <c r="B1258" s="27" t="s">
        <v>2640</v>
      </c>
      <c r="C1258" s="27" t="s">
        <v>2541</v>
      </c>
      <c r="D1258" s="28" t="s">
        <v>2335</v>
      </c>
      <c r="E1258" s="27" t="s">
        <v>2279</v>
      </c>
      <c r="F1258" s="27" t="s">
        <v>2341</v>
      </c>
      <c r="G1258" s="29" t="s">
        <v>2000</v>
      </c>
    </row>
    <row r="1259" spans="1:7" x14ac:dyDescent="0.3">
      <c r="A1259" s="24">
        <v>24895</v>
      </c>
      <c r="B1259" s="24" t="s">
        <v>4572</v>
      </c>
      <c r="C1259" s="24" t="s">
        <v>2443</v>
      </c>
      <c r="D1259" s="30" t="s">
        <v>2335</v>
      </c>
      <c r="E1259" s="24" t="s">
        <v>2279</v>
      </c>
      <c r="F1259" s="24" t="s">
        <v>2370</v>
      </c>
      <c r="G1259" s="25" t="s">
        <v>2000</v>
      </c>
    </row>
    <row r="1260" spans="1:7" x14ac:dyDescent="0.3">
      <c r="A1260" s="27">
        <v>24894</v>
      </c>
      <c r="B1260" s="27" t="s">
        <v>4571</v>
      </c>
      <c r="C1260" s="27" t="s">
        <v>2167</v>
      </c>
      <c r="D1260" s="28" t="s">
        <v>2335</v>
      </c>
      <c r="E1260" s="27" t="s">
        <v>2279</v>
      </c>
      <c r="F1260" s="27" t="s">
        <v>2341</v>
      </c>
      <c r="G1260" s="29" t="s">
        <v>2000</v>
      </c>
    </row>
    <row r="1261" spans="1:7" x14ac:dyDescent="0.3">
      <c r="A1261" s="24">
        <v>24893</v>
      </c>
      <c r="B1261" s="24" t="s">
        <v>2537</v>
      </c>
      <c r="C1261" s="24" t="s">
        <v>2198</v>
      </c>
      <c r="D1261" s="30" t="s">
        <v>2335</v>
      </c>
      <c r="E1261" s="24" t="s">
        <v>2279</v>
      </c>
      <c r="F1261" s="24" t="s">
        <v>2297</v>
      </c>
      <c r="G1261" s="25" t="s">
        <v>2000</v>
      </c>
    </row>
    <row r="1262" spans="1:7" x14ac:dyDescent="0.3">
      <c r="A1262" s="27">
        <v>24888</v>
      </c>
      <c r="B1262" s="27" t="s">
        <v>2448</v>
      </c>
      <c r="C1262" s="27" t="s">
        <v>3289</v>
      </c>
      <c r="D1262" s="28" t="s">
        <v>2457</v>
      </c>
      <c r="E1262" s="27" t="s">
        <v>2242</v>
      </c>
      <c r="F1262" s="27" t="s">
        <v>2243</v>
      </c>
      <c r="G1262" s="29" t="s">
        <v>1947</v>
      </c>
    </row>
    <row r="1263" spans="1:7" x14ac:dyDescent="0.3">
      <c r="A1263" s="24">
        <v>24887</v>
      </c>
      <c r="B1263" s="24" t="s">
        <v>2237</v>
      </c>
      <c r="C1263" s="24" t="s">
        <v>3222</v>
      </c>
      <c r="D1263" s="30" t="s">
        <v>1982</v>
      </c>
      <c r="E1263" s="24" t="s">
        <v>1983</v>
      </c>
      <c r="F1263" s="24" t="s">
        <v>1984</v>
      </c>
      <c r="G1263" s="25" t="s">
        <v>1947</v>
      </c>
    </row>
    <row r="1264" spans="1:7" x14ac:dyDescent="0.3">
      <c r="A1264" s="27">
        <v>24886</v>
      </c>
      <c r="B1264" s="27" t="s">
        <v>3087</v>
      </c>
      <c r="C1264" s="27" t="s">
        <v>2167</v>
      </c>
      <c r="D1264" s="28" t="s">
        <v>1982</v>
      </c>
      <c r="E1264" s="27" t="s">
        <v>1983</v>
      </c>
      <c r="F1264" s="27" t="s">
        <v>1984</v>
      </c>
      <c r="G1264" s="29" t="s">
        <v>1947</v>
      </c>
    </row>
    <row r="1265" spans="1:7" x14ac:dyDescent="0.3">
      <c r="A1265" s="24">
        <v>24885</v>
      </c>
      <c r="B1265" s="24" t="s">
        <v>4327</v>
      </c>
      <c r="C1265" s="24" t="s">
        <v>4570</v>
      </c>
      <c r="D1265" s="30" t="s">
        <v>2327</v>
      </c>
      <c r="E1265" s="24" t="s">
        <v>2059</v>
      </c>
      <c r="F1265" s="24" t="s">
        <v>3561</v>
      </c>
      <c r="G1265" s="25" t="s">
        <v>2000</v>
      </c>
    </row>
    <row r="1266" spans="1:7" x14ac:dyDescent="0.3">
      <c r="A1266" s="27">
        <v>24884</v>
      </c>
      <c r="B1266" s="27" t="s">
        <v>4568</v>
      </c>
      <c r="C1266" s="27" t="s">
        <v>4569</v>
      </c>
      <c r="D1266" s="28" t="s">
        <v>2327</v>
      </c>
      <c r="E1266" s="27" t="s">
        <v>2059</v>
      </c>
      <c r="F1266" s="27" t="s">
        <v>2713</v>
      </c>
      <c r="G1266" s="29" t="s">
        <v>2000</v>
      </c>
    </row>
    <row r="1267" spans="1:7" x14ac:dyDescent="0.3">
      <c r="A1267" s="24">
        <v>24883</v>
      </c>
      <c r="B1267" s="24" t="s">
        <v>4567</v>
      </c>
      <c r="C1267" s="24" t="s">
        <v>1963</v>
      </c>
      <c r="D1267" s="30" t="s">
        <v>2335</v>
      </c>
      <c r="E1267" s="24" t="s">
        <v>2279</v>
      </c>
      <c r="F1267" s="24" t="s">
        <v>2420</v>
      </c>
      <c r="G1267" s="25" t="s">
        <v>2000</v>
      </c>
    </row>
    <row r="1268" spans="1:7" x14ac:dyDescent="0.3">
      <c r="A1268" s="27">
        <v>24881</v>
      </c>
      <c r="B1268" s="27" t="s">
        <v>4565</v>
      </c>
      <c r="C1268" s="27" t="s">
        <v>4566</v>
      </c>
      <c r="D1268" s="28" t="s">
        <v>2335</v>
      </c>
      <c r="E1268" s="27" t="s">
        <v>2279</v>
      </c>
      <c r="F1268" s="27" t="s">
        <v>2350</v>
      </c>
      <c r="G1268" s="29" t="s">
        <v>2000</v>
      </c>
    </row>
    <row r="1269" spans="1:7" x14ac:dyDescent="0.3">
      <c r="A1269" s="24">
        <v>24880</v>
      </c>
      <c r="B1269" s="24" t="s">
        <v>4564</v>
      </c>
      <c r="C1269" s="24" t="s">
        <v>3287</v>
      </c>
      <c r="D1269" s="30" t="s">
        <v>2335</v>
      </c>
      <c r="E1269" s="24" t="s">
        <v>2279</v>
      </c>
      <c r="F1269" s="24" t="s">
        <v>2420</v>
      </c>
      <c r="G1269" s="25" t="s">
        <v>2000</v>
      </c>
    </row>
    <row r="1270" spans="1:7" x14ac:dyDescent="0.3">
      <c r="A1270" s="27">
        <v>24878</v>
      </c>
      <c r="B1270" s="27" t="s">
        <v>4563</v>
      </c>
      <c r="C1270" s="27" t="s">
        <v>2268</v>
      </c>
      <c r="D1270" s="28" t="s">
        <v>2045</v>
      </c>
      <c r="E1270" s="27" t="s">
        <v>1974</v>
      </c>
      <c r="F1270" s="27" t="s">
        <v>3296</v>
      </c>
      <c r="G1270" s="29" t="s">
        <v>2000</v>
      </c>
    </row>
    <row r="1271" spans="1:7" x14ac:dyDescent="0.3">
      <c r="A1271" s="24">
        <v>24877</v>
      </c>
      <c r="B1271" s="24" t="s">
        <v>4561</v>
      </c>
      <c r="C1271" s="24" t="s">
        <v>4562</v>
      </c>
      <c r="D1271" s="30" t="s">
        <v>2447</v>
      </c>
      <c r="E1271" s="24" t="s">
        <v>2315</v>
      </c>
      <c r="F1271" s="24" t="s">
        <v>2316</v>
      </c>
      <c r="G1271" s="25" t="s">
        <v>1947</v>
      </c>
    </row>
    <row r="1272" spans="1:7" x14ac:dyDescent="0.3">
      <c r="A1272" s="27">
        <v>24876</v>
      </c>
      <c r="B1272" s="27" t="s">
        <v>850</v>
      </c>
      <c r="C1272" s="27" t="s">
        <v>2473</v>
      </c>
      <c r="D1272" s="28" t="s">
        <v>1982</v>
      </c>
      <c r="E1272" s="27" t="s">
        <v>1983</v>
      </c>
      <c r="F1272" s="27" t="s">
        <v>1984</v>
      </c>
      <c r="G1272" s="29" t="s">
        <v>1947</v>
      </c>
    </row>
    <row r="1273" spans="1:7" x14ac:dyDescent="0.3">
      <c r="A1273" s="24">
        <v>24868</v>
      </c>
      <c r="B1273" s="24" t="s">
        <v>3090</v>
      </c>
      <c r="C1273" s="24" t="s">
        <v>4560</v>
      </c>
      <c r="D1273" s="30" t="s">
        <v>2584</v>
      </c>
      <c r="E1273" s="24" t="s">
        <v>2279</v>
      </c>
      <c r="F1273" s="24" t="s">
        <v>2350</v>
      </c>
      <c r="G1273" s="25" t="s">
        <v>2000</v>
      </c>
    </row>
    <row r="1274" spans="1:7" x14ac:dyDescent="0.3">
      <c r="A1274" s="27">
        <v>24866</v>
      </c>
      <c r="B1274" s="27" t="s">
        <v>2846</v>
      </c>
      <c r="C1274" s="27" t="s">
        <v>2602</v>
      </c>
      <c r="D1274" s="28" t="s">
        <v>2327</v>
      </c>
      <c r="E1274" s="27" t="s">
        <v>2059</v>
      </c>
      <c r="F1274" s="27" t="s">
        <v>2702</v>
      </c>
      <c r="G1274" s="29" t="s">
        <v>2000</v>
      </c>
    </row>
    <row r="1275" spans="1:7" x14ac:dyDescent="0.3">
      <c r="A1275" s="24">
        <v>24864</v>
      </c>
      <c r="B1275" s="24" t="s">
        <v>3502</v>
      </c>
      <c r="C1275" s="24" t="s">
        <v>2834</v>
      </c>
      <c r="D1275" s="30" t="s">
        <v>2045</v>
      </c>
      <c r="E1275" s="24" t="s">
        <v>1974</v>
      </c>
      <c r="F1275" s="24" t="s">
        <v>2513</v>
      </c>
      <c r="G1275" s="25" t="s">
        <v>2000</v>
      </c>
    </row>
    <row r="1276" spans="1:7" x14ac:dyDescent="0.3">
      <c r="A1276" s="27">
        <v>24863</v>
      </c>
      <c r="B1276" s="27" t="s">
        <v>1341</v>
      </c>
      <c r="C1276" s="27" t="s">
        <v>4559</v>
      </c>
      <c r="D1276" s="28" t="s">
        <v>2327</v>
      </c>
      <c r="E1276" s="27" t="s">
        <v>2059</v>
      </c>
      <c r="F1276" s="27" t="s">
        <v>3025</v>
      </c>
      <c r="G1276" s="29" t="s">
        <v>2000</v>
      </c>
    </row>
    <row r="1277" spans="1:7" x14ac:dyDescent="0.3">
      <c r="A1277" s="24">
        <v>24859</v>
      </c>
      <c r="B1277" s="24" t="s">
        <v>4054</v>
      </c>
      <c r="C1277" s="24" t="s">
        <v>4558</v>
      </c>
      <c r="D1277" s="30" t="s">
        <v>2335</v>
      </c>
      <c r="E1277" s="24" t="s">
        <v>2279</v>
      </c>
      <c r="F1277" s="24" t="s">
        <v>2370</v>
      </c>
      <c r="G1277" s="25" t="s">
        <v>2000</v>
      </c>
    </row>
    <row r="1278" spans="1:7" x14ac:dyDescent="0.3">
      <c r="A1278" s="27">
        <v>24858</v>
      </c>
      <c r="B1278" s="27" t="s">
        <v>3076</v>
      </c>
      <c r="C1278" s="27" t="s">
        <v>4557</v>
      </c>
      <c r="D1278" s="28" t="s">
        <v>1982</v>
      </c>
      <c r="E1278" s="27" t="s">
        <v>1983</v>
      </c>
      <c r="F1278" s="27" t="s">
        <v>1984</v>
      </c>
      <c r="G1278" s="29" t="s">
        <v>1947</v>
      </c>
    </row>
    <row r="1279" spans="1:7" x14ac:dyDescent="0.3">
      <c r="A1279" s="24">
        <v>24857</v>
      </c>
      <c r="B1279" s="24" t="s">
        <v>2829</v>
      </c>
      <c r="C1279" s="24" t="s">
        <v>4440</v>
      </c>
      <c r="D1279" s="30" t="s">
        <v>2335</v>
      </c>
      <c r="E1279" s="24" t="s">
        <v>2279</v>
      </c>
      <c r="F1279" s="24" t="s">
        <v>2370</v>
      </c>
      <c r="G1279" s="25" t="s">
        <v>2000</v>
      </c>
    </row>
    <row r="1280" spans="1:7" x14ac:dyDescent="0.3">
      <c r="A1280" s="27">
        <v>24856</v>
      </c>
      <c r="B1280" s="27" t="s">
        <v>2484</v>
      </c>
      <c r="C1280" s="27" t="s">
        <v>2484</v>
      </c>
      <c r="D1280" s="28" t="s">
        <v>2045</v>
      </c>
      <c r="E1280" s="27" t="s">
        <v>1974</v>
      </c>
      <c r="F1280" s="27" t="s">
        <v>2263</v>
      </c>
      <c r="G1280" s="29" t="s">
        <v>2000</v>
      </c>
    </row>
    <row r="1281" spans="1:7" x14ac:dyDescent="0.3">
      <c r="A1281" s="24">
        <v>24854</v>
      </c>
      <c r="B1281" s="24" t="s">
        <v>2625</v>
      </c>
      <c r="C1281" s="24" t="s">
        <v>3726</v>
      </c>
      <c r="D1281" s="30" t="s">
        <v>2045</v>
      </c>
      <c r="E1281" s="24" t="s">
        <v>1974</v>
      </c>
      <c r="F1281" s="24" t="s">
        <v>2179</v>
      </c>
      <c r="G1281" s="25" t="s">
        <v>2000</v>
      </c>
    </row>
    <row r="1282" spans="1:7" x14ac:dyDescent="0.3">
      <c r="A1282" s="27">
        <v>24852</v>
      </c>
      <c r="B1282" s="27" t="s">
        <v>4177</v>
      </c>
      <c r="C1282" s="27" t="s">
        <v>2258</v>
      </c>
      <c r="D1282" s="28" t="s">
        <v>2327</v>
      </c>
      <c r="E1282" s="27" t="s">
        <v>2059</v>
      </c>
      <c r="F1282" s="27" t="s">
        <v>3009</v>
      </c>
      <c r="G1282" s="29" t="s">
        <v>2000</v>
      </c>
    </row>
    <row r="1283" spans="1:7" x14ac:dyDescent="0.3">
      <c r="A1283" s="24">
        <v>24851</v>
      </c>
      <c r="B1283" s="24" t="s">
        <v>1614</v>
      </c>
      <c r="C1283" s="24" t="s">
        <v>4556</v>
      </c>
      <c r="D1283" s="30" t="s">
        <v>2045</v>
      </c>
      <c r="E1283" s="24" t="s">
        <v>1974</v>
      </c>
      <c r="F1283" s="24" t="s">
        <v>2259</v>
      </c>
      <c r="G1283" s="25" t="s">
        <v>2000</v>
      </c>
    </row>
    <row r="1284" spans="1:7" x14ac:dyDescent="0.3">
      <c r="A1284" s="27">
        <v>24850</v>
      </c>
      <c r="B1284" s="27" t="s">
        <v>2938</v>
      </c>
      <c r="C1284" s="27" t="s">
        <v>4555</v>
      </c>
      <c r="D1284" s="28" t="s">
        <v>2327</v>
      </c>
      <c r="E1284" s="27" t="s">
        <v>2059</v>
      </c>
      <c r="F1284" s="27" t="s">
        <v>2937</v>
      </c>
      <c r="G1284" s="29" t="s">
        <v>2000</v>
      </c>
    </row>
    <row r="1285" spans="1:7" x14ac:dyDescent="0.3">
      <c r="A1285" s="24">
        <v>24849</v>
      </c>
      <c r="B1285" s="24" t="s">
        <v>3803</v>
      </c>
      <c r="C1285" s="24" t="s">
        <v>4554</v>
      </c>
      <c r="D1285" s="30" t="s">
        <v>2327</v>
      </c>
      <c r="E1285" s="24" t="s">
        <v>2059</v>
      </c>
      <c r="F1285" s="24" t="s">
        <v>2702</v>
      </c>
      <c r="G1285" s="25" t="s">
        <v>2000</v>
      </c>
    </row>
    <row r="1286" spans="1:7" x14ac:dyDescent="0.3">
      <c r="A1286" s="27">
        <v>24848</v>
      </c>
      <c r="B1286" s="27" t="s">
        <v>4553</v>
      </c>
      <c r="C1286" s="27" t="s">
        <v>2489</v>
      </c>
      <c r="D1286" s="28" t="s">
        <v>2335</v>
      </c>
      <c r="E1286" s="27" t="s">
        <v>2279</v>
      </c>
      <c r="F1286" s="27" t="s">
        <v>2341</v>
      </c>
      <c r="G1286" s="29" t="s">
        <v>2000</v>
      </c>
    </row>
    <row r="1287" spans="1:7" x14ac:dyDescent="0.3">
      <c r="A1287" s="24">
        <v>24844</v>
      </c>
      <c r="B1287" s="24" t="s">
        <v>4551</v>
      </c>
      <c r="C1287" s="24" t="s">
        <v>4552</v>
      </c>
      <c r="D1287" s="30" t="s">
        <v>2327</v>
      </c>
      <c r="E1287" s="24" t="s">
        <v>2059</v>
      </c>
      <c r="F1287" s="24" t="s">
        <v>3280</v>
      </c>
      <c r="G1287" s="25" t="s">
        <v>2000</v>
      </c>
    </row>
    <row r="1288" spans="1:7" x14ac:dyDescent="0.3">
      <c r="A1288" s="27">
        <v>24841</v>
      </c>
      <c r="B1288" s="27" t="s">
        <v>3144</v>
      </c>
      <c r="C1288" s="27" t="s">
        <v>2834</v>
      </c>
      <c r="D1288" s="28" t="s">
        <v>2327</v>
      </c>
      <c r="E1288" s="27" t="s">
        <v>2059</v>
      </c>
      <c r="F1288" s="27" t="s">
        <v>3152</v>
      </c>
      <c r="G1288" s="29" t="s">
        <v>2000</v>
      </c>
    </row>
    <row r="1289" spans="1:7" x14ac:dyDescent="0.3">
      <c r="A1289" s="24">
        <v>24839</v>
      </c>
      <c r="B1289" s="24" t="s">
        <v>4550</v>
      </c>
      <c r="C1289" s="24" t="s">
        <v>4550</v>
      </c>
      <c r="D1289" s="30" t="s">
        <v>2335</v>
      </c>
      <c r="E1289" s="24" t="s">
        <v>2279</v>
      </c>
      <c r="F1289" s="24" t="s">
        <v>2350</v>
      </c>
      <c r="G1289" s="25" t="s">
        <v>2000</v>
      </c>
    </row>
    <row r="1290" spans="1:7" x14ac:dyDescent="0.3">
      <c r="A1290" s="27">
        <v>24837</v>
      </c>
      <c r="B1290" s="27" t="s">
        <v>248</v>
      </c>
      <c r="C1290" s="27" t="s">
        <v>2833</v>
      </c>
      <c r="D1290" s="28" t="s">
        <v>2335</v>
      </c>
      <c r="E1290" s="27" t="s">
        <v>2279</v>
      </c>
      <c r="F1290" s="27" t="s">
        <v>2341</v>
      </c>
      <c r="G1290" s="29" t="s">
        <v>1947</v>
      </c>
    </row>
    <row r="1291" spans="1:7" x14ac:dyDescent="0.3">
      <c r="A1291" s="24">
        <v>24828</v>
      </c>
      <c r="B1291" s="24" t="s">
        <v>2685</v>
      </c>
      <c r="C1291" s="24" t="s">
        <v>2323</v>
      </c>
      <c r="D1291" s="30" t="s">
        <v>2327</v>
      </c>
      <c r="E1291" s="24" t="s">
        <v>2059</v>
      </c>
      <c r="F1291" s="24" t="s">
        <v>2713</v>
      </c>
      <c r="G1291" s="25" t="s">
        <v>2000</v>
      </c>
    </row>
    <row r="1292" spans="1:7" x14ac:dyDescent="0.3">
      <c r="A1292" s="27">
        <v>24827</v>
      </c>
      <c r="B1292" s="27" t="s">
        <v>4549</v>
      </c>
      <c r="C1292" s="27" t="s">
        <v>3079</v>
      </c>
      <c r="D1292" s="28" t="s">
        <v>2327</v>
      </c>
      <c r="E1292" s="27" t="s">
        <v>2059</v>
      </c>
      <c r="F1292" s="27" t="s">
        <v>2937</v>
      </c>
      <c r="G1292" s="29" t="s">
        <v>2000</v>
      </c>
    </row>
    <row r="1293" spans="1:7" x14ac:dyDescent="0.3">
      <c r="A1293" s="24">
        <v>24822</v>
      </c>
      <c r="B1293" s="24" t="s">
        <v>2823</v>
      </c>
      <c r="C1293" s="24" t="s">
        <v>2823</v>
      </c>
      <c r="D1293" s="30" t="s">
        <v>2335</v>
      </c>
      <c r="E1293" s="24" t="s">
        <v>2279</v>
      </c>
      <c r="F1293" s="24" t="s">
        <v>2341</v>
      </c>
      <c r="G1293" s="25" t="s">
        <v>2000</v>
      </c>
    </row>
    <row r="1294" spans="1:7" x14ac:dyDescent="0.3">
      <c r="A1294" s="27">
        <v>24821</v>
      </c>
      <c r="B1294" s="27" t="s">
        <v>2380</v>
      </c>
      <c r="C1294" s="27" t="s">
        <v>2193</v>
      </c>
      <c r="D1294" s="28" t="s">
        <v>2335</v>
      </c>
      <c r="E1294" s="27" t="s">
        <v>2279</v>
      </c>
      <c r="F1294" s="27" t="s">
        <v>2350</v>
      </c>
      <c r="G1294" s="29" t="s">
        <v>1947</v>
      </c>
    </row>
    <row r="1295" spans="1:7" x14ac:dyDescent="0.3">
      <c r="A1295" s="24">
        <v>24820</v>
      </c>
      <c r="B1295" s="24" t="s">
        <v>2328</v>
      </c>
      <c r="C1295" s="24" t="s">
        <v>2789</v>
      </c>
      <c r="D1295" s="30" t="s">
        <v>2335</v>
      </c>
      <c r="E1295" s="24" t="s">
        <v>2279</v>
      </c>
      <c r="F1295" s="24" t="s">
        <v>2420</v>
      </c>
      <c r="G1295" s="25" t="s">
        <v>1947</v>
      </c>
    </row>
    <row r="1296" spans="1:7" x14ac:dyDescent="0.3">
      <c r="A1296" s="27">
        <v>24819</v>
      </c>
      <c r="B1296" s="27" t="s">
        <v>504</v>
      </c>
      <c r="C1296" s="27" t="s">
        <v>4548</v>
      </c>
      <c r="D1296" s="28" t="s">
        <v>2335</v>
      </c>
      <c r="E1296" s="27" t="s">
        <v>2279</v>
      </c>
      <c r="F1296" s="27" t="s">
        <v>2350</v>
      </c>
      <c r="G1296" s="29" t="s">
        <v>1947</v>
      </c>
    </row>
    <row r="1297" spans="1:7" x14ac:dyDescent="0.3">
      <c r="A1297" s="24">
        <v>24818</v>
      </c>
      <c r="B1297" s="24" t="s">
        <v>3743</v>
      </c>
      <c r="C1297" s="24" t="s">
        <v>3397</v>
      </c>
      <c r="D1297" s="30" t="s">
        <v>2335</v>
      </c>
      <c r="E1297" s="24" t="s">
        <v>2279</v>
      </c>
      <c r="F1297" s="24" t="s">
        <v>2350</v>
      </c>
      <c r="G1297" s="25" t="s">
        <v>2000</v>
      </c>
    </row>
    <row r="1298" spans="1:7" x14ac:dyDescent="0.3">
      <c r="A1298" s="27">
        <v>24815</v>
      </c>
      <c r="B1298" s="27" t="s">
        <v>2605</v>
      </c>
      <c r="C1298" s="27" t="s">
        <v>1963</v>
      </c>
      <c r="D1298" s="28" t="s">
        <v>2335</v>
      </c>
      <c r="E1298" s="27" t="s">
        <v>2279</v>
      </c>
      <c r="F1298" s="27" t="s">
        <v>2350</v>
      </c>
      <c r="G1298" s="29" t="s">
        <v>2000</v>
      </c>
    </row>
    <row r="1299" spans="1:7" x14ac:dyDescent="0.3">
      <c r="A1299" s="24">
        <v>24814</v>
      </c>
      <c r="B1299" s="24" t="s">
        <v>2640</v>
      </c>
      <c r="C1299" s="24" t="s">
        <v>2215</v>
      </c>
      <c r="D1299" s="30" t="s">
        <v>2335</v>
      </c>
      <c r="E1299" s="24" t="s">
        <v>2279</v>
      </c>
      <c r="F1299" s="24" t="s">
        <v>2341</v>
      </c>
      <c r="G1299" s="25" t="s">
        <v>2000</v>
      </c>
    </row>
    <row r="1300" spans="1:7" x14ac:dyDescent="0.3">
      <c r="A1300" s="27">
        <v>24811</v>
      </c>
      <c r="B1300" s="27" t="s">
        <v>4143</v>
      </c>
      <c r="C1300" s="27" t="s">
        <v>2068</v>
      </c>
      <c r="D1300" s="28" t="s">
        <v>4547</v>
      </c>
      <c r="E1300" s="27" t="s">
        <v>2091</v>
      </c>
      <c r="F1300" s="27" t="s">
        <v>2154</v>
      </c>
      <c r="G1300" s="29" t="s">
        <v>1947</v>
      </c>
    </row>
    <row r="1301" spans="1:7" x14ac:dyDescent="0.3">
      <c r="A1301" s="24">
        <v>24810</v>
      </c>
      <c r="B1301" s="24" t="s">
        <v>4546</v>
      </c>
      <c r="C1301" s="24" t="s">
        <v>2489</v>
      </c>
      <c r="D1301" s="30" t="s">
        <v>2335</v>
      </c>
      <c r="E1301" s="24" t="s">
        <v>2279</v>
      </c>
      <c r="F1301" s="24" t="s">
        <v>2350</v>
      </c>
      <c r="G1301" s="25" t="s">
        <v>2000</v>
      </c>
    </row>
    <row r="1302" spans="1:7" x14ac:dyDescent="0.3">
      <c r="A1302" s="27">
        <v>24809</v>
      </c>
      <c r="B1302" s="27" t="s">
        <v>2226</v>
      </c>
      <c r="C1302" s="27" t="s">
        <v>4545</v>
      </c>
      <c r="D1302" s="28" t="s">
        <v>2335</v>
      </c>
      <c r="E1302" s="27" t="s">
        <v>2279</v>
      </c>
      <c r="F1302" s="27" t="s">
        <v>2350</v>
      </c>
      <c r="G1302" s="29" t="s">
        <v>1947</v>
      </c>
    </row>
    <row r="1303" spans="1:7" x14ac:dyDescent="0.3">
      <c r="A1303" s="24">
        <v>24808</v>
      </c>
      <c r="B1303" s="24" t="s">
        <v>2502</v>
      </c>
      <c r="C1303" s="24" t="s">
        <v>2486</v>
      </c>
      <c r="D1303" s="30" t="s">
        <v>2058</v>
      </c>
      <c r="E1303" s="24" t="s">
        <v>2041</v>
      </c>
      <c r="F1303" s="24" t="s">
        <v>2042</v>
      </c>
      <c r="G1303" s="25" t="s">
        <v>1947</v>
      </c>
    </row>
    <row r="1304" spans="1:7" x14ac:dyDescent="0.3">
      <c r="A1304" s="27">
        <v>24807</v>
      </c>
      <c r="B1304" s="27" t="s">
        <v>4543</v>
      </c>
      <c r="C1304" s="27" t="s">
        <v>4544</v>
      </c>
      <c r="D1304" s="28" t="s">
        <v>2584</v>
      </c>
      <c r="E1304" s="27" t="s">
        <v>2279</v>
      </c>
      <c r="F1304" s="27" t="s">
        <v>2350</v>
      </c>
      <c r="G1304" s="29" t="s">
        <v>1947</v>
      </c>
    </row>
    <row r="1305" spans="1:7" x14ac:dyDescent="0.3">
      <c r="A1305" s="24">
        <v>24806</v>
      </c>
      <c r="B1305" s="24" t="s">
        <v>2368</v>
      </c>
      <c r="C1305" s="24" t="s">
        <v>2833</v>
      </c>
      <c r="D1305" s="30" t="s">
        <v>2335</v>
      </c>
      <c r="E1305" s="24" t="s">
        <v>2279</v>
      </c>
      <c r="F1305" s="24" t="s">
        <v>2350</v>
      </c>
      <c r="G1305" s="25" t="s">
        <v>1947</v>
      </c>
    </row>
    <row r="1306" spans="1:7" x14ac:dyDescent="0.3">
      <c r="A1306" s="27">
        <v>24804</v>
      </c>
      <c r="B1306" s="27" t="s">
        <v>2226</v>
      </c>
      <c r="C1306" s="27" t="s">
        <v>2836</v>
      </c>
      <c r="D1306" s="28" t="s">
        <v>2335</v>
      </c>
      <c r="E1306" s="27" t="s">
        <v>2279</v>
      </c>
      <c r="F1306" s="27" t="s">
        <v>2350</v>
      </c>
      <c r="G1306" s="29" t="s">
        <v>1947</v>
      </c>
    </row>
    <row r="1307" spans="1:7" x14ac:dyDescent="0.3">
      <c r="A1307" s="24">
        <v>24803</v>
      </c>
      <c r="B1307" s="24" t="s">
        <v>2214</v>
      </c>
      <c r="C1307" s="24" t="s">
        <v>2381</v>
      </c>
      <c r="D1307" s="30" t="s">
        <v>2510</v>
      </c>
      <c r="E1307" s="24" t="s">
        <v>2279</v>
      </c>
      <c r="F1307" s="24" t="s">
        <v>2420</v>
      </c>
      <c r="G1307" s="25" t="s">
        <v>1947</v>
      </c>
    </row>
    <row r="1308" spans="1:7" x14ac:dyDescent="0.3">
      <c r="A1308" s="27">
        <v>24802</v>
      </c>
      <c r="B1308" s="27" t="s">
        <v>2428</v>
      </c>
      <c r="C1308" s="27" t="s">
        <v>3075</v>
      </c>
      <c r="D1308" s="28" t="s">
        <v>2127</v>
      </c>
      <c r="E1308" s="27" t="s">
        <v>1995</v>
      </c>
      <c r="F1308" s="27" t="s">
        <v>2128</v>
      </c>
      <c r="G1308" s="29" t="s">
        <v>1947</v>
      </c>
    </row>
    <row r="1309" spans="1:7" x14ac:dyDescent="0.3">
      <c r="A1309" s="24">
        <v>24800</v>
      </c>
      <c r="B1309" s="24" t="s">
        <v>3294</v>
      </c>
      <c r="C1309" s="24" t="s">
        <v>3464</v>
      </c>
      <c r="D1309" s="30" t="s">
        <v>2327</v>
      </c>
      <c r="E1309" s="24" t="s">
        <v>2059</v>
      </c>
      <c r="F1309" s="24" t="s">
        <v>3350</v>
      </c>
      <c r="G1309" s="25" t="s">
        <v>2000</v>
      </c>
    </row>
    <row r="1310" spans="1:7" x14ac:dyDescent="0.3">
      <c r="A1310" s="27">
        <v>24798</v>
      </c>
      <c r="B1310" s="27" t="s">
        <v>4541</v>
      </c>
      <c r="C1310" s="27" t="s">
        <v>4542</v>
      </c>
      <c r="D1310" s="28" t="s">
        <v>2335</v>
      </c>
      <c r="E1310" s="27" t="s">
        <v>2279</v>
      </c>
      <c r="F1310" s="27" t="s">
        <v>2341</v>
      </c>
      <c r="G1310" s="29" t="s">
        <v>2000</v>
      </c>
    </row>
    <row r="1311" spans="1:7" x14ac:dyDescent="0.3">
      <c r="A1311" s="24">
        <v>24797</v>
      </c>
      <c r="B1311" s="24" t="s">
        <v>4424</v>
      </c>
      <c r="C1311" s="24" t="s">
        <v>4540</v>
      </c>
      <c r="D1311" s="30" t="s">
        <v>2335</v>
      </c>
      <c r="E1311" s="24" t="s">
        <v>2279</v>
      </c>
      <c r="F1311" s="24" t="s">
        <v>2341</v>
      </c>
      <c r="G1311" s="25" t="s">
        <v>2000</v>
      </c>
    </row>
    <row r="1312" spans="1:7" x14ac:dyDescent="0.3">
      <c r="A1312" s="27">
        <v>24793</v>
      </c>
      <c r="B1312" s="27" t="s">
        <v>2888</v>
      </c>
      <c r="C1312" s="27" t="s">
        <v>2057</v>
      </c>
      <c r="D1312" s="28" t="s">
        <v>2335</v>
      </c>
      <c r="E1312" s="27" t="s">
        <v>2279</v>
      </c>
      <c r="F1312" s="27" t="s">
        <v>2350</v>
      </c>
      <c r="G1312" s="29" t="s">
        <v>2000</v>
      </c>
    </row>
    <row r="1313" spans="1:7" x14ac:dyDescent="0.3">
      <c r="A1313" s="24">
        <v>24791</v>
      </c>
      <c r="B1313" s="24" t="s">
        <v>4538</v>
      </c>
      <c r="C1313" s="24" t="s">
        <v>4539</v>
      </c>
      <c r="D1313" s="30" t="s">
        <v>2335</v>
      </c>
      <c r="E1313" s="24" t="s">
        <v>2279</v>
      </c>
      <c r="F1313" s="24" t="s">
        <v>2350</v>
      </c>
      <c r="G1313" s="25" t="s">
        <v>2000</v>
      </c>
    </row>
    <row r="1314" spans="1:7" x14ac:dyDescent="0.3">
      <c r="A1314" s="27">
        <v>24790</v>
      </c>
      <c r="B1314" s="27" t="s">
        <v>2753</v>
      </c>
      <c r="C1314" s="27" t="s">
        <v>2753</v>
      </c>
      <c r="D1314" s="28" t="s">
        <v>2335</v>
      </c>
      <c r="E1314" s="27" t="s">
        <v>2279</v>
      </c>
      <c r="F1314" s="27" t="s">
        <v>2350</v>
      </c>
      <c r="G1314" s="29" t="s">
        <v>2000</v>
      </c>
    </row>
    <row r="1315" spans="1:7" x14ac:dyDescent="0.3">
      <c r="A1315" s="24">
        <v>24789</v>
      </c>
      <c r="B1315" s="24" t="s">
        <v>2823</v>
      </c>
      <c r="C1315" s="24" t="s">
        <v>2224</v>
      </c>
      <c r="D1315" s="30" t="s">
        <v>2335</v>
      </c>
      <c r="E1315" s="24" t="s">
        <v>2279</v>
      </c>
      <c r="F1315" s="24" t="s">
        <v>2341</v>
      </c>
      <c r="G1315" s="25" t="s">
        <v>2000</v>
      </c>
    </row>
    <row r="1316" spans="1:7" x14ac:dyDescent="0.3">
      <c r="A1316" s="27">
        <v>24782</v>
      </c>
      <c r="B1316" s="27" t="s">
        <v>2895</v>
      </c>
      <c r="C1316" s="27" t="s">
        <v>2632</v>
      </c>
      <c r="D1316" s="28" t="s">
        <v>2335</v>
      </c>
      <c r="E1316" s="27" t="s">
        <v>2279</v>
      </c>
      <c r="F1316" s="27" t="s">
        <v>2341</v>
      </c>
      <c r="G1316" s="29" t="s">
        <v>2000</v>
      </c>
    </row>
    <row r="1317" spans="1:7" x14ac:dyDescent="0.3">
      <c r="A1317" s="24">
        <v>24778</v>
      </c>
      <c r="B1317" s="24" t="s">
        <v>3410</v>
      </c>
      <c r="C1317" s="24" t="s">
        <v>2121</v>
      </c>
      <c r="D1317" s="30" t="s">
        <v>2335</v>
      </c>
      <c r="E1317" s="24" t="s">
        <v>2279</v>
      </c>
      <c r="F1317" s="24" t="s">
        <v>2350</v>
      </c>
      <c r="G1317" s="25" t="s">
        <v>2000</v>
      </c>
    </row>
    <row r="1318" spans="1:7" x14ac:dyDescent="0.3">
      <c r="A1318" s="27">
        <v>24777</v>
      </c>
      <c r="B1318" s="27" t="s">
        <v>2079</v>
      </c>
      <c r="C1318" s="27" t="s">
        <v>2582</v>
      </c>
      <c r="D1318" s="28" t="s">
        <v>2335</v>
      </c>
      <c r="E1318" s="27" t="s">
        <v>2279</v>
      </c>
      <c r="F1318" s="27" t="s">
        <v>2341</v>
      </c>
      <c r="G1318" s="29" t="s">
        <v>2000</v>
      </c>
    </row>
    <row r="1319" spans="1:7" x14ac:dyDescent="0.3">
      <c r="A1319" s="24">
        <v>24776</v>
      </c>
      <c r="B1319" s="24" t="s">
        <v>2203</v>
      </c>
      <c r="C1319" s="24" t="s">
        <v>2653</v>
      </c>
      <c r="D1319" s="30" t="s">
        <v>2335</v>
      </c>
      <c r="E1319" s="24" t="s">
        <v>2279</v>
      </c>
      <c r="F1319" s="24" t="s">
        <v>2341</v>
      </c>
      <c r="G1319" s="25" t="s">
        <v>2000</v>
      </c>
    </row>
    <row r="1320" spans="1:7" x14ac:dyDescent="0.3">
      <c r="A1320" s="27">
        <v>24775</v>
      </c>
      <c r="B1320" s="27" t="s">
        <v>3808</v>
      </c>
      <c r="C1320" s="27" t="s">
        <v>4537</v>
      </c>
      <c r="D1320" s="28" t="s">
        <v>2335</v>
      </c>
      <c r="E1320" s="27" t="s">
        <v>2279</v>
      </c>
      <c r="F1320" s="27" t="s">
        <v>3031</v>
      </c>
      <c r="G1320" s="29" t="s">
        <v>2000</v>
      </c>
    </row>
    <row r="1321" spans="1:7" x14ac:dyDescent="0.3">
      <c r="A1321" s="24">
        <v>24774</v>
      </c>
      <c r="B1321" s="24" t="s">
        <v>4073</v>
      </c>
      <c r="C1321" s="24" t="s">
        <v>2196</v>
      </c>
      <c r="D1321" s="30" t="s">
        <v>2335</v>
      </c>
      <c r="E1321" s="24" t="s">
        <v>2279</v>
      </c>
      <c r="F1321" s="24" t="s">
        <v>2341</v>
      </c>
      <c r="G1321" s="25" t="s">
        <v>2000</v>
      </c>
    </row>
    <row r="1322" spans="1:7" x14ac:dyDescent="0.3">
      <c r="A1322" s="27">
        <v>24773</v>
      </c>
      <c r="B1322" s="27" t="s">
        <v>4536</v>
      </c>
      <c r="C1322" s="27" t="s">
        <v>2172</v>
      </c>
      <c r="D1322" s="28" t="s">
        <v>2335</v>
      </c>
      <c r="E1322" s="27" t="s">
        <v>2279</v>
      </c>
      <c r="F1322" s="27" t="s">
        <v>2297</v>
      </c>
      <c r="G1322" s="29" t="s">
        <v>2000</v>
      </c>
    </row>
    <row r="1323" spans="1:7" x14ac:dyDescent="0.3">
      <c r="A1323" s="24">
        <v>24771</v>
      </c>
      <c r="B1323" s="24" t="s">
        <v>4535</v>
      </c>
      <c r="C1323" s="24" t="s">
        <v>2198</v>
      </c>
      <c r="D1323" s="30" t="s">
        <v>2335</v>
      </c>
      <c r="E1323" s="24" t="s">
        <v>2279</v>
      </c>
      <c r="F1323" s="24" t="s">
        <v>2350</v>
      </c>
      <c r="G1323" s="25" t="s">
        <v>2000</v>
      </c>
    </row>
    <row r="1324" spans="1:7" x14ac:dyDescent="0.3">
      <c r="A1324" s="27">
        <v>24770</v>
      </c>
      <c r="B1324" s="27" t="s">
        <v>4533</v>
      </c>
      <c r="C1324" s="27" t="s">
        <v>4534</v>
      </c>
      <c r="D1324" s="28" t="s">
        <v>2335</v>
      </c>
      <c r="E1324" s="27" t="s">
        <v>2279</v>
      </c>
      <c r="F1324" s="27" t="s">
        <v>2350</v>
      </c>
      <c r="G1324" s="29" t="s">
        <v>2000</v>
      </c>
    </row>
    <row r="1325" spans="1:7" x14ac:dyDescent="0.3">
      <c r="A1325" s="24">
        <v>24769</v>
      </c>
      <c r="B1325" s="24" t="s">
        <v>4531</v>
      </c>
      <c r="C1325" s="24" t="s">
        <v>4532</v>
      </c>
      <c r="D1325" s="30" t="s">
        <v>2335</v>
      </c>
      <c r="E1325" s="24" t="s">
        <v>2279</v>
      </c>
      <c r="F1325" s="24" t="s">
        <v>2350</v>
      </c>
      <c r="G1325" s="25" t="s">
        <v>2000</v>
      </c>
    </row>
    <row r="1326" spans="1:7" x14ac:dyDescent="0.3">
      <c r="A1326" s="27">
        <v>24768</v>
      </c>
      <c r="B1326" s="27" t="s">
        <v>4530</v>
      </c>
      <c r="C1326" s="27" t="s">
        <v>3225</v>
      </c>
      <c r="D1326" s="28" t="s">
        <v>2335</v>
      </c>
      <c r="E1326" s="27" t="s">
        <v>2279</v>
      </c>
      <c r="F1326" s="27" t="s">
        <v>2297</v>
      </c>
      <c r="G1326" s="29" t="s">
        <v>2000</v>
      </c>
    </row>
    <row r="1327" spans="1:7" x14ac:dyDescent="0.3">
      <c r="A1327" s="24">
        <v>24765</v>
      </c>
      <c r="B1327" s="24" t="s">
        <v>2283</v>
      </c>
      <c r="C1327" s="24" t="s">
        <v>2602</v>
      </c>
      <c r="D1327" s="30" t="s">
        <v>2335</v>
      </c>
      <c r="E1327" s="24" t="s">
        <v>2279</v>
      </c>
      <c r="F1327" s="24" t="s">
        <v>2350</v>
      </c>
      <c r="G1327" s="25" t="s">
        <v>2000</v>
      </c>
    </row>
    <row r="1328" spans="1:7" x14ac:dyDescent="0.3">
      <c r="A1328" s="27">
        <v>24762</v>
      </c>
      <c r="B1328" s="27" t="s">
        <v>4529</v>
      </c>
      <c r="C1328" s="27" t="s">
        <v>893</v>
      </c>
      <c r="D1328" s="28" t="s">
        <v>2335</v>
      </c>
      <c r="E1328" s="27" t="s">
        <v>2279</v>
      </c>
      <c r="F1328" s="27" t="s">
        <v>2350</v>
      </c>
      <c r="G1328" s="29" t="s">
        <v>2000</v>
      </c>
    </row>
    <row r="1329" spans="1:7" x14ac:dyDescent="0.3">
      <c r="A1329" s="24">
        <v>24761</v>
      </c>
      <c r="B1329" s="24" t="s">
        <v>2859</v>
      </c>
      <c r="C1329" s="24" t="s">
        <v>4227</v>
      </c>
      <c r="D1329" s="30" t="s">
        <v>2327</v>
      </c>
      <c r="E1329" s="24" t="s">
        <v>2059</v>
      </c>
      <c r="F1329" s="24" t="s">
        <v>2937</v>
      </c>
      <c r="G1329" s="25" t="s">
        <v>2000</v>
      </c>
    </row>
    <row r="1330" spans="1:7" x14ac:dyDescent="0.3">
      <c r="A1330" s="27">
        <v>24759</v>
      </c>
      <c r="B1330" s="27" t="s">
        <v>2535</v>
      </c>
      <c r="C1330" s="27" t="s">
        <v>3427</v>
      </c>
      <c r="D1330" s="28" t="s">
        <v>2327</v>
      </c>
      <c r="E1330" s="27" t="s">
        <v>2059</v>
      </c>
      <c r="F1330" s="27" t="s">
        <v>2812</v>
      </c>
      <c r="G1330" s="29" t="s">
        <v>2000</v>
      </c>
    </row>
    <row r="1331" spans="1:7" x14ac:dyDescent="0.3">
      <c r="A1331" s="24">
        <v>24755</v>
      </c>
      <c r="B1331" s="24" t="s">
        <v>2708</v>
      </c>
      <c r="C1331" s="24" t="s">
        <v>2184</v>
      </c>
      <c r="D1331" s="30" t="s">
        <v>2327</v>
      </c>
      <c r="E1331" s="24" t="s">
        <v>2059</v>
      </c>
      <c r="F1331" s="24" t="s">
        <v>2924</v>
      </c>
      <c r="G1331" s="25" t="s">
        <v>2000</v>
      </c>
    </row>
    <row r="1332" spans="1:7" x14ac:dyDescent="0.3">
      <c r="A1332" s="27">
        <v>24751</v>
      </c>
      <c r="B1332" s="27" t="s">
        <v>3098</v>
      </c>
      <c r="C1332" s="27" t="s">
        <v>2140</v>
      </c>
      <c r="D1332" s="28" t="s">
        <v>2327</v>
      </c>
      <c r="E1332" s="27" t="s">
        <v>2059</v>
      </c>
      <c r="F1332" s="27" t="s">
        <v>2937</v>
      </c>
      <c r="G1332" s="29" t="s">
        <v>2000</v>
      </c>
    </row>
    <row r="1333" spans="1:7" x14ac:dyDescent="0.3">
      <c r="A1333" s="24">
        <v>24750</v>
      </c>
      <c r="B1333" s="24" t="s">
        <v>2806</v>
      </c>
      <c r="C1333" s="24" t="s">
        <v>2625</v>
      </c>
      <c r="D1333" s="30" t="s">
        <v>2327</v>
      </c>
      <c r="E1333" s="24" t="s">
        <v>2059</v>
      </c>
      <c r="F1333" s="24" t="s">
        <v>2376</v>
      </c>
      <c r="G1333" s="25" t="s">
        <v>2000</v>
      </c>
    </row>
    <row r="1334" spans="1:7" x14ac:dyDescent="0.3">
      <c r="A1334" s="27">
        <v>24748</v>
      </c>
      <c r="B1334" s="27" t="s">
        <v>2772</v>
      </c>
      <c r="C1334" s="27" t="s">
        <v>4527</v>
      </c>
      <c r="D1334" s="28" t="s">
        <v>2327</v>
      </c>
      <c r="E1334" s="27" t="s">
        <v>2059</v>
      </c>
      <c r="F1334" s="27" t="s">
        <v>4528</v>
      </c>
      <c r="G1334" s="29" t="s">
        <v>2000</v>
      </c>
    </row>
    <row r="1335" spans="1:7" x14ac:dyDescent="0.3">
      <c r="A1335" s="24">
        <v>24744</v>
      </c>
      <c r="B1335" s="24" t="s">
        <v>2856</v>
      </c>
      <c r="C1335" s="24" t="s">
        <v>4526</v>
      </c>
      <c r="D1335" s="30" t="s">
        <v>2335</v>
      </c>
      <c r="E1335" s="24" t="s">
        <v>2279</v>
      </c>
      <c r="F1335" s="24" t="s">
        <v>2420</v>
      </c>
      <c r="G1335" s="25" t="s">
        <v>2000</v>
      </c>
    </row>
    <row r="1336" spans="1:7" x14ac:dyDescent="0.3">
      <c r="A1336" s="27">
        <v>24742</v>
      </c>
      <c r="B1336" s="27" t="s">
        <v>4524</v>
      </c>
      <c r="C1336" s="27" t="s">
        <v>4525</v>
      </c>
      <c r="D1336" s="28" t="s">
        <v>2335</v>
      </c>
      <c r="E1336" s="27" t="s">
        <v>2279</v>
      </c>
      <c r="F1336" s="27" t="s">
        <v>3398</v>
      </c>
      <c r="G1336" s="29" t="s">
        <v>2000</v>
      </c>
    </row>
    <row r="1337" spans="1:7" x14ac:dyDescent="0.3">
      <c r="A1337" s="24">
        <v>24741</v>
      </c>
      <c r="B1337" s="24" t="s">
        <v>3454</v>
      </c>
      <c r="C1337" s="24" t="s">
        <v>2198</v>
      </c>
      <c r="D1337" s="30" t="s">
        <v>2327</v>
      </c>
      <c r="E1337" s="24" t="s">
        <v>2059</v>
      </c>
      <c r="F1337" s="24" t="s">
        <v>2924</v>
      </c>
      <c r="G1337" s="25" t="s">
        <v>2000</v>
      </c>
    </row>
    <row r="1338" spans="1:7" x14ac:dyDescent="0.3">
      <c r="A1338" s="27">
        <v>24739</v>
      </c>
      <c r="B1338" s="27" t="s">
        <v>4523</v>
      </c>
      <c r="C1338" s="27" t="s">
        <v>1963</v>
      </c>
      <c r="D1338" s="28" t="s">
        <v>2327</v>
      </c>
      <c r="E1338" s="27" t="s">
        <v>2059</v>
      </c>
      <c r="F1338" s="27" t="s">
        <v>2785</v>
      </c>
      <c r="G1338" s="29" t="s">
        <v>2000</v>
      </c>
    </row>
    <row r="1339" spans="1:7" x14ac:dyDescent="0.3">
      <c r="A1339" s="24">
        <v>24738</v>
      </c>
      <c r="B1339" s="24" t="s">
        <v>2625</v>
      </c>
      <c r="C1339" s="24" t="s">
        <v>3106</v>
      </c>
      <c r="D1339" s="30" t="s">
        <v>2327</v>
      </c>
      <c r="E1339" s="24" t="s">
        <v>2059</v>
      </c>
      <c r="F1339" s="24" t="s">
        <v>3527</v>
      </c>
      <c r="G1339" s="25" t="s">
        <v>2000</v>
      </c>
    </row>
    <row r="1340" spans="1:7" x14ac:dyDescent="0.3">
      <c r="A1340" s="27">
        <v>24736</v>
      </c>
      <c r="B1340" s="27" t="s">
        <v>4027</v>
      </c>
      <c r="C1340" s="27" t="s">
        <v>4522</v>
      </c>
      <c r="D1340" s="28" t="s">
        <v>2327</v>
      </c>
      <c r="E1340" s="27" t="s">
        <v>2059</v>
      </c>
      <c r="F1340" s="27" t="s">
        <v>3527</v>
      </c>
      <c r="G1340" s="29" t="s">
        <v>2000</v>
      </c>
    </row>
    <row r="1341" spans="1:7" x14ac:dyDescent="0.3">
      <c r="A1341" s="24">
        <v>24735</v>
      </c>
      <c r="B1341" s="24" t="s">
        <v>2995</v>
      </c>
      <c r="C1341" s="24" t="s">
        <v>2834</v>
      </c>
      <c r="D1341" s="30" t="s">
        <v>2327</v>
      </c>
      <c r="E1341" s="24" t="s">
        <v>2059</v>
      </c>
      <c r="F1341" s="24" t="s">
        <v>3009</v>
      </c>
      <c r="G1341" s="25" t="s">
        <v>2000</v>
      </c>
    </row>
    <row r="1342" spans="1:7" x14ac:dyDescent="0.3">
      <c r="A1342" s="27">
        <v>24734</v>
      </c>
      <c r="B1342" s="27" t="s">
        <v>3442</v>
      </c>
      <c r="C1342" s="27" t="s">
        <v>2198</v>
      </c>
      <c r="D1342" s="28" t="s">
        <v>2327</v>
      </c>
      <c r="E1342" s="27" t="s">
        <v>2059</v>
      </c>
      <c r="F1342" s="27" t="s">
        <v>3527</v>
      </c>
      <c r="G1342" s="29" t="s">
        <v>2000</v>
      </c>
    </row>
    <row r="1343" spans="1:7" x14ac:dyDescent="0.3">
      <c r="A1343" s="24">
        <v>24733</v>
      </c>
      <c r="B1343" s="24" t="s">
        <v>2466</v>
      </c>
      <c r="C1343" s="24" t="s">
        <v>3221</v>
      </c>
      <c r="D1343" s="30" t="s">
        <v>2335</v>
      </c>
      <c r="E1343" s="24" t="s">
        <v>2279</v>
      </c>
      <c r="F1343" s="24" t="s">
        <v>2350</v>
      </c>
      <c r="G1343" s="25" t="s">
        <v>2000</v>
      </c>
    </row>
    <row r="1344" spans="1:7" x14ac:dyDescent="0.3">
      <c r="A1344" s="27">
        <v>24732</v>
      </c>
      <c r="B1344" s="27" t="s">
        <v>2834</v>
      </c>
      <c r="C1344" s="27" t="s">
        <v>2473</v>
      </c>
      <c r="D1344" s="28" t="s">
        <v>2335</v>
      </c>
      <c r="E1344" s="27" t="s">
        <v>2279</v>
      </c>
      <c r="F1344" s="27" t="s">
        <v>2350</v>
      </c>
      <c r="G1344" s="29" t="s">
        <v>2000</v>
      </c>
    </row>
    <row r="1345" spans="1:7" x14ac:dyDescent="0.3">
      <c r="A1345" s="24">
        <v>24731</v>
      </c>
      <c r="B1345" s="24" t="s">
        <v>2197</v>
      </c>
      <c r="C1345" s="24" t="s">
        <v>2178</v>
      </c>
      <c r="D1345" s="30" t="s">
        <v>2335</v>
      </c>
      <c r="E1345" s="24" t="s">
        <v>2279</v>
      </c>
      <c r="F1345" s="24" t="s">
        <v>2341</v>
      </c>
      <c r="G1345" s="25" t="s">
        <v>2000</v>
      </c>
    </row>
    <row r="1346" spans="1:7" x14ac:dyDescent="0.3">
      <c r="A1346" s="27">
        <v>24730</v>
      </c>
      <c r="B1346" s="27" t="s">
        <v>3117</v>
      </c>
      <c r="C1346" s="27" t="s">
        <v>3057</v>
      </c>
      <c r="D1346" s="28" t="s">
        <v>2335</v>
      </c>
      <c r="E1346" s="27" t="s">
        <v>2279</v>
      </c>
      <c r="F1346" s="27" t="s">
        <v>2341</v>
      </c>
      <c r="G1346" s="29" t="s">
        <v>2000</v>
      </c>
    </row>
    <row r="1347" spans="1:7" x14ac:dyDescent="0.3">
      <c r="A1347" s="24">
        <v>24729</v>
      </c>
      <c r="B1347" s="24" t="s">
        <v>4068</v>
      </c>
      <c r="C1347" s="24" t="s">
        <v>3982</v>
      </c>
      <c r="D1347" s="30" t="s">
        <v>2335</v>
      </c>
      <c r="E1347" s="24" t="s">
        <v>2279</v>
      </c>
      <c r="F1347" s="24" t="s">
        <v>2420</v>
      </c>
      <c r="G1347" s="25" t="s">
        <v>2000</v>
      </c>
    </row>
    <row r="1348" spans="1:7" x14ac:dyDescent="0.3">
      <c r="A1348" s="27">
        <v>24728</v>
      </c>
      <c r="B1348" s="27" t="s">
        <v>2695</v>
      </c>
      <c r="C1348" s="27" t="s">
        <v>2245</v>
      </c>
      <c r="D1348" s="28" t="s">
        <v>2335</v>
      </c>
      <c r="E1348" s="27" t="s">
        <v>2279</v>
      </c>
      <c r="F1348" s="27" t="s">
        <v>2341</v>
      </c>
      <c r="G1348" s="29" t="s">
        <v>2000</v>
      </c>
    </row>
    <row r="1349" spans="1:7" x14ac:dyDescent="0.3">
      <c r="A1349" s="24">
        <v>24725</v>
      </c>
      <c r="B1349" s="24" t="s">
        <v>2938</v>
      </c>
      <c r="C1349" s="24" t="s">
        <v>2893</v>
      </c>
      <c r="D1349" s="30" t="s">
        <v>2335</v>
      </c>
      <c r="E1349" s="24" t="s">
        <v>2279</v>
      </c>
      <c r="F1349" s="24" t="s">
        <v>2341</v>
      </c>
      <c r="G1349" s="25" t="s">
        <v>2000</v>
      </c>
    </row>
    <row r="1350" spans="1:7" x14ac:dyDescent="0.3">
      <c r="A1350" s="27">
        <v>24722</v>
      </c>
      <c r="B1350" s="27" t="s">
        <v>4520</v>
      </c>
      <c r="C1350" s="27" t="s">
        <v>4521</v>
      </c>
      <c r="D1350" s="28" t="s">
        <v>2335</v>
      </c>
      <c r="E1350" s="27" t="s">
        <v>2279</v>
      </c>
      <c r="F1350" s="27" t="s">
        <v>2341</v>
      </c>
      <c r="G1350" s="29" t="s">
        <v>2000</v>
      </c>
    </row>
    <row r="1351" spans="1:7" x14ac:dyDescent="0.3">
      <c r="A1351" s="24">
        <v>24721</v>
      </c>
      <c r="B1351" s="24" t="s">
        <v>4518</v>
      </c>
      <c r="C1351" s="24" t="s">
        <v>4519</v>
      </c>
      <c r="D1351" s="30" t="s">
        <v>2335</v>
      </c>
      <c r="E1351" s="24" t="s">
        <v>2279</v>
      </c>
      <c r="F1351" s="24" t="s">
        <v>2341</v>
      </c>
      <c r="G1351" s="25" t="s">
        <v>2000</v>
      </c>
    </row>
    <row r="1352" spans="1:7" x14ac:dyDescent="0.3">
      <c r="A1352" s="27">
        <v>24720</v>
      </c>
      <c r="B1352" s="27" t="s">
        <v>3866</v>
      </c>
      <c r="C1352" s="27" t="s">
        <v>3257</v>
      </c>
      <c r="D1352" s="28" t="s">
        <v>2335</v>
      </c>
      <c r="E1352" s="27" t="s">
        <v>2279</v>
      </c>
      <c r="F1352" s="27" t="s">
        <v>2341</v>
      </c>
      <c r="G1352" s="29" t="s">
        <v>2000</v>
      </c>
    </row>
    <row r="1353" spans="1:7" x14ac:dyDescent="0.3">
      <c r="A1353" s="24">
        <v>24719</v>
      </c>
      <c r="B1353" s="24" t="s">
        <v>4319</v>
      </c>
      <c r="C1353" s="24" t="s">
        <v>2198</v>
      </c>
      <c r="D1353" s="30" t="s">
        <v>2584</v>
      </c>
      <c r="E1353" s="24" t="s">
        <v>2279</v>
      </c>
      <c r="F1353" s="24" t="s">
        <v>2350</v>
      </c>
      <c r="G1353" s="25" t="s">
        <v>2000</v>
      </c>
    </row>
    <row r="1354" spans="1:7" x14ac:dyDescent="0.3">
      <c r="A1354" s="27">
        <v>24718</v>
      </c>
      <c r="B1354" s="27" t="s">
        <v>827</v>
      </c>
      <c r="C1354" s="27" t="s">
        <v>2245</v>
      </c>
      <c r="D1354" s="28" t="s">
        <v>2327</v>
      </c>
      <c r="E1354" s="27" t="s">
        <v>2059</v>
      </c>
      <c r="F1354" s="27" t="s">
        <v>3527</v>
      </c>
      <c r="G1354" s="29" t="s">
        <v>2000</v>
      </c>
    </row>
    <row r="1355" spans="1:7" x14ac:dyDescent="0.3">
      <c r="A1355" s="24">
        <v>24716</v>
      </c>
      <c r="B1355" s="24" t="s">
        <v>2686</v>
      </c>
      <c r="C1355" s="24" t="s">
        <v>2712</v>
      </c>
      <c r="D1355" s="30" t="s">
        <v>2584</v>
      </c>
      <c r="E1355" s="24" t="s">
        <v>2279</v>
      </c>
      <c r="F1355" s="24" t="s">
        <v>2350</v>
      </c>
      <c r="G1355" s="25" t="s">
        <v>2000</v>
      </c>
    </row>
    <row r="1356" spans="1:7" x14ac:dyDescent="0.3">
      <c r="A1356" s="27">
        <v>24715</v>
      </c>
      <c r="B1356" s="27" t="s">
        <v>4286</v>
      </c>
      <c r="C1356" s="27" t="s">
        <v>2625</v>
      </c>
      <c r="D1356" s="28" t="s">
        <v>2335</v>
      </c>
      <c r="E1356" s="27" t="s">
        <v>2279</v>
      </c>
      <c r="F1356" s="27" t="s">
        <v>2350</v>
      </c>
      <c r="G1356" s="29" t="s">
        <v>2000</v>
      </c>
    </row>
    <row r="1357" spans="1:7" x14ac:dyDescent="0.3">
      <c r="A1357" s="24">
        <v>24714</v>
      </c>
      <c r="B1357" s="24" t="s">
        <v>4517</v>
      </c>
      <c r="C1357" s="24" t="s">
        <v>2443</v>
      </c>
      <c r="D1357" s="30" t="s">
        <v>2335</v>
      </c>
      <c r="E1357" s="24" t="s">
        <v>2279</v>
      </c>
      <c r="F1357" s="24" t="s">
        <v>2341</v>
      </c>
      <c r="G1357" s="25" t="s">
        <v>2000</v>
      </c>
    </row>
    <row r="1358" spans="1:7" x14ac:dyDescent="0.3">
      <c r="A1358" s="27">
        <v>24713</v>
      </c>
      <c r="B1358" s="27" t="s">
        <v>4516</v>
      </c>
      <c r="C1358" s="27" t="s">
        <v>2975</v>
      </c>
      <c r="D1358" s="28" t="s">
        <v>2335</v>
      </c>
      <c r="E1358" s="27" t="s">
        <v>2279</v>
      </c>
      <c r="F1358" s="27" t="s">
        <v>2341</v>
      </c>
      <c r="G1358" s="29" t="s">
        <v>2000</v>
      </c>
    </row>
    <row r="1359" spans="1:7" x14ac:dyDescent="0.3">
      <c r="A1359" s="24">
        <v>24710</v>
      </c>
      <c r="B1359" s="24" t="s">
        <v>4514</v>
      </c>
      <c r="C1359" s="24" t="s">
        <v>4515</v>
      </c>
      <c r="D1359" s="30" t="s">
        <v>2327</v>
      </c>
      <c r="E1359" s="24" t="s">
        <v>2059</v>
      </c>
      <c r="F1359" s="24" t="s">
        <v>2937</v>
      </c>
      <c r="G1359" s="25" t="s">
        <v>2000</v>
      </c>
    </row>
    <row r="1360" spans="1:7" x14ac:dyDescent="0.3">
      <c r="A1360" s="27">
        <v>24705</v>
      </c>
      <c r="B1360" s="27" t="s">
        <v>2712</v>
      </c>
      <c r="C1360" s="27" t="s">
        <v>2712</v>
      </c>
      <c r="D1360" s="28" t="s">
        <v>2327</v>
      </c>
      <c r="E1360" s="27" t="s">
        <v>2059</v>
      </c>
      <c r="F1360" s="27" t="s">
        <v>2733</v>
      </c>
      <c r="G1360" s="29" t="s">
        <v>2000</v>
      </c>
    </row>
    <row r="1361" spans="1:7" x14ac:dyDescent="0.3">
      <c r="A1361" s="24">
        <v>24704</v>
      </c>
      <c r="B1361" s="24" t="s">
        <v>4512</v>
      </c>
      <c r="C1361" s="24" t="s">
        <v>4513</v>
      </c>
      <c r="D1361" s="30" t="s">
        <v>3171</v>
      </c>
      <c r="E1361" s="24" t="s">
        <v>2091</v>
      </c>
      <c r="F1361" s="24" t="s">
        <v>2154</v>
      </c>
      <c r="G1361" s="25" t="s">
        <v>2000</v>
      </c>
    </row>
    <row r="1362" spans="1:7" x14ac:dyDescent="0.3">
      <c r="A1362" s="27">
        <v>24702</v>
      </c>
      <c r="B1362" s="27" t="s">
        <v>4510</v>
      </c>
      <c r="C1362" s="27" t="s">
        <v>4511</v>
      </c>
      <c r="D1362" s="28" t="s">
        <v>4254</v>
      </c>
      <c r="E1362" s="27" t="s">
        <v>2454</v>
      </c>
      <c r="F1362" s="27" t="s">
        <v>2455</v>
      </c>
      <c r="G1362" s="29" t="s">
        <v>2000</v>
      </c>
    </row>
    <row r="1363" spans="1:7" x14ac:dyDescent="0.3">
      <c r="A1363" s="24">
        <v>24687</v>
      </c>
      <c r="B1363" s="24" t="s">
        <v>4509</v>
      </c>
      <c r="C1363" s="24" t="s">
        <v>2288</v>
      </c>
      <c r="D1363" s="30" t="s">
        <v>2327</v>
      </c>
      <c r="E1363" s="24" t="s">
        <v>2059</v>
      </c>
      <c r="F1363" s="24" t="s">
        <v>2743</v>
      </c>
      <c r="G1363" s="25" t="s">
        <v>2000</v>
      </c>
    </row>
    <row r="1364" spans="1:7" x14ac:dyDescent="0.3">
      <c r="A1364" s="27">
        <v>24686</v>
      </c>
      <c r="B1364" s="27" t="s">
        <v>4508</v>
      </c>
      <c r="C1364" s="27" t="s">
        <v>2826</v>
      </c>
      <c r="D1364" s="28" t="s">
        <v>2327</v>
      </c>
      <c r="E1364" s="27" t="s">
        <v>2059</v>
      </c>
      <c r="F1364" s="27" t="s">
        <v>3362</v>
      </c>
      <c r="G1364" s="29" t="s">
        <v>2000</v>
      </c>
    </row>
    <row r="1365" spans="1:7" x14ac:dyDescent="0.3">
      <c r="A1365" s="24">
        <v>24685</v>
      </c>
      <c r="B1365" s="24" t="s">
        <v>3734</v>
      </c>
      <c r="C1365" s="24" t="s">
        <v>2198</v>
      </c>
      <c r="D1365" s="30" t="s">
        <v>2327</v>
      </c>
      <c r="E1365" s="24" t="s">
        <v>2059</v>
      </c>
      <c r="F1365" s="24" t="s">
        <v>3362</v>
      </c>
      <c r="G1365" s="25" t="s">
        <v>2000</v>
      </c>
    </row>
    <row r="1366" spans="1:7" x14ac:dyDescent="0.3">
      <c r="A1366" s="27">
        <v>24672</v>
      </c>
      <c r="B1366" s="27" t="s">
        <v>2926</v>
      </c>
      <c r="C1366" s="27" t="s">
        <v>3076</v>
      </c>
      <c r="D1366" s="28" t="s">
        <v>2447</v>
      </c>
      <c r="E1366" s="27" t="s">
        <v>2315</v>
      </c>
      <c r="F1366" s="27" t="s">
        <v>2316</v>
      </c>
      <c r="G1366" s="29" t="s">
        <v>2000</v>
      </c>
    </row>
    <row r="1367" spans="1:7" x14ac:dyDescent="0.3">
      <c r="A1367" s="24">
        <v>24669</v>
      </c>
      <c r="B1367" s="24" t="s">
        <v>4506</v>
      </c>
      <c r="C1367" s="24" t="s">
        <v>4507</v>
      </c>
      <c r="D1367" s="30" t="s">
        <v>4285</v>
      </c>
      <c r="E1367" s="24" t="s">
        <v>1965</v>
      </c>
      <c r="F1367" s="24" t="s">
        <v>2123</v>
      </c>
      <c r="G1367" s="25" t="s">
        <v>1947</v>
      </c>
    </row>
    <row r="1368" spans="1:7" x14ac:dyDescent="0.3">
      <c r="A1368" s="27">
        <v>24668</v>
      </c>
      <c r="B1368" s="27" t="s">
        <v>4353</v>
      </c>
      <c r="C1368" s="27" t="s">
        <v>3961</v>
      </c>
      <c r="D1368" s="28" t="s">
        <v>4435</v>
      </c>
      <c r="E1368" s="27" t="s">
        <v>2246</v>
      </c>
      <c r="F1368" s="27" t="s">
        <v>2247</v>
      </c>
      <c r="G1368" s="29" t="s">
        <v>1947</v>
      </c>
    </row>
    <row r="1369" spans="1:7" x14ac:dyDescent="0.3">
      <c r="A1369" s="24">
        <v>24660</v>
      </c>
      <c r="B1369" s="24" t="s">
        <v>2640</v>
      </c>
      <c r="C1369" s="24" t="s">
        <v>4320</v>
      </c>
      <c r="D1369" s="30" t="s">
        <v>2327</v>
      </c>
      <c r="E1369" s="24" t="s">
        <v>2059</v>
      </c>
      <c r="F1369" s="24" t="s">
        <v>3584</v>
      </c>
      <c r="G1369" s="25" t="s">
        <v>2000</v>
      </c>
    </row>
    <row r="1370" spans="1:7" x14ac:dyDescent="0.3">
      <c r="A1370" s="27">
        <v>24659</v>
      </c>
      <c r="B1370" s="27" t="s">
        <v>4504</v>
      </c>
      <c r="C1370" s="27" t="s">
        <v>4505</v>
      </c>
      <c r="D1370" s="28" t="s">
        <v>2327</v>
      </c>
      <c r="E1370" s="27" t="s">
        <v>2059</v>
      </c>
      <c r="F1370" s="27" t="s">
        <v>3350</v>
      </c>
      <c r="G1370" s="29" t="s">
        <v>2000</v>
      </c>
    </row>
    <row r="1371" spans="1:7" x14ac:dyDescent="0.3">
      <c r="A1371" s="24">
        <v>24657</v>
      </c>
      <c r="B1371" s="24" t="s">
        <v>2901</v>
      </c>
      <c r="C1371" s="24" t="s">
        <v>2206</v>
      </c>
      <c r="D1371" s="30" t="s">
        <v>2327</v>
      </c>
      <c r="E1371" s="24" t="s">
        <v>2059</v>
      </c>
      <c r="F1371" s="24" t="s">
        <v>2646</v>
      </c>
      <c r="G1371" s="25" t="s">
        <v>2000</v>
      </c>
    </row>
    <row r="1372" spans="1:7" x14ac:dyDescent="0.3">
      <c r="A1372" s="27">
        <v>24650</v>
      </c>
      <c r="B1372" s="27" t="s">
        <v>2219</v>
      </c>
      <c r="C1372" s="27" t="s">
        <v>4503</v>
      </c>
      <c r="D1372" s="28" t="s">
        <v>2327</v>
      </c>
      <c r="E1372" s="27" t="s">
        <v>2059</v>
      </c>
      <c r="F1372" s="27" t="s">
        <v>2743</v>
      </c>
      <c r="G1372" s="29" t="s">
        <v>2000</v>
      </c>
    </row>
    <row r="1373" spans="1:7" x14ac:dyDescent="0.3">
      <c r="A1373" s="24">
        <v>24633</v>
      </c>
      <c r="B1373" s="24" t="s">
        <v>3941</v>
      </c>
      <c r="C1373" s="24" t="s">
        <v>4502</v>
      </c>
      <c r="D1373" s="30" t="s">
        <v>3877</v>
      </c>
      <c r="E1373" s="24" t="s">
        <v>2091</v>
      </c>
      <c r="F1373" s="24" t="s">
        <v>2154</v>
      </c>
      <c r="G1373" s="25" t="s">
        <v>1947</v>
      </c>
    </row>
    <row r="1374" spans="1:7" x14ac:dyDescent="0.3">
      <c r="A1374" s="27">
        <v>24632</v>
      </c>
      <c r="B1374" s="27" t="s">
        <v>2444</v>
      </c>
      <c r="C1374" s="27" t="s">
        <v>1993</v>
      </c>
      <c r="D1374" s="28" t="s">
        <v>4435</v>
      </c>
      <c r="E1374" s="27" t="s">
        <v>1974</v>
      </c>
      <c r="F1374" s="27" t="s">
        <v>1975</v>
      </c>
      <c r="G1374" s="29" t="s">
        <v>1947</v>
      </c>
    </row>
    <row r="1375" spans="1:7" x14ac:dyDescent="0.3">
      <c r="A1375" s="24">
        <v>24631</v>
      </c>
      <c r="B1375" s="24" t="s">
        <v>2730</v>
      </c>
      <c r="C1375" s="24" t="s">
        <v>4501</v>
      </c>
      <c r="D1375" s="30" t="s">
        <v>3495</v>
      </c>
      <c r="E1375" s="24" t="s">
        <v>2315</v>
      </c>
      <c r="F1375" s="24" t="s">
        <v>2316</v>
      </c>
      <c r="G1375" s="25" t="s">
        <v>1947</v>
      </c>
    </row>
    <row r="1376" spans="1:7" x14ac:dyDescent="0.3">
      <c r="A1376" s="27">
        <v>24630</v>
      </c>
      <c r="B1376" s="27" t="s">
        <v>4500</v>
      </c>
      <c r="C1376" s="27" t="s">
        <v>2039</v>
      </c>
      <c r="D1376" s="28" t="s">
        <v>1964</v>
      </c>
      <c r="E1376" s="27" t="s">
        <v>1950</v>
      </c>
      <c r="F1376" s="27" t="s">
        <v>1951</v>
      </c>
      <c r="G1376" s="29" t="s">
        <v>1947</v>
      </c>
    </row>
    <row r="1377" spans="1:7" x14ac:dyDescent="0.3">
      <c r="A1377" s="24">
        <v>24628</v>
      </c>
      <c r="B1377" s="24" t="s">
        <v>3144</v>
      </c>
      <c r="C1377" s="24" t="s">
        <v>4499</v>
      </c>
      <c r="D1377" s="30" t="s">
        <v>2327</v>
      </c>
      <c r="E1377" s="24" t="s">
        <v>2059</v>
      </c>
      <c r="F1377" s="24" t="s">
        <v>2738</v>
      </c>
      <c r="G1377" s="25" t="s">
        <v>2000</v>
      </c>
    </row>
    <row r="1378" spans="1:7" x14ac:dyDescent="0.3">
      <c r="A1378" s="27">
        <v>24627</v>
      </c>
      <c r="B1378" s="27" t="s">
        <v>2533</v>
      </c>
      <c r="C1378" s="27" t="s">
        <v>2155</v>
      </c>
      <c r="D1378" s="28" t="s">
        <v>2327</v>
      </c>
      <c r="E1378" s="27" t="s">
        <v>2059</v>
      </c>
      <c r="F1378" s="27" t="s">
        <v>3584</v>
      </c>
      <c r="G1378" s="29" t="s">
        <v>2000</v>
      </c>
    </row>
    <row r="1379" spans="1:7" x14ac:dyDescent="0.3">
      <c r="A1379" s="24">
        <v>24617</v>
      </c>
      <c r="B1379" s="24" t="s">
        <v>2901</v>
      </c>
      <c r="C1379" s="24" t="s">
        <v>4498</v>
      </c>
      <c r="D1379" s="30" t="s">
        <v>2327</v>
      </c>
      <c r="E1379" s="24" t="s">
        <v>2059</v>
      </c>
      <c r="F1379" s="24" t="s">
        <v>2743</v>
      </c>
      <c r="G1379" s="25" t="s">
        <v>2000</v>
      </c>
    </row>
    <row r="1380" spans="1:7" x14ac:dyDescent="0.3">
      <c r="A1380" s="27">
        <v>24615</v>
      </c>
      <c r="B1380" s="27" t="s">
        <v>4497</v>
      </c>
      <c r="C1380" s="27" t="s">
        <v>2548</v>
      </c>
      <c r="D1380" s="28" t="s">
        <v>2335</v>
      </c>
      <c r="E1380" s="27" t="s">
        <v>2279</v>
      </c>
      <c r="F1380" s="27" t="s">
        <v>2336</v>
      </c>
      <c r="G1380" s="29" t="s">
        <v>2000</v>
      </c>
    </row>
    <row r="1381" spans="1:7" x14ac:dyDescent="0.3">
      <c r="A1381" s="24">
        <v>24614</v>
      </c>
      <c r="B1381" s="24" t="s">
        <v>2121</v>
      </c>
      <c r="C1381" s="24" t="s">
        <v>2395</v>
      </c>
      <c r="D1381" s="30" t="s">
        <v>2335</v>
      </c>
      <c r="E1381" s="24" t="s">
        <v>2279</v>
      </c>
      <c r="F1381" s="24" t="s">
        <v>2336</v>
      </c>
      <c r="G1381" s="25" t="s">
        <v>2000</v>
      </c>
    </row>
    <row r="1382" spans="1:7" x14ac:dyDescent="0.3">
      <c r="A1382" s="27">
        <v>24613</v>
      </c>
      <c r="B1382" s="27" t="s">
        <v>1614</v>
      </c>
      <c r="C1382" s="27" t="s">
        <v>2860</v>
      </c>
      <c r="D1382" s="28" t="s">
        <v>2327</v>
      </c>
      <c r="E1382" s="27" t="s">
        <v>2059</v>
      </c>
      <c r="F1382" s="27" t="s">
        <v>2743</v>
      </c>
      <c r="G1382" s="29" t="s">
        <v>2000</v>
      </c>
    </row>
    <row r="1383" spans="1:7" x14ac:dyDescent="0.3">
      <c r="A1383" s="24">
        <v>24611</v>
      </c>
      <c r="B1383" s="24" t="s">
        <v>4495</v>
      </c>
      <c r="C1383" s="24" t="s">
        <v>4496</v>
      </c>
      <c r="D1383" s="30" t="s">
        <v>2327</v>
      </c>
      <c r="E1383" s="24" t="s">
        <v>2059</v>
      </c>
      <c r="F1383" s="24" t="s">
        <v>2755</v>
      </c>
      <c r="G1383" s="25" t="s">
        <v>2000</v>
      </c>
    </row>
    <row r="1384" spans="1:7" x14ac:dyDescent="0.3">
      <c r="A1384" s="27">
        <v>24609</v>
      </c>
      <c r="B1384" s="27" t="s">
        <v>4494</v>
      </c>
      <c r="C1384" s="27" t="s">
        <v>3879</v>
      </c>
      <c r="D1384" s="28" t="s">
        <v>2327</v>
      </c>
      <c r="E1384" s="27" t="s">
        <v>2059</v>
      </c>
      <c r="F1384" s="27" t="s">
        <v>2713</v>
      </c>
      <c r="G1384" s="29" t="s">
        <v>2000</v>
      </c>
    </row>
    <row r="1385" spans="1:7" x14ac:dyDescent="0.3">
      <c r="A1385" s="24">
        <v>24594</v>
      </c>
      <c r="B1385" s="24" t="s">
        <v>1614</v>
      </c>
      <c r="C1385" s="24" t="s">
        <v>3381</v>
      </c>
      <c r="D1385" s="30" t="s">
        <v>2327</v>
      </c>
      <c r="E1385" s="24" t="s">
        <v>2059</v>
      </c>
      <c r="F1385" s="24" t="s">
        <v>3350</v>
      </c>
      <c r="G1385" s="25" t="s">
        <v>2000</v>
      </c>
    </row>
    <row r="1386" spans="1:7" x14ac:dyDescent="0.3">
      <c r="A1386" s="27">
        <v>24582</v>
      </c>
      <c r="B1386" s="27" t="s">
        <v>4070</v>
      </c>
      <c r="C1386" s="27" t="s">
        <v>4492</v>
      </c>
      <c r="D1386" s="28" t="s">
        <v>4493</v>
      </c>
      <c r="E1386" s="27" t="s">
        <v>1974</v>
      </c>
      <c r="F1386" s="27" t="s">
        <v>1975</v>
      </c>
      <c r="G1386" s="29" t="s">
        <v>1947</v>
      </c>
    </row>
    <row r="1387" spans="1:7" x14ac:dyDescent="0.3">
      <c r="A1387" s="24">
        <v>24580</v>
      </c>
      <c r="B1387" s="24" t="s">
        <v>4489</v>
      </c>
      <c r="C1387" s="24" t="s">
        <v>4490</v>
      </c>
      <c r="D1387" s="30" t="s">
        <v>4491</v>
      </c>
      <c r="E1387" s="24" t="s">
        <v>2091</v>
      </c>
      <c r="F1387" s="24" t="s">
        <v>2154</v>
      </c>
      <c r="G1387" s="25" t="s">
        <v>2000</v>
      </c>
    </row>
    <row r="1388" spans="1:7" x14ac:dyDescent="0.3">
      <c r="A1388" s="27">
        <v>24579</v>
      </c>
      <c r="B1388" s="27" t="s">
        <v>2173</v>
      </c>
      <c r="C1388" s="27" t="s">
        <v>2237</v>
      </c>
      <c r="D1388" s="28" t="s">
        <v>2003</v>
      </c>
      <c r="E1388" s="27" t="s">
        <v>1960</v>
      </c>
      <c r="F1388" s="27" t="s">
        <v>1961</v>
      </c>
      <c r="G1388" s="29" t="s">
        <v>1947</v>
      </c>
    </row>
    <row r="1389" spans="1:7" x14ac:dyDescent="0.3">
      <c r="A1389" s="24">
        <v>24578</v>
      </c>
      <c r="B1389" s="24" t="s">
        <v>4488</v>
      </c>
      <c r="C1389" s="24" t="s">
        <v>1963</v>
      </c>
      <c r="D1389" s="30" t="s">
        <v>2335</v>
      </c>
      <c r="E1389" s="24" t="s">
        <v>2279</v>
      </c>
      <c r="F1389" s="24" t="s">
        <v>2420</v>
      </c>
      <c r="G1389" s="25" t="s">
        <v>1947</v>
      </c>
    </row>
    <row r="1390" spans="1:7" x14ac:dyDescent="0.3">
      <c r="A1390" s="27">
        <v>24577</v>
      </c>
      <c r="B1390" s="27" t="s">
        <v>1571</v>
      </c>
      <c r="C1390" s="27" t="s">
        <v>3714</v>
      </c>
      <c r="D1390" s="28" t="s">
        <v>2127</v>
      </c>
      <c r="E1390" s="27" t="s">
        <v>2041</v>
      </c>
      <c r="F1390" s="27" t="s">
        <v>2432</v>
      </c>
      <c r="G1390" s="29" t="s">
        <v>1947</v>
      </c>
    </row>
    <row r="1391" spans="1:7" x14ac:dyDescent="0.3">
      <c r="A1391" s="24">
        <v>24557</v>
      </c>
      <c r="B1391" s="24" t="s">
        <v>3743</v>
      </c>
      <c r="C1391" s="24" t="s">
        <v>2167</v>
      </c>
      <c r="D1391" s="30" t="s">
        <v>2327</v>
      </c>
      <c r="E1391" s="24" t="s">
        <v>2059</v>
      </c>
      <c r="F1391" s="24" t="s">
        <v>2743</v>
      </c>
      <c r="G1391" s="25" t="s">
        <v>2000</v>
      </c>
    </row>
    <row r="1392" spans="1:7" x14ac:dyDescent="0.3">
      <c r="A1392" s="27">
        <v>24548</v>
      </c>
      <c r="B1392" s="27" t="s">
        <v>3150</v>
      </c>
      <c r="C1392" s="27" t="s">
        <v>2119</v>
      </c>
      <c r="D1392" s="28" t="s">
        <v>2335</v>
      </c>
      <c r="E1392" s="27" t="s">
        <v>2279</v>
      </c>
      <c r="F1392" s="27" t="s">
        <v>2370</v>
      </c>
      <c r="G1392" s="29" t="s">
        <v>1947</v>
      </c>
    </row>
    <row r="1393" spans="1:7" x14ac:dyDescent="0.3">
      <c r="A1393" s="24">
        <v>24519</v>
      </c>
      <c r="B1393" s="24" t="s">
        <v>504</v>
      </c>
      <c r="C1393" s="24" t="s">
        <v>4487</v>
      </c>
      <c r="D1393" s="30" t="s">
        <v>2335</v>
      </c>
      <c r="E1393" s="24" t="s">
        <v>2279</v>
      </c>
      <c r="F1393" s="24" t="s">
        <v>2336</v>
      </c>
      <c r="G1393" s="25" t="s">
        <v>1947</v>
      </c>
    </row>
    <row r="1394" spans="1:7" x14ac:dyDescent="0.3">
      <c r="A1394" s="27">
        <v>24518</v>
      </c>
      <c r="B1394" s="27" t="s">
        <v>2226</v>
      </c>
      <c r="C1394" s="27" t="s">
        <v>1725</v>
      </c>
      <c r="D1394" s="28" t="s">
        <v>2335</v>
      </c>
      <c r="E1394" s="27" t="s">
        <v>2279</v>
      </c>
      <c r="F1394" s="27" t="s">
        <v>2336</v>
      </c>
      <c r="G1394" s="29" t="s">
        <v>1947</v>
      </c>
    </row>
    <row r="1395" spans="1:7" x14ac:dyDescent="0.3">
      <c r="A1395" s="24">
        <v>24510</v>
      </c>
      <c r="B1395" s="24" t="s">
        <v>2022</v>
      </c>
      <c r="C1395" s="24" t="s">
        <v>3026</v>
      </c>
      <c r="D1395" s="30" t="s">
        <v>4435</v>
      </c>
      <c r="E1395" s="24" t="s">
        <v>2246</v>
      </c>
      <c r="F1395" s="24" t="s">
        <v>2247</v>
      </c>
      <c r="G1395" s="25" t="s">
        <v>1947</v>
      </c>
    </row>
    <row r="1396" spans="1:7" x14ac:dyDescent="0.3">
      <c r="A1396" s="27">
        <v>24500</v>
      </c>
      <c r="B1396" s="27" t="s">
        <v>4148</v>
      </c>
      <c r="C1396" s="27" t="s">
        <v>2525</v>
      </c>
      <c r="D1396" s="28" t="s">
        <v>2335</v>
      </c>
      <c r="E1396" s="27" t="s">
        <v>2279</v>
      </c>
      <c r="F1396" s="27" t="s">
        <v>2350</v>
      </c>
      <c r="G1396" s="29" t="s">
        <v>1947</v>
      </c>
    </row>
    <row r="1397" spans="1:7" x14ac:dyDescent="0.3">
      <c r="A1397" s="24">
        <v>24490</v>
      </c>
      <c r="B1397" s="24" t="s">
        <v>4486</v>
      </c>
      <c r="C1397" s="24" t="s">
        <v>3659</v>
      </c>
      <c r="D1397" s="30" t="s">
        <v>2327</v>
      </c>
      <c r="E1397" s="24" t="s">
        <v>2091</v>
      </c>
      <c r="F1397" s="24" t="s">
        <v>2367</v>
      </c>
      <c r="G1397" s="25" t="s">
        <v>2000</v>
      </c>
    </row>
    <row r="1398" spans="1:7" x14ac:dyDescent="0.3">
      <c r="A1398" s="27">
        <v>24475</v>
      </c>
      <c r="B1398" s="27" t="s">
        <v>4484</v>
      </c>
      <c r="C1398" s="27" t="s">
        <v>4485</v>
      </c>
      <c r="D1398" s="28" t="s">
        <v>2127</v>
      </c>
      <c r="E1398" s="27" t="s">
        <v>2041</v>
      </c>
      <c r="F1398" s="27" t="s">
        <v>2432</v>
      </c>
      <c r="G1398" s="29" t="s">
        <v>2000</v>
      </c>
    </row>
    <row r="1399" spans="1:7" x14ac:dyDescent="0.3">
      <c r="A1399" s="24">
        <v>24474</v>
      </c>
      <c r="B1399" s="24" t="s">
        <v>4483</v>
      </c>
      <c r="C1399" s="24" t="s">
        <v>4075</v>
      </c>
      <c r="D1399" s="30" t="s">
        <v>2327</v>
      </c>
      <c r="E1399" s="24" t="s">
        <v>2059</v>
      </c>
      <c r="F1399" s="24" t="s">
        <v>2702</v>
      </c>
      <c r="G1399" s="25" t="s">
        <v>2000</v>
      </c>
    </row>
    <row r="1400" spans="1:7" x14ac:dyDescent="0.3">
      <c r="A1400" s="27">
        <v>24472</v>
      </c>
      <c r="B1400" s="27" t="s">
        <v>4481</v>
      </c>
      <c r="C1400" s="27" t="s">
        <v>4482</v>
      </c>
      <c r="D1400" s="28" t="s">
        <v>2327</v>
      </c>
      <c r="E1400" s="27" t="s">
        <v>2059</v>
      </c>
      <c r="F1400" s="27" t="s">
        <v>3561</v>
      </c>
      <c r="G1400" s="29" t="s">
        <v>2000</v>
      </c>
    </row>
    <row r="1401" spans="1:7" x14ac:dyDescent="0.3">
      <c r="A1401" s="24">
        <v>24471</v>
      </c>
      <c r="B1401" s="24" t="s">
        <v>2807</v>
      </c>
      <c r="C1401" s="24" t="s">
        <v>3113</v>
      </c>
      <c r="D1401" s="30" t="s">
        <v>2327</v>
      </c>
      <c r="E1401" s="24" t="s">
        <v>2059</v>
      </c>
      <c r="F1401" s="24" t="s">
        <v>2755</v>
      </c>
      <c r="G1401" s="25" t="s">
        <v>2000</v>
      </c>
    </row>
    <row r="1402" spans="1:7" x14ac:dyDescent="0.3">
      <c r="A1402" s="27">
        <v>24456</v>
      </c>
      <c r="B1402" s="27" t="s">
        <v>3016</v>
      </c>
      <c r="C1402" s="27" t="s">
        <v>4480</v>
      </c>
      <c r="D1402" s="28" t="s">
        <v>3754</v>
      </c>
      <c r="E1402" s="27" t="s">
        <v>2279</v>
      </c>
      <c r="F1402" s="27" t="s">
        <v>2297</v>
      </c>
      <c r="G1402" s="29" t="s">
        <v>1947</v>
      </c>
    </row>
    <row r="1403" spans="1:7" x14ac:dyDescent="0.3">
      <c r="A1403" s="24">
        <v>24454</v>
      </c>
      <c r="B1403" s="24" t="s">
        <v>844</v>
      </c>
      <c r="C1403" s="24" t="s">
        <v>2602</v>
      </c>
      <c r="D1403" s="30" t="s">
        <v>2447</v>
      </c>
      <c r="E1403" s="24" t="s">
        <v>2315</v>
      </c>
      <c r="F1403" s="24" t="s">
        <v>2316</v>
      </c>
      <c r="G1403" s="25" t="s">
        <v>1947</v>
      </c>
    </row>
    <row r="1404" spans="1:7" x14ac:dyDescent="0.3">
      <c r="A1404" s="27">
        <v>24444</v>
      </c>
      <c r="B1404" s="27" t="s">
        <v>4479</v>
      </c>
      <c r="C1404" s="27" t="s">
        <v>4479</v>
      </c>
      <c r="D1404" s="28" t="s">
        <v>2327</v>
      </c>
      <c r="E1404" s="27" t="s">
        <v>2059</v>
      </c>
      <c r="F1404" s="27" t="s">
        <v>2755</v>
      </c>
      <c r="G1404" s="29" t="s">
        <v>2000</v>
      </c>
    </row>
    <row r="1405" spans="1:7" x14ac:dyDescent="0.3">
      <c r="A1405" s="24">
        <v>24442</v>
      </c>
      <c r="B1405" s="24" t="s">
        <v>4070</v>
      </c>
      <c r="C1405" s="24" t="s">
        <v>2052</v>
      </c>
      <c r="D1405" s="30" t="s">
        <v>1959</v>
      </c>
      <c r="E1405" s="24" t="s">
        <v>2158</v>
      </c>
      <c r="F1405" s="24" t="s">
        <v>2159</v>
      </c>
      <c r="G1405" s="25" t="s">
        <v>1947</v>
      </c>
    </row>
    <row r="1406" spans="1:7" x14ac:dyDescent="0.3">
      <c r="A1406" s="27">
        <v>24441</v>
      </c>
      <c r="B1406" s="27" t="s">
        <v>4477</v>
      </c>
      <c r="C1406" s="27" t="s">
        <v>4022</v>
      </c>
      <c r="D1406" s="28" t="s">
        <v>4478</v>
      </c>
      <c r="E1406" s="27" t="s">
        <v>2409</v>
      </c>
      <c r="F1406" s="27" t="s">
        <v>2410</v>
      </c>
      <c r="G1406" s="29" t="s">
        <v>1947</v>
      </c>
    </row>
    <row r="1407" spans="1:7" x14ac:dyDescent="0.3">
      <c r="A1407" s="24">
        <v>24440</v>
      </c>
      <c r="B1407" s="24" t="s">
        <v>4476</v>
      </c>
      <c r="C1407" s="24" t="s">
        <v>1963</v>
      </c>
      <c r="D1407" s="30" t="s">
        <v>3877</v>
      </c>
      <c r="E1407" s="24" t="s">
        <v>2091</v>
      </c>
      <c r="F1407" s="24" t="s">
        <v>2154</v>
      </c>
      <c r="G1407" s="25" t="s">
        <v>2000</v>
      </c>
    </row>
    <row r="1408" spans="1:7" x14ac:dyDescent="0.3">
      <c r="A1408" s="27">
        <v>24414</v>
      </c>
      <c r="B1408" s="27" t="s">
        <v>1987</v>
      </c>
      <c r="C1408" s="27" t="s">
        <v>1987</v>
      </c>
      <c r="D1408" s="28" t="s">
        <v>2127</v>
      </c>
      <c r="E1408" s="27" t="s">
        <v>2041</v>
      </c>
      <c r="F1408" s="27" t="s">
        <v>2432</v>
      </c>
      <c r="G1408" s="29" t="s">
        <v>1947</v>
      </c>
    </row>
    <row r="1409" spans="1:7" x14ac:dyDescent="0.3">
      <c r="A1409" s="24">
        <v>24405</v>
      </c>
      <c r="B1409" s="24" t="s">
        <v>2240</v>
      </c>
      <c r="C1409" s="24" t="s">
        <v>2089</v>
      </c>
      <c r="D1409" s="30" t="s">
        <v>2335</v>
      </c>
      <c r="E1409" s="24" t="s">
        <v>2279</v>
      </c>
      <c r="F1409" s="24" t="s">
        <v>2297</v>
      </c>
      <c r="G1409" s="25" t="s">
        <v>1947</v>
      </c>
    </row>
    <row r="1410" spans="1:7" x14ac:dyDescent="0.3">
      <c r="A1410" s="27">
        <v>24402</v>
      </c>
      <c r="B1410" s="27" t="s">
        <v>2789</v>
      </c>
      <c r="C1410" s="27" t="s">
        <v>4475</v>
      </c>
      <c r="D1410" s="28" t="s">
        <v>2023</v>
      </c>
      <c r="E1410" s="27" t="s">
        <v>2279</v>
      </c>
      <c r="F1410" s="27" t="s">
        <v>2280</v>
      </c>
      <c r="G1410" s="29" t="s">
        <v>1947</v>
      </c>
    </row>
    <row r="1411" spans="1:7" x14ac:dyDescent="0.3">
      <c r="A1411" s="24">
        <v>24399</v>
      </c>
      <c r="B1411" s="24" t="s">
        <v>3893</v>
      </c>
      <c r="C1411" s="24" t="s">
        <v>2184</v>
      </c>
      <c r="D1411" s="30" t="s">
        <v>4435</v>
      </c>
      <c r="E1411" s="24" t="s">
        <v>2246</v>
      </c>
      <c r="F1411" s="24" t="s">
        <v>2247</v>
      </c>
      <c r="G1411" s="25" t="s">
        <v>1947</v>
      </c>
    </row>
    <row r="1412" spans="1:7" x14ac:dyDescent="0.3">
      <c r="A1412" s="27">
        <v>24398</v>
      </c>
      <c r="B1412" s="27" t="s">
        <v>2095</v>
      </c>
      <c r="C1412" s="27" t="s">
        <v>2231</v>
      </c>
      <c r="D1412" s="28" t="s">
        <v>4474</v>
      </c>
      <c r="E1412" s="27" t="s">
        <v>2454</v>
      </c>
      <c r="F1412" s="27" t="s">
        <v>2638</v>
      </c>
      <c r="G1412" s="29" t="s">
        <v>1947</v>
      </c>
    </row>
    <row r="1413" spans="1:7" x14ac:dyDescent="0.3">
      <c r="A1413" s="24">
        <v>24379</v>
      </c>
      <c r="B1413" s="24" t="s">
        <v>4472</v>
      </c>
      <c r="C1413" s="24" t="s">
        <v>4473</v>
      </c>
      <c r="D1413" s="30" t="s">
        <v>2335</v>
      </c>
      <c r="E1413" s="24" t="s">
        <v>2279</v>
      </c>
      <c r="F1413" s="24" t="s">
        <v>2350</v>
      </c>
      <c r="G1413" s="25" t="s">
        <v>2000</v>
      </c>
    </row>
    <row r="1414" spans="1:7" x14ac:dyDescent="0.3">
      <c r="A1414" s="27">
        <v>24350</v>
      </c>
      <c r="B1414" s="27" t="s">
        <v>4471</v>
      </c>
      <c r="C1414" s="27" t="s">
        <v>3137</v>
      </c>
      <c r="D1414" s="28" t="s">
        <v>2335</v>
      </c>
      <c r="E1414" s="27" t="s">
        <v>2279</v>
      </c>
      <c r="F1414" s="27" t="s">
        <v>2341</v>
      </c>
      <c r="G1414" s="29" t="s">
        <v>1947</v>
      </c>
    </row>
    <row r="1415" spans="1:7" x14ac:dyDescent="0.3">
      <c r="A1415" s="24">
        <v>24349</v>
      </c>
      <c r="B1415" s="24" t="s">
        <v>4470</v>
      </c>
      <c r="C1415" s="24" t="s">
        <v>4227</v>
      </c>
      <c r="D1415" s="30" t="s">
        <v>2335</v>
      </c>
      <c r="E1415" s="24" t="s">
        <v>2279</v>
      </c>
      <c r="F1415" s="24" t="s">
        <v>2341</v>
      </c>
      <c r="G1415" s="25" t="s">
        <v>1947</v>
      </c>
    </row>
    <row r="1416" spans="1:7" x14ac:dyDescent="0.3">
      <c r="A1416" s="27">
        <v>24348</v>
      </c>
      <c r="B1416" s="27" t="s">
        <v>2969</v>
      </c>
      <c r="C1416" s="27" t="s">
        <v>2331</v>
      </c>
      <c r="D1416" s="28" t="s">
        <v>2335</v>
      </c>
      <c r="E1416" s="27" t="s">
        <v>2279</v>
      </c>
      <c r="F1416" s="27" t="s">
        <v>2350</v>
      </c>
      <c r="G1416" s="29" t="s">
        <v>1947</v>
      </c>
    </row>
    <row r="1417" spans="1:7" x14ac:dyDescent="0.3">
      <c r="A1417" s="24">
        <v>24341</v>
      </c>
      <c r="B1417" s="24" t="s">
        <v>2679</v>
      </c>
      <c r="C1417" s="24" t="s">
        <v>2826</v>
      </c>
      <c r="D1417" s="30" t="s">
        <v>2327</v>
      </c>
      <c r="E1417" s="24" t="s">
        <v>2059</v>
      </c>
      <c r="F1417" s="24" t="s">
        <v>3025</v>
      </c>
      <c r="G1417" s="25" t="s">
        <v>2000</v>
      </c>
    </row>
    <row r="1418" spans="1:7" x14ac:dyDescent="0.3">
      <c r="A1418" s="27">
        <v>24338</v>
      </c>
      <c r="B1418" s="27" t="s">
        <v>4469</v>
      </c>
      <c r="C1418" s="27" t="s">
        <v>2121</v>
      </c>
      <c r="D1418" s="28" t="s">
        <v>2327</v>
      </c>
      <c r="E1418" s="27" t="s">
        <v>2059</v>
      </c>
      <c r="F1418" s="27" t="s">
        <v>3445</v>
      </c>
      <c r="G1418" s="29" t="s">
        <v>2000</v>
      </c>
    </row>
    <row r="1419" spans="1:7" x14ac:dyDescent="0.3">
      <c r="A1419" s="24">
        <v>24324</v>
      </c>
      <c r="B1419" s="24" t="s">
        <v>248</v>
      </c>
      <c r="C1419" s="24" t="s">
        <v>3137</v>
      </c>
      <c r="D1419" s="30" t="s">
        <v>2335</v>
      </c>
      <c r="E1419" s="24" t="s">
        <v>2279</v>
      </c>
      <c r="F1419" s="24" t="s">
        <v>2350</v>
      </c>
      <c r="G1419" s="25" t="s">
        <v>1947</v>
      </c>
    </row>
    <row r="1420" spans="1:7" x14ac:dyDescent="0.3">
      <c r="A1420" s="27">
        <v>24313</v>
      </c>
      <c r="B1420" s="27" t="s">
        <v>4468</v>
      </c>
      <c r="C1420" s="27" t="s">
        <v>2108</v>
      </c>
      <c r="D1420" s="28" t="s">
        <v>2335</v>
      </c>
      <c r="E1420" s="27" t="s">
        <v>2279</v>
      </c>
      <c r="F1420" s="27" t="s">
        <v>3398</v>
      </c>
      <c r="G1420" s="29" t="s">
        <v>1947</v>
      </c>
    </row>
    <row r="1421" spans="1:7" x14ac:dyDescent="0.3">
      <c r="A1421" s="24">
        <v>24311</v>
      </c>
      <c r="B1421" s="24" t="s">
        <v>443</v>
      </c>
      <c r="C1421" s="24" t="s">
        <v>1976</v>
      </c>
      <c r="D1421" s="30" t="s">
        <v>2335</v>
      </c>
      <c r="E1421" s="24" t="s">
        <v>2279</v>
      </c>
      <c r="F1421" s="24" t="s">
        <v>3815</v>
      </c>
      <c r="G1421" s="25" t="s">
        <v>1947</v>
      </c>
    </row>
    <row r="1422" spans="1:7" x14ac:dyDescent="0.3">
      <c r="A1422" s="27">
        <v>24309</v>
      </c>
      <c r="B1422" s="27" t="s">
        <v>2075</v>
      </c>
      <c r="C1422" s="27" t="s">
        <v>4467</v>
      </c>
      <c r="D1422" s="28" t="s">
        <v>3171</v>
      </c>
      <c r="E1422" s="27" t="s">
        <v>2091</v>
      </c>
      <c r="F1422" s="27" t="s">
        <v>2154</v>
      </c>
      <c r="G1422" s="29" t="s">
        <v>2000</v>
      </c>
    </row>
    <row r="1423" spans="1:7" x14ac:dyDescent="0.3">
      <c r="A1423" s="24">
        <v>24305</v>
      </c>
      <c r="B1423" s="24" t="s">
        <v>3482</v>
      </c>
      <c r="C1423" s="24" t="s">
        <v>2525</v>
      </c>
      <c r="D1423" s="30" t="s">
        <v>2447</v>
      </c>
      <c r="E1423" s="24" t="s">
        <v>2315</v>
      </c>
      <c r="F1423" s="24" t="s">
        <v>2316</v>
      </c>
      <c r="G1423" s="25" t="s">
        <v>1947</v>
      </c>
    </row>
    <row r="1424" spans="1:7" x14ac:dyDescent="0.3">
      <c r="A1424" s="27">
        <v>24303</v>
      </c>
      <c r="B1424" s="27" t="s">
        <v>2406</v>
      </c>
      <c r="C1424" s="27" t="s">
        <v>2022</v>
      </c>
      <c r="D1424" s="28" t="s">
        <v>2447</v>
      </c>
      <c r="E1424" s="27" t="s">
        <v>2315</v>
      </c>
      <c r="F1424" s="27" t="s">
        <v>2316</v>
      </c>
      <c r="G1424" s="29" t="s">
        <v>1947</v>
      </c>
    </row>
    <row r="1425" spans="1:7" x14ac:dyDescent="0.3">
      <c r="A1425" s="24">
        <v>24289</v>
      </c>
      <c r="B1425" s="24" t="s">
        <v>2463</v>
      </c>
      <c r="C1425" s="24" t="s">
        <v>4466</v>
      </c>
      <c r="D1425" s="30" t="s">
        <v>2335</v>
      </c>
      <c r="E1425" s="24" t="s">
        <v>2279</v>
      </c>
      <c r="F1425" s="24" t="s">
        <v>2341</v>
      </c>
      <c r="G1425" s="25" t="s">
        <v>1947</v>
      </c>
    </row>
    <row r="1426" spans="1:7" x14ac:dyDescent="0.3">
      <c r="A1426" s="27">
        <v>24286</v>
      </c>
      <c r="B1426" s="27" t="s">
        <v>4465</v>
      </c>
      <c r="C1426" s="27" t="s">
        <v>4465</v>
      </c>
      <c r="D1426" s="28" t="s">
        <v>2335</v>
      </c>
      <c r="E1426" s="27" t="s">
        <v>2279</v>
      </c>
      <c r="F1426" s="27" t="s">
        <v>2350</v>
      </c>
      <c r="G1426" s="29" t="s">
        <v>1947</v>
      </c>
    </row>
    <row r="1427" spans="1:7" x14ac:dyDescent="0.3">
      <c r="A1427" s="24">
        <v>24277</v>
      </c>
      <c r="B1427" s="24" t="s">
        <v>4463</v>
      </c>
      <c r="C1427" s="24" t="s">
        <v>4464</v>
      </c>
      <c r="D1427" s="30" t="s">
        <v>3363</v>
      </c>
      <c r="E1427" s="24" t="s">
        <v>2393</v>
      </c>
      <c r="F1427" s="24" t="s">
        <v>2394</v>
      </c>
      <c r="G1427" s="25" t="s">
        <v>1947</v>
      </c>
    </row>
    <row r="1428" spans="1:7" x14ac:dyDescent="0.3">
      <c r="A1428" s="27">
        <v>24276</v>
      </c>
      <c r="B1428" s="27" t="s">
        <v>4462</v>
      </c>
      <c r="C1428" s="27" t="s">
        <v>2108</v>
      </c>
      <c r="D1428" s="28" t="s">
        <v>3363</v>
      </c>
      <c r="E1428" s="27" t="s">
        <v>2393</v>
      </c>
      <c r="F1428" s="27" t="s">
        <v>2394</v>
      </c>
      <c r="G1428" s="29" t="s">
        <v>1947</v>
      </c>
    </row>
    <row r="1429" spans="1:7" x14ac:dyDescent="0.3">
      <c r="A1429" s="24">
        <v>24273</v>
      </c>
      <c r="B1429" s="24" t="s">
        <v>4460</v>
      </c>
      <c r="C1429" s="24" t="s">
        <v>4461</v>
      </c>
      <c r="D1429" s="30" t="s">
        <v>2327</v>
      </c>
      <c r="E1429" s="24" t="s">
        <v>2059</v>
      </c>
      <c r="F1429" s="24" t="s">
        <v>2738</v>
      </c>
      <c r="G1429" s="25" t="s">
        <v>2000</v>
      </c>
    </row>
    <row r="1430" spans="1:7" x14ac:dyDescent="0.3">
      <c r="A1430" s="27">
        <v>24272</v>
      </c>
      <c r="B1430" s="27" t="s">
        <v>4327</v>
      </c>
      <c r="C1430" s="27" t="s">
        <v>2594</v>
      </c>
      <c r="D1430" s="28" t="s">
        <v>2327</v>
      </c>
      <c r="E1430" s="27" t="s">
        <v>2059</v>
      </c>
      <c r="F1430" s="27" t="s">
        <v>2716</v>
      </c>
      <c r="G1430" s="29" t="s">
        <v>2000</v>
      </c>
    </row>
    <row r="1431" spans="1:7" x14ac:dyDescent="0.3">
      <c r="A1431" s="24">
        <v>24269</v>
      </c>
      <c r="B1431" s="24" t="s">
        <v>4459</v>
      </c>
      <c r="C1431" s="24" t="s">
        <v>295</v>
      </c>
      <c r="D1431" s="30" t="s">
        <v>2335</v>
      </c>
      <c r="E1431" s="24" t="s">
        <v>2279</v>
      </c>
      <c r="F1431" s="24" t="s">
        <v>2370</v>
      </c>
      <c r="G1431" s="25" t="s">
        <v>1947</v>
      </c>
    </row>
    <row r="1432" spans="1:7" x14ac:dyDescent="0.3">
      <c r="A1432" s="27">
        <v>24267</v>
      </c>
      <c r="B1432" s="27" t="s">
        <v>3563</v>
      </c>
      <c r="C1432" s="27" t="s">
        <v>2746</v>
      </c>
      <c r="D1432" s="28" t="s">
        <v>2335</v>
      </c>
      <c r="E1432" s="27" t="s">
        <v>2279</v>
      </c>
      <c r="F1432" s="27" t="s">
        <v>2336</v>
      </c>
      <c r="G1432" s="29" t="s">
        <v>1947</v>
      </c>
    </row>
    <row r="1433" spans="1:7" x14ac:dyDescent="0.3">
      <c r="A1433" s="24">
        <v>24264</v>
      </c>
      <c r="B1433" s="24" t="s">
        <v>4458</v>
      </c>
      <c r="C1433" s="24" t="s">
        <v>1963</v>
      </c>
      <c r="D1433" s="30" t="s">
        <v>2335</v>
      </c>
      <c r="E1433" s="24" t="s">
        <v>2279</v>
      </c>
      <c r="F1433" s="24" t="s">
        <v>3031</v>
      </c>
      <c r="G1433" s="25" t="s">
        <v>1947</v>
      </c>
    </row>
    <row r="1434" spans="1:7" x14ac:dyDescent="0.3">
      <c r="A1434" s="27">
        <v>24253</v>
      </c>
      <c r="B1434" s="27" t="s">
        <v>4456</v>
      </c>
      <c r="C1434" s="27" t="s">
        <v>4457</v>
      </c>
      <c r="D1434" s="28" t="s">
        <v>2335</v>
      </c>
      <c r="E1434" s="27" t="s">
        <v>2279</v>
      </c>
      <c r="F1434" s="27" t="s">
        <v>2420</v>
      </c>
      <c r="G1434" s="29" t="s">
        <v>1947</v>
      </c>
    </row>
    <row r="1435" spans="1:7" x14ac:dyDescent="0.3">
      <c r="A1435" s="24">
        <v>24246</v>
      </c>
      <c r="B1435" s="24" t="s">
        <v>3079</v>
      </c>
      <c r="C1435" s="24" t="s">
        <v>2625</v>
      </c>
      <c r="D1435" s="30" t="s">
        <v>2447</v>
      </c>
      <c r="E1435" s="24" t="s">
        <v>2315</v>
      </c>
      <c r="F1435" s="24" t="s">
        <v>2316</v>
      </c>
      <c r="G1435" s="25" t="s">
        <v>2000</v>
      </c>
    </row>
    <row r="1436" spans="1:7" x14ac:dyDescent="0.3">
      <c r="A1436" s="27">
        <v>24236</v>
      </c>
      <c r="B1436" s="27" t="s">
        <v>248</v>
      </c>
      <c r="C1436" s="27" t="s">
        <v>4455</v>
      </c>
      <c r="D1436" s="28" t="s">
        <v>2335</v>
      </c>
      <c r="E1436" s="27" t="s">
        <v>2279</v>
      </c>
      <c r="F1436" s="27" t="s">
        <v>2336</v>
      </c>
      <c r="G1436" s="29" t="s">
        <v>1947</v>
      </c>
    </row>
    <row r="1437" spans="1:7" x14ac:dyDescent="0.3">
      <c r="A1437" s="24">
        <v>24235</v>
      </c>
      <c r="B1437" s="24" t="s">
        <v>2380</v>
      </c>
      <c r="C1437" s="24" t="s">
        <v>2689</v>
      </c>
      <c r="D1437" s="30" t="s">
        <v>2445</v>
      </c>
      <c r="E1437" s="24" t="s">
        <v>2279</v>
      </c>
      <c r="F1437" s="24" t="s">
        <v>3398</v>
      </c>
      <c r="G1437" s="25" t="s">
        <v>1947</v>
      </c>
    </row>
    <row r="1438" spans="1:7" x14ac:dyDescent="0.3">
      <c r="A1438" s="27">
        <v>24234</v>
      </c>
      <c r="B1438" s="27" t="s">
        <v>1575</v>
      </c>
      <c r="C1438" s="27" t="s">
        <v>2399</v>
      </c>
      <c r="D1438" s="28" t="s">
        <v>2335</v>
      </c>
      <c r="E1438" s="27" t="s">
        <v>2279</v>
      </c>
      <c r="F1438" s="27" t="s">
        <v>2370</v>
      </c>
      <c r="G1438" s="29" t="s">
        <v>1947</v>
      </c>
    </row>
    <row r="1439" spans="1:7" x14ac:dyDescent="0.3">
      <c r="A1439" s="24">
        <v>24216</v>
      </c>
      <c r="B1439" s="24" t="s">
        <v>2214</v>
      </c>
      <c r="C1439" s="24" t="s">
        <v>4454</v>
      </c>
      <c r="D1439" s="30" t="s">
        <v>2127</v>
      </c>
      <c r="E1439" s="24" t="s">
        <v>2041</v>
      </c>
      <c r="F1439" s="24" t="s">
        <v>2432</v>
      </c>
      <c r="G1439" s="25" t="s">
        <v>1947</v>
      </c>
    </row>
    <row r="1440" spans="1:7" x14ac:dyDescent="0.3">
      <c r="A1440" s="27">
        <v>24211</v>
      </c>
      <c r="B1440" s="27" t="s">
        <v>2537</v>
      </c>
      <c r="C1440" s="27" t="s">
        <v>2533</v>
      </c>
      <c r="D1440" s="28" t="s">
        <v>2335</v>
      </c>
      <c r="E1440" s="27" t="s">
        <v>2279</v>
      </c>
      <c r="F1440" s="27" t="s">
        <v>3290</v>
      </c>
      <c r="G1440" s="29" t="s">
        <v>2000</v>
      </c>
    </row>
    <row r="1441" spans="1:7" x14ac:dyDescent="0.3">
      <c r="A1441" s="24">
        <v>24208</v>
      </c>
      <c r="B1441" s="24" t="s">
        <v>1034</v>
      </c>
      <c r="C1441" s="24" t="s">
        <v>3203</v>
      </c>
      <c r="D1441" s="30" t="s">
        <v>2335</v>
      </c>
      <c r="E1441" s="24" t="s">
        <v>2279</v>
      </c>
      <c r="F1441" s="24" t="s">
        <v>2350</v>
      </c>
      <c r="G1441" s="25" t="s">
        <v>2000</v>
      </c>
    </row>
    <row r="1442" spans="1:7" x14ac:dyDescent="0.3">
      <c r="A1442" s="27">
        <v>24207</v>
      </c>
      <c r="B1442" s="27" t="s">
        <v>844</v>
      </c>
      <c r="C1442" s="27" t="s">
        <v>1987</v>
      </c>
      <c r="D1442" s="28" t="s">
        <v>2335</v>
      </c>
      <c r="E1442" s="27" t="s">
        <v>2279</v>
      </c>
      <c r="F1442" s="27" t="s">
        <v>2420</v>
      </c>
      <c r="G1442" s="29" t="s">
        <v>1947</v>
      </c>
    </row>
    <row r="1443" spans="1:7" x14ac:dyDescent="0.3">
      <c r="A1443" s="24">
        <v>24204</v>
      </c>
      <c r="B1443" s="24" t="s">
        <v>4452</v>
      </c>
      <c r="C1443" s="24" t="s">
        <v>4453</v>
      </c>
      <c r="D1443" s="30" t="s">
        <v>1959</v>
      </c>
      <c r="E1443" s="24" t="s">
        <v>2158</v>
      </c>
      <c r="F1443" s="24" t="s">
        <v>2159</v>
      </c>
      <c r="G1443" s="25" t="s">
        <v>1947</v>
      </c>
    </row>
    <row r="1444" spans="1:7" x14ac:dyDescent="0.3">
      <c r="A1444" s="27">
        <v>24194</v>
      </c>
      <c r="B1444" s="27" t="s">
        <v>2354</v>
      </c>
      <c r="C1444" s="27" t="s">
        <v>2599</v>
      </c>
      <c r="D1444" s="28" t="s">
        <v>2083</v>
      </c>
      <c r="E1444" s="27" t="s">
        <v>1974</v>
      </c>
      <c r="F1444" s="27" t="s">
        <v>2416</v>
      </c>
      <c r="G1444" s="29" t="s">
        <v>1947</v>
      </c>
    </row>
    <row r="1445" spans="1:7" x14ac:dyDescent="0.3">
      <c r="A1445" s="24">
        <v>24167</v>
      </c>
      <c r="B1445" s="24" t="s">
        <v>2004</v>
      </c>
      <c r="C1445" s="24" t="s">
        <v>1963</v>
      </c>
      <c r="D1445" s="30" t="s">
        <v>2335</v>
      </c>
      <c r="E1445" s="24" t="s">
        <v>2279</v>
      </c>
      <c r="F1445" s="24" t="s">
        <v>2420</v>
      </c>
      <c r="G1445" s="25" t="s">
        <v>1947</v>
      </c>
    </row>
    <row r="1446" spans="1:7" x14ac:dyDescent="0.3">
      <c r="A1446" s="27">
        <v>24159</v>
      </c>
      <c r="B1446" s="27" t="s">
        <v>2028</v>
      </c>
      <c r="C1446" s="27" t="s">
        <v>2423</v>
      </c>
      <c r="D1446" s="28" t="s">
        <v>2335</v>
      </c>
      <c r="E1446" s="27" t="s">
        <v>2279</v>
      </c>
      <c r="F1446" s="27" t="s">
        <v>2297</v>
      </c>
      <c r="G1446" s="29" t="s">
        <v>1947</v>
      </c>
    </row>
    <row r="1447" spans="1:7" x14ac:dyDescent="0.3">
      <c r="A1447" s="24">
        <v>24158</v>
      </c>
      <c r="B1447" s="24" t="s">
        <v>2622</v>
      </c>
      <c r="C1447" s="24" t="s">
        <v>2258</v>
      </c>
      <c r="D1447" s="30" t="s">
        <v>2335</v>
      </c>
      <c r="E1447" s="24" t="s">
        <v>2279</v>
      </c>
      <c r="F1447" s="24" t="s">
        <v>2341</v>
      </c>
      <c r="G1447" s="25" t="s">
        <v>2000</v>
      </c>
    </row>
    <row r="1448" spans="1:7" x14ac:dyDescent="0.3">
      <c r="A1448" s="27">
        <v>24156</v>
      </c>
      <c r="B1448" s="27" t="s">
        <v>2095</v>
      </c>
      <c r="C1448" s="27" t="s">
        <v>2612</v>
      </c>
      <c r="D1448" s="28" t="s">
        <v>2335</v>
      </c>
      <c r="E1448" s="27" t="s">
        <v>2279</v>
      </c>
      <c r="F1448" s="27" t="s">
        <v>2297</v>
      </c>
      <c r="G1448" s="29" t="s">
        <v>1947</v>
      </c>
    </row>
    <row r="1449" spans="1:7" x14ac:dyDescent="0.3">
      <c r="A1449" s="24">
        <v>24145</v>
      </c>
      <c r="B1449" s="24" t="s">
        <v>4451</v>
      </c>
      <c r="C1449" s="24" t="s">
        <v>3875</v>
      </c>
      <c r="D1449" s="30" t="s">
        <v>2327</v>
      </c>
      <c r="E1449" s="24" t="s">
        <v>2059</v>
      </c>
      <c r="F1449" s="24" t="s">
        <v>3445</v>
      </c>
      <c r="G1449" s="25" t="s">
        <v>2000</v>
      </c>
    </row>
    <row r="1450" spans="1:7" x14ac:dyDescent="0.3">
      <c r="A1450" s="27">
        <v>24126</v>
      </c>
      <c r="B1450" s="27" t="s">
        <v>4449</v>
      </c>
      <c r="C1450" s="27" t="s">
        <v>4450</v>
      </c>
      <c r="D1450" s="28" t="s">
        <v>2335</v>
      </c>
      <c r="E1450" s="27" t="s">
        <v>2279</v>
      </c>
      <c r="F1450" s="27" t="s">
        <v>2350</v>
      </c>
      <c r="G1450" s="29" t="s">
        <v>1947</v>
      </c>
    </row>
    <row r="1451" spans="1:7" x14ac:dyDescent="0.3">
      <c r="A1451" s="24">
        <v>24117</v>
      </c>
      <c r="B1451" s="24" t="s">
        <v>4388</v>
      </c>
      <c r="C1451" s="24" t="s">
        <v>3470</v>
      </c>
      <c r="D1451" s="30" t="s">
        <v>2327</v>
      </c>
      <c r="E1451" s="24" t="s">
        <v>2059</v>
      </c>
      <c r="F1451" s="24" t="s">
        <v>3338</v>
      </c>
      <c r="G1451" s="25" t="s">
        <v>2000</v>
      </c>
    </row>
    <row r="1452" spans="1:7" x14ac:dyDescent="0.3">
      <c r="A1452" s="27">
        <v>24115</v>
      </c>
      <c r="B1452" s="27" t="s">
        <v>2047</v>
      </c>
      <c r="C1452" s="27" t="s">
        <v>2649</v>
      </c>
      <c r="D1452" s="28" t="s">
        <v>2327</v>
      </c>
      <c r="E1452" s="27" t="s">
        <v>2059</v>
      </c>
      <c r="F1452" s="27" t="s">
        <v>3965</v>
      </c>
      <c r="G1452" s="29" t="s">
        <v>2000</v>
      </c>
    </row>
    <row r="1453" spans="1:7" x14ac:dyDescent="0.3">
      <c r="A1453" s="24">
        <v>24111</v>
      </c>
      <c r="B1453" s="24" t="s">
        <v>3809</v>
      </c>
      <c r="C1453" s="24" t="s">
        <v>3289</v>
      </c>
      <c r="D1453" s="30" t="s">
        <v>2510</v>
      </c>
      <c r="E1453" s="24" t="s">
        <v>2279</v>
      </c>
      <c r="F1453" s="24" t="s">
        <v>2297</v>
      </c>
      <c r="G1453" s="25" t="s">
        <v>1947</v>
      </c>
    </row>
    <row r="1454" spans="1:7" x14ac:dyDescent="0.3">
      <c r="A1454" s="27">
        <v>24097</v>
      </c>
      <c r="B1454" s="27" t="s">
        <v>4448</v>
      </c>
      <c r="C1454" s="27" t="s">
        <v>2612</v>
      </c>
      <c r="D1454" s="28" t="s">
        <v>2335</v>
      </c>
      <c r="E1454" s="27" t="s">
        <v>2279</v>
      </c>
      <c r="F1454" s="27" t="s">
        <v>3031</v>
      </c>
      <c r="G1454" s="29" t="s">
        <v>1947</v>
      </c>
    </row>
    <row r="1455" spans="1:7" x14ac:dyDescent="0.3">
      <c r="A1455" s="24">
        <v>24093</v>
      </c>
      <c r="B1455" s="24" t="s">
        <v>2188</v>
      </c>
      <c r="C1455" s="24" t="s">
        <v>1987</v>
      </c>
      <c r="D1455" s="30" t="s">
        <v>2335</v>
      </c>
      <c r="E1455" s="24" t="s">
        <v>2279</v>
      </c>
      <c r="F1455" s="24" t="s">
        <v>2297</v>
      </c>
      <c r="G1455" s="25" t="s">
        <v>1947</v>
      </c>
    </row>
    <row r="1456" spans="1:7" x14ac:dyDescent="0.3">
      <c r="A1456" s="27">
        <v>24070</v>
      </c>
      <c r="B1456" s="27" t="s">
        <v>1254</v>
      </c>
      <c r="C1456" s="27" t="s">
        <v>3601</v>
      </c>
      <c r="D1456" s="28" t="s">
        <v>2013</v>
      </c>
      <c r="E1456" s="27" t="s">
        <v>1995</v>
      </c>
      <c r="F1456" s="27" t="s">
        <v>2128</v>
      </c>
      <c r="G1456" s="29" t="s">
        <v>1947</v>
      </c>
    </row>
    <row r="1457" spans="1:7" x14ac:dyDescent="0.3">
      <c r="A1457" s="24">
        <v>24069</v>
      </c>
      <c r="B1457" s="24" t="s">
        <v>4447</v>
      </c>
      <c r="C1457" s="24" t="s">
        <v>2184</v>
      </c>
      <c r="D1457" s="30" t="s">
        <v>2050</v>
      </c>
      <c r="E1457" s="24" t="s">
        <v>2246</v>
      </c>
      <c r="F1457" s="24" t="s">
        <v>2247</v>
      </c>
      <c r="G1457" s="25" t="s">
        <v>1947</v>
      </c>
    </row>
    <row r="1458" spans="1:7" x14ac:dyDescent="0.3">
      <c r="A1458" s="27">
        <v>24054</v>
      </c>
      <c r="B1458" s="27" t="s">
        <v>2219</v>
      </c>
      <c r="C1458" s="27" t="s">
        <v>2258</v>
      </c>
      <c r="D1458" s="28" t="s">
        <v>2327</v>
      </c>
      <c r="E1458" s="27" t="s">
        <v>2059</v>
      </c>
      <c r="F1458" s="27" t="s">
        <v>3425</v>
      </c>
      <c r="G1458" s="29" t="s">
        <v>2000</v>
      </c>
    </row>
    <row r="1459" spans="1:7" x14ac:dyDescent="0.3">
      <c r="A1459" s="24">
        <v>24039</v>
      </c>
      <c r="B1459" s="24" t="s">
        <v>2541</v>
      </c>
      <c r="C1459" s="24" t="s">
        <v>3070</v>
      </c>
      <c r="D1459" s="30" t="s">
        <v>2335</v>
      </c>
      <c r="E1459" s="24" t="s">
        <v>2279</v>
      </c>
      <c r="F1459" s="24" t="s">
        <v>2370</v>
      </c>
      <c r="G1459" s="25" t="s">
        <v>2000</v>
      </c>
    </row>
    <row r="1460" spans="1:7" x14ac:dyDescent="0.3">
      <c r="A1460" s="27">
        <v>24035</v>
      </c>
      <c r="B1460" s="27" t="s">
        <v>3482</v>
      </c>
      <c r="C1460" s="27" t="s">
        <v>3287</v>
      </c>
      <c r="D1460" s="28" t="s">
        <v>2335</v>
      </c>
      <c r="E1460" s="27" t="s">
        <v>2279</v>
      </c>
      <c r="F1460" s="27" t="s">
        <v>2370</v>
      </c>
      <c r="G1460" s="29" t="s">
        <v>1947</v>
      </c>
    </row>
    <row r="1461" spans="1:7" x14ac:dyDescent="0.3">
      <c r="A1461" s="24">
        <v>24034</v>
      </c>
      <c r="B1461" s="24" t="s">
        <v>4445</v>
      </c>
      <c r="C1461" s="24" t="s">
        <v>4446</v>
      </c>
      <c r="D1461" s="30" t="s">
        <v>2335</v>
      </c>
      <c r="E1461" s="24" t="s">
        <v>2279</v>
      </c>
      <c r="F1461" s="24" t="s">
        <v>2370</v>
      </c>
      <c r="G1461" s="25" t="s">
        <v>1947</v>
      </c>
    </row>
    <row r="1462" spans="1:7" x14ac:dyDescent="0.3">
      <c r="A1462" s="27">
        <v>24017</v>
      </c>
      <c r="B1462" s="27" t="s">
        <v>2533</v>
      </c>
      <c r="C1462" s="27" t="s">
        <v>2169</v>
      </c>
      <c r="D1462" s="28" t="s">
        <v>2335</v>
      </c>
      <c r="E1462" s="27" t="s">
        <v>2279</v>
      </c>
      <c r="F1462" s="27" t="s">
        <v>3290</v>
      </c>
      <c r="G1462" s="29" t="s">
        <v>2000</v>
      </c>
    </row>
    <row r="1463" spans="1:7" x14ac:dyDescent="0.3">
      <c r="A1463" s="24">
        <v>24012</v>
      </c>
      <c r="B1463" s="24" t="s">
        <v>3026</v>
      </c>
      <c r="C1463" s="24" t="s">
        <v>2184</v>
      </c>
      <c r="D1463" s="30" t="s">
        <v>2335</v>
      </c>
      <c r="E1463" s="24" t="s">
        <v>2279</v>
      </c>
      <c r="F1463" s="24" t="s">
        <v>2370</v>
      </c>
      <c r="G1463" s="25" t="s">
        <v>1947</v>
      </c>
    </row>
    <row r="1464" spans="1:7" x14ac:dyDescent="0.3">
      <c r="A1464" s="27">
        <v>24011</v>
      </c>
      <c r="B1464" s="27" t="s">
        <v>2999</v>
      </c>
      <c r="C1464" s="27" t="s">
        <v>2999</v>
      </c>
      <c r="D1464" s="28" t="s">
        <v>2447</v>
      </c>
      <c r="E1464" s="27" t="s">
        <v>2315</v>
      </c>
      <c r="F1464" s="27" t="s">
        <v>2316</v>
      </c>
      <c r="G1464" s="29" t="s">
        <v>2000</v>
      </c>
    </row>
    <row r="1465" spans="1:7" x14ac:dyDescent="0.3">
      <c r="A1465" s="24">
        <v>24008</v>
      </c>
      <c r="B1465" s="24" t="s">
        <v>4070</v>
      </c>
      <c r="C1465" s="24" t="s">
        <v>3414</v>
      </c>
      <c r="D1465" s="30" t="s">
        <v>3363</v>
      </c>
      <c r="E1465" s="24" t="s">
        <v>2393</v>
      </c>
      <c r="F1465" s="24" t="s">
        <v>2394</v>
      </c>
      <c r="G1465" s="25" t="s">
        <v>1947</v>
      </c>
    </row>
    <row r="1466" spans="1:7" x14ac:dyDescent="0.3">
      <c r="A1466" s="27">
        <v>23998</v>
      </c>
      <c r="B1466" s="27" t="s">
        <v>4443</v>
      </c>
      <c r="C1466" s="27" t="s">
        <v>4444</v>
      </c>
      <c r="D1466" s="28" t="s">
        <v>2447</v>
      </c>
      <c r="E1466" s="27" t="s">
        <v>2315</v>
      </c>
      <c r="F1466" s="27" t="s">
        <v>2316</v>
      </c>
      <c r="G1466" s="29" t="s">
        <v>2000</v>
      </c>
    </row>
    <row r="1467" spans="1:7" x14ac:dyDescent="0.3">
      <c r="A1467" s="24">
        <v>23983</v>
      </c>
      <c r="B1467" s="24" t="s">
        <v>3831</v>
      </c>
      <c r="C1467" s="24" t="s">
        <v>2198</v>
      </c>
      <c r="D1467" s="30" t="s">
        <v>2335</v>
      </c>
      <c r="E1467" s="24" t="s">
        <v>2279</v>
      </c>
      <c r="F1467" s="24" t="s">
        <v>2341</v>
      </c>
      <c r="G1467" s="25" t="s">
        <v>2000</v>
      </c>
    </row>
    <row r="1468" spans="1:7" x14ac:dyDescent="0.3">
      <c r="A1468" s="27">
        <v>23973</v>
      </c>
      <c r="B1468" s="27" t="s">
        <v>504</v>
      </c>
      <c r="C1468" s="27" t="s">
        <v>1987</v>
      </c>
      <c r="D1468" s="28" t="s">
        <v>1994</v>
      </c>
      <c r="E1468" s="27" t="s">
        <v>2279</v>
      </c>
      <c r="F1468" s="27" t="s">
        <v>2347</v>
      </c>
      <c r="G1468" s="29" t="s">
        <v>1947</v>
      </c>
    </row>
    <row r="1469" spans="1:7" x14ac:dyDescent="0.3">
      <c r="A1469" s="24">
        <v>23963</v>
      </c>
      <c r="B1469" s="24" t="s">
        <v>4441</v>
      </c>
      <c r="C1469" s="24" t="s">
        <v>4442</v>
      </c>
      <c r="D1469" s="30" t="s">
        <v>3754</v>
      </c>
      <c r="E1469" s="24" t="s">
        <v>2279</v>
      </c>
      <c r="F1469" s="24" t="s">
        <v>2297</v>
      </c>
      <c r="G1469" s="25" t="s">
        <v>1947</v>
      </c>
    </row>
    <row r="1470" spans="1:7" x14ac:dyDescent="0.3">
      <c r="A1470" s="27">
        <v>23959</v>
      </c>
      <c r="B1470" s="27" t="s">
        <v>4439</v>
      </c>
      <c r="C1470" s="27" t="s">
        <v>4440</v>
      </c>
      <c r="D1470" s="28" t="s">
        <v>2335</v>
      </c>
      <c r="E1470" s="27" t="s">
        <v>2279</v>
      </c>
      <c r="F1470" s="27" t="s">
        <v>2420</v>
      </c>
      <c r="G1470" s="29" t="s">
        <v>1947</v>
      </c>
    </row>
    <row r="1471" spans="1:7" x14ac:dyDescent="0.3">
      <c r="A1471" s="24">
        <v>23958</v>
      </c>
      <c r="B1471" s="24" t="s">
        <v>4438</v>
      </c>
      <c r="C1471" s="24" t="s">
        <v>3102</v>
      </c>
      <c r="D1471" s="30" t="s">
        <v>2335</v>
      </c>
      <c r="E1471" s="24" t="s">
        <v>2279</v>
      </c>
      <c r="F1471" s="24" t="s">
        <v>2341</v>
      </c>
      <c r="G1471" s="25" t="s">
        <v>1947</v>
      </c>
    </row>
    <row r="1472" spans="1:7" x14ac:dyDescent="0.3">
      <c r="A1472" s="27">
        <v>23957</v>
      </c>
      <c r="B1472" s="27" t="s">
        <v>2238</v>
      </c>
      <c r="C1472" s="27" t="s">
        <v>4437</v>
      </c>
      <c r="D1472" s="28" t="s">
        <v>2335</v>
      </c>
      <c r="E1472" s="27" t="s">
        <v>2279</v>
      </c>
      <c r="F1472" s="27" t="s">
        <v>2420</v>
      </c>
      <c r="G1472" s="29" t="s">
        <v>1947</v>
      </c>
    </row>
    <row r="1473" spans="1:7" x14ac:dyDescent="0.3">
      <c r="A1473" s="24">
        <v>23954</v>
      </c>
      <c r="B1473" s="24" t="s">
        <v>2051</v>
      </c>
      <c r="C1473" s="24" t="s">
        <v>2155</v>
      </c>
      <c r="D1473" s="30" t="s">
        <v>2445</v>
      </c>
      <c r="E1473" s="24" t="s">
        <v>2279</v>
      </c>
      <c r="F1473" s="24" t="s">
        <v>3290</v>
      </c>
      <c r="G1473" s="25" t="s">
        <v>1947</v>
      </c>
    </row>
    <row r="1474" spans="1:7" x14ac:dyDescent="0.3">
      <c r="A1474" s="27">
        <v>23952</v>
      </c>
      <c r="B1474" s="27" t="s">
        <v>3915</v>
      </c>
      <c r="C1474" s="27" t="s">
        <v>4436</v>
      </c>
      <c r="D1474" s="28" t="s">
        <v>2913</v>
      </c>
      <c r="E1474" s="27" t="s">
        <v>2279</v>
      </c>
      <c r="F1474" s="27" t="s">
        <v>3031</v>
      </c>
      <c r="G1474" s="29" t="s">
        <v>1947</v>
      </c>
    </row>
    <row r="1475" spans="1:7" x14ac:dyDescent="0.3">
      <c r="A1475" s="24">
        <v>23943</v>
      </c>
      <c r="B1475" s="24" t="s">
        <v>2969</v>
      </c>
      <c r="C1475" s="24" t="s">
        <v>3046</v>
      </c>
      <c r="D1475" s="30" t="s">
        <v>4435</v>
      </c>
      <c r="E1475" s="24" t="s">
        <v>2246</v>
      </c>
      <c r="F1475" s="24" t="s">
        <v>2247</v>
      </c>
      <c r="G1475" s="25" t="s">
        <v>1947</v>
      </c>
    </row>
    <row r="1476" spans="1:7" x14ac:dyDescent="0.3">
      <c r="A1476" s="27">
        <v>23942</v>
      </c>
      <c r="B1476" s="27" t="s">
        <v>4434</v>
      </c>
      <c r="C1476" s="27" t="s">
        <v>1963</v>
      </c>
      <c r="D1476" s="28" t="s">
        <v>2680</v>
      </c>
      <c r="E1476" s="27" t="s">
        <v>2054</v>
      </c>
      <c r="F1476" s="27" t="s">
        <v>2055</v>
      </c>
      <c r="G1476" s="29" t="s">
        <v>2000</v>
      </c>
    </row>
    <row r="1477" spans="1:7" x14ac:dyDescent="0.3">
      <c r="A1477" s="24">
        <v>23940</v>
      </c>
      <c r="B1477" s="24" t="s">
        <v>248</v>
      </c>
      <c r="C1477" s="24" t="s">
        <v>2841</v>
      </c>
      <c r="D1477" s="30" t="s">
        <v>1982</v>
      </c>
      <c r="E1477" s="24" t="s">
        <v>1983</v>
      </c>
      <c r="F1477" s="24" t="s">
        <v>1984</v>
      </c>
      <c r="G1477" s="25" t="s">
        <v>1947</v>
      </c>
    </row>
    <row r="1478" spans="1:7" x14ac:dyDescent="0.3">
      <c r="A1478" s="27">
        <v>23932</v>
      </c>
      <c r="B1478" s="27" t="s">
        <v>4033</v>
      </c>
      <c r="C1478" s="27" t="s">
        <v>4433</v>
      </c>
      <c r="D1478" s="28" t="s">
        <v>2327</v>
      </c>
      <c r="E1478" s="27" t="s">
        <v>2059</v>
      </c>
      <c r="F1478" s="27" t="s">
        <v>3965</v>
      </c>
      <c r="G1478" s="29" t="s">
        <v>2000</v>
      </c>
    </row>
    <row r="1479" spans="1:7" x14ac:dyDescent="0.3">
      <c r="A1479" s="24">
        <v>23925</v>
      </c>
      <c r="B1479" s="24" t="s">
        <v>2223</v>
      </c>
      <c r="C1479" s="24" t="s">
        <v>2536</v>
      </c>
      <c r="D1479" s="30" t="s">
        <v>2335</v>
      </c>
      <c r="E1479" s="24" t="s">
        <v>2158</v>
      </c>
      <c r="F1479" s="24" t="s">
        <v>2159</v>
      </c>
      <c r="G1479" s="25" t="s">
        <v>1947</v>
      </c>
    </row>
    <row r="1480" spans="1:7" x14ac:dyDescent="0.3">
      <c r="A1480" s="27">
        <v>23923</v>
      </c>
      <c r="B1480" s="27" t="s">
        <v>2380</v>
      </c>
      <c r="C1480" s="27" t="s">
        <v>4432</v>
      </c>
      <c r="D1480" s="28" t="s">
        <v>2335</v>
      </c>
      <c r="E1480" s="27" t="s">
        <v>2279</v>
      </c>
      <c r="F1480" s="27" t="s">
        <v>2350</v>
      </c>
      <c r="G1480" s="29" t="s">
        <v>1947</v>
      </c>
    </row>
    <row r="1481" spans="1:7" x14ac:dyDescent="0.3">
      <c r="A1481" s="24">
        <v>23911</v>
      </c>
      <c r="B1481" s="24" t="s">
        <v>3935</v>
      </c>
      <c r="C1481" s="24" t="s">
        <v>4431</v>
      </c>
      <c r="D1481" s="30" t="s">
        <v>2045</v>
      </c>
      <c r="E1481" s="24" t="s">
        <v>1974</v>
      </c>
      <c r="F1481" s="24" t="s">
        <v>3010</v>
      </c>
      <c r="G1481" s="25" t="s">
        <v>1947</v>
      </c>
    </row>
    <row r="1482" spans="1:7" x14ac:dyDescent="0.3">
      <c r="A1482" s="27">
        <v>23909</v>
      </c>
      <c r="B1482" s="27" t="s">
        <v>2428</v>
      </c>
      <c r="C1482" s="27" t="s">
        <v>3073</v>
      </c>
      <c r="D1482" s="28" t="s">
        <v>2087</v>
      </c>
      <c r="E1482" s="27" t="s">
        <v>1978</v>
      </c>
      <c r="F1482" s="27" t="s">
        <v>1979</v>
      </c>
      <c r="G1482" s="29" t="s">
        <v>1947</v>
      </c>
    </row>
    <row r="1483" spans="1:7" x14ac:dyDescent="0.3">
      <c r="A1483" s="24">
        <v>23904</v>
      </c>
      <c r="B1483" s="24" t="s">
        <v>2486</v>
      </c>
      <c r="C1483" s="24" t="s">
        <v>2526</v>
      </c>
      <c r="D1483" s="30" t="s">
        <v>2335</v>
      </c>
      <c r="E1483" s="24" t="s">
        <v>2279</v>
      </c>
      <c r="F1483" s="24" t="s">
        <v>2336</v>
      </c>
      <c r="G1483" s="25" t="s">
        <v>1947</v>
      </c>
    </row>
    <row r="1484" spans="1:7" x14ac:dyDescent="0.3">
      <c r="A1484" s="27">
        <v>23901</v>
      </c>
      <c r="B1484" s="27" t="s">
        <v>4429</v>
      </c>
      <c r="C1484" s="27" t="s">
        <v>4430</v>
      </c>
      <c r="D1484" s="28" t="s">
        <v>2127</v>
      </c>
      <c r="E1484" s="27" t="s">
        <v>2041</v>
      </c>
      <c r="F1484" s="27" t="s">
        <v>2555</v>
      </c>
      <c r="G1484" s="29" t="s">
        <v>1947</v>
      </c>
    </row>
    <row r="1485" spans="1:7" x14ac:dyDescent="0.3">
      <c r="A1485" s="24">
        <v>23900</v>
      </c>
      <c r="B1485" s="24" t="s">
        <v>4427</v>
      </c>
      <c r="C1485" s="24" t="s">
        <v>4428</v>
      </c>
      <c r="D1485" s="30" t="s">
        <v>2335</v>
      </c>
      <c r="E1485" s="24" t="s">
        <v>2279</v>
      </c>
      <c r="F1485" s="24" t="s">
        <v>2341</v>
      </c>
      <c r="G1485" s="25" t="s">
        <v>1947</v>
      </c>
    </row>
    <row r="1486" spans="1:7" x14ac:dyDescent="0.3">
      <c r="A1486" s="27">
        <v>23899</v>
      </c>
      <c r="B1486" s="27" t="s">
        <v>1725</v>
      </c>
      <c r="C1486" s="27" t="s">
        <v>2140</v>
      </c>
      <c r="D1486" s="28" t="s">
        <v>2447</v>
      </c>
      <c r="E1486" s="27" t="s">
        <v>2315</v>
      </c>
      <c r="F1486" s="27" t="s">
        <v>2316</v>
      </c>
      <c r="G1486" s="29" t="s">
        <v>1947</v>
      </c>
    </row>
    <row r="1487" spans="1:7" x14ac:dyDescent="0.3">
      <c r="A1487" s="24">
        <v>23897</v>
      </c>
      <c r="B1487" s="24" t="s">
        <v>1061</v>
      </c>
      <c r="C1487" s="24" t="s">
        <v>4426</v>
      </c>
      <c r="D1487" s="30" t="s">
        <v>2335</v>
      </c>
      <c r="E1487" s="24" t="s">
        <v>2279</v>
      </c>
      <c r="F1487" s="24" t="s">
        <v>2350</v>
      </c>
      <c r="G1487" s="25" t="s">
        <v>1947</v>
      </c>
    </row>
    <row r="1488" spans="1:7" x14ac:dyDescent="0.3">
      <c r="A1488" s="27">
        <v>23895</v>
      </c>
      <c r="B1488" s="27" t="s">
        <v>2502</v>
      </c>
      <c r="C1488" s="27" t="s">
        <v>3295</v>
      </c>
      <c r="D1488" s="28" t="s">
        <v>2335</v>
      </c>
      <c r="E1488" s="27" t="s">
        <v>2279</v>
      </c>
      <c r="F1488" s="27" t="s">
        <v>2420</v>
      </c>
      <c r="G1488" s="29" t="s">
        <v>1947</v>
      </c>
    </row>
    <row r="1489" spans="1:7" x14ac:dyDescent="0.3">
      <c r="A1489" s="24">
        <v>23885</v>
      </c>
      <c r="B1489" s="24" t="s">
        <v>4424</v>
      </c>
      <c r="C1489" s="24" t="s">
        <v>4425</v>
      </c>
      <c r="D1489" s="30" t="s">
        <v>2335</v>
      </c>
      <c r="E1489" s="24" t="s">
        <v>2151</v>
      </c>
      <c r="F1489" s="24" t="s">
        <v>2232</v>
      </c>
      <c r="G1489" s="25" t="s">
        <v>2000</v>
      </c>
    </row>
    <row r="1490" spans="1:7" x14ac:dyDescent="0.3">
      <c r="A1490" s="27">
        <v>23884</v>
      </c>
      <c r="B1490" s="27" t="s">
        <v>4422</v>
      </c>
      <c r="C1490" s="27" t="s">
        <v>4423</v>
      </c>
      <c r="D1490" s="28" t="s">
        <v>2327</v>
      </c>
      <c r="E1490" s="27" t="s">
        <v>2059</v>
      </c>
      <c r="F1490" s="27" t="s">
        <v>3527</v>
      </c>
      <c r="G1490" s="29" t="s">
        <v>2000</v>
      </c>
    </row>
    <row r="1491" spans="1:7" x14ac:dyDescent="0.3">
      <c r="A1491" s="24">
        <v>23880</v>
      </c>
      <c r="B1491" s="24" t="s">
        <v>4420</v>
      </c>
      <c r="C1491" s="24" t="s">
        <v>4421</v>
      </c>
      <c r="D1491" s="30" t="s">
        <v>2335</v>
      </c>
      <c r="E1491" s="24" t="s">
        <v>2279</v>
      </c>
      <c r="F1491" s="24" t="s">
        <v>2420</v>
      </c>
      <c r="G1491" s="25" t="s">
        <v>2000</v>
      </c>
    </row>
    <row r="1492" spans="1:7" x14ac:dyDescent="0.3">
      <c r="A1492" s="27">
        <v>23878</v>
      </c>
      <c r="B1492" s="27" t="s">
        <v>2356</v>
      </c>
      <c r="C1492" s="27" t="s">
        <v>3284</v>
      </c>
      <c r="D1492" s="28" t="s">
        <v>2127</v>
      </c>
      <c r="E1492" s="27" t="s">
        <v>2041</v>
      </c>
      <c r="F1492" s="27" t="s">
        <v>2555</v>
      </c>
      <c r="G1492" s="29" t="s">
        <v>1947</v>
      </c>
    </row>
    <row r="1493" spans="1:7" x14ac:dyDescent="0.3">
      <c r="A1493" s="24">
        <v>23877</v>
      </c>
      <c r="B1493" s="24" t="s">
        <v>4419</v>
      </c>
      <c r="C1493" s="24" t="s">
        <v>1987</v>
      </c>
      <c r="D1493" s="30" t="s">
        <v>4019</v>
      </c>
      <c r="E1493" s="24" t="s">
        <v>1965</v>
      </c>
      <c r="F1493" s="24" t="s">
        <v>2273</v>
      </c>
      <c r="G1493" s="25" t="s">
        <v>1947</v>
      </c>
    </row>
    <row r="1494" spans="1:7" x14ac:dyDescent="0.3">
      <c r="A1494" s="27">
        <v>23874</v>
      </c>
      <c r="B1494" s="27" t="s">
        <v>4418</v>
      </c>
      <c r="C1494" s="27" t="s">
        <v>3287</v>
      </c>
      <c r="D1494" s="28" t="s">
        <v>2335</v>
      </c>
      <c r="E1494" s="27" t="s">
        <v>2158</v>
      </c>
      <c r="F1494" s="27" t="s">
        <v>2159</v>
      </c>
      <c r="G1494" s="29" t="s">
        <v>2000</v>
      </c>
    </row>
    <row r="1495" spans="1:7" x14ac:dyDescent="0.3">
      <c r="A1495" s="24">
        <v>23872</v>
      </c>
      <c r="B1495" s="24" t="s">
        <v>4416</v>
      </c>
      <c r="C1495" s="24" t="s">
        <v>4417</v>
      </c>
      <c r="D1495" s="30" t="s">
        <v>2335</v>
      </c>
      <c r="E1495" s="24" t="s">
        <v>2279</v>
      </c>
      <c r="F1495" s="24" t="s">
        <v>2350</v>
      </c>
      <c r="G1495" s="25" t="s">
        <v>1947</v>
      </c>
    </row>
    <row r="1496" spans="1:7" x14ac:dyDescent="0.3">
      <c r="A1496" s="27">
        <v>23871</v>
      </c>
      <c r="B1496" s="27" t="s">
        <v>4415</v>
      </c>
      <c r="C1496" s="27" t="s">
        <v>2146</v>
      </c>
      <c r="D1496" s="28" t="s">
        <v>2335</v>
      </c>
      <c r="E1496" s="27" t="s">
        <v>2158</v>
      </c>
      <c r="F1496" s="27" t="s">
        <v>2159</v>
      </c>
      <c r="G1496" s="29" t="s">
        <v>2000</v>
      </c>
    </row>
    <row r="1497" spans="1:7" x14ac:dyDescent="0.3">
      <c r="A1497" s="24">
        <v>23865</v>
      </c>
      <c r="B1497" s="24" t="s">
        <v>3679</v>
      </c>
      <c r="C1497" s="24" t="s">
        <v>2543</v>
      </c>
      <c r="D1497" s="30" t="s">
        <v>2447</v>
      </c>
      <c r="E1497" s="24" t="s">
        <v>2315</v>
      </c>
      <c r="F1497" s="24" t="s">
        <v>2316</v>
      </c>
      <c r="G1497" s="25" t="s">
        <v>2000</v>
      </c>
    </row>
    <row r="1498" spans="1:7" x14ac:dyDescent="0.3">
      <c r="A1498" s="27">
        <v>23863</v>
      </c>
      <c r="B1498" s="27" t="s">
        <v>4414</v>
      </c>
      <c r="C1498" s="27" t="s">
        <v>2544</v>
      </c>
      <c r="D1498" s="28" t="s">
        <v>4019</v>
      </c>
      <c r="E1498" s="27" t="s">
        <v>1965</v>
      </c>
      <c r="F1498" s="27" t="s">
        <v>2273</v>
      </c>
      <c r="G1498" s="29" t="s">
        <v>1947</v>
      </c>
    </row>
    <row r="1499" spans="1:7" x14ac:dyDescent="0.3">
      <c r="A1499" s="24">
        <v>23861</v>
      </c>
      <c r="B1499" s="24" t="s">
        <v>2514</v>
      </c>
      <c r="C1499" s="24" t="s">
        <v>2345</v>
      </c>
      <c r="D1499" s="30" t="s">
        <v>2335</v>
      </c>
      <c r="E1499" s="24" t="s">
        <v>2279</v>
      </c>
      <c r="F1499" s="24" t="s">
        <v>3398</v>
      </c>
      <c r="G1499" s="25" t="s">
        <v>1947</v>
      </c>
    </row>
    <row r="1500" spans="1:7" x14ac:dyDescent="0.3">
      <c r="A1500" s="27">
        <v>23860</v>
      </c>
      <c r="B1500" s="27" t="s">
        <v>4412</v>
      </c>
      <c r="C1500" s="27" t="s">
        <v>4413</v>
      </c>
      <c r="D1500" s="28" t="s">
        <v>2335</v>
      </c>
      <c r="E1500" s="27" t="s">
        <v>2279</v>
      </c>
      <c r="F1500" s="27" t="s">
        <v>2420</v>
      </c>
      <c r="G1500" s="29" t="s">
        <v>1947</v>
      </c>
    </row>
    <row r="1501" spans="1:7" x14ac:dyDescent="0.3">
      <c r="A1501" s="24">
        <v>23855</v>
      </c>
      <c r="B1501" s="24" t="s">
        <v>1690</v>
      </c>
      <c r="C1501" s="24" t="s">
        <v>4411</v>
      </c>
      <c r="D1501" s="30" t="s">
        <v>2327</v>
      </c>
      <c r="E1501" s="24" t="s">
        <v>2059</v>
      </c>
      <c r="F1501" s="24" t="s">
        <v>3561</v>
      </c>
      <c r="G1501" s="25" t="s">
        <v>1947</v>
      </c>
    </row>
    <row r="1502" spans="1:7" x14ac:dyDescent="0.3">
      <c r="A1502" s="27">
        <v>23849</v>
      </c>
      <c r="B1502" s="27" t="s">
        <v>2468</v>
      </c>
      <c r="C1502" s="27" t="s">
        <v>2949</v>
      </c>
      <c r="D1502" s="28" t="s">
        <v>3711</v>
      </c>
      <c r="E1502" s="27" t="s">
        <v>2059</v>
      </c>
      <c r="F1502" s="27" t="s">
        <v>2422</v>
      </c>
      <c r="G1502" s="29" t="s">
        <v>1947</v>
      </c>
    </row>
    <row r="1503" spans="1:7" x14ac:dyDescent="0.3">
      <c r="A1503" s="24">
        <v>23836</v>
      </c>
      <c r="B1503" s="24" t="s">
        <v>2155</v>
      </c>
      <c r="C1503" s="24" t="s">
        <v>3602</v>
      </c>
      <c r="D1503" s="30" t="s">
        <v>2045</v>
      </c>
      <c r="E1503" s="24" t="s">
        <v>1974</v>
      </c>
      <c r="F1503" s="24" t="s">
        <v>3060</v>
      </c>
      <c r="G1503" s="25" t="s">
        <v>2000</v>
      </c>
    </row>
    <row r="1504" spans="1:7" x14ac:dyDescent="0.3">
      <c r="A1504" s="27">
        <v>23830</v>
      </c>
      <c r="B1504" s="27" t="s">
        <v>2334</v>
      </c>
      <c r="C1504" s="27" t="s">
        <v>2491</v>
      </c>
      <c r="D1504" s="28" t="s">
        <v>2045</v>
      </c>
      <c r="E1504" s="27" t="s">
        <v>1974</v>
      </c>
      <c r="F1504" s="27" t="s">
        <v>3206</v>
      </c>
      <c r="G1504" s="29" t="s">
        <v>2000</v>
      </c>
    </row>
    <row r="1505" spans="1:7" x14ac:dyDescent="0.3">
      <c r="A1505" s="24">
        <v>23826</v>
      </c>
      <c r="B1505" s="24" t="s">
        <v>836</v>
      </c>
      <c r="C1505" s="24" t="s">
        <v>1301</v>
      </c>
      <c r="D1505" s="30" t="s">
        <v>2335</v>
      </c>
      <c r="E1505" s="24" t="s">
        <v>2279</v>
      </c>
      <c r="F1505" s="24" t="s">
        <v>2297</v>
      </c>
      <c r="G1505" s="25" t="s">
        <v>1947</v>
      </c>
    </row>
    <row r="1506" spans="1:7" x14ac:dyDescent="0.3">
      <c r="A1506" s="27">
        <v>23825</v>
      </c>
      <c r="B1506" s="27" t="s">
        <v>4410</v>
      </c>
      <c r="C1506" s="27" t="s">
        <v>3266</v>
      </c>
      <c r="D1506" s="28" t="s">
        <v>2335</v>
      </c>
      <c r="E1506" s="27" t="s">
        <v>2279</v>
      </c>
      <c r="F1506" s="27" t="s">
        <v>2420</v>
      </c>
      <c r="G1506" s="29" t="s">
        <v>1947</v>
      </c>
    </row>
    <row r="1507" spans="1:7" x14ac:dyDescent="0.3">
      <c r="A1507" s="24">
        <v>23824</v>
      </c>
      <c r="B1507" s="24" t="s">
        <v>3277</v>
      </c>
      <c r="C1507" s="24" t="s">
        <v>3087</v>
      </c>
      <c r="D1507" s="30" t="s">
        <v>2335</v>
      </c>
      <c r="E1507" s="24" t="s">
        <v>2279</v>
      </c>
      <c r="F1507" s="24" t="s">
        <v>2420</v>
      </c>
      <c r="G1507" s="25" t="s">
        <v>1947</v>
      </c>
    </row>
    <row r="1508" spans="1:7" x14ac:dyDescent="0.3">
      <c r="A1508" s="27">
        <v>23821</v>
      </c>
      <c r="B1508" s="27" t="s">
        <v>2075</v>
      </c>
      <c r="C1508" s="27" t="s">
        <v>4409</v>
      </c>
      <c r="D1508" s="28" t="s">
        <v>2447</v>
      </c>
      <c r="E1508" s="27" t="s">
        <v>2315</v>
      </c>
      <c r="F1508" s="27" t="s">
        <v>2316</v>
      </c>
      <c r="G1508" s="29" t="s">
        <v>2000</v>
      </c>
    </row>
    <row r="1509" spans="1:7" x14ac:dyDescent="0.3">
      <c r="A1509" s="24">
        <v>23820</v>
      </c>
      <c r="B1509" s="24" t="s">
        <v>2640</v>
      </c>
      <c r="C1509" s="24" t="s">
        <v>2258</v>
      </c>
      <c r="D1509" s="30" t="s">
        <v>2447</v>
      </c>
      <c r="E1509" s="24" t="s">
        <v>2315</v>
      </c>
      <c r="F1509" s="24" t="s">
        <v>2316</v>
      </c>
      <c r="G1509" s="25" t="s">
        <v>2000</v>
      </c>
    </row>
    <row r="1510" spans="1:7" x14ac:dyDescent="0.3">
      <c r="A1510" s="27">
        <v>23818</v>
      </c>
      <c r="B1510" s="27" t="s">
        <v>994</v>
      </c>
      <c r="C1510" s="27" t="s">
        <v>4408</v>
      </c>
      <c r="D1510" s="28" t="s">
        <v>2617</v>
      </c>
      <c r="E1510" s="27" t="s">
        <v>2246</v>
      </c>
      <c r="F1510" s="27" t="s">
        <v>2247</v>
      </c>
      <c r="G1510" s="29" t="s">
        <v>1947</v>
      </c>
    </row>
    <row r="1511" spans="1:7" x14ac:dyDescent="0.3">
      <c r="A1511" s="24">
        <v>23815</v>
      </c>
      <c r="B1511" s="24" t="s">
        <v>2460</v>
      </c>
      <c r="C1511" s="24" t="s">
        <v>2121</v>
      </c>
      <c r="D1511" s="30" t="s">
        <v>2045</v>
      </c>
      <c r="E1511" s="24" t="s">
        <v>1974</v>
      </c>
      <c r="F1511" s="24" t="s">
        <v>2788</v>
      </c>
      <c r="G1511" s="25" t="s">
        <v>2000</v>
      </c>
    </row>
    <row r="1512" spans="1:7" x14ac:dyDescent="0.3">
      <c r="A1512" s="27">
        <v>23812</v>
      </c>
      <c r="B1512" s="27" t="s">
        <v>1692</v>
      </c>
      <c r="C1512" s="27" t="s">
        <v>2715</v>
      </c>
      <c r="D1512" s="28" t="s">
        <v>2045</v>
      </c>
      <c r="E1512" s="27" t="s">
        <v>1974</v>
      </c>
      <c r="F1512" s="27" t="s">
        <v>3060</v>
      </c>
      <c r="G1512" s="29" t="s">
        <v>2000</v>
      </c>
    </row>
    <row r="1513" spans="1:7" x14ac:dyDescent="0.3">
      <c r="A1513" s="24">
        <v>23807</v>
      </c>
      <c r="B1513" s="24" t="s">
        <v>3941</v>
      </c>
      <c r="C1513" s="24" t="s">
        <v>2789</v>
      </c>
      <c r="D1513" s="30" t="s">
        <v>2584</v>
      </c>
      <c r="E1513" s="24" t="s">
        <v>2279</v>
      </c>
      <c r="F1513" s="24" t="s">
        <v>2350</v>
      </c>
      <c r="G1513" s="25" t="s">
        <v>1947</v>
      </c>
    </row>
    <row r="1514" spans="1:7" x14ac:dyDescent="0.3">
      <c r="A1514" s="27">
        <v>23804</v>
      </c>
      <c r="B1514" s="27" t="s">
        <v>2832</v>
      </c>
      <c r="C1514" s="27" t="s">
        <v>2310</v>
      </c>
      <c r="D1514" s="28" t="s">
        <v>2335</v>
      </c>
      <c r="E1514" s="27" t="s">
        <v>2279</v>
      </c>
      <c r="F1514" s="27" t="s">
        <v>2336</v>
      </c>
      <c r="G1514" s="29" t="s">
        <v>1947</v>
      </c>
    </row>
    <row r="1515" spans="1:7" x14ac:dyDescent="0.3">
      <c r="A1515" s="24">
        <v>23802</v>
      </c>
      <c r="B1515" s="24" t="s">
        <v>1348</v>
      </c>
      <c r="C1515" s="24" t="s">
        <v>2187</v>
      </c>
      <c r="D1515" s="30" t="s">
        <v>2584</v>
      </c>
      <c r="E1515" s="24" t="s">
        <v>2279</v>
      </c>
      <c r="F1515" s="24" t="s">
        <v>2297</v>
      </c>
      <c r="G1515" s="25" t="s">
        <v>1947</v>
      </c>
    </row>
    <row r="1516" spans="1:7" x14ac:dyDescent="0.3">
      <c r="A1516" s="27">
        <v>23801</v>
      </c>
      <c r="B1516" s="27" t="s">
        <v>2474</v>
      </c>
      <c r="C1516" s="27" t="s">
        <v>2893</v>
      </c>
      <c r="D1516" s="28" t="s">
        <v>2335</v>
      </c>
      <c r="E1516" s="27" t="s">
        <v>2279</v>
      </c>
      <c r="F1516" s="27" t="s">
        <v>2341</v>
      </c>
      <c r="G1516" s="29" t="s">
        <v>1947</v>
      </c>
    </row>
    <row r="1517" spans="1:7" x14ac:dyDescent="0.3">
      <c r="A1517" s="24">
        <v>23798</v>
      </c>
      <c r="B1517" s="24" t="s">
        <v>2991</v>
      </c>
      <c r="C1517" s="24" t="s">
        <v>2299</v>
      </c>
      <c r="D1517" s="30" t="s">
        <v>2510</v>
      </c>
      <c r="E1517" s="24" t="s">
        <v>2279</v>
      </c>
      <c r="F1517" s="24" t="s">
        <v>2297</v>
      </c>
      <c r="G1517" s="25" t="s">
        <v>1947</v>
      </c>
    </row>
    <row r="1518" spans="1:7" x14ac:dyDescent="0.3">
      <c r="A1518" s="27">
        <v>23794</v>
      </c>
      <c r="B1518" s="27" t="s">
        <v>2380</v>
      </c>
      <c r="C1518" s="27" t="s">
        <v>2789</v>
      </c>
      <c r="D1518" s="28" t="s">
        <v>2335</v>
      </c>
      <c r="E1518" s="27" t="s">
        <v>2279</v>
      </c>
      <c r="F1518" s="27" t="s">
        <v>2370</v>
      </c>
      <c r="G1518" s="29" t="s">
        <v>1947</v>
      </c>
    </row>
    <row r="1519" spans="1:7" x14ac:dyDescent="0.3">
      <c r="A1519" s="24">
        <v>23789</v>
      </c>
      <c r="B1519" s="24" t="s">
        <v>4406</v>
      </c>
      <c r="C1519" s="24" t="s">
        <v>4407</v>
      </c>
      <c r="D1519" s="30" t="s">
        <v>2335</v>
      </c>
      <c r="E1519" s="24" t="s">
        <v>2279</v>
      </c>
      <c r="F1519" s="24" t="s">
        <v>2341</v>
      </c>
      <c r="G1519" s="25" t="s">
        <v>2000</v>
      </c>
    </row>
    <row r="1520" spans="1:7" x14ac:dyDescent="0.3">
      <c r="A1520" s="27">
        <v>23786</v>
      </c>
      <c r="B1520" s="27" t="s">
        <v>2613</v>
      </c>
      <c r="C1520" s="27" t="s">
        <v>4405</v>
      </c>
      <c r="D1520" s="28" t="s">
        <v>2201</v>
      </c>
      <c r="E1520" s="27" t="s">
        <v>2158</v>
      </c>
      <c r="F1520" s="27" t="s">
        <v>2159</v>
      </c>
      <c r="G1520" s="29" t="s">
        <v>1947</v>
      </c>
    </row>
    <row r="1521" spans="1:7" x14ac:dyDescent="0.3">
      <c r="A1521" s="24">
        <v>23784</v>
      </c>
      <c r="B1521" s="24" t="s">
        <v>2011</v>
      </c>
      <c r="C1521" s="24" t="s">
        <v>4404</v>
      </c>
      <c r="D1521" s="30" t="s">
        <v>2201</v>
      </c>
      <c r="E1521" s="24" t="s">
        <v>2158</v>
      </c>
      <c r="F1521" s="24" t="s">
        <v>2159</v>
      </c>
      <c r="G1521" s="25" t="s">
        <v>1947</v>
      </c>
    </row>
    <row r="1522" spans="1:7" x14ac:dyDescent="0.3">
      <c r="A1522" s="27">
        <v>23782</v>
      </c>
      <c r="B1522" s="27" t="s">
        <v>2657</v>
      </c>
      <c r="C1522" s="27" t="s">
        <v>2310</v>
      </c>
      <c r="D1522" s="28" t="s">
        <v>2327</v>
      </c>
      <c r="E1522" s="27" t="s">
        <v>2158</v>
      </c>
      <c r="F1522" s="27" t="s">
        <v>2159</v>
      </c>
      <c r="G1522" s="29" t="s">
        <v>1947</v>
      </c>
    </row>
    <row r="1523" spans="1:7" x14ac:dyDescent="0.3">
      <c r="A1523" s="24">
        <v>23773</v>
      </c>
      <c r="B1523" s="24" t="s">
        <v>1962</v>
      </c>
      <c r="C1523" s="24" t="s">
        <v>4403</v>
      </c>
      <c r="D1523" s="30" t="s">
        <v>2083</v>
      </c>
      <c r="E1523" s="24" t="s">
        <v>2191</v>
      </c>
      <c r="F1523" s="24" t="s">
        <v>2192</v>
      </c>
      <c r="G1523" s="25" t="s">
        <v>1947</v>
      </c>
    </row>
    <row r="1524" spans="1:7" x14ac:dyDescent="0.3">
      <c r="A1524" s="27">
        <v>23768</v>
      </c>
      <c r="B1524" s="27" t="s">
        <v>2431</v>
      </c>
      <c r="C1524" s="27" t="s">
        <v>3875</v>
      </c>
      <c r="D1524" s="28" t="s">
        <v>2335</v>
      </c>
      <c r="E1524" s="27" t="s">
        <v>2279</v>
      </c>
      <c r="F1524" s="27" t="s">
        <v>2297</v>
      </c>
      <c r="G1524" s="29" t="s">
        <v>1947</v>
      </c>
    </row>
    <row r="1525" spans="1:7" x14ac:dyDescent="0.3">
      <c r="A1525" s="24">
        <v>23767</v>
      </c>
      <c r="B1525" s="24" t="s">
        <v>2748</v>
      </c>
      <c r="C1525" s="24" t="s">
        <v>3396</v>
      </c>
      <c r="D1525" s="30" t="s">
        <v>2335</v>
      </c>
      <c r="E1525" s="24" t="s">
        <v>2279</v>
      </c>
      <c r="F1525" s="24" t="s">
        <v>2341</v>
      </c>
      <c r="G1525" s="25" t="s">
        <v>1947</v>
      </c>
    </row>
    <row r="1526" spans="1:7" x14ac:dyDescent="0.3">
      <c r="A1526" s="27">
        <v>23765</v>
      </c>
      <c r="B1526" s="27" t="s">
        <v>2038</v>
      </c>
      <c r="C1526" s="27" t="s">
        <v>4402</v>
      </c>
      <c r="D1526" s="28" t="s">
        <v>2335</v>
      </c>
      <c r="E1526" s="27" t="s">
        <v>2279</v>
      </c>
      <c r="F1526" s="27" t="s">
        <v>2336</v>
      </c>
      <c r="G1526" s="29" t="s">
        <v>1947</v>
      </c>
    </row>
    <row r="1527" spans="1:7" x14ac:dyDescent="0.3">
      <c r="A1527" s="24">
        <v>23759</v>
      </c>
      <c r="B1527" s="24" t="s">
        <v>2559</v>
      </c>
      <c r="C1527" s="24" t="s">
        <v>1972</v>
      </c>
      <c r="D1527" s="30" t="s">
        <v>3407</v>
      </c>
      <c r="E1527" s="24" t="s">
        <v>2315</v>
      </c>
      <c r="F1527" s="24" t="s">
        <v>2316</v>
      </c>
      <c r="G1527" s="25" t="s">
        <v>1947</v>
      </c>
    </row>
    <row r="1528" spans="1:7" x14ac:dyDescent="0.3">
      <c r="A1528" s="27">
        <v>23750</v>
      </c>
      <c r="B1528" s="27" t="s">
        <v>2304</v>
      </c>
      <c r="C1528" s="27" t="s">
        <v>2184</v>
      </c>
      <c r="D1528" s="28" t="s">
        <v>2045</v>
      </c>
      <c r="E1528" s="27" t="s">
        <v>1974</v>
      </c>
      <c r="F1528" s="27" t="s">
        <v>3296</v>
      </c>
      <c r="G1528" s="29" t="s">
        <v>2000</v>
      </c>
    </row>
    <row r="1529" spans="1:7" x14ac:dyDescent="0.3">
      <c r="A1529" s="24">
        <v>23744</v>
      </c>
      <c r="B1529" s="24" t="s">
        <v>3002</v>
      </c>
      <c r="C1529" s="24" t="s">
        <v>2248</v>
      </c>
      <c r="D1529" s="30" t="s">
        <v>1982</v>
      </c>
      <c r="E1529" s="24" t="s">
        <v>1983</v>
      </c>
      <c r="F1529" s="24" t="s">
        <v>1984</v>
      </c>
      <c r="G1529" s="25" t="s">
        <v>1947</v>
      </c>
    </row>
    <row r="1530" spans="1:7" x14ac:dyDescent="0.3">
      <c r="A1530" s="27">
        <v>23743</v>
      </c>
      <c r="B1530" s="27" t="s">
        <v>2556</v>
      </c>
      <c r="C1530" s="27" t="s">
        <v>2169</v>
      </c>
      <c r="D1530" s="28" t="s">
        <v>2127</v>
      </c>
      <c r="E1530" s="27" t="s">
        <v>2041</v>
      </c>
      <c r="F1530" s="27" t="s">
        <v>2555</v>
      </c>
      <c r="G1530" s="29" t="s">
        <v>1947</v>
      </c>
    </row>
    <row r="1531" spans="1:7" x14ac:dyDescent="0.3">
      <c r="A1531" s="24">
        <v>23736</v>
      </c>
      <c r="B1531" s="24" t="s">
        <v>844</v>
      </c>
      <c r="C1531" s="24" t="s">
        <v>3151</v>
      </c>
      <c r="D1531" s="30" t="s">
        <v>2201</v>
      </c>
      <c r="E1531" s="24" t="s">
        <v>1974</v>
      </c>
      <c r="F1531" s="24" t="s">
        <v>2562</v>
      </c>
      <c r="G1531" s="25" t="s">
        <v>1947</v>
      </c>
    </row>
    <row r="1532" spans="1:7" x14ac:dyDescent="0.3">
      <c r="A1532" s="27">
        <v>23731</v>
      </c>
      <c r="B1532" s="27" t="s">
        <v>2477</v>
      </c>
      <c r="C1532" s="27" t="s">
        <v>1987</v>
      </c>
      <c r="D1532" s="28" t="s">
        <v>2913</v>
      </c>
      <c r="E1532" s="27" t="s">
        <v>1974</v>
      </c>
      <c r="F1532" s="27" t="s">
        <v>2587</v>
      </c>
      <c r="G1532" s="29" t="s">
        <v>1947</v>
      </c>
    </row>
    <row r="1533" spans="1:7" x14ac:dyDescent="0.3">
      <c r="A1533" s="24">
        <v>23727</v>
      </c>
      <c r="B1533" s="24" t="s">
        <v>2841</v>
      </c>
      <c r="C1533" s="24" t="s">
        <v>1963</v>
      </c>
      <c r="D1533" s="30" t="s">
        <v>2457</v>
      </c>
      <c r="E1533" s="24" t="s">
        <v>2242</v>
      </c>
      <c r="F1533" s="24" t="s">
        <v>2243</v>
      </c>
      <c r="G1533" s="25" t="s">
        <v>1947</v>
      </c>
    </row>
    <row r="1534" spans="1:7" x14ac:dyDescent="0.3">
      <c r="A1534" s="27">
        <v>23726</v>
      </c>
      <c r="B1534" s="27" t="s">
        <v>2832</v>
      </c>
      <c r="C1534" s="27" t="s">
        <v>2100</v>
      </c>
      <c r="D1534" s="28" t="s">
        <v>2335</v>
      </c>
      <c r="E1534" s="27" t="s">
        <v>2279</v>
      </c>
      <c r="F1534" s="27" t="s">
        <v>2420</v>
      </c>
      <c r="G1534" s="29" t="s">
        <v>1947</v>
      </c>
    </row>
    <row r="1535" spans="1:7" x14ac:dyDescent="0.3">
      <c r="A1535" s="24">
        <v>23719</v>
      </c>
      <c r="B1535" s="24" t="s">
        <v>2556</v>
      </c>
      <c r="C1535" s="24" t="s">
        <v>2405</v>
      </c>
      <c r="D1535" s="30" t="s">
        <v>2335</v>
      </c>
      <c r="E1535" s="24" t="s">
        <v>2279</v>
      </c>
      <c r="F1535" s="24" t="s">
        <v>2341</v>
      </c>
      <c r="G1535" s="25" t="s">
        <v>1947</v>
      </c>
    </row>
    <row r="1536" spans="1:7" x14ac:dyDescent="0.3">
      <c r="A1536" s="27">
        <v>23712</v>
      </c>
      <c r="B1536" s="27" t="s">
        <v>4401</v>
      </c>
      <c r="C1536" s="27" t="s">
        <v>1953</v>
      </c>
      <c r="D1536" s="28" t="s">
        <v>3240</v>
      </c>
      <c r="E1536" s="27" t="s">
        <v>2315</v>
      </c>
      <c r="F1536" s="27" t="s">
        <v>2316</v>
      </c>
      <c r="G1536" s="29" t="s">
        <v>2000</v>
      </c>
    </row>
    <row r="1537" spans="1:7" x14ac:dyDescent="0.3">
      <c r="A1537" s="24">
        <v>23711</v>
      </c>
      <c r="B1537" s="24" t="s">
        <v>4399</v>
      </c>
      <c r="C1537" s="24" t="s">
        <v>4400</v>
      </c>
      <c r="D1537" s="30" t="s">
        <v>3123</v>
      </c>
      <c r="E1537" s="24" t="s">
        <v>2496</v>
      </c>
      <c r="F1537" s="24" t="s">
        <v>2497</v>
      </c>
      <c r="G1537" s="25" t="s">
        <v>2000</v>
      </c>
    </row>
    <row r="1538" spans="1:7" x14ac:dyDescent="0.3">
      <c r="A1538" s="27">
        <v>23708</v>
      </c>
      <c r="B1538" s="27" t="s">
        <v>2313</v>
      </c>
      <c r="C1538" s="27" t="s">
        <v>3095</v>
      </c>
      <c r="D1538" s="28" t="s">
        <v>2327</v>
      </c>
      <c r="E1538" s="27" t="s">
        <v>2059</v>
      </c>
      <c r="F1538" s="27" t="s">
        <v>3025</v>
      </c>
      <c r="G1538" s="29" t="s">
        <v>2000</v>
      </c>
    </row>
    <row r="1539" spans="1:7" x14ac:dyDescent="0.3">
      <c r="A1539" s="24">
        <v>23707</v>
      </c>
      <c r="B1539" s="24" t="s">
        <v>2334</v>
      </c>
      <c r="C1539" s="24" t="s">
        <v>1963</v>
      </c>
      <c r="D1539" s="30" t="s">
        <v>2201</v>
      </c>
      <c r="E1539" s="24" t="s">
        <v>1960</v>
      </c>
      <c r="F1539" s="24" t="s">
        <v>1961</v>
      </c>
      <c r="G1539" s="25" t="s">
        <v>2000</v>
      </c>
    </row>
    <row r="1540" spans="1:7" x14ac:dyDescent="0.3">
      <c r="A1540" s="27">
        <v>23705</v>
      </c>
      <c r="B1540" s="27" t="s">
        <v>2493</v>
      </c>
      <c r="C1540" s="27" t="s">
        <v>4398</v>
      </c>
      <c r="D1540" s="28" t="s">
        <v>2045</v>
      </c>
      <c r="E1540" s="27" t="s">
        <v>1974</v>
      </c>
      <c r="F1540" s="27" t="s">
        <v>2136</v>
      </c>
      <c r="G1540" s="29" t="s">
        <v>2000</v>
      </c>
    </row>
    <row r="1541" spans="1:7" x14ac:dyDescent="0.3">
      <c r="A1541" s="24">
        <v>23704</v>
      </c>
      <c r="B1541" s="24" t="s">
        <v>3923</v>
      </c>
      <c r="C1541" s="24" t="s">
        <v>2841</v>
      </c>
      <c r="D1541" s="30" t="s">
        <v>2335</v>
      </c>
      <c r="E1541" s="24" t="s">
        <v>2279</v>
      </c>
      <c r="F1541" s="24" t="s">
        <v>2341</v>
      </c>
      <c r="G1541" s="25" t="s">
        <v>1947</v>
      </c>
    </row>
    <row r="1542" spans="1:7" x14ac:dyDescent="0.3">
      <c r="A1542" s="27">
        <v>23701</v>
      </c>
      <c r="B1542" s="27" t="s">
        <v>2640</v>
      </c>
      <c r="C1542" s="27" t="s">
        <v>4397</v>
      </c>
      <c r="D1542" s="28" t="s">
        <v>2335</v>
      </c>
      <c r="E1542" s="27" t="s">
        <v>2279</v>
      </c>
      <c r="F1542" s="27" t="s">
        <v>3398</v>
      </c>
      <c r="G1542" s="29" t="s">
        <v>2000</v>
      </c>
    </row>
    <row r="1543" spans="1:7" x14ac:dyDescent="0.3">
      <c r="A1543" s="24">
        <v>23700</v>
      </c>
      <c r="B1543" s="24" t="s">
        <v>3133</v>
      </c>
      <c r="C1543" s="24" t="s">
        <v>3070</v>
      </c>
      <c r="D1543" s="30" t="s">
        <v>2510</v>
      </c>
      <c r="E1543" s="24" t="s">
        <v>2279</v>
      </c>
      <c r="F1543" s="24" t="s">
        <v>2297</v>
      </c>
      <c r="G1543" s="25" t="s">
        <v>1947</v>
      </c>
    </row>
    <row r="1544" spans="1:7" x14ac:dyDescent="0.3">
      <c r="A1544" s="27">
        <v>23699</v>
      </c>
      <c r="B1544" s="27" t="s">
        <v>3938</v>
      </c>
      <c r="C1544" s="27" t="s">
        <v>2089</v>
      </c>
      <c r="D1544" s="28" t="s">
        <v>2327</v>
      </c>
      <c r="E1544" s="27" t="s">
        <v>2059</v>
      </c>
      <c r="F1544" s="27" t="s">
        <v>2702</v>
      </c>
      <c r="G1544" s="29" t="s">
        <v>1947</v>
      </c>
    </row>
    <row r="1545" spans="1:7" x14ac:dyDescent="0.3">
      <c r="A1545" s="24">
        <v>23694</v>
      </c>
      <c r="B1545" s="24" t="s">
        <v>4121</v>
      </c>
      <c r="C1545" s="24" t="s">
        <v>4396</v>
      </c>
      <c r="D1545" s="30" t="s">
        <v>2335</v>
      </c>
      <c r="E1545" s="24" t="s">
        <v>2279</v>
      </c>
      <c r="F1545" s="24" t="s">
        <v>2370</v>
      </c>
      <c r="G1545" s="25" t="s">
        <v>1947</v>
      </c>
    </row>
    <row r="1546" spans="1:7" x14ac:dyDescent="0.3">
      <c r="A1546" s="27">
        <v>23693</v>
      </c>
      <c r="B1546" s="27" t="s">
        <v>3252</v>
      </c>
      <c r="C1546" s="27" t="s">
        <v>2028</v>
      </c>
      <c r="D1546" s="28" t="s">
        <v>2335</v>
      </c>
      <c r="E1546" s="27" t="s">
        <v>2279</v>
      </c>
      <c r="F1546" s="27" t="s">
        <v>2297</v>
      </c>
      <c r="G1546" s="29" t="s">
        <v>1947</v>
      </c>
    </row>
    <row r="1547" spans="1:7" x14ac:dyDescent="0.3">
      <c r="A1547" s="24">
        <v>23691</v>
      </c>
      <c r="B1547" s="24" t="s">
        <v>2180</v>
      </c>
      <c r="C1547" s="24" t="s">
        <v>1963</v>
      </c>
      <c r="D1547" s="30" t="s">
        <v>2335</v>
      </c>
      <c r="E1547" s="24" t="s">
        <v>2279</v>
      </c>
      <c r="F1547" s="24" t="s">
        <v>2297</v>
      </c>
      <c r="G1547" s="25" t="s">
        <v>1947</v>
      </c>
    </row>
    <row r="1548" spans="1:7" x14ac:dyDescent="0.3">
      <c r="A1548" s="27">
        <v>23688</v>
      </c>
      <c r="B1548" s="27" t="s">
        <v>4395</v>
      </c>
      <c r="C1548" s="27" t="s">
        <v>2746</v>
      </c>
      <c r="D1548" s="28" t="s">
        <v>2327</v>
      </c>
      <c r="E1548" s="27" t="s">
        <v>2059</v>
      </c>
      <c r="F1548" s="27" t="s">
        <v>2808</v>
      </c>
      <c r="G1548" s="29" t="s">
        <v>2000</v>
      </c>
    </row>
    <row r="1549" spans="1:7" x14ac:dyDescent="0.3">
      <c r="A1549" s="24">
        <v>23687</v>
      </c>
      <c r="B1549" s="24" t="s">
        <v>3679</v>
      </c>
      <c r="C1549" s="24" t="s">
        <v>2218</v>
      </c>
      <c r="D1549" s="30" t="s">
        <v>2327</v>
      </c>
      <c r="E1549" s="24" t="s">
        <v>2059</v>
      </c>
      <c r="F1549" s="24" t="s">
        <v>3362</v>
      </c>
      <c r="G1549" s="25" t="s">
        <v>2000</v>
      </c>
    </row>
    <row r="1550" spans="1:7" x14ac:dyDescent="0.3">
      <c r="A1550" s="27">
        <v>23686</v>
      </c>
      <c r="B1550" s="27" t="s">
        <v>4276</v>
      </c>
      <c r="C1550" s="27" t="s">
        <v>2211</v>
      </c>
      <c r="D1550" s="28" t="s">
        <v>2284</v>
      </c>
      <c r="E1550" s="27" t="s">
        <v>2059</v>
      </c>
      <c r="F1550" s="27" t="s">
        <v>2743</v>
      </c>
      <c r="G1550" s="29" t="s">
        <v>2000</v>
      </c>
    </row>
    <row r="1551" spans="1:7" x14ac:dyDescent="0.3">
      <c r="A1551" s="24">
        <v>23685</v>
      </c>
      <c r="B1551" s="24" t="s">
        <v>2926</v>
      </c>
      <c r="C1551" s="24" t="s">
        <v>1150</v>
      </c>
      <c r="D1551" s="30" t="s">
        <v>2327</v>
      </c>
      <c r="E1551" s="24" t="s">
        <v>2091</v>
      </c>
      <c r="F1551" s="24" t="s">
        <v>2367</v>
      </c>
      <c r="G1551" s="25" t="s">
        <v>2000</v>
      </c>
    </row>
    <row r="1552" spans="1:7" x14ac:dyDescent="0.3">
      <c r="A1552" s="27">
        <v>23684</v>
      </c>
      <c r="B1552" s="27" t="s">
        <v>3734</v>
      </c>
      <c r="C1552" s="27" t="s">
        <v>3203</v>
      </c>
      <c r="D1552" s="28" t="s">
        <v>2327</v>
      </c>
      <c r="E1552" s="27" t="s">
        <v>2059</v>
      </c>
      <c r="F1552" s="27" t="s">
        <v>2768</v>
      </c>
      <c r="G1552" s="29" t="s">
        <v>2000</v>
      </c>
    </row>
    <row r="1553" spans="1:7" x14ac:dyDescent="0.3">
      <c r="A1553" s="24">
        <v>23683</v>
      </c>
      <c r="B1553" s="24" t="s">
        <v>2771</v>
      </c>
      <c r="C1553" s="24" t="s">
        <v>4394</v>
      </c>
      <c r="D1553" s="30" t="s">
        <v>2058</v>
      </c>
      <c r="E1553" s="24" t="s">
        <v>2059</v>
      </c>
      <c r="F1553" s="24" t="s">
        <v>2702</v>
      </c>
      <c r="G1553" s="25" t="s">
        <v>1947</v>
      </c>
    </row>
    <row r="1554" spans="1:7" x14ac:dyDescent="0.3">
      <c r="A1554" s="27">
        <v>23678</v>
      </c>
      <c r="B1554" s="27" t="s">
        <v>1034</v>
      </c>
      <c r="C1554" s="27" t="s">
        <v>2834</v>
      </c>
      <c r="D1554" s="28" t="s">
        <v>2335</v>
      </c>
      <c r="E1554" s="27" t="s">
        <v>2158</v>
      </c>
      <c r="F1554" s="27" t="s">
        <v>2159</v>
      </c>
      <c r="G1554" s="29" t="s">
        <v>2000</v>
      </c>
    </row>
    <row r="1555" spans="1:7" x14ac:dyDescent="0.3">
      <c r="A1555" s="24">
        <v>23674</v>
      </c>
      <c r="B1555" s="24" t="s">
        <v>4392</v>
      </c>
      <c r="C1555" s="24" t="s">
        <v>4393</v>
      </c>
      <c r="D1555" s="30" t="s">
        <v>2335</v>
      </c>
      <c r="E1555" s="24" t="s">
        <v>2279</v>
      </c>
      <c r="F1555" s="24" t="s">
        <v>2370</v>
      </c>
      <c r="G1555" s="25" t="s">
        <v>1947</v>
      </c>
    </row>
    <row r="1556" spans="1:7" x14ac:dyDescent="0.3">
      <c r="A1556" s="27">
        <v>23661</v>
      </c>
      <c r="B1556" s="27" t="s">
        <v>4390</v>
      </c>
      <c r="C1556" s="27" t="s">
        <v>4391</v>
      </c>
      <c r="D1556" s="28" t="s">
        <v>2335</v>
      </c>
      <c r="E1556" s="27" t="s">
        <v>2279</v>
      </c>
      <c r="F1556" s="27" t="s">
        <v>2336</v>
      </c>
      <c r="G1556" s="29" t="s">
        <v>1947</v>
      </c>
    </row>
    <row r="1557" spans="1:7" x14ac:dyDescent="0.3">
      <c r="A1557" s="24">
        <v>23656</v>
      </c>
      <c r="B1557" s="24" t="s">
        <v>4388</v>
      </c>
      <c r="C1557" s="24" t="s">
        <v>4389</v>
      </c>
      <c r="D1557" s="30" t="s">
        <v>2327</v>
      </c>
      <c r="E1557" s="24" t="s">
        <v>2059</v>
      </c>
      <c r="F1557" s="24" t="s">
        <v>2755</v>
      </c>
      <c r="G1557" s="25" t="s">
        <v>2000</v>
      </c>
    </row>
    <row r="1558" spans="1:7" x14ac:dyDescent="0.3">
      <c r="A1558" s="27">
        <v>23655</v>
      </c>
      <c r="B1558" s="27" t="s">
        <v>2523</v>
      </c>
      <c r="C1558" s="27" t="s">
        <v>4387</v>
      </c>
      <c r="D1558" s="28" t="s">
        <v>2327</v>
      </c>
      <c r="E1558" s="27" t="s">
        <v>2158</v>
      </c>
      <c r="F1558" s="27" t="s">
        <v>2159</v>
      </c>
      <c r="G1558" s="29" t="s">
        <v>1947</v>
      </c>
    </row>
    <row r="1559" spans="1:7" x14ac:dyDescent="0.3">
      <c r="A1559" s="24">
        <v>23654</v>
      </c>
      <c r="B1559" s="24" t="s">
        <v>4386</v>
      </c>
      <c r="C1559" s="24" t="s">
        <v>2627</v>
      </c>
      <c r="D1559" s="30" t="s">
        <v>2327</v>
      </c>
      <c r="E1559" s="24" t="s">
        <v>2059</v>
      </c>
      <c r="F1559" s="24" t="s">
        <v>2768</v>
      </c>
      <c r="G1559" s="25" t="s">
        <v>2000</v>
      </c>
    </row>
    <row r="1560" spans="1:7" x14ac:dyDescent="0.3">
      <c r="A1560" s="27">
        <v>23652</v>
      </c>
      <c r="B1560" s="27" t="s">
        <v>4385</v>
      </c>
      <c r="C1560" s="27" t="s">
        <v>969</v>
      </c>
      <c r="D1560" s="28" t="s">
        <v>2163</v>
      </c>
      <c r="E1560" s="27" t="s">
        <v>2151</v>
      </c>
      <c r="F1560" s="27" t="s">
        <v>2152</v>
      </c>
      <c r="G1560" s="29" t="s">
        <v>2000</v>
      </c>
    </row>
    <row r="1561" spans="1:7" x14ac:dyDescent="0.3">
      <c r="A1561" s="24">
        <v>23650</v>
      </c>
      <c r="B1561" s="24" t="s">
        <v>4039</v>
      </c>
      <c r="C1561" s="24" t="s">
        <v>3006</v>
      </c>
      <c r="D1561" s="30" t="s">
        <v>2327</v>
      </c>
      <c r="E1561" s="24" t="s">
        <v>2059</v>
      </c>
      <c r="F1561" s="24" t="s">
        <v>2743</v>
      </c>
      <c r="G1561" s="25" t="s">
        <v>2000</v>
      </c>
    </row>
    <row r="1562" spans="1:7" x14ac:dyDescent="0.3">
      <c r="A1562" s="27">
        <v>23646</v>
      </c>
      <c r="B1562" s="27" t="s">
        <v>3038</v>
      </c>
      <c r="C1562" s="27" t="s">
        <v>2108</v>
      </c>
      <c r="D1562" s="28" t="s">
        <v>2335</v>
      </c>
      <c r="E1562" s="27" t="s">
        <v>2279</v>
      </c>
      <c r="F1562" s="27" t="s">
        <v>2336</v>
      </c>
      <c r="G1562" s="29" t="s">
        <v>1947</v>
      </c>
    </row>
    <row r="1563" spans="1:7" x14ac:dyDescent="0.3">
      <c r="A1563" s="24">
        <v>23641</v>
      </c>
      <c r="B1563" s="24" t="s">
        <v>4384</v>
      </c>
      <c r="C1563" s="24" t="s">
        <v>2887</v>
      </c>
      <c r="D1563" s="30" t="s">
        <v>2335</v>
      </c>
      <c r="E1563" s="24" t="s">
        <v>2279</v>
      </c>
      <c r="F1563" s="24" t="s">
        <v>2297</v>
      </c>
      <c r="G1563" s="25" t="s">
        <v>1947</v>
      </c>
    </row>
    <row r="1564" spans="1:7" x14ac:dyDescent="0.3">
      <c r="A1564" s="27">
        <v>23631</v>
      </c>
      <c r="B1564" s="27" t="s">
        <v>2859</v>
      </c>
      <c r="C1564" s="27" t="s">
        <v>4209</v>
      </c>
      <c r="D1564" s="28" t="s">
        <v>2201</v>
      </c>
      <c r="E1564" s="27" t="s">
        <v>2158</v>
      </c>
      <c r="F1564" s="27" t="s">
        <v>2697</v>
      </c>
      <c r="G1564" s="29" t="s">
        <v>2000</v>
      </c>
    </row>
    <row r="1565" spans="1:7" x14ac:dyDescent="0.3">
      <c r="A1565" s="24">
        <v>23630</v>
      </c>
      <c r="B1565" s="24" t="s">
        <v>4383</v>
      </c>
      <c r="C1565" s="24" t="s">
        <v>4100</v>
      </c>
      <c r="D1565" s="30" t="s">
        <v>2201</v>
      </c>
      <c r="E1565" s="24" t="s">
        <v>2158</v>
      </c>
      <c r="F1565" s="24" t="s">
        <v>2697</v>
      </c>
      <c r="G1565" s="25" t="s">
        <v>2000</v>
      </c>
    </row>
    <row r="1566" spans="1:7" x14ac:dyDescent="0.3">
      <c r="A1566" s="27">
        <v>23627</v>
      </c>
      <c r="B1566" s="27" t="s">
        <v>967</v>
      </c>
      <c r="C1566" s="27" t="s">
        <v>1987</v>
      </c>
      <c r="D1566" s="28" t="s">
        <v>2338</v>
      </c>
      <c r="E1566" s="27" t="s">
        <v>2041</v>
      </c>
      <c r="F1566" s="27" t="s">
        <v>2432</v>
      </c>
      <c r="G1566" s="29" t="s">
        <v>1947</v>
      </c>
    </row>
    <row r="1567" spans="1:7" x14ac:dyDescent="0.3">
      <c r="A1567" s="24">
        <v>23624</v>
      </c>
      <c r="B1567" s="24" t="s">
        <v>2970</v>
      </c>
      <c r="C1567" s="24" t="s">
        <v>2314</v>
      </c>
      <c r="D1567" s="30" t="s">
        <v>1982</v>
      </c>
      <c r="E1567" s="24" t="s">
        <v>1983</v>
      </c>
      <c r="F1567" s="24" t="s">
        <v>1984</v>
      </c>
      <c r="G1567" s="25" t="s">
        <v>1947</v>
      </c>
    </row>
    <row r="1568" spans="1:7" x14ac:dyDescent="0.3">
      <c r="A1568" s="27">
        <v>23622</v>
      </c>
      <c r="B1568" s="27" t="s">
        <v>4382</v>
      </c>
      <c r="C1568" s="27" t="s">
        <v>2206</v>
      </c>
      <c r="D1568" s="28" t="s">
        <v>1982</v>
      </c>
      <c r="E1568" s="27" t="s">
        <v>1983</v>
      </c>
      <c r="F1568" s="27" t="s">
        <v>1984</v>
      </c>
      <c r="G1568" s="29" t="s">
        <v>1947</v>
      </c>
    </row>
    <row r="1569" spans="1:7" x14ac:dyDescent="0.3">
      <c r="A1569" s="24">
        <v>23620</v>
      </c>
      <c r="B1569" s="24" t="s">
        <v>2125</v>
      </c>
      <c r="C1569" s="24" t="s">
        <v>2991</v>
      </c>
      <c r="D1569" s="30" t="s">
        <v>1982</v>
      </c>
      <c r="E1569" s="24" t="s">
        <v>1983</v>
      </c>
      <c r="F1569" s="24" t="s">
        <v>1984</v>
      </c>
      <c r="G1569" s="25" t="s">
        <v>1947</v>
      </c>
    </row>
    <row r="1570" spans="1:7" x14ac:dyDescent="0.3">
      <c r="A1570" s="27">
        <v>23617</v>
      </c>
      <c r="B1570" s="27" t="s">
        <v>568</v>
      </c>
      <c r="C1570" s="27" t="s">
        <v>2208</v>
      </c>
      <c r="D1570" s="28" t="s">
        <v>2023</v>
      </c>
      <c r="E1570" s="27" t="s">
        <v>2059</v>
      </c>
      <c r="F1570" s="27" t="s">
        <v>2702</v>
      </c>
      <c r="G1570" s="29" t="s">
        <v>1947</v>
      </c>
    </row>
    <row r="1571" spans="1:7" x14ac:dyDescent="0.3">
      <c r="A1571" s="24">
        <v>23614</v>
      </c>
      <c r="B1571" s="24" t="s">
        <v>4381</v>
      </c>
      <c r="C1571" s="24" t="s">
        <v>1963</v>
      </c>
      <c r="D1571" s="30" t="s">
        <v>2997</v>
      </c>
      <c r="E1571" s="24" t="s">
        <v>2454</v>
      </c>
      <c r="F1571" s="24" t="s">
        <v>2455</v>
      </c>
      <c r="G1571" s="25" t="s">
        <v>1947</v>
      </c>
    </row>
    <row r="1572" spans="1:7" x14ac:dyDescent="0.3">
      <c r="A1572" s="27">
        <v>23613</v>
      </c>
      <c r="B1572" s="27" t="s">
        <v>4380</v>
      </c>
      <c r="C1572" s="27" t="s">
        <v>3547</v>
      </c>
      <c r="D1572" s="28" t="s">
        <v>3171</v>
      </c>
      <c r="E1572" s="27" t="s">
        <v>2091</v>
      </c>
      <c r="F1572" s="27" t="s">
        <v>2154</v>
      </c>
      <c r="G1572" s="29" t="s">
        <v>2000</v>
      </c>
    </row>
    <row r="1573" spans="1:7" x14ac:dyDescent="0.3">
      <c r="A1573" s="24">
        <v>23611</v>
      </c>
      <c r="B1573" s="24" t="s">
        <v>4378</v>
      </c>
      <c r="C1573" s="24" t="s">
        <v>4379</v>
      </c>
      <c r="D1573" s="30" t="s">
        <v>2327</v>
      </c>
      <c r="E1573" s="24" t="s">
        <v>2059</v>
      </c>
      <c r="F1573" s="24" t="s">
        <v>2808</v>
      </c>
      <c r="G1573" s="25" t="s">
        <v>2000</v>
      </c>
    </row>
    <row r="1574" spans="1:7" x14ac:dyDescent="0.3">
      <c r="A1574" s="27">
        <v>23603</v>
      </c>
      <c r="B1574" s="27" t="s">
        <v>4377</v>
      </c>
      <c r="C1574" s="27" t="s">
        <v>2860</v>
      </c>
      <c r="D1574" s="28" t="s">
        <v>2335</v>
      </c>
      <c r="E1574" s="27" t="s">
        <v>2279</v>
      </c>
      <c r="F1574" s="27" t="s">
        <v>2336</v>
      </c>
      <c r="G1574" s="29" t="s">
        <v>2000</v>
      </c>
    </row>
    <row r="1575" spans="1:7" x14ac:dyDescent="0.3">
      <c r="A1575" s="24">
        <v>23593</v>
      </c>
      <c r="B1575" s="24" t="s">
        <v>4376</v>
      </c>
      <c r="C1575" s="24" t="s">
        <v>2217</v>
      </c>
      <c r="D1575" s="30" t="s">
        <v>1949</v>
      </c>
      <c r="E1575" s="24" t="s">
        <v>1950</v>
      </c>
      <c r="F1575" s="24" t="s">
        <v>1951</v>
      </c>
      <c r="G1575" s="25" t="s">
        <v>2000</v>
      </c>
    </row>
    <row r="1576" spans="1:7" x14ac:dyDescent="0.3">
      <c r="A1576" s="27">
        <v>23589</v>
      </c>
      <c r="B1576" s="27" t="s">
        <v>4375</v>
      </c>
      <c r="C1576" s="27" t="s">
        <v>2836</v>
      </c>
      <c r="D1576" s="28" t="s">
        <v>2335</v>
      </c>
      <c r="E1576" s="27" t="s">
        <v>2279</v>
      </c>
      <c r="F1576" s="27" t="s">
        <v>3815</v>
      </c>
      <c r="G1576" s="29" t="s">
        <v>1947</v>
      </c>
    </row>
    <row r="1577" spans="1:7" x14ac:dyDescent="0.3">
      <c r="A1577" s="24">
        <v>23587</v>
      </c>
      <c r="B1577" s="24" t="s">
        <v>2675</v>
      </c>
      <c r="C1577" s="24" t="s">
        <v>2100</v>
      </c>
      <c r="D1577" s="30" t="s">
        <v>2335</v>
      </c>
      <c r="E1577" s="24" t="s">
        <v>2279</v>
      </c>
      <c r="F1577" s="24" t="s">
        <v>3815</v>
      </c>
      <c r="G1577" s="25" t="s">
        <v>1947</v>
      </c>
    </row>
    <row r="1578" spans="1:7" x14ac:dyDescent="0.3">
      <c r="A1578" s="27">
        <v>23585</v>
      </c>
      <c r="B1578" s="27" t="s">
        <v>2380</v>
      </c>
      <c r="C1578" s="27" t="s">
        <v>2140</v>
      </c>
      <c r="D1578" s="28" t="s">
        <v>2201</v>
      </c>
      <c r="E1578" s="27" t="s">
        <v>2158</v>
      </c>
      <c r="F1578" s="27" t="s">
        <v>2159</v>
      </c>
      <c r="G1578" s="29" t="s">
        <v>1947</v>
      </c>
    </row>
    <row r="1579" spans="1:7" x14ac:dyDescent="0.3">
      <c r="A1579" s="24">
        <v>23576</v>
      </c>
      <c r="B1579" s="24" t="s">
        <v>4373</v>
      </c>
      <c r="C1579" s="24" t="s">
        <v>4374</v>
      </c>
      <c r="D1579" s="30" t="s">
        <v>2335</v>
      </c>
      <c r="E1579" s="24" t="s">
        <v>2279</v>
      </c>
      <c r="F1579" s="24" t="s">
        <v>2336</v>
      </c>
      <c r="G1579" s="25" t="s">
        <v>1947</v>
      </c>
    </row>
    <row r="1580" spans="1:7" x14ac:dyDescent="0.3">
      <c r="A1580" s="27">
        <v>23575</v>
      </c>
      <c r="B1580" s="27" t="s">
        <v>4372</v>
      </c>
      <c r="C1580" s="27" t="s">
        <v>4373</v>
      </c>
      <c r="D1580" s="28" t="s">
        <v>2335</v>
      </c>
      <c r="E1580" s="27" t="s">
        <v>2279</v>
      </c>
      <c r="F1580" s="27" t="s">
        <v>2336</v>
      </c>
      <c r="G1580" s="29" t="s">
        <v>1947</v>
      </c>
    </row>
    <row r="1581" spans="1:7" x14ac:dyDescent="0.3">
      <c r="A1581" s="24">
        <v>23574</v>
      </c>
      <c r="B1581" s="24" t="s">
        <v>3730</v>
      </c>
      <c r="C1581" s="24" t="s">
        <v>4371</v>
      </c>
      <c r="D1581" s="30" t="s">
        <v>2335</v>
      </c>
      <c r="E1581" s="24" t="s">
        <v>2279</v>
      </c>
      <c r="F1581" s="24" t="s">
        <v>2336</v>
      </c>
      <c r="G1581" s="25" t="s">
        <v>1947</v>
      </c>
    </row>
    <row r="1582" spans="1:7" x14ac:dyDescent="0.3">
      <c r="A1582" s="27">
        <v>23570</v>
      </c>
      <c r="B1582" s="27" t="s">
        <v>3956</v>
      </c>
      <c r="C1582" s="27" t="s">
        <v>2184</v>
      </c>
      <c r="D1582" s="28" t="s">
        <v>2913</v>
      </c>
      <c r="E1582" s="27" t="s">
        <v>2279</v>
      </c>
      <c r="F1582" s="27" t="s">
        <v>3290</v>
      </c>
      <c r="G1582" s="29" t="s">
        <v>1947</v>
      </c>
    </row>
    <row r="1583" spans="1:7" x14ac:dyDescent="0.3">
      <c r="A1583" s="24">
        <v>23566</v>
      </c>
      <c r="B1583" s="24" t="s">
        <v>2377</v>
      </c>
      <c r="C1583" s="24" t="s">
        <v>2258</v>
      </c>
      <c r="D1583" s="30" t="s">
        <v>2327</v>
      </c>
      <c r="E1583" s="24" t="s">
        <v>2059</v>
      </c>
      <c r="F1583" s="24" t="s">
        <v>2877</v>
      </c>
      <c r="G1583" s="25" t="s">
        <v>2000</v>
      </c>
    </row>
    <row r="1584" spans="1:7" x14ac:dyDescent="0.3">
      <c r="A1584" s="27">
        <v>23565</v>
      </c>
      <c r="B1584" s="27" t="s">
        <v>4369</v>
      </c>
      <c r="C1584" s="27" t="s">
        <v>4370</v>
      </c>
      <c r="D1584" s="28" t="s">
        <v>2447</v>
      </c>
      <c r="E1584" s="27" t="s">
        <v>2315</v>
      </c>
      <c r="F1584" s="27" t="s">
        <v>2316</v>
      </c>
      <c r="G1584" s="29" t="s">
        <v>1947</v>
      </c>
    </row>
    <row r="1585" spans="1:7" x14ac:dyDescent="0.3">
      <c r="A1585" s="24">
        <v>23563</v>
      </c>
      <c r="B1585" s="24" t="s">
        <v>2631</v>
      </c>
      <c r="C1585" s="24" t="s">
        <v>4368</v>
      </c>
      <c r="D1585" s="30" t="s">
        <v>2572</v>
      </c>
      <c r="E1585" s="24" t="s">
        <v>2041</v>
      </c>
      <c r="F1585" s="24" t="s">
        <v>2555</v>
      </c>
      <c r="G1585" s="25" t="s">
        <v>1947</v>
      </c>
    </row>
    <row r="1586" spans="1:7" x14ac:dyDescent="0.3">
      <c r="A1586" s="27">
        <v>23557</v>
      </c>
      <c r="B1586" s="27" t="s">
        <v>2557</v>
      </c>
      <c r="C1586" s="27" t="s">
        <v>4367</v>
      </c>
      <c r="D1586" s="28" t="s">
        <v>2058</v>
      </c>
      <c r="E1586" s="27" t="s">
        <v>2041</v>
      </c>
      <c r="F1586" s="27" t="s">
        <v>2042</v>
      </c>
      <c r="G1586" s="29" t="s">
        <v>1947</v>
      </c>
    </row>
    <row r="1587" spans="1:7" x14ac:dyDescent="0.3">
      <c r="A1587" s="24">
        <v>23556</v>
      </c>
      <c r="B1587" s="24" t="s">
        <v>4366</v>
      </c>
      <c r="C1587" s="24" t="s">
        <v>2708</v>
      </c>
      <c r="D1587" s="30" t="s">
        <v>2327</v>
      </c>
      <c r="E1587" s="24" t="s">
        <v>2059</v>
      </c>
      <c r="F1587" s="24" t="s">
        <v>3561</v>
      </c>
      <c r="G1587" s="25" t="s">
        <v>2000</v>
      </c>
    </row>
    <row r="1588" spans="1:7" x14ac:dyDescent="0.3">
      <c r="A1588" s="27">
        <v>23553</v>
      </c>
      <c r="B1588" s="27" t="s">
        <v>4365</v>
      </c>
      <c r="C1588" s="27" t="s">
        <v>2245</v>
      </c>
      <c r="D1588" s="28" t="s">
        <v>2327</v>
      </c>
      <c r="E1588" s="27" t="s">
        <v>2059</v>
      </c>
      <c r="F1588" s="27" t="s">
        <v>2768</v>
      </c>
      <c r="G1588" s="29" t="s">
        <v>2000</v>
      </c>
    </row>
    <row r="1589" spans="1:7" x14ac:dyDescent="0.3">
      <c r="A1589" s="24">
        <v>23551</v>
      </c>
      <c r="B1589" s="24" t="s">
        <v>2736</v>
      </c>
      <c r="C1589" s="24" t="s">
        <v>2146</v>
      </c>
      <c r="D1589" s="30" t="s">
        <v>2327</v>
      </c>
      <c r="E1589" s="24" t="s">
        <v>2059</v>
      </c>
      <c r="F1589" s="24" t="s">
        <v>3280</v>
      </c>
      <c r="G1589" s="25" t="s">
        <v>2000</v>
      </c>
    </row>
    <row r="1590" spans="1:7" x14ac:dyDescent="0.3">
      <c r="A1590" s="27">
        <v>23550</v>
      </c>
      <c r="B1590" s="27" t="s">
        <v>4027</v>
      </c>
      <c r="C1590" s="27" t="s">
        <v>3203</v>
      </c>
      <c r="D1590" s="28" t="s">
        <v>2327</v>
      </c>
      <c r="E1590" s="27" t="s">
        <v>2059</v>
      </c>
      <c r="F1590" s="27" t="s">
        <v>3789</v>
      </c>
      <c r="G1590" s="29" t="s">
        <v>2000</v>
      </c>
    </row>
    <row r="1591" spans="1:7" x14ac:dyDescent="0.3">
      <c r="A1591" s="24">
        <v>23548</v>
      </c>
      <c r="B1591" s="24" t="s">
        <v>4364</v>
      </c>
      <c r="C1591" s="24" t="s">
        <v>2218</v>
      </c>
      <c r="D1591" s="30" t="s">
        <v>2327</v>
      </c>
      <c r="E1591" s="24" t="s">
        <v>2059</v>
      </c>
      <c r="F1591" s="24" t="s">
        <v>3025</v>
      </c>
      <c r="G1591" s="25" t="s">
        <v>2000</v>
      </c>
    </row>
    <row r="1592" spans="1:7" x14ac:dyDescent="0.3">
      <c r="A1592" s="27">
        <v>23547</v>
      </c>
      <c r="B1592" s="27" t="s">
        <v>2579</v>
      </c>
      <c r="C1592" s="27" t="s">
        <v>4209</v>
      </c>
      <c r="D1592" s="28" t="s">
        <v>2327</v>
      </c>
      <c r="E1592" s="27" t="s">
        <v>2059</v>
      </c>
      <c r="F1592" s="27" t="s">
        <v>3350</v>
      </c>
      <c r="G1592" s="29" t="s">
        <v>2000</v>
      </c>
    </row>
    <row r="1593" spans="1:7" x14ac:dyDescent="0.3">
      <c r="A1593" s="24">
        <v>23545</v>
      </c>
      <c r="B1593" s="24" t="s">
        <v>3051</v>
      </c>
      <c r="C1593" s="24" t="s">
        <v>2310</v>
      </c>
      <c r="D1593" s="30" t="s">
        <v>2335</v>
      </c>
      <c r="E1593" s="24" t="s">
        <v>2279</v>
      </c>
      <c r="F1593" s="24" t="s">
        <v>2350</v>
      </c>
      <c r="G1593" s="25" t="s">
        <v>1947</v>
      </c>
    </row>
    <row r="1594" spans="1:7" x14ac:dyDescent="0.3">
      <c r="A1594" s="27">
        <v>23538</v>
      </c>
      <c r="B1594" s="27" t="s">
        <v>2334</v>
      </c>
      <c r="C1594" s="27" t="s">
        <v>4276</v>
      </c>
      <c r="D1594" s="28" t="s">
        <v>2201</v>
      </c>
      <c r="E1594" s="27" t="s">
        <v>1960</v>
      </c>
      <c r="F1594" s="27" t="s">
        <v>1961</v>
      </c>
      <c r="G1594" s="29" t="s">
        <v>2000</v>
      </c>
    </row>
    <row r="1595" spans="1:7" x14ac:dyDescent="0.3">
      <c r="A1595" s="24">
        <v>23536</v>
      </c>
      <c r="B1595" s="24" t="s">
        <v>4362</v>
      </c>
      <c r="C1595" s="24" t="s">
        <v>4363</v>
      </c>
      <c r="D1595" s="30" t="s">
        <v>2327</v>
      </c>
      <c r="E1595" s="24" t="s">
        <v>2059</v>
      </c>
      <c r="F1595" s="24" t="s">
        <v>2768</v>
      </c>
      <c r="G1595" s="25" t="s">
        <v>2000</v>
      </c>
    </row>
    <row r="1596" spans="1:7" x14ac:dyDescent="0.3">
      <c r="A1596" s="27">
        <v>23531</v>
      </c>
      <c r="B1596" s="27" t="s">
        <v>3410</v>
      </c>
      <c r="C1596" s="27" t="s">
        <v>4361</v>
      </c>
      <c r="D1596" s="28" t="s">
        <v>2327</v>
      </c>
      <c r="E1596" s="27" t="s">
        <v>2059</v>
      </c>
      <c r="F1596" s="27" t="s">
        <v>2711</v>
      </c>
      <c r="G1596" s="29" t="s">
        <v>2000</v>
      </c>
    </row>
    <row r="1597" spans="1:7" x14ac:dyDescent="0.3">
      <c r="A1597" s="24">
        <v>23525</v>
      </c>
      <c r="B1597" s="24" t="s">
        <v>1034</v>
      </c>
      <c r="C1597" s="24" t="s">
        <v>2489</v>
      </c>
      <c r="D1597" s="30" t="s">
        <v>2327</v>
      </c>
      <c r="E1597" s="24" t="s">
        <v>2059</v>
      </c>
      <c r="F1597" s="24" t="s">
        <v>2768</v>
      </c>
      <c r="G1597" s="25" t="s">
        <v>2000</v>
      </c>
    </row>
    <row r="1598" spans="1:7" x14ac:dyDescent="0.3">
      <c r="A1598" s="27">
        <v>23523</v>
      </c>
      <c r="B1598" s="27" t="s">
        <v>3115</v>
      </c>
      <c r="C1598" s="27" t="s">
        <v>2644</v>
      </c>
      <c r="D1598" s="28" t="s">
        <v>2327</v>
      </c>
      <c r="E1598" s="27" t="s">
        <v>2059</v>
      </c>
      <c r="F1598" s="27" t="s">
        <v>3025</v>
      </c>
      <c r="G1598" s="29" t="s">
        <v>2000</v>
      </c>
    </row>
    <row r="1599" spans="1:7" x14ac:dyDescent="0.3">
      <c r="A1599" s="24">
        <v>23518</v>
      </c>
      <c r="B1599" s="24" t="s">
        <v>4360</v>
      </c>
      <c r="C1599" s="24" t="s">
        <v>1963</v>
      </c>
      <c r="D1599" s="30" t="s">
        <v>2335</v>
      </c>
      <c r="E1599" s="24" t="s">
        <v>2279</v>
      </c>
      <c r="F1599" s="24" t="s">
        <v>2341</v>
      </c>
      <c r="G1599" s="25" t="s">
        <v>1947</v>
      </c>
    </row>
    <row r="1600" spans="1:7" x14ac:dyDescent="0.3">
      <c r="A1600" s="27">
        <v>23516</v>
      </c>
      <c r="B1600" s="27" t="s">
        <v>1732</v>
      </c>
      <c r="C1600" s="27" t="s">
        <v>2310</v>
      </c>
      <c r="D1600" s="28" t="s">
        <v>2023</v>
      </c>
      <c r="E1600" s="27" t="s">
        <v>2279</v>
      </c>
      <c r="F1600" s="27" t="s">
        <v>2370</v>
      </c>
      <c r="G1600" s="29" t="s">
        <v>1947</v>
      </c>
    </row>
    <row r="1601" spans="1:7" x14ac:dyDescent="0.3">
      <c r="A1601" s="24">
        <v>23514</v>
      </c>
      <c r="B1601" s="24" t="s">
        <v>2715</v>
      </c>
      <c r="C1601" s="24" t="s">
        <v>2715</v>
      </c>
      <c r="D1601" s="30" t="s">
        <v>2327</v>
      </c>
      <c r="E1601" s="24" t="s">
        <v>2158</v>
      </c>
      <c r="F1601" s="24" t="s">
        <v>2159</v>
      </c>
      <c r="G1601" s="25" t="s">
        <v>2000</v>
      </c>
    </row>
    <row r="1602" spans="1:7" x14ac:dyDescent="0.3">
      <c r="A1602" s="27">
        <v>23511</v>
      </c>
      <c r="B1602" s="27" t="s">
        <v>3913</v>
      </c>
      <c r="C1602" s="27" t="s">
        <v>4359</v>
      </c>
      <c r="D1602" s="28" t="s">
        <v>2327</v>
      </c>
      <c r="E1602" s="27" t="s">
        <v>2059</v>
      </c>
      <c r="F1602" s="27" t="s">
        <v>3362</v>
      </c>
      <c r="G1602" s="29" t="s">
        <v>2000</v>
      </c>
    </row>
    <row r="1603" spans="1:7" x14ac:dyDescent="0.3">
      <c r="A1603" s="24">
        <v>23507</v>
      </c>
      <c r="B1603" s="24" t="s">
        <v>4155</v>
      </c>
      <c r="C1603" s="24" t="s">
        <v>1987</v>
      </c>
      <c r="D1603" s="30" t="s">
        <v>2913</v>
      </c>
      <c r="E1603" s="24" t="s">
        <v>1974</v>
      </c>
      <c r="F1603" s="24" t="s">
        <v>2940</v>
      </c>
      <c r="G1603" s="25" t="s">
        <v>1947</v>
      </c>
    </row>
    <row r="1604" spans="1:7" x14ac:dyDescent="0.3">
      <c r="A1604" s="27">
        <v>23497</v>
      </c>
      <c r="B1604" s="27" t="s">
        <v>3652</v>
      </c>
      <c r="C1604" s="27" t="s">
        <v>2140</v>
      </c>
      <c r="D1604" s="28" t="s">
        <v>2447</v>
      </c>
      <c r="E1604" s="27" t="s">
        <v>2315</v>
      </c>
      <c r="F1604" s="27" t="s">
        <v>2316</v>
      </c>
      <c r="G1604" s="29" t="s">
        <v>1947</v>
      </c>
    </row>
    <row r="1605" spans="1:7" x14ac:dyDescent="0.3">
      <c r="A1605" s="24">
        <v>23496</v>
      </c>
      <c r="B1605" s="24" t="s">
        <v>4358</v>
      </c>
      <c r="C1605" s="24" t="s">
        <v>2383</v>
      </c>
      <c r="D1605" s="30" t="s">
        <v>2327</v>
      </c>
      <c r="E1605" s="24" t="s">
        <v>2158</v>
      </c>
      <c r="F1605" s="24" t="s">
        <v>2159</v>
      </c>
      <c r="G1605" s="25" t="s">
        <v>2000</v>
      </c>
    </row>
    <row r="1606" spans="1:7" x14ac:dyDescent="0.3">
      <c r="A1606" s="27">
        <v>23494</v>
      </c>
      <c r="B1606" s="27" t="s">
        <v>2526</v>
      </c>
      <c r="C1606" s="27" t="s">
        <v>2525</v>
      </c>
      <c r="D1606" s="28" t="s">
        <v>2457</v>
      </c>
      <c r="E1606" s="27" t="s">
        <v>2704</v>
      </c>
      <c r="F1606" s="27" t="s">
        <v>2705</v>
      </c>
      <c r="G1606" s="29" t="s">
        <v>1947</v>
      </c>
    </row>
    <row r="1607" spans="1:7" x14ac:dyDescent="0.3">
      <c r="A1607" s="24">
        <v>23488</v>
      </c>
      <c r="B1607" s="24" t="s">
        <v>3521</v>
      </c>
      <c r="C1607" s="24" t="s">
        <v>1963</v>
      </c>
      <c r="D1607" s="30" t="s">
        <v>2457</v>
      </c>
      <c r="E1607" s="24" t="s">
        <v>2704</v>
      </c>
      <c r="F1607" s="24" t="s">
        <v>2705</v>
      </c>
      <c r="G1607" s="25" t="s">
        <v>1947</v>
      </c>
    </row>
    <row r="1608" spans="1:7" x14ac:dyDescent="0.3">
      <c r="A1608" s="27">
        <v>23486</v>
      </c>
      <c r="B1608" s="27" t="s">
        <v>3458</v>
      </c>
      <c r="C1608" s="27" t="s">
        <v>2612</v>
      </c>
      <c r="D1608" s="28" t="s">
        <v>2457</v>
      </c>
      <c r="E1608" s="27" t="s">
        <v>2704</v>
      </c>
      <c r="F1608" s="27" t="s">
        <v>2705</v>
      </c>
      <c r="G1608" s="29" t="s">
        <v>1947</v>
      </c>
    </row>
    <row r="1609" spans="1:7" x14ac:dyDescent="0.3">
      <c r="A1609" s="24">
        <v>23485</v>
      </c>
      <c r="B1609" s="24" t="s">
        <v>439</v>
      </c>
      <c r="C1609" s="24" t="s">
        <v>2514</v>
      </c>
      <c r="D1609" s="30" t="s">
        <v>2457</v>
      </c>
      <c r="E1609" s="24" t="s">
        <v>2242</v>
      </c>
      <c r="F1609" s="24" t="s">
        <v>2243</v>
      </c>
      <c r="G1609" s="25" t="s">
        <v>1947</v>
      </c>
    </row>
    <row r="1610" spans="1:7" x14ac:dyDescent="0.3">
      <c r="A1610" s="27">
        <v>23479</v>
      </c>
      <c r="B1610" s="27" t="s">
        <v>893</v>
      </c>
      <c r="C1610" s="27" t="s">
        <v>850</v>
      </c>
      <c r="D1610" s="28" t="s">
        <v>2327</v>
      </c>
      <c r="E1610" s="27" t="s">
        <v>2059</v>
      </c>
      <c r="F1610" s="27" t="s">
        <v>3180</v>
      </c>
      <c r="G1610" s="29" t="s">
        <v>2000</v>
      </c>
    </row>
    <row r="1611" spans="1:7" x14ac:dyDescent="0.3">
      <c r="A1611" s="24">
        <v>23472</v>
      </c>
      <c r="B1611" s="24" t="s">
        <v>4357</v>
      </c>
      <c r="C1611" s="24" t="s">
        <v>1993</v>
      </c>
      <c r="D1611" s="30" t="s">
        <v>3604</v>
      </c>
      <c r="E1611" s="24" t="s">
        <v>2821</v>
      </c>
      <c r="F1611" s="24" t="s">
        <v>2822</v>
      </c>
      <c r="G1611" s="25" t="s">
        <v>1947</v>
      </c>
    </row>
    <row r="1612" spans="1:7" x14ac:dyDescent="0.3">
      <c r="A1612" s="27">
        <v>23471</v>
      </c>
      <c r="B1612" s="27" t="s">
        <v>2260</v>
      </c>
      <c r="C1612" s="27" t="s">
        <v>2310</v>
      </c>
      <c r="D1612" s="28" t="s">
        <v>2335</v>
      </c>
      <c r="E1612" s="27" t="s">
        <v>2279</v>
      </c>
      <c r="F1612" s="27" t="s">
        <v>2297</v>
      </c>
      <c r="G1612" s="29" t="s">
        <v>1947</v>
      </c>
    </row>
    <row r="1613" spans="1:7" x14ac:dyDescent="0.3">
      <c r="A1613" s="24">
        <v>23470</v>
      </c>
      <c r="B1613" s="24" t="s">
        <v>844</v>
      </c>
      <c r="C1613" s="24" t="s">
        <v>3070</v>
      </c>
      <c r="D1613" s="30" t="s">
        <v>2327</v>
      </c>
      <c r="E1613" s="24" t="s">
        <v>2151</v>
      </c>
      <c r="F1613" s="24" t="s">
        <v>2232</v>
      </c>
      <c r="G1613" s="25" t="s">
        <v>1947</v>
      </c>
    </row>
    <row r="1614" spans="1:7" x14ac:dyDescent="0.3">
      <c r="A1614" s="27">
        <v>23468</v>
      </c>
      <c r="B1614" s="27" t="s">
        <v>2203</v>
      </c>
      <c r="C1614" s="27" t="s">
        <v>2893</v>
      </c>
      <c r="D1614" s="28" t="s">
        <v>2327</v>
      </c>
      <c r="E1614" s="27" t="s">
        <v>2059</v>
      </c>
      <c r="F1614" s="27" t="s">
        <v>3965</v>
      </c>
      <c r="G1614" s="29" t="s">
        <v>2000</v>
      </c>
    </row>
    <row r="1615" spans="1:7" x14ac:dyDescent="0.3">
      <c r="A1615" s="24">
        <v>23466</v>
      </c>
      <c r="B1615" s="24" t="s">
        <v>4355</v>
      </c>
      <c r="C1615" s="24" t="s">
        <v>4356</v>
      </c>
      <c r="D1615" s="30" t="s">
        <v>2327</v>
      </c>
      <c r="E1615" s="24" t="s">
        <v>2059</v>
      </c>
      <c r="F1615" s="24" t="s">
        <v>2733</v>
      </c>
      <c r="G1615" s="25" t="s">
        <v>2000</v>
      </c>
    </row>
    <row r="1616" spans="1:7" x14ac:dyDescent="0.3">
      <c r="A1616" s="27">
        <v>23464</v>
      </c>
      <c r="B1616" s="27" t="s">
        <v>2708</v>
      </c>
      <c r="C1616" s="27" t="s">
        <v>3063</v>
      </c>
      <c r="D1616" s="28" t="s">
        <v>2327</v>
      </c>
      <c r="E1616" s="27" t="s">
        <v>2059</v>
      </c>
      <c r="F1616" s="27" t="s">
        <v>2376</v>
      </c>
      <c r="G1616" s="29" t="s">
        <v>2000</v>
      </c>
    </row>
    <row r="1617" spans="1:7" x14ac:dyDescent="0.3">
      <c r="A1617" s="24">
        <v>23462</v>
      </c>
      <c r="B1617" s="24" t="s">
        <v>4354</v>
      </c>
      <c r="C1617" s="24" t="s">
        <v>2381</v>
      </c>
      <c r="D1617" s="30" t="s">
        <v>2335</v>
      </c>
      <c r="E1617" s="24" t="s">
        <v>2279</v>
      </c>
      <c r="F1617" s="24" t="s">
        <v>2336</v>
      </c>
      <c r="G1617" s="25" t="s">
        <v>1947</v>
      </c>
    </row>
    <row r="1618" spans="1:7" x14ac:dyDescent="0.3">
      <c r="A1618" s="27">
        <v>23461</v>
      </c>
      <c r="B1618" s="27" t="s">
        <v>4353</v>
      </c>
      <c r="C1618" s="27" t="s">
        <v>2509</v>
      </c>
      <c r="D1618" s="28" t="s">
        <v>2335</v>
      </c>
      <c r="E1618" s="27" t="s">
        <v>2279</v>
      </c>
      <c r="F1618" s="27" t="s">
        <v>2336</v>
      </c>
      <c r="G1618" s="29" t="s">
        <v>1947</v>
      </c>
    </row>
    <row r="1619" spans="1:7" x14ac:dyDescent="0.3">
      <c r="A1619" s="24">
        <v>23459</v>
      </c>
      <c r="B1619" s="24" t="s">
        <v>2079</v>
      </c>
      <c r="C1619" s="24" t="s">
        <v>1987</v>
      </c>
      <c r="D1619" s="30" t="s">
        <v>1982</v>
      </c>
      <c r="E1619" s="24" t="s">
        <v>1983</v>
      </c>
      <c r="F1619" s="24" t="s">
        <v>1984</v>
      </c>
      <c r="G1619" s="25" t="s">
        <v>1947</v>
      </c>
    </row>
    <row r="1620" spans="1:7" x14ac:dyDescent="0.3">
      <c r="A1620" s="27">
        <v>23458</v>
      </c>
      <c r="B1620" s="27" t="s">
        <v>2211</v>
      </c>
      <c r="C1620" s="27" t="s">
        <v>2931</v>
      </c>
      <c r="D1620" s="28" t="s">
        <v>2327</v>
      </c>
      <c r="E1620" s="27" t="s">
        <v>2059</v>
      </c>
      <c r="F1620" s="27" t="s">
        <v>3338</v>
      </c>
      <c r="G1620" s="29" t="s">
        <v>2000</v>
      </c>
    </row>
    <row r="1621" spans="1:7" x14ac:dyDescent="0.3">
      <c r="A1621" s="24">
        <v>23456</v>
      </c>
      <c r="B1621" s="24" t="s">
        <v>2148</v>
      </c>
      <c r="C1621" s="24" t="s">
        <v>2198</v>
      </c>
      <c r="D1621" s="30" t="s">
        <v>2327</v>
      </c>
      <c r="E1621" s="24" t="s">
        <v>2059</v>
      </c>
      <c r="F1621" s="24" t="s">
        <v>3529</v>
      </c>
      <c r="G1621" s="25" t="s">
        <v>2000</v>
      </c>
    </row>
    <row r="1622" spans="1:7" x14ac:dyDescent="0.3">
      <c r="A1622" s="27">
        <v>23450</v>
      </c>
      <c r="B1622" s="27" t="s">
        <v>3518</v>
      </c>
      <c r="C1622" s="27" t="s">
        <v>4352</v>
      </c>
      <c r="D1622" s="28" t="s">
        <v>2335</v>
      </c>
      <c r="E1622" s="27" t="s">
        <v>2279</v>
      </c>
      <c r="F1622" s="27" t="s">
        <v>2420</v>
      </c>
      <c r="G1622" s="29" t="s">
        <v>1947</v>
      </c>
    </row>
    <row r="1623" spans="1:7" x14ac:dyDescent="0.3">
      <c r="A1623" s="24">
        <v>23449</v>
      </c>
      <c r="B1623" s="24" t="s">
        <v>4351</v>
      </c>
      <c r="C1623" s="24" t="s">
        <v>3045</v>
      </c>
      <c r="D1623" s="30" t="s">
        <v>2058</v>
      </c>
      <c r="E1623" s="24" t="s">
        <v>2059</v>
      </c>
      <c r="F1623" s="24" t="s">
        <v>2702</v>
      </c>
      <c r="G1623" s="25" t="s">
        <v>1947</v>
      </c>
    </row>
    <row r="1624" spans="1:7" x14ac:dyDescent="0.3">
      <c r="A1624" s="27">
        <v>23445</v>
      </c>
      <c r="B1624" s="27" t="s">
        <v>4350</v>
      </c>
      <c r="C1624" s="27" t="s">
        <v>3203</v>
      </c>
      <c r="D1624" s="28" t="s">
        <v>2327</v>
      </c>
      <c r="E1624" s="27" t="s">
        <v>2059</v>
      </c>
      <c r="F1624" s="27" t="s">
        <v>3561</v>
      </c>
      <c r="G1624" s="29" t="s">
        <v>2000</v>
      </c>
    </row>
    <row r="1625" spans="1:7" x14ac:dyDescent="0.3">
      <c r="A1625" s="24">
        <v>23444</v>
      </c>
      <c r="B1625" s="24" t="s">
        <v>4349</v>
      </c>
      <c r="C1625" s="24" t="s">
        <v>2602</v>
      </c>
      <c r="D1625" s="30" t="s">
        <v>2327</v>
      </c>
      <c r="E1625" s="24" t="s">
        <v>2059</v>
      </c>
      <c r="F1625" s="24" t="s">
        <v>3180</v>
      </c>
      <c r="G1625" s="25" t="s">
        <v>2000</v>
      </c>
    </row>
    <row r="1626" spans="1:7" x14ac:dyDescent="0.3">
      <c r="A1626" s="27">
        <v>23443</v>
      </c>
      <c r="B1626" s="27" t="s">
        <v>2509</v>
      </c>
      <c r="C1626" s="27" t="s">
        <v>2331</v>
      </c>
      <c r="D1626" s="28" t="s">
        <v>3325</v>
      </c>
      <c r="E1626" s="27" t="s">
        <v>2105</v>
      </c>
      <c r="F1626" s="27" t="s">
        <v>2106</v>
      </c>
      <c r="G1626" s="29" t="s">
        <v>1947</v>
      </c>
    </row>
    <row r="1627" spans="1:7" x14ac:dyDescent="0.3">
      <c r="A1627" s="24">
        <v>23440</v>
      </c>
      <c r="B1627" s="24" t="s">
        <v>2428</v>
      </c>
      <c r="C1627" s="24" t="s">
        <v>3720</v>
      </c>
      <c r="D1627" s="30" t="s">
        <v>2327</v>
      </c>
      <c r="E1627" s="24" t="s">
        <v>2059</v>
      </c>
      <c r="F1627" s="24" t="s">
        <v>3584</v>
      </c>
      <c r="G1627" s="25" t="s">
        <v>1947</v>
      </c>
    </row>
    <row r="1628" spans="1:7" x14ac:dyDescent="0.3">
      <c r="A1628" s="27">
        <v>23439</v>
      </c>
      <c r="B1628" s="27" t="s">
        <v>2235</v>
      </c>
      <c r="C1628" s="27" t="s">
        <v>4348</v>
      </c>
      <c r="D1628" s="28" t="s">
        <v>2327</v>
      </c>
      <c r="E1628" s="27" t="s">
        <v>2059</v>
      </c>
      <c r="F1628" s="27" t="s">
        <v>3009</v>
      </c>
      <c r="G1628" s="29" t="s">
        <v>1947</v>
      </c>
    </row>
    <row r="1629" spans="1:7" x14ac:dyDescent="0.3">
      <c r="A1629" s="24">
        <v>23438</v>
      </c>
      <c r="B1629" s="24" t="s">
        <v>2805</v>
      </c>
      <c r="C1629" s="24" t="s">
        <v>2525</v>
      </c>
      <c r="D1629" s="30" t="s">
        <v>2327</v>
      </c>
      <c r="E1629" s="24" t="s">
        <v>2059</v>
      </c>
      <c r="F1629" s="24" t="s">
        <v>2924</v>
      </c>
      <c r="G1629" s="25" t="s">
        <v>1947</v>
      </c>
    </row>
    <row r="1630" spans="1:7" x14ac:dyDescent="0.3">
      <c r="A1630" s="27">
        <v>23437</v>
      </c>
      <c r="B1630" s="27" t="s">
        <v>2833</v>
      </c>
      <c r="C1630" s="27" t="s">
        <v>3659</v>
      </c>
      <c r="D1630" s="28" t="s">
        <v>2327</v>
      </c>
      <c r="E1630" s="27" t="s">
        <v>2059</v>
      </c>
      <c r="F1630" s="27" t="s">
        <v>3009</v>
      </c>
      <c r="G1630" s="29" t="s">
        <v>1947</v>
      </c>
    </row>
    <row r="1631" spans="1:7" x14ac:dyDescent="0.3">
      <c r="A1631" s="24">
        <v>23436</v>
      </c>
      <c r="B1631" s="24" t="s">
        <v>2180</v>
      </c>
      <c r="C1631" s="24" t="s">
        <v>3554</v>
      </c>
      <c r="D1631" s="30" t="s">
        <v>2335</v>
      </c>
      <c r="E1631" s="24" t="s">
        <v>2279</v>
      </c>
      <c r="F1631" s="24" t="s">
        <v>2420</v>
      </c>
      <c r="G1631" s="25" t="s">
        <v>1947</v>
      </c>
    </row>
    <row r="1632" spans="1:7" x14ac:dyDescent="0.3">
      <c r="A1632" s="27">
        <v>23435</v>
      </c>
      <c r="B1632" s="27" t="s">
        <v>2841</v>
      </c>
      <c r="C1632" s="27" t="s">
        <v>3653</v>
      </c>
      <c r="D1632" s="28" t="s">
        <v>2023</v>
      </c>
      <c r="E1632" s="27" t="s">
        <v>2279</v>
      </c>
      <c r="F1632" s="27" t="s">
        <v>2420</v>
      </c>
      <c r="G1632" s="29" t="s">
        <v>1947</v>
      </c>
    </row>
    <row r="1633" spans="1:7" x14ac:dyDescent="0.3">
      <c r="A1633" s="24">
        <v>23434</v>
      </c>
      <c r="B1633" s="24" t="s">
        <v>2067</v>
      </c>
      <c r="C1633" s="24" t="s">
        <v>1987</v>
      </c>
      <c r="D1633" s="30" t="s">
        <v>2335</v>
      </c>
      <c r="E1633" s="24" t="s">
        <v>2279</v>
      </c>
      <c r="F1633" s="24" t="s">
        <v>2420</v>
      </c>
      <c r="G1633" s="25" t="s">
        <v>2000</v>
      </c>
    </row>
    <row r="1634" spans="1:7" x14ac:dyDescent="0.3">
      <c r="A1634" s="27">
        <v>23432</v>
      </c>
      <c r="B1634" s="27" t="s">
        <v>3730</v>
      </c>
      <c r="C1634" s="27" t="s">
        <v>4347</v>
      </c>
      <c r="D1634" s="28" t="s">
        <v>2327</v>
      </c>
      <c r="E1634" s="27" t="s">
        <v>2059</v>
      </c>
      <c r="F1634" s="27" t="s">
        <v>2733</v>
      </c>
      <c r="G1634" s="29" t="s">
        <v>2000</v>
      </c>
    </row>
    <row r="1635" spans="1:7" x14ac:dyDescent="0.3">
      <c r="A1635" s="24">
        <v>23430</v>
      </c>
      <c r="B1635" s="24" t="s">
        <v>2278</v>
      </c>
      <c r="C1635" s="24" t="s">
        <v>2612</v>
      </c>
      <c r="D1635" s="30" t="s">
        <v>1982</v>
      </c>
      <c r="E1635" s="24" t="s">
        <v>1983</v>
      </c>
      <c r="F1635" s="24" t="s">
        <v>1984</v>
      </c>
      <c r="G1635" s="25" t="s">
        <v>1947</v>
      </c>
    </row>
    <row r="1636" spans="1:7" x14ac:dyDescent="0.3">
      <c r="A1636" s="27">
        <v>23429</v>
      </c>
      <c r="B1636" s="27" t="s">
        <v>2252</v>
      </c>
      <c r="C1636" s="27" t="s">
        <v>4346</v>
      </c>
      <c r="D1636" s="28" t="s">
        <v>2087</v>
      </c>
      <c r="E1636" s="27" t="s">
        <v>1950</v>
      </c>
      <c r="F1636" s="27" t="s">
        <v>1951</v>
      </c>
      <c r="G1636" s="29" t="s">
        <v>1947</v>
      </c>
    </row>
    <row r="1637" spans="1:7" x14ac:dyDescent="0.3">
      <c r="A1637" s="24">
        <v>23427</v>
      </c>
      <c r="B1637" s="24" t="s">
        <v>2736</v>
      </c>
      <c r="C1637" s="24" t="s">
        <v>4053</v>
      </c>
      <c r="D1637" s="30" t="s">
        <v>2327</v>
      </c>
      <c r="E1637" s="24" t="s">
        <v>2059</v>
      </c>
      <c r="F1637" s="24" t="s">
        <v>2768</v>
      </c>
      <c r="G1637" s="25" t="s">
        <v>2000</v>
      </c>
    </row>
    <row r="1638" spans="1:7" x14ac:dyDescent="0.3">
      <c r="A1638" s="27">
        <v>23424</v>
      </c>
      <c r="B1638" s="27" t="s">
        <v>2188</v>
      </c>
      <c r="C1638" s="27" t="s">
        <v>4345</v>
      </c>
      <c r="D1638" s="28" t="s">
        <v>2045</v>
      </c>
      <c r="E1638" s="27" t="s">
        <v>1974</v>
      </c>
      <c r="F1638" s="27" t="s">
        <v>2587</v>
      </c>
      <c r="G1638" s="29" t="s">
        <v>1947</v>
      </c>
    </row>
    <row r="1639" spans="1:7" x14ac:dyDescent="0.3">
      <c r="A1639" s="24">
        <v>23419</v>
      </c>
      <c r="B1639" s="24" t="s">
        <v>4344</v>
      </c>
      <c r="C1639" s="24" t="s">
        <v>4344</v>
      </c>
      <c r="D1639" s="30" t="s">
        <v>2201</v>
      </c>
      <c r="E1639" s="24" t="s">
        <v>1974</v>
      </c>
      <c r="F1639" s="24" t="s">
        <v>2562</v>
      </c>
      <c r="G1639" s="25" t="s">
        <v>2000</v>
      </c>
    </row>
    <row r="1640" spans="1:7" x14ac:dyDescent="0.3">
      <c r="A1640" s="27">
        <v>23415</v>
      </c>
      <c r="B1640" s="27" t="s">
        <v>4342</v>
      </c>
      <c r="C1640" s="27" t="s">
        <v>4343</v>
      </c>
      <c r="D1640" s="28" t="s">
        <v>2327</v>
      </c>
      <c r="E1640" s="27" t="s">
        <v>2059</v>
      </c>
      <c r="F1640" s="27" t="s">
        <v>3280</v>
      </c>
      <c r="G1640" s="29" t="s">
        <v>2000</v>
      </c>
    </row>
    <row r="1641" spans="1:7" x14ac:dyDescent="0.3">
      <c r="A1641" s="24">
        <v>23412</v>
      </c>
      <c r="B1641" s="24" t="s">
        <v>1331</v>
      </c>
      <c r="C1641" s="24" t="s">
        <v>3073</v>
      </c>
      <c r="D1641" s="30" t="s">
        <v>2327</v>
      </c>
      <c r="E1641" s="24" t="s">
        <v>2059</v>
      </c>
      <c r="F1641" s="24" t="s">
        <v>2646</v>
      </c>
      <c r="G1641" s="25" t="s">
        <v>2000</v>
      </c>
    </row>
    <row r="1642" spans="1:7" x14ac:dyDescent="0.3">
      <c r="A1642" s="27">
        <v>23408</v>
      </c>
      <c r="B1642" s="27" t="s">
        <v>4340</v>
      </c>
      <c r="C1642" s="27" t="s">
        <v>4341</v>
      </c>
      <c r="D1642" s="28" t="s">
        <v>2327</v>
      </c>
      <c r="E1642" s="27" t="s">
        <v>2059</v>
      </c>
      <c r="F1642" s="27" t="s">
        <v>3362</v>
      </c>
      <c r="G1642" s="29" t="s">
        <v>2000</v>
      </c>
    </row>
    <row r="1643" spans="1:7" x14ac:dyDescent="0.3">
      <c r="A1643" s="24">
        <v>23403</v>
      </c>
      <c r="B1643" s="24" t="s">
        <v>2358</v>
      </c>
      <c r="C1643" s="24" t="s">
        <v>3238</v>
      </c>
      <c r="D1643" s="30" t="s">
        <v>2335</v>
      </c>
      <c r="E1643" s="24" t="s">
        <v>2279</v>
      </c>
      <c r="F1643" s="24" t="s">
        <v>2341</v>
      </c>
      <c r="G1643" s="25" t="s">
        <v>1947</v>
      </c>
    </row>
    <row r="1644" spans="1:7" x14ac:dyDescent="0.3">
      <c r="A1644" s="27">
        <v>23402</v>
      </c>
      <c r="B1644" s="27" t="s">
        <v>2252</v>
      </c>
      <c r="C1644" s="27" t="s">
        <v>2119</v>
      </c>
      <c r="D1644" s="28" t="s">
        <v>2127</v>
      </c>
      <c r="E1644" s="27" t="s">
        <v>2041</v>
      </c>
      <c r="F1644" s="27" t="s">
        <v>2432</v>
      </c>
      <c r="G1644" s="29" t="s">
        <v>1947</v>
      </c>
    </row>
    <row r="1645" spans="1:7" x14ac:dyDescent="0.3">
      <c r="A1645" s="24">
        <v>23398</v>
      </c>
      <c r="B1645" s="24" t="s">
        <v>3615</v>
      </c>
      <c r="C1645" s="24" t="s">
        <v>2887</v>
      </c>
      <c r="D1645" s="30" t="s">
        <v>2335</v>
      </c>
      <c r="E1645" s="24" t="s">
        <v>2279</v>
      </c>
      <c r="F1645" s="24" t="s">
        <v>2370</v>
      </c>
      <c r="G1645" s="25" t="s">
        <v>1947</v>
      </c>
    </row>
    <row r="1646" spans="1:7" x14ac:dyDescent="0.3">
      <c r="A1646" s="27">
        <v>23391</v>
      </c>
      <c r="B1646" s="27" t="s">
        <v>2732</v>
      </c>
      <c r="C1646" s="27" t="s">
        <v>4339</v>
      </c>
      <c r="D1646" s="28" t="s">
        <v>2335</v>
      </c>
      <c r="E1646" s="27" t="s">
        <v>2279</v>
      </c>
      <c r="F1646" s="27" t="s">
        <v>2370</v>
      </c>
      <c r="G1646" s="29" t="s">
        <v>1947</v>
      </c>
    </row>
    <row r="1647" spans="1:7" x14ac:dyDescent="0.3">
      <c r="A1647" s="24">
        <v>23374</v>
      </c>
      <c r="B1647" s="24" t="s">
        <v>2258</v>
      </c>
      <c r="C1647" s="24" t="s">
        <v>2140</v>
      </c>
      <c r="D1647" s="30" t="s">
        <v>2327</v>
      </c>
      <c r="E1647" s="24" t="s">
        <v>2059</v>
      </c>
      <c r="F1647" s="24" t="s">
        <v>2646</v>
      </c>
      <c r="G1647" s="25" t="s">
        <v>2000</v>
      </c>
    </row>
    <row r="1648" spans="1:7" x14ac:dyDescent="0.3">
      <c r="A1648" s="27">
        <v>23372</v>
      </c>
      <c r="B1648" s="27" t="s">
        <v>3651</v>
      </c>
      <c r="C1648" s="27" t="s">
        <v>1963</v>
      </c>
      <c r="D1648" s="28" t="s">
        <v>2327</v>
      </c>
      <c r="E1648" s="27" t="s">
        <v>2059</v>
      </c>
      <c r="F1648" s="27" t="s">
        <v>2808</v>
      </c>
      <c r="G1648" s="29" t="s">
        <v>2000</v>
      </c>
    </row>
    <row r="1649" spans="1:7" x14ac:dyDescent="0.3">
      <c r="A1649" s="24">
        <v>23371</v>
      </c>
      <c r="B1649" s="24" t="s">
        <v>3757</v>
      </c>
      <c r="C1649" s="24" t="s">
        <v>3043</v>
      </c>
      <c r="D1649" s="30" t="s">
        <v>2327</v>
      </c>
      <c r="E1649" s="24" t="s">
        <v>2059</v>
      </c>
      <c r="F1649" s="24" t="s">
        <v>3350</v>
      </c>
      <c r="G1649" s="25" t="s">
        <v>2000</v>
      </c>
    </row>
    <row r="1650" spans="1:7" x14ac:dyDescent="0.3">
      <c r="A1650" s="27">
        <v>23370</v>
      </c>
      <c r="B1650" s="27" t="s">
        <v>2342</v>
      </c>
      <c r="C1650" s="27" t="s">
        <v>1963</v>
      </c>
      <c r="D1650" s="28" t="s">
        <v>2335</v>
      </c>
      <c r="E1650" s="27" t="s">
        <v>2279</v>
      </c>
      <c r="F1650" s="27" t="s">
        <v>2420</v>
      </c>
      <c r="G1650" s="29" t="s">
        <v>1947</v>
      </c>
    </row>
    <row r="1651" spans="1:7" x14ac:dyDescent="0.3">
      <c r="A1651" s="24">
        <v>23367</v>
      </c>
      <c r="B1651" s="24" t="s">
        <v>4337</v>
      </c>
      <c r="C1651" s="24" t="s">
        <v>1953</v>
      </c>
      <c r="D1651" s="30" t="s">
        <v>4338</v>
      </c>
      <c r="E1651" s="24" t="s">
        <v>2454</v>
      </c>
      <c r="F1651" s="24" t="s">
        <v>2638</v>
      </c>
      <c r="G1651" s="25" t="s">
        <v>1947</v>
      </c>
    </row>
    <row r="1652" spans="1:7" x14ac:dyDescent="0.3">
      <c r="A1652" s="27">
        <v>23366</v>
      </c>
      <c r="B1652" s="27" t="s">
        <v>511</v>
      </c>
      <c r="C1652" s="27" t="s">
        <v>4046</v>
      </c>
      <c r="D1652" s="28" t="s">
        <v>4336</v>
      </c>
      <c r="E1652" s="27" t="s">
        <v>2409</v>
      </c>
      <c r="F1652" s="27" t="s">
        <v>2410</v>
      </c>
      <c r="G1652" s="29" t="s">
        <v>2000</v>
      </c>
    </row>
    <row r="1653" spans="1:7" x14ac:dyDescent="0.3">
      <c r="A1653" s="24">
        <v>23364</v>
      </c>
      <c r="B1653" s="24" t="s">
        <v>2489</v>
      </c>
      <c r="C1653" s="24" t="s">
        <v>2108</v>
      </c>
      <c r="D1653" s="30" t="s">
        <v>2327</v>
      </c>
      <c r="E1653" s="24" t="s">
        <v>2059</v>
      </c>
      <c r="F1653" s="24" t="s">
        <v>3789</v>
      </c>
      <c r="G1653" s="25" t="s">
        <v>2000</v>
      </c>
    </row>
    <row r="1654" spans="1:7" x14ac:dyDescent="0.3">
      <c r="A1654" s="27">
        <v>23363</v>
      </c>
      <c r="B1654" s="27" t="s">
        <v>2342</v>
      </c>
      <c r="C1654" s="27" t="s">
        <v>3653</v>
      </c>
      <c r="D1654" s="28" t="s">
        <v>2335</v>
      </c>
      <c r="E1654" s="27" t="s">
        <v>2279</v>
      </c>
      <c r="F1654" s="27" t="s">
        <v>3398</v>
      </c>
      <c r="G1654" s="29" t="s">
        <v>1947</v>
      </c>
    </row>
    <row r="1655" spans="1:7" x14ac:dyDescent="0.3">
      <c r="A1655" s="24">
        <v>23362</v>
      </c>
      <c r="B1655" s="24" t="s">
        <v>2674</v>
      </c>
      <c r="C1655" s="24" t="s">
        <v>1963</v>
      </c>
      <c r="D1655" s="30" t="s">
        <v>2327</v>
      </c>
      <c r="E1655" s="24" t="s">
        <v>2059</v>
      </c>
      <c r="F1655" s="24" t="s">
        <v>2711</v>
      </c>
      <c r="G1655" s="25" t="s">
        <v>2000</v>
      </c>
    </row>
    <row r="1656" spans="1:7" x14ac:dyDescent="0.3">
      <c r="A1656" s="27">
        <v>23356</v>
      </c>
      <c r="B1656" s="27" t="s">
        <v>4335</v>
      </c>
      <c r="C1656" s="27" t="s">
        <v>2198</v>
      </c>
      <c r="D1656" s="28" t="s">
        <v>2327</v>
      </c>
      <c r="E1656" s="27" t="s">
        <v>2059</v>
      </c>
      <c r="F1656" s="27" t="s">
        <v>2808</v>
      </c>
      <c r="G1656" s="29" t="s">
        <v>2000</v>
      </c>
    </row>
    <row r="1657" spans="1:7" x14ac:dyDescent="0.3">
      <c r="A1657" s="24">
        <v>23353</v>
      </c>
      <c r="B1657" s="24" t="s">
        <v>3318</v>
      </c>
      <c r="C1657" s="24" t="s">
        <v>3137</v>
      </c>
      <c r="D1657" s="30" t="s">
        <v>2327</v>
      </c>
      <c r="E1657" s="24" t="s">
        <v>2059</v>
      </c>
      <c r="F1657" s="24" t="s">
        <v>2646</v>
      </c>
      <c r="G1657" s="25" t="s">
        <v>2000</v>
      </c>
    </row>
    <row r="1658" spans="1:7" x14ac:dyDescent="0.3">
      <c r="A1658" s="27">
        <v>23351</v>
      </c>
      <c r="B1658" s="27" t="s">
        <v>2383</v>
      </c>
      <c r="C1658" s="27" t="s">
        <v>2625</v>
      </c>
      <c r="D1658" s="28" t="s">
        <v>2327</v>
      </c>
      <c r="E1658" s="27" t="s">
        <v>2091</v>
      </c>
      <c r="F1658" s="27" t="s">
        <v>2367</v>
      </c>
      <c r="G1658" s="29" t="s">
        <v>2000</v>
      </c>
    </row>
    <row r="1659" spans="1:7" x14ac:dyDescent="0.3">
      <c r="A1659" s="24">
        <v>23349</v>
      </c>
      <c r="B1659" s="24" t="s">
        <v>2541</v>
      </c>
      <c r="C1659" s="24" t="s">
        <v>4334</v>
      </c>
      <c r="D1659" s="30" t="s">
        <v>2045</v>
      </c>
      <c r="E1659" s="24" t="s">
        <v>1974</v>
      </c>
      <c r="F1659" s="24" t="s">
        <v>2641</v>
      </c>
      <c r="G1659" s="25" t="s">
        <v>2000</v>
      </c>
    </row>
    <row r="1660" spans="1:7" x14ac:dyDescent="0.3">
      <c r="A1660" s="27">
        <v>23348</v>
      </c>
      <c r="B1660" s="27" t="s">
        <v>2957</v>
      </c>
      <c r="C1660" s="27" t="s">
        <v>2258</v>
      </c>
      <c r="D1660" s="28" t="s">
        <v>2327</v>
      </c>
      <c r="E1660" s="27" t="s">
        <v>2059</v>
      </c>
      <c r="F1660" s="27" t="s">
        <v>2768</v>
      </c>
      <c r="G1660" s="29" t="s">
        <v>2000</v>
      </c>
    </row>
    <row r="1661" spans="1:7" x14ac:dyDescent="0.3">
      <c r="A1661" s="24">
        <v>23347</v>
      </c>
      <c r="B1661" s="24" t="s">
        <v>3467</v>
      </c>
      <c r="C1661" s="24" t="s">
        <v>4333</v>
      </c>
      <c r="D1661" s="30" t="s">
        <v>2327</v>
      </c>
      <c r="E1661" s="24" t="s">
        <v>2059</v>
      </c>
      <c r="F1661" s="24" t="s">
        <v>2646</v>
      </c>
      <c r="G1661" s="25" t="s">
        <v>2000</v>
      </c>
    </row>
    <row r="1662" spans="1:7" x14ac:dyDescent="0.3">
      <c r="A1662" s="27">
        <v>23342</v>
      </c>
      <c r="B1662" s="27" t="s">
        <v>504</v>
      </c>
      <c r="C1662" s="27" t="s">
        <v>1972</v>
      </c>
      <c r="D1662" s="28" t="s">
        <v>2201</v>
      </c>
      <c r="E1662" s="27" t="s">
        <v>2158</v>
      </c>
      <c r="F1662" s="27" t="s">
        <v>2159</v>
      </c>
      <c r="G1662" s="29" t="s">
        <v>1947</v>
      </c>
    </row>
    <row r="1663" spans="1:7" x14ac:dyDescent="0.3">
      <c r="A1663" s="24">
        <v>23340</v>
      </c>
      <c r="B1663" s="24" t="s">
        <v>3774</v>
      </c>
      <c r="C1663" s="24" t="s">
        <v>4332</v>
      </c>
      <c r="D1663" s="30" t="s">
        <v>2327</v>
      </c>
      <c r="E1663" s="24" t="s">
        <v>2158</v>
      </c>
      <c r="F1663" s="24" t="s">
        <v>2159</v>
      </c>
      <c r="G1663" s="25" t="s">
        <v>2000</v>
      </c>
    </row>
    <row r="1664" spans="1:7" x14ac:dyDescent="0.3">
      <c r="A1664" s="27">
        <v>23339</v>
      </c>
      <c r="B1664" s="27" t="s">
        <v>2160</v>
      </c>
      <c r="C1664" s="27" t="s">
        <v>2860</v>
      </c>
      <c r="D1664" s="28" t="s">
        <v>2327</v>
      </c>
      <c r="E1664" s="27" t="s">
        <v>2059</v>
      </c>
      <c r="F1664" s="27" t="s">
        <v>2812</v>
      </c>
      <c r="G1664" s="29" t="s">
        <v>2000</v>
      </c>
    </row>
    <row r="1665" spans="1:7" x14ac:dyDescent="0.3">
      <c r="A1665" s="24">
        <v>23331</v>
      </c>
      <c r="B1665" s="24" t="s">
        <v>2936</v>
      </c>
      <c r="C1665" s="24" t="s">
        <v>2184</v>
      </c>
      <c r="D1665" s="30" t="s">
        <v>2335</v>
      </c>
      <c r="E1665" s="24" t="s">
        <v>2279</v>
      </c>
      <c r="F1665" s="24" t="s">
        <v>2336</v>
      </c>
      <c r="G1665" s="25" t="s">
        <v>1947</v>
      </c>
    </row>
    <row r="1666" spans="1:7" x14ac:dyDescent="0.3">
      <c r="A1666" s="27">
        <v>23328</v>
      </c>
      <c r="B1666" s="27" t="s">
        <v>2017</v>
      </c>
      <c r="C1666" s="27" t="s">
        <v>3373</v>
      </c>
      <c r="D1666" s="28" t="s">
        <v>4269</v>
      </c>
      <c r="E1666" s="27" t="s">
        <v>1965</v>
      </c>
      <c r="F1666" s="27" t="s">
        <v>3625</v>
      </c>
      <c r="G1666" s="29" t="s">
        <v>1947</v>
      </c>
    </row>
    <row r="1667" spans="1:7" x14ac:dyDescent="0.3">
      <c r="A1667" s="24">
        <v>23323</v>
      </c>
      <c r="B1667" s="24" t="s">
        <v>2351</v>
      </c>
      <c r="C1667" s="24" t="s">
        <v>1963</v>
      </c>
      <c r="D1667" s="30" t="s">
        <v>2335</v>
      </c>
      <c r="E1667" s="24" t="s">
        <v>2279</v>
      </c>
      <c r="F1667" s="24" t="s">
        <v>2370</v>
      </c>
      <c r="G1667" s="25" t="s">
        <v>1947</v>
      </c>
    </row>
    <row r="1668" spans="1:7" x14ac:dyDescent="0.3">
      <c r="A1668" s="27">
        <v>23316</v>
      </c>
      <c r="B1668" s="27" t="s">
        <v>4330</v>
      </c>
      <c r="C1668" s="27" t="s">
        <v>4331</v>
      </c>
      <c r="D1668" s="28" t="s">
        <v>2201</v>
      </c>
      <c r="E1668" s="31"/>
      <c r="F1668" s="27" t="s">
        <v>3237</v>
      </c>
      <c r="G1668" s="29" t="s">
        <v>2000</v>
      </c>
    </row>
    <row r="1669" spans="1:7" x14ac:dyDescent="0.3">
      <c r="A1669" s="24">
        <v>23313</v>
      </c>
      <c r="B1669" s="24" t="s">
        <v>1725</v>
      </c>
      <c r="C1669" s="24" t="s">
        <v>1963</v>
      </c>
      <c r="D1669" s="30" t="s">
        <v>2127</v>
      </c>
      <c r="E1669" s="24" t="s">
        <v>2041</v>
      </c>
      <c r="F1669" s="24" t="s">
        <v>2555</v>
      </c>
      <c r="G1669" s="25" t="s">
        <v>1947</v>
      </c>
    </row>
    <row r="1670" spans="1:7" x14ac:dyDescent="0.3">
      <c r="A1670" s="27">
        <v>23308</v>
      </c>
      <c r="B1670" s="27" t="s">
        <v>127</v>
      </c>
      <c r="C1670" s="27" t="s">
        <v>3962</v>
      </c>
      <c r="D1670" s="28" t="s">
        <v>2335</v>
      </c>
      <c r="E1670" s="27" t="s">
        <v>2279</v>
      </c>
      <c r="F1670" s="27" t="s">
        <v>2370</v>
      </c>
      <c r="G1670" s="29" t="s">
        <v>1947</v>
      </c>
    </row>
    <row r="1671" spans="1:7" x14ac:dyDescent="0.3">
      <c r="A1671" s="24">
        <v>23305</v>
      </c>
      <c r="B1671" s="24" t="s">
        <v>2599</v>
      </c>
      <c r="C1671" s="24" t="s">
        <v>2612</v>
      </c>
      <c r="D1671" s="30" t="s">
        <v>2335</v>
      </c>
      <c r="E1671" s="24" t="s">
        <v>2279</v>
      </c>
      <c r="F1671" s="24" t="s">
        <v>2297</v>
      </c>
      <c r="G1671" s="25" t="s">
        <v>1947</v>
      </c>
    </row>
    <row r="1672" spans="1:7" x14ac:dyDescent="0.3">
      <c r="A1672" s="27">
        <v>23304</v>
      </c>
      <c r="B1672" s="27" t="s">
        <v>2004</v>
      </c>
      <c r="C1672" s="27" t="s">
        <v>1987</v>
      </c>
      <c r="D1672" s="28" t="s">
        <v>2335</v>
      </c>
      <c r="E1672" s="27" t="s">
        <v>2279</v>
      </c>
      <c r="F1672" s="27" t="s">
        <v>2370</v>
      </c>
      <c r="G1672" s="29" t="s">
        <v>1947</v>
      </c>
    </row>
    <row r="1673" spans="1:7" x14ac:dyDescent="0.3">
      <c r="A1673" s="24">
        <v>23296</v>
      </c>
      <c r="B1673" s="24" t="s">
        <v>4281</v>
      </c>
      <c r="C1673" s="24" t="s">
        <v>4329</v>
      </c>
      <c r="D1673" s="30" t="s">
        <v>2327</v>
      </c>
      <c r="E1673" s="24" t="s">
        <v>2059</v>
      </c>
      <c r="F1673" s="24" t="s">
        <v>3445</v>
      </c>
      <c r="G1673" s="25" t="s">
        <v>2000</v>
      </c>
    </row>
    <row r="1674" spans="1:7" x14ac:dyDescent="0.3">
      <c r="A1674" s="27">
        <v>23283</v>
      </c>
      <c r="B1674" s="27" t="s">
        <v>2593</v>
      </c>
      <c r="C1674" s="27" t="s">
        <v>3391</v>
      </c>
      <c r="D1674" s="28" t="s">
        <v>2578</v>
      </c>
      <c r="E1674" s="27" t="s">
        <v>2009</v>
      </c>
      <c r="F1674" s="27" t="s">
        <v>2016</v>
      </c>
      <c r="G1674" s="29" t="s">
        <v>1947</v>
      </c>
    </row>
    <row r="1675" spans="1:7" x14ac:dyDescent="0.3">
      <c r="A1675" s="24">
        <v>23280</v>
      </c>
      <c r="B1675" s="24" t="s">
        <v>2615</v>
      </c>
      <c r="C1675" s="24" t="s">
        <v>1987</v>
      </c>
      <c r="D1675" s="30" t="s">
        <v>2045</v>
      </c>
      <c r="E1675" s="24" t="s">
        <v>1974</v>
      </c>
      <c r="F1675" s="24" t="s">
        <v>3010</v>
      </c>
      <c r="G1675" s="25" t="s">
        <v>1947</v>
      </c>
    </row>
    <row r="1676" spans="1:7" x14ac:dyDescent="0.3">
      <c r="A1676" s="27">
        <v>23279</v>
      </c>
      <c r="B1676" s="27" t="s">
        <v>1962</v>
      </c>
      <c r="C1676" s="27" t="s">
        <v>4328</v>
      </c>
      <c r="D1676" s="28" t="s">
        <v>2045</v>
      </c>
      <c r="E1676" s="27" t="s">
        <v>1974</v>
      </c>
      <c r="F1676" s="27" t="s">
        <v>3010</v>
      </c>
      <c r="G1676" s="29" t="s">
        <v>1947</v>
      </c>
    </row>
    <row r="1677" spans="1:7" x14ac:dyDescent="0.3">
      <c r="A1677" s="24">
        <v>23277</v>
      </c>
      <c r="B1677" s="24" t="s">
        <v>2313</v>
      </c>
      <c r="C1677" s="24" t="s">
        <v>1987</v>
      </c>
      <c r="D1677" s="30" t="s">
        <v>2201</v>
      </c>
      <c r="E1677" s="24" t="s">
        <v>2158</v>
      </c>
      <c r="F1677" s="24" t="s">
        <v>2324</v>
      </c>
      <c r="G1677" s="25" t="s">
        <v>1947</v>
      </c>
    </row>
    <row r="1678" spans="1:7" x14ac:dyDescent="0.3">
      <c r="A1678" s="27">
        <v>23272</v>
      </c>
      <c r="B1678" s="27" t="s">
        <v>4327</v>
      </c>
      <c r="C1678" s="27" t="s">
        <v>2211</v>
      </c>
      <c r="D1678" s="28" t="s">
        <v>2445</v>
      </c>
      <c r="E1678" s="27" t="s">
        <v>2279</v>
      </c>
      <c r="F1678" s="27" t="s">
        <v>2420</v>
      </c>
      <c r="G1678" s="29" t="s">
        <v>2000</v>
      </c>
    </row>
    <row r="1679" spans="1:7" x14ac:dyDescent="0.3">
      <c r="A1679" s="24">
        <v>23269</v>
      </c>
      <c r="B1679" s="24" t="s">
        <v>1301</v>
      </c>
      <c r="C1679" s="24" t="s">
        <v>2941</v>
      </c>
      <c r="D1679" s="30" t="s">
        <v>2335</v>
      </c>
      <c r="E1679" s="24" t="s">
        <v>2279</v>
      </c>
      <c r="F1679" s="24" t="s">
        <v>2420</v>
      </c>
      <c r="G1679" s="25" t="s">
        <v>1947</v>
      </c>
    </row>
    <row r="1680" spans="1:7" x14ac:dyDescent="0.3">
      <c r="A1680" s="27">
        <v>23268</v>
      </c>
      <c r="B1680" s="27" t="s">
        <v>4154</v>
      </c>
      <c r="C1680" s="27" t="s">
        <v>3014</v>
      </c>
      <c r="D1680" s="28" t="s">
        <v>1982</v>
      </c>
      <c r="E1680" s="27" t="s">
        <v>1983</v>
      </c>
      <c r="F1680" s="27" t="s">
        <v>1984</v>
      </c>
      <c r="G1680" s="29" t="s">
        <v>1947</v>
      </c>
    </row>
    <row r="1681" spans="1:7" x14ac:dyDescent="0.3">
      <c r="A1681" s="24">
        <v>23265</v>
      </c>
      <c r="B1681" s="24" t="s">
        <v>4326</v>
      </c>
      <c r="C1681" s="24" t="s">
        <v>3014</v>
      </c>
      <c r="D1681" s="30" t="s">
        <v>1982</v>
      </c>
      <c r="E1681" s="24" t="s">
        <v>1983</v>
      </c>
      <c r="F1681" s="24" t="s">
        <v>1984</v>
      </c>
      <c r="G1681" s="25" t="s">
        <v>1947</v>
      </c>
    </row>
    <row r="1682" spans="1:7" x14ac:dyDescent="0.3">
      <c r="A1682" s="27">
        <v>23263</v>
      </c>
      <c r="B1682" s="27" t="s">
        <v>3936</v>
      </c>
      <c r="C1682" s="27" t="s">
        <v>2208</v>
      </c>
      <c r="D1682" s="28" t="s">
        <v>2127</v>
      </c>
      <c r="E1682" s="27" t="s">
        <v>1995</v>
      </c>
      <c r="F1682" s="27" t="s">
        <v>2128</v>
      </c>
      <c r="G1682" s="29" t="s">
        <v>1947</v>
      </c>
    </row>
    <row r="1683" spans="1:7" x14ac:dyDescent="0.3">
      <c r="A1683" s="24">
        <v>23262</v>
      </c>
      <c r="B1683" s="24" t="s">
        <v>4325</v>
      </c>
      <c r="C1683" s="24" t="s">
        <v>2184</v>
      </c>
      <c r="D1683" s="30" t="s">
        <v>1982</v>
      </c>
      <c r="E1683" s="24" t="s">
        <v>1983</v>
      </c>
      <c r="F1683" s="24" t="s">
        <v>1984</v>
      </c>
      <c r="G1683" s="25" t="s">
        <v>1947</v>
      </c>
    </row>
    <row r="1684" spans="1:7" x14ac:dyDescent="0.3">
      <c r="A1684" s="27">
        <v>23261</v>
      </c>
      <c r="B1684" s="27" t="s">
        <v>4323</v>
      </c>
      <c r="C1684" s="27" t="s">
        <v>4324</v>
      </c>
      <c r="D1684" s="28" t="s">
        <v>2201</v>
      </c>
      <c r="E1684" s="27" t="s">
        <v>2158</v>
      </c>
      <c r="F1684" s="27" t="s">
        <v>2324</v>
      </c>
      <c r="G1684" s="29" t="s">
        <v>2000</v>
      </c>
    </row>
    <row r="1685" spans="1:7" x14ac:dyDescent="0.3">
      <c r="A1685" s="24">
        <v>23254</v>
      </c>
      <c r="B1685" s="24" t="s">
        <v>4321</v>
      </c>
      <c r="C1685" s="24" t="s">
        <v>4322</v>
      </c>
      <c r="D1685" s="30" t="s">
        <v>2045</v>
      </c>
      <c r="E1685" s="24" t="s">
        <v>1974</v>
      </c>
      <c r="F1685" s="24" t="s">
        <v>2990</v>
      </c>
      <c r="G1685" s="25" t="s">
        <v>1947</v>
      </c>
    </row>
    <row r="1686" spans="1:7" x14ac:dyDescent="0.3">
      <c r="A1686" s="27">
        <v>23246</v>
      </c>
      <c r="B1686" s="27" t="s">
        <v>4319</v>
      </c>
      <c r="C1686" s="27" t="s">
        <v>4320</v>
      </c>
      <c r="D1686" s="28" t="s">
        <v>2045</v>
      </c>
      <c r="E1686" s="27" t="s">
        <v>2091</v>
      </c>
      <c r="F1686" s="27" t="s">
        <v>2367</v>
      </c>
      <c r="G1686" s="29" t="s">
        <v>2000</v>
      </c>
    </row>
    <row r="1687" spans="1:7" x14ac:dyDescent="0.3">
      <c r="A1687" s="24">
        <v>23241</v>
      </c>
      <c r="B1687" s="24" t="s">
        <v>2901</v>
      </c>
      <c r="C1687" s="24" t="s">
        <v>3223</v>
      </c>
      <c r="D1687" s="30" t="s">
        <v>2201</v>
      </c>
      <c r="E1687" s="24" t="s">
        <v>2158</v>
      </c>
      <c r="F1687" s="24" t="s">
        <v>2159</v>
      </c>
      <c r="G1687" s="25" t="s">
        <v>2000</v>
      </c>
    </row>
    <row r="1688" spans="1:7" x14ac:dyDescent="0.3">
      <c r="A1688" s="27">
        <v>23234</v>
      </c>
      <c r="B1688" s="27" t="s">
        <v>4318</v>
      </c>
      <c r="C1688" s="27" t="s">
        <v>2732</v>
      </c>
      <c r="D1688" s="28" t="s">
        <v>2201</v>
      </c>
      <c r="E1688" s="27" t="s">
        <v>2158</v>
      </c>
      <c r="F1688" s="27" t="s">
        <v>2324</v>
      </c>
      <c r="G1688" s="29" t="s">
        <v>2000</v>
      </c>
    </row>
    <row r="1689" spans="1:7" x14ac:dyDescent="0.3">
      <c r="A1689" s="24">
        <v>23232</v>
      </c>
      <c r="B1689" s="24" t="s">
        <v>2859</v>
      </c>
      <c r="C1689" s="24" t="s">
        <v>3185</v>
      </c>
      <c r="D1689" s="30" t="s">
        <v>2045</v>
      </c>
      <c r="E1689" s="24" t="s">
        <v>1974</v>
      </c>
      <c r="F1689" s="24" t="s">
        <v>2281</v>
      </c>
      <c r="G1689" s="25" t="s">
        <v>2000</v>
      </c>
    </row>
    <row r="1690" spans="1:7" x14ac:dyDescent="0.3">
      <c r="A1690" s="27">
        <v>23229</v>
      </c>
      <c r="B1690" s="27" t="s">
        <v>3006</v>
      </c>
      <c r="C1690" s="27" t="s">
        <v>4317</v>
      </c>
      <c r="D1690" s="28" t="s">
        <v>2327</v>
      </c>
      <c r="E1690" s="27" t="s">
        <v>2059</v>
      </c>
      <c r="F1690" s="27" t="s">
        <v>2808</v>
      </c>
      <c r="G1690" s="29" t="s">
        <v>2000</v>
      </c>
    </row>
    <row r="1691" spans="1:7" x14ac:dyDescent="0.3">
      <c r="A1691" s="24">
        <v>23225</v>
      </c>
      <c r="B1691" s="24" t="s">
        <v>4316</v>
      </c>
      <c r="C1691" s="24" t="s">
        <v>3922</v>
      </c>
      <c r="D1691" s="30" t="s">
        <v>2510</v>
      </c>
      <c r="E1691" s="24" t="s">
        <v>2279</v>
      </c>
      <c r="F1691" s="24" t="s">
        <v>2420</v>
      </c>
      <c r="G1691" s="25" t="s">
        <v>1947</v>
      </c>
    </row>
    <row r="1692" spans="1:7" x14ac:dyDescent="0.3">
      <c r="A1692" s="27">
        <v>23218</v>
      </c>
      <c r="B1692" s="27" t="s">
        <v>4314</v>
      </c>
      <c r="C1692" s="27" t="s">
        <v>4315</v>
      </c>
      <c r="D1692" s="28" t="s">
        <v>2327</v>
      </c>
      <c r="E1692" s="27" t="s">
        <v>2279</v>
      </c>
      <c r="F1692" s="27" t="s">
        <v>2420</v>
      </c>
      <c r="G1692" s="29" t="s">
        <v>2000</v>
      </c>
    </row>
    <row r="1693" spans="1:7" x14ac:dyDescent="0.3">
      <c r="A1693" s="24">
        <v>23217</v>
      </c>
      <c r="B1693" s="24" t="s">
        <v>2859</v>
      </c>
      <c r="C1693" s="24" t="s">
        <v>4209</v>
      </c>
      <c r="D1693" s="30" t="s">
        <v>2327</v>
      </c>
      <c r="E1693" s="24" t="s">
        <v>2059</v>
      </c>
      <c r="F1693" s="24" t="s">
        <v>2716</v>
      </c>
      <c r="G1693" s="25" t="s">
        <v>2000</v>
      </c>
    </row>
    <row r="1694" spans="1:7" x14ac:dyDescent="0.3">
      <c r="A1694" s="27">
        <v>23215</v>
      </c>
      <c r="B1694" s="27" t="s">
        <v>2611</v>
      </c>
      <c r="C1694" s="27" t="s">
        <v>2108</v>
      </c>
      <c r="D1694" s="28" t="s">
        <v>2335</v>
      </c>
      <c r="E1694" s="27" t="s">
        <v>2279</v>
      </c>
      <c r="F1694" s="27" t="s">
        <v>2370</v>
      </c>
      <c r="G1694" s="29" t="s">
        <v>1947</v>
      </c>
    </row>
    <row r="1695" spans="1:7" x14ac:dyDescent="0.3">
      <c r="A1695" s="24">
        <v>23213</v>
      </c>
      <c r="B1695" s="24" t="s">
        <v>3347</v>
      </c>
      <c r="C1695" s="24" t="s">
        <v>2199</v>
      </c>
      <c r="D1695" s="30" t="s">
        <v>2457</v>
      </c>
      <c r="E1695" s="24" t="s">
        <v>2242</v>
      </c>
      <c r="F1695" s="24" t="s">
        <v>2243</v>
      </c>
      <c r="G1695" s="25" t="s">
        <v>1947</v>
      </c>
    </row>
    <row r="1696" spans="1:7" x14ac:dyDescent="0.3">
      <c r="A1696" s="27">
        <v>23208</v>
      </c>
      <c r="B1696" s="27" t="s">
        <v>1291</v>
      </c>
      <c r="C1696" s="27" t="s">
        <v>4313</v>
      </c>
      <c r="D1696" s="28" t="s">
        <v>2045</v>
      </c>
      <c r="E1696" s="27" t="s">
        <v>1974</v>
      </c>
      <c r="F1696" s="27" t="s">
        <v>2281</v>
      </c>
      <c r="G1696" s="29" t="s">
        <v>1947</v>
      </c>
    </row>
    <row r="1697" spans="1:7" x14ac:dyDescent="0.3">
      <c r="A1697" s="24">
        <v>23206</v>
      </c>
      <c r="B1697" s="24" t="s">
        <v>2235</v>
      </c>
      <c r="C1697" s="24" t="s">
        <v>4312</v>
      </c>
      <c r="D1697" s="30" t="s">
        <v>2335</v>
      </c>
      <c r="E1697" s="24" t="s">
        <v>2279</v>
      </c>
      <c r="F1697" s="24" t="s">
        <v>2341</v>
      </c>
      <c r="G1697" s="25" t="s">
        <v>1947</v>
      </c>
    </row>
    <row r="1698" spans="1:7" x14ac:dyDescent="0.3">
      <c r="A1698" s="27">
        <v>23202</v>
      </c>
      <c r="B1698" s="27" t="s">
        <v>3724</v>
      </c>
      <c r="C1698" s="27" t="s">
        <v>2887</v>
      </c>
      <c r="D1698" s="28" t="s">
        <v>2045</v>
      </c>
      <c r="E1698" s="27" t="s">
        <v>1974</v>
      </c>
      <c r="F1698" s="27" t="s">
        <v>2587</v>
      </c>
      <c r="G1698" s="29" t="s">
        <v>1947</v>
      </c>
    </row>
    <row r="1699" spans="1:7" x14ac:dyDescent="0.3">
      <c r="A1699" s="24">
        <v>23196</v>
      </c>
      <c r="B1699" s="24" t="s">
        <v>2575</v>
      </c>
      <c r="C1699" s="24" t="s">
        <v>4311</v>
      </c>
      <c r="D1699" s="30" t="s">
        <v>2127</v>
      </c>
      <c r="E1699" s="24" t="s">
        <v>1995</v>
      </c>
      <c r="F1699" s="24" t="s">
        <v>2128</v>
      </c>
      <c r="G1699" s="25" t="s">
        <v>1947</v>
      </c>
    </row>
    <row r="1700" spans="1:7" x14ac:dyDescent="0.3">
      <c r="A1700" s="27">
        <v>23194</v>
      </c>
      <c r="B1700" s="27" t="s">
        <v>2028</v>
      </c>
      <c r="C1700" s="27" t="s">
        <v>1987</v>
      </c>
      <c r="D1700" s="28" t="s">
        <v>1982</v>
      </c>
      <c r="E1700" s="27" t="s">
        <v>1983</v>
      </c>
      <c r="F1700" s="27" t="s">
        <v>1984</v>
      </c>
      <c r="G1700" s="29" t="s">
        <v>1947</v>
      </c>
    </row>
    <row r="1701" spans="1:7" x14ac:dyDescent="0.3">
      <c r="A1701" s="24">
        <v>23191</v>
      </c>
      <c r="B1701" s="24" t="s">
        <v>4309</v>
      </c>
      <c r="C1701" s="24" t="s">
        <v>4310</v>
      </c>
      <c r="D1701" s="30" t="s">
        <v>2327</v>
      </c>
      <c r="E1701" s="24" t="s">
        <v>2158</v>
      </c>
      <c r="F1701" s="24" t="s">
        <v>2159</v>
      </c>
      <c r="G1701" s="25" t="s">
        <v>2000</v>
      </c>
    </row>
    <row r="1702" spans="1:7" x14ac:dyDescent="0.3">
      <c r="A1702" s="27">
        <v>23185</v>
      </c>
      <c r="B1702" s="27" t="s">
        <v>281</v>
      </c>
      <c r="C1702" s="27" t="s">
        <v>2932</v>
      </c>
      <c r="D1702" s="28" t="s">
        <v>1982</v>
      </c>
      <c r="E1702" s="27" t="s">
        <v>1983</v>
      </c>
      <c r="F1702" s="27" t="s">
        <v>1984</v>
      </c>
      <c r="G1702" s="29" t="s">
        <v>1947</v>
      </c>
    </row>
    <row r="1703" spans="1:7" x14ac:dyDescent="0.3">
      <c r="A1703" s="24">
        <v>23181</v>
      </c>
      <c r="B1703" s="24" t="s">
        <v>2356</v>
      </c>
      <c r="C1703" s="24" t="s">
        <v>2184</v>
      </c>
      <c r="D1703" s="30" t="s">
        <v>2335</v>
      </c>
      <c r="E1703" s="24" t="s">
        <v>2279</v>
      </c>
      <c r="F1703" s="24" t="s">
        <v>2370</v>
      </c>
      <c r="G1703" s="25" t="s">
        <v>1947</v>
      </c>
    </row>
    <row r="1704" spans="1:7" x14ac:dyDescent="0.3">
      <c r="A1704" s="27">
        <v>23174</v>
      </c>
      <c r="B1704" s="27" t="s">
        <v>2334</v>
      </c>
      <c r="C1704" s="27" t="s">
        <v>3203</v>
      </c>
      <c r="D1704" s="28" t="s">
        <v>2327</v>
      </c>
      <c r="E1704" s="27" t="s">
        <v>2059</v>
      </c>
      <c r="F1704" s="27" t="s">
        <v>2808</v>
      </c>
      <c r="G1704" s="29" t="s">
        <v>2000</v>
      </c>
    </row>
    <row r="1705" spans="1:7" x14ac:dyDescent="0.3">
      <c r="A1705" s="24">
        <v>23173</v>
      </c>
      <c r="B1705" s="24" t="s">
        <v>4308</v>
      </c>
      <c r="C1705" s="24" t="s">
        <v>2625</v>
      </c>
      <c r="D1705" s="30" t="s">
        <v>2045</v>
      </c>
      <c r="E1705" s="24" t="s">
        <v>1974</v>
      </c>
      <c r="F1705" s="24" t="s">
        <v>3191</v>
      </c>
      <c r="G1705" s="25" t="s">
        <v>2000</v>
      </c>
    </row>
    <row r="1706" spans="1:7" x14ac:dyDescent="0.3">
      <c r="A1706" s="27">
        <v>23171</v>
      </c>
      <c r="B1706" s="27" t="s">
        <v>1034</v>
      </c>
      <c r="C1706" s="27" t="s">
        <v>2187</v>
      </c>
      <c r="D1706" s="28" t="s">
        <v>2327</v>
      </c>
      <c r="E1706" s="27" t="s">
        <v>2059</v>
      </c>
      <c r="F1706" s="27" t="s">
        <v>3152</v>
      </c>
      <c r="G1706" s="29" t="s">
        <v>2000</v>
      </c>
    </row>
    <row r="1707" spans="1:7" x14ac:dyDescent="0.3">
      <c r="A1707" s="24">
        <v>23167</v>
      </c>
      <c r="B1707" s="24" t="s">
        <v>2047</v>
      </c>
      <c r="C1707" s="24" t="s">
        <v>2910</v>
      </c>
      <c r="D1707" s="30" t="s">
        <v>2327</v>
      </c>
      <c r="E1707" s="24" t="s">
        <v>2059</v>
      </c>
      <c r="F1707" s="24" t="s">
        <v>3445</v>
      </c>
      <c r="G1707" s="25" t="s">
        <v>2000</v>
      </c>
    </row>
    <row r="1708" spans="1:7" x14ac:dyDescent="0.3">
      <c r="A1708" s="27">
        <v>23162</v>
      </c>
      <c r="B1708" s="27" t="s">
        <v>2489</v>
      </c>
      <c r="C1708" s="27" t="s">
        <v>4307</v>
      </c>
      <c r="D1708" s="28" t="s">
        <v>2327</v>
      </c>
      <c r="E1708" s="27" t="s">
        <v>2059</v>
      </c>
      <c r="F1708" s="27" t="s">
        <v>2785</v>
      </c>
      <c r="G1708" s="29" t="s">
        <v>2000</v>
      </c>
    </row>
    <row r="1709" spans="1:7" x14ac:dyDescent="0.3">
      <c r="A1709" s="24">
        <v>23159</v>
      </c>
      <c r="B1709" s="24" t="s">
        <v>363</v>
      </c>
      <c r="C1709" s="24" t="s">
        <v>2893</v>
      </c>
      <c r="D1709" s="30" t="s">
        <v>2201</v>
      </c>
      <c r="E1709" s="24" t="s">
        <v>2158</v>
      </c>
      <c r="F1709" s="24" t="s">
        <v>2324</v>
      </c>
      <c r="G1709" s="25" t="s">
        <v>1947</v>
      </c>
    </row>
    <row r="1710" spans="1:7" x14ac:dyDescent="0.3">
      <c r="A1710" s="27">
        <v>23158</v>
      </c>
      <c r="B1710" s="27" t="s">
        <v>2483</v>
      </c>
      <c r="C1710" s="27" t="s">
        <v>2629</v>
      </c>
      <c r="D1710" s="28" t="s">
        <v>2335</v>
      </c>
      <c r="E1710" s="27" t="s">
        <v>2279</v>
      </c>
      <c r="F1710" s="27" t="s">
        <v>3398</v>
      </c>
      <c r="G1710" s="29" t="s">
        <v>1947</v>
      </c>
    </row>
    <row r="1711" spans="1:7" x14ac:dyDescent="0.3">
      <c r="A1711" s="24">
        <v>23151</v>
      </c>
      <c r="B1711" s="24" t="s">
        <v>4305</v>
      </c>
      <c r="C1711" s="24" t="s">
        <v>4306</v>
      </c>
      <c r="D1711" s="30" t="s">
        <v>2327</v>
      </c>
      <c r="E1711" s="24" t="s">
        <v>2091</v>
      </c>
      <c r="F1711" s="24" t="s">
        <v>2367</v>
      </c>
      <c r="G1711" s="25" t="s">
        <v>2000</v>
      </c>
    </row>
    <row r="1712" spans="1:7" x14ac:dyDescent="0.3">
      <c r="A1712" s="27">
        <v>23148</v>
      </c>
      <c r="B1712" s="27" t="s">
        <v>3424</v>
      </c>
      <c r="C1712" s="27" t="s">
        <v>4304</v>
      </c>
      <c r="D1712" s="28" t="s">
        <v>2327</v>
      </c>
      <c r="E1712" s="27" t="s">
        <v>2059</v>
      </c>
      <c r="F1712" s="27" t="s">
        <v>3425</v>
      </c>
      <c r="G1712" s="29" t="s">
        <v>2000</v>
      </c>
    </row>
    <row r="1713" spans="1:7" x14ac:dyDescent="0.3">
      <c r="A1713" s="24">
        <v>23145</v>
      </c>
      <c r="B1713" s="24" t="s">
        <v>3714</v>
      </c>
      <c r="C1713" s="24" t="s">
        <v>2746</v>
      </c>
      <c r="D1713" s="30" t="s">
        <v>2335</v>
      </c>
      <c r="E1713" s="24" t="s">
        <v>2158</v>
      </c>
      <c r="F1713" s="24" t="s">
        <v>2159</v>
      </c>
      <c r="G1713" s="25" t="s">
        <v>1947</v>
      </c>
    </row>
    <row r="1714" spans="1:7" x14ac:dyDescent="0.3">
      <c r="A1714" s="27">
        <v>23141</v>
      </c>
      <c r="B1714" s="27" t="s">
        <v>4302</v>
      </c>
      <c r="C1714" s="27" t="s">
        <v>4303</v>
      </c>
      <c r="D1714" s="28" t="s">
        <v>2327</v>
      </c>
      <c r="E1714" s="27" t="s">
        <v>2059</v>
      </c>
      <c r="F1714" s="27" t="s">
        <v>3362</v>
      </c>
      <c r="G1714" s="29" t="s">
        <v>2000</v>
      </c>
    </row>
    <row r="1715" spans="1:7" x14ac:dyDescent="0.3">
      <c r="A1715" s="24">
        <v>23138</v>
      </c>
      <c r="B1715" s="24" t="s">
        <v>4301</v>
      </c>
      <c r="C1715" s="24" t="s">
        <v>2708</v>
      </c>
      <c r="D1715" s="30" t="s">
        <v>2327</v>
      </c>
      <c r="E1715" s="24" t="s">
        <v>2059</v>
      </c>
      <c r="F1715" s="24" t="s">
        <v>2808</v>
      </c>
      <c r="G1715" s="25" t="s">
        <v>2000</v>
      </c>
    </row>
    <row r="1716" spans="1:7" x14ac:dyDescent="0.3">
      <c r="A1716" s="27">
        <v>23137</v>
      </c>
      <c r="B1716" s="27" t="s">
        <v>3594</v>
      </c>
      <c r="C1716" s="27" t="s">
        <v>4300</v>
      </c>
      <c r="D1716" s="28" t="s">
        <v>2327</v>
      </c>
      <c r="E1716" s="27" t="s">
        <v>2059</v>
      </c>
      <c r="F1716" s="27" t="s">
        <v>2285</v>
      </c>
      <c r="G1716" s="29" t="s">
        <v>2000</v>
      </c>
    </row>
    <row r="1717" spans="1:7" x14ac:dyDescent="0.3">
      <c r="A1717" s="24">
        <v>23133</v>
      </c>
      <c r="B1717" s="24" t="s">
        <v>2732</v>
      </c>
      <c r="C1717" s="24" t="s">
        <v>2625</v>
      </c>
      <c r="D1717" s="30" t="s">
        <v>2327</v>
      </c>
      <c r="E1717" s="24" t="s">
        <v>2059</v>
      </c>
      <c r="F1717" s="24" t="s">
        <v>2133</v>
      </c>
      <c r="G1717" s="25" t="s">
        <v>2000</v>
      </c>
    </row>
    <row r="1718" spans="1:7" x14ac:dyDescent="0.3">
      <c r="A1718" s="27">
        <v>23122</v>
      </c>
      <c r="B1718" s="27" t="s">
        <v>2380</v>
      </c>
      <c r="C1718" s="27" t="s">
        <v>3352</v>
      </c>
      <c r="D1718" s="28" t="s">
        <v>2201</v>
      </c>
      <c r="E1718" s="27" t="s">
        <v>2158</v>
      </c>
      <c r="F1718" s="27" t="s">
        <v>2697</v>
      </c>
      <c r="G1718" s="29" t="s">
        <v>1947</v>
      </c>
    </row>
    <row r="1719" spans="1:7" x14ac:dyDescent="0.3">
      <c r="A1719" s="24">
        <v>23117</v>
      </c>
      <c r="B1719" s="24" t="s">
        <v>3856</v>
      </c>
      <c r="C1719" s="24" t="s">
        <v>4299</v>
      </c>
      <c r="D1719" s="30" t="s">
        <v>2045</v>
      </c>
      <c r="E1719" s="24" t="s">
        <v>1974</v>
      </c>
      <c r="F1719" s="24" t="s">
        <v>2650</v>
      </c>
      <c r="G1719" s="25" t="s">
        <v>2000</v>
      </c>
    </row>
    <row r="1720" spans="1:7" x14ac:dyDescent="0.3">
      <c r="A1720" s="27">
        <v>23115</v>
      </c>
      <c r="B1720" s="27" t="s">
        <v>2489</v>
      </c>
      <c r="C1720" s="27" t="s">
        <v>3185</v>
      </c>
      <c r="D1720" s="28" t="s">
        <v>2045</v>
      </c>
      <c r="E1720" s="27" t="s">
        <v>1974</v>
      </c>
      <c r="F1720" s="27" t="s">
        <v>2788</v>
      </c>
      <c r="G1720" s="29" t="s">
        <v>2000</v>
      </c>
    </row>
    <row r="1721" spans="1:7" x14ac:dyDescent="0.3">
      <c r="A1721" s="24">
        <v>23107</v>
      </c>
      <c r="B1721" s="24" t="s">
        <v>4298</v>
      </c>
      <c r="C1721" s="24" t="s">
        <v>2169</v>
      </c>
      <c r="D1721" s="30" t="s">
        <v>2335</v>
      </c>
      <c r="E1721" s="24" t="s">
        <v>2279</v>
      </c>
      <c r="F1721" s="24" t="s">
        <v>2370</v>
      </c>
      <c r="G1721" s="25" t="s">
        <v>1947</v>
      </c>
    </row>
    <row r="1722" spans="1:7" x14ac:dyDescent="0.3">
      <c r="A1722" s="27">
        <v>23104</v>
      </c>
      <c r="B1722" s="27" t="s">
        <v>4297</v>
      </c>
      <c r="C1722" s="27" t="s">
        <v>504</v>
      </c>
      <c r="D1722" s="28" t="s">
        <v>2335</v>
      </c>
      <c r="E1722" s="27" t="s">
        <v>2279</v>
      </c>
      <c r="F1722" s="27" t="s">
        <v>2370</v>
      </c>
      <c r="G1722" s="29" t="s">
        <v>1947</v>
      </c>
    </row>
    <row r="1723" spans="1:7" x14ac:dyDescent="0.3">
      <c r="A1723" s="24">
        <v>23103</v>
      </c>
      <c r="B1723" s="24" t="s">
        <v>2202</v>
      </c>
      <c r="C1723" s="24" t="s">
        <v>1963</v>
      </c>
      <c r="D1723" s="30" t="s">
        <v>2335</v>
      </c>
      <c r="E1723" s="24" t="s">
        <v>2279</v>
      </c>
      <c r="F1723" s="24" t="s">
        <v>2370</v>
      </c>
      <c r="G1723" s="25" t="s">
        <v>1947</v>
      </c>
    </row>
    <row r="1724" spans="1:7" x14ac:dyDescent="0.3">
      <c r="A1724" s="27">
        <v>23100</v>
      </c>
      <c r="B1724" s="27" t="s">
        <v>4296</v>
      </c>
      <c r="C1724" s="27" t="s">
        <v>2020</v>
      </c>
      <c r="D1724" s="28" t="s">
        <v>2335</v>
      </c>
      <c r="E1724" s="27" t="s">
        <v>2279</v>
      </c>
      <c r="F1724" s="27" t="s">
        <v>2350</v>
      </c>
      <c r="G1724" s="29" t="s">
        <v>1947</v>
      </c>
    </row>
    <row r="1725" spans="1:7" x14ac:dyDescent="0.3">
      <c r="A1725" s="24">
        <v>23098</v>
      </c>
      <c r="B1725" s="24" t="s">
        <v>4295</v>
      </c>
      <c r="C1725" s="24" t="s">
        <v>3396</v>
      </c>
      <c r="D1725" s="30" t="s">
        <v>2447</v>
      </c>
      <c r="E1725" s="24" t="s">
        <v>2315</v>
      </c>
      <c r="F1725" s="24" t="s">
        <v>2316</v>
      </c>
      <c r="G1725" s="25" t="s">
        <v>1947</v>
      </c>
    </row>
    <row r="1726" spans="1:7" x14ac:dyDescent="0.3">
      <c r="A1726" s="27">
        <v>23097</v>
      </c>
      <c r="B1726" s="27" t="s">
        <v>2125</v>
      </c>
      <c r="C1726" s="27" t="s">
        <v>2602</v>
      </c>
      <c r="D1726" s="28" t="s">
        <v>2335</v>
      </c>
      <c r="E1726" s="27" t="s">
        <v>2279</v>
      </c>
      <c r="F1726" s="27" t="s">
        <v>2297</v>
      </c>
      <c r="G1726" s="29" t="s">
        <v>1947</v>
      </c>
    </row>
    <row r="1727" spans="1:7" x14ac:dyDescent="0.3">
      <c r="A1727" s="24">
        <v>23095</v>
      </c>
      <c r="B1727" s="24" t="s">
        <v>2226</v>
      </c>
      <c r="C1727" s="24" t="s">
        <v>2184</v>
      </c>
      <c r="D1727" s="30" t="s">
        <v>2201</v>
      </c>
      <c r="E1727" s="24" t="s">
        <v>1974</v>
      </c>
      <c r="F1727" s="24" t="s">
        <v>2562</v>
      </c>
      <c r="G1727" s="25" t="s">
        <v>1947</v>
      </c>
    </row>
    <row r="1728" spans="1:7" x14ac:dyDescent="0.3">
      <c r="A1728" s="27">
        <v>23094</v>
      </c>
      <c r="B1728" s="27" t="s">
        <v>4294</v>
      </c>
      <c r="C1728" s="27" t="s">
        <v>2612</v>
      </c>
      <c r="D1728" s="28" t="s">
        <v>2335</v>
      </c>
      <c r="E1728" s="27" t="s">
        <v>2279</v>
      </c>
      <c r="F1728" s="27" t="s">
        <v>2420</v>
      </c>
      <c r="G1728" s="29" t="s">
        <v>1947</v>
      </c>
    </row>
    <row r="1729" spans="1:7" x14ac:dyDescent="0.3">
      <c r="A1729" s="24">
        <v>23091</v>
      </c>
      <c r="B1729" s="24" t="s">
        <v>2732</v>
      </c>
      <c r="C1729" s="24" t="s">
        <v>3557</v>
      </c>
      <c r="D1729" s="30" t="s">
        <v>2083</v>
      </c>
      <c r="E1729" s="24" t="s">
        <v>2191</v>
      </c>
      <c r="F1729" s="24" t="s">
        <v>2192</v>
      </c>
      <c r="G1729" s="25" t="s">
        <v>1947</v>
      </c>
    </row>
    <row r="1730" spans="1:7" x14ac:dyDescent="0.3">
      <c r="A1730" s="27">
        <v>23088</v>
      </c>
      <c r="B1730" s="27" t="s">
        <v>4293</v>
      </c>
      <c r="C1730" s="27" t="s">
        <v>1987</v>
      </c>
      <c r="D1730" s="28" t="s">
        <v>2335</v>
      </c>
      <c r="E1730" s="27" t="s">
        <v>2279</v>
      </c>
      <c r="F1730" s="27" t="s">
        <v>2350</v>
      </c>
      <c r="G1730" s="29" t="s">
        <v>1947</v>
      </c>
    </row>
    <row r="1731" spans="1:7" x14ac:dyDescent="0.3">
      <c r="A1731" s="24">
        <v>23087</v>
      </c>
      <c r="B1731" s="24" t="s">
        <v>2645</v>
      </c>
      <c r="C1731" s="24" t="s">
        <v>4292</v>
      </c>
      <c r="D1731" s="30" t="s">
        <v>2335</v>
      </c>
      <c r="E1731" s="24" t="s">
        <v>2279</v>
      </c>
      <c r="F1731" s="24" t="s">
        <v>2297</v>
      </c>
      <c r="G1731" s="25" t="s">
        <v>1947</v>
      </c>
    </row>
    <row r="1732" spans="1:7" x14ac:dyDescent="0.3">
      <c r="A1732" s="27">
        <v>23084</v>
      </c>
      <c r="B1732" s="27" t="s">
        <v>1061</v>
      </c>
      <c r="C1732" s="27" t="s">
        <v>4291</v>
      </c>
      <c r="D1732" s="28" t="s">
        <v>2335</v>
      </c>
      <c r="E1732" s="27" t="s">
        <v>2279</v>
      </c>
      <c r="F1732" s="27" t="s">
        <v>2420</v>
      </c>
      <c r="G1732" s="29" t="s">
        <v>1947</v>
      </c>
    </row>
    <row r="1733" spans="1:7" x14ac:dyDescent="0.3">
      <c r="A1733" s="24">
        <v>23083</v>
      </c>
      <c r="B1733" s="24" t="s">
        <v>2180</v>
      </c>
      <c r="C1733" s="24" t="s">
        <v>2525</v>
      </c>
      <c r="D1733" s="30" t="s">
        <v>2335</v>
      </c>
      <c r="E1733" s="24" t="s">
        <v>2279</v>
      </c>
      <c r="F1733" s="24" t="s">
        <v>2370</v>
      </c>
      <c r="G1733" s="25" t="s">
        <v>1947</v>
      </c>
    </row>
    <row r="1734" spans="1:7" x14ac:dyDescent="0.3">
      <c r="A1734" s="27">
        <v>23081</v>
      </c>
      <c r="B1734" s="27" t="s">
        <v>4289</v>
      </c>
      <c r="C1734" s="27" t="s">
        <v>4290</v>
      </c>
      <c r="D1734" s="28" t="s">
        <v>3778</v>
      </c>
      <c r="E1734" s="27" t="s">
        <v>1965</v>
      </c>
      <c r="F1734" s="27" t="s">
        <v>3625</v>
      </c>
      <c r="G1734" s="29" t="s">
        <v>2000</v>
      </c>
    </row>
    <row r="1735" spans="1:7" x14ac:dyDescent="0.3">
      <c r="A1735" s="24">
        <v>23080</v>
      </c>
      <c r="B1735" s="24" t="s">
        <v>4288</v>
      </c>
      <c r="C1735" s="24" t="s">
        <v>2390</v>
      </c>
      <c r="D1735" s="30" t="s">
        <v>3325</v>
      </c>
      <c r="E1735" s="24" t="s">
        <v>2105</v>
      </c>
      <c r="F1735" s="24" t="s">
        <v>2106</v>
      </c>
      <c r="G1735" s="25" t="s">
        <v>1947</v>
      </c>
    </row>
    <row r="1736" spans="1:7" x14ac:dyDescent="0.3">
      <c r="A1736" s="27">
        <v>23078</v>
      </c>
      <c r="B1736" s="27" t="s">
        <v>4286</v>
      </c>
      <c r="C1736" s="27" t="s">
        <v>4287</v>
      </c>
      <c r="D1736" s="28" t="s">
        <v>3407</v>
      </c>
      <c r="E1736" s="27" t="s">
        <v>2315</v>
      </c>
      <c r="F1736" s="27" t="s">
        <v>2316</v>
      </c>
      <c r="G1736" s="29" t="s">
        <v>2000</v>
      </c>
    </row>
    <row r="1737" spans="1:7" x14ac:dyDescent="0.3">
      <c r="A1737" s="24">
        <v>23077</v>
      </c>
      <c r="B1737" s="24" t="s">
        <v>2615</v>
      </c>
      <c r="C1737" s="24" t="s">
        <v>2195</v>
      </c>
      <c r="D1737" s="30" t="s">
        <v>2362</v>
      </c>
      <c r="E1737" s="24" t="s">
        <v>2315</v>
      </c>
      <c r="F1737" s="24" t="s">
        <v>2316</v>
      </c>
      <c r="G1737" s="25" t="s">
        <v>1947</v>
      </c>
    </row>
    <row r="1738" spans="1:7" x14ac:dyDescent="0.3">
      <c r="A1738" s="27">
        <v>23076</v>
      </c>
      <c r="B1738" s="27" t="s">
        <v>4283</v>
      </c>
      <c r="C1738" s="27" t="s">
        <v>4284</v>
      </c>
      <c r="D1738" s="28" t="s">
        <v>4285</v>
      </c>
      <c r="E1738" s="27" t="s">
        <v>2054</v>
      </c>
      <c r="F1738" s="27" t="s">
        <v>2055</v>
      </c>
      <c r="G1738" s="29" t="s">
        <v>1947</v>
      </c>
    </row>
    <row r="1739" spans="1:7" x14ac:dyDescent="0.3">
      <c r="A1739" s="24">
        <v>23075</v>
      </c>
      <c r="B1739" s="24" t="s">
        <v>1034</v>
      </c>
      <c r="C1739" s="24" t="s">
        <v>4282</v>
      </c>
      <c r="D1739" s="30" t="s">
        <v>2045</v>
      </c>
      <c r="E1739" s="24" t="s">
        <v>1974</v>
      </c>
      <c r="F1739" s="24" t="s">
        <v>2909</v>
      </c>
      <c r="G1739" s="25" t="s">
        <v>2000</v>
      </c>
    </row>
    <row r="1740" spans="1:7" x14ac:dyDescent="0.3">
      <c r="A1740" s="27">
        <v>23072</v>
      </c>
      <c r="B1740" s="27" t="s">
        <v>2148</v>
      </c>
      <c r="C1740" s="27" t="s">
        <v>1963</v>
      </c>
      <c r="D1740" s="28" t="s">
        <v>2327</v>
      </c>
      <c r="E1740" s="27" t="s">
        <v>2059</v>
      </c>
      <c r="F1740" s="27" t="s">
        <v>3561</v>
      </c>
      <c r="G1740" s="29" t="s">
        <v>2000</v>
      </c>
    </row>
    <row r="1741" spans="1:7" x14ac:dyDescent="0.3">
      <c r="A1741" s="24">
        <v>23069</v>
      </c>
      <c r="B1741" s="24" t="s">
        <v>4280</v>
      </c>
      <c r="C1741" s="24" t="s">
        <v>4281</v>
      </c>
      <c r="D1741" s="30" t="s">
        <v>2327</v>
      </c>
      <c r="E1741" s="24" t="s">
        <v>2059</v>
      </c>
      <c r="F1741" s="24" t="s">
        <v>2646</v>
      </c>
      <c r="G1741" s="25" t="s">
        <v>2000</v>
      </c>
    </row>
    <row r="1742" spans="1:7" x14ac:dyDescent="0.3">
      <c r="A1742" s="27">
        <v>23062</v>
      </c>
      <c r="B1742" s="27" t="s">
        <v>4279</v>
      </c>
      <c r="C1742" s="27" t="s">
        <v>3715</v>
      </c>
      <c r="D1742" s="28" t="s">
        <v>2327</v>
      </c>
      <c r="E1742" s="27" t="s">
        <v>2059</v>
      </c>
      <c r="F1742" s="27" t="s">
        <v>3025</v>
      </c>
      <c r="G1742" s="29" t="s">
        <v>2000</v>
      </c>
    </row>
    <row r="1743" spans="1:7" x14ac:dyDescent="0.3">
      <c r="A1743" s="24">
        <v>23059</v>
      </c>
      <c r="B1743" s="24" t="s">
        <v>4278</v>
      </c>
      <c r="C1743" s="24" t="s">
        <v>1301</v>
      </c>
      <c r="D1743" s="30" t="s">
        <v>2127</v>
      </c>
      <c r="E1743" s="24" t="s">
        <v>2041</v>
      </c>
      <c r="F1743" s="24" t="s">
        <v>2432</v>
      </c>
      <c r="G1743" s="25" t="s">
        <v>1947</v>
      </c>
    </row>
    <row r="1744" spans="1:7" x14ac:dyDescent="0.3">
      <c r="A1744" s="27">
        <v>23050</v>
      </c>
      <c r="B1744" s="27" t="s">
        <v>4277</v>
      </c>
      <c r="C1744" s="27" t="s">
        <v>2334</v>
      </c>
      <c r="D1744" s="28" t="s">
        <v>2327</v>
      </c>
      <c r="E1744" s="27" t="s">
        <v>2059</v>
      </c>
      <c r="F1744" s="27" t="s">
        <v>3790</v>
      </c>
      <c r="G1744" s="29" t="s">
        <v>2000</v>
      </c>
    </row>
    <row r="1745" spans="1:7" x14ac:dyDescent="0.3">
      <c r="A1745" s="24">
        <v>23045</v>
      </c>
      <c r="B1745" s="24" t="s">
        <v>2188</v>
      </c>
      <c r="C1745" s="24" t="s">
        <v>1987</v>
      </c>
      <c r="D1745" s="30" t="s">
        <v>2327</v>
      </c>
      <c r="E1745" s="24" t="s">
        <v>2059</v>
      </c>
      <c r="F1745" s="24" t="s">
        <v>3561</v>
      </c>
      <c r="G1745" s="25" t="s">
        <v>1947</v>
      </c>
    </row>
    <row r="1746" spans="1:7" x14ac:dyDescent="0.3">
      <c r="A1746" s="27">
        <v>23034</v>
      </c>
      <c r="B1746" s="27" t="s">
        <v>4276</v>
      </c>
      <c r="C1746" s="27" t="s">
        <v>2708</v>
      </c>
      <c r="D1746" s="28" t="s">
        <v>2327</v>
      </c>
      <c r="E1746" s="27" t="s">
        <v>2091</v>
      </c>
      <c r="F1746" s="27" t="s">
        <v>2367</v>
      </c>
      <c r="G1746" s="29" t="s">
        <v>2000</v>
      </c>
    </row>
    <row r="1747" spans="1:7" x14ac:dyDescent="0.3">
      <c r="A1747" s="24">
        <v>23028</v>
      </c>
      <c r="B1747" s="24" t="s">
        <v>4275</v>
      </c>
      <c r="C1747" s="24" t="s">
        <v>2198</v>
      </c>
      <c r="D1747" s="30" t="s">
        <v>2327</v>
      </c>
      <c r="E1747" s="24" t="s">
        <v>2059</v>
      </c>
      <c r="F1747" s="24" t="s">
        <v>2739</v>
      </c>
      <c r="G1747" s="25" t="s">
        <v>2000</v>
      </c>
    </row>
    <row r="1748" spans="1:7" x14ac:dyDescent="0.3">
      <c r="A1748" s="27">
        <v>23019</v>
      </c>
      <c r="B1748" s="27" t="s">
        <v>4274</v>
      </c>
      <c r="C1748" s="27" t="s">
        <v>3498</v>
      </c>
      <c r="D1748" s="28" t="s">
        <v>1959</v>
      </c>
      <c r="E1748" s="27" t="s">
        <v>2158</v>
      </c>
      <c r="F1748" s="27" t="s">
        <v>2159</v>
      </c>
      <c r="G1748" s="29" t="s">
        <v>2000</v>
      </c>
    </row>
    <row r="1749" spans="1:7" x14ac:dyDescent="0.3">
      <c r="A1749" s="24">
        <v>23014</v>
      </c>
      <c r="B1749" s="24" t="s">
        <v>2476</v>
      </c>
      <c r="C1749" s="24" t="s">
        <v>2198</v>
      </c>
      <c r="D1749" s="30" t="s">
        <v>2335</v>
      </c>
      <c r="E1749" s="24" t="s">
        <v>2279</v>
      </c>
      <c r="F1749" s="24" t="s">
        <v>2341</v>
      </c>
      <c r="G1749" s="25" t="s">
        <v>2000</v>
      </c>
    </row>
    <row r="1750" spans="1:7" x14ac:dyDescent="0.3">
      <c r="A1750" s="27">
        <v>23013</v>
      </c>
      <c r="B1750" s="27" t="s">
        <v>3749</v>
      </c>
      <c r="C1750" s="27" t="s">
        <v>4273</v>
      </c>
      <c r="D1750" s="28" t="s">
        <v>2327</v>
      </c>
      <c r="E1750" s="27" t="s">
        <v>2059</v>
      </c>
      <c r="F1750" s="27" t="s">
        <v>3790</v>
      </c>
      <c r="G1750" s="29" t="s">
        <v>2000</v>
      </c>
    </row>
    <row r="1751" spans="1:7" x14ac:dyDescent="0.3">
      <c r="A1751" s="24">
        <v>23011</v>
      </c>
      <c r="B1751" s="24" t="s">
        <v>4271</v>
      </c>
      <c r="C1751" s="24" t="s">
        <v>4272</v>
      </c>
      <c r="D1751" s="30" t="s">
        <v>2045</v>
      </c>
      <c r="E1751" s="24" t="s">
        <v>1974</v>
      </c>
      <c r="F1751" s="24" t="s">
        <v>2606</v>
      </c>
      <c r="G1751" s="25" t="s">
        <v>2000</v>
      </c>
    </row>
    <row r="1752" spans="1:7" x14ac:dyDescent="0.3">
      <c r="A1752" s="27">
        <v>23009</v>
      </c>
      <c r="B1752" s="27" t="s">
        <v>4270</v>
      </c>
      <c r="C1752" s="27" t="s">
        <v>2826</v>
      </c>
      <c r="D1752" s="28" t="s">
        <v>2045</v>
      </c>
      <c r="E1752" s="27" t="s">
        <v>1974</v>
      </c>
      <c r="F1752" s="27" t="s">
        <v>2259</v>
      </c>
      <c r="G1752" s="29" t="s">
        <v>2000</v>
      </c>
    </row>
    <row r="1753" spans="1:7" x14ac:dyDescent="0.3">
      <c r="A1753" s="24">
        <v>23005</v>
      </c>
      <c r="B1753" s="24" t="s">
        <v>2047</v>
      </c>
      <c r="C1753" s="24" t="s">
        <v>2694</v>
      </c>
      <c r="D1753" s="30" t="s">
        <v>2327</v>
      </c>
      <c r="E1753" s="24" t="s">
        <v>2059</v>
      </c>
      <c r="F1753" s="24" t="s">
        <v>2755</v>
      </c>
      <c r="G1753" s="25" t="s">
        <v>2000</v>
      </c>
    </row>
    <row r="1754" spans="1:7" x14ac:dyDescent="0.3">
      <c r="A1754" s="27">
        <v>23004</v>
      </c>
      <c r="B1754" s="27" t="s">
        <v>3776</v>
      </c>
      <c r="C1754" s="27" t="s">
        <v>3540</v>
      </c>
      <c r="D1754" s="28" t="s">
        <v>4269</v>
      </c>
      <c r="E1754" s="27" t="s">
        <v>2496</v>
      </c>
      <c r="F1754" s="27" t="s">
        <v>2497</v>
      </c>
      <c r="G1754" s="29" t="s">
        <v>1947</v>
      </c>
    </row>
    <row r="1755" spans="1:7" x14ac:dyDescent="0.3">
      <c r="A1755" s="24">
        <v>23002</v>
      </c>
      <c r="B1755" s="24" t="s">
        <v>4267</v>
      </c>
      <c r="C1755" s="24" t="s">
        <v>4268</v>
      </c>
      <c r="D1755" s="30" t="s">
        <v>2045</v>
      </c>
      <c r="E1755" s="24" t="s">
        <v>1974</v>
      </c>
      <c r="F1755" s="24" t="s">
        <v>2921</v>
      </c>
      <c r="G1755" s="25" t="s">
        <v>2000</v>
      </c>
    </row>
    <row r="1756" spans="1:7" x14ac:dyDescent="0.3">
      <c r="A1756" s="27">
        <v>23001</v>
      </c>
      <c r="B1756" s="27" t="s">
        <v>4177</v>
      </c>
      <c r="C1756" s="27" t="s">
        <v>3329</v>
      </c>
      <c r="D1756" s="28" t="s">
        <v>2327</v>
      </c>
      <c r="E1756" s="27" t="s">
        <v>2059</v>
      </c>
      <c r="F1756" s="27" t="s">
        <v>2808</v>
      </c>
      <c r="G1756" s="29" t="s">
        <v>2000</v>
      </c>
    </row>
    <row r="1757" spans="1:7" x14ac:dyDescent="0.3">
      <c r="A1757" s="24">
        <v>22999</v>
      </c>
      <c r="B1757" s="24" t="s">
        <v>546</v>
      </c>
      <c r="C1757" s="24" t="s">
        <v>2509</v>
      </c>
      <c r="D1757" s="30" t="s">
        <v>2045</v>
      </c>
      <c r="E1757" s="24" t="s">
        <v>2821</v>
      </c>
      <c r="F1757" s="24" t="s">
        <v>2822</v>
      </c>
      <c r="G1757" s="25" t="s">
        <v>1947</v>
      </c>
    </row>
    <row r="1758" spans="1:7" x14ac:dyDescent="0.3">
      <c r="A1758" s="27">
        <v>22997</v>
      </c>
      <c r="B1758" s="27" t="s">
        <v>1037</v>
      </c>
      <c r="C1758" s="27" t="s">
        <v>4266</v>
      </c>
      <c r="D1758" s="28" t="s">
        <v>2327</v>
      </c>
      <c r="E1758" s="27" t="s">
        <v>2059</v>
      </c>
      <c r="F1758" s="27" t="s">
        <v>2755</v>
      </c>
      <c r="G1758" s="29" t="s">
        <v>2000</v>
      </c>
    </row>
    <row r="1759" spans="1:7" x14ac:dyDescent="0.3">
      <c r="A1759" s="24">
        <v>22990</v>
      </c>
      <c r="B1759" s="24" t="s">
        <v>4264</v>
      </c>
      <c r="C1759" s="24" t="s">
        <v>4265</v>
      </c>
      <c r="D1759" s="30" t="s">
        <v>2045</v>
      </c>
      <c r="E1759" s="24" t="s">
        <v>1974</v>
      </c>
      <c r="F1759" s="24" t="s">
        <v>2661</v>
      </c>
      <c r="G1759" s="25" t="s">
        <v>2000</v>
      </c>
    </row>
    <row r="1760" spans="1:7" x14ac:dyDescent="0.3">
      <c r="A1760" s="27">
        <v>22986</v>
      </c>
      <c r="B1760" s="27" t="s">
        <v>4263</v>
      </c>
      <c r="C1760" s="27" t="s">
        <v>4051</v>
      </c>
      <c r="D1760" s="28" t="s">
        <v>2327</v>
      </c>
      <c r="E1760" s="27" t="s">
        <v>2059</v>
      </c>
      <c r="F1760" s="27" t="s">
        <v>3280</v>
      </c>
      <c r="G1760" s="29" t="s">
        <v>2000</v>
      </c>
    </row>
    <row r="1761" spans="1:7" x14ac:dyDescent="0.3">
      <c r="A1761" s="24">
        <v>22984</v>
      </c>
      <c r="B1761" s="24" t="s">
        <v>4258</v>
      </c>
      <c r="C1761" s="24" t="s">
        <v>4262</v>
      </c>
      <c r="D1761" s="30" t="s">
        <v>2327</v>
      </c>
      <c r="E1761" s="24" t="s">
        <v>2059</v>
      </c>
      <c r="F1761" s="24" t="s">
        <v>3425</v>
      </c>
      <c r="G1761" s="25" t="s">
        <v>2000</v>
      </c>
    </row>
    <row r="1762" spans="1:7" x14ac:dyDescent="0.3">
      <c r="A1762" s="27">
        <v>22983</v>
      </c>
      <c r="B1762" s="27" t="s">
        <v>2052</v>
      </c>
      <c r="C1762" s="27" t="s">
        <v>2875</v>
      </c>
      <c r="D1762" s="28" t="s">
        <v>2327</v>
      </c>
      <c r="E1762" s="27" t="s">
        <v>2059</v>
      </c>
      <c r="F1762" s="27" t="s">
        <v>3178</v>
      </c>
      <c r="G1762" s="29" t="s">
        <v>2000</v>
      </c>
    </row>
    <row r="1763" spans="1:7" x14ac:dyDescent="0.3">
      <c r="A1763" s="24">
        <v>22981</v>
      </c>
      <c r="B1763" s="24" t="s">
        <v>3493</v>
      </c>
      <c r="C1763" s="24" t="s">
        <v>4261</v>
      </c>
      <c r="D1763" s="30" t="s">
        <v>2327</v>
      </c>
      <c r="E1763" s="24" t="s">
        <v>2059</v>
      </c>
      <c r="F1763" s="24" t="s">
        <v>3178</v>
      </c>
      <c r="G1763" s="25" t="s">
        <v>2000</v>
      </c>
    </row>
    <row r="1764" spans="1:7" x14ac:dyDescent="0.3">
      <c r="A1764" s="27">
        <v>22976</v>
      </c>
      <c r="B1764" s="27" t="s">
        <v>2715</v>
      </c>
      <c r="C1764" s="27" t="s">
        <v>4260</v>
      </c>
      <c r="D1764" s="28" t="s">
        <v>2327</v>
      </c>
      <c r="E1764" s="27" t="s">
        <v>2059</v>
      </c>
      <c r="F1764" s="27" t="s">
        <v>3789</v>
      </c>
      <c r="G1764" s="29" t="s">
        <v>2000</v>
      </c>
    </row>
    <row r="1765" spans="1:7" x14ac:dyDescent="0.3">
      <c r="A1765" s="24">
        <v>22966</v>
      </c>
      <c r="B1765" s="24" t="s">
        <v>4259</v>
      </c>
      <c r="C1765" s="24" t="s">
        <v>2610</v>
      </c>
      <c r="D1765" s="30" t="s">
        <v>2335</v>
      </c>
      <c r="E1765" s="24" t="s">
        <v>2279</v>
      </c>
      <c r="F1765" s="24" t="s">
        <v>2336</v>
      </c>
      <c r="G1765" s="25" t="s">
        <v>1947</v>
      </c>
    </row>
    <row r="1766" spans="1:7" x14ac:dyDescent="0.3">
      <c r="A1766" s="27">
        <v>22959</v>
      </c>
      <c r="B1766" s="27" t="s">
        <v>4258</v>
      </c>
      <c r="C1766" s="27" t="s">
        <v>4258</v>
      </c>
      <c r="D1766" s="28" t="s">
        <v>2127</v>
      </c>
      <c r="E1766" s="27" t="s">
        <v>2041</v>
      </c>
      <c r="F1766" s="27" t="s">
        <v>2042</v>
      </c>
      <c r="G1766" s="29" t="s">
        <v>2000</v>
      </c>
    </row>
    <row r="1767" spans="1:7" x14ac:dyDescent="0.3">
      <c r="A1767" s="24">
        <v>22957</v>
      </c>
      <c r="B1767" s="24" t="s">
        <v>2470</v>
      </c>
      <c r="C1767" s="24" t="s">
        <v>4257</v>
      </c>
      <c r="D1767" s="30" t="s">
        <v>2045</v>
      </c>
      <c r="E1767" s="24" t="s">
        <v>2821</v>
      </c>
      <c r="F1767" s="24" t="s">
        <v>2822</v>
      </c>
      <c r="G1767" s="25" t="s">
        <v>1947</v>
      </c>
    </row>
    <row r="1768" spans="1:7" x14ac:dyDescent="0.3">
      <c r="A1768" s="27">
        <v>22952</v>
      </c>
      <c r="B1768" s="27" t="s">
        <v>4256</v>
      </c>
      <c r="C1768" s="27" t="s">
        <v>1963</v>
      </c>
      <c r="D1768" s="28" t="s">
        <v>2327</v>
      </c>
      <c r="E1768" s="27" t="s">
        <v>2059</v>
      </c>
      <c r="F1768" s="27" t="s">
        <v>2133</v>
      </c>
      <c r="G1768" s="29" t="s">
        <v>2000</v>
      </c>
    </row>
    <row r="1769" spans="1:7" x14ac:dyDescent="0.3">
      <c r="A1769" s="24">
        <v>22951</v>
      </c>
      <c r="B1769" s="24" t="s">
        <v>2860</v>
      </c>
      <c r="C1769" s="24" t="s">
        <v>4255</v>
      </c>
      <c r="D1769" s="30" t="s">
        <v>2327</v>
      </c>
      <c r="E1769" s="24" t="s">
        <v>2059</v>
      </c>
      <c r="F1769" s="24" t="s">
        <v>2716</v>
      </c>
      <c r="G1769" s="25" t="s">
        <v>2000</v>
      </c>
    </row>
    <row r="1770" spans="1:7" x14ac:dyDescent="0.3">
      <c r="A1770" s="27">
        <v>22947</v>
      </c>
      <c r="B1770" s="27" t="s">
        <v>2674</v>
      </c>
      <c r="C1770" s="27" t="s">
        <v>2577</v>
      </c>
      <c r="D1770" s="28" t="s">
        <v>2101</v>
      </c>
      <c r="E1770" s="27" t="s">
        <v>1965</v>
      </c>
      <c r="F1770" s="27" t="s">
        <v>2273</v>
      </c>
      <c r="G1770" s="29" t="s">
        <v>2000</v>
      </c>
    </row>
    <row r="1771" spans="1:7" x14ac:dyDescent="0.3">
      <c r="A1771" s="24">
        <v>22946</v>
      </c>
      <c r="B1771" s="24" t="s">
        <v>4252</v>
      </c>
      <c r="C1771" s="24" t="s">
        <v>4253</v>
      </c>
      <c r="D1771" s="30" t="s">
        <v>4254</v>
      </c>
      <c r="E1771" s="24" t="s">
        <v>2454</v>
      </c>
      <c r="F1771" s="24" t="s">
        <v>2455</v>
      </c>
      <c r="G1771" s="25" t="s">
        <v>2000</v>
      </c>
    </row>
    <row r="1772" spans="1:7" x14ac:dyDescent="0.3">
      <c r="A1772" s="27">
        <v>22928</v>
      </c>
      <c r="B1772" s="27" t="s">
        <v>4251</v>
      </c>
      <c r="C1772" s="27" t="s">
        <v>2544</v>
      </c>
      <c r="D1772" s="28" t="s">
        <v>2087</v>
      </c>
      <c r="E1772" s="27" t="s">
        <v>1978</v>
      </c>
      <c r="F1772" s="27" t="s">
        <v>1979</v>
      </c>
      <c r="G1772" s="29" t="s">
        <v>1947</v>
      </c>
    </row>
    <row r="1773" spans="1:7" x14ac:dyDescent="0.3">
      <c r="A1773" s="24">
        <v>22920</v>
      </c>
      <c r="B1773" s="24" t="s">
        <v>4250</v>
      </c>
      <c r="C1773" s="24" t="s">
        <v>3351</v>
      </c>
      <c r="D1773" s="30" t="s">
        <v>2327</v>
      </c>
      <c r="E1773" s="24" t="s">
        <v>2059</v>
      </c>
      <c r="F1773" s="24" t="s">
        <v>2924</v>
      </c>
      <c r="G1773" s="25" t="s">
        <v>2000</v>
      </c>
    </row>
    <row r="1774" spans="1:7" x14ac:dyDescent="0.3">
      <c r="A1774" s="27">
        <v>22909</v>
      </c>
      <c r="B1774" s="27" t="s">
        <v>3560</v>
      </c>
      <c r="C1774" s="27" t="s">
        <v>4111</v>
      </c>
      <c r="D1774" s="28" t="s">
        <v>2335</v>
      </c>
      <c r="E1774" s="27" t="s">
        <v>2279</v>
      </c>
      <c r="F1774" s="27" t="s">
        <v>2341</v>
      </c>
      <c r="G1774" s="29" t="s">
        <v>2000</v>
      </c>
    </row>
    <row r="1775" spans="1:7" x14ac:dyDescent="0.3">
      <c r="A1775" s="24">
        <v>22906</v>
      </c>
      <c r="B1775" s="24" t="s">
        <v>4249</v>
      </c>
      <c r="C1775" s="24" t="s">
        <v>2140</v>
      </c>
      <c r="D1775" s="30" t="s">
        <v>2327</v>
      </c>
      <c r="E1775" s="24" t="s">
        <v>2059</v>
      </c>
      <c r="F1775" s="24" t="s">
        <v>2808</v>
      </c>
      <c r="G1775" s="25" t="s">
        <v>2000</v>
      </c>
    </row>
    <row r="1776" spans="1:7" x14ac:dyDescent="0.3">
      <c r="A1776" s="27">
        <v>22905</v>
      </c>
      <c r="B1776" s="27" t="s">
        <v>4247</v>
      </c>
      <c r="C1776" s="27" t="s">
        <v>4248</v>
      </c>
      <c r="D1776" s="28" t="s">
        <v>2327</v>
      </c>
      <c r="E1776" s="27" t="s">
        <v>2059</v>
      </c>
      <c r="F1776" s="27" t="s">
        <v>3796</v>
      </c>
      <c r="G1776" s="29" t="s">
        <v>1947</v>
      </c>
    </row>
    <row r="1777" spans="1:7" x14ac:dyDescent="0.3">
      <c r="A1777" s="24">
        <v>22902</v>
      </c>
      <c r="B1777" s="24" t="s">
        <v>4245</v>
      </c>
      <c r="C1777" s="24" t="s">
        <v>4246</v>
      </c>
      <c r="D1777" s="30" t="s">
        <v>2327</v>
      </c>
      <c r="E1777" s="24" t="s">
        <v>2059</v>
      </c>
      <c r="F1777" s="24" t="s">
        <v>2924</v>
      </c>
      <c r="G1777" s="25" t="s">
        <v>1947</v>
      </c>
    </row>
    <row r="1778" spans="1:7" x14ac:dyDescent="0.3">
      <c r="A1778" s="27">
        <v>22899</v>
      </c>
      <c r="B1778" s="27" t="s">
        <v>2202</v>
      </c>
      <c r="C1778" s="27" t="s">
        <v>4244</v>
      </c>
      <c r="D1778" s="28" t="s">
        <v>2335</v>
      </c>
      <c r="E1778" s="27" t="s">
        <v>2279</v>
      </c>
      <c r="F1778" s="27" t="s">
        <v>2336</v>
      </c>
      <c r="G1778" s="29" t="s">
        <v>1947</v>
      </c>
    </row>
    <row r="1779" spans="1:7" x14ac:dyDescent="0.3">
      <c r="A1779" s="24">
        <v>22898</v>
      </c>
      <c r="B1779" s="24" t="s">
        <v>2831</v>
      </c>
      <c r="C1779" s="24" t="s">
        <v>4243</v>
      </c>
      <c r="D1779" s="30" t="s">
        <v>2327</v>
      </c>
      <c r="E1779" s="24" t="s">
        <v>2059</v>
      </c>
      <c r="F1779" s="24" t="s">
        <v>2376</v>
      </c>
      <c r="G1779" s="25" t="s">
        <v>2000</v>
      </c>
    </row>
    <row r="1780" spans="1:7" x14ac:dyDescent="0.3">
      <c r="A1780" s="27">
        <v>22894</v>
      </c>
      <c r="B1780" s="27" t="s">
        <v>4242</v>
      </c>
      <c r="C1780" s="27" t="s">
        <v>2511</v>
      </c>
      <c r="D1780" s="28" t="s">
        <v>2045</v>
      </c>
      <c r="E1780" s="27" t="s">
        <v>1974</v>
      </c>
      <c r="F1780" s="27" t="s">
        <v>3060</v>
      </c>
      <c r="G1780" s="29" t="s">
        <v>2000</v>
      </c>
    </row>
    <row r="1781" spans="1:7" x14ac:dyDescent="0.3">
      <c r="A1781" s="24">
        <v>22893</v>
      </c>
      <c r="B1781" s="24" t="s">
        <v>4241</v>
      </c>
      <c r="C1781" s="24" t="s">
        <v>1993</v>
      </c>
      <c r="D1781" s="30" t="s">
        <v>2335</v>
      </c>
      <c r="E1781" s="24" t="s">
        <v>2279</v>
      </c>
      <c r="F1781" s="24" t="s">
        <v>2420</v>
      </c>
      <c r="G1781" s="25" t="s">
        <v>1947</v>
      </c>
    </row>
    <row r="1782" spans="1:7" x14ac:dyDescent="0.3">
      <c r="A1782" s="27">
        <v>22892</v>
      </c>
      <c r="B1782" s="27" t="s">
        <v>2860</v>
      </c>
      <c r="C1782" s="27" t="s">
        <v>3349</v>
      </c>
      <c r="D1782" s="28" t="s">
        <v>2457</v>
      </c>
      <c r="E1782" s="27" t="s">
        <v>2242</v>
      </c>
      <c r="F1782" s="27" t="s">
        <v>2243</v>
      </c>
      <c r="G1782" s="29" t="s">
        <v>2000</v>
      </c>
    </row>
    <row r="1783" spans="1:7" x14ac:dyDescent="0.3">
      <c r="A1783" s="24">
        <v>22888</v>
      </c>
      <c r="B1783" s="24" t="s">
        <v>4240</v>
      </c>
      <c r="C1783" s="24" t="s">
        <v>3612</v>
      </c>
      <c r="D1783" s="30" t="s">
        <v>3778</v>
      </c>
      <c r="E1783" s="24" t="s">
        <v>2821</v>
      </c>
      <c r="F1783" s="24" t="s">
        <v>2822</v>
      </c>
      <c r="G1783" s="25" t="s">
        <v>2000</v>
      </c>
    </row>
    <row r="1784" spans="1:7" x14ac:dyDescent="0.3">
      <c r="A1784" s="27">
        <v>22886</v>
      </c>
      <c r="B1784" s="27" t="s">
        <v>4239</v>
      </c>
      <c r="C1784" s="27" t="s">
        <v>2108</v>
      </c>
      <c r="D1784" s="28" t="s">
        <v>2045</v>
      </c>
      <c r="E1784" s="27" t="s">
        <v>1974</v>
      </c>
      <c r="F1784" s="27" t="s">
        <v>2661</v>
      </c>
      <c r="G1784" s="29" t="s">
        <v>2000</v>
      </c>
    </row>
    <row r="1785" spans="1:7" x14ac:dyDescent="0.3">
      <c r="A1785" s="24">
        <v>22880</v>
      </c>
      <c r="B1785" s="24" t="s">
        <v>4238</v>
      </c>
      <c r="C1785" s="24" t="s">
        <v>1993</v>
      </c>
      <c r="D1785" s="30" t="s">
        <v>2335</v>
      </c>
      <c r="E1785" s="24" t="s">
        <v>2279</v>
      </c>
      <c r="F1785" s="24" t="s">
        <v>3398</v>
      </c>
      <c r="G1785" s="25" t="s">
        <v>1947</v>
      </c>
    </row>
    <row r="1786" spans="1:7" x14ac:dyDescent="0.3">
      <c r="A1786" s="27">
        <v>22874</v>
      </c>
      <c r="B1786" s="27" t="s">
        <v>568</v>
      </c>
      <c r="C1786" s="27" t="s">
        <v>2258</v>
      </c>
      <c r="D1786" s="28" t="s">
        <v>2327</v>
      </c>
      <c r="E1786" s="27" t="s">
        <v>2059</v>
      </c>
      <c r="F1786" s="27" t="s">
        <v>3790</v>
      </c>
      <c r="G1786" s="29" t="s">
        <v>2000</v>
      </c>
    </row>
    <row r="1787" spans="1:7" x14ac:dyDescent="0.3">
      <c r="A1787" s="24">
        <v>22873</v>
      </c>
      <c r="B1787" s="24" t="s">
        <v>2304</v>
      </c>
      <c r="C1787" s="24" t="s">
        <v>4055</v>
      </c>
      <c r="D1787" s="30" t="s">
        <v>2335</v>
      </c>
      <c r="E1787" s="24" t="s">
        <v>2279</v>
      </c>
      <c r="F1787" s="24" t="s">
        <v>2297</v>
      </c>
      <c r="G1787" s="25" t="s">
        <v>2000</v>
      </c>
    </row>
    <row r="1788" spans="1:7" x14ac:dyDescent="0.3">
      <c r="A1788" s="27">
        <v>22872</v>
      </c>
      <c r="B1788" s="27" t="s">
        <v>2219</v>
      </c>
      <c r="C1788" s="27" t="s">
        <v>4237</v>
      </c>
      <c r="D1788" s="28" t="s">
        <v>2327</v>
      </c>
      <c r="E1788" s="27" t="s">
        <v>2059</v>
      </c>
      <c r="F1788" s="27" t="s">
        <v>2738</v>
      </c>
      <c r="G1788" s="29" t="s">
        <v>2000</v>
      </c>
    </row>
    <row r="1789" spans="1:7" x14ac:dyDescent="0.3">
      <c r="A1789" s="24">
        <v>22866</v>
      </c>
      <c r="B1789" s="24" t="s">
        <v>4236</v>
      </c>
      <c r="C1789" s="24" t="s">
        <v>2211</v>
      </c>
      <c r="D1789" s="30" t="s">
        <v>2127</v>
      </c>
      <c r="E1789" s="24" t="s">
        <v>1995</v>
      </c>
      <c r="F1789" s="24" t="s">
        <v>2128</v>
      </c>
      <c r="G1789" s="25" t="s">
        <v>1947</v>
      </c>
    </row>
    <row r="1790" spans="1:7" x14ac:dyDescent="0.3">
      <c r="A1790" s="27">
        <v>22865</v>
      </c>
      <c r="B1790" s="27" t="s">
        <v>3680</v>
      </c>
      <c r="C1790" s="27" t="s">
        <v>2509</v>
      </c>
      <c r="D1790" s="28" t="s">
        <v>2127</v>
      </c>
      <c r="E1790" s="27" t="s">
        <v>1995</v>
      </c>
      <c r="F1790" s="27" t="s">
        <v>2128</v>
      </c>
      <c r="G1790" s="29" t="s">
        <v>1947</v>
      </c>
    </row>
    <row r="1791" spans="1:7" x14ac:dyDescent="0.3">
      <c r="A1791" s="24">
        <v>22864</v>
      </c>
      <c r="B1791" s="24" t="s">
        <v>4234</v>
      </c>
      <c r="C1791" s="24" t="s">
        <v>4235</v>
      </c>
      <c r="D1791" s="30" t="s">
        <v>1982</v>
      </c>
      <c r="E1791" s="24" t="s">
        <v>1983</v>
      </c>
      <c r="F1791" s="24" t="s">
        <v>1984</v>
      </c>
      <c r="G1791" s="25" t="s">
        <v>1947</v>
      </c>
    </row>
    <row r="1792" spans="1:7" x14ac:dyDescent="0.3">
      <c r="A1792" s="27">
        <v>22863</v>
      </c>
      <c r="B1792" s="27" t="s">
        <v>2310</v>
      </c>
      <c r="C1792" s="27" t="s">
        <v>1987</v>
      </c>
      <c r="D1792" s="28" t="s">
        <v>1982</v>
      </c>
      <c r="E1792" s="27" t="s">
        <v>2750</v>
      </c>
      <c r="F1792" s="27" t="s">
        <v>2751</v>
      </c>
      <c r="G1792" s="29" t="s">
        <v>1947</v>
      </c>
    </row>
    <row r="1793" spans="1:7" x14ac:dyDescent="0.3">
      <c r="A1793" s="24">
        <v>22861</v>
      </c>
      <c r="B1793" s="24" t="s">
        <v>872</v>
      </c>
      <c r="C1793" s="24" t="s">
        <v>2021</v>
      </c>
      <c r="D1793" s="30" t="s">
        <v>2045</v>
      </c>
      <c r="E1793" s="24" t="s">
        <v>2279</v>
      </c>
      <c r="F1793" s="24" t="s">
        <v>2420</v>
      </c>
      <c r="G1793" s="25" t="s">
        <v>1947</v>
      </c>
    </row>
    <row r="1794" spans="1:7" x14ac:dyDescent="0.3">
      <c r="A1794" s="27">
        <v>22856</v>
      </c>
      <c r="B1794" s="27" t="s">
        <v>2219</v>
      </c>
      <c r="C1794" s="27" t="s">
        <v>3203</v>
      </c>
      <c r="D1794" s="28" t="s">
        <v>2327</v>
      </c>
      <c r="E1794" s="27" t="s">
        <v>2059</v>
      </c>
      <c r="F1794" s="27" t="s">
        <v>3790</v>
      </c>
      <c r="G1794" s="29" t="s">
        <v>2000</v>
      </c>
    </row>
    <row r="1795" spans="1:7" x14ac:dyDescent="0.3">
      <c r="A1795" s="24">
        <v>22855</v>
      </c>
      <c r="B1795" s="24" t="s">
        <v>3011</v>
      </c>
      <c r="C1795" s="24" t="s">
        <v>2140</v>
      </c>
      <c r="D1795" s="30" t="s">
        <v>2327</v>
      </c>
      <c r="E1795" s="24" t="s">
        <v>2059</v>
      </c>
      <c r="F1795" s="24" t="s">
        <v>2722</v>
      </c>
      <c r="G1795" s="25" t="s">
        <v>2000</v>
      </c>
    </row>
    <row r="1796" spans="1:7" x14ac:dyDescent="0.3">
      <c r="A1796" s="27">
        <v>22847</v>
      </c>
      <c r="B1796" s="27" t="s">
        <v>3714</v>
      </c>
      <c r="C1796" s="27" t="s">
        <v>2386</v>
      </c>
      <c r="D1796" s="28" t="s">
        <v>2469</v>
      </c>
      <c r="E1796" s="27" t="s">
        <v>2054</v>
      </c>
      <c r="F1796" s="27" t="s">
        <v>2055</v>
      </c>
      <c r="G1796" s="29" t="s">
        <v>1947</v>
      </c>
    </row>
    <row r="1797" spans="1:7" x14ac:dyDescent="0.3">
      <c r="A1797" s="24">
        <v>22845</v>
      </c>
      <c r="B1797" s="24" t="s">
        <v>4233</v>
      </c>
      <c r="C1797" s="24" t="s">
        <v>2746</v>
      </c>
      <c r="D1797" s="30" t="s">
        <v>2335</v>
      </c>
      <c r="E1797" s="24" t="s">
        <v>2279</v>
      </c>
      <c r="F1797" s="24" t="s">
        <v>2341</v>
      </c>
      <c r="G1797" s="25" t="s">
        <v>2000</v>
      </c>
    </row>
    <row r="1798" spans="1:7" x14ac:dyDescent="0.3">
      <c r="A1798" s="27">
        <v>22841</v>
      </c>
      <c r="B1798" s="27" t="s">
        <v>2197</v>
      </c>
      <c r="C1798" s="27" t="s">
        <v>2169</v>
      </c>
      <c r="D1798" s="28" t="s">
        <v>2045</v>
      </c>
      <c r="E1798" s="27" t="s">
        <v>1974</v>
      </c>
      <c r="F1798" s="27" t="s">
        <v>2292</v>
      </c>
      <c r="G1798" s="29" t="s">
        <v>2000</v>
      </c>
    </row>
    <row r="1799" spans="1:7" x14ac:dyDescent="0.3">
      <c r="A1799" s="24">
        <v>22836</v>
      </c>
      <c r="B1799" s="24" t="s">
        <v>1692</v>
      </c>
      <c r="C1799" s="24" t="s">
        <v>3420</v>
      </c>
      <c r="D1799" s="30" t="s">
        <v>2327</v>
      </c>
      <c r="E1799" s="24" t="s">
        <v>2059</v>
      </c>
      <c r="F1799" s="24" t="s">
        <v>3965</v>
      </c>
      <c r="G1799" s="25" t="s">
        <v>2000</v>
      </c>
    </row>
    <row r="1800" spans="1:7" x14ac:dyDescent="0.3">
      <c r="A1800" s="27">
        <v>22833</v>
      </c>
      <c r="B1800" s="27" t="s">
        <v>2464</v>
      </c>
      <c r="C1800" s="27" t="s">
        <v>2908</v>
      </c>
      <c r="D1800" s="28" t="s">
        <v>2531</v>
      </c>
      <c r="E1800" s="27" t="s">
        <v>1955</v>
      </c>
      <c r="F1800" s="27" t="s">
        <v>1956</v>
      </c>
      <c r="G1800" s="29" t="s">
        <v>1947</v>
      </c>
    </row>
    <row r="1801" spans="1:7" x14ac:dyDescent="0.3">
      <c r="A1801" s="24">
        <v>22830</v>
      </c>
      <c r="B1801" s="24" t="s">
        <v>2180</v>
      </c>
      <c r="C1801" s="24" t="s">
        <v>2789</v>
      </c>
      <c r="D1801" s="30" t="s">
        <v>2335</v>
      </c>
      <c r="E1801" s="24" t="s">
        <v>2279</v>
      </c>
      <c r="F1801" s="24" t="s">
        <v>2341</v>
      </c>
      <c r="G1801" s="25" t="s">
        <v>1947</v>
      </c>
    </row>
    <row r="1802" spans="1:7" x14ac:dyDescent="0.3">
      <c r="A1802" s="27">
        <v>22829</v>
      </c>
      <c r="B1802" s="27" t="s">
        <v>4232</v>
      </c>
      <c r="C1802" s="27" t="s">
        <v>2313</v>
      </c>
      <c r="D1802" s="28" t="s">
        <v>2127</v>
      </c>
      <c r="E1802" s="27" t="s">
        <v>1995</v>
      </c>
      <c r="F1802" s="27" t="s">
        <v>2128</v>
      </c>
      <c r="G1802" s="29" t="s">
        <v>1947</v>
      </c>
    </row>
    <row r="1803" spans="1:7" x14ac:dyDescent="0.3">
      <c r="A1803" s="24">
        <v>22827</v>
      </c>
      <c r="B1803" s="24" t="s">
        <v>2712</v>
      </c>
      <c r="C1803" s="24" t="s">
        <v>3420</v>
      </c>
      <c r="D1803" s="30" t="s">
        <v>2327</v>
      </c>
      <c r="E1803" s="24" t="s">
        <v>2059</v>
      </c>
      <c r="F1803" s="24" t="s">
        <v>3025</v>
      </c>
      <c r="G1803" s="25" t="s">
        <v>2000</v>
      </c>
    </row>
    <row r="1804" spans="1:7" x14ac:dyDescent="0.3">
      <c r="A1804" s="27">
        <v>22820</v>
      </c>
      <c r="B1804" s="27" t="s">
        <v>3085</v>
      </c>
      <c r="C1804" s="27" t="s">
        <v>2982</v>
      </c>
      <c r="D1804" s="28" t="s">
        <v>2327</v>
      </c>
      <c r="E1804" s="27" t="s">
        <v>2059</v>
      </c>
      <c r="F1804" s="27" t="s">
        <v>2743</v>
      </c>
      <c r="G1804" s="29" t="s">
        <v>2000</v>
      </c>
    </row>
    <row r="1805" spans="1:7" x14ac:dyDescent="0.3">
      <c r="A1805" s="24">
        <v>22819</v>
      </c>
      <c r="B1805" s="24" t="s">
        <v>2180</v>
      </c>
      <c r="C1805" s="24" t="s">
        <v>1948</v>
      </c>
      <c r="D1805" s="30" t="s">
        <v>2327</v>
      </c>
      <c r="E1805" s="24" t="s">
        <v>2059</v>
      </c>
      <c r="F1805" s="24" t="s">
        <v>3180</v>
      </c>
      <c r="G1805" s="25" t="s">
        <v>1947</v>
      </c>
    </row>
    <row r="1806" spans="1:7" x14ac:dyDescent="0.3">
      <c r="A1806" s="27">
        <v>22818</v>
      </c>
      <c r="B1806" s="27" t="s">
        <v>4231</v>
      </c>
      <c r="C1806" s="27" t="s">
        <v>2345</v>
      </c>
      <c r="D1806" s="28" t="s">
        <v>2327</v>
      </c>
      <c r="E1806" s="27" t="s">
        <v>2059</v>
      </c>
      <c r="F1806" s="27" t="s">
        <v>2743</v>
      </c>
      <c r="G1806" s="29" t="s">
        <v>1947</v>
      </c>
    </row>
    <row r="1807" spans="1:7" x14ac:dyDescent="0.3">
      <c r="A1807" s="24">
        <v>22817</v>
      </c>
      <c r="B1807" s="24" t="s">
        <v>2690</v>
      </c>
      <c r="C1807" s="24" t="s">
        <v>4230</v>
      </c>
      <c r="D1807" s="30" t="s">
        <v>2849</v>
      </c>
      <c r="E1807" s="24" t="s">
        <v>2054</v>
      </c>
      <c r="F1807" s="24" t="s">
        <v>2055</v>
      </c>
      <c r="G1807" s="25" t="s">
        <v>1947</v>
      </c>
    </row>
    <row r="1808" spans="1:7" x14ac:dyDescent="0.3">
      <c r="A1808" s="27">
        <v>22812</v>
      </c>
      <c r="B1808" s="27" t="s">
        <v>220</v>
      </c>
      <c r="C1808" s="27" t="s">
        <v>2184</v>
      </c>
      <c r="D1808" s="28" t="s">
        <v>2127</v>
      </c>
      <c r="E1808" s="27" t="s">
        <v>2041</v>
      </c>
      <c r="F1808" s="27" t="s">
        <v>2432</v>
      </c>
      <c r="G1808" s="29" t="s">
        <v>1947</v>
      </c>
    </row>
    <row r="1809" spans="1:7" x14ac:dyDescent="0.3">
      <c r="A1809" s="24">
        <v>22808</v>
      </c>
      <c r="B1809" s="24" t="s">
        <v>1429</v>
      </c>
      <c r="C1809" s="24" t="s">
        <v>3590</v>
      </c>
      <c r="D1809" s="30" t="s">
        <v>2127</v>
      </c>
      <c r="E1809" s="24" t="s">
        <v>1995</v>
      </c>
      <c r="F1809" s="24" t="s">
        <v>2128</v>
      </c>
      <c r="G1809" s="25" t="s">
        <v>1947</v>
      </c>
    </row>
    <row r="1810" spans="1:7" x14ac:dyDescent="0.3">
      <c r="A1810" s="27">
        <v>22805</v>
      </c>
      <c r="B1810" s="27" t="s">
        <v>2807</v>
      </c>
      <c r="C1810" s="27" t="s">
        <v>2198</v>
      </c>
      <c r="D1810" s="28" t="s">
        <v>2327</v>
      </c>
      <c r="E1810" s="27" t="s">
        <v>2059</v>
      </c>
      <c r="F1810" s="27" t="s">
        <v>2812</v>
      </c>
      <c r="G1810" s="29" t="s">
        <v>2000</v>
      </c>
    </row>
    <row r="1811" spans="1:7" x14ac:dyDescent="0.3">
      <c r="A1811" s="24">
        <v>22800</v>
      </c>
      <c r="B1811" s="24" t="s">
        <v>2776</v>
      </c>
      <c r="C1811" s="24" t="s">
        <v>4229</v>
      </c>
      <c r="D1811" s="30" t="s">
        <v>2327</v>
      </c>
      <c r="E1811" s="24" t="s">
        <v>2059</v>
      </c>
      <c r="F1811" s="24" t="s">
        <v>3965</v>
      </c>
      <c r="G1811" s="25" t="s">
        <v>2000</v>
      </c>
    </row>
    <row r="1812" spans="1:7" x14ac:dyDescent="0.3">
      <c r="A1812" s="27">
        <v>22797</v>
      </c>
      <c r="B1812" s="27" t="s">
        <v>4228</v>
      </c>
      <c r="C1812" s="27" t="s">
        <v>2288</v>
      </c>
      <c r="D1812" s="28" t="s">
        <v>2087</v>
      </c>
      <c r="E1812" s="27" t="s">
        <v>1978</v>
      </c>
      <c r="F1812" s="27" t="s">
        <v>1979</v>
      </c>
      <c r="G1812" s="29" t="s">
        <v>2000</v>
      </c>
    </row>
    <row r="1813" spans="1:7" x14ac:dyDescent="0.3">
      <c r="A1813" s="24">
        <v>22796</v>
      </c>
      <c r="B1813" s="24" t="s">
        <v>2226</v>
      </c>
      <c r="C1813" s="24" t="s">
        <v>4227</v>
      </c>
      <c r="D1813" s="30" t="s">
        <v>2045</v>
      </c>
      <c r="E1813" s="24" t="s">
        <v>1965</v>
      </c>
      <c r="F1813" s="24" t="s">
        <v>2273</v>
      </c>
      <c r="G1813" s="25" t="s">
        <v>2000</v>
      </c>
    </row>
    <row r="1814" spans="1:7" x14ac:dyDescent="0.3">
      <c r="A1814" s="27">
        <v>22795</v>
      </c>
      <c r="B1814" s="27" t="s">
        <v>4225</v>
      </c>
      <c r="C1814" s="27" t="s">
        <v>4226</v>
      </c>
      <c r="D1814" s="28" t="s">
        <v>2335</v>
      </c>
      <c r="E1814" s="27" t="s">
        <v>2279</v>
      </c>
      <c r="F1814" s="27" t="s">
        <v>2336</v>
      </c>
      <c r="G1814" s="29" t="s">
        <v>1947</v>
      </c>
    </row>
    <row r="1815" spans="1:7" x14ac:dyDescent="0.3">
      <c r="A1815" s="24">
        <v>22794</v>
      </c>
      <c r="B1815" s="24" t="s">
        <v>2223</v>
      </c>
      <c r="C1815" s="24" t="s">
        <v>2223</v>
      </c>
      <c r="D1815" s="30" t="s">
        <v>2127</v>
      </c>
      <c r="E1815" s="24" t="s">
        <v>1995</v>
      </c>
      <c r="F1815" s="24" t="s">
        <v>2339</v>
      </c>
      <c r="G1815" s="25" t="s">
        <v>1947</v>
      </c>
    </row>
    <row r="1816" spans="1:7" x14ac:dyDescent="0.3">
      <c r="A1816" s="27">
        <v>22792</v>
      </c>
      <c r="B1816" s="27" t="s">
        <v>248</v>
      </c>
      <c r="C1816" s="27" t="s">
        <v>2789</v>
      </c>
      <c r="D1816" s="28" t="s">
        <v>2335</v>
      </c>
      <c r="E1816" s="27" t="s">
        <v>2279</v>
      </c>
      <c r="F1816" s="27" t="s">
        <v>2341</v>
      </c>
      <c r="G1816" s="29" t="s">
        <v>1947</v>
      </c>
    </row>
    <row r="1817" spans="1:7" x14ac:dyDescent="0.3">
      <c r="A1817" s="24">
        <v>22791</v>
      </c>
      <c r="B1817" s="24" t="s">
        <v>4215</v>
      </c>
      <c r="C1817" s="24" t="s">
        <v>2208</v>
      </c>
      <c r="D1817" s="30" t="s">
        <v>2327</v>
      </c>
      <c r="E1817" s="24" t="s">
        <v>2059</v>
      </c>
      <c r="F1817" s="24" t="s">
        <v>3790</v>
      </c>
      <c r="G1817" s="25" t="s">
        <v>2000</v>
      </c>
    </row>
    <row r="1818" spans="1:7" x14ac:dyDescent="0.3">
      <c r="A1818" s="27">
        <v>22790</v>
      </c>
      <c r="B1818" s="27" t="s">
        <v>3167</v>
      </c>
      <c r="C1818" s="27" t="s">
        <v>1963</v>
      </c>
      <c r="D1818" s="28" t="s">
        <v>2127</v>
      </c>
      <c r="E1818" s="27" t="s">
        <v>2041</v>
      </c>
      <c r="F1818" s="27" t="s">
        <v>2555</v>
      </c>
      <c r="G1818" s="29" t="s">
        <v>1947</v>
      </c>
    </row>
    <row r="1819" spans="1:7" x14ac:dyDescent="0.3">
      <c r="A1819" s="24">
        <v>22787</v>
      </c>
      <c r="B1819" s="24" t="s">
        <v>2193</v>
      </c>
      <c r="C1819" s="24" t="s">
        <v>2689</v>
      </c>
      <c r="D1819" s="30" t="s">
        <v>2127</v>
      </c>
      <c r="E1819" s="24" t="s">
        <v>2041</v>
      </c>
      <c r="F1819" s="24" t="s">
        <v>2432</v>
      </c>
      <c r="G1819" s="25" t="s">
        <v>1947</v>
      </c>
    </row>
    <row r="1820" spans="1:7" x14ac:dyDescent="0.3">
      <c r="A1820" s="27">
        <v>22783</v>
      </c>
      <c r="B1820" s="27" t="s">
        <v>2180</v>
      </c>
      <c r="C1820" s="27" t="s">
        <v>4224</v>
      </c>
      <c r="D1820" s="28" t="s">
        <v>2469</v>
      </c>
      <c r="E1820" s="27" t="s">
        <v>2176</v>
      </c>
      <c r="F1820" s="27" t="s">
        <v>2177</v>
      </c>
      <c r="G1820" s="29" t="s">
        <v>1947</v>
      </c>
    </row>
    <row r="1821" spans="1:7" x14ac:dyDescent="0.3">
      <c r="A1821" s="24">
        <v>22782</v>
      </c>
      <c r="B1821" s="24" t="s">
        <v>2642</v>
      </c>
      <c r="C1821" s="24" t="s">
        <v>3391</v>
      </c>
      <c r="D1821" s="30" t="s">
        <v>2335</v>
      </c>
      <c r="E1821" s="24" t="s">
        <v>2279</v>
      </c>
      <c r="F1821" s="24" t="s">
        <v>2341</v>
      </c>
      <c r="G1821" s="25" t="s">
        <v>1947</v>
      </c>
    </row>
    <row r="1822" spans="1:7" x14ac:dyDescent="0.3">
      <c r="A1822" s="27">
        <v>22778</v>
      </c>
      <c r="B1822" s="27" t="s">
        <v>4222</v>
      </c>
      <c r="C1822" s="27" t="s">
        <v>4223</v>
      </c>
      <c r="D1822" s="28" t="s">
        <v>2335</v>
      </c>
      <c r="E1822" s="27" t="s">
        <v>2279</v>
      </c>
      <c r="F1822" s="27" t="s">
        <v>2370</v>
      </c>
      <c r="G1822" s="29" t="s">
        <v>1947</v>
      </c>
    </row>
    <row r="1823" spans="1:7" x14ac:dyDescent="0.3">
      <c r="A1823" s="24">
        <v>22766</v>
      </c>
      <c r="B1823" s="24" t="s">
        <v>4221</v>
      </c>
      <c r="C1823" s="24" t="s">
        <v>1963</v>
      </c>
      <c r="D1823" s="30" t="s">
        <v>2045</v>
      </c>
      <c r="E1823" s="24" t="s">
        <v>1974</v>
      </c>
      <c r="F1823" s="24" t="s">
        <v>2921</v>
      </c>
      <c r="G1823" s="25" t="s">
        <v>2000</v>
      </c>
    </row>
    <row r="1824" spans="1:7" x14ac:dyDescent="0.3">
      <c r="A1824" s="27">
        <v>22765</v>
      </c>
      <c r="B1824" s="27" t="s">
        <v>1061</v>
      </c>
      <c r="C1824" s="27" t="s">
        <v>3493</v>
      </c>
      <c r="D1824" s="28" t="s">
        <v>2355</v>
      </c>
      <c r="E1824" s="27" t="s">
        <v>2054</v>
      </c>
      <c r="F1824" s="27" t="s">
        <v>2055</v>
      </c>
      <c r="G1824" s="29" t="s">
        <v>2000</v>
      </c>
    </row>
    <row r="1825" spans="1:7" x14ac:dyDescent="0.3">
      <c r="A1825" s="24">
        <v>22762</v>
      </c>
      <c r="B1825" s="24" t="s">
        <v>4039</v>
      </c>
      <c r="C1825" s="24" t="s">
        <v>3104</v>
      </c>
      <c r="D1825" s="30" t="s">
        <v>2327</v>
      </c>
      <c r="E1825" s="24" t="s">
        <v>2059</v>
      </c>
      <c r="F1825" s="24" t="s">
        <v>3280</v>
      </c>
      <c r="G1825" s="25" t="s">
        <v>2000</v>
      </c>
    </row>
    <row r="1826" spans="1:7" x14ac:dyDescent="0.3">
      <c r="A1826" s="27">
        <v>22757</v>
      </c>
      <c r="B1826" s="27" t="s">
        <v>3144</v>
      </c>
      <c r="C1826" s="27" t="s">
        <v>2746</v>
      </c>
      <c r="D1826" s="28" t="s">
        <v>2335</v>
      </c>
      <c r="E1826" s="27" t="s">
        <v>2279</v>
      </c>
      <c r="F1826" s="27" t="s">
        <v>2341</v>
      </c>
      <c r="G1826" s="29" t="s">
        <v>2000</v>
      </c>
    </row>
    <row r="1827" spans="1:7" x14ac:dyDescent="0.3">
      <c r="A1827" s="24">
        <v>22756</v>
      </c>
      <c r="B1827" s="24" t="s">
        <v>2832</v>
      </c>
      <c r="C1827" s="24" t="s">
        <v>2381</v>
      </c>
      <c r="D1827" s="30" t="s">
        <v>2327</v>
      </c>
      <c r="E1827" s="24" t="s">
        <v>2059</v>
      </c>
      <c r="F1827" s="24" t="s">
        <v>3009</v>
      </c>
      <c r="G1827" s="25" t="s">
        <v>1947</v>
      </c>
    </row>
    <row r="1828" spans="1:7" x14ac:dyDescent="0.3">
      <c r="A1828" s="27">
        <v>22744</v>
      </c>
      <c r="B1828" s="27" t="s">
        <v>2216</v>
      </c>
      <c r="C1828" s="27" t="s">
        <v>1963</v>
      </c>
      <c r="D1828" s="28" t="s">
        <v>2327</v>
      </c>
      <c r="E1828" s="27" t="s">
        <v>2059</v>
      </c>
      <c r="F1828" s="27" t="s">
        <v>2812</v>
      </c>
      <c r="G1828" s="29" t="s">
        <v>2000</v>
      </c>
    </row>
    <row r="1829" spans="1:7" x14ac:dyDescent="0.3">
      <c r="A1829" s="24">
        <v>22742</v>
      </c>
      <c r="B1829" s="24" t="s">
        <v>4220</v>
      </c>
      <c r="C1829" s="24" t="s">
        <v>2473</v>
      </c>
      <c r="D1829" s="30" t="s">
        <v>2327</v>
      </c>
      <c r="E1829" s="24" t="s">
        <v>2059</v>
      </c>
      <c r="F1829" s="24" t="s">
        <v>3338</v>
      </c>
      <c r="G1829" s="25" t="s">
        <v>1947</v>
      </c>
    </row>
    <row r="1830" spans="1:7" x14ac:dyDescent="0.3">
      <c r="A1830" s="27">
        <v>22741</v>
      </c>
      <c r="B1830" s="27" t="s">
        <v>2771</v>
      </c>
      <c r="C1830" s="27" t="s">
        <v>4219</v>
      </c>
      <c r="D1830" s="28" t="s">
        <v>2327</v>
      </c>
      <c r="E1830" s="27" t="s">
        <v>2059</v>
      </c>
      <c r="F1830" s="27" t="s">
        <v>3561</v>
      </c>
      <c r="G1830" s="29" t="s">
        <v>1947</v>
      </c>
    </row>
    <row r="1831" spans="1:7" x14ac:dyDescent="0.3">
      <c r="A1831" s="24">
        <v>22740</v>
      </c>
      <c r="B1831" s="24" t="s">
        <v>2214</v>
      </c>
      <c r="C1831" s="24" t="s">
        <v>1987</v>
      </c>
      <c r="D1831" s="30" t="s">
        <v>2327</v>
      </c>
      <c r="E1831" s="24" t="s">
        <v>2059</v>
      </c>
      <c r="F1831" s="24" t="s">
        <v>3789</v>
      </c>
      <c r="G1831" s="25" t="s">
        <v>1947</v>
      </c>
    </row>
    <row r="1832" spans="1:7" x14ac:dyDescent="0.3">
      <c r="A1832" s="27">
        <v>22739</v>
      </c>
      <c r="B1832" s="27" t="s">
        <v>1150</v>
      </c>
      <c r="C1832" s="27" t="s">
        <v>3810</v>
      </c>
      <c r="D1832" s="28" t="s">
        <v>2327</v>
      </c>
      <c r="E1832" s="27" t="s">
        <v>2059</v>
      </c>
      <c r="F1832" s="27" t="s">
        <v>2717</v>
      </c>
      <c r="G1832" s="29" t="s">
        <v>1947</v>
      </c>
    </row>
    <row r="1833" spans="1:7" x14ac:dyDescent="0.3">
      <c r="A1833" s="24">
        <v>22736</v>
      </c>
      <c r="B1833" s="24" t="s">
        <v>2701</v>
      </c>
      <c r="C1833" s="24" t="s">
        <v>2198</v>
      </c>
      <c r="D1833" s="30" t="s">
        <v>2327</v>
      </c>
      <c r="E1833" s="24" t="s">
        <v>2059</v>
      </c>
      <c r="F1833" s="24" t="s">
        <v>2924</v>
      </c>
      <c r="G1833" s="25" t="s">
        <v>2000</v>
      </c>
    </row>
    <row r="1834" spans="1:7" x14ac:dyDescent="0.3">
      <c r="A1834" s="27">
        <v>22735</v>
      </c>
      <c r="B1834" s="27" t="s">
        <v>4217</v>
      </c>
      <c r="C1834" s="27" t="s">
        <v>4218</v>
      </c>
      <c r="D1834" s="28" t="s">
        <v>2045</v>
      </c>
      <c r="E1834" s="27" t="s">
        <v>1974</v>
      </c>
      <c r="F1834" s="27" t="s">
        <v>2588</v>
      </c>
      <c r="G1834" s="29" t="s">
        <v>2000</v>
      </c>
    </row>
    <row r="1835" spans="1:7" x14ac:dyDescent="0.3">
      <c r="A1835" s="24">
        <v>22728</v>
      </c>
      <c r="B1835" s="24" t="s">
        <v>2226</v>
      </c>
      <c r="C1835" s="24" t="s">
        <v>2108</v>
      </c>
      <c r="D1835" s="30" t="s">
        <v>2023</v>
      </c>
      <c r="E1835" s="24" t="s">
        <v>2059</v>
      </c>
      <c r="F1835" s="24" t="s">
        <v>2702</v>
      </c>
      <c r="G1835" s="25" t="s">
        <v>1947</v>
      </c>
    </row>
    <row r="1836" spans="1:7" x14ac:dyDescent="0.3">
      <c r="A1836" s="27">
        <v>22727</v>
      </c>
      <c r="B1836" s="27" t="s">
        <v>2613</v>
      </c>
      <c r="C1836" s="27" t="s">
        <v>2366</v>
      </c>
      <c r="D1836" s="28" t="s">
        <v>2327</v>
      </c>
      <c r="E1836" s="27" t="s">
        <v>2059</v>
      </c>
      <c r="F1836" s="27" t="s">
        <v>3180</v>
      </c>
      <c r="G1836" s="29" t="s">
        <v>1947</v>
      </c>
    </row>
    <row r="1837" spans="1:7" x14ac:dyDescent="0.3">
      <c r="A1837" s="24">
        <v>22722</v>
      </c>
      <c r="B1837" s="24" t="s">
        <v>2897</v>
      </c>
      <c r="C1837" s="24" t="s">
        <v>2278</v>
      </c>
      <c r="D1837" s="30" t="s">
        <v>2327</v>
      </c>
      <c r="E1837" s="24" t="s">
        <v>2059</v>
      </c>
      <c r="F1837" s="24" t="s">
        <v>3152</v>
      </c>
      <c r="G1837" s="25" t="s">
        <v>2000</v>
      </c>
    </row>
    <row r="1838" spans="1:7" x14ac:dyDescent="0.3">
      <c r="A1838" s="27">
        <v>22721</v>
      </c>
      <c r="B1838" s="27" t="s">
        <v>4216</v>
      </c>
      <c r="C1838" s="27" t="s">
        <v>4216</v>
      </c>
      <c r="D1838" s="28" t="s">
        <v>2045</v>
      </c>
      <c r="E1838" s="27" t="s">
        <v>1965</v>
      </c>
      <c r="F1838" s="27" t="s">
        <v>2273</v>
      </c>
      <c r="G1838" s="29" t="s">
        <v>1947</v>
      </c>
    </row>
    <row r="1839" spans="1:7" x14ac:dyDescent="0.3">
      <c r="A1839" s="24">
        <v>22719</v>
      </c>
      <c r="B1839" s="24" t="s">
        <v>3682</v>
      </c>
      <c r="C1839" s="24" t="s">
        <v>2140</v>
      </c>
      <c r="D1839" s="30" t="s">
        <v>2127</v>
      </c>
      <c r="E1839" s="24" t="s">
        <v>2041</v>
      </c>
      <c r="F1839" s="24" t="s">
        <v>2432</v>
      </c>
      <c r="G1839" s="25" t="s">
        <v>1947</v>
      </c>
    </row>
    <row r="1840" spans="1:7" x14ac:dyDescent="0.3">
      <c r="A1840" s="27">
        <v>22715</v>
      </c>
      <c r="B1840" s="27" t="s">
        <v>3085</v>
      </c>
      <c r="C1840" s="27" t="s">
        <v>4215</v>
      </c>
      <c r="D1840" s="28" t="s">
        <v>2327</v>
      </c>
      <c r="E1840" s="27" t="s">
        <v>2059</v>
      </c>
      <c r="F1840" s="27" t="s">
        <v>3965</v>
      </c>
      <c r="G1840" s="29" t="s">
        <v>2000</v>
      </c>
    </row>
    <row r="1841" spans="1:7" x14ac:dyDescent="0.3">
      <c r="A1841" s="24">
        <v>22708</v>
      </c>
      <c r="B1841" s="24" t="s">
        <v>3378</v>
      </c>
      <c r="C1841" s="24" t="s">
        <v>3106</v>
      </c>
      <c r="D1841" s="30" t="s">
        <v>2327</v>
      </c>
      <c r="E1841" s="24" t="s">
        <v>2059</v>
      </c>
      <c r="F1841" s="24" t="s">
        <v>3965</v>
      </c>
      <c r="G1841" s="25" t="s">
        <v>2000</v>
      </c>
    </row>
    <row r="1842" spans="1:7" x14ac:dyDescent="0.3">
      <c r="A1842" s="27">
        <v>22707</v>
      </c>
      <c r="B1842" s="27" t="s">
        <v>2318</v>
      </c>
      <c r="C1842" s="27" t="s">
        <v>3070</v>
      </c>
      <c r="D1842" s="28" t="s">
        <v>2327</v>
      </c>
      <c r="E1842" s="27" t="s">
        <v>2059</v>
      </c>
      <c r="F1842" s="27" t="s">
        <v>3965</v>
      </c>
      <c r="G1842" s="29" t="s">
        <v>1947</v>
      </c>
    </row>
    <row r="1843" spans="1:7" x14ac:dyDescent="0.3">
      <c r="A1843" s="24">
        <v>22706</v>
      </c>
      <c r="B1843" s="24" t="s">
        <v>2219</v>
      </c>
      <c r="C1843" s="24" t="s">
        <v>2198</v>
      </c>
      <c r="D1843" s="30" t="s">
        <v>2327</v>
      </c>
      <c r="E1843" s="24" t="s">
        <v>2059</v>
      </c>
      <c r="F1843" s="24" t="s">
        <v>3180</v>
      </c>
      <c r="G1843" s="25" t="s">
        <v>2000</v>
      </c>
    </row>
    <row r="1844" spans="1:7" x14ac:dyDescent="0.3">
      <c r="A1844" s="27">
        <v>22702</v>
      </c>
      <c r="B1844" s="27" t="s">
        <v>4213</v>
      </c>
      <c r="C1844" s="27" t="s">
        <v>4214</v>
      </c>
      <c r="D1844" s="28" t="s">
        <v>2327</v>
      </c>
      <c r="E1844" s="27" t="s">
        <v>2059</v>
      </c>
      <c r="F1844" s="27" t="s">
        <v>3527</v>
      </c>
      <c r="G1844" s="29" t="s">
        <v>2000</v>
      </c>
    </row>
    <row r="1845" spans="1:7" x14ac:dyDescent="0.3">
      <c r="A1845" s="24">
        <v>22697</v>
      </c>
      <c r="B1845" s="24" t="s">
        <v>4211</v>
      </c>
      <c r="C1845" s="24" t="s">
        <v>4212</v>
      </c>
      <c r="D1845" s="30" t="s">
        <v>2335</v>
      </c>
      <c r="E1845" s="24" t="s">
        <v>2279</v>
      </c>
      <c r="F1845" s="24" t="s">
        <v>2420</v>
      </c>
      <c r="G1845" s="25" t="s">
        <v>1947</v>
      </c>
    </row>
    <row r="1846" spans="1:7" x14ac:dyDescent="0.3">
      <c r="A1846" s="27">
        <v>22695</v>
      </c>
      <c r="B1846" s="27" t="s">
        <v>2380</v>
      </c>
      <c r="C1846" s="27" t="s">
        <v>2474</v>
      </c>
      <c r="D1846" s="28" t="s">
        <v>2335</v>
      </c>
      <c r="E1846" s="27" t="s">
        <v>2279</v>
      </c>
      <c r="F1846" s="27" t="s">
        <v>2350</v>
      </c>
      <c r="G1846" s="29" t="s">
        <v>1947</v>
      </c>
    </row>
    <row r="1847" spans="1:7" x14ac:dyDescent="0.3">
      <c r="A1847" s="24">
        <v>22693</v>
      </c>
      <c r="B1847" s="24" t="s">
        <v>844</v>
      </c>
      <c r="C1847" s="24" t="s">
        <v>4210</v>
      </c>
      <c r="D1847" s="30" t="s">
        <v>2327</v>
      </c>
      <c r="E1847" s="24" t="s">
        <v>2059</v>
      </c>
      <c r="F1847" s="24" t="s">
        <v>3025</v>
      </c>
      <c r="G1847" s="25" t="s">
        <v>1947</v>
      </c>
    </row>
    <row r="1848" spans="1:7" x14ac:dyDescent="0.3">
      <c r="A1848" s="27">
        <v>22691</v>
      </c>
      <c r="B1848" s="27" t="s">
        <v>471</v>
      </c>
      <c r="C1848" s="27" t="s">
        <v>3366</v>
      </c>
      <c r="D1848" s="28" t="s">
        <v>2127</v>
      </c>
      <c r="E1848" s="27" t="s">
        <v>2041</v>
      </c>
      <c r="F1848" s="27" t="s">
        <v>2432</v>
      </c>
      <c r="G1848" s="29" t="s">
        <v>1947</v>
      </c>
    </row>
    <row r="1849" spans="1:7" x14ac:dyDescent="0.3">
      <c r="A1849" s="24">
        <v>22690</v>
      </c>
      <c r="B1849" s="24" t="s">
        <v>4208</v>
      </c>
      <c r="C1849" s="24" t="s">
        <v>4209</v>
      </c>
      <c r="D1849" s="30" t="s">
        <v>2045</v>
      </c>
      <c r="E1849" s="24" t="s">
        <v>1974</v>
      </c>
      <c r="F1849" s="24" t="s">
        <v>3343</v>
      </c>
      <c r="G1849" s="25" t="s">
        <v>2000</v>
      </c>
    </row>
    <row r="1850" spans="1:7" x14ac:dyDescent="0.3">
      <c r="A1850" s="27">
        <v>22689</v>
      </c>
      <c r="B1850" s="27" t="s">
        <v>4207</v>
      </c>
      <c r="C1850" s="27" t="s">
        <v>1987</v>
      </c>
      <c r="D1850" s="28" t="s">
        <v>2127</v>
      </c>
      <c r="E1850" s="27" t="s">
        <v>2041</v>
      </c>
      <c r="F1850" s="27" t="s">
        <v>2432</v>
      </c>
      <c r="G1850" s="29" t="s">
        <v>1947</v>
      </c>
    </row>
    <row r="1851" spans="1:7" x14ac:dyDescent="0.3">
      <c r="A1851" s="24">
        <v>22687</v>
      </c>
      <c r="B1851" s="24" t="s">
        <v>248</v>
      </c>
      <c r="C1851" s="24" t="s">
        <v>2017</v>
      </c>
      <c r="D1851" s="30" t="s">
        <v>2335</v>
      </c>
      <c r="E1851" s="24" t="s">
        <v>2279</v>
      </c>
      <c r="F1851" s="24" t="s">
        <v>2350</v>
      </c>
      <c r="G1851" s="25" t="s">
        <v>1947</v>
      </c>
    </row>
    <row r="1852" spans="1:7" x14ac:dyDescent="0.3">
      <c r="A1852" s="27">
        <v>22686</v>
      </c>
      <c r="B1852" s="27" t="s">
        <v>3133</v>
      </c>
      <c r="C1852" s="27" t="s">
        <v>3536</v>
      </c>
      <c r="D1852" s="28" t="s">
        <v>2677</v>
      </c>
      <c r="E1852" s="31"/>
      <c r="F1852" s="27" t="s">
        <v>4206</v>
      </c>
      <c r="G1852" s="29" t="s">
        <v>1947</v>
      </c>
    </row>
    <row r="1853" spans="1:7" x14ac:dyDescent="0.3">
      <c r="A1853" s="24">
        <v>22684</v>
      </c>
      <c r="B1853" s="24" t="s">
        <v>4204</v>
      </c>
      <c r="C1853" s="24" t="s">
        <v>4205</v>
      </c>
      <c r="D1853" s="30" t="s">
        <v>2335</v>
      </c>
      <c r="E1853" s="24" t="s">
        <v>2279</v>
      </c>
      <c r="F1853" s="24" t="s">
        <v>2420</v>
      </c>
      <c r="G1853" s="25" t="s">
        <v>1947</v>
      </c>
    </row>
    <row r="1854" spans="1:7" x14ac:dyDescent="0.3">
      <c r="A1854" s="27">
        <v>22682</v>
      </c>
      <c r="B1854" s="27" t="s">
        <v>2634</v>
      </c>
      <c r="C1854" s="27" t="s">
        <v>4203</v>
      </c>
      <c r="D1854" s="28" t="s">
        <v>2584</v>
      </c>
      <c r="E1854" s="27" t="s">
        <v>2279</v>
      </c>
      <c r="F1854" s="27" t="s">
        <v>2350</v>
      </c>
      <c r="G1854" s="29" t="s">
        <v>1947</v>
      </c>
    </row>
    <row r="1855" spans="1:7" x14ac:dyDescent="0.3">
      <c r="A1855" s="24">
        <v>22681</v>
      </c>
      <c r="B1855" s="24" t="s">
        <v>4201</v>
      </c>
      <c r="C1855" s="24" t="s">
        <v>4202</v>
      </c>
      <c r="D1855" s="30" t="s">
        <v>2335</v>
      </c>
      <c r="E1855" s="24" t="s">
        <v>2279</v>
      </c>
      <c r="F1855" s="24" t="s">
        <v>2297</v>
      </c>
      <c r="G1855" s="25" t="s">
        <v>1947</v>
      </c>
    </row>
    <row r="1856" spans="1:7" x14ac:dyDescent="0.3">
      <c r="A1856" s="27">
        <v>22680</v>
      </c>
      <c r="B1856" s="27" t="s">
        <v>2860</v>
      </c>
      <c r="C1856" s="27" t="s">
        <v>2218</v>
      </c>
      <c r="D1856" s="28" t="s">
        <v>2327</v>
      </c>
      <c r="E1856" s="27" t="s">
        <v>2059</v>
      </c>
      <c r="F1856" s="27" t="s">
        <v>3425</v>
      </c>
      <c r="G1856" s="29" t="s">
        <v>2000</v>
      </c>
    </row>
    <row r="1857" spans="1:7" x14ac:dyDescent="0.3">
      <c r="A1857" s="24">
        <v>22676</v>
      </c>
      <c r="B1857" s="24" t="s">
        <v>3745</v>
      </c>
      <c r="C1857" s="24" t="s">
        <v>4200</v>
      </c>
      <c r="D1857" s="30" t="s">
        <v>2327</v>
      </c>
      <c r="E1857" s="24" t="s">
        <v>2059</v>
      </c>
      <c r="F1857" s="24" t="s">
        <v>2722</v>
      </c>
      <c r="G1857" s="25" t="s">
        <v>2000</v>
      </c>
    </row>
    <row r="1858" spans="1:7" x14ac:dyDescent="0.3">
      <c r="A1858" s="27">
        <v>22675</v>
      </c>
      <c r="B1858" s="27" t="s">
        <v>4199</v>
      </c>
      <c r="C1858" s="27" t="s">
        <v>2930</v>
      </c>
      <c r="D1858" s="28" t="s">
        <v>2045</v>
      </c>
      <c r="E1858" s="27" t="s">
        <v>1974</v>
      </c>
      <c r="F1858" s="27" t="s">
        <v>2902</v>
      </c>
      <c r="G1858" s="29" t="s">
        <v>2000</v>
      </c>
    </row>
    <row r="1859" spans="1:7" x14ac:dyDescent="0.3">
      <c r="A1859" s="24">
        <v>22671</v>
      </c>
      <c r="B1859" s="24" t="s">
        <v>2520</v>
      </c>
      <c r="C1859" s="24" t="s">
        <v>4198</v>
      </c>
      <c r="D1859" s="30" t="s">
        <v>2127</v>
      </c>
      <c r="E1859" s="24" t="s">
        <v>2041</v>
      </c>
      <c r="F1859" s="24" t="s">
        <v>2555</v>
      </c>
      <c r="G1859" s="25" t="s">
        <v>1947</v>
      </c>
    </row>
    <row r="1860" spans="1:7" x14ac:dyDescent="0.3">
      <c r="A1860" s="27">
        <v>22669</v>
      </c>
      <c r="B1860" s="27" t="s">
        <v>1061</v>
      </c>
      <c r="C1860" s="27" t="s">
        <v>1963</v>
      </c>
      <c r="D1860" s="28" t="s">
        <v>2284</v>
      </c>
      <c r="E1860" s="27" t="s">
        <v>2059</v>
      </c>
      <c r="F1860" s="27" t="s">
        <v>4197</v>
      </c>
      <c r="G1860" s="29" t="s">
        <v>1947</v>
      </c>
    </row>
    <row r="1861" spans="1:7" x14ac:dyDescent="0.3">
      <c r="A1861" s="24">
        <v>22668</v>
      </c>
      <c r="B1861" s="24" t="s">
        <v>994</v>
      </c>
      <c r="C1861" s="24" t="s">
        <v>4196</v>
      </c>
      <c r="D1861" s="30" t="s">
        <v>2335</v>
      </c>
      <c r="E1861" s="24" t="s">
        <v>2279</v>
      </c>
      <c r="F1861" s="24" t="s">
        <v>2350</v>
      </c>
      <c r="G1861" s="25" t="s">
        <v>1947</v>
      </c>
    </row>
    <row r="1862" spans="1:7" x14ac:dyDescent="0.3">
      <c r="A1862" s="27">
        <v>22664</v>
      </c>
      <c r="B1862" s="27" t="s">
        <v>4195</v>
      </c>
      <c r="C1862" s="27" t="s">
        <v>2033</v>
      </c>
      <c r="D1862" s="28" t="s">
        <v>2540</v>
      </c>
      <c r="E1862" s="27" t="s">
        <v>2059</v>
      </c>
      <c r="F1862" s="27" t="s">
        <v>2702</v>
      </c>
      <c r="G1862" s="29" t="s">
        <v>2000</v>
      </c>
    </row>
    <row r="1863" spans="1:7" x14ac:dyDescent="0.3">
      <c r="A1863" s="24">
        <v>22658</v>
      </c>
      <c r="B1863" s="24" t="s">
        <v>2969</v>
      </c>
      <c r="C1863" s="24" t="s">
        <v>2100</v>
      </c>
      <c r="D1863" s="30" t="s">
        <v>2335</v>
      </c>
      <c r="E1863" s="24" t="s">
        <v>2279</v>
      </c>
      <c r="F1863" s="24" t="s">
        <v>2336</v>
      </c>
      <c r="G1863" s="25" t="s">
        <v>1947</v>
      </c>
    </row>
    <row r="1864" spans="1:7" x14ac:dyDescent="0.3">
      <c r="A1864" s="27">
        <v>22655</v>
      </c>
      <c r="B1864" s="27" t="s">
        <v>4193</v>
      </c>
      <c r="C1864" s="27" t="s">
        <v>4194</v>
      </c>
      <c r="D1864" s="28" t="s">
        <v>2335</v>
      </c>
      <c r="E1864" s="27" t="s">
        <v>2279</v>
      </c>
      <c r="F1864" s="27" t="s">
        <v>2297</v>
      </c>
      <c r="G1864" s="29" t="s">
        <v>1947</v>
      </c>
    </row>
    <row r="1865" spans="1:7" x14ac:dyDescent="0.3">
      <c r="A1865" s="24">
        <v>22654</v>
      </c>
      <c r="B1865" s="24" t="s">
        <v>2533</v>
      </c>
      <c r="C1865" s="24" t="s">
        <v>2982</v>
      </c>
      <c r="D1865" s="30" t="s">
        <v>2045</v>
      </c>
      <c r="E1865" s="24" t="s">
        <v>1974</v>
      </c>
      <c r="F1865" s="24" t="s">
        <v>2588</v>
      </c>
      <c r="G1865" s="25" t="s">
        <v>2000</v>
      </c>
    </row>
    <row r="1866" spans="1:7" x14ac:dyDescent="0.3">
      <c r="A1866" s="27">
        <v>22640</v>
      </c>
      <c r="B1866" s="27" t="s">
        <v>4192</v>
      </c>
      <c r="C1866" s="27" t="s">
        <v>3962</v>
      </c>
      <c r="D1866" s="28" t="s">
        <v>2335</v>
      </c>
      <c r="E1866" s="27" t="s">
        <v>2279</v>
      </c>
      <c r="F1866" s="27" t="s">
        <v>2350</v>
      </c>
      <c r="G1866" s="29" t="s">
        <v>1947</v>
      </c>
    </row>
    <row r="1867" spans="1:7" x14ac:dyDescent="0.3">
      <c r="A1867" s="24">
        <v>22639</v>
      </c>
      <c r="B1867" s="24" t="s">
        <v>967</v>
      </c>
      <c r="C1867" s="24" t="s">
        <v>2345</v>
      </c>
      <c r="D1867" s="30" t="s">
        <v>2335</v>
      </c>
      <c r="E1867" s="24" t="s">
        <v>2279</v>
      </c>
      <c r="F1867" s="24" t="s">
        <v>3290</v>
      </c>
      <c r="G1867" s="25" t="s">
        <v>1947</v>
      </c>
    </row>
    <row r="1868" spans="1:7" x14ac:dyDescent="0.3">
      <c r="A1868" s="27">
        <v>22636</v>
      </c>
      <c r="B1868" s="27" t="s">
        <v>4191</v>
      </c>
      <c r="C1868" s="27" t="s">
        <v>2525</v>
      </c>
      <c r="D1868" s="28" t="s">
        <v>2335</v>
      </c>
      <c r="E1868" s="27" t="s">
        <v>2279</v>
      </c>
      <c r="F1868" s="27" t="s">
        <v>2350</v>
      </c>
      <c r="G1868" s="29" t="s">
        <v>1947</v>
      </c>
    </row>
    <row r="1869" spans="1:7" x14ac:dyDescent="0.3">
      <c r="A1869" s="24">
        <v>22635</v>
      </c>
      <c r="B1869" s="24" t="s">
        <v>2186</v>
      </c>
      <c r="C1869" s="24" t="s">
        <v>2941</v>
      </c>
      <c r="D1869" s="30" t="s">
        <v>2335</v>
      </c>
      <c r="E1869" s="24" t="s">
        <v>2279</v>
      </c>
      <c r="F1869" s="24" t="s">
        <v>2341</v>
      </c>
      <c r="G1869" s="25" t="s">
        <v>1947</v>
      </c>
    </row>
    <row r="1870" spans="1:7" x14ac:dyDescent="0.3">
      <c r="A1870" s="27">
        <v>22632</v>
      </c>
      <c r="B1870" s="27" t="s">
        <v>4003</v>
      </c>
      <c r="C1870" s="27" t="s">
        <v>1599</v>
      </c>
      <c r="D1870" s="28" t="s">
        <v>2335</v>
      </c>
      <c r="E1870" s="27" t="s">
        <v>2279</v>
      </c>
      <c r="F1870" s="27" t="s">
        <v>2350</v>
      </c>
      <c r="G1870" s="29" t="s">
        <v>2000</v>
      </c>
    </row>
    <row r="1871" spans="1:7" x14ac:dyDescent="0.3">
      <c r="A1871" s="24">
        <v>22628</v>
      </c>
      <c r="B1871" s="24" t="s">
        <v>3252</v>
      </c>
      <c r="C1871" s="24" t="s">
        <v>2679</v>
      </c>
      <c r="D1871" s="30" t="s">
        <v>2335</v>
      </c>
      <c r="E1871" s="24" t="s">
        <v>2279</v>
      </c>
      <c r="F1871" s="24" t="s">
        <v>2297</v>
      </c>
      <c r="G1871" s="25" t="s">
        <v>1947</v>
      </c>
    </row>
    <row r="1872" spans="1:7" x14ac:dyDescent="0.3">
      <c r="A1872" s="27">
        <v>22621</v>
      </c>
      <c r="B1872" s="27" t="s">
        <v>4190</v>
      </c>
      <c r="C1872" s="27" t="s">
        <v>1993</v>
      </c>
      <c r="D1872" s="28" t="s">
        <v>2327</v>
      </c>
      <c r="E1872" s="27" t="s">
        <v>2059</v>
      </c>
      <c r="F1872" s="27" t="s">
        <v>3789</v>
      </c>
      <c r="G1872" s="29" t="s">
        <v>2000</v>
      </c>
    </row>
    <row r="1873" spans="1:7" x14ac:dyDescent="0.3">
      <c r="A1873" s="24">
        <v>22620</v>
      </c>
      <c r="B1873" s="24" t="s">
        <v>1732</v>
      </c>
      <c r="C1873" s="24" t="s">
        <v>4189</v>
      </c>
      <c r="D1873" s="30" t="s">
        <v>2469</v>
      </c>
      <c r="E1873" s="24" t="s">
        <v>2315</v>
      </c>
      <c r="F1873" s="24" t="s">
        <v>2316</v>
      </c>
      <c r="G1873" s="25" t="s">
        <v>1947</v>
      </c>
    </row>
    <row r="1874" spans="1:7" x14ac:dyDescent="0.3">
      <c r="A1874" s="27">
        <v>22612</v>
      </c>
      <c r="B1874" s="27" t="s">
        <v>4188</v>
      </c>
      <c r="C1874" s="27" t="s">
        <v>2198</v>
      </c>
      <c r="D1874" s="28" t="s">
        <v>2327</v>
      </c>
      <c r="E1874" s="27" t="s">
        <v>2059</v>
      </c>
      <c r="F1874" s="27" t="s">
        <v>2738</v>
      </c>
      <c r="G1874" s="29" t="s">
        <v>2000</v>
      </c>
    </row>
    <row r="1875" spans="1:7" x14ac:dyDescent="0.3">
      <c r="A1875" s="24">
        <v>22606</v>
      </c>
      <c r="B1875" s="24" t="s">
        <v>1962</v>
      </c>
      <c r="C1875" s="24" t="s">
        <v>2423</v>
      </c>
      <c r="D1875" s="30" t="s">
        <v>2335</v>
      </c>
      <c r="E1875" s="24" t="s">
        <v>2279</v>
      </c>
      <c r="F1875" s="24" t="s">
        <v>2341</v>
      </c>
      <c r="G1875" s="25" t="s">
        <v>1947</v>
      </c>
    </row>
    <row r="1876" spans="1:7" x14ac:dyDescent="0.3">
      <c r="A1876" s="27">
        <v>22589</v>
      </c>
      <c r="B1876" s="27" t="s">
        <v>295</v>
      </c>
      <c r="C1876" s="27" t="s">
        <v>3705</v>
      </c>
      <c r="D1876" s="28" t="s">
        <v>2335</v>
      </c>
      <c r="E1876" s="27" t="s">
        <v>2279</v>
      </c>
      <c r="F1876" s="27" t="s">
        <v>2341</v>
      </c>
      <c r="G1876" s="29" t="s">
        <v>1947</v>
      </c>
    </row>
    <row r="1877" spans="1:7" x14ac:dyDescent="0.3">
      <c r="A1877" s="24">
        <v>22588</v>
      </c>
      <c r="B1877" s="24" t="s">
        <v>4187</v>
      </c>
      <c r="C1877" s="24" t="s">
        <v>2622</v>
      </c>
      <c r="D1877" s="30" t="s">
        <v>2335</v>
      </c>
      <c r="E1877" s="24" t="s">
        <v>2279</v>
      </c>
      <c r="F1877" s="24" t="s">
        <v>2341</v>
      </c>
      <c r="G1877" s="25" t="s">
        <v>1947</v>
      </c>
    </row>
    <row r="1878" spans="1:7" x14ac:dyDescent="0.3">
      <c r="A1878" s="27">
        <v>22586</v>
      </c>
      <c r="B1878" s="27" t="s">
        <v>2823</v>
      </c>
      <c r="C1878" s="27" t="s">
        <v>4186</v>
      </c>
      <c r="D1878" s="28" t="s">
        <v>2335</v>
      </c>
      <c r="E1878" s="27" t="s">
        <v>2279</v>
      </c>
      <c r="F1878" s="27" t="s">
        <v>2341</v>
      </c>
      <c r="G1878" s="29" t="s">
        <v>2000</v>
      </c>
    </row>
    <row r="1879" spans="1:7" x14ac:dyDescent="0.3">
      <c r="A1879" s="24">
        <v>22581</v>
      </c>
      <c r="B1879" s="24" t="s">
        <v>4185</v>
      </c>
      <c r="C1879" s="24" t="s">
        <v>2643</v>
      </c>
      <c r="D1879" s="30" t="s">
        <v>2327</v>
      </c>
      <c r="E1879" s="24" t="s">
        <v>2059</v>
      </c>
      <c r="F1879" s="24" t="s">
        <v>2739</v>
      </c>
      <c r="G1879" s="25" t="s">
        <v>2000</v>
      </c>
    </row>
    <row r="1880" spans="1:7" x14ac:dyDescent="0.3">
      <c r="A1880" s="27">
        <v>22580</v>
      </c>
      <c r="B1880" s="27" t="s">
        <v>2895</v>
      </c>
      <c r="C1880" s="27" t="s">
        <v>4184</v>
      </c>
      <c r="D1880" s="28" t="s">
        <v>2327</v>
      </c>
      <c r="E1880" s="27" t="s">
        <v>2059</v>
      </c>
      <c r="F1880" s="27" t="s">
        <v>2738</v>
      </c>
      <c r="G1880" s="29" t="s">
        <v>2000</v>
      </c>
    </row>
    <row r="1881" spans="1:7" x14ac:dyDescent="0.3">
      <c r="A1881" s="24">
        <v>22577</v>
      </c>
      <c r="B1881" s="24" t="s">
        <v>2197</v>
      </c>
      <c r="C1881" s="24" t="s">
        <v>1963</v>
      </c>
      <c r="D1881" s="30" t="s">
        <v>2327</v>
      </c>
      <c r="E1881" s="24" t="s">
        <v>2059</v>
      </c>
      <c r="F1881" s="24" t="s">
        <v>2717</v>
      </c>
      <c r="G1881" s="25" t="s">
        <v>2000</v>
      </c>
    </row>
    <row r="1882" spans="1:7" x14ac:dyDescent="0.3">
      <c r="A1882" s="27">
        <v>22574</v>
      </c>
      <c r="B1882" s="27" t="s">
        <v>2901</v>
      </c>
      <c r="C1882" s="27" t="s">
        <v>3420</v>
      </c>
      <c r="D1882" s="28" t="s">
        <v>2327</v>
      </c>
      <c r="E1882" s="27" t="s">
        <v>2059</v>
      </c>
      <c r="F1882" s="27" t="s">
        <v>3425</v>
      </c>
      <c r="G1882" s="29" t="s">
        <v>2000</v>
      </c>
    </row>
    <row r="1883" spans="1:7" x14ac:dyDescent="0.3">
      <c r="A1883" s="24">
        <v>22569</v>
      </c>
      <c r="B1883" s="24" t="s">
        <v>4182</v>
      </c>
      <c r="C1883" s="24" t="s">
        <v>4183</v>
      </c>
      <c r="D1883" s="30" t="s">
        <v>2335</v>
      </c>
      <c r="E1883" s="24" t="s">
        <v>2279</v>
      </c>
      <c r="F1883" s="24" t="s">
        <v>2341</v>
      </c>
      <c r="G1883" s="25" t="s">
        <v>1947</v>
      </c>
    </row>
    <row r="1884" spans="1:7" x14ac:dyDescent="0.3">
      <c r="A1884" s="27">
        <v>22564</v>
      </c>
      <c r="B1884" s="27" t="s">
        <v>4180</v>
      </c>
      <c r="C1884" s="27" t="s">
        <v>4181</v>
      </c>
      <c r="D1884" s="28" t="s">
        <v>2335</v>
      </c>
      <c r="E1884" s="27" t="s">
        <v>2279</v>
      </c>
      <c r="F1884" s="27" t="s">
        <v>2350</v>
      </c>
      <c r="G1884" s="29" t="s">
        <v>2000</v>
      </c>
    </row>
    <row r="1885" spans="1:7" x14ac:dyDescent="0.3">
      <c r="A1885" s="24">
        <v>22563</v>
      </c>
      <c r="B1885" s="24" t="s">
        <v>3809</v>
      </c>
      <c r="C1885" s="24" t="s">
        <v>3381</v>
      </c>
      <c r="D1885" s="30" t="s">
        <v>2335</v>
      </c>
      <c r="E1885" s="24" t="s">
        <v>2279</v>
      </c>
      <c r="F1885" s="24" t="s">
        <v>2341</v>
      </c>
      <c r="G1885" s="25" t="s">
        <v>1947</v>
      </c>
    </row>
    <row r="1886" spans="1:7" x14ac:dyDescent="0.3">
      <c r="A1886" s="27">
        <v>22559</v>
      </c>
      <c r="B1886" s="27" t="s">
        <v>2685</v>
      </c>
      <c r="C1886" s="27" t="s">
        <v>4179</v>
      </c>
      <c r="D1886" s="28" t="s">
        <v>2335</v>
      </c>
      <c r="E1886" s="27" t="s">
        <v>2279</v>
      </c>
      <c r="F1886" s="27" t="s">
        <v>2350</v>
      </c>
      <c r="G1886" s="29" t="s">
        <v>2000</v>
      </c>
    </row>
    <row r="1887" spans="1:7" x14ac:dyDescent="0.3">
      <c r="A1887" s="24">
        <v>22548</v>
      </c>
      <c r="B1887" s="24" t="s">
        <v>3688</v>
      </c>
      <c r="C1887" s="24" t="s">
        <v>4171</v>
      </c>
      <c r="D1887" s="30" t="s">
        <v>2335</v>
      </c>
      <c r="E1887" s="24" t="s">
        <v>2279</v>
      </c>
      <c r="F1887" s="24" t="s">
        <v>2350</v>
      </c>
      <c r="G1887" s="25" t="s">
        <v>2000</v>
      </c>
    </row>
    <row r="1888" spans="1:7" x14ac:dyDescent="0.3">
      <c r="A1888" s="27">
        <v>22540</v>
      </c>
      <c r="B1888" s="27" t="s">
        <v>4177</v>
      </c>
      <c r="C1888" s="27" t="s">
        <v>4178</v>
      </c>
      <c r="D1888" s="28" t="s">
        <v>2335</v>
      </c>
      <c r="E1888" s="27" t="s">
        <v>2279</v>
      </c>
      <c r="F1888" s="27" t="s">
        <v>2350</v>
      </c>
      <c r="G1888" s="29" t="s">
        <v>2000</v>
      </c>
    </row>
    <row r="1889" spans="1:7" x14ac:dyDescent="0.3">
      <c r="A1889" s="24">
        <v>22535</v>
      </c>
      <c r="B1889" s="24" t="s">
        <v>568</v>
      </c>
      <c r="C1889" s="24" t="s">
        <v>2625</v>
      </c>
      <c r="D1889" s="30" t="s">
        <v>2335</v>
      </c>
      <c r="E1889" s="24" t="s">
        <v>2279</v>
      </c>
      <c r="F1889" s="24" t="s">
        <v>2341</v>
      </c>
      <c r="G1889" s="25" t="s">
        <v>2000</v>
      </c>
    </row>
    <row r="1890" spans="1:7" x14ac:dyDescent="0.3">
      <c r="A1890" s="27">
        <v>22529</v>
      </c>
      <c r="B1890" s="27" t="s">
        <v>2323</v>
      </c>
      <c r="C1890" s="27" t="s">
        <v>3757</v>
      </c>
      <c r="D1890" s="28" t="s">
        <v>2045</v>
      </c>
      <c r="E1890" s="27" t="s">
        <v>1974</v>
      </c>
      <c r="F1890" s="27" t="s">
        <v>2292</v>
      </c>
      <c r="G1890" s="29" t="s">
        <v>2000</v>
      </c>
    </row>
    <row r="1891" spans="1:7" x14ac:dyDescent="0.3">
      <c r="A1891" s="24">
        <v>22528</v>
      </c>
      <c r="B1891" s="24" t="s">
        <v>3493</v>
      </c>
      <c r="C1891" s="24" t="s">
        <v>4176</v>
      </c>
      <c r="D1891" s="30" t="s">
        <v>2327</v>
      </c>
      <c r="E1891" s="24" t="s">
        <v>2059</v>
      </c>
      <c r="F1891" s="24" t="s">
        <v>3180</v>
      </c>
      <c r="G1891" s="25" t="s">
        <v>2000</v>
      </c>
    </row>
    <row r="1892" spans="1:7" x14ac:dyDescent="0.3">
      <c r="A1892" s="27">
        <v>22525</v>
      </c>
      <c r="B1892" s="27" t="s">
        <v>2685</v>
      </c>
      <c r="C1892" s="27" t="s">
        <v>2208</v>
      </c>
      <c r="D1892" s="28" t="s">
        <v>2327</v>
      </c>
      <c r="E1892" s="27" t="s">
        <v>2059</v>
      </c>
      <c r="F1892" s="27" t="s">
        <v>3280</v>
      </c>
      <c r="G1892" s="29" t="s">
        <v>2000</v>
      </c>
    </row>
    <row r="1893" spans="1:7" x14ac:dyDescent="0.3">
      <c r="A1893" s="24">
        <v>22523</v>
      </c>
      <c r="B1893" s="24" t="s">
        <v>2533</v>
      </c>
      <c r="C1893" s="24" t="s">
        <v>2258</v>
      </c>
      <c r="D1893" s="30" t="s">
        <v>2045</v>
      </c>
      <c r="E1893" s="24" t="s">
        <v>1974</v>
      </c>
      <c r="F1893" s="24" t="s">
        <v>2588</v>
      </c>
      <c r="G1893" s="25" t="s">
        <v>2000</v>
      </c>
    </row>
    <row r="1894" spans="1:7" x14ac:dyDescent="0.3">
      <c r="A1894" s="27">
        <v>22519</v>
      </c>
      <c r="B1894" s="27" t="s">
        <v>4175</v>
      </c>
      <c r="C1894" s="27" t="s">
        <v>4175</v>
      </c>
      <c r="D1894" s="28" t="s">
        <v>2045</v>
      </c>
      <c r="E1894" s="27" t="s">
        <v>1974</v>
      </c>
      <c r="F1894" s="27" t="s">
        <v>3206</v>
      </c>
      <c r="G1894" s="29" t="s">
        <v>2000</v>
      </c>
    </row>
    <row r="1895" spans="1:7" x14ac:dyDescent="0.3">
      <c r="A1895" s="24">
        <v>22518</v>
      </c>
      <c r="B1895" s="24" t="s">
        <v>4174</v>
      </c>
      <c r="C1895" s="24" t="s">
        <v>3079</v>
      </c>
      <c r="D1895" s="30" t="s">
        <v>2045</v>
      </c>
      <c r="E1895" s="24" t="s">
        <v>1974</v>
      </c>
      <c r="F1895" s="24" t="s">
        <v>2661</v>
      </c>
      <c r="G1895" s="25" t="s">
        <v>2000</v>
      </c>
    </row>
    <row r="1896" spans="1:7" x14ac:dyDescent="0.3">
      <c r="A1896" s="27">
        <v>22514</v>
      </c>
      <c r="B1896" s="27" t="s">
        <v>4172</v>
      </c>
      <c r="C1896" s="27" t="s">
        <v>4173</v>
      </c>
      <c r="D1896" s="28" t="s">
        <v>2447</v>
      </c>
      <c r="E1896" s="27" t="s">
        <v>2315</v>
      </c>
      <c r="F1896" s="27" t="s">
        <v>2316</v>
      </c>
      <c r="G1896" s="29" t="s">
        <v>2000</v>
      </c>
    </row>
    <row r="1897" spans="1:7" x14ac:dyDescent="0.3">
      <c r="A1897" s="24">
        <v>22512</v>
      </c>
      <c r="B1897" s="24" t="s">
        <v>2262</v>
      </c>
      <c r="C1897" s="24" t="s">
        <v>3419</v>
      </c>
      <c r="D1897" s="30" t="s">
        <v>2335</v>
      </c>
      <c r="E1897" s="24" t="s">
        <v>2279</v>
      </c>
      <c r="F1897" s="24" t="s">
        <v>2341</v>
      </c>
      <c r="G1897" s="25" t="s">
        <v>2000</v>
      </c>
    </row>
    <row r="1898" spans="1:7" x14ac:dyDescent="0.3">
      <c r="A1898" s="27">
        <v>22509</v>
      </c>
      <c r="B1898" s="27" t="s">
        <v>3337</v>
      </c>
      <c r="C1898" s="27" t="s">
        <v>4171</v>
      </c>
      <c r="D1898" s="28" t="s">
        <v>2045</v>
      </c>
      <c r="E1898" s="27" t="s">
        <v>1974</v>
      </c>
      <c r="F1898" s="27" t="s">
        <v>2606</v>
      </c>
      <c r="G1898" s="29" t="s">
        <v>2000</v>
      </c>
    </row>
    <row r="1899" spans="1:7" x14ac:dyDescent="0.3">
      <c r="A1899" s="24">
        <v>22505</v>
      </c>
      <c r="B1899" s="24" t="s">
        <v>3460</v>
      </c>
      <c r="C1899" s="24" t="s">
        <v>2198</v>
      </c>
      <c r="D1899" s="30" t="s">
        <v>2045</v>
      </c>
      <c r="E1899" s="24" t="s">
        <v>1974</v>
      </c>
      <c r="F1899" s="24" t="s">
        <v>2940</v>
      </c>
      <c r="G1899" s="25" t="s">
        <v>2000</v>
      </c>
    </row>
    <row r="1900" spans="1:7" x14ac:dyDescent="0.3">
      <c r="A1900" s="27">
        <v>22501</v>
      </c>
      <c r="B1900" s="27" t="s">
        <v>4169</v>
      </c>
      <c r="C1900" s="27" t="s">
        <v>4170</v>
      </c>
      <c r="D1900" s="28" t="s">
        <v>2335</v>
      </c>
      <c r="E1900" s="27" t="s">
        <v>2279</v>
      </c>
      <c r="F1900" s="27" t="s">
        <v>2297</v>
      </c>
      <c r="G1900" s="29" t="s">
        <v>1947</v>
      </c>
    </row>
    <row r="1901" spans="1:7" x14ac:dyDescent="0.3">
      <c r="A1901" s="24">
        <v>22490</v>
      </c>
      <c r="B1901" s="24" t="s">
        <v>2466</v>
      </c>
      <c r="C1901" s="24" t="s">
        <v>4168</v>
      </c>
      <c r="D1901" s="30" t="s">
        <v>2284</v>
      </c>
      <c r="E1901" s="24" t="s">
        <v>2059</v>
      </c>
      <c r="F1901" s="24" t="s">
        <v>3789</v>
      </c>
      <c r="G1901" s="25" t="s">
        <v>2000</v>
      </c>
    </row>
    <row r="1902" spans="1:7" x14ac:dyDescent="0.3">
      <c r="A1902" s="27">
        <v>22487</v>
      </c>
      <c r="B1902" s="27" t="s">
        <v>4167</v>
      </c>
      <c r="C1902" s="27" t="s">
        <v>1963</v>
      </c>
      <c r="D1902" s="28" t="s">
        <v>2327</v>
      </c>
      <c r="E1902" s="27" t="s">
        <v>2059</v>
      </c>
      <c r="F1902" s="27" t="s">
        <v>2738</v>
      </c>
      <c r="G1902" s="29" t="s">
        <v>2000</v>
      </c>
    </row>
    <row r="1903" spans="1:7" x14ac:dyDescent="0.3">
      <c r="A1903" s="24">
        <v>22482</v>
      </c>
      <c r="B1903" s="24" t="s">
        <v>4165</v>
      </c>
      <c r="C1903" s="24" t="s">
        <v>4166</v>
      </c>
      <c r="D1903" s="30" t="s">
        <v>2335</v>
      </c>
      <c r="E1903" s="24" t="s">
        <v>2279</v>
      </c>
      <c r="F1903" s="24" t="s">
        <v>2420</v>
      </c>
      <c r="G1903" s="25" t="s">
        <v>2000</v>
      </c>
    </row>
    <row r="1904" spans="1:7" x14ac:dyDescent="0.3">
      <c r="A1904" s="27">
        <v>22480</v>
      </c>
      <c r="B1904" s="27" t="s">
        <v>2219</v>
      </c>
      <c r="C1904" s="27" t="s">
        <v>1972</v>
      </c>
      <c r="D1904" s="28" t="s">
        <v>2327</v>
      </c>
      <c r="E1904" s="27" t="s">
        <v>2059</v>
      </c>
      <c r="F1904" s="27" t="s">
        <v>2808</v>
      </c>
      <c r="G1904" s="29" t="s">
        <v>2000</v>
      </c>
    </row>
    <row r="1905" spans="1:7" x14ac:dyDescent="0.3">
      <c r="A1905" s="24">
        <v>22473</v>
      </c>
      <c r="B1905" s="24" t="s">
        <v>2664</v>
      </c>
      <c r="C1905" s="24" t="s">
        <v>2071</v>
      </c>
      <c r="D1905" s="30" t="s">
        <v>2335</v>
      </c>
      <c r="E1905" s="24" t="s">
        <v>2279</v>
      </c>
      <c r="F1905" s="24" t="s">
        <v>2341</v>
      </c>
      <c r="G1905" s="25" t="s">
        <v>1947</v>
      </c>
    </row>
    <row r="1906" spans="1:7" x14ac:dyDescent="0.3">
      <c r="A1906" s="27">
        <v>22471</v>
      </c>
      <c r="B1906" s="27" t="s">
        <v>4164</v>
      </c>
      <c r="C1906" s="27" t="s">
        <v>2208</v>
      </c>
      <c r="D1906" s="28" t="s">
        <v>2327</v>
      </c>
      <c r="E1906" s="27" t="s">
        <v>2059</v>
      </c>
      <c r="F1906" s="27" t="s">
        <v>2133</v>
      </c>
      <c r="G1906" s="29" t="s">
        <v>2000</v>
      </c>
    </row>
    <row r="1907" spans="1:7" x14ac:dyDescent="0.3">
      <c r="A1907" s="24">
        <v>22461</v>
      </c>
      <c r="B1907" s="24" t="s">
        <v>4163</v>
      </c>
      <c r="C1907" s="24" t="s">
        <v>3004</v>
      </c>
      <c r="D1907" s="30" t="s">
        <v>2045</v>
      </c>
      <c r="E1907" s="24" t="s">
        <v>1974</v>
      </c>
      <c r="F1907" s="24" t="s">
        <v>3249</v>
      </c>
      <c r="G1907" s="25" t="s">
        <v>2000</v>
      </c>
    </row>
    <row r="1908" spans="1:7" x14ac:dyDescent="0.3">
      <c r="A1908" s="27">
        <v>22459</v>
      </c>
      <c r="B1908" s="27" t="s">
        <v>2679</v>
      </c>
      <c r="C1908" s="27" t="s">
        <v>2198</v>
      </c>
      <c r="D1908" s="28" t="s">
        <v>2201</v>
      </c>
      <c r="E1908" s="27" t="s">
        <v>2158</v>
      </c>
      <c r="F1908" s="27" t="s">
        <v>2697</v>
      </c>
      <c r="G1908" s="29" t="s">
        <v>2000</v>
      </c>
    </row>
    <row r="1909" spans="1:7" x14ac:dyDescent="0.3">
      <c r="A1909" s="24">
        <v>22445</v>
      </c>
      <c r="B1909" s="24" t="s">
        <v>4162</v>
      </c>
      <c r="C1909" s="24" t="s">
        <v>3586</v>
      </c>
      <c r="D1909" s="30" t="s">
        <v>2510</v>
      </c>
      <c r="E1909" s="24" t="s">
        <v>2279</v>
      </c>
      <c r="F1909" s="24" t="s">
        <v>3398</v>
      </c>
      <c r="G1909" s="25" t="s">
        <v>1947</v>
      </c>
    </row>
    <row r="1910" spans="1:7" x14ac:dyDescent="0.3">
      <c r="A1910" s="27">
        <v>22441</v>
      </c>
      <c r="B1910" s="27" t="s">
        <v>3423</v>
      </c>
      <c r="C1910" s="27" t="s">
        <v>4161</v>
      </c>
      <c r="D1910" s="28" t="s">
        <v>2327</v>
      </c>
      <c r="E1910" s="27" t="s">
        <v>2059</v>
      </c>
      <c r="F1910" s="27" t="s">
        <v>3425</v>
      </c>
      <c r="G1910" s="29" t="s">
        <v>2000</v>
      </c>
    </row>
    <row r="1911" spans="1:7" x14ac:dyDescent="0.3">
      <c r="A1911" s="24">
        <v>22437</v>
      </c>
      <c r="B1911" s="24" t="s">
        <v>1150</v>
      </c>
      <c r="C1911" s="24" t="s">
        <v>2443</v>
      </c>
      <c r="D1911" s="30" t="s">
        <v>2327</v>
      </c>
      <c r="E1911" s="24" t="s">
        <v>2059</v>
      </c>
      <c r="F1911" s="24" t="s">
        <v>3790</v>
      </c>
      <c r="G1911" s="25" t="s">
        <v>2000</v>
      </c>
    </row>
    <row r="1912" spans="1:7" x14ac:dyDescent="0.3">
      <c r="A1912" s="27">
        <v>22435</v>
      </c>
      <c r="B1912" s="27" t="s">
        <v>3712</v>
      </c>
      <c r="C1912" s="27" t="s">
        <v>2258</v>
      </c>
      <c r="D1912" s="28" t="s">
        <v>2327</v>
      </c>
      <c r="E1912" s="27" t="s">
        <v>2059</v>
      </c>
      <c r="F1912" s="27" t="s">
        <v>3425</v>
      </c>
      <c r="G1912" s="29" t="s">
        <v>2000</v>
      </c>
    </row>
    <row r="1913" spans="1:7" x14ac:dyDescent="0.3">
      <c r="A1913" s="24">
        <v>22431</v>
      </c>
      <c r="B1913" s="24" t="s">
        <v>2631</v>
      </c>
      <c r="C1913" s="24" t="s">
        <v>4160</v>
      </c>
      <c r="D1913" s="30" t="s">
        <v>2335</v>
      </c>
      <c r="E1913" s="24" t="s">
        <v>2279</v>
      </c>
      <c r="F1913" s="24" t="s">
        <v>2336</v>
      </c>
      <c r="G1913" s="25" t="s">
        <v>1947</v>
      </c>
    </row>
    <row r="1914" spans="1:7" x14ac:dyDescent="0.3">
      <c r="A1914" s="27">
        <v>22429</v>
      </c>
      <c r="B1914" s="27" t="s">
        <v>2095</v>
      </c>
      <c r="C1914" s="27" t="s">
        <v>3057</v>
      </c>
      <c r="D1914" s="28" t="s">
        <v>2327</v>
      </c>
      <c r="E1914" s="27" t="s">
        <v>2059</v>
      </c>
      <c r="F1914" s="27" t="s">
        <v>2877</v>
      </c>
      <c r="G1914" s="29" t="s">
        <v>2000</v>
      </c>
    </row>
    <row r="1915" spans="1:7" x14ac:dyDescent="0.3">
      <c r="A1915" s="24">
        <v>22427</v>
      </c>
      <c r="B1915" s="24" t="s">
        <v>2760</v>
      </c>
      <c r="C1915" s="24" t="s">
        <v>4159</v>
      </c>
      <c r="D1915" s="30" t="s">
        <v>2327</v>
      </c>
      <c r="E1915" s="24" t="s">
        <v>2059</v>
      </c>
      <c r="F1915" s="24" t="s">
        <v>2743</v>
      </c>
      <c r="G1915" s="25" t="s">
        <v>2000</v>
      </c>
    </row>
    <row r="1916" spans="1:7" x14ac:dyDescent="0.3">
      <c r="A1916" s="27">
        <v>22416</v>
      </c>
      <c r="B1916" s="27" t="s">
        <v>2017</v>
      </c>
      <c r="C1916" s="27" t="s">
        <v>2240</v>
      </c>
      <c r="D1916" s="28" t="s">
        <v>2335</v>
      </c>
      <c r="E1916" s="27" t="s">
        <v>2279</v>
      </c>
      <c r="F1916" s="27" t="s">
        <v>2370</v>
      </c>
      <c r="G1916" s="29" t="s">
        <v>1947</v>
      </c>
    </row>
    <row r="1917" spans="1:7" x14ac:dyDescent="0.3">
      <c r="A1917" s="24">
        <v>22415</v>
      </c>
      <c r="B1917" s="24" t="s">
        <v>1976</v>
      </c>
      <c r="C1917" s="24" t="s">
        <v>1976</v>
      </c>
      <c r="D1917" s="30" t="s">
        <v>2058</v>
      </c>
      <c r="E1917" s="24" t="s">
        <v>2041</v>
      </c>
      <c r="F1917" s="24" t="s">
        <v>2042</v>
      </c>
      <c r="G1917" s="25" t="s">
        <v>1947</v>
      </c>
    </row>
    <row r="1918" spans="1:7" x14ac:dyDescent="0.3">
      <c r="A1918" s="27">
        <v>22409</v>
      </c>
      <c r="B1918" s="27" t="s">
        <v>2198</v>
      </c>
      <c r="C1918" s="27" t="s">
        <v>2218</v>
      </c>
      <c r="D1918" s="28" t="s">
        <v>2327</v>
      </c>
      <c r="E1918" s="27" t="s">
        <v>2059</v>
      </c>
      <c r="F1918" s="27" t="s">
        <v>2739</v>
      </c>
      <c r="G1918" s="29" t="s">
        <v>2000</v>
      </c>
    </row>
    <row r="1919" spans="1:7" x14ac:dyDescent="0.3">
      <c r="A1919" s="24">
        <v>22408</v>
      </c>
      <c r="B1919" s="24" t="s">
        <v>2720</v>
      </c>
      <c r="C1919" s="24" t="s">
        <v>2198</v>
      </c>
      <c r="D1919" s="30" t="s">
        <v>2327</v>
      </c>
      <c r="E1919" s="24" t="s">
        <v>2059</v>
      </c>
      <c r="F1919" s="24" t="s">
        <v>2738</v>
      </c>
      <c r="G1919" s="25" t="s">
        <v>2000</v>
      </c>
    </row>
    <row r="1920" spans="1:7" x14ac:dyDescent="0.3">
      <c r="A1920" s="27">
        <v>22407</v>
      </c>
      <c r="B1920" s="27" t="s">
        <v>4158</v>
      </c>
      <c r="C1920" s="27" t="s">
        <v>3461</v>
      </c>
      <c r="D1920" s="28" t="s">
        <v>2327</v>
      </c>
      <c r="E1920" s="27" t="s">
        <v>2059</v>
      </c>
      <c r="F1920" s="27" t="s">
        <v>2717</v>
      </c>
      <c r="G1920" s="29" t="s">
        <v>2000</v>
      </c>
    </row>
    <row r="1921" spans="1:7" x14ac:dyDescent="0.3">
      <c r="A1921" s="24">
        <v>22406</v>
      </c>
      <c r="B1921" s="24" t="s">
        <v>3460</v>
      </c>
      <c r="C1921" s="24" t="s">
        <v>2361</v>
      </c>
      <c r="D1921" s="30" t="s">
        <v>2335</v>
      </c>
      <c r="E1921" s="24" t="s">
        <v>2158</v>
      </c>
      <c r="F1921" s="24" t="s">
        <v>2159</v>
      </c>
      <c r="G1921" s="25" t="s">
        <v>2000</v>
      </c>
    </row>
    <row r="1922" spans="1:7" x14ac:dyDescent="0.3">
      <c r="A1922" s="27">
        <v>22402</v>
      </c>
      <c r="B1922" s="27" t="s">
        <v>2022</v>
      </c>
      <c r="C1922" s="27" t="s">
        <v>4157</v>
      </c>
      <c r="D1922" s="28" t="s">
        <v>2447</v>
      </c>
      <c r="E1922" s="27" t="s">
        <v>1965</v>
      </c>
      <c r="F1922" s="27" t="s">
        <v>2647</v>
      </c>
      <c r="G1922" s="29" t="s">
        <v>1947</v>
      </c>
    </row>
    <row r="1923" spans="1:7" x14ac:dyDescent="0.3">
      <c r="A1923" s="24">
        <v>22398</v>
      </c>
      <c r="B1923" s="24" t="s">
        <v>2789</v>
      </c>
      <c r="C1923" s="24" t="s">
        <v>2312</v>
      </c>
      <c r="D1923" s="30" t="s">
        <v>2335</v>
      </c>
      <c r="E1923" s="24" t="s">
        <v>2279</v>
      </c>
      <c r="F1923" s="24" t="s">
        <v>2350</v>
      </c>
      <c r="G1923" s="25" t="s">
        <v>1947</v>
      </c>
    </row>
    <row r="1924" spans="1:7" x14ac:dyDescent="0.3">
      <c r="A1924" s="27">
        <v>22390</v>
      </c>
      <c r="B1924" s="27" t="s">
        <v>2011</v>
      </c>
      <c r="C1924" s="27" t="s">
        <v>4156</v>
      </c>
      <c r="D1924" s="28" t="s">
        <v>1994</v>
      </c>
      <c r="E1924" s="27" t="s">
        <v>2279</v>
      </c>
      <c r="F1924" s="27" t="s">
        <v>2350</v>
      </c>
      <c r="G1924" s="29" t="s">
        <v>1947</v>
      </c>
    </row>
    <row r="1925" spans="1:7" x14ac:dyDescent="0.3">
      <c r="A1925" s="24">
        <v>22387</v>
      </c>
      <c r="B1925" s="24" t="s">
        <v>2625</v>
      </c>
      <c r="C1925" s="24" t="s">
        <v>1963</v>
      </c>
      <c r="D1925" s="30" t="s">
        <v>2327</v>
      </c>
      <c r="E1925" s="24" t="s">
        <v>2059</v>
      </c>
      <c r="F1925" s="24" t="s">
        <v>3009</v>
      </c>
      <c r="G1925" s="25" t="s">
        <v>2000</v>
      </c>
    </row>
    <row r="1926" spans="1:7" x14ac:dyDescent="0.3">
      <c r="A1926" s="27">
        <v>22381</v>
      </c>
      <c r="B1926" s="27" t="s">
        <v>2186</v>
      </c>
      <c r="C1926" s="27" t="s">
        <v>1987</v>
      </c>
      <c r="D1926" s="28" t="s">
        <v>2335</v>
      </c>
      <c r="E1926" s="27" t="s">
        <v>2191</v>
      </c>
      <c r="F1926" s="27" t="s">
        <v>2435</v>
      </c>
      <c r="G1926" s="29" t="s">
        <v>1947</v>
      </c>
    </row>
    <row r="1927" spans="1:7" x14ac:dyDescent="0.3">
      <c r="A1927" s="24">
        <v>22377</v>
      </c>
      <c r="B1927" s="24" t="s">
        <v>3134</v>
      </c>
      <c r="C1927" s="24" t="s">
        <v>2464</v>
      </c>
      <c r="D1927" s="30" t="s">
        <v>2335</v>
      </c>
      <c r="E1927" s="24" t="s">
        <v>2279</v>
      </c>
      <c r="F1927" s="24" t="s">
        <v>2370</v>
      </c>
      <c r="G1927" s="25" t="s">
        <v>1947</v>
      </c>
    </row>
    <row r="1928" spans="1:7" x14ac:dyDescent="0.3">
      <c r="A1928" s="27">
        <v>22376</v>
      </c>
      <c r="B1928" s="27" t="s">
        <v>2526</v>
      </c>
      <c r="C1928" s="27" t="s">
        <v>4155</v>
      </c>
      <c r="D1928" s="28" t="s">
        <v>2335</v>
      </c>
      <c r="E1928" s="27" t="s">
        <v>2279</v>
      </c>
      <c r="F1928" s="27" t="s">
        <v>2370</v>
      </c>
      <c r="G1928" s="29" t="s">
        <v>1947</v>
      </c>
    </row>
    <row r="1929" spans="1:7" x14ac:dyDescent="0.3">
      <c r="A1929" s="24">
        <v>22369</v>
      </c>
      <c r="B1929" s="24" t="s">
        <v>4154</v>
      </c>
      <c r="C1929" s="24" t="s">
        <v>3837</v>
      </c>
      <c r="D1929" s="30" t="s">
        <v>2327</v>
      </c>
      <c r="E1929" s="24" t="s">
        <v>2059</v>
      </c>
      <c r="F1929" s="24" t="s">
        <v>3280</v>
      </c>
      <c r="G1929" s="25" t="s">
        <v>2000</v>
      </c>
    </row>
    <row r="1930" spans="1:7" x14ac:dyDescent="0.3">
      <c r="A1930" s="27">
        <v>22365</v>
      </c>
      <c r="B1930" s="27" t="s">
        <v>4153</v>
      </c>
      <c r="C1930" s="27" t="s">
        <v>2715</v>
      </c>
      <c r="D1930" s="28" t="s">
        <v>2327</v>
      </c>
      <c r="E1930" s="27" t="s">
        <v>2059</v>
      </c>
      <c r="F1930" s="27" t="s">
        <v>2924</v>
      </c>
      <c r="G1930" s="29" t="s">
        <v>2000</v>
      </c>
    </row>
    <row r="1931" spans="1:7" x14ac:dyDescent="0.3">
      <c r="A1931" s="24">
        <v>22363</v>
      </c>
      <c r="B1931" s="24" t="s">
        <v>2067</v>
      </c>
      <c r="C1931" s="24" t="s">
        <v>1987</v>
      </c>
      <c r="D1931" s="30" t="s">
        <v>2335</v>
      </c>
      <c r="E1931" s="24" t="s">
        <v>2279</v>
      </c>
      <c r="F1931" s="24" t="s">
        <v>2370</v>
      </c>
      <c r="G1931" s="25" t="s">
        <v>1947</v>
      </c>
    </row>
    <row r="1932" spans="1:7" x14ac:dyDescent="0.3">
      <c r="A1932" s="27">
        <v>22356</v>
      </c>
      <c r="B1932" s="27" t="s">
        <v>4151</v>
      </c>
      <c r="C1932" s="27" t="s">
        <v>4152</v>
      </c>
      <c r="D1932" s="28" t="s">
        <v>2335</v>
      </c>
      <c r="E1932" s="27" t="s">
        <v>2279</v>
      </c>
      <c r="F1932" s="27" t="s">
        <v>2370</v>
      </c>
      <c r="G1932" s="29" t="s">
        <v>1947</v>
      </c>
    </row>
    <row r="1933" spans="1:7" x14ac:dyDescent="0.3">
      <c r="A1933" s="24">
        <v>22355</v>
      </c>
      <c r="B1933" s="24" t="s">
        <v>2786</v>
      </c>
      <c r="C1933" s="24" t="s">
        <v>4150</v>
      </c>
      <c r="D1933" s="30" t="s">
        <v>2335</v>
      </c>
      <c r="E1933" s="24" t="s">
        <v>2279</v>
      </c>
      <c r="F1933" s="24" t="s">
        <v>2336</v>
      </c>
      <c r="G1933" s="25" t="s">
        <v>2000</v>
      </c>
    </row>
    <row r="1934" spans="1:7" x14ac:dyDescent="0.3">
      <c r="A1934" s="27">
        <v>22347</v>
      </c>
      <c r="B1934" s="27" t="s">
        <v>2102</v>
      </c>
      <c r="C1934" s="27" t="s">
        <v>4149</v>
      </c>
      <c r="D1934" s="28" t="s">
        <v>2335</v>
      </c>
      <c r="E1934" s="27" t="s">
        <v>2279</v>
      </c>
      <c r="F1934" s="27" t="s">
        <v>3815</v>
      </c>
      <c r="G1934" s="29" t="s">
        <v>1947</v>
      </c>
    </row>
    <row r="1935" spans="1:7" x14ac:dyDescent="0.3">
      <c r="A1935" s="24">
        <v>22346</v>
      </c>
      <c r="B1935" s="24" t="s">
        <v>2180</v>
      </c>
      <c r="C1935" s="24" t="s">
        <v>4148</v>
      </c>
      <c r="D1935" s="30" t="s">
        <v>2335</v>
      </c>
      <c r="E1935" s="24" t="s">
        <v>2279</v>
      </c>
      <c r="F1935" s="24" t="s">
        <v>2350</v>
      </c>
      <c r="G1935" s="25" t="s">
        <v>1947</v>
      </c>
    </row>
    <row r="1936" spans="1:7" x14ac:dyDescent="0.3">
      <c r="A1936" s="27">
        <v>22344</v>
      </c>
      <c r="B1936" s="27" t="s">
        <v>2991</v>
      </c>
      <c r="C1936" s="27" t="s">
        <v>4147</v>
      </c>
      <c r="D1936" s="28" t="s">
        <v>2045</v>
      </c>
      <c r="E1936" s="27" t="s">
        <v>1974</v>
      </c>
      <c r="F1936" s="27" t="s">
        <v>2940</v>
      </c>
      <c r="G1936" s="29" t="s">
        <v>2000</v>
      </c>
    </row>
    <row r="1937" spans="1:7" x14ac:dyDescent="0.3">
      <c r="A1937" s="24">
        <v>22330</v>
      </c>
      <c r="B1937" s="24" t="s">
        <v>2612</v>
      </c>
      <c r="C1937" s="24" t="s">
        <v>4146</v>
      </c>
      <c r="D1937" s="30" t="s">
        <v>2335</v>
      </c>
      <c r="E1937" s="24" t="s">
        <v>2279</v>
      </c>
      <c r="F1937" s="24" t="s">
        <v>2341</v>
      </c>
      <c r="G1937" s="25" t="s">
        <v>1947</v>
      </c>
    </row>
    <row r="1938" spans="1:7" x14ac:dyDescent="0.3">
      <c r="A1938" s="27">
        <v>22325</v>
      </c>
      <c r="B1938" s="27" t="s">
        <v>4144</v>
      </c>
      <c r="C1938" s="27" t="s">
        <v>4145</v>
      </c>
      <c r="D1938" s="28" t="s">
        <v>2327</v>
      </c>
      <c r="E1938" s="27" t="s">
        <v>2059</v>
      </c>
      <c r="F1938" s="27" t="s">
        <v>2713</v>
      </c>
      <c r="G1938" s="29" t="s">
        <v>2000</v>
      </c>
    </row>
    <row r="1939" spans="1:7" x14ac:dyDescent="0.3">
      <c r="A1939" s="24">
        <v>22324</v>
      </c>
      <c r="B1939" s="24" t="s">
        <v>2414</v>
      </c>
      <c r="C1939" s="24" t="s">
        <v>2834</v>
      </c>
      <c r="D1939" s="30" t="s">
        <v>2327</v>
      </c>
      <c r="E1939" s="24" t="s">
        <v>2059</v>
      </c>
      <c r="F1939" s="24" t="s">
        <v>2812</v>
      </c>
      <c r="G1939" s="25" t="s">
        <v>2000</v>
      </c>
    </row>
    <row r="1940" spans="1:7" x14ac:dyDescent="0.3">
      <c r="A1940" s="27">
        <v>22323</v>
      </c>
      <c r="B1940" s="27" t="s">
        <v>2875</v>
      </c>
      <c r="C1940" s="27" t="s">
        <v>3461</v>
      </c>
      <c r="D1940" s="28" t="s">
        <v>2045</v>
      </c>
      <c r="E1940" s="27" t="s">
        <v>1974</v>
      </c>
      <c r="F1940" s="27" t="s">
        <v>3191</v>
      </c>
      <c r="G1940" s="29" t="s">
        <v>2000</v>
      </c>
    </row>
    <row r="1941" spans="1:7" x14ac:dyDescent="0.3">
      <c r="A1941" s="24">
        <v>22313</v>
      </c>
      <c r="B1941" s="24" t="s">
        <v>4143</v>
      </c>
      <c r="C1941" s="24" t="s">
        <v>1987</v>
      </c>
      <c r="D1941" s="30" t="s">
        <v>2335</v>
      </c>
      <c r="E1941" s="24" t="s">
        <v>2279</v>
      </c>
      <c r="F1941" s="24" t="s">
        <v>2350</v>
      </c>
      <c r="G1941" s="25" t="s">
        <v>1947</v>
      </c>
    </row>
    <row r="1942" spans="1:7" x14ac:dyDescent="0.3">
      <c r="A1942" s="27">
        <v>22306</v>
      </c>
      <c r="B1942" s="27" t="s">
        <v>3287</v>
      </c>
      <c r="C1942" s="27" t="s">
        <v>2198</v>
      </c>
      <c r="D1942" s="28" t="s">
        <v>2327</v>
      </c>
      <c r="E1942" s="27" t="s">
        <v>2059</v>
      </c>
      <c r="F1942" s="27" t="s">
        <v>3180</v>
      </c>
      <c r="G1942" s="29" t="s">
        <v>2000</v>
      </c>
    </row>
    <row r="1943" spans="1:7" x14ac:dyDescent="0.3">
      <c r="A1943" s="24">
        <v>22305</v>
      </c>
      <c r="B1943" s="24" t="s">
        <v>4142</v>
      </c>
      <c r="C1943" s="24" t="s">
        <v>2231</v>
      </c>
      <c r="D1943" s="30" t="s">
        <v>2327</v>
      </c>
      <c r="E1943" s="24" t="s">
        <v>2059</v>
      </c>
      <c r="F1943" s="24" t="s">
        <v>2285</v>
      </c>
      <c r="G1943" s="25" t="s">
        <v>2000</v>
      </c>
    </row>
    <row r="1944" spans="1:7" x14ac:dyDescent="0.3">
      <c r="A1944" s="27">
        <v>22299</v>
      </c>
      <c r="B1944" s="27" t="s">
        <v>1692</v>
      </c>
      <c r="C1944" s="27" t="s">
        <v>3982</v>
      </c>
      <c r="D1944" s="28" t="s">
        <v>2327</v>
      </c>
      <c r="E1944" s="27" t="s">
        <v>2059</v>
      </c>
      <c r="F1944" s="27" t="s">
        <v>2133</v>
      </c>
      <c r="G1944" s="29" t="s">
        <v>2000</v>
      </c>
    </row>
    <row r="1945" spans="1:7" x14ac:dyDescent="0.3">
      <c r="A1945" s="24">
        <v>22297</v>
      </c>
      <c r="B1945" s="24" t="s">
        <v>4140</v>
      </c>
      <c r="C1945" s="24" t="s">
        <v>4141</v>
      </c>
      <c r="D1945" s="30" t="s">
        <v>2469</v>
      </c>
      <c r="E1945" s="24" t="s">
        <v>2315</v>
      </c>
      <c r="F1945" s="24" t="s">
        <v>2316</v>
      </c>
      <c r="G1945" s="25" t="s">
        <v>1947</v>
      </c>
    </row>
    <row r="1946" spans="1:7" x14ac:dyDescent="0.3">
      <c r="A1946" s="27">
        <v>22295</v>
      </c>
      <c r="B1946" s="27" t="s">
        <v>2214</v>
      </c>
      <c r="C1946" s="27" t="s">
        <v>4139</v>
      </c>
      <c r="D1946" s="28" t="s">
        <v>2335</v>
      </c>
      <c r="E1946" s="27" t="s">
        <v>2279</v>
      </c>
      <c r="F1946" s="27" t="s">
        <v>2350</v>
      </c>
      <c r="G1946" s="29" t="s">
        <v>1947</v>
      </c>
    </row>
    <row r="1947" spans="1:7" x14ac:dyDescent="0.3">
      <c r="A1947" s="24">
        <v>22286</v>
      </c>
      <c r="B1947" s="24" t="s">
        <v>4138</v>
      </c>
      <c r="C1947" s="24" t="s">
        <v>1963</v>
      </c>
      <c r="D1947" s="30" t="s">
        <v>2327</v>
      </c>
      <c r="E1947" s="24" t="s">
        <v>2059</v>
      </c>
      <c r="F1947" s="24" t="s">
        <v>2717</v>
      </c>
      <c r="G1947" s="25" t="s">
        <v>2000</v>
      </c>
    </row>
    <row r="1948" spans="1:7" x14ac:dyDescent="0.3">
      <c r="A1948" s="27">
        <v>22279</v>
      </c>
      <c r="B1948" s="27" t="s">
        <v>2615</v>
      </c>
      <c r="C1948" s="27" t="s">
        <v>2381</v>
      </c>
      <c r="D1948" s="28" t="s">
        <v>2335</v>
      </c>
      <c r="E1948" s="27" t="s">
        <v>2279</v>
      </c>
      <c r="F1948" s="27" t="s">
        <v>2341</v>
      </c>
      <c r="G1948" s="29" t="s">
        <v>1947</v>
      </c>
    </row>
    <row r="1949" spans="1:7" x14ac:dyDescent="0.3">
      <c r="A1949" s="24">
        <v>22277</v>
      </c>
      <c r="B1949" s="24" t="s">
        <v>2334</v>
      </c>
      <c r="C1949" s="24" t="s">
        <v>1948</v>
      </c>
      <c r="D1949" s="30" t="s">
        <v>2045</v>
      </c>
      <c r="E1949" s="24" t="s">
        <v>1974</v>
      </c>
      <c r="F1949" s="24" t="s">
        <v>2641</v>
      </c>
      <c r="G1949" s="25" t="s">
        <v>2000</v>
      </c>
    </row>
    <row r="1950" spans="1:7" x14ac:dyDescent="0.3">
      <c r="A1950" s="27">
        <v>22276</v>
      </c>
      <c r="B1950" s="27" t="s">
        <v>3069</v>
      </c>
      <c r="C1950" s="27" t="s">
        <v>3420</v>
      </c>
      <c r="D1950" s="28" t="s">
        <v>2045</v>
      </c>
      <c r="E1950" s="27" t="s">
        <v>1974</v>
      </c>
      <c r="F1950" s="27" t="s">
        <v>2641</v>
      </c>
      <c r="G1950" s="29" t="s">
        <v>2000</v>
      </c>
    </row>
    <row r="1951" spans="1:7" x14ac:dyDescent="0.3">
      <c r="A1951" s="24">
        <v>22275</v>
      </c>
      <c r="B1951" s="24" t="s">
        <v>4137</v>
      </c>
      <c r="C1951" s="24" t="s">
        <v>3810</v>
      </c>
      <c r="D1951" s="30" t="s">
        <v>2045</v>
      </c>
      <c r="E1951" s="24" t="s">
        <v>1974</v>
      </c>
      <c r="F1951" s="24" t="s">
        <v>2281</v>
      </c>
      <c r="G1951" s="25" t="s">
        <v>2000</v>
      </c>
    </row>
    <row r="1952" spans="1:7" x14ac:dyDescent="0.3">
      <c r="A1952" s="27">
        <v>22273</v>
      </c>
      <c r="B1952" s="27" t="s">
        <v>3002</v>
      </c>
      <c r="C1952" s="27" t="s">
        <v>4136</v>
      </c>
      <c r="D1952" s="28" t="s">
        <v>2327</v>
      </c>
      <c r="E1952" s="27" t="s">
        <v>2158</v>
      </c>
      <c r="F1952" s="27" t="s">
        <v>2159</v>
      </c>
      <c r="G1952" s="29" t="s">
        <v>1947</v>
      </c>
    </row>
    <row r="1953" spans="1:7" x14ac:dyDescent="0.3">
      <c r="A1953" s="24">
        <v>22269</v>
      </c>
      <c r="B1953" s="24" t="s">
        <v>2180</v>
      </c>
      <c r="C1953" s="24" t="s">
        <v>4135</v>
      </c>
      <c r="D1953" s="30" t="s">
        <v>2335</v>
      </c>
      <c r="E1953" s="24" t="s">
        <v>2279</v>
      </c>
      <c r="F1953" s="24" t="s">
        <v>2350</v>
      </c>
      <c r="G1953" s="25" t="s">
        <v>1947</v>
      </c>
    </row>
    <row r="1954" spans="1:7" x14ac:dyDescent="0.3">
      <c r="A1954" s="27">
        <v>22268</v>
      </c>
      <c r="B1954" s="27" t="s">
        <v>2380</v>
      </c>
      <c r="C1954" s="27" t="s">
        <v>2525</v>
      </c>
      <c r="D1954" s="28" t="s">
        <v>2335</v>
      </c>
      <c r="E1954" s="27" t="s">
        <v>2279</v>
      </c>
      <c r="F1954" s="27" t="s">
        <v>2336</v>
      </c>
      <c r="G1954" s="29" t="s">
        <v>1947</v>
      </c>
    </row>
    <row r="1955" spans="1:7" x14ac:dyDescent="0.3">
      <c r="A1955" s="24">
        <v>22259</v>
      </c>
      <c r="B1955" s="24" t="s">
        <v>4134</v>
      </c>
      <c r="C1955" s="24" t="s">
        <v>3024</v>
      </c>
      <c r="D1955" s="30" t="s">
        <v>2045</v>
      </c>
      <c r="E1955" s="24" t="s">
        <v>1974</v>
      </c>
      <c r="F1955" s="24" t="s">
        <v>2259</v>
      </c>
      <c r="G1955" s="25" t="s">
        <v>1947</v>
      </c>
    </row>
    <row r="1956" spans="1:7" x14ac:dyDescent="0.3">
      <c r="A1956" s="27">
        <v>22247</v>
      </c>
      <c r="B1956" s="27" t="s">
        <v>3714</v>
      </c>
      <c r="C1956" s="27" t="s">
        <v>2525</v>
      </c>
      <c r="D1956" s="28" t="s">
        <v>2335</v>
      </c>
      <c r="E1956" s="27" t="s">
        <v>2279</v>
      </c>
      <c r="F1956" s="27" t="s">
        <v>2336</v>
      </c>
      <c r="G1956" s="29" t="s">
        <v>1947</v>
      </c>
    </row>
    <row r="1957" spans="1:7" x14ac:dyDescent="0.3">
      <c r="A1957" s="24">
        <v>22239</v>
      </c>
      <c r="B1957" s="24" t="s">
        <v>4133</v>
      </c>
      <c r="C1957" s="24" t="s">
        <v>3351</v>
      </c>
      <c r="D1957" s="30" t="s">
        <v>2327</v>
      </c>
      <c r="E1957" s="24" t="s">
        <v>2091</v>
      </c>
      <c r="F1957" s="24" t="s">
        <v>2367</v>
      </c>
      <c r="G1957" s="25" t="s">
        <v>2000</v>
      </c>
    </row>
    <row r="1958" spans="1:7" x14ac:dyDescent="0.3">
      <c r="A1958" s="27">
        <v>22237</v>
      </c>
      <c r="B1958" s="27" t="s">
        <v>2826</v>
      </c>
      <c r="C1958" s="27" t="s">
        <v>2625</v>
      </c>
      <c r="D1958" s="28" t="s">
        <v>2327</v>
      </c>
      <c r="E1958" s="27" t="s">
        <v>2059</v>
      </c>
      <c r="F1958" s="27" t="s">
        <v>3178</v>
      </c>
      <c r="G1958" s="29" t="s">
        <v>2000</v>
      </c>
    </row>
    <row r="1959" spans="1:7" x14ac:dyDescent="0.3">
      <c r="A1959" s="24">
        <v>22235</v>
      </c>
      <c r="B1959" s="24" t="s">
        <v>2652</v>
      </c>
      <c r="C1959" s="24" t="s">
        <v>2198</v>
      </c>
      <c r="D1959" s="30" t="s">
        <v>2327</v>
      </c>
      <c r="E1959" s="24" t="s">
        <v>2059</v>
      </c>
      <c r="F1959" s="24" t="s">
        <v>2755</v>
      </c>
      <c r="G1959" s="25" t="s">
        <v>2000</v>
      </c>
    </row>
    <row r="1960" spans="1:7" x14ac:dyDescent="0.3">
      <c r="A1960" s="27">
        <v>22234</v>
      </c>
      <c r="B1960" s="27" t="s">
        <v>4132</v>
      </c>
      <c r="C1960" s="27" t="s">
        <v>2146</v>
      </c>
      <c r="D1960" s="28" t="s">
        <v>2457</v>
      </c>
      <c r="E1960" s="27" t="s">
        <v>2704</v>
      </c>
      <c r="F1960" s="27" t="s">
        <v>2705</v>
      </c>
      <c r="G1960" s="29" t="s">
        <v>1947</v>
      </c>
    </row>
    <row r="1961" spans="1:7" x14ac:dyDescent="0.3">
      <c r="A1961" s="24">
        <v>22233</v>
      </c>
      <c r="B1961" s="24" t="s">
        <v>3267</v>
      </c>
      <c r="C1961" s="24" t="s">
        <v>4131</v>
      </c>
      <c r="D1961" s="30" t="s">
        <v>2163</v>
      </c>
      <c r="E1961" s="24" t="s">
        <v>1974</v>
      </c>
      <c r="F1961" s="24" t="s">
        <v>2513</v>
      </c>
      <c r="G1961" s="25" t="s">
        <v>1947</v>
      </c>
    </row>
    <row r="1962" spans="1:7" x14ac:dyDescent="0.3">
      <c r="A1962" s="27">
        <v>22225</v>
      </c>
      <c r="B1962" s="27" t="s">
        <v>2406</v>
      </c>
      <c r="C1962" s="27" t="s">
        <v>1963</v>
      </c>
      <c r="D1962" s="28" t="s">
        <v>2327</v>
      </c>
      <c r="E1962" s="27" t="s">
        <v>2158</v>
      </c>
      <c r="F1962" s="27" t="s">
        <v>2159</v>
      </c>
      <c r="G1962" s="29" t="s">
        <v>1947</v>
      </c>
    </row>
    <row r="1963" spans="1:7" x14ac:dyDescent="0.3">
      <c r="A1963" s="24">
        <v>22223</v>
      </c>
      <c r="B1963" s="24" t="s">
        <v>511</v>
      </c>
      <c r="C1963" s="24" t="s">
        <v>2198</v>
      </c>
      <c r="D1963" s="30" t="s">
        <v>2327</v>
      </c>
      <c r="E1963" s="24" t="s">
        <v>2059</v>
      </c>
      <c r="F1963" s="24" t="s">
        <v>2739</v>
      </c>
      <c r="G1963" s="25" t="s">
        <v>2000</v>
      </c>
    </row>
    <row r="1964" spans="1:7" x14ac:dyDescent="0.3">
      <c r="A1964" s="27">
        <v>22221</v>
      </c>
      <c r="B1964" s="27" t="s">
        <v>4130</v>
      </c>
      <c r="C1964" s="27" t="s">
        <v>1963</v>
      </c>
      <c r="D1964" s="28" t="s">
        <v>2201</v>
      </c>
      <c r="E1964" s="27" t="s">
        <v>1960</v>
      </c>
      <c r="F1964" s="27" t="s">
        <v>1961</v>
      </c>
      <c r="G1964" s="29" t="s">
        <v>2000</v>
      </c>
    </row>
    <row r="1965" spans="1:7" x14ac:dyDescent="0.3">
      <c r="A1965" s="24">
        <v>22219</v>
      </c>
      <c r="B1965" s="24" t="s">
        <v>2017</v>
      </c>
      <c r="C1965" s="24" t="s">
        <v>2140</v>
      </c>
      <c r="D1965" s="30" t="s">
        <v>2505</v>
      </c>
      <c r="E1965" s="24" t="s">
        <v>1974</v>
      </c>
      <c r="F1965" s="24" t="s">
        <v>2164</v>
      </c>
      <c r="G1965" s="25" t="s">
        <v>1947</v>
      </c>
    </row>
    <row r="1966" spans="1:7" x14ac:dyDescent="0.3">
      <c r="A1966" s="27">
        <v>22216</v>
      </c>
      <c r="B1966" s="27" t="s">
        <v>2387</v>
      </c>
      <c r="C1966" s="27" t="s">
        <v>2837</v>
      </c>
      <c r="D1966" s="28" t="s">
        <v>2045</v>
      </c>
      <c r="E1966" s="27" t="s">
        <v>1974</v>
      </c>
      <c r="F1966" s="27" t="s">
        <v>2475</v>
      </c>
      <c r="G1966" s="29" t="s">
        <v>2000</v>
      </c>
    </row>
    <row r="1967" spans="1:7" x14ac:dyDescent="0.3">
      <c r="A1967" s="24">
        <v>22210</v>
      </c>
      <c r="B1967" s="24" t="s">
        <v>4129</v>
      </c>
      <c r="C1967" s="24" t="s">
        <v>1963</v>
      </c>
      <c r="D1967" s="30" t="s">
        <v>2327</v>
      </c>
      <c r="E1967" s="24" t="s">
        <v>2059</v>
      </c>
      <c r="F1967" s="24" t="s">
        <v>3152</v>
      </c>
      <c r="G1967" s="25" t="s">
        <v>2000</v>
      </c>
    </row>
    <row r="1968" spans="1:7" x14ac:dyDescent="0.3">
      <c r="A1968" s="27">
        <v>22208</v>
      </c>
      <c r="B1968" s="27" t="s">
        <v>2834</v>
      </c>
      <c r="C1968" s="27" t="s">
        <v>2021</v>
      </c>
      <c r="D1968" s="28" t="s">
        <v>2327</v>
      </c>
      <c r="E1968" s="27" t="s">
        <v>2059</v>
      </c>
      <c r="F1968" s="27" t="s">
        <v>3789</v>
      </c>
      <c r="G1968" s="29" t="s">
        <v>2000</v>
      </c>
    </row>
    <row r="1969" spans="1:7" x14ac:dyDescent="0.3">
      <c r="A1969" s="24">
        <v>22200</v>
      </c>
      <c r="B1969" s="24" t="s">
        <v>2125</v>
      </c>
      <c r="C1969" s="24" t="s">
        <v>4128</v>
      </c>
      <c r="D1969" s="30" t="s">
        <v>2087</v>
      </c>
      <c r="E1969" s="24" t="s">
        <v>1978</v>
      </c>
      <c r="F1969" s="24" t="s">
        <v>1979</v>
      </c>
      <c r="G1969" s="25" t="s">
        <v>1947</v>
      </c>
    </row>
    <row r="1970" spans="1:7" x14ac:dyDescent="0.3">
      <c r="A1970" s="27">
        <v>22194</v>
      </c>
      <c r="B1970" s="27" t="s">
        <v>4127</v>
      </c>
      <c r="C1970" s="27" t="s">
        <v>2841</v>
      </c>
      <c r="D1970" s="28" t="s">
        <v>2335</v>
      </c>
      <c r="E1970" s="27" t="s">
        <v>2279</v>
      </c>
      <c r="F1970" s="27" t="s">
        <v>2370</v>
      </c>
      <c r="G1970" s="29" t="s">
        <v>1947</v>
      </c>
    </row>
    <row r="1971" spans="1:7" x14ac:dyDescent="0.3">
      <c r="A1971" s="24">
        <v>22193</v>
      </c>
      <c r="B1971" s="24" t="s">
        <v>4126</v>
      </c>
      <c r="C1971" s="24" t="s">
        <v>2689</v>
      </c>
      <c r="D1971" s="30" t="s">
        <v>2445</v>
      </c>
      <c r="E1971" s="24" t="s">
        <v>2279</v>
      </c>
      <c r="F1971" s="24" t="s">
        <v>3815</v>
      </c>
      <c r="G1971" s="25" t="s">
        <v>1947</v>
      </c>
    </row>
    <row r="1972" spans="1:7" x14ac:dyDescent="0.3">
      <c r="A1972" s="27">
        <v>22191</v>
      </c>
      <c r="B1972" s="27" t="s">
        <v>4125</v>
      </c>
      <c r="C1972" s="27" t="s">
        <v>3452</v>
      </c>
      <c r="D1972" s="28" t="s">
        <v>2335</v>
      </c>
      <c r="E1972" s="27" t="s">
        <v>2279</v>
      </c>
      <c r="F1972" s="27" t="s">
        <v>2370</v>
      </c>
      <c r="G1972" s="29" t="s">
        <v>1947</v>
      </c>
    </row>
    <row r="1973" spans="1:7" x14ac:dyDescent="0.3">
      <c r="A1973" s="24">
        <v>22187</v>
      </c>
      <c r="B1973" s="24" t="s">
        <v>2559</v>
      </c>
      <c r="C1973" s="24" t="s">
        <v>4124</v>
      </c>
      <c r="D1973" s="30" t="s">
        <v>2335</v>
      </c>
      <c r="E1973" s="24" t="s">
        <v>2279</v>
      </c>
      <c r="F1973" s="24" t="s">
        <v>2297</v>
      </c>
      <c r="G1973" s="25" t="s">
        <v>1947</v>
      </c>
    </row>
    <row r="1974" spans="1:7" x14ac:dyDescent="0.3">
      <c r="A1974" s="27">
        <v>22185</v>
      </c>
      <c r="B1974" s="27" t="s">
        <v>3646</v>
      </c>
      <c r="C1974" s="27" t="s">
        <v>4123</v>
      </c>
      <c r="D1974" s="28" t="s">
        <v>2327</v>
      </c>
      <c r="E1974" s="27" t="s">
        <v>2059</v>
      </c>
      <c r="F1974" s="27" t="s">
        <v>3425</v>
      </c>
      <c r="G1974" s="29" t="s">
        <v>1947</v>
      </c>
    </row>
    <row r="1975" spans="1:7" x14ac:dyDescent="0.3">
      <c r="A1975" s="24">
        <v>22181</v>
      </c>
      <c r="B1975" s="24" t="s">
        <v>3124</v>
      </c>
      <c r="C1975" s="24" t="s">
        <v>3070</v>
      </c>
      <c r="D1975" s="30" t="s">
        <v>2045</v>
      </c>
      <c r="E1975" s="24" t="s">
        <v>1974</v>
      </c>
      <c r="F1975" s="24" t="s">
        <v>2588</v>
      </c>
      <c r="G1975" s="25" t="s">
        <v>2000</v>
      </c>
    </row>
    <row r="1976" spans="1:7" x14ac:dyDescent="0.3">
      <c r="A1976" s="27">
        <v>22177</v>
      </c>
      <c r="B1976" s="27" t="s">
        <v>4121</v>
      </c>
      <c r="C1976" s="27" t="s">
        <v>4122</v>
      </c>
      <c r="D1976" s="28" t="s">
        <v>2327</v>
      </c>
      <c r="E1976" s="27" t="s">
        <v>2059</v>
      </c>
      <c r="F1976" s="27" t="s">
        <v>2924</v>
      </c>
      <c r="G1976" s="29" t="s">
        <v>1947</v>
      </c>
    </row>
    <row r="1977" spans="1:7" x14ac:dyDescent="0.3">
      <c r="A1977" s="24">
        <v>22176</v>
      </c>
      <c r="B1977" s="24" t="s">
        <v>3764</v>
      </c>
      <c r="C1977" s="24" t="s">
        <v>2752</v>
      </c>
      <c r="D1977" s="30" t="s">
        <v>2201</v>
      </c>
      <c r="E1977" s="24" t="s">
        <v>2158</v>
      </c>
      <c r="F1977" s="24" t="s">
        <v>2324</v>
      </c>
      <c r="G1977" s="25" t="s">
        <v>1947</v>
      </c>
    </row>
    <row r="1978" spans="1:7" x14ac:dyDescent="0.3">
      <c r="A1978" s="27">
        <v>22175</v>
      </c>
      <c r="B1978" s="27" t="s">
        <v>4119</v>
      </c>
      <c r="C1978" s="27" t="s">
        <v>4120</v>
      </c>
      <c r="D1978" s="28" t="s">
        <v>2447</v>
      </c>
      <c r="E1978" s="27" t="s">
        <v>2315</v>
      </c>
      <c r="F1978" s="27" t="s">
        <v>2316</v>
      </c>
      <c r="G1978" s="29" t="s">
        <v>1947</v>
      </c>
    </row>
    <row r="1979" spans="1:7" x14ac:dyDescent="0.3">
      <c r="A1979" s="24">
        <v>22174</v>
      </c>
      <c r="B1979" s="24" t="s">
        <v>872</v>
      </c>
      <c r="C1979" s="24" t="s">
        <v>1948</v>
      </c>
      <c r="D1979" s="30" t="s">
        <v>2457</v>
      </c>
      <c r="E1979" s="24" t="s">
        <v>2704</v>
      </c>
      <c r="F1979" s="24" t="s">
        <v>2705</v>
      </c>
      <c r="G1979" s="25" t="s">
        <v>1947</v>
      </c>
    </row>
    <row r="1980" spans="1:7" x14ac:dyDescent="0.3">
      <c r="A1980" s="27">
        <v>22171</v>
      </c>
      <c r="B1980" s="27" t="s">
        <v>4118</v>
      </c>
      <c r="C1980" s="27" t="s">
        <v>2100</v>
      </c>
      <c r="D1980" s="28" t="s">
        <v>2335</v>
      </c>
      <c r="E1980" s="27" t="s">
        <v>2279</v>
      </c>
      <c r="F1980" s="27" t="s">
        <v>3031</v>
      </c>
      <c r="G1980" s="29" t="s">
        <v>1947</v>
      </c>
    </row>
    <row r="1981" spans="1:7" x14ac:dyDescent="0.3">
      <c r="A1981" s="24">
        <v>22169</v>
      </c>
      <c r="B1981" s="24" t="s">
        <v>2406</v>
      </c>
      <c r="C1981" s="24" t="s">
        <v>2789</v>
      </c>
      <c r="D1981" s="30" t="s">
        <v>2335</v>
      </c>
      <c r="E1981" s="24" t="s">
        <v>2279</v>
      </c>
      <c r="F1981" s="24" t="s">
        <v>2336</v>
      </c>
      <c r="G1981" s="25" t="s">
        <v>1947</v>
      </c>
    </row>
    <row r="1982" spans="1:7" x14ac:dyDescent="0.3">
      <c r="A1982" s="27">
        <v>22165</v>
      </c>
      <c r="B1982" s="27" t="s">
        <v>4117</v>
      </c>
      <c r="C1982" s="27" t="s">
        <v>2310</v>
      </c>
      <c r="D1982" s="28" t="s">
        <v>2335</v>
      </c>
      <c r="E1982" s="27" t="s">
        <v>2279</v>
      </c>
      <c r="F1982" s="27" t="s">
        <v>2336</v>
      </c>
      <c r="G1982" s="29" t="s">
        <v>1947</v>
      </c>
    </row>
    <row r="1983" spans="1:7" x14ac:dyDescent="0.3">
      <c r="A1983" s="24">
        <v>22162</v>
      </c>
      <c r="B1983" s="24" t="s">
        <v>2028</v>
      </c>
      <c r="C1983" s="24" t="s">
        <v>2218</v>
      </c>
      <c r="D1983" s="30" t="s">
        <v>2335</v>
      </c>
      <c r="E1983" s="24" t="s">
        <v>2279</v>
      </c>
      <c r="F1983" s="24" t="s">
        <v>2370</v>
      </c>
      <c r="G1983" s="25" t="s">
        <v>1947</v>
      </c>
    </row>
    <row r="1984" spans="1:7" x14ac:dyDescent="0.3">
      <c r="A1984" s="27">
        <v>22159</v>
      </c>
      <c r="B1984" s="27" t="s">
        <v>2686</v>
      </c>
      <c r="C1984" s="27" t="s">
        <v>2536</v>
      </c>
      <c r="D1984" s="28" t="s">
        <v>2327</v>
      </c>
      <c r="E1984" s="27" t="s">
        <v>2059</v>
      </c>
      <c r="F1984" s="27" t="s">
        <v>3025</v>
      </c>
      <c r="G1984" s="29" t="s">
        <v>2000</v>
      </c>
    </row>
    <row r="1985" spans="1:7" x14ac:dyDescent="0.3">
      <c r="A1985" s="24">
        <v>22149</v>
      </c>
      <c r="B1985" s="24" t="s">
        <v>4116</v>
      </c>
      <c r="C1985" s="24" t="s">
        <v>2218</v>
      </c>
      <c r="D1985" s="30" t="s">
        <v>2335</v>
      </c>
      <c r="E1985" s="24" t="s">
        <v>2279</v>
      </c>
      <c r="F1985" s="24" t="s">
        <v>2341</v>
      </c>
      <c r="G1985" s="25" t="s">
        <v>1947</v>
      </c>
    </row>
    <row r="1986" spans="1:7" x14ac:dyDescent="0.3">
      <c r="A1986" s="27">
        <v>22146</v>
      </c>
      <c r="B1986" s="27" t="s">
        <v>2219</v>
      </c>
      <c r="C1986" s="27" t="s">
        <v>4115</v>
      </c>
      <c r="D1986" s="28" t="s">
        <v>2284</v>
      </c>
      <c r="E1986" s="27" t="s">
        <v>2059</v>
      </c>
      <c r="F1986" s="27" t="s">
        <v>3362</v>
      </c>
      <c r="G1986" s="29" t="s">
        <v>2000</v>
      </c>
    </row>
    <row r="1987" spans="1:7" x14ac:dyDescent="0.3">
      <c r="A1987" s="24">
        <v>22144</v>
      </c>
      <c r="B1987" s="24" t="s">
        <v>2318</v>
      </c>
      <c r="C1987" s="24" t="s">
        <v>4114</v>
      </c>
      <c r="D1987" s="30" t="s">
        <v>2327</v>
      </c>
      <c r="E1987" s="24" t="s">
        <v>2059</v>
      </c>
      <c r="F1987" s="24" t="s">
        <v>2722</v>
      </c>
      <c r="G1987" s="25" t="s">
        <v>2000</v>
      </c>
    </row>
    <row r="1988" spans="1:7" x14ac:dyDescent="0.3">
      <c r="A1988" s="27">
        <v>22141</v>
      </c>
      <c r="B1988" s="27" t="s">
        <v>1952</v>
      </c>
      <c r="C1988" s="27" t="s">
        <v>3133</v>
      </c>
      <c r="D1988" s="28" t="s">
        <v>2531</v>
      </c>
      <c r="E1988" s="27" t="s">
        <v>1955</v>
      </c>
      <c r="F1988" s="27" t="s">
        <v>1956</v>
      </c>
      <c r="G1988" s="29" t="s">
        <v>1947</v>
      </c>
    </row>
    <row r="1989" spans="1:7" x14ac:dyDescent="0.3">
      <c r="A1989" s="24">
        <v>22133</v>
      </c>
      <c r="B1989" s="24" t="s">
        <v>2532</v>
      </c>
      <c r="C1989" s="24" t="s">
        <v>1972</v>
      </c>
      <c r="D1989" s="30" t="s">
        <v>2045</v>
      </c>
      <c r="E1989" s="24" t="s">
        <v>1974</v>
      </c>
      <c r="F1989" s="24" t="s">
        <v>3343</v>
      </c>
      <c r="G1989" s="25" t="s">
        <v>2000</v>
      </c>
    </row>
    <row r="1990" spans="1:7" x14ac:dyDescent="0.3">
      <c r="A1990" s="27">
        <v>22132</v>
      </c>
      <c r="B1990" s="27" t="s">
        <v>2841</v>
      </c>
      <c r="C1990" s="27" t="s">
        <v>1963</v>
      </c>
      <c r="D1990" s="28" t="s">
        <v>2045</v>
      </c>
      <c r="E1990" s="27" t="s">
        <v>1965</v>
      </c>
      <c r="F1990" s="27" t="s">
        <v>2273</v>
      </c>
      <c r="G1990" s="29" t="s">
        <v>1947</v>
      </c>
    </row>
    <row r="1991" spans="1:7" x14ac:dyDescent="0.3">
      <c r="A1991" s="24">
        <v>22130</v>
      </c>
      <c r="B1991" s="24" t="s">
        <v>281</v>
      </c>
      <c r="C1991" s="24" t="s">
        <v>1725</v>
      </c>
      <c r="D1991" s="30" t="s">
        <v>2045</v>
      </c>
      <c r="E1991" s="24" t="s">
        <v>1965</v>
      </c>
      <c r="F1991" s="24" t="s">
        <v>2273</v>
      </c>
      <c r="G1991" s="25" t="s">
        <v>1947</v>
      </c>
    </row>
    <row r="1992" spans="1:7" x14ac:dyDescent="0.3">
      <c r="A1992" s="27">
        <v>22129</v>
      </c>
      <c r="B1992" s="27" t="s">
        <v>1192</v>
      </c>
      <c r="C1992" s="27" t="s">
        <v>4113</v>
      </c>
      <c r="D1992" s="28" t="s">
        <v>2127</v>
      </c>
      <c r="E1992" s="27" t="s">
        <v>1995</v>
      </c>
      <c r="F1992" s="27" t="s">
        <v>2128</v>
      </c>
      <c r="G1992" s="29" t="s">
        <v>1947</v>
      </c>
    </row>
    <row r="1993" spans="1:7" x14ac:dyDescent="0.3">
      <c r="A1993" s="24">
        <v>22128</v>
      </c>
      <c r="B1993" s="24" t="s">
        <v>2881</v>
      </c>
      <c r="C1993" s="24" t="s">
        <v>2033</v>
      </c>
      <c r="D1993" s="30" t="s">
        <v>2083</v>
      </c>
      <c r="E1993" s="24" t="s">
        <v>2191</v>
      </c>
      <c r="F1993" s="24" t="s">
        <v>2192</v>
      </c>
      <c r="G1993" s="25" t="s">
        <v>1947</v>
      </c>
    </row>
    <row r="1994" spans="1:7" x14ac:dyDescent="0.3">
      <c r="A1994" s="27">
        <v>22126</v>
      </c>
      <c r="B1994" s="27" t="s">
        <v>2523</v>
      </c>
      <c r="C1994" s="27" t="s">
        <v>2612</v>
      </c>
      <c r="D1994" s="28" t="s">
        <v>2335</v>
      </c>
      <c r="E1994" s="27" t="s">
        <v>2279</v>
      </c>
      <c r="F1994" s="27" t="s">
        <v>2350</v>
      </c>
      <c r="G1994" s="29" t="s">
        <v>1947</v>
      </c>
    </row>
    <row r="1995" spans="1:7" x14ac:dyDescent="0.3">
      <c r="A1995" s="24">
        <v>22124</v>
      </c>
      <c r="B1995" s="24" t="s">
        <v>3480</v>
      </c>
      <c r="C1995" s="24" t="s">
        <v>4112</v>
      </c>
      <c r="D1995" s="30" t="s">
        <v>2335</v>
      </c>
      <c r="E1995" s="24" t="s">
        <v>2279</v>
      </c>
      <c r="F1995" s="24" t="s">
        <v>2350</v>
      </c>
      <c r="G1995" s="25" t="s">
        <v>1947</v>
      </c>
    </row>
    <row r="1996" spans="1:7" x14ac:dyDescent="0.3">
      <c r="A1996" s="27">
        <v>22117</v>
      </c>
      <c r="B1996" s="27" t="s">
        <v>2213</v>
      </c>
      <c r="C1996" s="27" t="s">
        <v>4111</v>
      </c>
      <c r="D1996" s="28" t="s">
        <v>2327</v>
      </c>
      <c r="E1996" s="27" t="s">
        <v>2158</v>
      </c>
      <c r="F1996" s="27" t="s">
        <v>2159</v>
      </c>
      <c r="G1996" s="29" t="s">
        <v>2000</v>
      </c>
    </row>
    <row r="1997" spans="1:7" x14ac:dyDescent="0.3">
      <c r="A1997" s="24">
        <v>22115</v>
      </c>
      <c r="B1997" s="24" t="s">
        <v>4110</v>
      </c>
      <c r="C1997" s="24" t="s">
        <v>3014</v>
      </c>
      <c r="D1997" s="30" t="s">
        <v>2045</v>
      </c>
      <c r="E1997" s="24" t="s">
        <v>1974</v>
      </c>
      <c r="F1997" s="24" t="s">
        <v>2259</v>
      </c>
      <c r="G1997" s="25" t="s">
        <v>2000</v>
      </c>
    </row>
    <row r="1998" spans="1:7" x14ac:dyDescent="0.3">
      <c r="A1998" s="27">
        <v>22109</v>
      </c>
      <c r="B1998" s="27" t="s">
        <v>3000</v>
      </c>
      <c r="C1998" s="27" t="s">
        <v>3040</v>
      </c>
      <c r="D1998" s="28" t="s">
        <v>2327</v>
      </c>
      <c r="E1998" s="27" t="s">
        <v>2059</v>
      </c>
      <c r="F1998" s="27" t="s">
        <v>2877</v>
      </c>
      <c r="G1998" s="29" t="s">
        <v>2000</v>
      </c>
    </row>
    <row r="1999" spans="1:7" x14ac:dyDescent="0.3">
      <c r="A1999" s="24">
        <v>22107</v>
      </c>
      <c r="B1999" s="24" t="s">
        <v>2406</v>
      </c>
      <c r="C1999" s="24" t="s">
        <v>3070</v>
      </c>
      <c r="D1999" s="30" t="s">
        <v>2457</v>
      </c>
      <c r="E1999" s="24" t="s">
        <v>2704</v>
      </c>
      <c r="F1999" s="24" t="s">
        <v>2705</v>
      </c>
      <c r="G1999" s="25" t="s">
        <v>1947</v>
      </c>
    </row>
    <row r="2000" spans="1:7" x14ac:dyDescent="0.3">
      <c r="A2000" s="27">
        <v>22106</v>
      </c>
      <c r="B2000" s="27" t="s">
        <v>4109</v>
      </c>
      <c r="C2000" s="27" t="s">
        <v>3397</v>
      </c>
      <c r="D2000" s="28" t="s">
        <v>2327</v>
      </c>
      <c r="E2000" s="27" t="s">
        <v>2059</v>
      </c>
      <c r="F2000" s="27" t="s">
        <v>2717</v>
      </c>
      <c r="G2000" s="29" t="s">
        <v>2000</v>
      </c>
    </row>
    <row r="2001" spans="1:7" x14ac:dyDescent="0.3">
      <c r="A2001" s="24">
        <v>22102</v>
      </c>
      <c r="B2001" s="24" t="s">
        <v>2288</v>
      </c>
      <c r="C2001" s="24" t="s">
        <v>4108</v>
      </c>
      <c r="D2001" s="30" t="s">
        <v>2045</v>
      </c>
      <c r="E2001" s="24" t="s">
        <v>1965</v>
      </c>
      <c r="F2001" s="24" t="s">
        <v>2273</v>
      </c>
      <c r="G2001" s="25" t="s">
        <v>2000</v>
      </c>
    </row>
    <row r="2002" spans="1:7" x14ac:dyDescent="0.3">
      <c r="A2002" s="27">
        <v>22101</v>
      </c>
      <c r="B2002" s="27" t="s">
        <v>3593</v>
      </c>
      <c r="C2002" s="27" t="s">
        <v>4107</v>
      </c>
      <c r="D2002" s="28" t="s">
        <v>2045</v>
      </c>
      <c r="E2002" s="27" t="s">
        <v>1965</v>
      </c>
      <c r="F2002" s="27" t="s">
        <v>2273</v>
      </c>
      <c r="G2002" s="29" t="s">
        <v>2000</v>
      </c>
    </row>
    <row r="2003" spans="1:7" x14ac:dyDescent="0.3">
      <c r="A2003" s="24">
        <v>22098</v>
      </c>
      <c r="B2003" s="24" t="s">
        <v>4106</v>
      </c>
      <c r="C2003" s="24" t="s">
        <v>3986</v>
      </c>
      <c r="D2003" s="30" t="s">
        <v>2045</v>
      </c>
      <c r="E2003" s="24" t="s">
        <v>1974</v>
      </c>
      <c r="F2003" s="24" t="s">
        <v>3060</v>
      </c>
      <c r="G2003" s="25" t="s">
        <v>2000</v>
      </c>
    </row>
    <row r="2004" spans="1:7" x14ac:dyDescent="0.3">
      <c r="A2004" s="27">
        <v>22097</v>
      </c>
      <c r="B2004" s="27" t="s">
        <v>4105</v>
      </c>
      <c r="C2004" s="27" t="s">
        <v>3223</v>
      </c>
      <c r="D2004" s="28" t="s">
        <v>2045</v>
      </c>
      <c r="E2004" s="27" t="s">
        <v>1974</v>
      </c>
      <c r="F2004" s="27" t="s">
        <v>2281</v>
      </c>
      <c r="G2004" s="29" t="s">
        <v>2000</v>
      </c>
    </row>
    <row r="2005" spans="1:7" x14ac:dyDescent="0.3">
      <c r="A2005" s="24">
        <v>22095</v>
      </c>
      <c r="B2005" s="24" t="s">
        <v>2223</v>
      </c>
      <c r="C2005" s="24" t="s">
        <v>4104</v>
      </c>
      <c r="D2005" s="30" t="s">
        <v>2045</v>
      </c>
      <c r="E2005" s="24" t="s">
        <v>1974</v>
      </c>
      <c r="F2005" s="24" t="s">
        <v>3080</v>
      </c>
      <c r="G2005" s="25" t="s">
        <v>2000</v>
      </c>
    </row>
    <row r="2006" spans="1:7" x14ac:dyDescent="0.3">
      <c r="A2006" s="27">
        <v>22089</v>
      </c>
      <c r="B2006" s="27" t="s">
        <v>2574</v>
      </c>
      <c r="C2006" s="27" t="s">
        <v>2113</v>
      </c>
      <c r="D2006" s="28" t="s">
        <v>2045</v>
      </c>
      <c r="E2006" s="27" t="s">
        <v>1965</v>
      </c>
      <c r="F2006" s="27" t="s">
        <v>2273</v>
      </c>
      <c r="G2006" s="29" t="s">
        <v>1947</v>
      </c>
    </row>
    <row r="2007" spans="1:7" x14ac:dyDescent="0.3">
      <c r="A2007" s="24">
        <v>22087</v>
      </c>
      <c r="B2007" s="24" t="s">
        <v>4101</v>
      </c>
      <c r="C2007" s="24" t="s">
        <v>4102</v>
      </c>
      <c r="D2007" s="30" t="s">
        <v>4103</v>
      </c>
      <c r="E2007" s="24" t="s">
        <v>2315</v>
      </c>
      <c r="F2007" s="24" t="s">
        <v>2316</v>
      </c>
      <c r="G2007" s="25" t="s">
        <v>1947</v>
      </c>
    </row>
    <row r="2008" spans="1:7" x14ac:dyDescent="0.3">
      <c r="A2008" s="27">
        <v>22080</v>
      </c>
      <c r="B2008" s="27" t="s">
        <v>4100</v>
      </c>
      <c r="C2008" s="27" t="s">
        <v>2238</v>
      </c>
      <c r="D2008" s="28" t="s">
        <v>2045</v>
      </c>
      <c r="E2008" s="27" t="s">
        <v>1965</v>
      </c>
      <c r="F2008" s="27" t="s">
        <v>2273</v>
      </c>
      <c r="G2008" s="29" t="s">
        <v>1947</v>
      </c>
    </row>
    <row r="2009" spans="1:7" x14ac:dyDescent="0.3">
      <c r="A2009" s="24">
        <v>22077</v>
      </c>
      <c r="B2009" s="24" t="s">
        <v>3946</v>
      </c>
      <c r="C2009" s="24" t="s">
        <v>2100</v>
      </c>
      <c r="D2009" s="30" t="s">
        <v>2045</v>
      </c>
      <c r="E2009" s="24" t="s">
        <v>1965</v>
      </c>
      <c r="F2009" s="24" t="s">
        <v>2273</v>
      </c>
      <c r="G2009" s="25" t="s">
        <v>1947</v>
      </c>
    </row>
    <row r="2010" spans="1:7" x14ac:dyDescent="0.3">
      <c r="A2010" s="27">
        <v>22076</v>
      </c>
      <c r="B2010" s="27" t="s">
        <v>4098</v>
      </c>
      <c r="C2010" s="27" t="s">
        <v>4099</v>
      </c>
      <c r="D2010" s="28" t="s">
        <v>2045</v>
      </c>
      <c r="E2010" s="27" t="s">
        <v>1965</v>
      </c>
      <c r="F2010" s="27" t="s">
        <v>2273</v>
      </c>
      <c r="G2010" s="29" t="s">
        <v>1947</v>
      </c>
    </row>
    <row r="2011" spans="1:7" x14ac:dyDescent="0.3">
      <c r="A2011" s="24">
        <v>22074</v>
      </c>
      <c r="B2011" s="24" t="s">
        <v>4097</v>
      </c>
      <c r="C2011" s="24" t="s">
        <v>1963</v>
      </c>
      <c r="D2011" s="30" t="s">
        <v>2045</v>
      </c>
      <c r="E2011" s="24" t="s">
        <v>1965</v>
      </c>
      <c r="F2011" s="24" t="s">
        <v>2273</v>
      </c>
      <c r="G2011" s="25" t="s">
        <v>1947</v>
      </c>
    </row>
    <row r="2012" spans="1:7" x14ac:dyDescent="0.3">
      <c r="A2012" s="27">
        <v>22065</v>
      </c>
      <c r="B2012" s="27" t="s">
        <v>4094</v>
      </c>
      <c r="C2012" s="27" t="s">
        <v>4095</v>
      </c>
      <c r="D2012" s="28" t="s">
        <v>4096</v>
      </c>
      <c r="E2012" s="27" t="s">
        <v>2454</v>
      </c>
      <c r="F2012" s="27" t="s">
        <v>2638</v>
      </c>
      <c r="G2012" s="29" t="s">
        <v>2000</v>
      </c>
    </row>
    <row r="2013" spans="1:7" x14ac:dyDescent="0.3">
      <c r="A2013" s="24">
        <v>22063</v>
      </c>
      <c r="B2013" s="24" t="s">
        <v>4092</v>
      </c>
      <c r="C2013" s="24" t="s">
        <v>4093</v>
      </c>
      <c r="D2013" s="30" t="s">
        <v>2045</v>
      </c>
      <c r="E2013" s="24" t="s">
        <v>1965</v>
      </c>
      <c r="F2013" s="24" t="s">
        <v>2273</v>
      </c>
      <c r="G2013" s="25" t="s">
        <v>2000</v>
      </c>
    </row>
    <row r="2014" spans="1:7" x14ac:dyDescent="0.3">
      <c r="A2014" s="27">
        <v>22062</v>
      </c>
      <c r="B2014" s="27" t="s">
        <v>2685</v>
      </c>
      <c r="C2014" s="27" t="s">
        <v>3825</v>
      </c>
      <c r="D2014" s="28" t="s">
        <v>2045</v>
      </c>
      <c r="E2014" s="27" t="s">
        <v>1965</v>
      </c>
      <c r="F2014" s="27" t="s">
        <v>2273</v>
      </c>
      <c r="G2014" s="29" t="s">
        <v>2000</v>
      </c>
    </row>
    <row r="2015" spans="1:7" x14ac:dyDescent="0.3">
      <c r="A2015" s="24">
        <v>22060</v>
      </c>
      <c r="B2015" s="24" t="s">
        <v>4090</v>
      </c>
      <c r="C2015" s="24" t="s">
        <v>4091</v>
      </c>
      <c r="D2015" s="30" t="s">
        <v>2045</v>
      </c>
      <c r="E2015" s="24" t="s">
        <v>1965</v>
      </c>
      <c r="F2015" s="24" t="s">
        <v>2273</v>
      </c>
      <c r="G2015" s="25" t="s">
        <v>2000</v>
      </c>
    </row>
    <row r="2016" spans="1:7" x14ac:dyDescent="0.3">
      <c r="A2016" s="27">
        <v>22059</v>
      </c>
      <c r="B2016" s="27" t="s">
        <v>3423</v>
      </c>
      <c r="C2016" s="27" t="s">
        <v>4089</v>
      </c>
      <c r="D2016" s="28" t="s">
        <v>2045</v>
      </c>
      <c r="E2016" s="27" t="s">
        <v>2151</v>
      </c>
      <c r="F2016" s="27" t="s">
        <v>2152</v>
      </c>
      <c r="G2016" s="29" t="s">
        <v>2000</v>
      </c>
    </row>
    <row r="2017" spans="1:7" x14ac:dyDescent="0.3">
      <c r="A2017" s="24">
        <v>22058</v>
      </c>
      <c r="B2017" s="24" t="s">
        <v>4087</v>
      </c>
      <c r="C2017" s="24" t="s">
        <v>4088</v>
      </c>
      <c r="D2017" s="30" t="s">
        <v>2045</v>
      </c>
      <c r="E2017" s="24" t="s">
        <v>1965</v>
      </c>
      <c r="F2017" s="24" t="s">
        <v>2273</v>
      </c>
      <c r="G2017" s="25" t="s">
        <v>2000</v>
      </c>
    </row>
    <row r="2018" spans="1:7" x14ac:dyDescent="0.3">
      <c r="A2018" s="27">
        <v>22054</v>
      </c>
      <c r="B2018" s="27" t="s">
        <v>2508</v>
      </c>
      <c r="C2018" s="27" t="s">
        <v>4086</v>
      </c>
      <c r="D2018" s="28" t="s">
        <v>2045</v>
      </c>
      <c r="E2018" s="27" t="s">
        <v>1965</v>
      </c>
      <c r="F2018" s="27" t="s">
        <v>2273</v>
      </c>
      <c r="G2018" s="29" t="s">
        <v>2000</v>
      </c>
    </row>
    <row r="2019" spans="1:7" x14ac:dyDescent="0.3">
      <c r="A2019" s="24">
        <v>22053</v>
      </c>
      <c r="B2019" s="24" t="s">
        <v>3186</v>
      </c>
      <c r="C2019" s="24" t="s">
        <v>4085</v>
      </c>
      <c r="D2019" s="30" t="s">
        <v>2327</v>
      </c>
      <c r="E2019" s="24" t="s">
        <v>2059</v>
      </c>
      <c r="F2019" s="24" t="s">
        <v>2808</v>
      </c>
      <c r="G2019" s="25" t="s">
        <v>2000</v>
      </c>
    </row>
    <row r="2020" spans="1:7" x14ac:dyDescent="0.3">
      <c r="A2020" s="27">
        <v>22051</v>
      </c>
      <c r="B2020" s="27" t="s">
        <v>4084</v>
      </c>
      <c r="C2020" s="27" t="s">
        <v>2169</v>
      </c>
      <c r="D2020" s="28" t="s">
        <v>3604</v>
      </c>
      <c r="E2020" s="27" t="s">
        <v>2496</v>
      </c>
      <c r="F2020" s="27" t="s">
        <v>2497</v>
      </c>
      <c r="G2020" s="29" t="s">
        <v>1947</v>
      </c>
    </row>
    <row r="2021" spans="1:7" x14ac:dyDescent="0.3">
      <c r="A2021" s="24">
        <v>22047</v>
      </c>
      <c r="B2021" s="24" t="s">
        <v>3957</v>
      </c>
      <c r="C2021" s="24" t="s">
        <v>4083</v>
      </c>
      <c r="D2021" s="30" t="s">
        <v>2045</v>
      </c>
      <c r="E2021" s="24" t="s">
        <v>1965</v>
      </c>
      <c r="F2021" s="24" t="s">
        <v>2273</v>
      </c>
      <c r="G2021" s="25" t="s">
        <v>2000</v>
      </c>
    </row>
    <row r="2022" spans="1:7" x14ac:dyDescent="0.3">
      <c r="A2022" s="27">
        <v>22046</v>
      </c>
      <c r="B2022" s="27" t="s">
        <v>4082</v>
      </c>
      <c r="C2022" s="27" t="s">
        <v>2541</v>
      </c>
      <c r="D2022" s="28" t="s">
        <v>2327</v>
      </c>
      <c r="E2022" s="27" t="s">
        <v>2059</v>
      </c>
      <c r="F2022" s="27" t="s">
        <v>2738</v>
      </c>
      <c r="G2022" s="29" t="s">
        <v>2000</v>
      </c>
    </row>
    <row r="2023" spans="1:7" x14ac:dyDescent="0.3">
      <c r="A2023" s="24">
        <v>22044</v>
      </c>
      <c r="B2023" s="24" t="s">
        <v>2125</v>
      </c>
      <c r="C2023" s="24" t="s">
        <v>2936</v>
      </c>
      <c r="D2023" s="30" t="s">
        <v>2127</v>
      </c>
      <c r="E2023" s="24" t="s">
        <v>1995</v>
      </c>
      <c r="F2023" s="24" t="s">
        <v>2128</v>
      </c>
      <c r="G2023" s="25" t="s">
        <v>1947</v>
      </c>
    </row>
    <row r="2024" spans="1:7" x14ac:dyDescent="0.3">
      <c r="A2024" s="27">
        <v>22032</v>
      </c>
      <c r="B2024" s="27" t="s">
        <v>248</v>
      </c>
      <c r="C2024" s="27" t="s">
        <v>471</v>
      </c>
      <c r="D2024" s="28" t="s">
        <v>2127</v>
      </c>
      <c r="E2024" s="27" t="s">
        <v>1995</v>
      </c>
      <c r="F2024" s="27" t="s">
        <v>2128</v>
      </c>
      <c r="G2024" s="29" t="s">
        <v>1947</v>
      </c>
    </row>
    <row r="2025" spans="1:7" x14ac:dyDescent="0.3">
      <c r="A2025" s="24">
        <v>22030</v>
      </c>
      <c r="B2025" s="24" t="s">
        <v>2652</v>
      </c>
      <c r="C2025" s="24" t="s">
        <v>4081</v>
      </c>
      <c r="D2025" s="30" t="s">
        <v>2327</v>
      </c>
      <c r="E2025" s="24" t="s">
        <v>2059</v>
      </c>
      <c r="F2025" s="24" t="s">
        <v>2722</v>
      </c>
      <c r="G2025" s="25" t="s">
        <v>2000</v>
      </c>
    </row>
    <row r="2026" spans="1:7" x14ac:dyDescent="0.3">
      <c r="A2026" s="27">
        <v>22021</v>
      </c>
      <c r="B2026" s="27" t="s">
        <v>2380</v>
      </c>
      <c r="C2026" s="27" t="s">
        <v>4080</v>
      </c>
      <c r="D2026" s="28" t="s">
        <v>2327</v>
      </c>
      <c r="E2026" s="27" t="s">
        <v>2059</v>
      </c>
      <c r="F2026" s="27" t="s">
        <v>3009</v>
      </c>
      <c r="G2026" s="29" t="s">
        <v>1947</v>
      </c>
    </row>
    <row r="2027" spans="1:7" x14ac:dyDescent="0.3">
      <c r="A2027" s="24">
        <v>22017</v>
      </c>
      <c r="B2027" s="24" t="s">
        <v>2973</v>
      </c>
      <c r="C2027" s="24" t="s">
        <v>2198</v>
      </c>
      <c r="D2027" s="30" t="s">
        <v>2045</v>
      </c>
      <c r="E2027" s="24" t="s">
        <v>1974</v>
      </c>
      <c r="F2027" s="24" t="s">
        <v>2588</v>
      </c>
      <c r="G2027" s="25" t="s">
        <v>2000</v>
      </c>
    </row>
    <row r="2028" spans="1:7" x14ac:dyDescent="0.3">
      <c r="A2028" s="27">
        <v>21990</v>
      </c>
      <c r="B2028" s="27" t="s">
        <v>2625</v>
      </c>
      <c r="C2028" s="27" t="s">
        <v>1963</v>
      </c>
      <c r="D2028" s="28" t="s">
        <v>2447</v>
      </c>
      <c r="E2028" s="27" t="s">
        <v>2054</v>
      </c>
      <c r="F2028" s="27" t="s">
        <v>2055</v>
      </c>
      <c r="G2028" s="29" t="s">
        <v>2000</v>
      </c>
    </row>
    <row r="2029" spans="1:7" x14ac:dyDescent="0.3">
      <c r="A2029" s="24">
        <v>21987</v>
      </c>
      <c r="B2029" s="24" t="s">
        <v>2260</v>
      </c>
      <c r="C2029" s="24" t="s">
        <v>2860</v>
      </c>
      <c r="D2029" s="30" t="s">
        <v>2045</v>
      </c>
      <c r="E2029" s="24" t="s">
        <v>1974</v>
      </c>
      <c r="F2029" s="24" t="s">
        <v>3343</v>
      </c>
      <c r="G2029" s="25" t="s">
        <v>2000</v>
      </c>
    </row>
    <row r="2030" spans="1:7" x14ac:dyDescent="0.3">
      <c r="A2030" s="27">
        <v>21984</v>
      </c>
      <c r="B2030" s="27" t="s">
        <v>4042</v>
      </c>
      <c r="C2030" s="27" t="s">
        <v>3212</v>
      </c>
      <c r="D2030" s="28" t="s">
        <v>2327</v>
      </c>
      <c r="E2030" s="27" t="s">
        <v>2059</v>
      </c>
      <c r="F2030" s="27" t="s">
        <v>3529</v>
      </c>
      <c r="G2030" s="29" t="s">
        <v>2000</v>
      </c>
    </row>
    <row r="2031" spans="1:7" x14ac:dyDescent="0.3">
      <c r="A2031" s="24">
        <v>21982</v>
      </c>
      <c r="B2031" s="24" t="s">
        <v>1952</v>
      </c>
      <c r="C2031" s="24" t="s">
        <v>2398</v>
      </c>
      <c r="D2031" s="30" t="s">
        <v>2327</v>
      </c>
      <c r="E2031" s="24" t="s">
        <v>2059</v>
      </c>
      <c r="F2031" s="24" t="s">
        <v>2717</v>
      </c>
      <c r="G2031" s="25" t="s">
        <v>1947</v>
      </c>
    </row>
    <row r="2032" spans="1:7" x14ac:dyDescent="0.3">
      <c r="A2032" s="27">
        <v>21981</v>
      </c>
      <c r="B2032" s="27" t="s">
        <v>2859</v>
      </c>
      <c r="C2032" s="27" t="s">
        <v>2834</v>
      </c>
      <c r="D2032" s="28" t="s">
        <v>2335</v>
      </c>
      <c r="E2032" s="27" t="s">
        <v>2158</v>
      </c>
      <c r="F2032" s="27" t="s">
        <v>2159</v>
      </c>
      <c r="G2032" s="29" t="s">
        <v>2000</v>
      </c>
    </row>
    <row r="2033" spans="1:7" x14ac:dyDescent="0.3">
      <c r="A2033" s="24">
        <v>21980</v>
      </c>
      <c r="B2033" s="24" t="s">
        <v>4079</v>
      </c>
      <c r="C2033" s="24" t="s">
        <v>3881</v>
      </c>
      <c r="D2033" s="30" t="s">
        <v>2327</v>
      </c>
      <c r="E2033" s="24" t="s">
        <v>2059</v>
      </c>
      <c r="F2033" s="24" t="s">
        <v>2713</v>
      </c>
      <c r="G2033" s="25" t="s">
        <v>2000</v>
      </c>
    </row>
    <row r="2034" spans="1:7" x14ac:dyDescent="0.3">
      <c r="A2034" s="27">
        <v>21978</v>
      </c>
      <c r="B2034" s="27" t="s">
        <v>2493</v>
      </c>
      <c r="C2034" s="27" t="s">
        <v>3785</v>
      </c>
      <c r="D2034" s="28" t="s">
        <v>2327</v>
      </c>
      <c r="E2034" s="27" t="s">
        <v>2059</v>
      </c>
      <c r="F2034" s="27" t="s">
        <v>2877</v>
      </c>
      <c r="G2034" s="29" t="s">
        <v>2000</v>
      </c>
    </row>
    <row r="2035" spans="1:7" x14ac:dyDescent="0.3">
      <c r="A2035" s="24">
        <v>21973</v>
      </c>
      <c r="B2035" s="24" t="s">
        <v>4078</v>
      </c>
      <c r="C2035" s="24" t="s">
        <v>2215</v>
      </c>
      <c r="D2035" s="30" t="s">
        <v>2087</v>
      </c>
      <c r="E2035" s="24" t="s">
        <v>1950</v>
      </c>
      <c r="F2035" s="24" t="s">
        <v>1951</v>
      </c>
      <c r="G2035" s="25" t="s">
        <v>1947</v>
      </c>
    </row>
    <row r="2036" spans="1:7" x14ac:dyDescent="0.3">
      <c r="A2036" s="27">
        <v>21972</v>
      </c>
      <c r="B2036" s="27" t="s">
        <v>2989</v>
      </c>
      <c r="C2036" s="27" t="s">
        <v>2989</v>
      </c>
      <c r="D2036" s="28" t="s">
        <v>2335</v>
      </c>
      <c r="E2036" s="27" t="s">
        <v>2279</v>
      </c>
      <c r="F2036" s="27" t="s">
        <v>2341</v>
      </c>
      <c r="G2036" s="29" t="s">
        <v>1947</v>
      </c>
    </row>
    <row r="2037" spans="1:7" x14ac:dyDescent="0.3">
      <c r="A2037" s="24">
        <v>21966</v>
      </c>
      <c r="B2037" s="24" t="s">
        <v>2685</v>
      </c>
      <c r="C2037" s="24" t="s">
        <v>2206</v>
      </c>
      <c r="D2037" s="30" t="s">
        <v>2045</v>
      </c>
      <c r="E2037" s="24" t="s">
        <v>1965</v>
      </c>
      <c r="F2037" s="24" t="s">
        <v>2273</v>
      </c>
      <c r="G2037" s="25" t="s">
        <v>2000</v>
      </c>
    </row>
    <row r="2038" spans="1:7" x14ac:dyDescent="0.3">
      <c r="A2038" s="27">
        <v>21956</v>
      </c>
      <c r="B2038" s="27" t="s">
        <v>4076</v>
      </c>
      <c r="C2038" s="27" t="s">
        <v>3875</v>
      </c>
      <c r="D2038" s="28" t="s">
        <v>4077</v>
      </c>
      <c r="E2038" s="27" t="s">
        <v>2454</v>
      </c>
      <c r="F2038" s="27" t="s">
        <v>2638</v>
      </c>
      <c r="G2038" s="29" t="s">
        <v>2000</v>
      </c>
    </row>
    <row r="2039" spans="1:7" x14ac:dyDescent="0.3">
      <c r="A2039" s="24">
        <v>21954</v>
      </c>
      <c r="B2039" s="24" t="s">
        <v>2035</v>
      </c>
      <c r="C2039" s="24" t="s">
        <v>4075</v>
      </c>
      <c r="D2039" s="30" t="s">
        <v>2087</v>
      </c>
      <c r="E2039" s="24" t="s">
        <v>1950</v>
      </c>
      <c r="F2039" s="24" t="s">
        <v>1951</v>
      </c>
      <c r="G2039" s="25" t="s">
        <v>1947</v>
      </c>
    </row>
    <row r="2040" spans="1:7" x14ac:dyDescent="0.3">
      <c r="A2040" s="27">
        <v>21953</v>
      </c>
      <c r="B2040" s="27" t="s">
        <v>2832</v>
      </c>
      <c r="C2040" s="27" t="s">
        <v>4074</v>
      </c>
      <c r="D2040" s="28" t="s">
        <v>2087</v>
      </c>
      <c r="E2040" s="27" t="s">
        <v>1978</v>
      </c>
      <c r="F2040" s="27" t="s">
        <v>1979</v>
      </c>
      <c r="G2040" s="29" t="s">
        <v>1947</v>
      </c>
    </row>
    <row r="2041" spans="1:7" x14ac:dyDescent="0.3">
      <c r="A2041" s="24">
        <v>21948</v>
      </c>
      <c r="B2041" s="24" t="s">
        <v>2493</v>
      </c>
      <c r="C2041" s="24" t="s">
        <v>4073</v>
      </c>
      <c r="D2041" s="30" t="s">
        <v>2327</v>
      </c>
      <c r="E2041" s="24" t="s">
        <v>2059</v>
      </c>
      <c r="F2041" s="24" t="s">
        <v>2889</v>
      </c>
      <c r="G2041" s="25" t="s">
        <v>2000</v>
      </c>
    </row>
    <row r="2042" spans="1:7" x14ac:dyDescent="0.3">
      <c r="A2042" s="27">
        <v>21947</v>
      </c>
      <c r="B2042" s="27" t="s">
        <v>2834</v>
      </c>
      <c r="C2042" s="27" t="s">
        <v>2834</v>
      </c>
      <c r="D2042" s="28" t="s">
        <v>2445</v>
      </c>
      <c r="E2042" s="27" t="s">
        <v>2279</v>
      </c>
      <c r="F2042" s="27" t="s">
        <v>2350</v>
      </c>
      <c r="G2042" s="29" t="s">
        <v>2000</v>
      </c>
    </row>
    <row r="2043" spans="1:7" x14ac:dyDescent="0.3">
      <c r="A2043" s="24">
        <v>21944</v>
      </c>
      <c r="B2043" s="24" t="s">
        <v>3203</v>
      </c>
      <c r="C2043" s="24" t="s">
        <v>3419</v>
      </c>
      <c r="D2043" s="30" t="s">
        <v>2327</v>
      </c>
      <c r="E2043" s="24" t="s">
        <v>2059</v>
      </c>
      <c r="F2043" s="24" t="s">
        <v>2812</v>
      </c>
      <c r="G2043" s="25" t="s">
        <v>2000</v>
      </c>
    </row>
    <row r="2044" spans="1:7" x14ac:dyDescent="0.3">
      <c r="A2044" s="27">
        <v>21930</v>
      </c>
      <c r="B2044" s="27" t="s">
        <v>248</v>
      </c>
      <c r="C2044" s="27" t="s">
        <v>2833</v>
      </c>
      <c r="D2044" s="28" t="s">
        <v>2087</v>
      </c>
      <c r="E2044" s="27" t="s">
        <v>1950</v>
      </c>
      <c r="F2044" s="27" t="s">
        <v>1951</v>
      </c>
      <c r="G2044" s="29" t="s">
        <v>1947</v>
      </c>
    </row>
    <row r="2045" spans="1:7" x14ac:dyDescent="0.3">
      <c r="A2045" s="24">
        <v>21917</v>
      </c>
      <c r="B2045" s="24" t="s">
        <v>2791</v>
      </c>
      <c r="C2045" s="24" t="s">
        <v>4072</v>
      </c>
      <c r="D2045" s="30" t="s">
        <v>2127</v>
      </c>
      <c r="E2045" s="24" t="s">
        <v>1995</v>
      </c>
      <c r="F2045" s="24" t="s">
        <v>2128</v>
      </c>
      <c r="G2045" s="25" t="s">
        <v>1947</v>
      </c>
    </row>
    <row r="2046" spans="1:7" x14ac:dyDescent="0.3">
      <c r="A2046" s="27">
        <v>21909</v>
      </c>
      <c r="B2046" s="27" t="s">
        <v>4071</v>
      </c>
      <c r="C2046" s="27" t="s">
        <v>2198</v>
      </c>
      <c r="D2046" s="28" t="s">
        <v>2045</v>
      </c>
      <c r="E2046" s="27" t="s">
        <v>1974</v>
      </c>
      <c r="F2046" s="27" t="s">
        <v>2788</v>
      </c>
      <c r="G2046" s="29" t="s">
        <v>2000</v>
      </c>
    </row>
    <row r="2047" spans="1:7" x14ac:dyDescent="0.3">
      <c r="A2047" s="24">
        <v>21906</v>
      </c>
      <c r="B2047" s="24" t="s">
        <v>2240</v>
      </c>
      <c r="C2047" s="24" t="s">
        <v>1987</v>
      </c>
      <c r="D2047" s="30" t="s">
        <v>2335</v>
      </c>
      <c r="E2047" s="24" t="s">
        <v>2279</v>
      </c>
      <c r="F2047" s="24" t="s">
        <v>2420</v>
      </c>
      <c r="G2047" s="25" t="s">
        <v>1947</v>
      </c>
    </row>
    <row r="2048" spans="1:7" x14ac:dyDescent="0.3">
      <c r="A2048" s="27">
        <v>21897</v>
      </c>
      <c r="B2048" s="27" t="s">
        <v>2226</v>
      </c>
      <c r="C2048" s="27" t="s">
        <v>2936</v>
      </c>
      <c r="D2048" s="28" t="s">
        <v>2447</v>
      </c>
      <c r="E2048" s="27" t="s">
        <v>2315</v>
      </c>
      <c r="F2048" s="27" t="s">
        <v>2316</v>
      </c>
      <c r="G2048" s="29" t="s">
        <v>1947</v>
      </c>
    </row>
    <row r="2049" spans="1:7" x14ac:dyDescent="0.3">
      <c r="A2049" s="24">
        <v>21895</v>
      </c>
      <c r="B2049" s="24" t="s">
        <v>3557</v>
      </c>
      <c r="C2049" s="24" t="s">
        <v>2577</v>
      </c>
      <c r="D2049" s="30" t="s">
        <v>2209</v>
      </c>
      <c r="E2049" s="24" t="s">
        <v>1990</v>
      </c>
      <c r="F2049" s="24" t="s">
        <v>1991</v>
      </c>
      <c r="G2049" s="25" t="s">
        <v>1947</v>
      </c>
    </row>
    <row r="2050" spans="1:7" x14ac:dyDescent="0.3">
      <c r="A2050" s="27">
        <v>21894</v>
      </c>
      <c r="B2050" s="27" t="s">
        <v>4070</v>
      </c>
      <c r="C2050" s="27" t="s">
        <v>2381</v>
      </c>
      <c r="D2050" s="28" t="s">
        <v>2447</v>
      </c>
      <c r="E2050" s="27" t="s">
        <v>2054</v>
      </c>
      <c r="F2050" s="27" t="s">
        <v>2055</v>
      </c>
      <c r="G2050" s="29" t="s">
        <v>1947</v>
      </c>
    </row>
    <row r="2051" spans="1:7" x14ac:dyDescent="0.3">
      <c r="A2051" s="24">
        <v>21891</v>
      </c>
      <c r="B2051" s="24" t="s">
        <v>2649</v>
      </c>
      <c r="C2051" s="24" t="s">
        <v>2198</v>
      </c>
      <c r="D2051" s="30" t="s">
        <v>2327</v>
      </c>
      <c r="E2051" s="24" t="s">
        <v>2059</v>
      </c>
      <c r="F2051" s="24" t="s">
        <v>3561</v>
      </c>
      <c r="G2051" s="25" t="s">
        <v>2000</v>
      </c>
    </row>
    <row r="2052" spans="1:7" x14ac:dyDescent="0.3">
      <c r="A2052" s="27">
        <v>21889</v>
      </c>
      <c r="B2052" s="27" t="s">
        <v>3358</v>
      </c>
      <c r="C2052" s="27" t="s">
        <v>1150</v>
      </c>
      <c r="D2052" s="28" t="s">
        <v>2045</v>
      </c>
      <c r="E2052" s="27" t="s">
        <v>1974</v>
      </c>
      <c r="F2052" s="27" t="s">
        <v>3080</v>
      </c>
      <c r="G2052" s="29" t="s">
        <v>2000</v>
      </c>
    </row>
    <row r="2053" spans="1:7" x14ac:dyDescent="0.3">
      <c r="A2053" s="24">
        <v>21881</v>
      </c>
      <c r="B2053" s="24" t="s">
        <v>4069</v>
      </c>
      <c r="C2053" s="24" t="s">
        <v>2219</v>
      </c>
      <c r="D2053" s="30" t="s">
        <v>2045</v>
      </c>
      <c r="E2053" s="24" t="s">
        <v>1974</v>
      </c>
      <c r="F2053" s="24" t="s">
        <v>2845</v>
      </c>
      <c r="G2053" s="25" t="s">
        <v>2000</v>
      </c>
    </row>
    <row r="2054" spans="1:7" x14ac:dyDescent="0.3">
      <c r="A2054" s="27">
        <v>21879</v>
      </c>
      <c r="B2054" s="27" t="s">
        <v>2466</v>
      </c>
      <c r="C2054" s="27" t="s">
        <v>3588</v>
      </c>
      <c r="D2054" s="28" t="s">
        <v>3261</v>
      </c>
      <c r="E2054" s="27" t="s">
        <v>1965</v>
      </c>
      <c r="F2054" s="27" t="s">
        <v>3625</v>
      </c>
      <c r="G2054" s="29" t="s">
        <v>2000</v>
      </c>
    </row>
    <row r="2055" spans="1:7" x14ac:dyDescent="0.3">
      <c r="A2055" s="24">
        <v>21875</v>
      </c>
      <c r="B2055" s="24" t="s">
        <v>2260</v>
      </c>
      <c r="C2055" s="24" t="s">
        <v>2395</v>
      </c>
      <c r="D2055" s="30" t="s">
        <v>2327</v>
      </c>
      <c r="E2055" s="24" t="s">
        <v>2059</v>
      </c>
      <c r="F2055" s="24" t="s">
        <v>2722</v>
      </c>
      <c r="G2055" s="25" t="s">
        <v>2000</v>
      </c>
    </row>
    <row r="2056" spans="1:7" x14ac:dyDescent="0.3">
      <c r="A2056" s="27">
        <v>21864</v>
      </c>
      <c r="B2056" s="27" t="s">
        <v>2649</v>
      </c>
      <c r="C2056" s="27" t="s">
        <v>4068</v>
      </c>
      <c r="D2056" s="28" t="s">
        <v>2327</v>
      </c>
      <c r="E2056" s="27" t="s">
        <v>2059</v>
      </c>
      <c r="F2056" s="27" t="s">
        <v>2739</v>
      </c>
      <c r="G2056" s="29" t="s">
        <v>2000</v>
      </c>
    </row>
    <row r="2057" spans="1:7" x14ac:dyDescent="0.3">
      <c r="A2057" s="24">
        <v>21857</v>
      </c>
      <c r="B2057" s="24" t="s">
        <v>2047</v>
      </c>
      <c r="C2057" s="24" t="s">
        <v>1987</v>
      </c>
      <c r="D2057" s="30" t="s">
        <v>2127</v>
      </c>
      <c r="E2057" s="24" t="s">
        <v>1995</v>
      </c>
      <c r="F2057" s="24" t="s">
        <v>2128</v>
      </c>
      <c r="G2057" s="25" t="s">
        <v>1947</v>
      </c>
    </row>
    <row r="2058" spans="1:7" x14ac:dyDescent="0.3">
      <c r="A2058" s="27">
        <v>21854</v>
      </c>
      <c r="B2058" s="27" t="s">
        <v>4066</v>
      </c>
      <c r="C2058" s="27" t="s">
        <v>4067</v>
      </c>
      <c r="D2058" s="28" t="s">
        <v>2327</v>
      </c>
      <c r="E2058" s="27" t="s">
        <v>2059</v>
      </c>
      <c r="F2058" s="27" t="s">
        <v>3965</v>
      </c>
      <c r="G2058" s="29" t="s">
        <v>2000</v>
      </c>
    </row>
    <row r="2059" spans="1:7" x14ac:dyDescent="0.3">
      <c r="A2059" s="24">
        <v>21850</v>
      </c>
      <c r="B2059" s="24" t="s">
        <v>584</v>
      </c>
      <c r="C2059" s="24" t="s">
        <v>4065</v>
      </c>
      <c r="D2059" s="30" t="s">
        <v>2127</v>
      </c>
      <c r="E2059" s="24" t="s">
        <v>2041</v>
      </c>
      <c r="F2059" s="24" t="s">
        <v>2432</v>
      </c>
      <c r="G2059" s="25" t="s">
        <v>2000</v>
      </c>
    </row>
    <row r="2060" spans="1:7" x14ac:dyDescent="0.3">
      <c r="A2060" s="27">
        <v>21847</v>
      </c>
      <c r="B2060" s="27" t="s">
        <v>4064</v>
      </c>
      <c r="C2060" s="27" t="s">
        <v>1963</v>
      </c>
      <c r="D2060" s="28" t="s">
        <v>2045</v>
      </c>
      <c r="E2060" s="27" t="s">
        <v>1974</v>
      </c>
      <c r="F2060" s="27" t="s">
        <v>3343</v>
      </c>
      <c r="G2060" s="29" t="s">
        <v>2000</v>
      </c>
    </row>
    <row r="2061" spans="1:7" x14ac:dyDescent="0.3">
      <c r="A2061" s="24">
        <v>21843</v>
      </c>
      <c r="B2061" s="24" t="s">
        <v>4063</v>
      </c>
      <c r="C2061" s="24" t="s">
        <v>2689</v>
      </c>
      <c r="D2061" s="30" t="s">
        <v>2531</v>
      </c>
      <c r="E2061" s="24" t="s">
        <v>1955</v>
      </c>
      <c r="F2061" s="24" t="s">
        <v>1956</v>
      </c>
      <c r="G2061" s="25" t="s">
        <v>1947</v>
      </c>
    </row>
    <row r="2062" spans="1:7" x14ac:dyDescent="0.3">
      <c r="A2062" s="27">
        <v>21842</v>
      </c>
      <c r="B2062" s="27" t="s">
        <v>2125</v>
      </c>
      <c r="C2062" s="27" t="s">
        <v>2893</v>
      </c>
      <c r="D2062" s="28" t="s">
        <v>2578</v>
      </c>
      <c r="E2062" s="27" t="s">
        <v>2009</v>
      </c>
      <c r="F2062" s="27" t="s">
        <v>2010</v>
      </c>
      <c r="G2062" s="29" t="s">
        <v>1947</v>
      </c>
    </row>
    <row r="2063" spans="1:7" x14ac:dyDescent="0.3">
      <c r="A2063" s="24">
        <v>21839</v>
      </c>
      <c r="B2063" s="24" t="s">
        <v>4062</v>
      </c>
      <c r="C2063" s="24" t="s">
        <v>2860</v>
      </c>
      <c r="D2063" s="30" t="s">
        <v>2327</v>
      </c>
      <c r="E2063" s="24" t="s">
        <v>2059</v>
      </c>
      <c r="F2063" s="24" t="s">
        <v>3180</v>
      </c>
      <c r="G2063" s="25" t="s">
        <v>2000</v>
      </c>
    </row>
    <row r="2064" spans="1:7" x14ac:dyDescent="0.3">
      <c r="A2064" s="27">
        <v>21828</v>
      </c>
      <c r="B2064" s="27" t="s">
        <v>2645</v>
      </c>
      <c r="C2064" s="27" t="s">
        <v>4061</v>
      </c>
      <c r="D2064" s="28" t="s">
        <v>2327</v>
      </c>
      <c r="E2064" s="27" t="s">
        <v>2059</v>
      </c>
      <c r="F2064" s="27" t="s">
        <v>3425</v>
      </c>
      <c r="G2064" s="29" t="s">
        <v>2000</v>
      </c>
    </row>
    <row r="2065" spans="1:7" x14ac:dyDescent="0.3">
      <c r="A2065" s="24">
        <v>21826</v>
      </c>
      <c r="B2065" s="24" t="s">
        <v>3051</v>
      </c>
      <c r="C2065" s="24" t="s">
        <v>836</v>
      </c>
      <c r="D2065" s="30" t="s">
        <v>2127</v>
      </c>
      <c r="E2065" s="24" t="s">
        <v>2041</v>
      </c>
      <c r="F2065" s="24" t="s">
        <v>2432</v>
      </c>
      <c r="G2065" s="25" t="s">
        <v>1947</v>
      </c>
    </row>
    <row r="2066" spans="1:7" x14ac:dyDescent="0.3">
      <c r="A2066" s="27">
        <v>21825</v>
      </c>
      <c r="B2066" s="27" t="s">
        <v>3587</v>
      </c>
      <c r="C2066" s="27" t="s">
        <v>4060</v>
      </c>
      <c r="D2066" s="28" t="s">
        <v>2335</v>
      </c>
      <c r="E2066" s="27" t="s">
        <v>2279</v>
      </c>
      <c r="F2066" s="27" t="s">
        <v>2341</v>
      </c>
      <c r="G2066" s="29" t="s">
        <v>1947</v>
      </c>
    </row>
    <row r="2067" spans="1:7" x14ac:dyDescent="0.3">
      <c r="A2067" s="24">
        <v>21819</v>
      </c>
      <c r="B2067" s="24" t="s">
        <v>2515</v>
      </c>
      <c r="C2067" s="24" t="s">
        <v>1987</v>
      </c>
      <c r="D2067" s="30" t="s">
        <v>2327</v>
      </c>
      <c r="E2067" s="24" t="s">
        <v>2059</v>
      </c>
      <c r="F2067" s="24" t="s">
        <v>3561</v>
      </c>
      <c r="G2067" s="25" t="s">
        <v>1947</v>
      </c>
    </row>
    <row r="2068" spans="1:7" x14ac:dyDescent="0.3">
      <c r="A2068" s="27">
        <v>21818</v>
      </c>
      <c r="B2068" s="27" t="s">
        <v>4059</v>
      </c>
      <c r="C2068" s="27" t="s">
        <v>2846</v>
      </c>
      <c r="D2068" s="28" t="s">
        <v>2327</v>
      </c>
      <c r="E2068" s="27" t="s">
        <v>2059</v>
      </c>
      <c r="F2068" s="27" t="s">
        <v>2722</v>
      </c>
      <c r="G2068" s="29" t="s">
        <v>2000</v>
      </c>
    </row>
    <row r="2069" spans="1:7" x14ac:dyDescent="0.3">
      <c r="A2069" s="24">
        <v>21817</v>
      </c>
      <c r="B2069" s="24" t="s">
        <v>2226</v>
      </c>
      <c r="C2069" s="24" t="s">
        <v>2431</v>
      </c>
      <c r="D2069" s="30" t="s">
        <v>2327</v>
      </c>
      <c r="E2069" s="24" t="s">
        <v>2059</v>
      </c>
      <c r="F2069" s="24" t="s">
        <v>2702</v>
      </c>
      <c r="G2069" s="25" t="s">
        <v>1947</v>
      </c>
    </row>
    <row r="2070" spans="1:7" x14ac:dyDescent="0.3">
      <c r="A2070" s="27">
        <v>21810</v>
      </c>
      <c r="B2070" s="27" t="s">
        <v>3267</v>
      </c>
      <c r="C2070" s="27" t="s">
        <v>4058</v>
      </c>
      <c r="D2070" s="28" t="s">
        <v>2335</v>
      </c>
      <c r="E2070" s="27" t="s">
        <v>2279</v>
      </c>
      <c r="F2070" s="27" t="s">
        <v>2341</v>
      </c>
      <c r="G2070" s="29" t="s">
        <v>1947</v>
      </c>
    </row>
    <row r="2071" spans="1:7" x14ac:dyDescent="0.3">
      <c r="A2071" s="24">
        <v>21806</v>
      </c>
      <c r="B2071" s="24" t="s">
        <v>3810</v>
      </c>
      <c r="C2071" s="24" t="s">
        <v>2218</v>
      </c>
      <c r="D2071" s="30" t="s">
        <v>2327</v>
      </c>
      <c r="E2071" s="24" t="s">
        <v>2059</v>
      </c>
      <c r="F2071" s="24" t="s">
        <v>2285</v>
      </c>
      <c r="G2071" s="25" t="s">
        <v>2000</v>
      </c>
    </row>
    <row r="2072" spans="1:7" x14ac:dyDescent="0.3">
      <c r="A2072" s="27">
        <v>21802</v>
      </c>
      <c r="B2072" s="27" t="s">
        <v>3732</v>
      </c>
      <c r="C2072" s="27" t="s">
        <v>2395</v>
      </c>
      <c r="D2072" s="28" t="s">
        <v>2045</v>
      </c>
      <c r="E2072" s="27" t="s">
        <v>1974</v>
      </c>
      <c r="F2072" s="27" t="s">
        <v>2650</v>
      </c>
      <c r="G2072" s="29" t="s">
        <v>2000</v>
      </c>
    </row>
    <row r="2073" spans="1:7" x14ac:dyDescent="0.3">
      <c r="A2073" s="24">
        <v>21800</v>
      </c>
      <c r="B2073" s="24" t="s">
        <v>2625</v>
      </c>
      <c r="C2073" s="24" t="s">
        <v>2602</v>
      </c>
      <c r="D2073" s="30" t="s">
        <v>2327</v>
      </c>
      <c r="E2073" s="24" t="s">
        <v>2059</v>
      </c>
      <c r="F2073" s="24" t="s">
        <v>3965</v>
      </c>
      <c r="G2073" s="25" t="s">
        <v>2000</v>
      </c>
    </row>
    <row r="2074" spans="1:7" x14ac:dyDescent="0.3">
      <c r="A2074" s="27">
        <v>21790</v>
      </c>
      <c r="B2074" s="27" t="s">
        <v>2460</v>
      </c>
      <c r="C2074" s="27" t="s">
        <v>3875</v>
      </c>
      <c r="D2074" s="28" t="s">
        <v>2045</v>
      </c>
      <c r="E2074" s="27" t="s">
        <v>1974</v>
      </c>
      <c r="F2074" s="27" t="s">
        <v>2902</v>
      </c>
      <c r="G2074" s="29" t="s">
        <v>2000</v>
      </c>
    </row>
    <row r="2075" spans="1:7" x14ac:dyDescent="0.3">
      <c r="A2075" s="24">
        <v>21782</v>
      </c>
      <c r="B2075" s="24" t="s">
        <v>4056</v>
      </c>
      <c r="C2075" s="24" t="s">
        <v>4057</v>
      </c>
      <c r="D2075" s="30" t="s">
        <v>2256</v>
      </c>
      <c r="E2075" s="24" t="s">
        <v>2073</v>
      </c>
      <c r="F2075" s="24" t="s">
        <v>2074</v>
      </c>
      <c r="G2075" s="25" t="s">
        <v>1947</v>
      </c>
    </row>
    <row r="2076" spans="1:7" x14ac:dyDescent="0.3">
      <c r="A2076" s="27">
        <v>21780</v>
      </c>
      <c r="B2076" s="27" t="s">
        <v>4054</v>
      </c>
      <c r="C2076" s="27" t="s">
        <v>4055</v>
      </c>
      <c r="D2076" s="28" t="s">
        <v>2327</v>
      </c>
      <c r="E2076" s="27" t="s">
        <v>2059</v>
      </c>
      <c r="F2076" s="27" t="s">
        <v>3009</v>
      </c>
      <c r="G2076" s="29" t="s">
        <v>2000</v>
      </c>
    </row>
    <row r="2077" spans="1:7" x14ac:dyDescent="0.3">
      <c r="A2077" s="24">
        <v>21775</v>
      </c>
      <c r="B2077" s="24" t="s">
        <v>471</v>
      </c>
      <c r="C2077" s="24" t="s">
        <v>4053</v>
      </c>
      <c r="D2077" s="30" t="s">
        <v>2045</v>
      </c>
      <c r="E2077" s="24" t="s">
        <v>1974</v>
      </c>
      <c r="F2077" s="24" t="s">
        <v>2281</v>
      </c>
      <c r="G2077" s="25" t="s">
        <v>1947</v>
      </c>
    </row>
    <row r="2078" spans="1:7" x14ac:dyDescent="0.3">
      <c r="A2078" s="27">
        <v>21769</v>
      </c>
      <c r="B2078" s="27" t="s">
        <v>3203</v>
      </c>
      <c r="C2078" s="27" t="s">
        <v>3032</v>
      </c>
      <c r="D2078" s="28" t="s">
        <v>2327</v>
      </c>
      <c r="E2078" s="27" t="s">
        <v>2059</v>
      </c>
      <c r="F2078" s="27" t="s">
        <v>3584</v>
      </c>
      <c r="G2078" s="29" t="s">
        <v>2000</v>
      </c>
    </row>
    <row r="2079" spans="1:7" x14ac:dyDescent="0.3">
      <c r="A2079" s="24">
        <v>21766</v>
      </c>
      <c r="B2079" s="24" t="s">
        <v>2084</v>
      </c>
      <c r="C2079" s="24" t="s">
        <v>2383</v>
      </c>
      <c r="D2079" s="30" t="s">
        <v>2327</v>
      </c>
      <c r="E2079" s="24" t="s">
        <v>2059</v>
      </c>
      <c r="F2079" s="24" t="s">
        <v>2722</v>
      </c>
      <c r="G2079" s="25" t="s">
        <v>2000</v>
      </c>
    </row>
    <row r="2080" spans="1:7" x14ac:dyDescent="0.3">
      <c r="A2080" s="27">
        <v>21761</v>
      </c>
      <c r="B2080" s="27" t="s">
        <v>4052</v>
      </c>
      <c r="C2080" s="27" t="s">
        <v>2217</v>
      </c>
      <c r="D2080" s="28" t="s">
        <v>2327</v>
      </c>
      <c r="E2080" s="27" t="s">
        <v>2059</v>
      </c>
      <c r="F2080" s="27" t="s">
        <v>2711</v>
      </c>
      <c r="G2080" s="29" t="s">
        <v>2000</v>
      </c>
    </row>
    <row r="2081" spans="1:7" x14ac:dyDescent="0.3">
      <c r="A2081" s="24">
        <v>21755</v>
      </c>
      <c r="B2081" s="24" t="s">
        <v>1614</v>
      </c>
      <c r="C2081" s="24" t="s">
        <v>2343</v>
      </c>
      <c r="D2081" s="30" t="s">
        <v>2127</v>
      </c>
      <c r="E2081" s="24" t="s">
        <v>2041</v>
      </c>
      <c r="F2081" s="24" t="s">
        <v>2432</v>
      </c>
      <c r="G2081" s="25" t="s">
        <v>2000</v>
      </c>
    </row>
    <row r="2082" spans="1:7" x14ac:dyDescent="0.3">
      <c r="A2082" s="27">
        <v>21747</v>
      </c>
      <c r="B2082" s="27" t="s">
        <v>4051</v>
      </c>
      <c r="C2082" s="27" t="s">
        <v>3740</v>
      </c>
      <c r="D2082" s="28" t="s">
        <v>2327</v>
      </c>
      <c r="E2082" s="27" t="s">
        <v>2059</v>
      </c>
      <c r="F2082" s="27" t="s">
        <v>2808</v>
      </c>
      <c r="G2082" s="29" t="s">
        <v>2000</v>
      </c>
    </row>
    <row r="2083" spans="1:7" x14ac:dyDescent="0.3">
      <c r="A2083" s="24">
        <v>21745</v>
      </c>
      <c r="B2083" s="24" t="s">
        <v>2047</v>
      </c>
      <c r="C2083" s="24" t="s">
        <v>2258</v>
      </c>
      <c r="D2083" s="30" t="s">
        <v>2045</v>
      </c>
      <c r="E2083" s="24" t="s">
        <v>1974</v>
      </c>
      <c r="F2083" s="24" t="s">
        <v>2921</v>
      </c>
      <c r="G2083" s="25" t="s">
        <v>2000</v>
      </c>
    </row>
    <row r="2084" spans="1:7" x14ac:dyDescent="0.3">
      <c r="A2084" s="27">
        <v>21744</v>
      </c>
      <c r="B2084" s="27" t="s">
        <v>4050</v>
      </c>
      <c r="C2084" s="27" t="s">
        <v>2195</v>
      </c>
      <c r="D2084" s="28" t="s">
        <v>2045</v>
      </c>
      <c r="E2084" s="27" t="s">
        <v>1974</v>
      </c>
      <c r="F2084" s="27" t="s">
        <v>2222</v>
      </c>
      <c r="G2084" s="29" t="s">
        <v>2000</v>
      </c>
    </row>
    <row r="2085" spans="1:7" x14ac:dyDescent="0.3">
      <c r="A2085" s="24">
        <v>21740</v>
      </c>
      <c r="B2085" s="24" t="s">
        <v>2014</v>
      </c>
      <c r="C2085" s="24" t="s">
        <v>2963</v>
      </c>
      <c r="D2085" s="30" t="s">
        <v>2327</v>
      </c>
      <c r="E2085" s="24" t="s">
        <v>2158</v>
      </c>
      <c r="F2085" s="24" t="s">
        <v>2159</v>
      </c>
      <c r="G2085" s="25" t="s">
        <v>1947</v>
      </c>
    </row>
    <row r="2086" spans="1:7" x14ac:dyDescent="0.3">
      <c r="A2086" s="27">
        <v>21736</v>
      </c>
      <c r="B2086" s="27" t="s">
        <v>3116</v>
      </c>
      <c r="C2086" s="27" t="s">
        <v>2582</v>
      </c>
      <c r="D2086" s="28" t="s">
        <v>2045</v>
      </c>
      <c r="E2086" s="27" t="s">
        <v>1974</v>
      </c>
      <c r="F2086" s="27" t="s">
        <v>2909</v>
      </c>
      <c r="G2086" s="29" t="s">
        <v>2000</v>
      </c>
    </row>
    <row r="2087" spans="1:7" x14ac:dyDescent="0.3">
      <c r="A2087" s="24">
        <v>21735</v>
      </c>
      <c r="B2087" s="24" t="s">
        <v>3831</v>
      </c>
      <c r="C2087" s="24" t="s">
        <v>3720</v>
      </c>
      <c r="D2087" s="30" t="s">
        <v>2045</v>
      </c>
      <c r="E2087" s="24" t="s">
        <v>1974</v>
      </c>
      <c r="F2087" s="24" t="s">
        <v>2641</v>
      </c>
      <c r="G2087" s="25" t="s">
        <v>2000</v>
      </c>
    </row>
    <row r="2088" spans="1:7" x14ac:dyDescent="0.3">
      <c r="A2088" s="27">
        <v>21731</v>
      </c>
      <c r="B2088" s="27" t="s">
        <v>4049</v>
      </c>
      <c r="C2088" s="27" t="s">
        <v>4049</v>
      </c>
      <c r="D2088" s="28" t="s">
        <v>2045</v>
      </c>
      <c r="E2088" s="27" t="s">
        <v>1974</v>
      </c>
      <c r="F2088" s="27" t="s">
        <v>3060</v>
      </c>
      <c r="G2088" s="29" t="s">
        <v>2000</v>
      </c>
    </row>
    <row r="2089" spans="1:7" x14ac:dyDescent="0.3">
      <c r="A2089" s="24">
        <v>21728</v>
      </c>
      <c r="B2089" s="24" t="s">
        <v>4047</v>
      </c>
      <c r="C2089" s="24" t="s">
        <v>4048</v>
      </c>
      <c r="D2089" s="30" t="s">
        <v>2045</v>
      </c>
      <c r="E2089" s="24" t="s">
        <v>1974</v>
      </c>
      <c r="F2089" s="24" t="s">
        <v>3060</v>
      </c>
      <c r="G2089" s="25" t="s">
        <v>2000</v>
      </c>
    </row>
    <row r="2090" spans="1:7" x14ac:dyDescent="0.3">
      <c r="A2090" s="27">
        <v>21727</v>
      </c>
      <c r="B2090" s="27" t="s">
        <v>3467</v>
      </c>
      <c r="C2090" s="27" t="s">
        <v>4046</v>
      </c>
      <c r="D2090" s="28" t="s">
        <v>2045</v>
      </c>
      <c r="E2090" s="27" t="s">
        <v>1965</v>
      </c>
      <c r="F2090" s="27" t="s">
        <v>2273</v>
      </c>
      <c r="G2090" s="29" t="s">
        <v>2000</v>
      </c>
    </row>
    <row r="2091" spans="1:7" x14ac:dyDescent="0.3">
      <c r="A2091" s="24">
        <v>21716</v>
      </c>
      <c r="B2091" s="24" t="s">
        <v>2567</v>
      </c>
      <c r="C2091" s="24" t="s">
        <v>3881</v>
      </c>
      <c r="D2091" s="30" t="s">
        <v>2327</v>
      </c>
      <c r="E2091" s="24" t="s">
        <v>2059</v>
      </c>
      <c r="F2091" s="24" t="s">
        <v>3009</v>
      </c>
      <c r="G2091" s="25" t="s">
        <v>2000</v>
      </c>
    </row>
    <row r="2092" spans="1:7" x14ac:dyDescent="0.3">
      <c r="A2092" s="27">
        <v>21705</v>
      </c>
      <c r="B2092" s="27" t="s">
        <v>3247</v>
      </c>
      <c r="C2092" s="27" t="s">
        <v>3247</v>
      </c>
      <c r="D2092" s="28" t="s">
        <v>2045</v>
      </c>
      <c r="E2092" s="27" t="s">
        <v>1974</v>
      </c>
      <c r="F2092" s="27" t="s">
        <v>3060</v>
      </c>
      <c r="G2092" s="29" t="s">
        <v>2000</v>
      </c>
    </row>
    <row r="2093" spans="1:7" x14ac:dyDescent="0.3">
      <c r="A2093" s="24">
        <v>21703</v>
      </c>
      <c r="B2093" s="24" t="s">
        <v>2958</v>
      </c>
      <c r="C2093" s="24" t="s">
        <v>4045</v>
      </c>
      <c r="D2093" s="30" t="s">
        <v>2327</v>
      </c>
      <c r="E2093" s="24" t="s">
        <v>2059</v>
      </c>
      <c r="F2093" s="24" t="s">
        <v>2739</v>
      </c>
      <c r="G2093" s="25" t="s">
        <v>2000</v>
      </c>
    </row>
    <row r="2094" spans="1:7" x14ac:dyDescent="0.3">
      <c r="A2094" s="27">
        <v>21700</v>
      </c>
      <c r="B2094" s="27" t="s">
        <v>3941</v>
      </c>
      <c r="C2094" s="27" t="s">
        <v>2642</v>
      </c>
      <c r="D2094" s="28" t="s">
        <v>2335</v>
      </c>
      <c r="E2094" s="27" t="s">
        <v>2279</v>
      </c>
      <c r="F2094" s="27" t="s">
        <v>2350</v>
      </c>
      <c r="G2094" s="29" t="s">
        <v>1947</v>
      </c>
    </row>
    <row r="2095" spans="1:7" x14ac:dyDescent="0.3">
      <c r="A2095" s="24">
        <v>21697</v>
      </c>
      <c r="B2095" s="24" t="s">
        <v>3208</v>
      </c>
      <c r="C2095" s="24" t="s">
        <v>3946</v>
      </c>
      <c r="D2095" s="30" t="s">
        <v>2185</v>
      </c>
      <c r="E2095" s="24" t="s">
        <v>1983</v>
      </c>
      <c r="F2095" s="24" t="s">
        <v>1984</v>
      </c>
      <c r="G2095" s="25" t="s">
        <v>1947</v>
      </c>
    </row>
    <row r="2096" spans="1:7" x14ac:dyDescent="0.3">
      <c r="A2096" s="27">
        <v>21680</v>
      </c>
      <c r="B2096" s="27" t="s">
        <v>3941</v>
      </c>
      <c r="C2096" s="27" t="s">
        <v>3352</v>
      </c>
      <c r="D2096" s="28" t="s">
        <v>2457</v>
      </c>
      <c r="E2096" s="27" t="s">
        <v>2242</v>
      </c>
      <c r="F2096" s="27" t="s">
        <v>2243</v>
      </c>
      <c r="G2096" s="29" t="s">
        <v>1947</v>
      </c>
    </row>
    <row r="2097" spans="1:7" x14ac:dyDescent="0.3">
      <c r="A2097" s="24">
        <v>21674</v>
      </c>
      <c r="B2097" s="24" t="s">
        <v>2119</v>
      </c>
      <c r="C2097" s="24" t="s">
        <v>1987</v>
      </c>
      <c r="D2097" s="30" t="s">
        <v>2335</v>
      </c>
      <c r="E2097" s="24" t="s">
        <v>2279</v>
      </c>
      <c r="F2097" s="24" t="s">
        <v>2297</v>
      </c>
      <c r="G2097" s="25" t="s">
        <v>1947</v>
      </c>
    </row>
    <row r="2098" spans="1:7" x14ac:dyDescent="0.3">
      <c r="A2098" s="27">
        <v>21668</v>
      </c>
      <c r="B2098" s="27" t="s">
        <v>4043</v>
      </c>
      <c r="C2098" s="27" t="s">
        <v>4044</v>
      </c>
      <c r="D2098" s="28" t="s">
        <v>2127</v>
      </c>
      <c r="E2098" s="27" t="s">
        <v>2041</v>
      </c>
      <c r="F2098" s="27" t="s">
        <v>2432</v>
      </c>
      <c r="G2098" s="29" t="s">
        <v>1947</v>
      </c>
    </row>
    <row r="2099" spans="1:7" x14ac:dyDescent="0.3">
      <c r="A2099" s="24">
        <v>21659</v>
      </c>
      <c r="B2099" s="24" t="s">
        <v>4042</v>
      </c>
      <c r="C2099" s="24" t="s">
        <v>2383</v>
      </c>
      <c r="D2099" s="30" t="s">
        <v>2045</v>
      </c>
      <c r="E2099" s="24" t="s">
        <v>1974</v>
      </c>
      <c r="F2099" s="24" t="s">
        <v>2281</v>
      </c>
      <c r="G2099" s="25" t="s">
        <v>2000</v>
      </c>
    </row>
    <row r="2100" spans="1:7" x14ac:dyDescent="0.3">
      <c r="A2100" s="27">
        <v>21651</v>
      </c>
      <c r="B2100" s="27" t="s">
        <v>2017</v>
      </c>
      <c r="C2100" s="27" t="s">
        <v>4041</v>
      </c>
      <c r="D2100" s="28" t="s">
        <v>2045</v>
      </c>
      <c r="E2100" s="27" t="s">
        <v>1974</v>
      </c>
      <c r="F2100" s="27" t="s">
        <v>2513</v>
      </c>
      <c r="G2100" s="29" t="s">
        <v>1947</v>
      </c>
    </row>
    <row r="2101" spans="1:7" x14ac:dyDescent="0.3">
      <c r="A2101" s="24">
        <v>21647</v>
      </c>
      <c r="B2101" s="24" t="s">
        <v>2529</v>
      </c>
      <c r="C2101" s="24" t="s">
        <v>3360</v>
      </c>
      <c r="D2101" s="30" t="s">
        <v>2335</v>
      </c>
      <c r="E2101" s="24" t="s">
        <v>2279</v>
      </c>
      <c r="F2101" s="24" t="s">
        <v>3031</v>
      </c>
      <c r="G2101" s="25" t="s">
        <v>1947</v>
      </c>
    </row>
    <row r="2102" spans="1:7" x14ac:dyDescent="0.3">
      <c r="A2102" s="27">
        <v>21643</v>
      </c>
      <c r="B2102" s="27" t="s">
        <v>4039</v>
      </c>
      <c r="C2102" s="27" t="s">
        <v>4040</v>
      </c>
      <c r="D2102" s="28" t="s">
        <v>2045</v>
      </c>
      <c r="E2102" s="27" t="s">
        <v>1974</v>
      </c>
      <c r="F2102" s="27" t="s">
        <v>2606</v>
      </c>
      <c r="G2102" s="29" t="s">
        <v>2000</v>
      </c>
    </row>
    <row r="2103" spans="1:7" x14ac:dyDescent="0.3">
      <c r="A2103" s="24">
        <v>21630</v>
      </c>
      <c r="B2103" s="24" t="s">
        <v>2758</v>
      </c>
      <c r="C2103" s="24" t="s">
        <v>4038</v>
      </c>
      <c r="D2103" s="30" t="s">
        <v>2447</v>
      </c>
      <c r="E2103" s="24" t="s">
        <v>2315</v>
      </c>
      <c r="F2103" s="24" t="s">
        <v>2316</v>
      </c>
      <c r="G2103" s="25" t="s">
        <v>1947</v>
      </c>
    </row>
    <row r="2104" spans="1:7" x14ac:dyDescent="0.3">
      <c r="A2104" s="27">
        <v>21628</v>
      </c>
      <c r="B2104" s="27" t="s">
        <v>4036</v>
      </c>
      <c r="C2104" s="27" t="s">
        <v>4037</v>
      </c>
      <c r="D2104" s="28" t="s">
        <v>2127</v>
      </c>
      <c r="E2104" s="27" t="s">
        <v>2041</v>
      </c>
      <c r="F2104" s="27" t="s">
        <v>2432</v>
      </c>
      <c r="G2104" s="29" t="s">
        <v>1947</v>
      </c>
    </row>
    <row r="2105" spans="1:7" x14ac:dyDescent="0.3">
      <c r="A2105" s="24">
        <v>21624</v>
      </c>
      <c r="B2105" s="24" t="s">
        <v>2226</v>
      </c>
      <c r="C2105" s="24" t="s">
        <v>1963</v>
      </c>
      <c r="D2105" s="30" t="s">
        <v>2045</v>
      </c>
      <c r="E2105" s="24" t="s">
        <v>1974</v>
      </c>
      <c r="F2105" s="24" t="s">
        <v>2606</v>
      </c>
      <c r="G2105" s="25" t="s">
        <v>1947</v>
      </c>
    </row>
    <row r="2106" spans="1:7" x14ac:dyDescent="0.3">
      <c r="A2106" s="27">
        <v>21622</v>
      </c>
      <c r="B2106" s="27" t="s">
        <v>3318</v>
      </c>
      <c r="C2106" s="27" t="s">
        <v>4035</v>
      </c>
      <c r="D2106" s="28" t="s">
        <v>2327</v>
      </c>
      <c r="E2106" s="27" t="s">
        <v>2059</v>
      </c>
      <c r="F2106" s="27" t="s">
        <v>2702</v>
      </c>
      <c r="G2106" s="29" t="s">
        <v>2000</v>
      </c>
    </row>
    <row r="2107" spans="1:7" x14ac:dyDescent="0.3">
      <c r="A2107" s="24">
        <v>21615</v>
      </c>
      <c r="B2107" s="24" t="s">
        <v>4034</v>
      </c>
      <c r="C2107" s="24" t="s">
        <v>2841</v>
      </c>
      <c r="D2107" s="30" t="s">
        <v>2127</v>
      </c>
      <c r="E2107" s="24" t="s">
        <v>2041</v>
      </c>
      <c r="F2107" s="24" t="s">
        <v>2555</v>
      </c>
      <c r="G2107" s="25" t="s">
        <v>1947</v>
      </c>
    </row>
    <row r="2108" spans="1:7" x14ac:dyDescent="0.3">
      <c r="A2108" s="27">
        <v>21609</v>
      </c>
      <c r="B2108" s="27" t="s">
        <v>3199</v>
      </c>
      <c r="C2108" s="27" t="s">
        <v>2893</v>
      </c>
      <c r="D2108" s="28" t="s">
        <v>2045</v>
      </c>
      <c r="E2108" s="27" t="s">
        <v>1974</v>
      </c>
      <c r="F2108" s="27" t="s">
        <v>2828</v>
      </c>
      <c r="G2108" s="29" t="s">
        <v>1947</v>
      </c>
    </row>
    <row r="2109" spans="1:7" x14ac:dyDescent="0.3">
      <c r="A2109" s="24">
        <v>21605</v>
      </c>
      <c r="B2109" s="24" t="s">
        <v>248</v>
      </c>
      <c r="C2109" s="24" t="s">
        <v>2868</v>
      </c>
      <c r="D2109" s="30" t="s">
        <v>2127</v>
      </c>
      <c r="E2109" s="24" t="s">
        <v>1995</v>
      </c>
      <c r="F2109" s="24" t="s">
        <v>2128</v>
      </c>
      <c r="G2109" s="25" t="s">
        <v>1947</v>
      </c>
    </row>
    <row r="2110" spans="1:7" x14ac:dyDescent="0.3">
      <c r="A2110" s="27">
        <v>21604</v>
      </c>
      <c r="B2110" s="27" t="s">
        <v>4028</v>
      </c>
      <c r="C2110" s="27" t="s">
        <v>2746</v>
      </c>
      <c r="D2110" s="28" t="s">
        <v>2127</v>
      </c>
      <c r="E2110" s="27" t="s">
        <v>1995</v>
      </c>
      <c r="F2110" s="27" t="s">
        <v>2128</v>
      </c>
      <c r="G2110" s="29" t="s">
        <v>1947</v>
      </c>
    </row>
    <row r="2111" spans="1:7" x14ac:dyDescent="0.3">
      <c r="A2111" s="24">
        <v>21601</v>
      </c>
      <c r="B2111" s="24" t="s">
        <v>4033</v>
      </c>
      <c r="C2111" s="24" t="s">
        <v>1963</v>
      </c>
      <c r="D2111" s="30" t="s">
        <v>2469</v>
      </c>
      <c r="E2111" s="24" t="s">
        <v>2054</v>
      </c>
      <c r="F2111" s="24" t="s">
        <v>2055</v>
      </c>
      <c r="G2111" s="25" t="s">
        <v>1947</v>
      </c>
    </row>
    <row r="2112" spans="1:7" x14ac:dyDescent="0.3">
      <c r="A2112" s="27">
        <v>21599</v>
      </c>
      <c r="B2112" s="27" t="s">
        <v>4032</v>
      </c>
      <c r="C2112" s="27" t="s">
        <v>2196</v>
      </c>
      <c r="D2112" s="28" t="s">
        <v>2045</v>
      </c>
      <c r="E2112" s="27" t="s">
        <v>1974</v>
      </c>
      <c r="F2112" s="27" t="s">
        <v>2921</v>
      </c>
      <c r="G2112" s="29" t="s">
        <v>2000</v>
      </c>
    </row>
    <row r="2113" spans="1:7" x14ac:dyDescent="0.3">
      <c r="A2113" s="24">
        <v>21596</v>
      </c>
      <c r="B2113" s="24" t="s">
        <v>4031</v>
      </c>
      <c r="C2113" s="24" t="s">
        <v>2927</v>
      </c>
      <c r="D2113" s="30" t="s">
        <v>2327</v>
      </c>
      <c r="E2113" s="24" t="s">
        <v>2059</v>
      </c>
      <c r="F2113" s="24" t="s">
        <v>3425</v>
      </c>
      <c r="G2113" s="25" t="s">
        <v>2000</v>
      </c>
    </row>
    <row r="2114" spans="1:7" x14ac:dyDescent="0.3">
      <c r="A2114" s="27">
        <v>21594</v>
      </c>
      <c r="B2114" s="27" t="s">
        <v>827</v>
      </c>
      <c r="C2114" s="27" t="s">
        <v>4030</v>
      </c>
      <c r="D2114" s="28" t="s">
        <v>2127</v>
      </c>
      <c r="E2114" s="27" t="s">
        <v>2041</v>
      </c>
      <c r="F2114" s="27" t="s">
        <v>2555</v>
      </c>
      <c r="G2114" s="29" t="s">
        <v>2000</v>
      </c>
    </row>
    <row r="2115" spans="1:7" x14ac:dyDescent="0.3">
      <c r="A2115" s="24">
        <v>21591</v>
      </c>
      <c r="B2115" s="24" t="s">
        <v>4028</v>
      </c>
      <c r="C2115" s="24" t="s">
        <v>4029</v>
      </c>
      <c r="D2115" s="30" t="s">
        <v>1982</v>
      </c>
      <c r="E2115" s="24" t="s">
        <v>1983</v>
      </c>
      <c r="F2115" s="24" t="s">
        <v>1984</v>
      </c>
      <c r="G2115" s="25" t="s">
        <v>1947</v>
      </c>
    </row>
    <row r="2116" spans="1:7" x14ac:dyDescent="0.3">
      <c r="A2116" s="27">
        <v>21590</v>
      </c>
      <c r="B2116" s="27" t="s">
        <v>3150</v>
      </c>
      <c r="C2116" s="27" t="s">
        <v>2880</v>
      </c>
      <c r="D2116" s="28" t="s">
        <v>2127</v>
      </c>
      <c r="E2116" s="27" t="s">
        <v>1995</v>
      </c>
      <c r="F2116" s="27" t="s">
        <v>2128</v>
      </c>
      <c r="G2116" s="29" t="s">
        <v>1947</v>
      </c>
    </row>
    <row r="2117" spans="1:7" x14ac:dyDescent="0.3">
      <c r="A2117" s="24">
        <v>21582</v>
      </c>
      <c r="B2117" s="24" t="s">
        <v>967</v>
      </c>
      <c r="C2117" s="24" t="s">
        <v>3659</v>
      </c>
      <c r="D2117" s="30" t="s">
        <v>2127</v>
      </c>
      <c r="E2117" s="24" t="s">
        <v>2041</v>
      </c>
      <c r="F2117" s="24" t="s">
        <v>2555</v>
      </c>
      <c r="G2117" s="25" t="s">
        <v>1947</v>
      </c>
    </row>
    <row r="2118" spans="1:7" x14ac:dyDescent="0.3">
      <c r="A2118" s="27">
        <v>21576</v>
      </c>
      <c r="B2118" s="27" t="s">
        <v>969</v>
      </c>
      <c r="C2118" s="27" t="s">
        <v>1963</v>
      </c>
      <c r="D2118" s="28" t="s">
        <v>2327</v>
      </c>
      <c r="E2118" s="27" t="s">
        <v>2059</v>
      </c>
      <c r="F2118" s="27" t="s">
        <v>2812</v>
      </c>
      <c r="G2118" s="29" t="s">
        <v>2000</v>
      </c>
    </row>
    <row r="2119" spans="1:7" x14ac:dyDescent="0.3">
      <c r="A2119" s="24">
        <v>21567</v>
      </c>
      <c r="B2119" s="24" t="s">
        <v>4026</v>
      </c>
      <c r="C2119" s="24" t="s">
        <v>4027</v>
      </c>
      <c r="D2119" s="30" t="s">
        <v>2045</v>
      </c>
      <c r="E2119" s="24" t="s">
        <v>1974</v>
      </c>
      <c r="F2119" s="24" t="s">
        <v>2259</v>
      </c>
      <c r="G2119" s="25" t="s">
        <v>2000</v>
      </c>
    </row>
    <row r="2120" spans="1:7" x14ac:dyDescent="0.3">
      <c r="A2120" s="27">
        <v>21565</v>
      </c>
      <c r="B2120" s="27" t="s">
        <v>2856</v>
      </c>
      <c r="C2120" s="27" t="s">
        <v>3287</v>
      </c>
      <c r="D2120" s="28" t="s">
        <v>2045</v>
      </c>
      <c r="E2120" s="27" t="s">
        <v>1974</v>
      </c>
      <c r="F2120" s="27" t="s">
        <v>2641</v>
      </c>
      <c r="G2120" s="29" t="s">
        <v>2000</v>
      </c>
    </row>
    <row r="2121" spans="1:7" x14ac:dyDescent="0.3">
      <c r="A2121" s="24">
        <v>21557</v>
      </c>
      <c r="B2121" s="24" t="s">
        <v>4024</v>
      </c>
      <c r="C2121" s="24" t="s">
        <v>4025</v>
      </c>
      <c r="D2121" s="30" t="s">
        <v>2327</v>
      </c>
      <c r="E2121" s="24" t="s">
        <v>2059</v>
      </c>
      <c r="F2121" s="24" t="s">
        <v>2713</v>
      </c>
      <c r="G2121" s="25" t="s">
        <v>2000</v>
      </c>
    </row>
    <row r="2122" spans="1:7" x14ac:dyDescent="0.3">
      <c r="A2122" s="27">
        <v>21555</v>
      </c>
      <c r="B2122" s="27" t="s">
        <v>3410</v>
      </c>
      <c r="C2122" s="27" t="s">
        <v>4023</v>
      </c>
      <c r="D2122" s="28" t="s">
        <v>2045</v>
      </c>
      <c r="E2122" s="27" t="s">
        <v>1974</v>
      </c>
      <c r="F2122" s="27" t="s">
        <v>2940</v>
      </c>
      <c r="G2122" s="29" t="s">
        <v>2000</v>
      </c>
    </row>
    <row r="2123" spans="1:7" x14ac:dyDescent="0.3">
      <c r="A2123" s="24">
        <v>21551</v>
      </c>
      <c r="B2123" s="24" t="s">
        <v>2079</v>
      </c>
      <c r="C2123" s="24" t="s">
        <v>1963</v>
      </c>
      <c r="D2123" s="30" t="s">
        <v>2335</v>
      </c>
      <c r="E2123" s="24" t="s">
        <v>2279</v>
      </c>
      <c r="F2123" s="24" t="s">
        <v>2420</v>
      </c>
      <c r="G2123" s="25" t="s">
        <v>1947</v>
      </c>
    </row>
    <row r="2124" spans="1:7" x14ac:dyDescent="0.3">
      <c r="A2124" s="27">
        <v>21543</v>
      </c>
      <c r="B2124" s="27" t="s">
        <v>2334</v>
      </c>
      <c r="C2124" s="27" t="s">
        <v>2198</v>
      </c>
      <c r="D2124" s="28" t="s">
        <v>2045</v>
      </c>
      <c r="E2124" s="27" t="s">
        <v>1974</v>
      </c>
      <c r="F2124" s="27" t="s">
        <v>2281</v>
      </c>
      <c r="G2124" s="29" t="s">
        <v>2000</v>
      </c>
    </row>
    <row r="2125" spans="1:7" x14ac:dyDescent="0.3">
      <c r="A2125" s="24">
        <v>21541</v>
      </c>
      <c r="B2125" s="24" t="s">
        <v>2466</v>
      </c>
      <c r="C2125" s="24" t="s">
        <v>2184</v>
      </c>
      <c r="D2125" s="30" t="s">
        <v>2327</v>
      </c>
      <c r="E2125" s="24" t="s">
        <v>2059</v>
      </c>
      <c r="F2125" s="24" t="s">
        <v>2812</v>
      </c>
      <c r="G2125" s="25" t="s">
        <v>2000</v>
      </c>
    </row>
    <row r="2126" spans="1:7" x14ac:dyDescent="0.3">
      <c r="A2126" s="27">
        <v>21540</v>
      </c>
      <c r="B2126" s="27" t="s">
        <v>2283</v>
      </c>
      <c r="C2126" s="27" t="s">
        <v>4022</v>
      </c>
      <c r="D2126" s="28" t="s">
        <v>2327</v>
      </c>
      <c r="E2126" s="27" t="s">
        <v>2059</v>
      </c>
      <c r="F2126" s="27" t="s">
        <v>2716</v>
      </c>
      <c r="G2126" s="29" t="s">
        <v>2000</v>
      </c>
    </row>
    <row r="2127" spans="1:7" x14ac:dyDescent="0.3">
      <c r="A2127" s="24">
        <v>21534</v>
      </c>
      <c r="B2127" s="24" t="s">
        <v>2226</v>
      </c>
      <c r="C2127" s="24" t="s">
        <v>4021</v>
      </c>
      <c r="D2127" s="30" t="s">
        <v>2335</v>
      </c>
      <c r="E2127" s="24" t="s">
        <v>2279</v>
      </c>
      <c r="F2127" s="24" t="s">
        <v>2350</v>
      </c>
      <c r="G2127" s="25" t="s">
        <v>1947</v>
      </c>
    </row>
    <row r="2128" spans="1:7" x14ac:dyDescent="0.3">
      <c r="A2128" s="27">
        <v>21517</v>
      </c>
      <c r="B2128" s="27" t="s">
        <v>2197</v>
      </c>
      <c r="C2128" s="27" t="s">
        <v>3221</v>
      </c>
      <c r="D2128" s="28" t="s">
        <v>2045</v>
      </c>
      <c r="E2128" s="27" t="s">
        <v>1974</v>
      </c>
      <c r="F2128" s="27" t="s">
        <v>2259</v>
      </c>
      <c r="G2128" s="29" t="s">
        <v>2000</v>
      </c>
    </row>
    <row r="2129" spans="1:7" x14ac:dyDescent="0.3">
      <c r="A2129" s="24">
        <v>21515</v>
      </c>
      <c r="B2129" s="24" t="s">
        <v>2380</v>
      </c>
      <c r="C2129" s="24" t="s">
        <v>2632</v>
      </c>
      <c r="D2129" s="30" t="s">
        <v>2335</v>
      </c>
      <c r="E2129" s="24" t="s">
        <v>2279</v>
      </c>
      <c r="F2129" s="24" t="s">
        <v>2350</v>
      </c>
      <c r="G2129" s="25" t="s">
        <v>1947</v>
      </c>
    </row>
    <row r="2130" spans="1:7" x14ac:dyDescent="0.3">
      <c r="A2130" s="27">
        <v>21504</v>
      </c>
      <c r="B2130" s="27" t="s">
        <v>2998</v>
      </c>
      <c r="C2130" s="27" t="s">
        <v>1972</v>
      </c>
      <c r="D2130" s="28" t="s">
        <v>2327</v>
      </c>
      <c r="E2130" s="27" t="s">
        <v>2059</v>
      </c>
      <c r="F2130" s="27" t="s">
        <v>2722</v>
      </c>
      <c r="G2130" s="29" t="s">
        <v>2000</v>
      </c>
    </row>
    <row r="2131" spans="1:7" x14ac:dyDescent="0.3">
      <c r="A2131" s="24">
        <v>21500</v>
      </c>
      <c r="B2131" s="24" t="s">
        <v>3219</v>
      </c>
      <c r="C2131" s="24" t="s">
        <v>3108</v>
      </c>
      <c r="D2131" s="30" t="s">
        <v>2127</v>
      </c>
      <c r="E2131" s="24" t="s">
        <v>2041</v>
      </c>
      <c r="F2131" s="24" t="s">
        <v>2432</v>
      </c>
      <c r="G2131" s="25" t="s">
        <v>1947</v>
      </c>
    </row>
    <row r="2132" spans="1:7" x14ac:dyDescent="0.3">
      <c r="A2132" s="27">
        <v>21493</v>
      </c>
      <c r="B2132" s="27" t="s">
        <v>248</v>
      </c>
      <c r="C2132" s="27" t="s">
        <v>1987</v>
      </c>
      <c r="D2132" s="28" t="s">
        <v>2335</v>
      </c>
      <c r="E2132" s="27" t="s">
        <v>2279</v>
      </c>
      <c r="F2132" s="27" t="s">
        <v>2370</v>
      </c>
      <c r="G2132" s="29" t="s">
        <v>1947</v>
      </c>
    </row>
    <row r="2133" spans="1:7" x14ac:dyDescent="0.3">
      <c r="A2133" s="24">
        <v>21484</v>
      </c>
      <c r="B2133" s="24" t="s">
        <v>2223</v>
      </c>
      <c r="C2133" s="24" t="s">
        <v>3207</v>
      </c>
      <c r="D2133" s="30" t="s">
        <v>4020</v>
      </c>
      <c r="E2133" s="24" t="s">
        <v>2059</v>
      </c>
      <c r="F2133" s="24" t="s">
        <v>3496</v>
      </c>
      <c r="G2133" s="25" t="s">
        <v>1947</v>
      </c>
    </row>
    <row r="2134" spans="1:7" x14ac:dyDescent="0.3">
      <c r="A2134" s="27">
        <v>21479</v>
      </c>
      <c r="B2134" s="27" t="s">
        <v>2826</v>
      </c>
      <c r="C2134" s="27" t="s">
        <v>3399</v>
      </c>
      <c r="D2134" s="28" t="s">
        <v>2327</v>
      </c>
      <c r="E2134" s="27" t="s">
        <v>2059</v>
      </c>
      <c r="F2134" s="27" t="s">
        <v>3584</v>
      </c>
      <c r="G2134" s="29" t="s">
        <v>2000</v>
      </c>
    </row>
    <row r="2135" spans="1:7" x14ac:dyDescent="0.3">
      <c r="A2135" s="24">
        <v>21478</v>
      </c>
      <c r="B2135" s="24" t="s">
        <v>3069</v>
      </c>
      <c r="C2135" s="24" t="s">
        <v>2198</v>
      </c>
      <c r="D2135" s="30" t="s">
        <v>2327</v>
      </c>
      <c r="E2135" s="24" t="s">
        <v>2059</v>
      </c>
      <c r="F2135" s="24" t="s">
        <v>3180</v>
      </c>
      <c r="G2135" s="25" t="s">
        <v>2000</v>
      </c>
    </row>
    <row r="2136" spans="1:7" x14ac:dyDescent="0.3">
      <c r="A2136" s="27">
        <v>21471</v>
      </c>
      <c r="B2136" s="27" t="s">
        <v>2022</v>
      </c>
      <c r="C2136" s="27" t="s">
        <v>4018</v>
      </c>
      <c r="D2136" s="28" t="s">
        <v>4019</v>
      </c>
      <c r="E2136" s="27" t="s">
        <v>1965</v>
      </c>
      <c r="F2136" s="27" t="s">
        <v>2123</v>
      </c>
      <c r="G2136" s="29" t="s">
        <v>1947</v>
      </c>
    </row>
    <row r="2137" spans="1:7" x14ac:dyDescent="0.3">
      <c r="A2137" s="24">
        <v>21470</v>
      </c>
      <c r="B2137" s="24" t="s">
        <v>3637</v>
      </c>
      <c r="C2137" s="24" t="s">
        <v>4017</v>
      </c>
      <c r="D2137" s="30" t="s">
        <v>1982</v>
      </c>
      <c r="E2137" s="24" t="s">
        <v>1983</v>
      </c>
      <c r="F2137" s="24" t="s">
        <v>1984</v>
      </c>
      <c r="G2137" s="25" t="s">
        <v>1947</v>
      </c>
    </row>
    <row r="2138" spans="1:7" x14ac:dyDescent="0.3">
      <c r="A2138" s="27">
        <v>21466</v>
      </c>
      <c r="B2138" s="27" t="s">
        <v>4015</v>
      </c>
      <c r="C2138" s="27" t="s">
        <v>4016</v>
      </c>
      <c r="D2138" s="28" t="s">
        <v>2457</v>
      </c>
      <c r="E2138" s="27" t="s">
        <v>2704</v>
      </c>
      <c r="F2138" s="27" t="s">
        <v>2705</v>
      </c>
      <c r="G2138" s="29" t="s">
        <v>2000</v>
      </c>
    </row>
    <row r="2139" spans="1:7" x14ac:dyDescent="0.3">
      <c r="A2139" s="24">
        <v>21461</v>
      </c>
      <c r="B2139" s="24" t="s">
        <v>4013</v>
      </c>
      <c r="C2139" s="24" t="s">
        <v>4014</v>
      </c>
      <c r="D2139" s="30" t="s">
        <v>2045</v>
      </c>
      <c r="E2139" s="24" t="s">
        <v>1974</v>
      </c>
      <c r="F2139" s="24" t="s">
        <v>3060</v>
      </c>
      <c r="G2139" s="25" t="s">
        <v>2000</v>
      </c>
    </row>
    <row r="2140" spans="1:7" x14ac:dyDescent="0.3">
      <c r="A2140" s="27">
        <v>21453</v>
      </c>
      <c r="B2140" s="27" t="s">
        <v>2622</v>
      </c>
      <c r="C2140" s="27" t="s">
        <v>4012</v>
      </c>
      <c r="D2140" s="28" t="s">
        <v>2335</v>
      </c>
      <c r="E2140" s="27" t="s">
        <v>2158</v>
      </c>
      <c r="F2140" s="27" t="s">
        <v>2159</v>
      </c>
      <c r="G2140" s="29" t="s">
        <v>1947</v>
      </c>
    </row>
    <row r="2141" spans="1:7" x14ac:dyDescent="0.3">
      <c r="A2141" s="24">
        <v>21450</v>
      </c>
      <c r="B2141" s="24" t="s">
        <v>2322</v>
      </c>
      <c r="C2141" s="24" t="s">
        <v>4011</v>
      </c>
      <c r="D2141" s="30" t="s">
        <v>2327</v>
      </c>
      <c r="E2141" s="24" t="s">
        <v>2059</v>
      </c>
      <c r="F2141" s="24" t="s">
        <v>2812</v>
      </c>
      <c r="G2141" s="25" t="s">
        <v>2000</v>
      </c>
    </row>
    <row r="2142" spans="1:7" x14ac:dyDescent="0.3">
      <c r="A2142" s="27">
        <v>21449</v>
      </c>
      <c r="B2142" s="27" t="s">
        <v>2234</v>
      </c>
      <c r="C2142" s="27" t="s">
        <v>4010</v>
      </c>
      <c r="D2142" s="28" t="s">
        <v>2540</v>
      </c>
      <c r="E2142" s="27" t="s">
        <v>2059</v>
      </c>
      <c r="F2142" s="27" t="s">
        <v>2060</v>
      </c>
      <c r="G2142" s="29" t="s">
        <v>1947</v>
      </c>
    </row>
    <row r="2143" spans="1:7" x14ac:dyDescent="0.3">
      <c r="A2143" s="24">
        <v>21439</v>
      </c>
      <c r="B2143" s="24" t="s">
        <v>836</v>
      </c>
      <c r="C2143" s="24" t="s">
        <v>3198</v>
      </c>
      <c r="D2143" s="30" t="s">
        <v>2335</v>
      </c>
      <c r="E2143" s="24" t="s">
        <v>2279</v>
      </c>
      <c r="F2143" s="24" t="s">
        <v>2350</v>
      </c>
      <c r="G2143" s="25" t="s">
        <v>1947</v>
      </c>
    </row>
    <row r="2144" spans="1:7" x14ac:dyDescent="0.3">
      <c r="A2144" s="27">
        <v>21429</v>
      </c>
      <c r="B2144" s="27" t="s">
        <v>969</v>
      </c>
      <c r="C2144" s="27" t="s">
        <v>3342</v>
      </c>
      <c r="D2144" s="28" t="s">
        <v>2327</v>
      </c>
      <c r="E2144" s="27" t="s">
        <v>2059</v>
      </c>
      <c r="F2144" s="27" t="s">
        <v>2889</v>
      </c>
      <c r="G2144" s="29" t="s">
        <v>2000</v>
      </c>
    </row>
    <row r="2145" spans="1:7" x14ac:dyDescent="0.3">
      <c r="A2145" s="24">
        <v>21415</v>
      </c>
      <c r="B2145" s="24" t="s">
        <v>3373</v>
      </c>
      <c r="C2145" s="24" t="s">
        <v>2198</v>
      </c>
      <c r="D2145" s="30" t="s">
        <v>2327</v>
      </c>
      <c r="E2145" s="24" t="s">
        <v>2059</v>
      </c>
      <c r="F2145" s="24" t="s">
        <v>2713</v>
      </c>
      <c r="G2145" s="25" t="s">
        <v>2000</v>
      </c>
    </row>
    <row r="2146" spans="1:7" x14ac:dyDescent="0.3">
      <c r="A2146" s="27">
        <v>21414</v>
      </c>
      <c r="B2146" s="27" t="s">
        <v>2685</v>
      </c>
      <c r="C2146" s="27" t="s">
        <v>3319</v>
      </c>
      <c r="D2146" s="28" t="s">
        <v>2023</v>
      </c>
      <c r="E2146" s="27" t="s">
        <v>1990</v>
      </c>
      <c r="F2146" s="27" t="s">
        <v>1991</v>
      </c>
      <c r="G2146" s="29" t="s">
        <v>2000</v>
      </c>
    </row>
    <row r="2147" spans="1:7" x14ac:dyDescent="0.3">
      <c r="A2147" s="24">
        <v>21407</v>
      </c>
      <c r="B2147" s="24" t="s">
        <v>2466</v>
      </c>
      <c r="C2147" s="24" t="s">
        <v>4009</v>
      </c>
      <c r="D2147" s="30" t="s">
        <v>2045</v>
      </c>
      <c r="E2147" s="24" t="s">
        <v>1974</v>
      </c>
      <c r="F2147" s="24" t="s">
        <v>2661</v>
      </c>
      <c r="G2147" s="25" t="s">
        <v>2000</v>
      </c>
    </row>
    <row r="2148" spans="1:7" x14ac:dyDescent="0.3">
      <c r="A2148" s="27">
        <v>21405</v>
      </c>
      <c r="B2148" s="27" t="s">
        <v>2579</v>
      </c>
      <c r="C2148" s="27" t="s">
        <v>4008</v>
      </c>
      <c r="D2148" s="28" t="s">
        <v>2045</v>
      </c>
      <c r="E2148" s="27" t="s">
        <v>1974</v>
      </c>
      <c r="F2148" s="27" t="s">
        <v>3249</v>
      </c>
      <c r="G2148" s="29" t="s">
        <v>2000</v>
      </c>
    </row>
    <row r="2149" spans="1:7" x14ac:dyDescent="0.3">
      <c r="A2149" s="24">
        <v>21398</v>
      </c>
      <c r="B2149" s="24" t="s">
        <v>4006</v>
      </c>
      <c r="C2149" s="24" t="s">
        <v>4007</v>
      </c>
      <c r="D2149" s="30" t="s">
        <v>2327</v>
      </c>
      <c r="E2149" s="24" t="s">
        <v>2059</v>
      </c>
      <c r="F2149" s="24" t="s">
        <v>2133</v>
      </c>
      <c r="G2149" s="25" t="s">
        <v>2000</v>
      </c>
    </row>
    <row r="2150" spans="1:7" x14ac:dyDescent="0.3">
      <c r="A2150" s="27">
        <v>21396</v>
      </c>
      <c r="B2150" s="27" t="s">
        <v>3837</v>
      </c>
      <c r="C2150" s="27" t="s">
        <v>1972</v>
      </c>
      <c r="D2150" s="28" t="s">
        <v>2335</v>
      </c>
      <c r="E2150" s="27" t="s">
        <v>2279</v>
      </c>
      <c r="F2150" s="27" t="s">
        <v>2420</v>
      </c>
      <c r="G2150" s="29" t="s">
        <v>2000</v>
      </c>
    </row>
    <row r="2151" spans="1:7" x14ac:dyDescent="0.3">
      <c r="A2151" s="24">
        <v>21389</v>
      </c>
      <c r="B2151" s="24" t="s">
        <v>2823</v>
      </c>
      <c r="C2151" s="24" t="s">
        <v>2146</v>
      </c>
      <c r="D2151" s="30" t="s">
        <v>2327</v>
      </c>
      <c r="E2151" s="24" t="s">
        <v>2091</v>
      </c>
      <c r="F2151" s="24" t="s">
        <v>2367</v>
      </c>
      <c r="G2151" s="25" t="s">
        <v>2000</v>
      </c>
    </row>
    <row r="2152" spans="1:7" x14ac:dyDescent="0.3">
      <c r="A2152" s="27">
        <v>21381</v>
      </c>
      <c r="B2152" s="27" t="s">
        <v>2559</v>
      </c>
      <c r="C2152" s="27" t="s">
        <v>2371</v>
      </c>
      <c r="D2152" s="28" t="s">
        <v>2058</v>
      </c>
      <c r="E2152" s="27" t="s">
        <v>2279</v>
      </c>
      <c r="F2152" s="27" t="s">
        <v>2420</v>
      </c>
      <c r="G2152" s="29" t="s">
        <v>1947</v>
      </c>
    </row>
    <row r="2153" spans="1:7" x14ac:dyDescent="0.3">
      <c r="A2153" s="24">
        <v>21375</v>
      </c>
      <c r="B2153" s="24" t="s">
        <v>4005</v>
      </c>
      <c r="C2153" s="24" t="s">
        <v>2381</v>
      </c>
      <c r="D2153" s="30" t="s">
        <v>2127</v>
      </c>
      <c r="E2153" s="24" t="s">
        <v>2041</v>
      </c>
      <c r="F2153" s="24" t="s">
        <v>2555</v>
      </c>
      <c r="G2153" s="25" t="s">
        <v>1947</v>
      </c>
    </row>
    <row r="2154" spans="1:7" x14ac:dyDescent="0.3">
      <c r="A2154" s="27">
        <v>21371</v>
      </c>
      <c r="B2154" s="27" t="s">
        <v>1375</v>
      </c>
      <c r="C2154" s="27" t="s">
        <v>4004</v>
      </c>
      <c r="D2154" s="28" t="s">
        <v>2327</v>
      </c>
      <c r="E2154" s="27" t="s">
        <v>2059</v>
      </c>
      <c r="F2154" s="27" t="s">
        <v>2743</v>
      </c>
      <c r="G2154" s="29" t="s">
        <v>2000</v>
      </c>
    </row>
    <row r="2155" spans="1:7" x14ac:dyDescent="0.3">
      <c r="A2155" s="24">
        <v>21370</v>
      </c>
      <c r="B2155" s="24" t="s">
        <v>4003</v>
      </c>
      <c r="C2155" s="24" t="s">
        <v>3185</v>
      </c>
      <c r="D2155" s="30" t="s">
        <v>2327</v>
      </c>
      <c r="E2155" s="24" t="s">
        <v>2059</v>
      </c>
      <c r="F2155" s="24" t="s">
        <v>2743</v>
      </c>
      <c r="G2155" s="25" t="s">
        <v>2000</v>
      </c>
    </row>
    <row r="2156" spans="1:7" x14ac:dyDescent="0.3">
      <c r="A2156" s="27">
        <v>21367</v>
      </c>
      <c r="B2156" s="27" t="s">
        <v>4002</v>
      </c>
      <c r="C2156" s="27" t="s">
        <v>3758</v>
      </c>
      <c r="D2156" s="28" t="s">
        <v>2201</v>
      </c>
      <c r="E2156" s="27" t="s">
        <v>1960</v>
      </c>
      <c r="F2156" s="27" t="s">
        <v>1961</v>
      </c>
      <c r="G2156" s="29" t="s">
        <v>2000</v>
      </c>
    </row>
    <row r="2157" spans="1:7" x14ac:dyDescent="0.3">
      <c r="A2157" s="24">
        <v>21364</v>
      </c>
      <c r="B2157" s="24" t="s">
        <v>2612</v>
      </c>
      <c r="C2157" s="24" t="s">
        <v>2634</v>
      </c>
      <c r="D2157" s="30" t="s">
        <v>2087</v>
      </c>
      <c r="E2157" s="24" t="s">
        <v>2031</v>
      </c>
      <c r="F2157" s="24" t="s">
        <v>2032</v>
      </c>
      <c r="G2157" s="25" t="s">
        <v>1947</v>
      </c>
    </row>
    <row r="2158" spans="1:7" x14ac:dyDescent="0.3">
      <c r="A2158" s="27">
        <v>21362</v>
      </c>
      <c r="B2158" s="27" t="s">
        <v>3941</v>
      </c>
      <c r="C2158" s="27" t="s">
        <v>2789</v>
      </c>
      <c r="D2158" s="28" t="s">
        <v>2127</v>
      </c>
      <c r="E2158" s="27" t="s">
        <v>1995</v>
      </c>
      <c r="F2158" s="27" t="s">
        <v>2128</v>
      </c>
      <c r="G2158" s="29" t="s">
        <v>1947</v>
      </c>
    </row>
    <row r="2159" spans="1:7" x14ac:dyDescent="0.3">
      <c r="A2159" s="24">
        <v>21358</v>
      </c>
      <c r="B2159" s="24" t="s">
        <v>4000</v>
      </c>
      <c r="C2159" s="24" t="s">
        <v>4001</v>
      </c>
      <c r="D2159" s="30" t="s">
        <v>2327</v>
      </c>
      <c r="E2159" s="24" t="s">
        <v>2059</v>
      </c>
      <c r="F2159" s="24" t="s">
        <v>2285</v>
      </c>
      <c r="G2159" s="25" t="s">
        <v>2000</v>
      </c>
    </row>
    <row r="2160" spans="1:7" x14ac:dyDescent="0.3">
      <c r="A2160" s="27">
        <v>21343</v>
      </c>
      <c r="B2160" s="27" t="s">
        <v>2313</v>
      </c>
      <c r="C2160" s="27" t="s">
        <v>3203</v>
      </c>
      <c r="D2160" s="28" t="s">
        <v>2045</v>
      </c>
      <c r="E2160" s="27" t="s">
        <v>1974</v>
      </c>
      <c r="F2160" s="27" t="s">
        <v>3080</v>
      </c>
      <c r="G2160" s="29" t="s">
        <v>2000</v>
      </c>
    </row>
    <row r="2161" spans="1:7" x14ac:dyDescent="0.3">
      <c r="A2161" s="24">
        <v>21341</v>
      </c>
      <c r="B2161" s="24" t="s">
        <v>2178</v>
      </c>
      <c r="C2161" s="24" t="s">
        <v>2140</v>
      </c>
      <c r="D2161" s="30" t="s">
        <v>2327</v>
      </c>
      <c r="E2161" s="24" t="s">
        <v>2059</v>
      </c>
      <c r="F2161" s="24" t="s">
        <v>2713</v>
      </c>
      <c r="G2161" s="25" t="s">
        <v>2000</v>
      </c>
    </row>
    <row r="2162" spans="1:7" x14ac:dyDescent="0.3">
      <c r="A2162" s="27">
        <v>21330</v>
      </c>
      <c r="B2162" s="27" t="s">
        <v>3999</v>
      </c>
      <c r="C2162" s="27" t="s">
        <v>2184</v>
      </c>
      <c r="D2162" s="28" t="s">
        <v>2201</v>
      </c>
      <c r="E2162" s="27" t="s">
        <v>1960</v>
      </c>
      <c r="F2162" s="27" t="s">
        <v>1961</v>
      </c>
      <c r="G2162" s="29" t="s">
        <v>2000</v>
      </c>
    </row>
    <row r="2163" spans="1:7" x14ac:dyDescent="0.3">
      <c r="A2163" s="24">
        <v>21320</v>
      </c>
      <c r="B2163" s="24" t="s">
        <v>3998</v>
      </c>
      <c r="C2163" s="24" t="s">
        <v>2448</v>
      </c>
      <c r="D2163" s="30" t="s">
        <v>2127</v>
      </c>
      <c r="E2163" s="24" t="s">
        <v>1995</v>
      </c>
      <c r="F2163" s="24" t="s">
        <v>2128</v>
      </c>
      <c r="G2163" s="25" t="s">
        <v>1947</v>
      </c>
    </row>
    <row r="2164" spans="1:7" x14ac:dyDescent="0.3">
      <c r="A2164" s="27">
        <v>21291</v>
      </c>
      <c r="B2164" s="27" t="s">
        <v>2991</v>
      </c>
      <c r="C2164" s="27" t="s">
        <v>2102</v>
      </c>
      <c r="D2164" s="28" t="s">
        <v>1982</v>
      </c>
      <c r="E2164" s="27" t="s">
        <v>1983</v>
      </c>
      <c r="F2164" s="27" t="s">
        <v>1984</v>
      </c>
      <c r="G2164" s="29" t="s">
        <v>1947</v>
      </c>
    </row>
    <row r="2165" spans="1:7" x14ac:dyDescent="0.3">
      <c r="A2165" s="24">
        <v>21280</v>
      </c>
      <c r="B2165" s="24" t="s">
        <v>3996</v>
      </c>
      <c r="C2165" s="24" t="s">
        <v>3997</v>
      </c>
      <c r="D2165" s="30" t="s">
        <v>2327</v>
      </c>
      <c r="E2165" s="24" t="s">
        <v>2059</v>
      </c>
      <c r="F2165" s="24" t="s">
        <v>2713</v>
      </c>
      <c r="G2165" s="25" t="s">
        <v>2000</v>
      </c>
    </row>
    <row r="2166" spans="1:7" x14ac:dyDescent="0.3">
      <c r="A2166" s="27">
        <v>21269</v>
      </c>
      <c r="B2166" s="27" t="s">
        <v>3020</v>
      </c>
      <c r="C2166" s="27" t="s">
        <v>3995</v>
      </c>
      <c r="D2166" s="28" t="s">
        <v>2045</v>
      </c>
      <c r="E2166" s="27" t="s">
        <v>1974</v>
      </c>
      <c r="F2166" s="27" t="s">
        <v>2222</v>
      </c>
      <c r="G2166" s="29" t="s">
        <v>2000</v>
      </c>
    </row>
    <row r="2167" spans="1:7" x14ac:dyDescent="0.3">
      <c r="A2167" s="24">
        <v>21267</v>
      </c>
      <c r="B2167" s="24" t="s">
        <v>3993</v>
      </c>
      <c r="C2167" s="24" t="s">
        <v>3994</v>
      </c>
      <c r="D2167" s="30" t="s">
        <v>2045</v>
      </c>
      <c r="E2167" s="24" t="s">
        <v>1974</v>
      </c>
      <c r="F2167" s="24" t="s">
        <v>2909</v>
      </c>
      <c r="G2167" s="25" t="s">
        <v>2000</v>
      </c>
    </row>
    <row r="2168" spans="1:7" x14ac:dyDescent="0.3">
      <c r="A2168" s="27">
        <v>21261</v>
      </c>
      <c r="B2168" s="27" t="s">
        <v>3992</v>
      </c>
      <c r="C2168" s="27" t="s">
        <v>2374</v>
      </c>
      <c r="D2168" s="28" t="s">
        <v>2447</v>
      </c>
      <c r="E2168" s="27" t="s">
        <v>2315</v>
      </c>
      <c r="F2168" s="27" t="s">
        <v>2316</v>
      </c>
      <c r="G2168" s="29" t="s">
        <v>1947</v>
      </c>
    </row>
    <row r="2169" spans="1:7" x14ac:dyDescent="0.3">
      <c r="A2169" s="24">
        <v>21255</v>
      </c>
      <c r="B2169" s="24" t="s">
        <v>1725</v>
      </c>
      <c r="C2169" s="24" t="s">
        <v>2612</v>
      </c>
      <c r="D2169" s="30" t="s">
        <v>2058</v>
      </c>
      <c r="E2169" s="24" t="s">
        <v>2041</v>
      </c>
      <c r="F2169" s="24" t="s">
        <v>2042</v>
      </c>
      <c r="G2169" s="25" t="s">
        <v>1947</v>
      </c>
    </row>
    <row r="2170" spans="1:7" x14ac:dyDescent="0.3">
      <c r="A2170" s="27">
        <v>21250</v>
      </c>
      <c r="B2170" s="27" t="s">
        <v>2706</v>
      </c>
      <c r="C2170" s="27" t="s">
        <v>3441</v>
      </c>
      <c r="D2170" s="28" t="s">
        <v>2327</v>
      </c>
      <c r="E2170" s="27" t="s">
        <v>2059</v>
      </c>
      <c r="F2170" s="27" t="s">
        <v>3362</v>
      </c>
      <c r="G2170" s="29" t="s">
        <v>2000</v>
      </c>
    </row>
    <row r="2171" spans="1:7" x14ac:dyDescent="0.3">
      <c r="A2171" s="24">
        <v>21239</v>
      </c>
      <c r="B2171" s="24" t="s">
        <v>3990</v>
      </c>
      <c r="C2171" s="24" t="s">
        <v>3991</v>
      </c>
      <c r="D2171" s="30" t="s">
        <v>2045</v>
      </c>
      <c r="E2171" s="24" t="s">
        <v>1974</v>
      </c>
      <c r="F2171" s="24" t="s">
        <v>2921</v>
      </c>
      <c r="G2171" s="25" t="s">
        <v>2000</v>
      </c>
    </row>
    <row r="2172" spans="1:7" x14ac:dyDescent="0.3">
      <c r="A2172" s="27">
        <v>21230</v>
      </c>
      <c r="B2172" s="27" t="s">
        <v>2198</v>
      </c>
      <c r="C2172" s="27" t="s">
        <v>2178</v>
      </c>
      <c r="D2172" s="28" t="s">
        <v>2284</v>
      </c>
      <c r="E2172" s="27" t="s">
        <v>2059</v>
      </c>
      <c r="F2172" s="27" t="s">
        <v>3965</v>
      </c>
      <c r="G2172" s="29" t="s">
        <v>2000</v>
      </c>
    </row>
    <row r="2173" spans="1:7" x14ac:dyDescent="0.3">
      <c r="A2173" s="24">
        <v>21227</v>
      </c>
      <c r="B2173" s="24" t="s">
        <v>3989</v>
      </c>
      <c r="C2173" s="24" t="s">
        <v>2544</v>
      </c>
      <c r="D2173" s="30" t="s">
        <v>2327</v>
      </c>
      <c r="E2173" s="24" t="s">
        <v>2059</v>
      </c>
      <c r="F2173" s="24" t="s">
        <v>3425</v>
      </c>
      <c r="G2173" s="25" t="s">
        <v>2000</v>
      </c>
    </row>
    <row r="2174" spans="1:7" x14ac:dyDescent="0.3">
      <c r="A2174" s="27">
        <v>21225</v>
      </c>
      <c r="B2174" s="27" t="s">
        <v>3759</v>
      </c>
      <c r="C2174" s="27" t="s">
        <v>2184</v>
      </c>
      <c r="D2174" s="28" t="s">
        <v>2445</v>
      </c>
      <c r="E2174" s="27" t="s">
        <v>2279</v>
      </c>
      <c r="F2174" s="27" t="s">
        <v>2350</v>
      </c>
      <c r="G2174" s="29" t="s">
        <v>1947</v>
      </c>
    </row>
    <row r="2175" spans="1:7" x14ac:dyDescent="0.3">
      <c r="A2175" s="24">
        <v>21220</v>
      </c>
      <c r="B2175" s="24" t="s">
        <v>3987</v>
      </c>
      <c r="C2175" s="24" t="s">
        <v>3988</v>
      </c>
      <c r="D2175" s="30" t="s">
        <v>2045</v>
      </c>
      <c r="E2175" s="24" t="s">
        <v>1974</v>
      </c>
      <c r="F2175" s="24" t="s">
        <v>3206</v>
      </c>
      <c r="G2175" s="25" t="s">
        <v>2000</v>
      </c>
    </row>
    <row r="2176" spans="1:7" x14ac:dyDescent="0.3">
      <c r="A2176" s="27">
        <v>21217</v>
      </c>
      <c r="B2176" s="27" t="s">
        <v>3986</v>
      </c>
      <c r="C2176" s="27" t="s">
        <v>3548</v>
      </c>
      <c r="D2176" s="28" t="s">
        <v>2327</v>
      </c>
      <c r="E2176" s="27" t="s">
        <v>2059</v>
      </c>
      <c r="F2176" s="27" t="s">
        <v>2743</v>
      </c>
      <c r="G2176" s="29" t="s">
        <v>2000</v>
      </c>
    </row>
    <row r="2177" spans="1:7" x14ac:dyDescent="0.3">
      <c r="A2177" s="24">
        <v>21216</v>
      </c>
      <c r="B2177" s="24" t="s">
        <v>3985</v>
      </c>
      <c r="C2177" s="24" t="s">
        <v>2049</v>
      </c>
      <c r="D2177" s="30" t="s">
        <v>2045</v>
      </c>
      <c r="E2177" s="24" t="s">
        <v>1974</v>
      </c>
      <c r="F2177" s="24" t="s">
        <v>2179</v>
      </c>
      <c r="G2177" s="25" t="s">
        <v>2000</v>
      </c>
    </row>
    <row r="2178" spans="1:7" x14ac:dyDescent="0.3">
      <c r="A2178" s="27">
        <v>21205</v>
      </c>
      <c r="B2178" s="27" t="s">
        <v>2313</v>
      </c>
      <c r="C2178" s="27" t="s">
        <v>3911</v>
      </c>
      <c r="D2178" s="28" t="s">
        <v>2447</v>
      </c>
      <c r="E2178" s="27" t="s">
        <v>2054</v>
      </c>
      <c r="F2178" s="27" t="s">
        <v>2055</v>
      </c>
      <c r="G2178" s="29" t="s">
        <v>1947</v>
      </c>
    </row>
    <row r="2179" spans="1:7" x14ac:dyDescent="0.3">
      <c r="A2179" s="24">
        <v>21204</v>
      </c>
      <c r="B2179" s="24" t="s">
        <v>3984</v>
      </c>
      <c r="C2179" s="24" t="s">
        <v>3810</v>
      </c>
      <c r="D2179" s="30" t="s">
        <v>2201</v>
      </c>
      <c r="E2179" s="24" t="s">
        <v>2158</v>
      </c>
      <c r="F2179" s="24" t="s">
        <v>2697</v>
      </c>
      <c r="G2179" s="25" t="s">
        <v>2000</v>
      </c>
    </row>
    <row r="2180" spans="1:7" x14ac:dyDescent="0.3">
      <c r="A2180" s="27">
        <v>21200</v>
      </c>
      <c r="B2180" s="27" t="s">
        <v>3283</v>
      </c>
      <c r="C2180" s="27" t="s">
        <v>2174</v>
      </c>
      <c r="D2180" s="28" t="s">
        <v>2201</v>
      </c>
      <c r="E2180" s="27" t="s">
        <v>1974</v>
      </c>
      <c r="F2180" s="27" t="s">
        <v>2562</v>
      </c>
      <c r="G2180" s="29" t="s">
        <v>1947</v>
      </c>
    </row>
    <row r="2181" spans="1:7" x14ac:dyDescent="0.3">
      <c r="A2181" s="24">
        <v>21192</v>
      </c>
      <c r="B2181" s="24" t="s">
        <v>3983</v>
      </c>
      <c r="C2181" s="24" t="s">
        <v>2837</v>
      </c>
      <c r="D2181" s="30" t="s">
        <v>2327</v>
      </c>
      <c r="E2181" s="24" t="s">
        <v>2059</v>
      </c>
      <c r="F2181" s="24" t="s">
        <v>3178</v>
      </c>
      <c r="G2181" s="25" t="s">
        <v>2000</v>
      </c>
    </row>
    <row r="2182" spans="1:7" x14ac:dyDescent="0.3">
      <c r="A2182" s="27">
        <v>21187</v>
      </c>
      <c r="B2182" s="27" t="s">
        <v>2686</v>
      </c>
      <c r="C2182" s="27" t="s">
        <v>2021</v>
      </c>
      <c r="D2182" s="28" t="s">
        <v>2003</v>
      </c>
      <c r="E2182" s="27" t="s">
        <v>2158</v>
      </c>
      <c r="F2182" s="27" t="s">
        <v>2159</v>
      </c>
      <c r="G2182" s="29" t="s">
        <v>2000</v>
      </c>
    </row>
    <row r="2183" spans="1:7" x14ac:dyDescent="0.3">
      <c r="A2183" s="24">
        <v>21186</v>
      </c>
      <c r="B2183" s="24" t="s">
        <v>2011</v>
      </c>
      <c r="C2183" s="24" t="s">
        <v>1987</v>
      </c>
      <c r="D2183" s="30" t="s">
        <v>1994</v>
      </c>
      <c r="E2183" s="24" t="s">
        <v>2059</v>
      </c>
      <c r="F2183" s="24" t="s">
        <v>2133</v>
      </c>
      <c r="G2183" s="25" t="s">
        <v>1947</v>
      </c>
    </row>
    <row r="2184" spans="1:7" x14ac:dyDescent="0.3">
      <c r="A2184" s="27">
        <v>21184</v>
      </c>
      <c r="B2184" s="27" t="s">
        <v>3981</v>
      </c>
      <c r="C2184" s="27" t="s">
        <v>3982</v>
      </c>
      <c r="D2184" s="28" t="s">
        <v>2327</v>
      </c>
      <c r="E2184" s="27" t="s">
        <v>2059</v>
      </c>
      <c r="F2184" s="27" t="s">
        <v>2808</v>
      </c>
      <c r="G2184" s="29" t="s">
        <v>2000</v>
      </c>
    </row>
    <row r="2185" spans="1:7" x14ac:dyDescent="0.3">
      <c r="A2185" s="24">
        <v>21179</v>
      </c>
      <c r="B2185" s="24" t="s">
        <v>3979</v>
      </c>
      <c r="C2185" s="24" t="s">
        <v>3980</v>
      </c>
      <c r="D2185" s="30" t="s">
        <v>2335</v>
      </c>
      <c r="E2185" s="24" t="s">
        <v>2279</v>
      </c>
      <c r="F2185" s="24" t="s">
        <v>2420</v>
      </c>
      <c r="G2185" s="25" t="s">
        <v>2000</v>
      </c>
    </row>
    <row r="2186" spans="1:7" x14ac:dyDescent="0.3">
      <c r="A2186" s="27">
        <v>21169</v>
      </c>
      <c r="B2186" s="27" t="s">
        <v>584</v>
      </c>
      <c r="C2186" s="27" t="s">
        <v>3978</v>
      </c>
      <c r="D2186" s="28" t="s">
        <v>2531</v>
      </c>
      <c r="E2186" s="27" t="s">
        <v>1955</v>
      </c>
      <c r="F2186" s="27" t="s">
        <v>1956</v>
      </c>
      <c r="G2186" s="29" t="s">
        <v>1947</v>
      </c>
    </row>
    <row r="2187" spans="1:7" x14ac:dyDescent="0.3">
      <c r="A2187" s="24">
        <v>21165</v>
      </c>
      <c r="B2187" s="24" t="s">
        <v>3976</v>
      </c>
      <c r="C2187" s="24" t="s">
        <v>3977</v>
      </c>
      <c r="D2187" s="30" t="s">
        <v>3123</v>
      </c>
      <c r="E2187" s="24" t="s">
        <v>1965</v>
      </c>
      <c r="F2187" s="24" t="s">
        <v>3625</v>
      </c>
      <c r="G2187" s="25" t="s">
        <v>1947</v>
      </c>
    </row>
    <row r="2188" spans="1:7" x14ac:dyDescent="0.3">
      <c r="A2188" s="27">
        <v>21161</v>
      </c>
      <c r="B2188" s="27" t="s">
        <v>3975</v>
      </c>
      <c r="C2188" s="27" t="s">
        <v>2414</v>
      </c>
      <c r="D2188" s="28" t="s">
        <v>2531</v>
      </c>
      <c r="E2188" s="27" t="s">
        <v>1955</v>
      </c>
      <c r="F2188" s="27" t="s">
        <v>1956</v>
      </c>
      <c r="G2188" s="29" t="s">
        <v>1947</v>
      </c>
    </row>
    <row r="2189" spans="1:7" x14ac:dyDescent="0.3">
      <c r="A2189" s="24">
        <v>21148</v>
      </c>
      <c r="B2189" s="24" t="s">
        <v>2300</v>
      </c>
      <c r="C2189" s="24" t="s">
        <v>3974</v>
      </c>
      <c r="D2189" s="30" t="s">
        <v>2335</v>
      </c>
      <c r="E2189" s="24" t="s">
        <v>2279</v>
      </c>
      <c r="F2189" s="24" t="s">
        <v>2297</v>
      </c>
      <c r="G2189" s="25" t="s">
        <v>1947</v>
      </c>
    </row>
    <row r="2190" spans="1:7" x14ac:dyDescent="0.3">
      <c r="A2190" s="27">
        <v>21140</v>
      </c>
      <c r="B2190" s="27" t="s">
        <v>3973</v>
      </c>
      <c r="C2190" s="27" t="s">
        <v>1963</v>
      </c>
      <c r="D2190" s="28" t="s">
        <v>2045</v>
      </c>
      <c r="E2190" s="27" t="s">
        <v>2091</v>
      </c>
      <c r="F2190" s="27" t="s">
        <v>2507</v>
      </c>
      <c r="G2190" s="29" t="s">
        <v>1947</v>
      </c>
    </row>
    <row r="2191" spans="1:7" x14ac:dyDescent="0.3">
      <c r="A2191" s="24">
        <v>21137</v>
      </c>
      <c r="B2191" s="24" t="s">
        <v>2612</v>
      </c>
      <c r="C2191" s="24" t="s">
        <v>2658</v>
      </c>
      <c r="D2191" s="30" t="s">
        <v>2256</v>
      </c>
      <c r="E2191" s="24" t="s">
        <v>2073</v>
      </c>
      <c r="F2191" s="24" t="s">
        <v>2074</v>
      </c>
      <c r="G2191" s="25" t="s">
        <v>1947</v>
      </c>
    </row>
    <row r="2192" spans="1:7" x14ac:dyDescent="0.3">
      <c r="A2192" s="27">
        <v>21133</v>
      </c>
      <c r="B2192" s="27" t="s">
        <v>2148</v>
      </c>
      <c r="C2192" s="27" t="s">
        <v>2288</v>
      </c>
      <c r="D2192" s="28" t="s">
        <v>2201</v>
      </c>
      <c r="E2192" s="27" t="s">
        <v>1960</v>
      </c>
      <c r="F2192" s="27" t="s">
        <v>1961</v>
      </c>
      <c r="G2192" s="29" t="s">
        <v>2000</v>
      </c>
    </row>
    <row r="2193" spans="1:7" x14ac:dyDescent="0.3">
      <c r="A2193" s="24">
        <v>21124</v>
      </c>
      <c r="B2193" s="24" t="s">
        <v>3971</v>
      </c>
      <c r="C2193" s="24" t="s">
        <v>3972</v>
      </c>
      <c r="D2193" s="30" t="s">
        <v>2127</v>
      </c>
      <c r="E2193" s="24" t="s">
        <v>2041</v>
      </c>
      <c r="F2193" s="24" t="s">
        <v>2555</v>
      </c>
      <c r="G2193" s="25" t="s">
        <v>1947</v>
      </c>
    </row>
    <row r="2194" spans="1:7" x14ac:dyDescent="0.3">
      <c r="A2194" s="27">
        <v>21115</v>
      </c>
      <c r="B2194" s="27" t="s">
        <v>2203</v>
      </c>
      <c r="C2194" s="27" t="s">
        <v>1987</v>
      </c>
      <c r="D2194" s="28" t="s">
        <v>1982</v>
      </c>
      <c r="E2194" s="27" t="s">
        <v>1983</v>
      </c>
      <c r="F2194" s="27" t="s">
        <v>1984</v>
      </c>
      <c r="G2194" s="29" t="s">
        <v>1947</v>
      </c>
    </row>
    <row r="2195" spans="1:7" x14ac:dyDescent="0.3">
      <c r="A2195" s="24">
        <v>21114</v>
      </c>
      <c r="B2195" s="24" t="s">
        <v>3436</v>
      </c>
      <c r="C2195" s="24" t="s">
        <v>3381</v>
      </c>
      <c r="D2195" s="30" t="s">
        <v>2083</v>
      </c>
      <c r="E2195" s="24" t="s">
        <v>2191</v>
      </c>
      <c r="F2195" s="24" t="s">
        <v>2435</v>
      </c>
      <c r="G2195" s="25" t="s">
        <v>1947</v>
      </c>
    </row>
    <row r="2196" spans="1:7" x14ac:dyDescent="0.3">
      <c r="A2196" s="27">
        <v>21112</v>
      </c>
      <c r="B2196" s="27" t="s">
        <v>3969</v>
      </c>
      <c r="C2196" s="27" t="s">
        <v>3970</v>
      </c>
      <c r="D2196" s="28" t="s">
        <v>2045</v>
      </c>
      <c r="E2196" s="27" t="s">
        <v>1974</v>
      </c>
      <c r="F2196" s="27" t="s">
        <v>2606</v>
      </c>
      <c r="G2196" s="29" t="s">
        <v>1947</v>
      </c>
    </row>
    <row r="2197" spans="1:7" x14ac:dyDescent="0.3">
      <c r="A2197" s="24">
        <v>21111</v>
      </c>
      <c r="B2197" s="24" t="s">
        <v>3968</v>
      </c>
      <c r="C2197" s="24" t="s">
        <v>3070</v>
      </c>
      <c r="D2197" s="30" t="s">
        <v>2201</v>
      </c>
      <c r="E2197" s="24" t="s">
        <v>1960</v>
      </c>
      <c r="F2197" s="24" t="s">
        <v>1961</v>
      </c>
      <c r="G2197" s="25" t="s">
        <v>1947</v>
      </c>
    </row>
    <row r="2198" spans="1:7" x14ac:dyDescent="0.3">
      <c r="A2198" s="27">
        <v>21105</v>
      </c>
      <c r="B2198" s="27" t="s">
        <v>3967</v>
      </c>
      <c r="C2198" s="27" t="s">
        <v>3659</v>
      </c>
      <c r="D2198" s="28" t="s">
        <v>2045</v>
      </c>
      <c r="E2198" s="27" t="s">
        <v>1974</v>
      </c>
      <c r="F2198" s="27" t="s">
        <v>2828</v>
      </c>
      <c r="G2198" s="29" t="s">
        <v>2000</v>
      </c>
    </row>
    <row r="2199" spans="1:7" x14ac:dyDescent="0.3">
      <c r="A2199" s="24">
        <v>21098</v>
      </c>
      <c r="B2199" s="24" t="s">
        <v>3966</v>
      </c>
      <c r="C2199" s="24" t="s">
        <v>2245</v>
      </c>
      <c r="D2199" s="30" t="s">
        <v>2327</v>
      </c>
      <c r="E2199" s="24" t="s">
        <v>2059</v>
      </c>
      <c r="F2199" s="24" t="s">
        <v>2812</v>
      </c>
      <c r="G2199" s="25" t="s">
        <v>2000</v>
      </c>
    </row>
    <row r="2200" spans="1:7" x14ac:dyDescent="0.3">
      <c r="A2200" s="27">
        <v>21079</v>
      </c>
      <c r="B2200" s="27" t="s">
        <v>2640</v>
      </c>
      <c r="C2200" s="27" t="s">
        <v>2834</v>
      </c>
      <c r="D2200" s="28" t="s">
        <v>2201</v>
      </c>
      <c r="E2200" s="27" t="s">
        <v>2158</v>
      </c>
      <c r="F2200" s="27" t="s">
        <v>2324</v>
      </c>
      <c r="G2200" s="29" t="s">
        <v>2000</v>
      </c>
    </row>
    <row r="2201" spans="1:7" x14ac:dyDescent="0.3">
      <c r="A2201" s="24">
        <v>21074</v>
      </c>
      <c r="B2201" s="24" t="s">
        <v>3963</v>
      </c>
      <c r="C2201" s="24" t="s">
        <v>3964</v>
      </c>
      <c r="D2201" s="30" t="s">
        <v>2327</v>
      </c>
      <c r="E2201" s="24" t="s">
        <v>2059</v>
      </c>
      <c r="F2201" s="24" t="s">
        <v>3965</v>
      </c>
      <c r="G2201" s="25" t="s">
        <v>2000</v>
      </c>
    </row>
    <row r="2202" spans="1:7" x14ac:dyDescent="0.3">
      <c r="A2202" s="27">
        <v>21072</v>
      </c>
      <c r="B2202" s="27" t="s">
        <v>2600</v>
      </c>
      <c r="C2202" s="27" t="s">
        <v>3962</v>
      </c>
      <c r="D2202" s="28" t="s">
        <v>2045</v>
      </c>
      <c r="E2202" s="27" t="s">
        <v>1974</v>
      </c>
      <c r="F2202" s="27" t="s">
        <v>2990</v>
      </c>
      <c r="G2202" s="29" t="s">
        <v>2000</v>
      </c>
    </row>
    <row r="2203" spans="1:7" x14ac:dyDescent="0.3">
      <c r="A2203" s="24">
        <v>21062</v>
      </c>
      <c r="B2203" s="24" t="s">
        <v>3960</v>
      </c>
      <c r="C2203" s="24" t="s">
        <v>3961</v>
      </c>
      <c r="D2203" s="30" t="s">
        <v>2327</v>
      </c>
      <c r="E2203" s="24" t="s">
        <v>2059</v>
      </c>
      <c r="F2203" s="24" t="s">
        <v>3789</v>
      </c>
      <c r="G2203" s="25" t="s">
        <v>2000</v>
      </c>
    </row>
    <row r="2204" spans="1:7" x14ac:dyDescent="0.3">
      <c r="A2204" s="27">
        <v>21057</v>
      </c>
      <c r="B2204" s="27" t="s">
        <v>2270</v>
      </c>
      <c r="C2204" s="27" t="s">
        <v>2841</v>
      </c>
      <c r="D2204" s="28" t="s">
        <v>2083</v>
      </c>
      <c r="E2204" s="27" t="s">
        <v>1974</v>
      </c>
      <c r="F2204" s="27" t="s">
        <v>2416</v>
      </c>
      <c r="G2204" s="29" t="s">
        <v>1947</v>
      </c>
    </row>
    <row r="2205" spans="1:7" x14ac:dyDescent="0.3">
      <c r="A2205" s="24">
        <v>21055</v>
      </c>
      <c r="B2205" s="24" t="s">
        <v>2199</v>
      </c>
      <c r="C2205" s="24" t="s">
        <v>2014</v>
      </c>
      <c r="D2205" s="30" t="s">
        <v>2127</v>
      </c>
      <c r="E2205" s="24" t="s">
        <v>1995</v>
      </c>
      <c r="F2205" s="24" t="s">
        <v>2128</v>
      </c>
      <c r="G2205" s="25" t="s">
        <v>1947</v>
      </c>
    </row>
    <row r="2206" spans="1:7" x14ac:dyDescent="0.3">
      <c r="A2206" s="27">
        <v>21050</v>
      </c>
      <c r="B2206" s="27" t="s">
        <v>2829</v>
      </c>
      <c r="C2206" s="27" t="s">
        <v>2975</v>
      </c>
      <c r="D2206" s="28" t="s">
        <v>3363</v>
      </c>
      <c r="E2206" s="27" t="s">
        <v>2393</v>
      </c>
      <c r="F2206" s="27" t="s">
        <v>2394</v>
      </c>
      <c r="G2206" s="29" t="s">
        <v>1947</v>
      </c>
    </row>
    <row r="2207" spans="1:7" x14ac:dyDescent="0.3">
      <c r="A2207" s="24">
        <v>21037</v>
      </c>
      <c r="B2207" s="24" t="s">
        <v>2624</v>
      </c>
      <c r="C2207" s="24" t="s">
        <v>3460</v>
      </c>
      <c r="D2207" s="30" t="s">
        <v>2045</v>
      </c>
      <c r="E2207" s="24" t="s">
        <v>1974</v>
      </c>
      <c r="F2207" s="24" t="s">
        <v>2940</v>
      </c>
      <c r="G2207" s="25" t="s">
        <v>2000</v>
      </c>
    </row>
    <row r="2208" spans="1:7" x14ac:dyDescent="0.3">
      <c r="A2208" s="27">
        <v>21031</v>
      </c>
      <c r="B2208" s="27" t="s">
        <v>3959</v>
      </c>
      <c r="C2208" s="27" t="s">
        <v>3270</v>
      </c>
      <c r="D2208" s="28" t="s">
        <v>2327</v>
      </c>
      <c r="E2208" s="27" t="s">
        <v>2059</v>
      </c>
      <c r="F2208" s="27" t="s">
        <v>2738</v>
      </c>
      <c r="G2208" s="29" t="s">
        <v>2000</v>
      </c>
    </row>
    <row r="2209" spans="1:7" x14ac:dyDescent="0.3">
      <c r="A2209" s="24">
        <v>21029</v>
      </c>
      <c r="B2209" s="24" t="s">
        <v>3957</v>
      </c>
      <c r="C2209" s="24" t="s">
        <v>3958</v>
      </c>
      <c r="D2209" s="30" t="s">
        <v>2327</v>
      </c>
      <c r="E2209" s="24" t="s">
        <v>2059</v>
      </c>
      <c r="F2209" s="24" t="s">
        <v>3338</v>
      </c>
      <c r="G2209" s="25" t="s">
        <v>2000</v>
      </c>
    </row>
    <row r="2210" spans="1:7" x14ac:dyDescent="0.3">
      <c r="A2210" s="27">
        <v>21014</v>
      </c>
      <c r="B2210" s="27" t="s">
        <v>2991</v>
      </c>
      <c r="C2210" s="27" t="s">
        <v>3285</v>
      </c>
      <c r="D2210" s="28" t="s">
        <v>2327</v>
      </c>
      <c r="E2210" s="27" t="s">
        <v>2059</v>
      </c>
      <c r="F2210" s="27" t="s">
        <v>3009</v>
      </c>
      <c r="G2210" s="29" t="s">
        <v>1947</v>
      </c>
    </row>
    <row r="2211" spans="1:7" x14ac:dyDescent="0.3">
      <c r="A2211" s="24">
        <v>21011</v>
      </c>
      <c r="B2211" s="24" t="s">
        <v>2049</v>
      </c>
      <c r="C2211" s="24" t="s">
        <v>2715</v>
      </c>
      <c r="D2211" s="30" t="s">
        <v>2045</v>
      </c>
      <c r="E2211" s="24" t="s">
        <v>1974</v>
      </c>
      <c r="F2211" s="24" t="s">
        <v>2641</v>
      </c>
      <c r="G2211" s="25" t="s">
        <v>2000</v>
      </c>
    </row>
    <row r="2212" spans="1:7" x14ac:dyDescent="0.3">
      <c r="A2212" s="27">
        <v>21001</v>
      </c>
      <c r="B2212" s="27" t="s">
        <v>3956</v>
      </c>
      <c r="C2212" s="27" t="s">
        <v>2322</v>
      </c>
      <c r="D2212" s="28" t="s">
        <v>1982</v>
      </c>
      <c r="E2212" s="27" t="s">
        <v>1983</v>
      </c>
      <c r="F2212" s="27" t="s">
        <v>1984</v>
      </c>
      <c r="G2212" s="29" t="s">
        <v>1947</v>
      </c>
    </row>
    <row r="2213" spans="1:7" x14ac:dyDescent="0.3">
      <c r="A2213" s="24">
        <v>20993</v>
      </c>
      <c r="B2213" s="24" t="s">
        <v>3955</v>
      </c>
      <c r="C2213" s="24" t="s">
        <v>2383</v>
      </c>
      <c r="D2213" s="30" t="s">
        <v>2327</v>
      </c>
      <c r="E2213" s="24" t="s">
        <v>2059</v>
      </c>
      <c r="F2213" s="24" t="s">
        <v>3338</v>
      </c>
      <c r="G2213" s="25" t="s">
        <v>2000</v>
      </c>
    </row>
    <row r="2214" spans="1:7" x14ac:dyDescent="0.3">
      <c r="A2214" s="27">
        <v>20969</v>
      </c>
      <c r="B2214" s="27" t="s">
        <v>2313</v>
      </c>
      <c r="C2214" s="27" t="s">
        <v>3222</v>
      </c>
      <c r="D2214" s="28" t="s">
        <v>2045</v>
      </c>
      <c r="E2214" s="27" t="s">
        <v>1974</v>
      </c>
      <c r="F2214" s="27" t="s">
        <v>3249</v>
      </c>
      <c r="G2214" s="29" t="s">
        <v>2000</v>
      </c>
    </row>
    <row r="2215" spans="1:7" x14ac:dyDescent="0.3">
      <c r="A2215" s="24">
        <v>20960</v>
      </c>
      <c r="B2215" s="24" t="s">
        <v>1301</v>
      </c>
      <c r="C2215" s="24" t="s">
        <v>3954</v>
      </c>
      <c r="D2215" s="30" t="s">
        <v>2256</v>
      </c>
      <c r="E2215" s="24" t="s">
        <v>2073</v>
      </c>
      <c r="F2215" s="24" t="s">
        <v>2074</v>
      </c>
      <c r="G2215" s="25" t="s">
        <v>1947</v>
      </c>
    </row>
    <row r="2216" spans="1:7" x14ac:dyDescent="0.3">
      <c r="A2216" s="27">
        <v>20952</v>
      </c>
      <c r="B2216" s="27" t="s">
        <v>3643</v>
      </c>
      <c r="C2216" s="27" t="s">
        <v>2625</v>
      </c>
      <c r="D2216" s="28" t="s">
        <v>2045</v>
      </c>
      <c r="E2216" s="27" t="s">
        <v>1974</v>
      </c>
      <c r="F2216" s="27" t="s">
        <v>2513</v>
      </c>
      <c r="G2216" s="29" t="s">
        <v>2000</v>
      </c>
    </row>
    <row r="2217" spans="1:7" x14ac:dyDescent="0.3">
      <c r="A2217" s="24">
        <v>20950</v>
      </c>
      <c r="B2217" s="24" t="s">
        <v>3443</v>
      </c>
      <c r="C2217" s="24" t="s">
        <v>3279</v>
      </c>
      <c r="D2217" s="30" t="s">
        <v>2045</v>
      </c>
      <c r="E2217" s="24" t="s">
        <v>1974</v>
      </c>
      <c r="F2217" s="24" t="s">
        <v>2475</v>
      </c>
      <c r="G2217" s="25" t="s">
        <v>2000</v>
      </c>
    </row>
    <row r="2218" spans="1:7" x14ac:dyDescent="0.3">
      <c r="A2218" s="27">
        <v>20949</v>
      </c>
      <c r="B2218" s="27" t="s">
        <v>3186</v>
      </c>
      <c r="C2218" s="27" t="s">
        <v>2258</v>
      </c>
      <c r="D2218" s="28" t="s">
        <v>2045</v>
      </c>
      <c r="E2218" s="27" t="s">
        <v>1974</v>
      </c>
      <c r="F2218" s="27" t="s">
        <v>2845</v>
      </c>
      <c r="G2218" s="29" t="s">
        <v>2000</v>
      </c>
    </row>
    <row r="2219" spans="1:7" x14ac:dyDescent="0.3">
      <c r="A2219" s="24">
        <v>20919</v>
      </c>
      <c r="B2219" s="24" t="s">
        <v>3952</v>
      </c>
      <c r="C2219" s="24" t="s">
        <v>3953</v>
      </c>
      <c r="D2219" s="30" t="s">
        <v>2201</v>
      </c>
      <c r="E2219" s="24" t="s">
        <v>1960</v>
      </c>
      <c r="F2219" s="24" t="s">
        <v>1961</v>
      </c>
      <c r="G2219" s="25" t="s">
        <v>2000</v>
      </c>
    </row>
    <row r="2220" spans="1:7" x14ac:dyDescent="0.3">
      <c r="A2220" s="27">
        <v>20900</v>
      </c>
      <c r="B2220" s="27" t="s">
        <v>2193</v>
      </c>
      <c r="C2220" s="27" t="s">
        <v>3951</v>
      </c>
      <c r="D2220" s="28" t="s">
        <v>2127</v>
      </c>
      <c r="E2220" s="27" t="s">
        <v>1995</v>
      </c>
      <c r="F2220" s="27" t="s">
        <v>2128</v>
      </c>
      <c r="G2220" s="29" t="s">
        <v>1947</v>
      </c>
    </row>
    <row r="2221" spans="1:7" x14ac:dyDescent="0.3">
      <c r="A2221" s="24">
        <v>20892</v>
      </c>
      <c r="B2221" s="24" t="s">
        <v>2380</v>
      </c>
      <c r="C2221" s="24" t="s">
        <v>2644</v>
      </c>
      <c r="D2221" s="30" t="s">
        <v>2335</v>
      </c>
      <c r="E2221" s="24" t="s">
        <v>2279</v>
      </c>
      <c r="F2221" s="24" t="s">
        <v>2297</v>
      </c>
      <c r="G2221" s="25" t="s">
        <v>1947</v>
      </c>
    </row>
    <row r="2222" spans="1:7" x14ac:dyDescent="0.3">
      <c r="A2222" s="27">
        <v>20888</v>
      </c>
      <c r="B2222" s="27" t="s">
        <v>836</v>
      </c>
      <c r="C2222" s="27" t="s">
        <v>3950</v>
      </c>
      <c r="D2222" s="28" t="s">
        <v>2045</v>
      </c>
      <c r="E2222" s="27" t="s">
        <v>1974</v>
      </c>
      <c r="F2222" s="27" t="s">
        <v>2828</v>
      </c>
      <c r="G2222" s="29" t="s">
        <v>1947</v>
      </c>
    </row>
    <row r="2223" spans="1:7" x14ac:dyDescent="0.3">
      <c r="A2223" s="24">
        <v>20869</v>
      </c>
      <c r="B2223" s="24" t="s">
        <v>3948</v>
      </c>
      <c r="C2223" s="24" t="s">
        <v>3949</v>
      </c>
      <c r="D2223" s="30" t="s">
        <v>2201</v>
      </c>
      <c r="E2223" s="24" t="s">
        <v>2158</v>
      </c>
      <c r="F2223" s="24" t="s">
        <v>2159</v>
      </c>
      <c r="G2223" s="25" t="s">
        <v>2000</v>
      </c>
    </row>
    <row r="2224" spans="1:7" x14ac:dyDescent="0.3">
      <c r="A2224" s="27">
        <v>20868</v>
      </c>
      <c r="B2224" s="27" t="s">
        <v>514</v>
      </c>
      <c r="C2224" s="27" t="s">
        <v>2464</v>
      </c>
      <c r="D2224" s="28" t="s">
        <v>2045</v>
      </c>
      <c r="E2224" s="27" t="s">
        <v>1974</v>
      </c>
      <c r="F2224" s="27" t="s">
        <v>2606</v>
      </c>
      <c r="G2224" s="29" t="s">
        <v>1947</v>
      </c>
    </row>
    <row r="2225" spans="1:7" x14ac:dyDescent="0.3">
      <c r="A2225" s="24">
        <v>20845</v>
      </c>
      <c r="B2225" s="24" t="s">
        <v>2237</v>
      </c>
      <c r="C2225" s="24" t="s">
        <v>1948</v>
      </c>
      <c r="D2225" s="30" t="s">
        <v>2335</v>
      </c>
      <c r="E2225" s="24" t="s">
        <v>2279</v>
      </c>
      <c r="F2225" s="24" t="s">
        <v>2341</v>
      </c>
      <c r="G2225" s="25" t="s">
        <v>1947</v>
      </c>
    </row>
    <row r="2226" spans="1:7" x14ac:dyDescent="0.3">
      <c r="A2226" s="27">
        <v>20820</v>
      </c>
      <c r="B2226" s="27" t="s">
        <v>3946</v>
      </c>
      <c r="C2226" s="27" t="s">
        <v>3947</v>
      </c>
      <c r="D2226" s="28" t="s">
        <v>2540</v>
      </c>
      <c r="E2226" s="27" t="s">
        <v>2279</v>
      </c>
      <c r="F2226" s="27" t="s">
        <v>2370</v>
      </c>
      <c r="G2226" s="29" t="s">
        <v>1947</v>
      </c>
    </row>
    <row r="2227" spans="1:7" x14ac:dyDescent="0.3">
      <c r="A2227" s="24">
        <v>20813</v>
      </c>
      <c r="B2227" s="24" t="s">
        <v>3651</v>
      </c>
      <c r="C2227" s="24" t="s">
        <v>3427</v>
      </c>
      <c r="D2227" s="30" t="s">
        <v>2327</v>
      </c>
      <c r="E2227" s="24" t="s">
        <v>2059</v>
      </c>
      <c r="F2227" s="24" t="s">
        <v>3338</v>
      </c>
      <c r="G2227" s="25" t="s">
        <v>2000</v>
      </c>
    </row>
    <row r="2228" spans="1:7" x14ac:dyDescent="0.3">
      <c r="A2228" s="27">
        <v>20802</v>
      </c>
      <c r="B2228" s="27" t="s">
        <v>3390</v>
      </c>
      <c r="C2228" s="27" t="s">
        <v>3212</v>
      </c>
      <c r="D2228" s="28" t="s">
        <v>2327</v>
      </c>
      <c r="E2228" s="27" t="s">
        <v>2059</v>
      </c>
      <c r="F2228" s="27" t="s">
        <v>3790</v>
      </c>
      <c r="G2228" s="29" t="s">
        <v>1947</v>
      </c>
    </row>
    <row r="2229" spans="1:7" x14ac:dyDescent="0.3">
      <c r="A2229" s="24">
        <v>20801</v>
      </c>
      <c r="B2229" s="24" t="s">
        <v>2593</v>
      </c>
      <c r="C2229" s="24" t="s">
        <v>3945</v>
      </c>
      <c r="D2229" s="30" t="s">
        <v>2335</v>
      </c>
      <c r="E2229" s="24" t="s">
        <v>2279</v>
      </c>
      <c r="F2229" s="24" t="s">
        <v>2297</v>
      </c>
      <c r="G2229" s="25" t="s">
        <v>1947</v>
      </c>
    </row>
    <row r="2230" spans="1:7" x14ac:dyDescent="0.3">
      <c r="A2230" s="27">
        <v>20797</v>
      </c>
      <c r="B2230" s="27" t="s">
        <v>2351</v>
      </c>
      <c r="C2230" s="27" t="s">
        <v>2604</v>
      </c>
      <c r="D2230" s="28" t="s">
        <v>2445</v>
      </c>
      <c r="E2230" s="27" t="s">
        <v>2279</v>
      </c>
      <c r="F2230" s="27" t="s">
        <v>2341</v>
      </c>
      <c r="G2230" s="29" t="s">
        <v>1947</v>
      </c>
    </row>
    <row r="2231" spans="1:7" x14ac:dyDescent="0.3">
      <c r="A2231" s="24">
        <v>20788</v>
      </c>
      <c r="B2231" s="24" t="s">
        <v>3680</v>
      </c>
      <c r="C2231" s="24" t="s">
        <v>3051</v>
      </c>
      <c r="D2231" s="30" t="s">
        <v>2335</v>
      </c>
      <c r="E2231" s="24" t="s">
        <v>2279</v>
      </c>
      <c r="F2231" s="24" t="s">
        <v>2297</v>
      </c>
      <c r="G2231" s="25" t="s">
        <v>1947</v>
      </c>
    </row>
    <row r="2232" spans="1:7" x14ac:dyDescent="0.3">
      <c r="A2232" s="27">
        <v>20786</v>
      </c>
      <c r="B2232" s="27" t="s">
        <v>3087</v>
      </c>
      <c r="C2232" s="27" t="s">
        <v>3944</v>
      </c>
      <c r="D2232" s="28" t="s">
        <v>2335</v>
      </c>
      <c r="E2232" s="27" t="s">
        <v>2279</v>
      </c>
      <c r="F2232" s="27" t="s">
        <v>2420</v>
      </c>
      <c r="G2232" s="29" t="s">
        <v>1947</v>
      </c>
    </row>
    <row r="2233" spans="1:7" x14ac:dyDescent="0.3">
      <c r="A2233" s="24">
        <v>20784</v>
      </c>
      <c r="B2233" s="24" t="s">
        <v>2842</v>
      </c>
      <c r="C2233" s="24" t="s">
        <v>3720</v>
      </c>
      <c r="D2233" s="30" t="s">
        <v>2445</v>
      </c>
      <c r="E2233" s="24" t="s">
        <v>2279</v>
      </c>
      <c r="F2233" s="24" t="s">
        <v>2350</v>
      </c>
      <c r="G2233" s="25" t="s">
        <v>1947</v>
      </c>
    </row>
    <row r="2234" spans="1:7" x14ac:dyDescent="0.3">
      <c r="A2234" s="27">
        <v>20767</v>
      </c>
      <c r="B2234" s="27" t="s">
        <v>594</v>
      </c>
      <c r="C2234" s="27" t="s">
        <v>2386</v>
      </c>
      <c r="D2234" s="28" t="s">
        <v>2578</v>
      </c>
      <c r="E2234" s="27" t="s">
        <v>2009</v>
      </c>
      <c r="F2234" s="27" t="s">
        <v>2010</v>
      </c>
      <c r="G2234" s="29" t="s">
        <v>1947</v>
      </c>
    </row>
    <row r="2235" spans="1:7" x14ac:dyDescent="0.3">
      <c r="A2235" s="24">
        <v>20762</v>
      </c>
      <c r="B2235" s="24" t="s">
        <v>836</v>
      </c>
      <c r="C2235" s="24" t="s">
        <v>3420</v>
      </c>
      <c r="D2235" s="30" t="s">
        <v>2335</v>
      </c>
      <c r="E2235" s="24" t="s">
        <v>2279</v>
      </c>
      <c r="F2235" s="24" t="s">
        <v>2341</v>
      </c>
      <c r="G2235" s="25" t="s">
        <v>1947</v>
      </c>
    </row>
    <row r="2236" spans="1:7" x14ac:dyDescent="0.3">
      <c r="A2236" s="27">
        <v>20747</v>
      </c>
      <c r="B2236" s="27" t="s">
        <v>2257</v>
      </c>
      <c r="C2236" s="27" t="s">
        <v>2383</v>
      </c>
      <c r="D2236" s="28" t="s">
        <v>2201</v>
      </c>
      <c r="E2236" s="27" t="s">
        <v>1960</v>
      </c>
      <c r="F2236" s="27" t="s">
        <v>1961</v>
      </c>
      <c r="G2236" s="29" t="s">
        <v>2000</v>
      </c>
    </row>
    <row r="2237" spans="1:7" x14ac:dyDescent="0.3">
      <c r="A2237" s="24">
        <v>20738</v>
      </c>
      <c r="B2237" s="24" t="s">
        <v>2207</v>
      </c>
      <c r="C2237" s="24" t="s">
        <v>2423</v>
      </c>
      <c r="D2237" s="30" t="s">
        <v>2087</v>
      </c>
      <c r="E2237" s="24" t="s">
        <v>2031</v>
      </c>
      <c r="F2237" s="24" t="s">
        <v>3943</v>
      </c>
      <c r="G2237" s="25" t="s">
        <v>1947</v>
      </c>
    </row>
    <row r="2238" spans="1:7" x14ac:dyDescent="0.3">
      <c r="A2238" s="27">
        <v>20737</v>
      </c>
      <c r="B2238" s="27" t="s">
        <v>3941</v>
      </c>
      <c r="C2238" s="27" t="s">
        <v>3942</v>
      </c>
      <c r="D2238" s="28" t="s">
        <v>2127</v>
      </c>
      <c r="E2238" s="27" t="s">
        <v>2041</v>
      </c>
      <c r="F2238" s="27" t="s">
        <v>2432</v>
      </c>
      <c r="G2238" s="29" t="s">
        <v>1947</v>
      </c>
    </row>
    <row r="2239" spans="1:7" x14ac:dyDescent="0.3">
      <c r="A2239" s="24">
        <v>20735</v>
      </c>
      <c r="B2239" s="24" t="s">
        <v>3940</v>
      </c>
      <c r="C2239" s="24" t="s">
        <v>1971</v>
      </c>
      <c r="D2239" s="30" t="s">
        <v>2127</v>
      </c>
      <c r="E2239" s="24" t="s">
        <v>2041</v>
      </c>
      <c r="F2239" s="24" t="s">
        <v>2555</v>
      </c>
      <c r="G2239" s="25" t="s">
        <v>1947</v>
      </c>
    </row>
    <row r="2240" spans="1:7" x14ac:dyDescent="0.3">
      <c r="A2240" s="27">
        <v>20728</v>
      </c>
      <c r="B2240" s="27" t="s">
        <v>3939</v>
      </c>
      <c r="C2240" s="27" t="s">
        <v>3772</v>
      </c>
      <c r="D2240" s="28" t="s">
        <v>2201</v>
      </c>
      <c r="E2240" s="27" t="s">
        <v>1960</v>
      </c>
      <c r="F2240" s="27" t="s">
        <v>1961</v>
      </c>
      <c r="G2240" s="29" t="s">
        <v>2000</v>
      </c>
    </row>
    <row r="2241" spans="1:7" x14ac:dyDescent="0.3">
      <c r="A2241" s="24">
        <v>20720</v>
      </c>
      <c r="B2241" s="24" t="s">
        <v>2470</v>
      </c>
      <c r="C2241" s="24" t="s">
        <v>3938</v>
      </c>
      <c r="D2241" s="30" t="s">
        <v>2087</v>
      </c>
      <c r="E2241" s="24" t="s">
        <v>1950</v>
      </c>
      <c r="F2241" s="24" t="s">
        <v>1951</v>
      </c>
      <c r="G2241" s="25" t="s">
        <v>1947</v>
      </c>
    </row>
    <row r="2242" spans="1:7" x14ac:dyDescent="0.3">
      <c r="A2242" s="27">
        <v>20712</v>
      </c>
      <c r="B2242" s="27" t="s">
        <v>3453</v>
      </c>
      <c r="C2242" s="27" t="s">
        <v>2746</v>
      </c>
      <c r="D2242" s="28" t="s">
        <v>2327</v>
      </c>
      <c r="E2242" s="27" t="s">
        <v>2059</v>
      </c>
      <c r="F2242" s="27" t="s">
        <v>2722</v>
      </c>
      <c r="G2242" s="29" t="s">
        <v>2000</v>
      </c>
    </row>
    <row r="2243" spans="1:7" x14ac:dyDescent="0.3">
      <c r="A2243" s="24">
        <v>20696</v>
      </c>
      <c r="B2243" s="24" t="s">
        <v>3038</v>
      </c>
      <c r="C2243" s="24" t="s">
        <v>1987</v>
      </c>
      <c r="D2243" s="30" t="s">
        <v>2445</v>
      </c>
      <c r="E2243" s="24" t="s">
        <v>2279</v>
      </c>
      <c r="F2243" s="24" t="s">
        <v>3815</v>
      </c>
      <c r="G2243" s="25" t="s">
        <v>1947</v>
      </c>
    </row>
    <row r="2244" spans="1:7" x14ac:dyDescent="0.3">
      <c r="A2244" s="27">
        <v>20687</v>
      </c>
      <c r="B2244" s="27" t="s">
        <v>546</v>
      </c>
      <c r="C2244" s="27" t="s">
        <v>2887</v>
      </c>
      <c r="D2244" s="28" t="s">
        <v>2327</v>
      </c>
      <c r="E2244" s="27" t="s">
        <v>2059</v>
      </c>
      <c r="F2244" s="27" t="s">
        <v>3584</v>
      </c>
      <c r="G2244" s="29" t="s">
        <v>1947</v>
      </c>
    </row>
    <row r="2245" spans="1:7" x14ac:dyDescent="0.3">
      <c r="A2245" s="24">
        <v>20685</v>
      </c>
      <c r="B2245" s="24" t="s">
        <v>3090</v>
      </c>
      <c r="C2245" s="24" t="s">
        <v>3079</v>
      </c>
      <c r="D2245" s="30" t="s">
        <v>2045</v>
      </c>
      <c r="E2245" s="24" t="s">
        <v>1974</v>
      </c>
      <c r="F2245" s="24" t="s">
        <v>2845</v>
      </c>
      <c r="G2245" s="25" t="s">
        <v>2000</v>
      </c>
    </row>
    <row r="2246" spans="1:7" x14ac:dyDescent="0.3">
      <c r="A2246" s="27">
        <v>20677</v>
      </c>
      <c r="B2246" s="27" t="s">
        <v>2428</v>
      </c>
      <c r="C2246" s="27" t="s">
        <v>2835</v>
      </c>
      <c r="D2246" s="28" t="s">
        <v>2335</v>
      </c>
      <c r="E2246" s="27" t="s">
        <v>2279</v>
      </c>
      <c r="F2246" s="27" t="s">
        <v>2341</v>
      </c>
      <c r="G2246" s="29" t="s">
        <v>1947</v>
      </c>
    </row>
    <row r="2247" spans="1:7" x14ac:dyDescent="0.3">
      <c r="A2247" s="24">
        <v>20676</v>
      </c>
      <c r="B2247" s="24" t="s">
        <v>3937</v>
      </c>
      <c r="C2247" s="24" t="s">
        <v>3174</v>
      </c>
      <c r="D2247" s="30" t="s">
        <v>2335</v>
      </c>
      <c r="E2247" s="24" t="s">
        <v>2279</v>
      </c>
      <c r="F2247" s="24" t="s">
        <v>2370</v>
      </c>
      <c r="G2247" s="25" t="s">
        <v>1947</v>
      </c>
    </row>
    <row r="2248" spans="1:7" x14ac:dyDescent="0.3">
      <c r="A2248" s="27">
        <v>20668</v>
      </c>
      <c r="B2248" s="27" t="s">
        <v>3935</v>
      </c>
      <c r="C2248" s="27" t="s">
        <v>3936</v>
      </c>
      <c r="D2248" s="28" t="s">
        <v>2445</v>
      </c>
      <c r="E2248" s="27" t="s">
        <v>2279</v>
      </c>
      <c r="F2248" s="27" t="s">
        <v>2350</v>
      </c>
      <c r="G2248" s="29" t="s">
        <v>1947</v>
      </c>
    </row>
    <row r="2249" spans="1:7" x14ac:dyDescent="0.3">
      <c r="A2249" s="24">
        <v>20653</v>
      </c>
      <c r="B2249" s="24" t="s">
        <v>1348</v>
      </c>
      <c r="C2249" s="24" t="s">
        <v>3934</v>
      </c>
      <c r="D2249" s="30" t="s">
        <v>2445</v>
      </c>
      <c r="E2249" s="24" t="s">
        <v>2279</v>
      </c>
      <c r="F2249" s="24" t="s">
        <v>2341</v>
      </c>
      <c r="G2249" s="25" t="s">
        <v>1947</v>
      </c>
    </row>
    <row r="2250" spans="1:7" x14ac:dyDescent="0.3">
      <c r="A2250" s="27">
        <v>20643</v>
      </c>
      <c r="B2250" s="27" t="s">
        <v>186</v>
      </c>
      <c r="C2250" s="27" t="s">
        <v>1963</v>
      </c>
      <c r="D2250" s="28" t="s">
        <v>2335</v>
      </c>
      <c r="E2250" s="27" t="s">
        <v>2279</v>
      </c>
      <c r="F2250" s="27" t="s">
        <v>2297</v>
      </c>
      <c r="G2250" s="29" t="s">
        <v>1947</v>
      </c>
    </row>
    <row r="2251" spans="1:7" x14ac:dyDescent="0.3">
      <c r="A2251" s="24">
        <v>20627</v>
      </c>
      <c r="B2251" s="24" t="s">
        <v>2612</v>
      </c>
      <c r="C2251" s="24" t="s">
        <v>3042</v>
      </c>
      <c r="D2251" s="30" t="s">
        <v>2127</v>
      </c>
      <c r="E2251" s="24" t="s">
        <v>1995</v>
      </c>
      <c r="F2251" s="24" t="s">
        <v>1996</v>
      </c>
      <c r="G2251" s="25" t="s">
        <v>1947</v>
      </c>
    </row>
    <row r="2252" spans="1:7" x14ac:dyDescent="0.3">
      <c r="A2252" s="27">
        <v>20624</v>
      </c>
      <c r="B2252" s="27" t="s">
        <v>3665</v>
      </c>
      <c r="C2252" s="27" t="s">
        <v>3860</v>
      </c>
      <c r="D2252" s="28" t="s">
        <v>2335</v>
      </c>
      <c r="E2252" s="27" t="s">
        <v>2158</v>
      </c>
      <c r="F2252" s="27" t="s">
        <v>2159</v>
      </c>
      <c r="G2252" s="29" t="s">
        <v>2000</v>
      </c>
    </row>
    <row r="2253" spans="1:7" x14ac:dyDescent="0.3">
      <c r="A2253" s="24">
        <v>20622</v>
      </c>
      <c r="B2253" s="24" t="s">
        <v>2067</v>
      </c>
      <c r="C2253" s="24" t="s">
        <v>1987</v>
      </c>
      <c r="D2253" s="30" t="s">
        <v>2087</v>
      </c>
      <c r="E2253" s="24" t="s">
        <v>2031</v>
      </c>
      <c r="F2253" s="24" t="s">
        <v>2032</v>
      </c>
      <c r="G2253" s="25" t="s">
        <v>1947</v>
      </c>
    </row>
    <row r="2254" spans="1:7" x14ac:dyDescent="0.3">
      <c r="A2254" s="27">
        <v>20621</v>
      </c>
      <c r="B2254" s="27" t="s">
        <v>3932</v>
      </c>
      <c r="C2254" s="27" t="s">
        <v>3933</v>
      </c>
      <c r="D2254" s="28" t="s">
        <v>2327</v>
      </c>
      <c r="E2254" s="27" t="s">
        <v>2059</v>
      </c>
      <c r="F2254" s="27" t="s">
        <v>3338</v>
      </c>
      <c r="G2254" s="29" t="s">
        <v>2000</v>
      </c>
    </row>
    <row r="2255" spans="1:7" x14ac:dyDescent="0.3">
      <c r="A2255" s="24">
        <v>20615</v>
      </c>
      <c r="B2255" s="24" t="s">
        <v>2180</v>
      </c>
      <c r="C2255" s="24" t="s">
        <v>2887</v>
      </c>
      <c r="D2255" s="30" t="s">
        <v>2201</v>
      </c>
      <c r="E2255" s="24" t="s">
        <v>1960</v>
      </c>
      <c r="F2255" s="24" t="s">
        <v>1961</v>
      </c>
      <c r="G2255" s="25" t="s">
        <v>1947</v>
      </c>
    </row>
    <row r="2256" spans="1:7" x14ac:dyDescent="0.3">
      <c r="A2256" s="27">
        <v>20614</v>
      </c>
      <c r="B2256" s="27" t="s">
        <v>2282</v>
      </c>
      <c r="C2256" s="27" t="s">
        <v>2224</v>
      </c>
      <c r="D2256" s="28" t="s">
        <v>2327</v>
      </c>
      <c r="E2256" s="27" t="s">
        <v>2158</v>
      </c>
      <c r="F2256" s="27" t="s">
        <v>2159</v>
      </c>
      <c r="G2256" s="29" t="s">
        <v>1947</v>
      </c>
    </row>
    <row r="2257" spans="1:7" x14ac:dyDescent="0.3">
      <c r="A2257" s="24">
        <v>20605</v>
      </c>
      <c r="B2257" s="24" t="s">
        <v>3085</v>
      </c>
      <c r="C2257" s="24" t="s">
        <v>2776</v>
      </c>
      <c r="D2257" s="30" t="s">
        <v>2327</v>
      </c>
      <c r="E2257" s="24" t="s">
        <v>2059</v>
      </c>
      <c r="F2257" s="24" t="s">
        <v>3425</v>
      </c>
      <c r="G2257" s="25" t="s">
        <v>2000</v>
      </c>
    </row>
    <row r="2258" spans="1:7" x14ac:dyDescent="0.3">
      <c r="A2258" s="27">
        <v>20591</v>
      </c>
      <c r="B2258" s="27" t="s">
        <v>3931</v>
      </c>
      <c r="C2258" s="27" t="s">
        <v>3483</v>
      </c>
      <c r="D2258" s="28" t="s">
        <v>2127</v>
      </c>
      <c r="E2258" s="27" t="s">
        <v>2279</v>
      </c>
      <c r="F2258" s="27" t="s">
        <v>2350</v>
      </c>
      <c r="G2258" s="29" t="s">
        <v>1947</v>
      </c>
    </row>
    <row r="2259" spans="1:7" x14ac:dyDescent="0.3">
      <c r="A2259" s="24">
        <v>20587</v>
      </c>
      <c r="B2259" s="24" t="s">
        <v>3929</v>
      </c>
      <c r="C2259" s="24" t="s">
        <v>3930</v>
      </c>
      <c r="D2259" s="30" t="s">
        <v>2335</v>
      </c>
      <c r="E2259" s="24" t="s">
        <v>2279</v>
      </c>
      <c r="F2259" s="24" t="s">
        <v>2297</v>
      </c>
      <c r="G2259" s="25" t="s">
        <v>1947</v>
      </c>
    </row>
    <row r="2260" spans="1:7" x14ac:dyDescent="0.3">
      <c r="A2260" s="27">
        <v>20579</v>
      </c>
      <c r="B2260" s="27" t="s">
        <v>2468</v>
      </c>
      <c r="C2260" s="27" t="s">
        <v>2226</v>
      </c>
      <c r="D2260" s="28" t="s">
        <v>2127</v>
      </c>
      <c r="E2260" s="27" t="s">
        <v>1995</v>
      </c>
      <c r="F2260" s="27" t="s">
        <v>2128</v>
      </c>
      <c r="G2260" s="29" t="s">
        <v>1947</v>
      </c>
    </row>
    <row r="2261" spans="1:7" x14ac:dyDescent="0.3">
      <c r="A2261" s="24">
        <v>20574</v>
      </c>
      <c r="B2261" s="24" t="s">
        <v>2351</v>
      </c>
      <c r="C2261" s="24" t="s">
        <v>1987</v>
      </c>
      <c r="D2261" s="30" t="s">
        <v>2335</v>
      </c>
      <c r="E2261" s="24" t="s">
        <v>2279</v>
      </c>
      <c r="F2261" s="24" t="s">
        <v>2420</v>
      </c>
      <c r="G2261" s="25" t="s">
        <v>1947</v>
      </c>
    </row>
    <row r="2262" spans="1:7" x14ac:dyDescent="0.3">
      <c r="A2262" s="27">
        <v>20557</v>
      </c>
      <c r="B2262" s="27" t="s">
        <v>2004</v>
      </c>
      <c r="C2262" s="27" t="s">
        <v>3928</v>
      </c>
      <c r="D2262" s="28" t="s">
        <v>2327</v>
      </c>
      <c r="E2262" s="27" t="s">
        <v>2059</v>
      </c>
      <c r="F2262" s="27" t="s">
        <v>2060</v>
      </c>
      <c r="G2262" s="29" t="s">
        <v>1947</v>
      </c>
    </row>
    <row r="2263" spans="1:7" x14ac:dyDescent="0.3">
      <c r="A2263" s="24">
        <v>20555</v>
      </c>
      <c r="B2263" s="24" t="s">
        <v>521</v>
      </c>
      <c r="C2263" s="24" t="s">
        <v>3927</v>
      </c>
      <c r="D2263" s="30" t="s">
        <v>2327</v>
      </c>
      <c r="E2263" s="24" t="s">
        <v>2059</v>
      </c>
      <c r="F2263" s="24" t="s">
        <v>2711</v>
      </c>
      <c r="G2263" s="25" t="s">
        <v>2000</v>
      </c>
    </row>
    <row r="2264" spans="1:7" x14ac:dyDescent="0.3">
      <c r="A2264" s="27">
        <v>20539</v>
      </c>
      <c r="B2264" s="27" t="s">
        <v>3347</v>
      </c>
      <c r="C2264" s="27" t="s">
        <v>2208</v>
      </c>
      <c r="D2264" s="28" t="s">
        <v>2201</v>
      </c>
      <c r="E2264" s="27" t="s">
        <v>2158</v>
      </c>
      <c r="F2264" s="27" t="s">
        <v>2324</v>
      </c>
      <c r="G2264" s="29" t="s">
        <v>1947</v>
      </c>
    </row>
    <row r="2265" spans="1:7" x14ac:dyDescent="0.3">
      <c r="A2265" s="24">
        <v>20536</v>
      </c>
      <c r="B2265" s="24" t="s">
        <v>1614</v>
      </c>
      <c r="C2265" s="24" t="s">
        <v>2489</v>
      </c>
      <c r="D2265" s="30" t="s">
        <v>2284</v>
      </c>
      <c r="E2265" s="24" t="s">
        <v>2059</v>
      </c>
      <c r="F2265" s="24" t="s">
        <v>3280</v>
      </c>
      <c r="G2265" s="25" t="s">
        <v>2000</v>
      </c>
    </row>
    <row r="2266" spans="1:7" x14ac:dyDescent="0.3">
      <c r="A2266" s="27">
        <v>20534</v>
      </c>
      <c r="B2266" s="27" t="s">
        <v>3926</v>
      </c>
      <c r="C2266" s="27" t="s">
        <v>3203</v>
      </c>
      <c r="D2266" s="28" t="s">
        <v>2045</v>
      </c>
      <c r="E2266" s="27" t="s">
        <v>1974</v>
      </c>
      <c r="F2266" s="27" t="s">
        <v>2259</v>
      </c>
      <c r="G2266" s="29" t="s">
        <v>2000</v>
      </c>
    </row>
    <row r="2267" spans="1:7" x14ac:dyDescent="0.3">
      <c r="A2267" s="24">
        <v>20530</v>
      </c>
      <c r="B2267" s="24" t="s">
        <v>1614</v>
      </c>
      <c r="C2267" s="24" t="s">
        <v>2489</v>
      </c>
      <c r="D2267" s="30" t="s">
        <v>2045</v>
      </c>
      <c r="E2267" s="24" t="s">
        <v>1974</v>
      </c>
      <c r="F2267" s="24" t="s">
        <v>2475</v>
      </c>
      <c r="G2267" s="25" t="s">
        <v>2000</v>
      </c>
    </row>
    <row r="2268" spans="1:7" x14ac:dyDescent="0.3">
      <c r="A2268" s="27">
        <v>20521</v>
      </c>
      <c r="B2268" s="27" t="s">
        <v>3925</v>
      </c>
      <c r="C2268" s="27" t="s">
        <v>3387</v>
      </c>
      <c r="D2268" s="28" t="s">
        <v>2045</v>
      </c>
      <c r="E2268" s="27" t="s">
        <v>1974</v>
      </c>
      <c r="F2268" s="27" t="s">
        <v>2588</v>
      </c>
      <c r="G2268" s="29" t="s">
        <v>2000</v>
      </c>
    </row>
    <row r="2269" spans="1:7" x14ac:dyDescent="0.3">
      <c r="A2269" s="24">
        <v>20519</v>
      </c>
      <c r="B2269" s="24" t="s">
        <v>3924</v>
      </c>
      <c r="C2269" s="24" t="s">
        <v>3133</v>
      </c>
      <c r="D2269" s="30" t="s">
        <v>2127</v>
      </c>
      <c r="E2269" s="24" t="s">
        <v>1995</v>
      </c>
      <c r="F2269" s="24" t="s">
        <v>2128</v>
      </c>
      <c r="G2269" s="25" t="s">
        <v>1947</v>
      </c>
    </row>
    <row r="2270" spans="1:7" x14ac:dyDescent="0.3">
      <c r="A2270" s="27">
        <v>20517</v>
      </c>
      <c r="B2270" s="27" t="s">
        <v>2125</v>
      </c>
      <c r="C2270" s="27" t="s">
        <v>1953</v>
      </c>
      <c r="D2270" s="28" t="s">
        <v>2127</v>
      </c>
      <c r="E2270" s="27" t="s">
        <v>1995</v>
      </c>
      <c r="F2270" s="27" t="s">
        <v>2128</v>
      </c>
      <c r="G2270" s="29" t="s">
        <v>1947</v>
      </c>
    </row>
    <row r="2271" spans="1:7" x14ac:dyDescent="0.3">
      <c r="A2271" s="24">
        <v>20515</v>
      </c>
      <c r="B2271" s="24" t="s">
        <v>3923</v>
      </c>
      <c r="C2271" s="24" t="s">
        <v>2834</v>
      </c>
      <c r="D2271" s="30" t="s">
        <v>2201</v>
      </c>
      <c r="E2271" s="24" t="s">
        <v>2091</v>
      </c>
      <c r="F2271" s="24" t="s">
        <v>2367</v>
      </c>
      <c r="G2271" s="25" t="s">
        <v>2000</v>
      </c>
    </row>
    <row r="2272" spans="1:7" x14ac:dyDescent="0.3">
      <c r="A2272" s="27">
        <v>20514</v>
      </c>
      <c r="B2272" s="27" t="s">
        <v>2881</v>
      </c>
      <c r="C2272" s="27" t="s">
        <v>3922</v>
      </c>
      <c r="D2272" s="28" t="s">
        <v>2127</v>
      </c>
      <c r="E2272" s="27" t="s">
        <v>2041</v>
      </c>
      <c r="F2272" s="27" t="s">
        <v>2555</v>
      </c>
      <c r="G2272" s="29" t="s">
        <v>1947</v>
      </c>
    </row>
    <row r="2273" spans="1:7" x14ac:dyDescent="0.3">
      <c r="A2273" s="24">
        <v>20511</v>
      </c>
      <c r="B2273" s="24" t="s">
        <v>3921</v>
      </c>
      <c r="C2273" s="24" t="s">
        <v>2278</v>
      </c>
      <c r="D2273" s="30" t="s">
        <v>1982</v>
      </c>
      <c r="E2273" s="24" t="s">
        <v>1983</v>
      </c>
      <c r="F2273" s="24" t="s">
        <v>1984</v>
      </c>
      <c r="G2273" s="25" t="s">
        <v>1947</v>
      </c>
    </row>
    <row r="2274" spans="1:7" x14ac:dyDescent="0.3">
      <c r="A2274" s="27">
        <v>20491</v>
      </c>
      <c r="B2274" s="27" t="s">
        <v>3282</v>
      </c>
      <c r="C2274" s="27" t="s">
        <v>3920</v>
      </c>
      <c r="D2274" s="28" t="s">
        <v>2578</v>
      </c>
      <c r="E2274" s="27" t="s">
        <v>2009</v>
      </c>
      <c r="F2274" s="27" t="s">
        <v>2016</v>
      </c>
      <c r="G2274" s="29" t="s">
        <v>1947</v>
      </c>
    </row>
    <row r="2275" spans="1:7" x14ac:dyDescent="0.3">
      <c r="A2275" s="24">
        <v>20478</v>
      </c>
      <c r="B2275" s="24" t="s">
        <v>1429</v>
      </c>
      <c r="C2275" s="24" t="s">
        <v>2100</v>
      </c>
      <c r="D2275" s="30" t="s">
        <v>2127</v>
      </c>
      <c r="E2275" s="24" t="s">
        <v>1995</v>
      </c>
      <c r="F2275" s="24" t="s">
        <v>2128</v>
      </c>
      <c r="G2275" s="25" t="s">
        <v>1947</v>
      </c>
    </row>
    <row r="2276" spans="1:7" x14ac:dyDescent="0.3">
      <c r="A2276" s="27">
        <v>20473</v>
      </c>
      <c r="B2276" s="27" t="s">
        <v>3919</v>
      </c>
      <c r="C2276" s="27" t="s">
        <v>969</v>
      </c>
      <c r="D2276" s="28" t="s">
        <v>2045</v>
      </c>
      <c r="E2276" s="27" t="s">
        <v>1974</v>
      </c>
      <c r="F2276" s="27" t="s">
        <v>2136</v>
      </c>
      <c r="G2276" s="29" t="s">
        <v>2000</v>
      </c>
    </row>
    <row r="2277" spans="1:7" x14ac:dyDescent="0.3">
      <c r="A2277" s="24">
        <v>20472</v>
      </c>
      <c r="B2277" s="24" t="s">
        <v>3918</v>
      </c>
      <c r="C2277" s="24" t="s">
        <v>3392</v>
      </c>
      <c r="D2277" s="30" t="s">
        <v>2445</v>
      </c>
      <c r="E2277" s="24" t="s">
        <v>2279</v>
      </c>
      <c r="F2277" s="24" t="s">
        <v>2341</v>
      </c>
      <c r="G2277" s="25" t="s">
        <v>1947</v>
      </c>
    </row>
    <row r="2278" spans="1:7" x14ac:dyDescent="0.3">
      <c r="A2278" s="27">
        <v>20470</v>
      </c>
      <c r="B2278" s="27" t="s">
        <v>3916</v>
      </c>
      <c r="C2278" s="27" t="s">
        <v>3917</v>
      </c>
      <c r="D2278" s="28" t="s">
        <v>2335</v>
      </c>
      <c r="E2278" s="27" t="s">
        <v>2279</v>
      </c>
      <c r="F2278" s="27" t="s">
        <v>2350</v>
      </c>
      <c r="G2278" s="29" t="s">
        <v>1947</v>
      </c>
    </row>
    <row r="2279" spans="1:7" x14ac:dyDescent="0.3">
      <c r="A2279" s="24">
        <v>20457</v>
      </c>
      <c r="B2279" s="24" t="s">
        <v>3915</v>
      </c>
      <c r="C2279" s="24" t="s">
        <v>1987</v>
      </c>
      <c r="D2279" s="30" t="s">
        <v>2256</v>
      </c>
      <c r="E2279" s="24" t="s">
        <v>2073</v>
      </c>
      <c r="F2279" s="24" t="s">
        <v>2074</v>
      </c>
      <c r="G2279" s="25" t="s">
        <v>1947</v>
      </c>
    </row>
    <row r="2280" spans="1:7" x14ac:dyDescent="0.3">
      <c r="A2280" s="27">
        <v>20456</v>
      </c>
      <c r="B2280" s="27" t="s">
        <v>3914</v>
      </c>
      <c r="C2280" s="27" t="s">
        <v>2612</v>
      </c>
      <c r="D2280" s="28" t="s">
        <v>2457</v>
      </c>
      <c r="E2280" s="27" t="s">
        <v>2704</v>
      </c>
      <c r="F2280" s="27" t="s">
        <v>2705</v>
      </c>
      <c r="G2280" s="29" t="s">
        <v>1947</v>
      </c>
    </row>
    <row r="2281" spans="1:7" x14ac:dyDescent="0.3">
      <c r="A2281" s="24">
        <v>20452</v>
      </c>
      <c r="B2281" s="24" t="s">
        <v>248</v>
      </c>
      <c r="C2281" s="24" t="s">
        <v>2169</v>
      </c>
      <c r="D2281" s="30" t="s">
        <v>3278</v>
      </c>
      <c r="E2281" s="24" t="s">
        <v>2098</v>
      </c>
      <c r="F2281" s="24" t="s">
        <v>3532</v>
      </c>
      <c r="G2281" s="25" t="s">
        <v>1947</v>
      </c>
    </row>
    <row r="2282" spans="1:7" x14ac:dyDescent="0.3">
      <c r="A2282" s="27">
        <v>20451</v>
      </c>
      <c r="B2282" s="27" t="s">
        <v>2014</v>
      </c>
      <c r="C2282" s="27" t="s">
        <v>2089</v>
      </c>
      <c r="D2282" s="28" t="s">
        <v>2127</v>
      </c>
      <c r="E2282" s="27" t="s">
        <v>1995</v>
      </c>
      <c r="F2282" s="27" t="s">
        <v>2128</v>
      </c>
      <c r="G2282" s="29" t="s">
        <v>1947</v>
      </c>
    </row>
    <row r="2283" spans="1:7" x14ac:dyDescent="0.3">
      <c r="A2283" s="24">
        <v>20437</v>
      </c>
      <c r="B2283" s="24" t="s">
        <v>3913</v>
      </c>
      <c r="C2283" s="24" t="s">
        <v>3034</v>
      </c>
      <c r="D2283" s="30" t="s">
        <v>2045</v>
      </c>
      <c r="E2283" s="24" t="s">
        <v>1974</v>
      </c>
      <c r="F2283" s="24" t="s">
        <v>2587</v>
      </c>
      <c r="G2283" s="25" t="s">
        <v>1947</v>
      </c>
    </row>
    <row r="2284" spans="1:7" x14ac:dyDescent="0.3">
      <c r="A2284" s="27">
        <v>20436</v>
      </c>
      <c r="B2284" s="27" t="s">
        <v>2470</v>
      </c>
      <c r="C2284" s="27" t="s">
        <v>2169</v>
      </c>
      <c r="D2284" s="28" t="s">
        <v>2127</v>
      </c>
      <c r="E2284" s="27" t="s">
        <v>1995</v>
      </c>
      <c r="F2284" s="27" t="s">
        <v>2128</v>
      </c>
      <c r="G2284" s="29" t="s">
        <v>1947</v>
      </c>
    </row>
    <row r="2285" spans="1:7" x14ac:dyDescent="0.3">
      <c r="A2285" s="24">
        <v>20435</v>
      </c>
      <c r="B2285" s="24" t="s">
        <v>3911</v>
      </c>
      <c r="C2285" s="24" t="s">
        <v>3912</v>
      </c>
      <c r="D2285" s="30" t="s">
        <v>2127</v>
      </c>
      <c r="E2285" s="24" t="s">
        <v>2041</v>
      </c>
      <c r="F2285" s="24" t="s">
        <v>2555</v>
      </c>
      <c r="G2285" s="25" t="s">
        <v>1947</v>
      </c>
    </row>
    <row r="2286" spans="1:7" x14ac:dyDescent="0.3">
      <c r="A2286" s="27">
        <v>20421</v>
      </c>
      <c r="B2286" s="27" t="s">
        <v>3287</v>
      </c>
      <c r="C2286" s="27" t="s">
        <v>2975</v>
      </c>
      <c r="D2286" s="28" t="s">
        <v>2327</v>
      </c>
      <c r="E2286" s="27" t="s">
        <v>2059</v>
      </c>
      <c r="F2286" s="27" t="s">
        <v>2376</v>
      </c>
      <c r="G2286" s="29" t="s">
        <v>2000</v>
      </c>
    </row>
    <row r="2287" spans="1:7" x14ac:dyDescent="0.3">
      <c r="A2287" s="24">
        <v>20414</v>
      </c>
      <c r="B2287" s="24" t="s">
        <v>3482</v>
      </c>
      <c r="C2287" s="24" t="s">
        <v>2381</v>
      </c>
      <c r="D2287" s="30" t="s">
        <v>2127</v>
      </c>
      <c r="E2287" s="24" t="s">
        <v>2041</v>
      </c>
      <c r="F2287" s="24" t="s">
        <v>2432</v>
      </c>
      <c r="G2287" s="25" t="s">
        <v>1947</v>
      </c>
    </row>
    <row r="2288" spans="1:7" x14ac:dyDescent="0.3">
      <c r="A2288" s="27">
        <v>20410</v>
      </c>
      <c r="B2288" s="27" t="s">
        <v>3085</v>
      </c>
      <c r="C2288" s="27" t="s">
        <v>2245</v>
      </c>
      <c r="D2288" s="28" t="s">
        <v>2045</v>
      </c>
      <c r="E2288" s="27" t="s">
        <v>1974</v>
      </c>
      <c r="F2288" s="27" t="s">
        <v>2281</v>
      </c>
      <c r="G2288" s="29" t="s">
        <v>2000</v>
      </c>
    </row>
    <row r="2289" spans="1:7" x14ac:dyDescent="0.3">
      <c r="A2289" s="24">
        <v>20397</v>
      </c>
      <c r="B2289" s="24" t="s">
        <v>2732</v>
      </c>
      <c r="C2289" s="24" t="s">
        <v>3910</v>
      </c>
      <c r="D2289" s="30" t="s">
        <v>2127</v>
      </c>
      <c r="E2289" s="24" t="s">
        <v>2041</v>
      </c>
      <c r="F2289" s="24" t="s">
        <v>2432</v>
      </c>
      <c r="G2289" s="25" t="s">
        <v>1947</v>
      </c>
    </row>
    <row r="2290" spans="1:7" x14ac:dyDescent="0.3">
      <c r="A2290" s="27">
        <v>20390</v>
      </c>
      <c r="B2290" s="27" t="s">
        <v>2165</v>
      </c>
      <c r="C2290" s="27" t="s">
        <v>2380</v>
      </c>
      <c r="D2290" s="28" t="s">
        <v>2457</v>
      </c>
      <c r="E2290" s="27" t="s">
        <v>2704</v>
      </c>
      <c r="F2290" s="27" t="s">
        <v>2705</v>
      </c>
      <c r="G2290" s="29" t="s">
        <v>1947</v>
      </c>
    </row>
    <row r="2291" spans="1:7" x14ac:dyDescent="0.3">
      <c r="A2291" s="24">
        <v>20388</v>
      </c>
      <c r="B2291" s="24" t="s">
        <v>3456</v>
      </c>
      <c r="C2291" s="24" t="s">
        <v>2746</v>
      </c>
      <c r="D2291" s="30" t="s">
        <v>2327</v>
      </c>
      <c r="E2291" s="24" t="s">
        <v>2059</v>
      </c>
      <c r="F2291" s="24" t="s">
        <v>2722</v>
      </c>
      <c r="G2291" s="25" t="s">
        <v>2000</v>
      </c>
    </row>
    <row r="2292" spans="1:7" x14ac:dyDescent="0.3">
      <c r="A2292" s="27">
        <v>20383</v>
      </c>
      <c r="B2292" s="27" t="s">
        <v>2958</v>
      </c>
      <c r="C2292" s="27" t="s">
        <v>3909</v>
      </c>
      <c r="D2292" s="28" t="s">
        <v>2045</v>
      </c>
      <c r="E2292" s="27" t="s">
        <v>1974</v>
      </c>
      <c r="F2292" s="27" t="s">
        <v>2940</v>
      </c>
      <c r="G2292" s="29" t="s">
        <v>2000</v>
      </c>
    </row>
    <row r="2293" spans="1:7" x14ac:dyDescent="0.3">
      <c r="A2293" s="24">
        <v>20372</v>
      </c>
      <c r="B2293" s="24" t="s">
        <v>3480</v>
      </c>
      <c r="C2293" s="24" t="s">
        <v>3480</v>
      </c>
      <c r="D2293" s="30" t="s">
        <v>2045</v>
      </c>
      <c r="E2293" s="24" t="s">
        <v>1974</v>
      </c>
      <c r="F2293" s="24" t="s">
        <v>2222</v>
      </c>
      <c r="G2293" s="25" t="s">
        <v>2000</v>
      </c>
    </row>
    <row r="2294" spans="1:7" x14ac:dyDescent="0.3">
      <c r="A2294" s="27">
        <v>20369</v>
      </c>
      <c r="B2294" s="27" t="s">
        <v>3908</v>
      </c>
      <c r="C2294" s="27" t="s">
        <v>2020</v>
      </c>
      <c r="D2294" s="28" t="s">
        <v>2335</v>
      </c>
      <c r="E2294" s="27" t="s">
        <v>2279</v>
      </c>
      <c r="F2294" s="27" t="s">
        <v>2341</v>
      </c>
      <c r="G2294" s="29" t="s">
        <v>1947</v>
      </c>
    </row>
    <row r="2295" spans="1:7" x14ac:dyDescent="0.3">
      <c r="A2295" s="24">
        <v>20367</v>
      </c>
      <c r="B2295" s="24" t="s">
        <v>3907</v>
      </c>
      <c r="C2295" s="24" t="s">
        <v>3461</v>
      </c>
      <c r="D2295" s="30" t="s">
        <v>2045</v>
      </c>
      <c r="E2295" s="24" t="s">
        <v>1974</v>
      </c>
      <c r="F2295" s="24" t="s">
        <v>2024</v>
      </c>
      <c r="G2295" s="25" t="s">
        <v>2000</v>
      </c>
    </row>
    <row r="2296" spans="1:7" x14ac:dyDescent="0.3">
      <c r="A2296" s="27">
        <v>20366</v>
      </c>
      <c r="B2296" s="27" t="s">
        <v>2238</v>
      </c>
      <c r="C2296" s="27" t="s">
        <v>2184</v>
      </c>
      <c r="D2296" s="28" t="s">
        <v>2083</v>
      </c>
      <c r="E2296" s="27" t="s">
        <v>2191</v>
      </c>
      <c r="F2296" s="27" t="s">
        <v>2192</v>
      </c>
      <c r="G2296" s="29" t="s">
        <v>1947</v>
      </c>
    </row>
    <row r="2297" spans="1:7" x14ac:dyDescent="0.3">
      <c r="A2297" s="24">
        <v>20364</v>
      </c>
      <c r="B2297" s="24" t="s">
        <v>3256</v>
      </c>
      <c r="C2297" s="24" t="s">
        <v>2156</v>
      </c>
      <c r="D2297" s="30" t="s">
        <v>2335</v>
      </c>
      <c r="E2297" s="24" t="s">
        <v>2279</v>
      </c>
      <c r="F2297" s="24" t="s">
        <v>2420</v>
      </c>
      <c r="G2297" s="25" t="s">
        <v>1947</v>
      </c>
    </row>
    <row r="2298" spans="1:7" x14ac:dyDescent="0.3">
      <c r="A2298" s="27">
        <v>20359</v>
      </c>
      <c r="B2298" s="27" t="s">
        <v>3905</v>
      </c>
      <c r="C2298" s="27" t="s">
        <v>3906</v>
      </c>
      <c r="D2298" s="28" t="s">
        <v>2045</v>
      </c>
      <c r="E2298" s="27" t="s">
        <v>1974</v>
      </c>
      <c r="F2298" s="27" t="s">
        <v>3060</v>
      </c>
      <c r="G2298" s="29" t="s">
        <v>2000</v>
      </c>
    </row>
    <row r="2299" spans="1:7" x14ac:dyDescent="0.3">
      <c r="A2299" s="24">
        <v>20355</v>
      </c>
      <c r="B2299" s="24" t="s">
        <v>3904</v>
      </c>
      <c r="C2299" s="24" t="s">
        <v>3042</v>
      </c>
      <c r="D2299" s="30" t="s">
        <v>2045</v>
      </c>
      <c r="E2299" s="24" t="s">
        <v>1974</v>
      </c>
      <c r="F2299" s="24" t="s">
        <v>2136</v>
      </c>
      <c r="G2299" s="25" t="s">
        <v>1947</v>
      </c>
    </row>
    <row r="2300" spans="1:7" x14ac:dyDescent="0.3">
      <c r="A2300" s="27">
        <v>20352</v>
      </c>
      <c r="B2300" s="27" t="s">
        <v>2017</v>
      </c>
      <c r="C2300" s="27" t="s">
        <v>2102</v>
      </c>
      <c r="D2300" s="28" t="s">
        <v>2127</v>
      </c>
      <c r="E2300" s="27" t="s">
        <v>1995</v>
      </c>
      <c r="F2300" s="27" t="s">
        <v>2128</v>
      </c>
      <c r="G2300" s="29" t="s">
        <v>1947</v>
      </c>
    </row>
    <row r="2301" spans="1:7" x14ac:dyDescent="0.3">
      <c r="A2301" s="24">
        <v>20349</v>
      </c>
      <c r="B2301" s="24" t="s">
        <v>850</v>
      </c>
      <c r="C2301" s="24" t="s">
        <v>3903</v>
      </c>
      <c r="D2301" s="30" t="s">
        <v>2335</v>
      </c>
      <c r="E2301" s="24" t="s">
        <v>2279</v>
      </c>
      <c r="F2301" s="24" t="s">
        <v>2420</v>
      </c>
      <c r="G2301" s="25" t="s">
        <v>1947</v>
      </c>
    </row>
    <row r="2302" spans="1:7" x14ac:dyDescent="0.3">
      <c r="A2302" s="27">
        <v>20342</v>
      </c>
      <c r="B2302" s="27" t="s">
        <v>3902</v>
      </c>
      <c r="C2302" s="27" t="s">
        <v>2508</v>
      </c>
      <c r="D2302" s="28" t="s">
        <v>2127</v>
      </c>
      <c r="E2302" s="27" t="s">
        <v>1995</v>
      </c>
      <c r="F2302" s="27" t="s">
        <v>2128</v>
      </c>
      <c r="G2302" s="29" t="s">
        <v>1947</v>
      </c>
    </row>
    <row r="2303" spans="1:7" x14ac:dyDescent="0.3">
      <c r="A2303" s="24">
        <v>20338</v>
      </c>
      <c r="B2303" s="24" t="s">
        <v>827</v>
      </c>
      <c r="C2303" s="24" t="s">
        <v>3901</v>
      </c>
      <c r="D2303" s="30" t="s">
        <v>2045</v>
      </c>
      <c r="E2303" s="24" t="s">
        <v>1974</v>
      </c>
      <c r="F2303" s="24" t="s">
        <v>2940</v>
      </c>
      <c r="G2303" s="25" t="s">
        <v>2000</v>
      </c>
    </row>
    <row r="2304" spans="1:7" x14ac:dyDescent="0.3">
      <c r="A2304" s="27">
        <v>20331</v>
      </c>
      <c r="B2304" s="27" t="s">
        <v>3900</v>
      </c>
      <c r="C2304" s="27" t="s">
        <v>3810</v>
      </c>
      <c r="D2304" s="28" t="s">
        <v>2045</v>
      </c>
      <c r="E2304" s="27" t="s">
        <v>1974</v>
      </c>
      <c r="F2304" s="27" t="s">
        <v>2179</v>
      </c>
      <c r="G2304" s="29" t="s">
        <v>2000</v>
      </c>
    </row>
    <row r="2305" spans="1:7" x14ac:dyDescent="0.3">
      <c r="A2305" s="24">
        <v>20321</v>
      </c>
      <c r="B2305" s="24" t="s">
        <v>2387</v>
      </c>
      <c r="C2305" s="24" t="s">
        <v>3899</v>
      </c>
      <c r="D2305" s="30" t="s">
        <v>2327</v>
      </c>
      <c r="E2305" s="24" t="s">
        <v>2059</v>
      </c>
      <c r="F2305" s="24" t="s">
        <v>2808</v>
      </c>
      <c r="G2305" s="25" t="s">
        <v>2000</v>
      </c>
    </row>
    <row r="2306" spans="1:7" x14ac:dyDescent="0.3">
      <c r="A2306" s="27">
        <v>20318</v>
      </c>
      <c r="B2306" s="27" t="s">
        <v>3898</v>
      </c>
      <c r="C2306" s="27" t="s">
        <v>2195</v>
      </c>
      <c r="D2306" s="28" t="s">
        <v>2045</v>
      </c>
      <c r="E2306" s="27" t="s">
        <v>1974</v>
      </c>
      <c r="F2306" s="27" t="s">
        <v>2650</v>
      </c>
      <c r="G2306" s="29" t="s">
        <v>2000</v>
      </c>
    </row>
    <row r="2307" spans="1:7" x14ac:dyDescent="0.3">
      <c r="A2307" s="24">
        <v>20317</v>
      </c>
      <c r="B2307" s="24" t="s">
        <v>2685</v>
      </c>
      <c r="C2307" s="24" t="s">
        <v>2220</v>
      </c>
      <c r="D2307" s="30" t="s">
        <v>2045</v>
      </c>
      <c r="E2307" s="24" t="s">
        <v>1974</v>
      </c>
      <c r="F2307" s="24" t="s">
        <v>2046</v>
      </c>
      <c r="G2307" s="25" t="s">
        <v>2000</v>
      </c>
    </row>
    <row r="2308" spans="1:7" x14ac:dyDescent="0.3">
      <c r="A2308" s="27">
        <v>20313</v>
      </c>
      <c r="B2308" s="27" t="s">
        <v>3897</v>
      </c>
      <c r="C2308" s="27" t="s">
        <v>2184</v>
      </c>
      <c r="D2308" s="28" t="s">
        <v>2045</v>
      </c>
      <c r="E2308" s="27" t="s">
        <v>1974</v>
      </c>
      <c r="F2308" s="27" t="s">
        <v>2222</v>
      </c>
      <c r="G2308" s="29" t="s">
        <v>2000</v>
      </c>
    </row>
    <row r="2309" spans="1:7" x14ac:dyDescent="0.3">
      <c r="A2309" s="24">
        <v>20295</v>
      </c>
      <c r="B2309" s="24" t="s">
        <v>3896</v>
      </c>
      <c r="C2309" s="24" t="s">
        <v>2198</v>
      </c>
      <c r="D2309" s="30" t="s">
        <v>2045</v>
      </c>
      <c r="E2309" s="24" t="s">
        <v>1974</v>
      </c>
      <c r="F2309" s="24" t="s">
        <v>2990</v>
      </c>
      <c r="G2309" s="25" t="s">
        <v>2000</v>
      </c>
    </row>
    <row r="2310" spans="1:7" x14ac:dyDescent="0.3">
      <c r="A2310" s="27">
        <v>20293</v>
      </c>
      <c r="B2310" s="27" t="s">
        <v>3895</v>
      </c>
      <c r="C2310" s="27" t="s">
        <v>1948</v>
      </c>
      <c r="D2310" s="28" t="s">
        <v>2327</v>
      </c>
      <c r="E2310" s="27" t="s">
        <v>2059</v>
      </c>
      <c r="F2310" s="27" t="s">
        <v>3350</v>
      </c>
      <c r="G2310" s="29" t="s">
        <v>1947</v>
      </c>
    </row>
    <row r="2311" spans="1:7" x14ac:dyDescent="0.3">
      <c r="A2311" s="24">
        <v>20289</v>
      </c>
      <c r="B2311" s="24" t="s">
        <v>3894</v>
      </c>
      <c r="C2311" s="24" t="s">
        <v>3036</v>
      </c>
      <c r="D2311" s="30" t="s">
        <v>2327</v>
      </c>
      <c r="E2311" s="24" t="s">
        <v>2059</v>
      </c>
      <c r="F2311" s="24" t="s">
        <v>2924</v>
      </c>
      <c r="G2311" s="25" t="s">
        <v>2000</v>
      </c>
    </row>
    <row r="2312" spans="1:7" x14ac:dyDescent="0.3">
      <c r="A2312" s="27">
        <v>20263</v>
      </c>
      <c r="B2312" s="27" t="s">
        <v>2956</v>
      </c>
      <c r="C2312" s="27" t="s">
        <v>3588</v>
      </c>
      <c r="D2312" s="28" t="s">
        <v>2335</v>
      </c>
      <c r="E2312" s="27" t="s">
        <v>2279</v>
      </c>
      <c r="F2312" s="27" t="s">
        <v>2370</v>
      </c>
      <c r="G2312" s="29" t="s">
        <v>1947</v>
      </c>
    </row>
    <row r="2313" spans="1:7" x14ac:dyDescent="0.3">
      <c r="A2313" s="24">
        <v>20258</v>
      </c>
      <c r="B2313" s="24" t="s">
        <v>3765</v>
      </c>
      <c r="C2313" s="24" t="s">
        <v>3893</v>
      </c>
      <c r="D2313" s="30" t="s">
        <v>2045</v>
      </c>
      <c r="E2313" s="24" t="s">
        <v>1974</v>
      </c>
      <c r="F2313" s="24" t="s">
        <v>2281</v>
      </c>
      <c r="G2313" s="25" t="s">
        <v>1947</v>
      </c>
    </row>
    <row r="2314" spans="1:7" x14ac:dyDescent="0.3">
      <c r="A2314" s="27">
        <v>20257</v>
      </c>
      <c r="B2314" s="27" t="s">
        <v>2226</v>
      </c>
      <c r="C2314" s="27" t="s">
        <v>2381</v>
      </c>
      <c r="D2314" s="28" t="s">
        <v>2045</v>
      </c>
      <c r="E2314" s="27" t="s">
        <v>1974</v>
      </c>
      <c r="F2314" s="27" t="s">
        <v>2281</v>
      </c>
      <c r="G2314" s="29" t="s">
        <v>1947</v>
      </c>
    </row>
    <row r="2315" spans="1:7" x14ac:dyDescent="0.3">
      <c r="A2315" s="24">
        <v>20256</v>
      </c>
      <c r="B2315" s="24" t="s">
        <v>805</v>
      </c>
      <c r="C2315" s="24" t="s">
        <v>2691</v>
      </c>
      <c r="D2315" s="30" t="s">
        <v>2335</v>
      </c>
      <c r="E2315" s="24" t="s">
        <v>2279</v>
      </c>
      <c r="F2315" s="24" t="s">
        <v>2297</v>
      </c>
      <c r="G2315" s="25" t="s">
        <v>2000</v>
      </c>
    </row>
    <row r="2316" spans="1:7" x14ac:dyDescent="0.3">
      <c r="A2316" s="27">
        <v>20250</v>
      </c>
      <c r="B2316" s="27" t="s">
        <v>2238</v>
      </c>
      <c r="C2316" s="27" t="s">
        <v>3892</v>
      </c>
      <c r="D2316" s="28" t="s">
        <v>2335</v>
      </c>
      <c r="E2316" s="27" t="s">
        <v>2279</v>
      </c>
      <c r="F2316" s="27" t="s">
        <v>2370</v>
      </c>
      <c r="G2316" s="29" t="s">
        <v>1947</v>
      </c>
    </row>
    <row r="2317" spans="1:7" x14ac:dyDescent="0.3">
      <c r="A2317" s="24">
        <v>20247</v>
      </c>
      <c r="B2317" s="24" t="s">
        <v>3891</v>
      </c>
      <c r="C2317" s="24" t="s">
        <v>2288</v>
      </c>
      <c r="D2317" s="30" t="s">
        <v>2045</v>
      </c>
      <c r="E2317" s="24" t="s">
        <v>1974</v>
      </c>
      <c r="F2317" s="24" t="s">
        <v>2179</v>
      </c>
      <c r="G2317" s="25" t="s">
        <v>2000</v>
      </c>
    </row>
    <row r="2318" spans="1:7" x14ac:dyDescent="0.3">
      <c r="A2318" s="27">
        <v>20246</v>
      </c>
      <c r="B2318" s="27" t="s">
        <v>3502</v>
      </c>
      <c r="C2318" s="27" t="s">
        <v>2218</v>
      </c>
      <c r="D2318" s="28" t="s">
        <v>2045</v>
      </c>
      <c r="E2318" s="27" t="s">
        <v>1974</v>
      </c>
      <c r="F2318" s="27" t="s">
        <v>2024</v>
      </c>
      <c r="G2318" s="29" t="s">
        <v>2000</v>
      </c>
    </row>
    <row r="2319" spans="1:7" x14ac:dyDescent="0.3">
      <c r="A2319" s="24">
        <v>20245</v>
      </c>
      <c r="B2319" s="24" t="s">
        <v>3454</v>
      </c>
      <c r="C2319" s="24" t="s">
        <v>2218</v>
      </c>
      <c r="D2319" s="30" t="s">
        <v>2045</v>
      </c>
      <c r="E2319" s="24" t="s">
        <v>1974</v>
      </c>
      <c r="F2319" s="24" t="s">
        <v>2281</v>
      </c>
      <c r="G2319" s="25" t="s">
        <v>2000</v>
      </c>
    </row>
    <row r="2320" spans="1:7" x14ac:dyDescent="0.3">
      <c r="A2320" s="27">
        <v>20243</v>
      </c>
      <c r="B2320" s="27" t="s">
        <v>3373</v>
      </c>
      <c r="C2320" s="27" t="s">
        <v>2258</v>
      </c>
      <c r="D2320" s="28" t="s">
        <v>2327</v>
      </c>
      <c r="E2320" s="27" t="s">
        <v>2059</v>
      </c>
      <c r="F2320" s="27" t="s">
        <v>2376</v>
      </c>
      <c r="G2320" s="29" t="s">
        <v>2000</v>
      </c>
    </row>
    <row r="2321" spans="1:7" x14ac:dyDescent="0.3">
      <c r="A2321" s="24">
        <v>20241</v>
      </c>
      <c r="B2321" s="24" t="s">
        <v>2706</v>
      </c>
      <c r="C2321" s="24" t="s">
        <v>2632</v>
      </c>
      <c r="D2321" s="30" t="s">
        <v>2256</v>
      </c>
      <c r="E2321" s="24" t="s">
        <v>2073</v>
      </c>
      <c r="F2321" s="24" t="s">
        <v>2074</v>
      </c>
      <c r="G2321" s="25" t="s">
        <v>1947</v>
      </c>
    </row>
    <row r="2322" spans="1:7" x14ac:dyDescent="0.3">
      <c r="A2322" s="27">
        <v>20238</v>
      </c>
      <c r="B2322" s="27" t="s">
        <v>2842</v>
      </c>
      <c r="C2322" s="27" t="s">
        <v>3019</v>
      </c>
      <c r="D2322" s="28" t="s">
        <v>2335</v>
      </c>
      <c r="E2322" s="27" t="s">
        <v>2279</v>
      </c>
      <c r="F2322" s="27" t="s">
        <v>2297</v>
      </c>
      <c r="G2322" s="29" t="s">
        <v>1947</v>
      </c>
    </row>
    <row r="2323" spans="1:7" x14ac:dyDescent="0.3">
      <c r="A2323" s="24">
        <v>20232</v>
      </c>
      <c r="B2323" s="24" t="s">
        <v>3890</v>
      </c>
      <c r="C2323" s="24" t="s">
        <v>3890</v>
      </c>
      <c r="D2323" s="30" t="s">
        <v>2045</v>
      </c>
      <c r="E2323" s="24" t="s">
        <v>1974</v>
      </c>
      <c r="F2323" s="24" t="s">
        <v>3206</v>
      </c>
      <c r="G2323" s="25" t="s">
        <v>2000</v>
      </c>
    </row>
    <row r="2324" spans="1:7" x14ac:dyDescent="0.3">
      <c r="A2324" s="27">
        <v>20224</v>
      </c>
      <c r="B2324" s="27" t="s">
        <v>3888</v>
      </c>
      <c r="C2324" s="27" t="s">
        <v>3889</v>
      </c>
      <c r="D2324" s="28" t="s">
        <v>2045</v>
      </c>
      <c r="E2324" s="27" t="s">
        <v>1974</v>
      </c>
      <c r="F2324" s="27" t="s">
        <v>2281</v>
      </c>
      <c r="G2324" s="29" t="s">
        <v>2000</v>
      </c>
    </row>
    <row r="2325" spans="1:7" x14ac:dyDescent="0.3">
      <c r="A2325" s="24">
        <v>20221</v>
      </c>
      <c r="B2325" s="24" t="s">
        <v>2322</v>
      </c>
      <c r="C2325" s="24" t="s">
        <v>2208</v>
      </c>
      <c r="D2325" s="30" t="s">
        <v>2045</v>
      </c>
      <c r="E2325" s="24" t="s">
        <v>1974</v>
      </c>
      <c r="F2325" s="24" t="s">
        <v>2588</v>
      </c>
      <c r="G2325" s="25" t="s">
        <v>2000</v>
      </c>
    </row>
    <row r="2326" spans="1:7" x14ac:dyDescent="0.3">
      <c r="A2326" s="27">
        <v>20220</v>
      </c>
      <c r="B2326" s="27" t="s">
        <v>3886</v>
      </c>
      <c r="C2326" s="27" t="s">
        <v>3887</v>
      </c>
      <c r="D2326" s="28" t="s">
        <v>2335</v>
      </c>
      <c r="E2326" s="27" t="s">
        <v>2279</v>
      </c>
      <c r="F2326" s="27" t="s">
        <v>2420</v>
      </c>
      <c r="G2326" s="29" t="s">
        <v>1947</v>
      </c>
    </row>
    <row r="2327" spans="1:7" x14ac:dyDescent="0.3">
      <c r="A2327" s="24">
        <v>20218</v>
      </c>
      <c r="B2327" s="24" t="s">
        <v>3884</v>
      </c>
      <c r="C2327" s="24" t="s">
        <v>3885</v>
      </c>
      <c r="D2327" s="30" t="s">
        <v>2045</v>
      </c>
      <c r="E2327" s="24" t="s">
        <v>1974</v>
      </c>
      <c r="F2327" s="24" t="s">
        <v>2475</v>
      </c>
      <c r="G2327" s="25" t="s">
        <v>1947</v>
      </c>
    </row>
    <row r="2328" spans="1:7" x14ac:dyDescent="0.3">
      <c r="A2328" s="27">
        <v>20217</v>
      </c>
      <c r="B2328" s="27" t="s">
        <v>992</v>
      </c>
      <c r="C2328" s="27" t="s">
        <v>2014</v>
      </c>
      <c r="D2328" s="28" t="s">
        <v>2127</v>
      </c>
      <c r="E2328" s="27" t="s">
        <v>2041</v>
      </c>
      <c r="F2328" s="27" t="s">
        <v>2432</v>
      </c>
      <c r="G2328" s="29" t="s">
        <v>1947</v>
      </c>
    </row>
    <row r="2329" spans="1:7" x14ac:dyDescent="0.3">
      <c r="A2329" s="24">
        <v>20213</v>
      </c>
      <c r="B2329" s="24" t="s">
        <v>3882</v>
      </c>
      <c r="C2329" s="24" t="s">
        <v>3883</v>
      </c>
      <c r="D2329" s="30" t="s">
        <v>2045</v>
      </c>
      <c r="E2329" s="24" t="s">
        <v>1974</v>
      </c>
      <c r="F2329" s="24" t="s">
        <v>2990</v>
      </c>
      <c r="G2329" s="25" t="s">
        <v>2000</v>
      </c>
    </row>
    <row r="2330" spans="1:7" x14ac:dyDescent="0.3">
      <c r="A2330" s="27">
        <v>20212</v>
      </c>
      <c r="B2330" s="27" t="s">
        <v>3881</v>
      </c>
      <c r="C2330" s="27" t="s">
        <v>3881</v>
      </c>
      <c r="D2330" s="28" t="s">
        <v>2045</v>
      </c>
      <c r="E2330" s="27" t="s">
        <v>1974</v>
      </c>
      <c r="F2330" s="27" t="s">
        <v>2606</v>
      </c>
      <c r="G2330" s="29" t="s">
        <v>2000</v>
      </c>
    </row>
    <row r="2331" spans="1:7" x14ac:dyDescent="0.3">
      <c r="A2331" s="24">
        <v>20204</v>
      </c>
      <c r="B2331" s="24" t="s">
        <v>3879</v>
      </c>
      <c r="C2331" s="24" t="s">
        <v>3880</v>
      </c>
      <c r="D2331" s="30" t="s">
        <v>2045</v>
      </c>
      <c r="E2331" s="24" t="s">
        <v>1974</v>
      </c>
      <c r="F2331" s="24" t="s">
        <v>3296</v>
      </c>
      <c r="G2331" s="25" t="s">
        <v>2000</v>
      </c>
    </row>
    <row r="2332" spans="1:7" x14ac:dyDescent="0.3">
      <c r="A2332" s="27">
        <v>20193</v>
      </c>
      <c r="B2332" s="27" t="s">
        <v>3878</v>
      </c>
      <c r="C2332" s="27" t="s">
        <v>2366</v>
      </c>
      <c r="D2332" s="28" t="s">
        <v>2335</v>
      </c>
      <c r="E2332" s="27" t="s">
        <v>2279</v>
      </c>
      <c r="F2332" s="27" t="s">
        <v>2420</v>
      </c>
      <c r="G2332" s="29" t="s">
        <v>1947</v>
      </c>
    </row>
    <row r="2333" spans="1:7" x14ac:dyDescent="0.3">
      <c r="A2333" s="24">
        <v>20181</v>
      </c>
      <c r="B2333" s="24" t="s">
        <v>1987</v>
      </c>
      <c r="C2333" s="24" t="s">
        <v>1987</v>
      </c>
      <c r="D2333" s="30" t="s">
        <v>2335</v>
      </c>
      <c r="E2333" s="24" t="s">
        <v>2279</v>
      </c>
      <c r="F2333" s="24" t="s">
        <v>2420</v>
      </c>
      <c r="G2333" s="25" t="s">
        <v>1947</v>
      </c>
    </row>
    <row r="2334" spans="1:7" x14ac:dyDescent="0.3">
      <c r="A2334" s="27">
        <v>20175</v>
      </c>
      <c r="B2334" s="27" t="s">
        <v>3480</v>
      </c>
      <c r="C2334" s="27" t="s">
        <v>3876</v>
      </c>
      <c r="D2334" s="28" t="s">
        <v>3877</v>
      </c>
      <c r="E2334" s="27" t="s">
        <v>2091</v>
      </c>
      <c r="F2334" s="27" t="s">
        <v>2154</v>
      </c>
      <c r="G2334" s="29" t="s">
        <v>2000</v>
      </c>
    </row>
    <row r="2335" spans="1:7" x14ac:dyDescent="0.3">
      <c r="A2335" s="24">
        <v>20171</v>
      </c>
      <c r="B2335" s="24" t="s">
        <v>2758</v>
      </c>
      <c r="C2335" s="24" t="s">
        <v>1987</v>
      </c>
      <c r="D2335" s="30" t="s">
        <v>2045</v>
      </c>
      <c r="E2335" s="24" t="s">
        <v>1974</v>
      </c>
      <c r="F2335" s="24" t="s">
        <v>2902</v>
      </c>
      <c r="G2335" s="25" t="s">
        <v>1947</v>
      </c>
    </row>
    <row r="2336" spans="1:7" x14ac:dyDescent="0.3">
      <c r="A2336" s="27">
        <v>20169</v>
      </c>
      <c r="B2336" s="27" t="s">
        <v>2956</v>
      </c>
      <c r="C2336" s="27" t="s">
        <v>3875</v>
      </c>
      <c r="D2336" s="28" t="s">
        <v>2510</v>
      </c>
      <c r="E2336" s="27" t="s">
        <v>2279</v>
      </c>
      <c r="F2336" s="27" t="s">
        <v>2420</v>
      </c>
      <c r="G2336" s="29" t="s">
        <v>1947</v>
      </c>
    </row>
    <row r="2337" spans="1:7" x14ac:dyDescent="0.3">
      <c r="A2337" s="24">
        <v>20167</v>
      </c>
      <c r="B2337" s="24" t="s">
        <v>3874</v>
      </c>
      <c r="C2337" s="24" t="s">
        <v>1963</v>
      </c>
      <c r="D2337" s="30" t="s">
        <v>2045</v>
      </c>
      <c r="E2337" s="24" t="s">
        <v>1974</v>
      </c>
      <c r="F2337" s="24" t="s">
        <v>2990</v>
      </c>
      <c r="G2337" s="25" t="s">
        <v>1947</v>
      </c>
    </row>
    <row r="2338" spans="1:7" x14ac:dyDescent="0.3">
      <c r="A2338" s="27">
        <v>20166</v>
      </c>
      <c r="B2338" s="27" t="s">
        <v>2508</v>
      </c>
      <c r="C2338" s="27" t="s">
        <v>2169</v>
      </c>
      <c r="D2338" s="28" t="s">
        <v>2058</v>
      </c>
      <c r="E2338" s="27" t="s">
        <v>2279</v>
      </c>
      <c r="F2338" s="27" t="s">
        <v>2341</v>
      </c>
      <c r="G2338" s="29" t="s">
        <v>1947</v>
      </c>
    </row>
    <row r="2339" spans="1:7" x14ac:dyDescent="0.3">
      <c r="A2339" s="24">
        <v>20165</v>
      </c>
      <c r="B2339" s="24" t="s">
        <v>3873</v>
      </c>
      <c r="C2339" s="24" t="s">
        <v>3873</v>
      </c>
      <c r="D2339" s="30" t="s">
        <v>2045</v>
      </c>
      <c r="E2339" s="24" t="s">
        <v>1974</v>
      </c>
      <c r="F2339" s="24" t="s">
        <v>2909</v>
      </c>
      <c r="G2339" s="25" t="s">
        <v>2000</v>
      </c>
    </row>
    <row r="2340" spans="1:7" x14ac:dyDescent="0.3">
      <c r="A2340" s="27">
        <v>20162</v>
      </c>
      <c r="B2340" s="27" t="s">
        <v>3872</v>
      </c>
      <c r="C2340" s="27" t="s">
        <v>3872</v>
      </c>
      <c r="D2340" s="28" t="s">
        <v>2327</v>
      </c>
      <c r="E2340" s="27" t="s">
        <v>2059</v>
      </c>
      <c r="F2340" s="27" t="s">
        <v>2924</v>
      </c>
      <c r="G2340" s="29" t="s">
        <v>2000</v>
      </c>
    </row>
    <row r="2341" spans="1:7" x14ac:dyDescent="0.3">
      <c r="A2341" s="24">
        <v>20144</v>
      </c>
      <c r="B2341" s="24" t="s">
        <v>2515</v>
      </c>
      <c r="C2341" s="24" t="s">
        <v>2515</v>
      </c>
      <c r="D2341" s="30" t="s">
        <v>2256</v>
      </c>
      <c r="E2341" s="24" t="s">
        <v>2073</v>
      </c>
      <c r="F2341" s="24" t="s">
        <v>2074</v>
      </c>
      <c r="G2341" s="25" t="s">
        <v>1947</v>
      </c>
    </row>
    <row r="2342" spans="1:7" x14ac:dyDescent="0.3">
      <c r="A2342" s="27">
        <v>20131</v>
      </c>
      <c r="B2342" s="27" t="s">
        <v>3243</v>
      </c>
      <c r="C2342" s="27" t="s">
        <v>1963</v>
      </c>
      <c r="D2342" s="28" t="s">
        <v>2127</v>
      </c>
      <c r="E2342" s="27" t="s">
        <v>1995</v>
      </c>
      <c r="F2342" s="27" t="s">
        <v>1996</v>
      </c>
      <c r="G2342" s="29" t="s">
        <v>1947</v>
      </c>
    </row>
    <row r="2343" spans="1:7" x14ac:dyDescent="0.3">
      <c r="A2343" s="24">
        <v>20127</v>
      </c>
      <c r="B2343" s="24" t="s">
        <v>3871</v>
      </c>
      <c r="C2343" s="24" t="s">
        <v>2014</v>
      </c>
      <c r="D2343" s="30" t="s">
        <v>2083</v>
      </c>
      <c r="E2343" s="24" t="s">
        <v>2191</v>
      </c>
      <c r="F2343" s="24" t="s">
        <v>2192</v>
      </c>
      <c r="G2343" s="25" t="s">
        <v>1947</v>
      </c>
    </row>
    <row r="2344" spans="1:7" x14ac:dyDescent="0.3">
      <c r="A2344" s="27">
        <v>20125</v>
      </c>
      <c r="B2344" s="27" t="s">
        <v>1976</v>
      </c>
      <c r="C2344" s="27" t="s">
        <v>3870</v>
      </c>
      <c r="D2344" s="28" t="s">
        <v>2335</v>
      </c>
      <c r="E2344" s="27" t="s">
        <v>2279</v>
      </c>
      <c r="F2344" s="27" t="s">
        <v>2350</v>
      </c>
      <c r="G2344" s="29" t="s">
        <v>1947</v>
      </c>
    </row>
    <row r="2345" spans="1:7" x14ac:dyDescent="0.3">
      <c r="A2345" s="24">
        <v>20122</v>
      </c>
      <c r="B2345" s="24" t="s">
        <v>3869</v>
      </c>
      <c r="C2345" s="24" t="s">
        <v>2178</v>
      </c>
      <c r="D2345" s="30" t="s">
        <v>2045</v>
      </c>
      <c r="E2345" s="24" t="s">
        <v>1974</v>
      </c>
      <c r="F2345" s="24" t="s">
        <v>3343</v>
      </c>
      <c r="G2345" s="25" t="s">
        <v>2000</v>
      </c>
    </row>
    <row r="2346" spans="1:7" x14ac:dyDescent="0.3">
      <c r="A2346" s="27">
        <v>20117</v>
      </c>
      <c r="B2346" s="27" t="s">
        <v>2625</v>
      </c>
      <c r="C2346" s="27" t="s">
        <v>2306</v>
      </c>
      <c r="D2346" s="28" t="s">
        <v>2327</v>
      </c>
      <c r="E2346" s="27" t="s">
        <v>2059</v>
      </c>
      <c r="F2346" s="27" t="s">
        <v>2937</v>
      </c>
      <c r="G2346" s="29" t="s">
        <v>2000</v>
      </c>
    </row>
    <row r="2347" spans="1:7" x14ac:dyDescent="0.3">
      <c r="A2347" s="24">
        <v>20112</v>
      </c>
      <c r="B2347" s="24" t="s">
        <v>3868</v>
      </c>
      <c r="C2347" s="24" t="s">
        <v>2388</v>
      </c>
      <c r="D2347" s="30" t="s">
        <v>3278</v>
      </c>
      <c r="E2347" s="24" t="s">
        <v>2098</v>
      </c>
      <c r="F2347" s="24" t="s">
        <v>2099</v>
      </c>
      <c r="G2347" s="25" t="s">
        <v>1947</v>
      </c>
    </row>
    <row r="2348" spans="1:7" x14ac:dyDescent="0.3">
      <c r="A2348" s="27">
        <v>20110</v>
      </c>
      <c r="B2348" s="27" t="s">
        <v>3867</v>
      </c>
      <c r="C2348" s="27" t="s">
        <v>3381</v>
      </c>
      <c r="D2348" s="28" t="s">
        <v>2045</v>
      </c>
      <c r="E2348" s="27" t="s">
        <v>1974</v>
      </c>
      <c r="F2348" s="27" t="s">
        <v>3010</v>
      </c>
      <c r="G2348" s="29" t="s">
        <v>1947</v>
      </c>
    </row>
    <row r="2349" spans="1:7" x14ac:dyDescent="0.3">
      <c r="A2349" s="24">
        <v>20100</v>
      </c>
      <c r="B2349" s="24" t="s">
        <v>2381</v>
      </c>
      <c r="C2349" s="24" t="s">
        <v>2781</v>
      </c>
      <c r="D2349" s="30" t="s">
        <v>2127</v>
      </c>
      <c r="E2349" s="24" t="s">
        <v>1995</v>
      </c>
      <c r="F2349" s="24" t="s">
        <v>2128</v>
      </c>
      <c r="G2349" s="25" t="s">
        <v>1947</v>
      </c>
    </row>
    <row r="2350" spans="1:7" x14ac:dyDescent="0.3">
      <c r="A2350" s="27">
        <v>20093</v>
      </c>
      <c r="B2350" s="27" t="s">
        <v>2004</v>
      </c>
      <c r="C2350" s="27" t="s">
        <v>1987</v>
      </c>
      <c r="D2350" s="28" t="s">
        <v>2058</v>
      </c>
      <c r="E2350" s="27" t="s">
        <v>2041</v>
      </c>
      <c r="F2350" s="27" t="s">
        <v>2042</v>
      </c>
      <c r="G2350" s="29" t="s">
        <v>1947</v>
      </c>
    </row>
    <row r="2351" spans="1:7" x14ac:dyDescent="0.3">
      <c r="A2351" s="24">
        <v>20087</v>
      </c>
      <c r="B2351" s="24" t="s">
        <v>3866</v>
      </c>
      <c r="C2351" s="24" t="s">
        <v>2789</v>
      </c>
      <c r="D2351" s="30" t="s">
        <v>2335</v>
      </c>
      <c r="E2351" s="24" t="s">
        <v>2279</v>
      </c>
      <c r="F2351" s="24" t="s">
        <v>2297</v>
      </c>
      <c r="G2351" s="25" t="s">
        <v>1947</v>
      </c>
    </row>
    <row r="2352" spans="1:7" x14ac:dyDescent="0.3">
      <c r="A2352" s="27">
        <v>20073</v>
      </c>
      <c r="B2352" s="27" t="s">
        <v>2216</v>
      </c>
      <c r="C2352" s="27" t="s">
        <v>2746</v>
      </c>
      <c r="D2352" s="28" t="s">
        <v>2327</v>
      </c>
      <c r="E2352" s="27" t="s">
        <v>2059</v>
      </c>
      <c r="F2352" s="27" t="s">
        <v>3009</v>
      </c>
      <c r="G2352" s="29" t="s">
        <v>2000</v>
      </c>
    </row>
    <row r="2353" spans="1:7" x14ac:dyDescent="0.3">
      <c r="A2353" s="24">
        <v>20069</v>
      </c>
      <c r="B2353" s="24" t="s">
        <v>2323</v>
      </c>
      <c r="C2353" s="24" t="s">
        <v>3865</v>
      </c>
      <c r="D2353" s="30" t="s">
        <v>2045</v>
      </c>
      <c r="E2353" s="24" t="s">
        <v>1974</v>
      </c>
      <c r="F2353" s="24" t="s">
        <v>2906</v>
      </c>
      <c r="G2353" s="25" t="s">
        <v>2000</v>
      </c>
    </row>
    <row r="2354" spans="1:7" x14ac:dyDescent="0.3">
      <c r="A2354" s="27">
        <v>20058</v>
      </c>
      <c r="B2354" s="27" t="s">
        <v>2006</v>
      </c>
      <c r="C2354" s="27" t="s">
        <v>3864</v>
      </c>
      <c r="D2354" s="28" t="s">
        <v>2045</v>
      </c>
      <c r="E2354" s="27" t="s">
        <v>1974</v>
      </c>
      <c r="F2354" s="27" t="s">
        <v>2906</v>
      </c>
      <c r="G2354" s="29" t="s">
        <v>2000</v>
      </c>
    </row>
    <row r="2355" spans="1:7" x14ac:dyDescent="0.3">
      <c r="A2355" s="24">
        <v>20054</v>
      </c>
      <c r="B2355" s="24" t="s">
        <v>3863</v>
      </c>
      <c r="C2355" s="24" t="s">
        <v>3863</v>
      </c>
      <c r="D2355" s="30" t="s">
        <v>2335</v>
      </c>
      <c r="E2355" s="24" t="s">
        <v>2279</v>
      </c>
      <c r="F2355" s="24" t="s">
        <v>2420</v>
      </c>
      <c r="G2355" s="25" t="s">
        <v>2000</v>
      </c>
    </row>
    <row r="2356" spans="1:7" x14ac:dyDescent="0.3">
      <c r="A2356" s="27">
        <v>20052</v>
      </c>
      <c r="B2356" s="27" t="s">
        <v>3862</v>
      </c>
      <c r="C2356" s="27" t="s">
        <v>3862</v>
      </c>
      <c r="D2356" s="28" t="s">
        <v>2327</v>
      </c>
      <c r="E2356" s="27" t="s">
        <v>2059</v>
      </c>
      <c r="F2356" s="27" t="s">
        <v>2738</v>
      </c>
      <c r="G2356" s="29" t="s">
        <v>2000</v>
      </c>
    </row>
    <row r="2357" spans="1:7" x14ac:dyDescent="0.3">
      <c r="A2357" s="24">
        <v>20045</v>
      </c>
      <c r="B2357" s="24" t="s">
        <v>3861</v>
      </c>
      <c r="C2357" s="24" t="s">
        <v>2140</v>
      </c>
      <c r="D2357" s="30" t="s">
        <v>2335</v>
      </c>
      <c r="E2357" s="24" t="s">
        <v>2279</v>
      </c>
      <c r="F2357" s="24" t="s">
        <v>2350</v>
      </c>
      <c r="G2357" s="25" t="s">
        <v>1947</v>
      </c>
    </row>
    <row r="2358" spans="1:7" x14ac:dyDescent="0.3">
      <c r="A2358" s="27">
        <v>20022</v>
      </c>
      <c r="B2358" s="27" t="s">
        <v>2014</v>
      </c>
      <c r="C2358" s="27" t="s">
        <v>2218</v>
      </c>
      <c r="D2358" s="28" t="s">
        <v>2045</v>
      </c>
      <c r="E2358" s="27" t="s">
        <v>1974</v>
      </c>
      <c r="F2358" s="27" t="s">
        <v>2919</v>
      </c>
      <c r="G2358" s="29" t="s">
        <v>1947</v>
      </c>
    </row>
    <row r="2359" spans="1:7" x14ac:dyDescent="0.3">
      <c r="A2359" s="24">
        <v>20013</v>
      </c>
      <c r="B2359" s="24" t="s">
        <v>2456</v>
      </c>
      <c r="C2359" s="24" t="s">
        <v>3860</v>
      </c>
      <c r="D2359" s="30" t="s">
        <v>2045</v>
      </c>
      <c r="E2359" s="24" t="s">
        <v>1974</v>
      </c>
      <c r="F2359" s="24" t="s">
        <v>2281</v>
      </c>
      <c r="G2359" s="25" t="s">
        <v>1947</v>
      </c>
    </row>
    <row r="2360" spans="1:7" x14ac:dyDescent="0.3">
      <c r="A2360" s="27">
        <v>19992</v>
      </c>
      <c r="B2360" s="27" t="s">
        <v>521</v>
      </c>
      <c r="C2360" s="27" t="s">
        <v>3859</v>
      </c>
      <c r="D2360" s="28" t="s">
        <v>2045</v>
      </c>
      <c r="E2360" s="27" t="s">
        <v>1974</v>
      </c>
      <c r="F2360" s="27" t="s">
        <v>2586</v>
      </c>
      <c r="G2360" s="29" t="s">
        <v>2000</v>
      </c>
    </row>
    <row r="2361" spans="1:7" x14ac:dyDescent="0.3">
      <c r="A2361" s="24">
        <v>19991</v>
      </c>
      <c r="B2361" s="24" t="s">
        <v>2958</v>
      </c>
      <c r="C2361" s="24" t="s">
        <v>3079</v>
      </c>
      <c r="D2361" s="30" t="s">
        <v>2045</v>
      </c>
      <c r="E2361" s="24" t="s">
        <v>1974</v>
      </c>
      <c r="F2361" s="24" t="s">
        <v>3249</v>
      </c>
      <c r="G2361" s="25" t="s">
        <v>2000</v>
      </c>
    </row>
    <row r="2362" spans="1:7" x14ac:dyDescent="0.3">
      <c r="A2362" s="27">
        <v>19976</v>
      </c>
      <c r="B2362" s="27" t="s">
        <v>850</v>
      </c>
      <c r="C2362" s="27" t="s">
        <v>2464</v>
      </c>
      <c r="D2362" s="28" t="s">
        <v>2163</v>
      </c>
      <c r="E2362" s="27" t="s">
        <v>1974</v>
      </c>
      <c r="F2362" s="27" t="s">
        <v>3080</v>
      </c>
      <c r="G2362" s="29" t="s">
        <v>1947</v>
      </c>
    </row>
    <row r="2363" spans="1:7" x14ac:dyDescent="0.3">
      <c r="A2363" s="24">
        <v>19968</v>
      </c>
      <c r="B2363" s="24" t="s">
        <v>2776</v>
      </c>
      <c r="C2363" s="24" t="s">
        <v>3566</v>
      </c>
      <c r="D2363" s="30" t="s">
        <v>2045</v>
      </c>
      <c r="E2363" s="24" t="s">
        <v>1974</v>
      </c>
      <c r="F2363" s="24" t="s">
        <v>2921</v>
      </c>
      <c r="G2363" s="25" t="s">
        <v>2000</v>
      </c>
    </row>
    <row r="2364" spans="1:7" x14ac:dyDescent="0.3">
      <c r="A2364" s="27">
        <v>19964</v>
      </c>
      <c r="B2364" s="27" t="s">
        <v>3858</v>
      </c>
      <c r="C2364" s="27" t="s">
        <v>3858</v>
      </c>
      <c r="D2364" s="28" t="s">
        <v>2327</v>
      </c>
      <c r="E2364" s="27" t="s">
        <v>2059</v>
      </c>
      <c r="F2364" s="27" t="s">
        <v>2924</v>
      </c>
      <c r="G2364" s="29" t="s">
        <v>2000</v>
      </c>
    </row>
    <row r="2365" spans="1:7" x14ac:dyDescent="0.3">
      <c r="A2365" s="24">
        <v>19959</v>
      </c>
      <c r="B2365" s="24" t="s">
        <v>443</v>
      </c>
      <c r="C2365" s="24" t="s">
        <v>2371</v>
      </c>
      <c r="D2365" s="30" t="s">
        <v>2088</v>
      </c>
      <c r="E2365" s="24" t="s">
        <v>1990</v>
      </c>
      <c r="F2365" s="24" t="s">
        <v>1991</v>
      </c>
      <c r="G2365" s="25" t="s">
        <v>1947</v>
      </c>
    </row>
    <row r="2366" spans="1:7" x14ac:dyDescent="0.3">
      <c r="A2366" s="27">
        <v>19947</v>
      </c>
      <c r="B2366" s="27" t="s">
        <v>3857</v>
      </c>
      <c r="C2366" s="27" t="s">
        <v>2381</v>
      </c>
      <c r="D2366" s="28" t="s">
        <v>2335</v>
      </c>
      <c r="E2366" s="27" t="s">
        <v>2279</v>
      </c>
      <c r="F2366" s="27" t="s">
        <v>2350</v>
      </c>
      <c r="G2366" s="29" t="s">
        <v>1947</v>
      </c>
    </row>
    <row r="2367" spans="1:7" x14ac:dyDescent="0.3">
      <c r="A2367" s="24">
        <v>19934</v>
      </c>
      <c r="B2367" s="24" t="s">
        <v>3856</v>
      </c>
      <c r="C2367" s="24" t="s">
        <v>2264</v>
      </c>
      <c r="D2367" s="30" t="s">
        <v>3261</v>
      </c>
      <c r="E2367" s="24" t="s">
        <v>2821</v>
      </c>
      <c r="F2367" s="24" t="s">
        <v>2822</v>
      </c>
      <c r="G2367" s="25" t="s">
        <v>2000</v>
      </c>
    </row>
    <row r="2368" spans="1:7" x14ac:dyDescent="0.3">
      <c r="A2368" s="27">
        <v>19932</v>
      </c>
      <c r="B2368" s="27" t="s">
        <v>3854</v>
      </c>
      <c r="C2368" s="27" t="s">
        <v>3855</v>
      </c>
      <c r="D2368" s="28" t="s">
        <v>2284</v>
      </c>
      <c r="E2368" s="27" t="s">
        <v>2059</v>
      </c>
      <c r="F2368" s="27" t="s">
        <v>2812</v>
      </c>
      <c r="G2368" s="29" t="s">
        <v>2000</v>
      </c>
    </row>
    <row r="2369" spans="1:7" x14ac:dyDescent="0.3">
      <c r="A2369" s="24">
        <v>19922</v>
      </c>
      <c r="B2369" s="24" t="s">
        <v>2715</v>
      </c>
      <c r="C2369" s="24" t="s">
        <v>2258</v>
      </c>
      <c r="D2369" s="30" t="s">
        <v>2045</v>
      </c>
      <c r="E2369" s="24" t="s">
        <v>1974</v>
      </c>
      <c r="F2369" s="24" t="s">
        <v>2919</v>
      </c>
      <c r="G2369" s="25" t="s">
        <v>2000</v>
      </c>
    </row>
    <row r="2370" spans="1:7" x14ac:dyDescent="0.3">
      <c r="A2370" s="27">
        <v>19916</v>
      </c>
      <c r="B2370" s="27" t="s">
        <v>3853</v>
      </c>
      <c r="C2370" s="27" t="s">
        <v>3853</v>
      </c>
      <c r="D2370" s="28" t="s">
        <v>2088</v>
      </c>
      <c r="E2370" s="27" t="s">
        <v>1990</v>
      </c>
      <c r="F2370" s="27" t="s">
        <v>1991</v>
      </c>
      <c r="G2370" s="29" t="s">
        <v>1947</v>
      </c>
    </row>
    <row r="2371" spans="1:7" x14ac:dyDescent="0.3">
      <c r="A2371" s="24">
        <v>19896</v>
      </c>
      <c r="B2371" s="24" t="s">
        <v>1061</v>
      </c>
      <c r="C2371" s="24" t="s">
        <v>3852</v>
      </c>
      <c r="D2371" s="30" t="s">
        <v>3546</v>
      </c>
      <c r="E2371" s="24" t="s">
        <v>1990</v>
      </c>
      <c r="F2371" s="24" t="s">
        <v>1991</v>
      </c>
      <c r="G2371" s="25" t="s">
        <v>1947</v>
      </c>
    </row>
    <row r="2372" spans="1:7" x14ac:dyDescent="0.3">
      <c r="A2372" s="27">
        <v>19894</v>
      </c>
      <c r="B2372" s="27" t="s">
        <v>2969</v>
      </c>
      <c r="C2372" s="27" t="s">
        <v>3851</v>
      </c>
      <c r="D2372" s="28" t="s">
        <v>2617</v>
      </c>
      <c r="E2372" s="27" t="s">
        <v>2246</v>
      </c>
      <c r="F2372" s="27" t="s">
        <v>2247</v>
      </c>
      <c r="G2372" s="29" t="s">
        <v>1947</v>
      </c>
    </row>
    <row r="2373" spans="1:7" x14ac:dyDescent="0.3">
      <c r="A2373" s="24">
        <v>19887</v>
      </c>
      <c r="B2373" s="24" t="s">
        <v>2771</v>
      </c>
      <c r="C2373" s="24" t="s">
        <v>3850</v>
      </c>
      <c r="D2373" s="30" t="s">
        <v>2045</v>
      </c>
      <c r="E2373" s="24" t="s">
        <v>2091</v>
      </c>
      <c r="F2373" s="24" t="s">
        <v>2507</v>
      </c>
      <c r="G2373" s="25" t="s">
        <v>1947</v>
      </c>
    </row>
    <row r="2374" spans="1:7" x14ac:dyDescent="0.3">
      <c r="A2374" s="27">
        <v>19884</v>
      </c>
      <c r="B2374" s="27" t="s">
        <v>3849</v>
      </c>
      <c r="C2374" s="27" t="s">
        <v>2612</v>
      </c>
      <c r="D2374" s="28" t="s">
        <v>2447</v>
      </c>
      <c r="E2374" s="27" t="s">
        <v>2054</v>
      </c>
      <c r="F2374" s="27" t="s">
        <v>2055</v>
      </c>
      <c r="G2374" s="29" t="s">
        <v>1947</v>
      </c>
    </row>
    <row r="2375" spans="1:7" x14ac:dyDescent="0.3">
      <c r="A2375" s="24">
        <v>19879</v>
      </c>
      <c r="B2375" s="24" t="s">
        <v>2823</v>
      </c>
      <c r="C2375" s="24" t="s">
        <v>3848</v>
      </c>
      <c r="D2375" s="30" t="s">
        <v>2045</v>
      </c>
      <c r="E2375" s="24" t="s">
        <v>1974</v>
      </c>
      <c r="F2375" s="24" t="s">
        <v>3343</v>
      </c>
      <c r="G2375" s="25" t="s">
        <v>2000</v>
      </c>
    </row>
    <row r="2376" spans="1:7" x14ac:dyDescent="0.3">
      <c r="A2376" s="27">
        <v>19873</v>
      </c>
      <c r="B2376" s="27" t="s">
        <v>2260</v>
      </c>
      <c r="C2376" s="27" t="s">
        <v>2288</v>
      </c>
      <c r="D2376" s="28" t="s">
        <v>2327</v>
      </c>
      <c r="E2376" s="27" t="s">
        <v>2059</v>
      </c>
      <c r="F2376" s="27" t="s">
        <v>2060</v>
      </c>
      <c r="G2376" s="29" t="s">
        <v>2000</v>
      </c>
    </row>
    <row r="2377" spans="1:7" x14ac:dyDescent="0.3">
      <c r="A2377" s="24">
        <v>19866</v>
      </c>
      <c r="B2377" s="24" t="s">
        <v>3846</v>
      </c>
      <c r="C2377" s="24" t="s">
        <v>3847</v>
      </c>
      <c r="D2377" s="30" t="s">
        <v>2284</v>
      </c>
      <c r="E2377" s="24" t="s">
        <v>2059</v>
      </c>
      <c r="F2377" s="24" t="s">
        <v>3350</v>
      </c>
      <c r="G2377" s="25" t="s">
        <v>1947</v>
      </c>
    </row>
    <row r="2378" spans="1:7" x14ac:dyDescent="0.3">
      <c r="A2378" s="27">
        <v>19863</v>
      </c>
      <c r="B2378" s="27" t="s">
        <v>3845</v>
      </c>
      <c r="C2378" s="27" t="s">
        <v>3366</v>
      </c>
      <c r="D2378" s="28" t="s">
        <v>3240</v>
      </c>
      <c r="E2378" s="27" t="s">
        <v>2054</v>
      </c>
      <c r="F2378" s="27" t="s">
        <v>2055</v>
      </c>
      <c r="G2378" s="29" t="s">
        <v>1947</v>
      </c>
    </row>
    <row r="2379" spans="1:7" x14ac:dyDescent="0.3">
      <c r="A2379" s="24">
        <v>19862</v>
      </c>
      <c r="B2379" s="24" t="s">
        <v>2237</v>
      </c>
      <c r="C2379" s="24" t="s">
        <v>2184</v>
      </c>
      <c r="D2379" s="30" t="s">
        <v>1982</v>
      </c>
      <c r="E2379" s="24" t="s">
        <v>1983</v>
      </c>
      <c r="F2379" s="24" t="s">
        <v>1984</v>
      </c>
      <c r="G2379" s="25" t="s">
        <v>1947</v>
      </c>
    </row>
    <row r="2380" spans="1:7" x14ac:dyDescent="0.3">
      <c r="A2380" s="27">
        <v>19858</v>
      </c>
      <c r="B2380" s="27" t="s">
        <v>3843</v>
      </c>
      <c r="C2380" s="27" t="s">
        <v>3844</v>
      </c>
      <c r="D2380" s="28" t="s">
        <v>2327</v>
      </c>
      <c r="E2380" s="27" t="s">
        <v>2059</v>
      </c>
      <c r="F2380" s="27" t="s">
        <v>2924</v>
      </c>
      <c r="G2380" s="29" t="s">
        <v>2000</v>
      </c>
    </row>
    <row r="2381" spans="1:7" x14ac:dyDescent="0.3">
      <c r="A2381" s="24">
        <v>19856</v>
      </c>
      <c r="B2381" s="24" t="s">
        <v>2219</v>
      </c>
      <c r="C2381" s="24" t="s">
        <v>3842</v>
      </c>
      <c r="D2381" s="30" t="s">
        <v>2045</v>
      </c>
      <c r="E2381" s="24" t="s">
        <v>1974</v>
      </c>
      <c r="F2381" s="24" t="s">
        <v>2513</v>
      </c>
      <c r="G2381" s="25" t="s">
        <v>2000</v>
      </c>
    </row>
    <row r="2382" spans="1:7" x14ac:dyDescent="0.3">
      <c r="A2382" s="27">
        <v>19845</v>
      </c>
      <c r="B2382" s="27" t="s">
        <v>316</v>
      </c>
      <c r="C2382" s="27" t="s">
        <v>2371</v>
      </c>
      <c r="D2382" s="28" t="s">
        <v>2127</v>
      </c>
      <c r="E2382" s="27" t="s">
        <v>1995</v>
      </c>
      <c r="F2382" s="27" t="s">
        <v>2128</v>
      </c>
      <c r="G2382" s="29" t="s">
        <v>1947</v>
      </c>
    </row>
    <row r="2383" spans="1:7" x14ac:dyDescent="0.3">
      <c r="A2383" s="24">
        <v>19840</v>
      </c>
      <c r="B2383" s="24" t="s">
        <v>2856</v>
      </c>
      <c r="C2383" s="24" t="s">
        <v>2826</v>
      </c>
      <c r="D2383" s="30" t="s">
        <v>2327</v>
      </c>
      <c r="E2383" s="24" t="s">
        <v>2059</v>
      </c>
      <c r="F2383" s="24" t="s">
        <v>3561</v>
      </c>
      <c r="G2383" s="25" t="s">
        <v>2000</v>
      </c>
    </row>
    <row r="2384" spans="1:7" x14ac:dyDescent="0.3">
      <c r="A2384" s="27">
        <v>19835</v>
      </c>
      <c r="B2384" s="27" t="s">
        <v>3069</v>
      </c>
      <c r="C2384" s="27" t="s">
        <v>3367</v>
      </c>
      <c r="D2384" s="28" t="s">
        <v>2327</v>
      </c>
      <c r="E2384" s="27" t="s">
        <v>2059</v>
      </c>
      <c r="F2384" s="27" t="s">
        <v>2755</v>
      </c>
      <c r="G2384" s="29" t="s">
        <v>2000</v>
      </c>
    </row>
    <row r="2385" spans="1:7" x14ac:dyDescent="0.3">
      <c r="A2385" s="24">
        <v>19832</v>
      </c>
      <c r="B2385" s="24" t="s">
        <v>2283</v>
      </c>
      <c r="C2385" s="24" t="s">
        <v>3583</v>
      </c>
      <c r="D2385" s="30" t="s">
        <v>2327</v>
      </c>
      <c r="E2385" s="24" t="s">
        <v>2059</v>
      </c>
      <c r="F2385" s="24" t="s">
        <v>3425</v>
      </c>
      <c r="G2385" s="25" t="s">
        <v>2000</v>
      </c>
    </row>
    <row r="2386" spans="1:7" x14ac:dyDescent="0.3">
      <c r="A2386" s="27">
        <v>19829</v>
      </c>
      <c r="B2386" s="27" t="s">
        <v>3081</v>
      </c>
      <c r="C2386" s="27" t="s">
        <v>3081</v>
      </c>
      <c r="D2386" s="28" t="s">
        <v>2201</v>
      </c>
      <c r="E2386" s="27" t="s">
        <v>1960</v>
      </c>
      <c r="F2386" s="27" t="s">
        <v>1961</v>
      </c>
      <c r="G2386" s="29" t="s">
        <v>2000</v>
      </c>
    </row>
    <row r="2387" spans="1:7" x14ac:dyDescent="0.3">
      <c r="A2387" s="24">
        <v>19826</v>
      </c>
      <c r="B2387" s="24" t="s">
        <v>3841</v>
      </c>
      <c r="C2387" s="24" t="s">
        <v>2049</v>
      </c>
      <c r="D2387" s="30" t="s">
        <v>2045</v>
      </c>
      <c r="E2387" s="24" t="s">
        <v>1974</v>
      </c>
      <c r="F2387" s="24" t="s">
        <v>2918</v>
      </c>
      <c r="G2387" s="25" t="s">
        <v>2000</v>
      </c>
    </row>
    <row r="2388" spans="1:7" x14ac:dyDescent="0.3">
      <c r="A2388" s="27">
        <v>19823</v>
      </c>
      <c r="B2388" s="27" t="s">
        <v>2310</v>
      </c>
      <c r="C2388" s="27" t="s">
        <v>2184</v>
      </c>
      <c r="D2388" s="28" t="s">
        <v>2127</v>
      </c>
      <c r="E2388" s="27" t="s">
        <v>1995</v>
      </c>
      <c r="F2388" s="27" t="s">
        <v>2128</v>
      </c>
      <c r="G2388" s="29" t="s">
        <v>1947</v>
      </c>
    </row>
    <row r="2389" spans="1:7" x14ac:dyDescent="0.3">
      <c r="A2389" s="24">
        <v>19822</v>
      </c>
      <c r="B2389" s="24" t="s">
        <v>568</v>
      </c>
      <c r="C2389" s="24" t="s">
        <v>2323</v>
      </c>
      <c r="D2389" s="30" t="s">
        <v>2045</v>
      </c>
      <c r="E2389" s="24" t="s">
        <v>1974</v>
      </c>
      <c r="F2389" s="24" t="s">
        <v>2921</v>
      </c>
      <c r="G2389" s="25" t="s">
        <v>2000</v>
      </c>
    </row>
    <row r="2390" spans="1:7" x14ac:dyDescent="0.3">
      <c r="A2390" s="27">
        <v>19797</v>
      </c>
      <c r="B2390" s="27" t="s">
        <v>2448</v>
      </c>
      <c r="C2390" s="27" t="s">
        <v>2218</v>
      </c>
      <c r="D2390" s="28" t="s">
        <v>2335</v>
      </c>
      <c r="E2390" s="27" t="s">
        <v>2279</v>
      </c>
      <c r="F2390" s="27" t="s">
        <v>2420</v>
      </c>
      <c r="G2390" s="29" t="s">
        <v>1947</v>
      </c>
    </row>
    <row r="2391" spans="1:7" x14ac:dyDescent="0.3">
      <c r="A2391" s="24">
        <v>19789</v>
      </c>
      <c r="B2391" s="24" t="s">
        <v>3840</v>
      </c>
      <c r="C2391" s="24" t="s">
        <v>2184</v>
      </c>
      <c r="D2391" s="30" t="s">
        <v>2201</v>
      </c>
      <c r="E2391" s="24" t="s">
        <v>2158</v>
      </c>
      <c r="F2391" s="24" t="s">
        <v>2324</v>
      </c>
      <c r="G2391" s="25" t="s">
        <v>1947</v>
      </c>
    </row>
    <row r="2392" spans="1:7" x14ac:dyDescent="0.3">
      <c r="A2392" s="27">
        <v>19788</v>
      </c>
      <c r="B2392" s="27" t="s">
        <v>3208</v>
      </c>
      <c r="C2392" s="27" t="s">
        <v>2841</v>
      </c>
      <c r="D2392" s="28" t="s">
        <v>2335</v>
      </c>
      <c r="E2392" s="27" t="s">
        <v>2279</v>
      </c>
      <c r="F2392" s="27" t="s">
        <v>2350</v>
      </c>
      <c r="G2392" s="29" t="s">
        <v>1947</v>
      </c>
    </row>
    <row r="2393" spans="1:7" x14ac:dyDescent="0.3">
      <c r="A2393" s="24">
        <v>19785</v>
      </c>
      <c r="B2393" s="24" t="s">
        <v>3816</v>
      </c>
      <c r="C2393" s="24" t="s">
        <v>3039</v>
      </c>
      <c r="D2393" s="30" t="s">
        <v>2335</v>
      </c>
      <c r="E2393" s="24" t="s">
        <v>2279</v>
      </c>
      <c r="F2393" s="24" t="s">
        <v>2341</v>
      </c>
      <c r="G2393" s="25" t="s">
        <v>1947</v>
      </c>
    </row>
    <row r="2394" spans="1:7" x14ac:dyDescent="0.3">
      <c r="A2394" s="27">
        <v>19780</v>
      </c>
      <c r="B2394" s="27" t="s">
        <v>3696</v>
      </c>
      <c r="C2394" s="27" t="s">
        <v>2509</v>
      </c>
      <c r="D2394" s="28" t="s">
        <v>2201</v>
      </c>
      <c r="E2394" s="27" t="s">
        <v>2158</v>
      </c>
      <c r="F2394" s="27" t="s">
        <v>2697</v>
      </c>
      <c r="G2394" s="29" t="s">
        <v>1947</v>
      </c>
    </row>
    <row r="2395" spans="1:7" x14ac:dyDescent="0.3">
      <c r="A2395" s="24">
        <v>19775</v>
      </c>
      <c r="B2395" s="24" t="s">
        <v>3254</v>
      </c>
      <c r="C2395" s="24" t="s">
        <v>3839</v>
      </c>
      <c r="D2395" s="30" t="s">
        <v>2045</v>
      </c>
      <c r="E2395" s="24" t="s">
        <v>1974</v>
      </c>
      <c r="F2395" s="24" t="s">
        <v>2661</v>
      </c>
      <c r="G2395" s="25" t="s">
        <v>2000</v>
      </c>
    </row>
    <row r="2396" spans="1:7" x14ac:dyDescent="0.3">
      <c r="A2396" s="27">
        <v>19769</v>
      </c>
      <c r="B2396" s="27" t="s">
        <v>3838</v>
      </c>
      <c r="C2396" s="27" t="s">
        <v>2541</v>
      </c>
      <c r="D2396" s="28" t="s">
        <v>2045</v>
      </c>
      <c r="E2396" s="27" t="s">
        <v>1974</v>
      </c>
      <c r="F2396" s="27" t="s">
        <v>3010</v>
      </c>
      <c r="G2396" s="29" t="s">
        <v>2000</v>
      </c>
    </row>
    <row r="2397" spans="1:7" x14ac:dyDescent="0.3">
      <c r="A2397" s="24">
        <v>19764</v>
      </c>
      <c r="B2397" s="24" t="s">
        <v>2535</v>
      </c>
      <c r="C2397" s="24" t="s">
        <v>3536</v>
      </c>
      <c r="D2397" s="30" t="s">
        <v>2045</v>
      </c>
      <c r="E2397" s="24" t="s">
        <v>1974</v>
      </c>
      <c r="F2397" s="24" t="s">
        <v>2024</v>
      </c>
      <c r="G2397" s="25" t="s">
        <v>2000</v>
      </c>
    </row>
    <row r="2398" spans="1:7" x14ac:dyDescent="0.3">
      <c r="A2398" s="27">
        <v>19763</v>
      </c>
      <c r="B2398" s="27" t="s">
        <v>3836</v>
      </c>
      <c r="C2398" s="27" t="s">
        <v>3837</v>
      </c>
      <c r="D2398" s="28" t="s">
        <v>2045</v>
      </c>
      <c r="E2398" s="27" t="s">
        <v>1974</v>
      </c>
      <c r="F2398" s="27" t="s">
        <v>2902</v>
      </c>
      <c r="G2398" s="29" t="s">
        <v>2000</v>
      </c>
    </row>
    <row r="2399" spans="1:7" x14ac:dyDescent="0.3">
      <c r="A2399" s="24">
        <v>19759</v>
      </c>
      <c r="B2399" s="24" t="s">
        <v>2645</v>
      </c>
      <c r="C2399" s="24" t="s">
        <v>3835</v>
      </c>
      <c r="D2399" s="30" t="s">
        <v>2045</v>
      </c>
      <c r="E2399" s="24" t="s">
        <v>1974</v>
      </c>
      <c r="F2399" s="24" t="s">
        <v>2902</v>
      </c>
      <c r="G2399" s="25" t="s">
        <v>2000</v>
      </c>
    </row>
    <row r="2400" spans="1:7" x14ac:dyDescent="0.3">
      <c r="A2400" s="27">
        <v>19753</v>
      </c>
      <c r="B2400" s="27" t="s">
        <v>3775</v>
      </c>
      <c r="C2400" s="27" t="s">
        <v>175</v>
      </c>
      <c r="D2400" s="28" t="s">
        <v>2045</v>
      </c>
      <c r="E2400" s="27" t="s">
        <v>1974</v>
      </c>
      <c r="F2400" s="27" t="s">
        <v>2990</v>
      </c>
      <c r="G2400" s="29" t="s">
        <v>2000</v>
      </c>
    </row>
    <row r="2401" spans="1:7" x14ac:dyDescent="0.3">
      <c r="A2401" s="24">
        <v>19751</v>
      </c>
      <c r="B2401" s="24" t="s">
        <v>3156</v>
      </c>
      <c r="C2401" s="24" t="s">
        <v>2113</v>
      </c>
      <c r="D2401" s="30" t="s">
        <v>2045</v>
      </c>
      <c r="E2401" s="24" t="s">
        <v>1974</v>
      </c>
      <c r="F2401" s="24" t="s">
        <v>3249</v>
      </c>
      <c r="G2401" s="25" t="s">
        <v>2000</v>
      </c>
    </row>
    <row r="2402" spans="1:7" x14ac:dyDescent="0.3">
      <c r="A2402" s="27">
        <v>19748</v>
      </c>
      <c r="B2402" s="27" t="s">
        <v>2368</v>
      </c>
      <c r="C2402" s="27" t="s">
        <v>2184</v>
      </c>
      <c r="D2402" s="28" t="s">
        <v>2083</v>
      </c>
      <c r="E2402" s="27" t="s">
        <v>1974</v>
      </c>
      <c r="F2402" s="27" t="s">
        <v>2416</v>
      </c>
      <c r="G2402" s="29" t="s">
        <v>1947</v>
      </c>
    </row>
    <row r="2403" spans="1:7" x14ac:dyDescent="0.3">
      <c r="A2403" s="24">
        <v>19744</v>
      </c>
      <c r="B2403" s="24" t="s">
        <v>3688</v>
      </c>
      <c r="C2403" s="24" t="s">
        <v>3033</v>
      </c>
      <c r="D2403" s="30" t="s">
        <v>3834</v>
      </c>
      <c r="E2403" s="24" t="s">
        <v>2054</v>
      </c>
      <c r="F2403" s="24" t="s">
        <v>3511</v>
      </c>
      <c r="G2403" s="25" t="s">
        <v>2000</v>
      </c>
    </row>
    <row r="2404" spans="1:7" x14ac:dyDescent="0.3">
      <c r="A2404" s="27">
        <v>19741</v>
      </c>
      <c r="B2404" s="27" t="s">
        <v>2125</v>
      </c>
      <c r="C2404" s="27" t="s">
        <v>817</v>
      </c>
      <c r="D2404" s="28" t="s">
        <v>2457</v>
      </c>
      <c r="E2404" s="27" t="s">
        <v>2242</v>
      </c>
      <c r="F2404" s="27" t="s">
        <v>2243</v>
      </c>
      <c r="G2404" s="29" t="s">
        <v>1947</v>
      </c>
    </row>
    <row r="2405" spans="1:7" x14ac:dyDescent="0.3">
      <c r="A2405" s="24">
        <v>19738</v>
      </c>
      <c r="B2405" s="24" t="s">
        <v>2526</v>
      </c>
      <c r="C2405" s="24" t="s">
        <v>3833</v>
      </c>
      <c r="D2405" s="30" t="s">
        <v>2447</v>
      </c>
      <c r="E2405" s="24" t="s">
        <v>2315</v>
      </c>
      <c r="F2405" s="24" t="s">
        <v>2316</v>
      </c>
      <c r="G2405" s="25" t="s">
        <v>1947</v>
      </c>
    </row>
    <row r="2406" spans="1:7" x14ac:dyDescent="0.3">
      <c r="A2406" s="27">
        <v>19728</v>
      </c>
      <c r="B2406" s="27" t="s">
        <v>2786</v>
      </c>
      <c r="C2406" s="27" t="s">
        <v>2473</v>
      </c>
      <c r="D2406" s="28" t="s">
        <v>2127</v>
      </c>
      <c r="E2406" s="27" t="s">
        <v>1995</v>
      </c>
      <c r="F2406" s="27" t="s">
        <v>2128</v>
      </c>
      <c r="G2406" s="29" t="s">
        <v>1947</v>
      </c>
    </row>
    <row r="2407" spans="1:7" x14ac:dyDescent="0.3">
      <c r="A2407" s="24">
        <v>19725</v>
      </c>
      <c r="B2407" s="24" t="s">
        <v>1614</v>
      </c>
      <c r="C2407" s="24" t="s">
        <v>3832</v>
      </c>
      <c r="D2407" s="30" t="s">
        <v>2045</v>
      </c>
      <c r="E2407" s="24" t="s">
        <v>1974</v>
      </c>
      <c r="F2407" s="24" t="s">
        <v>2292</v>
      </c>
      <c r="G2407" s="25" t="s">
        <v>2000</v>
      </c>
    </row>
    <row r="2408" spans="1:7" x14ac:dyDescent="0.3">
      <c r="A2408" s="27">
        <v>19717</v>
      </c>
      <c r="B2408" s="27" t="s">
        <v>3831</v>
      </c>
      <c r="C2408" s="27" t="s">
        <v>3831</v>
      </c>
      <c r="D2408" s="28" t="s">
        <v>2045</v>
      </c>
      <c r="E2408" s="27" t="s">
        <v>1974</v>
      </c>
      <c r="F2408" s="27" t="s">
        <v>2902</v>
      </c>
      <c r="G2408" s="29" t="s">
        <v>2000</v>
      </c>
    </row>
    <row r="2409" spans="1:7" x14ac:dyDescent="0.3">
      <c r="A2409" s="24">
        <v>19707</v>
      </c>
      <c r="B2409" s="24" t="s">
        <v>3829</v>
      </c>
      <c r="C2409" s="24" t="s">
        <v>3830</v>
      </c>
      <c r="D2409" s="30" t="s">
        <v>2256</v>
      </c>
      <c r="E2409" s="24" t="s">
        <v>2073</v>
      </c>
      <c r="F2409" s="24" t="s">
        <v>2074</v>
      </c>
      <c r="G2409" s="25" t="s">
        <v>1947</v>
      </c>
    </row>
    <row r="2410" spans="1:7" x14ac:dyDescent="0.3">
      <c r="A2410" s="27">
        <v>19689</v>
      </c>
      <c r="B2410" s="27" t="s">
        <v>3828</v>
      </c>
      <c r="C2410" s="27" t="s">
        <v>3828</v>
      </c>
      <c r="D2410" s="28" t="s">
        <v>2045</v>
      </c>
      <c r="E2410" s="27" t="s">
        <v>1974</v>
      </c>
      <c r="F2410" s="27" t="s">
        <v>2263</v>
      </c>
      <c r="G2410" s="29" t="s">
        <v>2000</v>
      </c>
    </row>
    <row r="2411" spans="1:7" x14ac:dyDescent="0.3">
      <c r="A2411" s="24">
        <v>19684</v>
      </c>
      <c r="B2411" s="24" t="s">
        <v>3502</v>
      </c>
      <c r="C2411" s="24" t="s">
        <v>2121</v>
      </c>
      <c r="D2411" s="30" t="s">
        <v>2045</v>
      </c>
      <c r="E2411" s="24" t="s">
        <v>1974</v>
      </c>
      <c r="F2411" s="24" t="s">
        <v>2181</v>
      </c>
      <c r="G2411" s="25" t="s">
        <v>2000</v>
      </c>
    </row>
    <row r="2412" spans="1:7" x14ac:dyDescent="0.3">
      <c r="A2412" s="27">
        <v>19683</v>
      </c>
      <c r="B2412" s="27" t="s">
        <v>2841</v>
      </c>
      <c r="C2412" s="27" t="s">
        <v>2841</v>
      </c>
      <c r="D2412" s="28" t="s">
        <v>2327</v>
      </c>
      <c r="E2412" s="27" t="s">
        <v>2059</v>
      </c>
      <c r="F2412" s="27" t="s">
        <v>3009</v>
      </c>
      <c r="G2412" s="29" t="s">
        <v>1947</v>
      </c>
    </row>
    <row r="2413" spans="1:7" x14ac:dyDescent="0.3">
      <c r="A2413" s="24">
        <v>19675</v>
      </c>
      <c r="B2413" s="24" t="s">
        <v>2789</v>
      </c>
      <c r="C2413" s="24" t="s">
        <v>3715</v>
      </c>
      <c r="D2413" s="30" t="s">
        <v>3827</v>
      </c>
      <c r="E2413" s="24" t="s">
        <v>2315</v>
      </c>
      <c r="F2413" s="24" t="s">
        <v>2316</v>
      </c>
      <c r="G2413" s="25" t="s">
        <v>1947</v>
      </c>
    </row>
    <row r="2414" spans="1:7" x14ac:dyDescent="0.3">
      <c r="A2414" s="27">
        <v>19672</v>
      </c>
      <c r="B2414" s="27" t="s">
        <v>2368</v>
      </c>
      <c r="C2414" s="27" t="s">
        <v>3137</v>
      </c>
      <c r="D2414" s="28" t="s">
        <v>2256</v>
      </c>
      <c r="E2414" s="27" t="s">
        <v>2073</v>
      </c>
      <c r="F2414" s="27" t="s">
        <v>2074</v>
      </c>
      <c r="G2414" s="29" t="s">
        <v>1947</v>
      </c>
    </row>
    <row r="2415" spans="1:7" x14ac:dyDescent="0.3">
      <c r="A2415" s="24">
        <v>19660</v>
      </c>
      <c r="B2415" s="24" t="s">
        <v>1061</v>
      </c>
      <c r="C2415" s="24" t="s">
        <v>2100</v>
      </c>
      <c r="D2415" s="30" t="s">
        <v>2335</v>
      </c>
      <c r="E2415" s="24" t="s">
        <v>2279</v>
      </c>
      <c r="F2415" s="24" t="s">
        <v>2341</v>
      </c>
      <c r="G2415" s="25" t="s">
        <v>1947</v>
      </c>
    </row>
    <row r="2416" spans="1:7" x14ac:dyDescent="0.3">
      <c r="A2416" s="27">
        <v>19658</v>
      </c>
      <c r="B2416" s="27" t="s">
        <v>2202</v>
      </c>
      <c r="C2416" s="27" t="s">
        <v>2208</v>
      </c>
      <c r="D2416" s="28" t="s">
        <v>2335</v>
      </c>
      <c r="E2416" s="27" t="s">
        <v>2279</v>
      </c>
      <c r="F2416" s="27" t="s">
        <v>2341</v>
      </c>
      <c r="G2416" s="29" t="s">
        <v>1947</v>
      </c>
    </row>
    <row r="2417" spans="1:7" x14ac:dyDescent="0.3">
      <c r="A2417" s="24">
        <v>19657</v>
      </c>
      <c r="B2417" s="24" t="s">
        <v>2226</v>
      </c>
      <c r="C2417" s="24" t="s">
        <v>2089</v>
      </c>
      <c r="D2417" s="30" t="s">
        <v>2127</v>
      </c>
      <c r="E2417" s="24" t="s">
        <v>2041</v>
      </c>
      <c r="F2417" s="24" t="s">
        <v>2555</v>
      </c>
      <c r="G2417" s="25" t="s">
        <v>1947</v>
      </c>
    </row>
    <row r="2418" spans="1:7" x14ac:dyDescent="0.3">
      <c r="A2418" s="27">
        <v>19652</v>
      </c>
      <c r="B2418" s="27" t="s">
        <v>2508</v>
      </c>
      <c r="C2418" s="27" t="s">
        <v>3426</v>
      </c>
      <c r="D2418" s="28" t="s">
        <v>2045</v>
      </c>
      <c r="E2418" s="27" t="s">
        <v>1974</v>
      </c>
      <c r="F2418" s="27" t="s">
        <v>2902</v>
      </c>
      <c r="G2418" s="29" t="s">
        <v>1947</v>
      </c>
    </row>
    <row r="2419" spans="1:7" x14ac:dyDescent="0.3">
      <c r="A2419" s="24">
        <v>19646</v>
      </c>
      <c r="B2419" s="24" t="s">
        <v>2938</v>
      </c>
      <c r="C2419" s="24" t="s">
        <v>1948</v>
      </c>
      <c r="D2419" s="30" t="s">
        <v>2045</v>
      </c>
      <c r="E2419" s="24" t="s">
        <v>1974</v>
      </c>
      <c r="F2419" s="24" t="s">
        <v>2588</v>
      </c>
      <c r="G2419" s="25" t="s">
        <v>2000</v>
      </c>
    </row>
    <row r="2420" spans="1:7" x14ac:dyDescent="0.3">
      <c r="A2420" s="27">
        <v>19645</v>
      </c>
      <c r="B2420" s="27" t="s">
        <v>2508</v>
      </c>
      <c r="C2420" s="27" t="s">
        <v>2942</v>
      </c>
      <c r="D2420" s="28" t="s">
        <v>2045</v>
      </c>
      <c r="E2420" s="27" t="s">
        <v>1974</v>
      </c>
      <c r="F2420" s="27" t="s">
        <v>3206</v>
      </c>
      <c r="G2420" s="29" t="s">
        <v>1947</v>
      </c>
    </row>
    <row r="2421" spans="1:7" x14ac:dyDescent="0.3">
      <c r="A2421" s="24">
        <v>19640</v>
      </c>
      <c r="B2421" s="24" t="s">
        <v>2525</v>
      </c>
      <c r="C2421" s="24" t="s">
        <v>2525</v>
      </c>
      <c r="D2421" s="30" t="s">
        <v>2127</v>
      </c>
      <c r="E2421" s="24" t="s">
        <v>2041</v>
      </c>
      <c r="F2421" s="24" t="s">
        <v>2555</v>
      </c>
      <c r="G2421" s="25" t="s">
        <v>1947</v>
      </c>
    </row>
    <row r="2422" spans="1:7" x14ac:dyDescent="0.3">
      <c r="A2422" s="27">
        <v>19632</v>
      </c>
      <c r="B2422" s="27" t="s">
        <v>3826</v>
      </c>
      <c r="C2422" s="27" t="s">
        <v>2498</v>
      </c>
      <c r="D2422" s="28" t="s">
        <v>2445</v>
      </c>
      <c r="E2422" s="27" t="s">
        <v>2279</v>
      </c>
      <c r="F2422" s="27" t="s">
        <v>2341</v>
      </c>
      <c r="G2422" s="29" t="s">
        <v>1947</v>
      </c>
    </row>
    <row r="2423" spans="1:7" x14ac:dyDescent="0.3">
      <c r="A2423" s="24">
        <v>19630</v>
      </c>
      <c r="B2423" s="24" t="s">
        <v>2381</v>
      </c>
      <c r="C2423" s="24" t="s">
        <v>2381</v>
      </c>
      <c r="D2423" s="30" t="s">
        <v>2127</v>
      </c>
      <c r="E2423" s="24" t="s">
        <v>2041</v>
      </c>
      <c r="F2423" s="24" t="s">
        <v>2555</v>
      </c>
      <c r="G2423" s="25" t="s">
        <v>1947</v>
      </c>
    </row>
    <row r="2424" spans="1:7" x14ac:dyDescent="0.3">
      <c r="A2424" s="27">
        <v>19625</v>
      </c>
      <c r="B2424" s="27" t="s">
        <v>2789</v>
      </c>
      <c r="C2424" s="27" t="s">
        <v>2789</v>
      </c>
      <c r="D2424" s="28" t="s">
        <v>2127</v>
      </c>
      <c r="E2424" s="27" t="s">
        <v>2041</v>
      </c>
      <c r="F2424" s="27" t="s">
        <v>2432</v>
      </c>
      <c r="G2424" s="29" t="s">
        <v>1947</v>
      </c>
    </row>
    <row r="2425" spans="1:7" x14ac:dyDescent="0.3">
      <c r="A2425" s="24">
        <v>19621</v>
      </c>
      <c r="B2425" s="24" t="s">
        <v>3518</v>
      </c>
      <c r="C2425" s="24" t="s">
        <v>2841</v>
      </c>
      <c r="D2425" s="30" t="s">
        <v>2335</v>
      </c>
      <c r="E2425" s="24" t="s">
        <v>2279</v>
      </c>
      <c r="F2425" s="24" t="s">
        <v>2297</v>
      </c>
      <c r="G2425" s="25" t="s">
        <v>1947</v>
      </c>
    </row>
    <row r="2426" spans="1:7" x14ac:dyDescent="0.3">
      <c r="A2426" s="27">
        <v>19612</v>
      </c>
      <c r="B2426" s="27" t="s">
        <v>248</v>
      </c>
      <c r="C2426" s="27" t="s">
        <v>1987</v>
      </c>
      <c r="D2426" s="28" t="s">
        <v>2913</v>
      </c>
      <c r="E2426" s="27" t="s">
        <v>1974</v>
      </c>
      <c r="F2426" s="27" t="s">
        <v>2587</v>
      </c>
      <c r="G2426" s="29" t="s">
        <v>1947</v>
      </c>
    </row>
    <row r="2427" spans="1:7" x14ac:dyDescent="0.3">
      <c r="A2427" s="24">
        <v>19601</v>
      </c>
      <c r="B2427" s="24" t="s">
        <v>2428</v>
      </c>
      <c r="C2427" s="24" t="s">
        <v>2498</v>
      </c>
      <c r="D2427" s="30" t="s">
        <v>2467</v>
      </c>
      <c r="E2427" s="24" t="s">
        <v>2409</v>
      </c>
      <c r="F2427" s="24" t="s">
        <v>2176</v>
      </c>
      <c r="G2427" s="25" t="s">
        <v>1947</v>
      </c>
    </row>
    <row r="2428" spans="1:7" x14ac:dyDescent="0.3">
      <c r="A2428" s="27">
        <v>19598</v>
      </c>
      <c r="B2428" s="27" t="s">
        <v>2095</v>
      </c>
      <c r="C2428" s="27" t="s">
        <v>2187</v>
      </c>
      <c r="D2428" s="28" t="s">
        <v>2335</v>
      </c>
      <c r="E2428" s="27" t="s">
        <v>2158</v>
      </c>
      <c r="F2428" s="27" t="s">
        <v>2159</v>
      </c>
      <c r="G2428" s="29" t="s">
        <v>1947</v>
      </c>
    </row>
    <row r="2429" spans="1:7" x14ac:dyDescent="0.3">
      <c r="A2429" s="24">
        <v>19584</v>
      </c>
      <c r="B2429" s="24" t="s">
        <v>3824</v>
      </c>
      <c r="C2429" s="24" t="s">
        <v>3825</v>
      </c>
      <c r="D2429" s="30" t="s">
        <v>2087</v>
      </c>
      <c r="E2429" s="24" t="s">
        <v>1950</v>
      </c>
      <c r="F2429" s="24" t="s">
        <v>1951</v>
      </c>
      <c r="G2429" s="25" t="s">
        <v>1947</v>
      </c>
    </row>
    <row r="2430" spans="1:7" x14ac:dyDescent="0.3">
      <c r="A2430" s="27">
        <v>19574</v>
      </c>
      <c r="B2430" s="27" t="s">
        <v>3822</v>
      </c>
      <c r="C2430" s="27" t="s">
        <v>3823</v>
      </c>
      <c r="D2430" s="28" t="s">
        <v>2045</v>
      </c>
      <c r="E2430" s="27" t="s">
        <v>1974</v>
      </c>
      <c r="F2430" s="27" t="s">
        <v>2940</v>
      </c>
      <c r="G2430" s="29" t="s">
        <v>2000</v>
      </c>
    </row>
    <row r="2431" spans="1:7" x14ac:dyDescent="0.3">
      <c r="A2431" s="24">
        <v>19571</v>
      </c>
      <c r="B2431" s="24" t="s">
        <v>3821</v>
      </c>
      <c r="C2431" s="24" t="s">
        <v>2198</v>
      </c>
      <c r="D2431" s="30" t="s">
        <v>2045</v>
      </c>
      <c r="E2431" s="24" t="s">
        <v>1974</v>
      </c>
      <c r="F2431" s="24" t="s">
        <v>2263</v>
      </c>
      <c r="G2431" s="25" t="s">
        <v>2000</v>
      </c>
    </row>
    <row r="2432" spans="1:7" x14ac:dyDescent="0.3">
      <c r="A2432" s="27">
        <v>19556</v>
      </c>
      <c r="B2432" s="27" t="s">
        <v>2649</v>
      </c>
      <c r="C2432" s="27" t="s">
        <v>3820</v>
      </c>
      <c r="D2432" s="28" t="s">
        <v>2045</v>
      </c>
      <c r="E2432" s="27" t="s">
        <v>1974</v>
      </c>
      <c r="F2432" s="27" t="s">
        <v>2990</v>
      </c>
      <c r="G2432" s="29" t="s">
        <v>2000</v>
      </c>
    </row>
    <row r="2433" spans="1:7" x14ac:dyDescent="0.3">
      <c r="A2433" s="24">
        <v>19533</v>
      </c>
      <c r="B2433" s="24" t="s">
        <v>2380</v>
      </c>
      <c r="C2433" s="24" t="s">
        <v>3819</v>
      </c>
      <c r="D2433" s="30" t="s">
        <v>2127</v>
      </c>
      <c r="E2433" s="24" t="s">
        <v>2279</v>
      </c>
      <c r="F2433" s="24" t="s">
        <v>3398</v>
      </c>
      <c r="G2433" s="25" t="s">
        <v>1947</v>
      </c>
    </row>
    <row r="2434" spans="1:7" x14ac:dyDescent="0.3">
      <c r="A2434" s="27">
        <v>19531</v>
      </c>
      <c r="B2434" s="27" t="s">
        <v>2020</v>
      </c>
      <c r="C2434" s="27" t="s">
        <v>2169</v>
      </c>
      <c r="D2434" s="28" t="s">
        <v>2087</v>
      </c>
      <c r="E2434" s="27" t="s">
        <v>1978</v>
      </c>
      <c r="F2434" s="27" t="s">
        <v>1979</v>
      </c>
      <c r="G2434" s="29" t="s">
        <v>1947</v>
      </c>
    </row>
    <row r="2435" spans="1:7" x14ac:dyDescent="0.3">
      <c r="A2435" s="24">
        <v>19526</v>
      </c>
      <c r="B2435" s="24" t="s">
        <v>3818</v>
      </c>
      <c r="C2435" s="24" t="s">
        <v>2184</v>
      </c>
      <c r="D2435" s="30" t="s">
        <v>2209</v>
      </c>
      <c r="E2435" s="24" t="s">
        <v>1990</v>
      </c>
      <c r="F2435" s="24" t="s">
        <v>1991</v>
      </c>
      <c r="G2435" s="25" t="s">
        <v>1947</v>
      </c>
    </row>
    <row r="2436" spans="1:7" x14ac:dyDescent="0.3">
      <c r="A2436" s="27">
        <v>19525</v>
      </c>
      <c r="B2436" s="27" t="s">
        <v>2633</v>
      </c>
      <c r="C2436" s="27" t="s">
        <v>3308</v>
      </c>
      <c r="D2436" s="28" t="s">
        <v>2457</v>
      </c>
      <c r="E2436" s="27" t="s">
        <v>2242</v>
      </c>
      <c r="F2436" s="27" t="s">
        <v>2243</v>
      </c>
      <c r="G2436" s="29" t="s">
        <v>1947</v>
      </c>
    </row>
    <row r="2437" spans="1:7" x14ac:dyDescent="0.3">
      <c r="A2437" s="24">
        <v>19516</v>
      </c>
      <c r="B2437" s="24" t="s">
        <v>2523</v>
      </c>
      <c r="C2437" s="24" t="s">
        <v>3817</v>
      </c>
      <c r="D2437" s="30" t="s">
        <v>2077</v>
      </c>
      <c r="E2437" s="24" t="s">
        <v>2315</v>
      </c>
      <c r="F2437" s="24" t="s">
        <v>2316</v>
      </c>
      <c r="G2437" s="25" t="s">
        <v>1947</v>
      </c>
    </row>
    <row r="2438" spans="1:7" x14ac:dyDescent="0.3">
      <c r="A2438" s="27">
        <v>19511</v>
      </c>
      <c r="B2438" s="27" t="s">
        <v>2180</v>
      </c>
      <c r="C2438" s="27" t="s">
        <v>3816</v>
      </c>
      <c r="D2438" s="28" t="s">
        <v>2127</v>
      </c>
      <c r="E2438" s="27" t="s">
        <v>2041</v>
      </c>
      <c r="F2438" s="27" t="s">
        <v>2432</v>
      </c>
      <c r="G2438" s="29" t="s">
        <v>1947</v>
      </c>
    </row>
    <row r="2439" spans="1:7" x14ac:dyDescent="0.3">
      <c r="A2439" s="24">
        <v>19499</v>
      </c>
      <c r="B2439" s="24" t="s">
        <v>3400</v>
      </c>
      <c r="C2439" s="24" t="s">
        <v>2028</v>
      </c>
      <c r="D2439" s="30" t="s">
        <v>2335</v>
      </c>
      <c r="E2439" s="24" t="s">
        <v>2279</v>
      </c>
      <c r="F2439" s="24" t="s">
        <v>3815</v>
      </c>
      <c r="G2439" s="25" t="s">
        <v>1947</v>
      </c>
    </row>
    <row r="2440" spans="1:7" x14ac:dyDescent="0.3">
      <c r="A2440" s="27">
        <v>19497</v>
      </c>
      <c r="B2440" s="27" t="s">
        <v>3814</v>
      </c>
      <c r="C2440" s="27" t="s">
        <v>2525</v>
      </c>
      <c r="D2440" s="28" t="s">
        <v>1994</v>
      </c>
      <c r="E2440" s="27" t="s">
        <v>2279</v>
      </c>
      <c r="F2440" s="27" t="s">
        <v>2350</v>
      </c>
      <c r="G2440" s="29" t="s">
        <v>1947</v>
      </c>
    </row>
    <row r="2441" spans="1:7" x14ac:dyDescent="0.3">
      <c r="A2441" s="24">
        <v>19493</v>
      </c>
      <c r="B2441" s="24" t="s">
        <v>2464</v>
      </c>
      <c r="C2441" s="24" t="s">
        <v>1987</v>
      </c>
      <c r="D2441" s="30" t="s">
        <v>2045</v>
      </c>
      <c r="E2441" s="24" t="s">
        <v>1974</v>
      </c>
      <c r="F2441" s="24" t="s">
        <v>2475</v>
      </c>
      <c r="G2441" s="25" t="s">
        <v>1947</v>
      </c>
    </row>
    <row r="2442" spans="1:7" x14ac:dyDescent="0.3">
      <c r="A2442" s="27">
        <v>19489</v>
      </c>
      <c r="B2442" s="27" t="s">
        <v>2219</v>
      </c>
      <c r="C2442" s="27" t="s">
        <v>1948</v>
      </c>
      <c r="D2442" s="28" t="s">
        <v>2327</v>
      </c>
      <c r="E2442" s="27" t="s">
        <v>2059</v>
      </c>
      <c r="F2442" s="27" t="s">
        <v>3529</v>
      </c>
      <c r="G2442" s="29" t="s">
        <v>2000</v>
      </c>
    </row>
    <row r="2443" spans="1:7" x14ac:dyDescent="0.3">
      <c r="A2443" s="24">
        <v>19483</v>
      </c>
      <c r="B2443" s="24" t="s">
        <v>3813</v>
      </c>
      <c r="C2443" s="24" t="s">
        <v>2135</v>
      </c>
      <c r="D2443" s="30" t="s">
        <v>2127</v>
      </c>
      <c r="E2443" s="24" t="s">
        <v>2041</v>
      </c>
      <c r="F2443" s="24" t="s">
        <v>2432</v>
      </c>
      <c r="G2443" s="25" t="s">
        <v>1947</v>
      </c>
    </row>
    <row r="2444" spans="1:7" x14ac:dyDescent="0.3">
      <c r="A2444" s="27">
        <v>19482</v>
      </c>
      <c r="B2444" s="27" t="s">
        <v>2354</v>
      </c>
      <c r="C2444" s="27" t="s">
        <v>2907</v>
      </c>
      <c r="D2444" s="28" t="s">
        <v>2045</v>
      </c>
      <c r="E2444" s="27" t="s">
        <v>1974</v>
      </c>
      <c r="F2444" s="27" t="s">
        <v>2990</v>
      </c>
      <c r="G2444" s="29" t="s">
        <v>1947</v>
      </c>
    </row>
    <row r="2445" spans="1:7" x14ac:dyDescent="0.3">
      <c r="A2445" s="24">
        <v>19480</v>
      </c>
      <c r="B2445" s="24" t="s">
        <v>2622</v>
      </c>
      <c r="C2445" s="24" t="s">
        <v>3812</v>
      </c>
      <c r="D2445" s="30" t="s">
        <v>2045</v>
      </c>
      <c r="E2445" s="24" t="s">
        <v>1974</v>
      </c>
      <c r="F2445" s="24" t="s">
        <v>2475</v>
      </c>
      <c r="G2445" s="25" t="s">
        <v>1947</v>
      </c>
    </row>
    <row r="2446" spans="1:7" x14ac:dyDescent="0.3">
      <c r="A2446" s="27">
        <v>19473</v>
      </c>
      <c r="B2446" s="27" t="s">
        <v>3057</v>
      </c>
      <c r="C2446" s="27" t="s">
        <v>1963</v>
      </c>
      <c r="D2446" s="28" t="s">
        <v>2327</v>
      </c>
      <c r="E2446" s="27" t="s">
        <v>2059</v>
      </c>
      <c r="F2446" s="27" t="s">
        <v>2060</v>
      </c>
      <c r="G2446" s="29" t="s">
        <v>2000</v>
      </c>
    </row>
    <row r="2447" spans="1:7" x14ac:dyDescent="0.3">
      <c r="A2447" s="24">
        <v>19470</v>
      </c>
      <c r="B2447" s="24" t="s">
        <v>3811</v>
      </c>
      <c r="C2447" s="24" t="s">
        <v>1953</v>
      </c>
      <c r="D2447" s="30" t="s">
        <v>2209</v>
      </c>
      <c r="E2447" s="24" t="s">
        <v>1990</v>
      </c>
      <c r="F2447" s="24" t="s">
        <v>1991</v>
      </c>
      <c r="G2447" s="25" t="s">
        <v>1947</v>
      </c>
    </row>
    <row r="2448" spans="1:7" x14ac:dyDescent="0.3">
      <c r="A2448" s="27">
        <v>19451</v>
      </c>
      <c r="B2448" s="27" t="s">
        <v>2100</v>
      </c>
      <c r="C2448" s="27" t="s">
        <v>1301</v>
      </c>
      <c r="D2448" s="28" t="s">
        <v>2335</v>
      </c>
      <c r="E2448" s="27" t="s">
        <v>2279</v>
      </c>
      <c r="F2448" s="27" t="s">
        <v>2350</v>
      </c>
      <c r="G2448" s="29" t="s">
        <v>1947</v>
      </c>
    </row>
    <row r="2449" spans="1:7" x14ac:dyDescent="0.3">
      <c r="A2449" s="24">
        <v>19447</v>
      </c>
      <c r="B2449" s="24" t="s">
        <v>3810</v>
      </c>
      <c r="C2449" s="24" t="s">
        <v>3810</v>
      </c>
      <c r="D2449" s="30" t="s">
        <v>2045</v>
      </c>
      <c r="E2449" s="24" t="s">
        <v>1974</v>
      </c>
      <c r="F2449" s="24" t="s">
        <v>2179</v>
      </c>
      <c r="G2449" s="25" t="s">
        <v>2000</v>
      </c>
    </row>
    <row r="2450" spans="1:7" x14ac:dyDescent="0.3">
      <c r="A2450" s="27">
        <v>19442</v>
      </c>
      <c r="B2450" s="27" t="s">
        <v>2859</v>
      </c>
      <c r="C2450" s="27" t="s">
        <v>2875</v>
      </c>
      <c r="D2450" s="28" t="s">
        <v>2447</v>
      </c>
      <c r="E2450" s="27" t="s">
        <v>2054</v>
      </c>
      <c r="F2450" s="27" t="s">
        <v>2055</v>
      </c>
      <c r="G2450" s="29" t="s">
        <v>2000</v>
      </c>
    </row>
    <row r="2451" spans="1:7" x14ac:dyDescent="0.3">
      <c r="A2451" s="24">
        <v>19441</v>
      </c>
      <c r="B2451" s="24" t="s">
        <v>2484</v>
      </c>
      <c r="C2451" s="24" t="s">
        <v>2525</v>
      </c>
      <c r="D2451" s="30" t="s">
        <v>2185</v>
      </c>
      <c r="E2451" s="24" t="s">
        <v>1983</v>
      </c>
      <c r="F2451" s="24" t="s">
        <v>1984</v>
      </c>
      <c r="G2451" s="25" t="s">
        <v>1947</v>
      </c>
    </row>
    <row r="2452" spans="1:7" x14ac:dyDescent="0.3">
      <c r="A2452" s="27">
        <v>19433</v>
      </c>
      <c r="B2452" s="27" t="s">
        <v>3809</v>
      </c>
      <c r="C2452" s="27" t="s">
        <v>3420</v>
      </c>
      <c r="D2452" s="28" t="s">
        <v>2127</v>
      </c>
      <c r="E2452" s="27" t="s">
        <v>1995</v>
      </c>
      <c r="F2452" s="27" t="s">
        <v>2128</v>
      </c>
      <c r="G2452" s="29" t="s">
        <v>1947</v>
      </c>
    </row>
    <row r="2453" spans="1:7" x14ac:dyDescent="0.3">
      <c r="A2453" s="24">
        <v>19431</v>
      </c>
      <c r="B2453" s="24" t="s">
        <v>2011</v>
      </c>
      <c r="C2453" s="24" t="s">
        <v>2102</v>
      </c>
      <c r="D2453" s="30" t="s">
        <v>2127</v>
      </c>
      <c r="E2453" s="24" t="s">
        <v>2041</v>
      </c>
      <c r="F2453" s="24" t="s">
        <v>2555</v>
      </c>
      <c r="G2453" s="25" t="s">
        <v>1947</v>
      </c>
    </row>
    <row r="2454" spans="1:7" x14ac:dyDescent="0.3">
      <c r="A2454" s="27">
        <v>19423</v>
      </c>
      <c r="B2454" s="27" t="s">
        <v>2502</v>
      </c>
      <c r="C2454" s="27" t="s">
        <v>3396</v>
      </c>
      <c r="D2454" s="28" t="s">
        <v>2201</v>
      </c>
      <c r="E2454" s="27" t="s">
        <v>2158</v>
      </c>
      <c r="F2454" s="27" t="s">
        <v>2697</v>
      </c>
      <c r="G2454" s="29" t="s">
        <v>1947</v>
      </c>
    </row>
    <row r="2455" spans="1:7" x14ac:dyDescent="0.3">
      <c r="A2455" s="24">
        <v>19419</v>
      </c>
      <c r="B2455" s="24" t="s">
        <v>2685</v>
      </c>
      <c r="C2455" s="24" t="s">
        <v>2834</v>
      </c>
      <c r="D2455" s="30" t="s">
        <v>2045</v>
      </c>
      <c r="E2455" s="24" t="s">
        <v>1974</v>
      </c>
      <c r="F2455" s="24" t="s">
        <v>3249</v>
      </c>
      <c r="G2455" s="25" t="s">
        <v>2000</v>
      </c>
    </row>
    <row r="2456" spans="1:7" x14ac:dyDescent="0.3">
      <c r="A2456" s="27">
        <v>19418</v>
      </c>
      <c r="B2456" s="27" t="s">
        <v>3807</v>
      </c>
      <c r="C2456" s="27" t="s">
        <v>3808</v>
      </c>
      <c r="D2456" s="28" t="s">
        <v>2045</v>
      </c>
      <c r="E2456" s="27" t="s">
        <v>1974</v>
      </c>
      <c r="F2456" s="27" t="s">
        <v>3080</v>
      </c>
      <c r="G2456" s="29" t="s">
        <v>2000</v>
      </c>
    </row>
    <row r="2457" spans="1:7" x14ac:dyDescent="0.3">
      <c r="A2457" s="24">
        <v>19411</v>
      </c>
      <c r="B2457" s="24" t="s">
        <v>2288</v>
      </c>
      <c r="C2457" s="24" t="s">
        <v>2288</v>
      </c>
      <c r="D2457" s="30" t="s">
        <v>2045</v>
      </c>
      <c r="E2457" s="24" t="s">
        <v>1974</v>
      </c>
      <c r="F2457" s="24" t="s">
        <v>3080</v>
      </c>
      <c r="G2457" s="25" t="s">
        <v>2000</v>
      </c>
    </row>
    <row r="2458" spans="1:7" x14ac:dyDescent="0.3">
      <c r="A2458" s="27">
        <v>19406</v>
      </c>
      <c r="B2458" s="27" t="s">
        <v>2640</v>
      </c>
      <c r="C2458" s="27" t="s">
        <v>3367</v>
      </c>
      <c r="D2458" s="28" t="s">
        <v>2045</v>
      </c>
      <c r="E2458" s="27" t="s">
        <v>1974</v>
      </c>
      <c r="F2458" s="27" t="s">
        <v>3080</v>
      </c>
      <c r="G2458" s="29" t="s">
        <v>2000</v>
      </c>
    </row>
    <row r="2459" spans="1:7" x14ac:dyDescent="0.3">
      <c r="A2459" s="24">
        <v>19404</v>
      </c>
      <c r="B2459" s="24" t="s">
        <v>2219</v>
      </c>
      <c r="C2459" s="24" t="s">
        <v>2288</v>
      </c>
      <c r="D2459" s="30" t="s">
        <v>2045</v>
      </c>
      <c r="E2459" s="24" t="s">
        <v>1974</v>
      </c>
      <c r="F2459" s="24" t="s">
        <v>2845</v>
      </c>
      <c r="G2459" s="25" t="s">
        <v>2000</v>
      </c>
    </row>
    <row r="2460" spans="1:7" x14ac:dyDescent="0.3">
      <c r="A2460" s="27">
        <v>19395</v>
      </c>
      <c r="B2460" s="27" t="s">
        <v>3806</v>
      </c>
      <c r="C2460" s="27" t="s">
        <v>2021</v>
      </c>
      <c r="D2460" s="28" t="s">
        <v>2144</v>
      </c>
      <c r="E2460" s="27" t="s">
        <v>2191</v>
      </c>
      <c r="F2460" s="27" t="s">
        <v>2192</v>
      </c>
      <c r="G2460" s="29" t="s">
        <v>1947</v>
      </c>
    </row>
    <row r="2461" spans="1:7" x14ac:dyDescent="0.3">
      <c r="A2461" s="24">
        <v>19391</v>
      </c>
      <c r="B2461" s="24" t="s">
        <v>844</v>
      </c>
      <c r="C2461" s="24" t="s">
        <v>2381</v>
      </c>
      <c r="D2461" s="30" t="s">
        <v>2045</v>
      </c>
      <c r="E2461" s="24" t="s">
        <v>1974</v>
      </c>
      <c r="F2461" s="24" t="s">
        <v>2588</v>
      </c>
      <c r="G2461" s="25" t="s">
        <v>1947</v>
      </c>
    </row>
    <row r="2462" spans="1:7" x14ac:dyDescent="0.3">
      <c r="A2462" s="27">
        <v>19384</v>
      </c>
      <c r="B2462" s="27" t="s">
        <v>3765</v>
      </c>
      <c r="C2462" s="27" t="s">
        <v>1987</v>
      </c>
      <c r="D2462" s="28" t="s">
        <v>2127</v>
      </c>
      <c r="E2462" s="27" t="s">
        <v>1995</v>
      </c>
      <c r="F2462" s="27" t="s">
        <v>2128</v>
      </c>
      <c r="G2462" s="29" t="s">
        <v>1947</v>
      </c>
    </row>
    <row r="2463" spans="1:7" x14ac:dyDescent="0.3">
      <c r="A2463" s="24">
        <v>19377</v>
      </c>
      <c r="B2463" s="24" t="s">
        <v>3454</v>
      </c>
      <c r="C2463" s="24" t="s">
        <v>3805</v>
      </c>
      <c r="D2463" s="30" t="s">
        <v>2284</v>
      </c>
      <c r="E2463" s="24" t="s">
        <v>2059</v>
      </c>
      <c r="F2463" s="24" t="s">
        <v>3445</v>
      </c>
      <c r="G2463" s="25" t="s">
        <v>2000</v>
      </c>
    </row>
    <row r="2464" spans="1:7" x14ac:dyDescent="0.3">
      <c r="A2464" s="27">
        <v>19374</v>
      </c>
      <c r="B2464" s="27" t="s">
        <v>2642</v>
      </c>
      <c r="C2464" s="27" t="s">
        <v>3266</v>
      </c>
      <c r="D2464" s="28" t="s">
        <v>2127</v>
      </c>
      <c r="E2464" s="27" t="s">
        <v>2041</v>
      </c>
      <c r="F2464" s="27" t="s">
        <v>2432</v>
      </c>
      <c r="G2464" s="29" t="s">
        <v>1947</v>
      </c>
    </row>
    <row r="2465" spans="1:7" x14ac:dyDescent="0.3">
      <c r="A2465" s="24">
        <v>19370</v>
      </c>
      <c r="B2465" s="24" t="s">
        <v>3804</v>
      </c>
      <c r="C2465" s="24" t="s">
        <v>3709</v>
      </c>
      <c r="D2465" s="30" t="s">
        <v>2327</v>
      </c>
      <c r="E2465" s="24" t="s">
        <v>2091</v>
      </c>
      <c r="F2465" s="24" t="s">
        <v>2367</v>
      </c>
      <c r="G2465" s="25" t="s">
        <v>2000</v>
      </c>
    </row>
    <row r="2466" spans="1:7" x14ac:dyDescent="0.3">
      <c r="A2466" s="27">
        <v>19360</v>
      </c>
      <c r="B2466" s="27" t="s">
        <v>3802</v>
      </c>
      <c r="C2466" s="27" t="s">
        <v>3803</v>
      </c>
      <c r="D2466" s="28" t="s">
        <v>2327</v>
      </c>
      <c r="E2466" s="27" t="s">
        <v>2059</v>
      </c>
      <c r="F2466" s="27" t="s">
        <v>2785</v>
      </c>
      <c r="G2466" s="29" t="s">
        <v>2000</v>
      </c>
    </row>
    <row r="2467" spans="1:7" x14ac:dyDescent="0.3">
      <c r="A2467" s="24">
        <v>19359</v>
      </c>
      <c r="B2467" s="24" t="s">
        <v>3801</v>
      </c>
      <c r="C2467" s="24" t="s">
        <v>2686</v>
      </c>
      <c r="D2467" s="30" t="s">
        <v>2284</v>
      </c>
      <c r="E2467" s="24" t="s">
        <v>2059</v>
      </c>
      <c r="F2467" s="24" t="s">
        <v>2722</v>
      </c>
      <c r="G2467" s="25" t="s">
        <v>2000</v>
      </c>
    </row>
    <row r="2468" spans="1:7" x14ac:dyDescent="0.3">
      <c r="A2468" s="27">
        <v>19358</v>
      </c>
      <c r="B2468" s="27" t="s">
        <v>1034</v>
      </c>
      <c r="C2468" s="27" t="s">
        <v>3800</v>
      </c>
      <c r="D2468" s="28" t="s">
        <v>2284</v>
      </c>
      <c r="E2468" s="27" t="s">
        <v>2059</v>
      </c>
      <c r="F2468" s="27" t="s">
        <v>2733</v>
      </c>
      <c r="G2468" s="29" t="s">
        <v>2000</v>
      </c>
    </row>
    <row r="2469" spans="1:7" x14ac:dyDescent="0.3">
      <c r="A2469" s="24">
        <v>19352</v>
      </c>
      <c r="B2469" s="24" t="s">
        <v>3798</v>
      </c>
      <c r="C2469" s="24" t="s">
        <v>3799</v>
      </c>
      <c r="D2469" s="30" t="s">
        <v>2327</v>
      </c>
      <c r="E2469" s="24" t="s">
        <v>2059</v>
      </c>
      <c r="F2469" s="24" t="s">
        <v>3790</v>
      </c>
      <c r="G2469" s="25" t="s">
        <v>2000</v>
      </c>
    </row>
    <row r="2470" spans="1:7" x14ac:dyDescent="0.3">
      <c r="A2470" s="27">
        <v>19351</v>
      </c>
      <c r="B2470" s="27" t="s">
        <v>2675</v>
      </c>
      <c r="C2470" s="27" t="s">
        <v>3189</v>
      </c>
      <c r="D2470" s="28" t="s">
        <v>2447</v>
      </c>
      <c r="E2470" s="27" t="s">
        <v>2054</v>
      </c>
      <c r="F2470" s="27" t="s">
        <v>2055</v>
      </c>
      <c r="G2470" s="29" t="s">
        <v>1947</v>
      </c>
    </row>
    <row r="2471" spans="1:7" x14ac:dyDescent="0.3">
      <c r="A2471" s="24">
        <v>19347</v>
      </c>
      <c r="B2471" s="24" t="s">
        <v>2625</v>
      </c>
      <c r="C2471" s="24" t="s">
        <v>1953</v>
      </c>
      <c r="D2471" s="30" t="s">
        <v>2327</v>
      </c>
      <c r="E2471" s="24" t="s">
        <v>2059</v>
      </c>
      <c r="F2471" s="24" t="s">
        <v>3338</v>
      </c>
      <c r="G2471" s="25" t="s">
        <v>2000</v>
      </c>
    </row>
    <row r="2472" spans="1:7" x14ac:dyDescent="0.3">
      <c r="A2472" s="27">
        <v>19339</v>
      </c>
      <c r="B2472" s="27" t="s">
        <v>3797</v>
      </c>
      <c r="C2472" s="27" t="s">
        <v>2184</v>
      </c>
      <c r="D2472" s="28" t="s">
        <v>2327</v>
      </c>
      <c r="E2472" s="27" t="s">
        <v>2059</v>
      </c>
      <c r="F2472" s="27" t="s">
        <v>3025</v>
      </c>
      <c r="G2472" s="29" t="s">
        <v>2000</v>
      </c>
    </row>
    <row r="2473" spans="1:7" x14ac:dyDescent="0.3">
      <c r="A2473" s="24">
        <v>19336</v>
      </c>
      <c r="B2473" s="24" t="s">
        <v>2178</v>
      </c>
      <c r="C2473" s="24" t="s">
        <v>2208</v>
      </c>
      <c r="D2473" s="30" t="s">
        <v>2284</v>
      </c>
      <c r="E2473" s="24" t="s">
        <v>2059</v>
      </c>
      <c r="F2473" s="24" t="s">
        <v>3796</v>
      </c>
      <c r="G2473" s="25" t="s">
        <v>2000</v>
      </c>
    </row>
    <row r="2474" spans="1:7" x14ac:dyDescent="0.3">
      <c r="A2474" s="27">
        <v>19335</v>
      </c>
      <c r="B2474" s="27" t="s">
        <v>3795</v>
      </c>
      <c r="C2474" s="27" t="s">
        <v>1993</v>
      </c>
      <c r="D2474" s="28" t="s">
        <v>3261</v>
      </c>
      <c r="E2474" s="27" t="s">
        <v>2821</v>
      </c>
      <c r="F2474" s="27" t="s">
        <v>2822</v>
      </c>
      <c r="G2474" s="29" t="s">
        <v>1947</v>
      </c>
    </row>
    <row r="2475" spans="1:7" x14ac:dyDescent="0.3">
      <c r="A2475" s="24">
        <v>19332</v>
      </c>
      <c r="B2475" s="24" t="s">
        <v>3793</v>
      </c>
      <c r="C2475" s="24" t="s">
        <v>3794</v>
      </c>
      <c r="D2475" s="30" t="s">
        <v>2335</v>
      </c>
      <c r="E2475" s="24" t="s">
        <v>2279</v>
      </c>
      <c r="F2475" s="24" t="s">
        <v>2420</v>
      </c>
      <c r="G2475" s="25" t="s">
        <v>1947</v>
      </c>
    </row>
    <row r="2476" spans="1:7" x14ac:dyDescent="0.3">
      <c r="A2476" s="27">
        <v>19321</v>
      </c>
      <c r="B2476" s="27" t="s">
        <v>2640</v>
      </c>
      <c r="C2476" s="27" t="s">
        <v>3758</v>
      </c>
      <c r="D2476" s="28" t="s">
        <v>2045</v>
      </c>
      <c r="E2476" s="27" t="s">
        <v>1974</v>
      </c>
      <c r="F2476" s="27" t="s">
        <v>2641</v>
      </c>
      <c r="G2476" s="29" t="s">
        <v>2000</v>
      </c>
    </row>
    <row r="2477" spans="1:7" x14ac:dyDescent="0.3">
      <c r="A2477" s="24">
        <v>19319</v>
      </c>
      <c r="B2477" s="24" t="s">
        <v>3791</v>
      </c>
      <c r="C2477" s="24" t="s">
        <v>3792</v>
      </c>
      <c r="D2477" s="30" t="s">
        <v>2045</v>
      </c>
      <c r="E2477" s="24" t="s">
        <v>1974</v>
      </c>
      <c r="F2477" s="24" t="s">
        <v>3206</v>
      </c>
      <c r="G2477" s="25" t="s">
        <v>2000</v>
      </c>
    </row>
    <row r="2478" spans="1:7" x14ac:dyDescent="0.3">
      <c r="A2478" s="27">
        <v>19311</v>
      </c>
      <c r="B2478" s="27" t="s">
        <v>2466</v>
      </c>
      <c r="C2478" s="27" t="s">
        <v>2383</v>
      </c>
      <c r="D2478" s="28" t="s">
        <v>2284</v>
      </c>
      <c r="E2478" s="27" t="s">
        <v>2059</v>
      </c>
      <c r="F2478" s="27" t="s">
        <v>3790</v>
      </c>
      <c r="G2478" s="29" t="s">
        <v>2000</v>
      </c>
    </row>
    <row r="2479" spans="1:7" x14ac:dyDescent="0.3">
      <c r="A2479" s="24">
        <v>19310</v>
      </c>
      <c r="B2479" s="24" t="s">
        <v>2806</v>
      </c>
      <c r="C2479" s="24" t="s">
        <v>3057</v>
      </c>
      <c r="D2479" s="30" t="s">
        <v>2327</v>
      </c>
      <c r="E2479" s="24" t="s">
        <v>2059</v>
      </c>
      <c r="F2479" s="24" t="s">
        <v>2755</v>
      </c>
      <c r="G2479" s="25" t="s">
        <v>2000</v>
      </c>
    </row>
    <row r="2480" spans="1:7" x14ac:dyDescent="0.3">
      <c r="A2480" s="27">
        <v>19308</v>
      </c>
      <c r="B2480" s="27" t="s">
        <v>3787</v>
      </c>
      <c r="C2480" s="27" t="s">
        <v>3788</v>
      </c>
      <c r="D2480" s="28" t="s">
        <v>2327</v>
      </c>
      <c r="E2480" s="27" t="s">
        <v>2059</v>
      </c>
      <c r="F2480" s="27" t="s">
        <v>3789</v>
      </c>
      <c r="G2480" s="29" t="s">
        <v>2000</v>
      </c>
    </row>
    <row r="2481" spans="1:7" x14ac:dyDescent="0.3">
      <c r="A2481" s="24">
        <v>19288</v>
      </c>
      <c r="B2481" s="24" t="s">
        <v>2180</v>
      </c>
      <c r="C2481" s="24" t="s">
        <v>2689</v>
      </c>
      <c r="D2481" s="30" t="s">
        <v>2201</v>
      </c>
      <c r="E2481" s="24" t="s">
        <v>2158</v>
      </c>
      <c r="F2481" s="24" t="s">
        <v>2324</v>
      </c>
      <c r="G2481" s="25" t="s">
        <v>1947</v>
      </c>
    </row>
    <row r="2482" spans="1:7" x14ac:dyDescent="0.3">
      <c r="A2482" s="27">
        <v>19281</v>
      </c>
      <c r="B2482" s="27" t="s">
        <v>2448</v>
      </c>
      <c r="C2482" s="27" t="s">
        <v>3786</v>
      </c>
      <c r="D2482" s="28" t="s">
        <v>3541</v>
      </c>
      <c r="E2482" s="27" t="s">
        <v>3067</v>
      </c>
      <c r="F2482" s="27" t="s">
        <v>3068</v>
      </c>
      <c r="G2482" s="29" t="s">
        <v>1947</v>
      </c>
    </row>
    <row r="2483" spans="1:7" x14ac:dyDescent="0.3">
      <c r="A2483" s="24">
        <v>19275</v>
      </c>
      <c r="B2483" s="24" t="s">
        <v>3785</v>
      </c>
      <c r="C2483" s="24" t="s">
        <v>3785</v>
      </c>
      <c r="D2483" s="30" t="s">
        <v>2327</v>
      </c>
      <c r="E2483" s="24" t="s">
        <v>2059</v>
      </c>
      <c r="F2483" s="24" t="s">
        <v>2285</v>
      </c>
      <c r="G2483" s="25" t="s">
        <v>2000</v>
      </c>
    </row>
    <row r="2484" spans="1:7" x14ac:dyDescent="0.3">
      <c r="A2484" s="27">
        <v>19273</v>
      </c>
      <c r="B2484" s="27" t="s">
        <v>2228</v>
      </c>
      <c r="C2484" s="27" t="s">
        <v>3783</v>
      </c>
      <c r="D2484" s="28" t="s">
        <v>3784</v>
      </c>
      <c r="E2484" s="27" t="s">
        <v>2091</v>
      </c>
      <c r="F2484" s="27" t="s">
        <v>2154</v>
      </c>
      <c r="G2484" s="29" t="s">
        <v>1947</v>
      </c>
    </row>
    <row r="2485" spans="1:7" x14ac:dyDescent="0.3">
      <c r="A2485" s="24">
        <v>19268</v>
      </c>
      <c r="B2485" s="24" t="s">
        <v>2313</v>
      </c>
      <c r="C2485" s="24" t="s">
        <v>1987</v>
      </c>
      <c r="D2485" s="30" t="s">
        <v>2045</v>
      </c>
      <c r="E2485" s="24" t="s">
        <v>1974</v>
      </c>
      <c r="F2485" s="24" t="s">
        <v>2919</v>
      </c>
      <c r="G2485" s="25" t="s">
        <v>1947</v>
      </c>
    </row>
    <row r="2486" spans="1:7" x14ac:dyDescent="0.3">
      <c r="A2486" s="27">
        <v>19263</v>
      </c>
      <c r="B2486" s="27" t="s">
        <v>3782</v>
      </c>
      <c r="C2486" s="27" t="s">
        <v>2776</v>
      </c>
      <c r="D2486" s="28" t="s">
        <v>2045</v>
      </c>
      <c r="E2486" s="27" t="s">
        <v>1974</v>
      </c>
      <c r="F2486" s="27" t="s">
        <v>3080</v>
      </c>
      <c r="G2486" s="29" t="s">
        <v>2000</v>
      </c>
    </row>
    <row r="2487" spans="1:7" x14ac:dyDescent="0.3">
      <c r="A2487" s="24">
        <v>19261</v>
      </c>
      <c r="B2487" s="24" t="s">
        <v>2219</v>
      </c>
      <c r="C2487" s="24" t="s">
        <v>2198</v>
      </c>
      <c r="D2487" s="30" t="s">
        <v>2045</v>
      </c>
      <c r="E2487" s="24" t="s">
        <v>1974</v>
      </c>
      <c r="F2487" s="24" t="s">
        <v>2588</v>
      </c>
      <c r="G2487" s="25" t="s">
        <v>2000</v>
      </c>
    </row>
    <row r="2488" spans="1:7" x14ac:dyDescent="0.3">
      <c r="A2488" s="27">
        <v>19260</v>
      </c>
      <c r="B2488" s="27" t="s">
        <v>3748</v>
      </c>
      <c r="C2488" s="27" t="s">
        <v>3781</v>
      </c>
      <c r="D2488" s="28" t="s">
        <v>2045</v>
      </c>
      <c r="E2488" s="27" t="s">
        <v>1974</v>
      </c>
      <c r="F2488" s="27" t="s">
        <v>3191</v>
      </c>
      <c r="G2488" s="29" t="s">
        <v>2000</v>
      </c>
    </row>
    <row r="2489" spans="1:7" x14ac:dyDescent="0.3">
      <c r="A2489" s="24">
        <v>19257</v>
      </c>
      <c r="B2489" s="24" t="s">
        <v>3780</v>
      </c>
      <c r="C2489" s="24" t="s">
        <v>3396</v>
      </c>
      <c r="D2489" s="30" t="s">
        <v>2058</v>
      </c>
      <c r="E2489" s="24" t="s">
        <v>2279</v>
      </c>
      <c r="F2489" s="24" t="s">
        <v>2341</v>
      </c>
      <c r="G2489" s="25" t="s">
        <v>1947</v>
      </c>
    </row>
    <row r="2490" spans="1:7" x14ac:dyDescent="0.3">
      <c r="A2490" s="27">
        <v>19255</v>
      </c>
      <c r="B2490" s="27" t="s">
        <v>3360</v>
      </c>
      <c r="C2490" s="27" t="s">
        <v>1993</v>
      </c>
      <c r="D2490" s="28" t="s">
        <v>2335</v>
      </c>
      <c r="E2490" s="27" t="s">
        <v>2158</v>
      </c>
      <c r="F2490" s="27" t="s">
        <v>2159</v>
      </c>
      <c r="G2490" s="29" t="s">
        <v>1947</v>
      </c>
    </row>
    <row r="2491" spans="1:7" x14ac:dyDescent="0.3">
      <c r="A2491" s="24">
        <v>19252</v>
      </c>
      <c r="B2491" s="24" t="s">
        <v>3779</v>
      </c>
      <c r="C2491" s="24" t="s">
        <v>2146</v>
      </c>
      <c r="D2491" s="30" t="s">
        <v>2087</v>
      </c>
      <c r="E2491" s="24" t="s">
        <v>1950</v>
      </c>
      <c r="F2491" s="24" t="s">
        <v>1951</v>
      </c>
      <c r="G2491" s="25" t="s">
        <v>1947</v>
      </c>
    </row>
    <row r="2492" spans="1:7" x14ac:dyDescent="0.3">
      <c r="A2492" s="27">
        <v>19244</v>
      </c>
      <c r="B2492" s="27" t="s">
        <v>3776</v>
      </c>
      <c r="C2492" s="27" t="s">
        <v>3777</v>
      </c>
      <c r="D2492" s="28" t="s">
        <v>3778</v>
      </c>
      <c r="E2492" s="27" t="s">
        <v>2821</v>
      </c>
      <c r="F2492" s="27" t="s">
        <v>2822</v>
      </c>
      <c r="G2492" s="29" t="s">
        <v>1947</v>
      </c>
    </row>
    <row r="2493" spans="1:7" x14ac:dyDescent="0.3">
      <c r="A2493" s="24">
        <v>19235</v>
      </c>
      <c r="B2493" s="24" t="s">
        <v>1952</v>
      </c>
      <c r="C2493" s="24" t="s">
        <v>2300</v>
      </c>
      <c r="D2493" s="30" t="s">
        <v>2087</v>
      </c>
      <c r="E2493" s="24" t="s">
        <v>1950</v>
      </c>
      <c r="F2493" s="24" t="s">
        <v>1951</v>
      </c>
      <c r="G2493" s="25" t="s">
        <v>1947</v>
      </c>
    </row>
    <row r="2494" spans="1:7" x14ac:dyDescent="0.3">
      <c r="A2494" s="27">
        <v>19223</v>
      </c>
      <c r="B2494" s="27" t="s">
        <v>2642</v>
      </c>
      <c r="C2494" s="27" t="s">
        <v>2893</v>
      </c>
      <c r="D2494" s="28" t="s">
        <v>2209</v>
      </c>
      <c r="E2494" s="27" t="s">
        <v>1990</v>
      </c>
      <c r="F2494" s="27" t="s">
        <v>1991</v>
      </c>
      <c r="G2494" s="29" t="s">
        <v>1947</v>
      </c>
    </row>
    <row r="2495" spans="1:7" x14ac:dyDescent="0.3">
      <c r="A2495" s="24">
        <v>19222</v>
      </c>
      <c r="B2495" s="24" t="s">
        <v>3373</v>
      </c>
      <c r="C2495" s="24" t="s">
        <v>3073</v>
      </c>
      <c r="D2495" s="30" t="s">
        <v>2209</v>
      </c>
      <c r="E2495" s="24" t="s">
        <v>1990</v>
      </c>
      <c r="F2495" s="24" t="s">
        <v>1991</v>
      </c>
      <c r="G2495" s="25" t="s">
        <v>1947</v>
      </c>
    </row>
    <row r="2496" spans="1:7" x14ac:dyDescent="0.3">
      <c r="A2496" s="27">
        <v>19221</v>
      </c>
      <c r="B2496" s="27" t="s">
        <v>2600</v>
      </c>
      <c r="C2496" s="27" t="s">
        <v>2258</v>
      </c>
      <c r="D2496" s="28" t="s">
        <v>2045</v>
      </c>
      <c r="E2496" s="27" t="s">
        <v>1974</v>
      </c>
      <c r="F2496" s="27" t="s">
        <v>2641</v>
      </c>
      <c r="G2496" s="29" t="s">
        <v>2000</v>
      </c>
    </row>
    <row r="2497" spans="1:7" x14ac:dyDescent="0.3">
      <c r="A2497" s="24">
        <v>19218</v>
      </c>
      <c r="B2497" s="24" t="s">
        <v>568</v>
      </c>
      <c r="C2497" s="24" t="s">
        <v>2746</v>
      </c>
      <c r="D2497" s="30" t="s">
        <v>2045</v>
      </c>
      <c r="E2497" s="24" t="s">
        <v>1974</v>
      </c>
      <c r="F2497" s="24" t="s">
        <v>2588</v>
      </c>
      <c r="G2497" s="25" t="s">
        <v>2000</v>
      </c>
    </row>
    <row r="2498" spans="1:7" x14ac:dyDescent="0.3">
      <c r="A2498" s="27">
        <v>19213</v>
      </c>
      <c r="B2498" s="27" t="s">
        <v>2685</v>
      </c>
      <c r="C2498" s="27" t="s">
        <v>2398</v>
      </c>
      <c r="D2498" s="28" t="s">
        <v>2045</v>
      </c>
      <c r="E2498" s="27" t="s">
        <v>1974</v>
      </c>
      <c r="F2498" s="27" t="s">
        <v>2828</v>
      </c>
      <c r="G2498" s="29" t="s">
        <v>2000</v>
      </c>
    </row>
    <row r="2499" spans="1:7" x14ac:dyDescent="0.3">
      <c r="A2499" s="24">
        <v>19209</v>
      </c>
      <c r="B2499" s="24" t="s">
        <v>297</v>
      </c>
      <c r="C2499" s="24" t="s">
        <v>3535</v>
      </c>
      <c r="D2499" s="30" t="s">
        <v>2087</v>
      </c>
      <c r="E2499" s="24" t="s">
        <v>1950</v>
      </c>
      <c r="F2499" s="24" t="s">
        <v>1951</v>
      </c>
      <c r="G2499" s="25" t="s">
        <v>1947</v>
      </c>
    </row>
    <row r="2500" spans="1:7" x14ac:dyDescent="0.3">
      <c r="A2500" s="27">
        <v>19203</v>
      </c>
      <c r="B2500" s="27" t="s">
        <v>2829</v>
      </c>
      <c r="C2500" s="27" t="s">
        <v>3151</v>
      </c>
      <c r="D2500" s="28" t="s">
        <v>2447</v>
      </c>
      <c r="E2500" s="27" t="s">
        <v>2315</v>
      </c>
      <c r="F2500" s="27" t="s">
        <v>2316</v>
      </c>
      <c r="G2500" s="29" t="s">
        <v>1947</v>
      </c>
    </row>
    <row r="2501" spans="1:7" x14ac:dyDescent="0.3">
      <c r="A2501" s="24">
        <v>19196</v>
      </c>
      <c r="B2501" s="24" t="s">
        <v>2887</v>
      </c>
      <c r="C2501" s="24" t="s">
        <v>2310</v>
      </c>
      <c r="D2501" s="30" t="s">
        <v>1949</v>
      </c>
      <c r="E2501" s="24" t="s">
        <v>2031</v>
      </c>
      <c r="F2501" s="24" t="s">
        <v>2032</v>
      </c>
      <c r="G2501" s="25" t="s">
        <v>1947</v>
      </c>
    </row>
    <row r="2502" spans="1:7" x14ac:dyDescent="0.3">
      <c r="A2502" s="27">
        <v>19190</v>
      </c>
      <c r="B2502" s="27" t="s">
        <v>3774</v>
      </c>
      <c r="C2502" s="27" t="s">
        <v>3775</v>
      </c>
      <c r="D2502" s="28" t="s">
        <v>2127</v>
      </c>
      <c r="E2502" s="27" t="s">
        <v>2041</v>
      </c>
      <c r="F2502" s="27" t="s">
        <v>2555</v>
      </c>
      <c r="G2502" s="29" t="s">
        <v>2000</v>
      </c>
    </row>
    <row r="2503" spans="1:7" x14ac:dyDescent="0.3">
      <c r="A2503" s="24">
        <v>19186</v>
      </c>
      <c r="B2503" s="24" t="s">
        <v>3258</v>
      </c>
      <c r="C2503" s="24" t="s">
        <v>2486</v>
      </c>
      <c r="D2503" s="30" t="s">
        <v>2127</v>
      </c>
      <c r="E2503" s="24" t="s">
        <v>1995</v>
      </c>
      <c r="F2503" s="24" t="s">
        <v>2128</v>
      </c>
      <c r="G2503" s="25" t="s">
        <v>1947</v>
      </c>
    </row>
    <row r="2504" spans="1:7" x14ac:dyDescent="0.3">
      <c r="A2504" s="27">
        <v>19182</v>
      </c>
      <c r="B2504" s="27" t="s">
        <v>2942</v>
      </c>
      <c r="C2504" s="27" t="s">
        <v>2975</v>
      </c>
      <c r="D2504" s="28" t="s">
        <v>3077</v>
      </c>
      <c r="E2504" s="27" t="s">
        <v>2098</v>
      </c>
      <c r="F2504" s="27" t="s">
        <v>2099</v>
      </c>
      <c r="G2504" s="29" t="s">
        <v>1947</v>
      </c>
    </row>
    <row r="2505" spans="1:7" x14ac:dyDescent="0.3">
      <c r="A2505" s="24">
        <v>19180</v>
      </c>
      <c r="B2505" s="24" t="s">
        <v>2186</v>
      </c>
      <c r="C2505" s="24" t="s">
        <v>2512</v>
      </c>
      <c r="D2505" s="30" t="s">
        <v>2457</v>
      </c>
      <c r="E2505" s="24" t="s">
        <v>2242</v>
      </c>
      <c r="F2505" s="24" t="s">
        <v>2243</v>
      </c>
      <c r="G2505" s="25" t="s">
        <v>1947</v>
      </c>
    </row>
    <row r="2506" spans="1:7" x14ac:dyDescent="0.3">
      <c r="A2506" s="27">
        <v>19171</v>
      </c>
      <c r="B2506" s="27" t="s">
        <v>3773</v>
      </c>
      <c r="C2506" s="27" t="s">
        <v>2258</v>
      </c>
      <c r="D2506" s="28" t="s">
        <v>2327</v>
      </c>
      <c r="E2506" s="27" t="s">
        <v>2059</v>
      </c>
      <c r="F2506" s="27" t="s">
        <v>2924</v>
      </c>
      <c r="G2506" s="29" t="s">
        <v>2000</v>
      </c>
    </row>
    <row r="2507" spans="1:7" x14ac:dyDescent="0.3">
      <c r="A2507" s="24">
        <v>19165</v>
      </c>
      <c r="B2507" s="24" t="s">
        <v>3076</v>
      </c>
      <c r="C2507" s="24" t="s">
        <v>2841</v>
      </c>
      <c r="D2507" s="30" t="s">
        <v>2087</v>
      </c>
      <c r="E2507" s="24" t="s">
        <v>1950</v>
      </c>
      <c r="F2507" s="24" t="s">
        <v>1951</v>
      </c>
      <c r="G2507" s="25" t="s">
        <v>1947</v>
      </c>
    </row>
    <row r="2508" spans="1:7" x14ac:dyDescent="0.3">
      <c r="A2508" s="27">
        <v>19159</v>
      </c>
      <c r="B2508" s="27" t="s">
        <v>3133</v>
      </c>
      <c r="C2508" s="27" t="s">
        <v>2208</v>
      </c>
      <c r="D2508" s="28" t="s">
        <v>2045</v>
      </c>
      <c r="E2508" s="27" t="s">
        <v>1974</v>
      </c>
      <c r="F2508" s="27" t="s">
        <v>2940</v>
      </c>
      <c r="G2508" s="29" t="s">
        <v>2000</v>
      </c>
    </row>
    <row r="2509" spans="1:7" x14ac:dyDescent="0.3">
      <c r="A2509" s="24">
        <v>19153</v>
      </c>
      <c r="B2509" s="24" t="s">
        <v>3772</v>
      </c>
      <c r="C2509" s="24" t="s">
        <v>2184</v>
      </c>
      <c r="D2509" s="30" t="s">
        <v>2045</v>
      </c>
      <c r="E2509" s="24" t="s">
        <v>1974</v>
      </c>
      <c r="F2509" s="24" t="s">
        <v>2641</v>
      </c>
      <c r="G2509" s="25" t="s">
        <v>2000</v>
      </c>
    </row>
    <row r="2510" spans="1:7" x14ac:dyDescent="0.3">
      <c r="A2510" s="27">
        <v>19150</v>
      </c>
      <c r="B2510" s="27" t="s">
        <v>3771</v>
      </c>
      <c r="C2510" s="27" t="s">
        <v>1948</v>
      </c>
      <c r="D2510" s="28" t="s">
        <v>2162</v>
      </c>
      <c r="E2510" s="27" t="s">
        <v>2054</v>
      </c>
      <c r="F2510" s="27" t="s">
        <v>2055</v>
      </c>
      <c r="G2510" s="29" t="s">
        <v>2000</v>
      </c>
    </row>
    <row r="2511" spans="1:7" x14ac:dyDescent="0.3">
      <c r="A2511" s="24">
        <v>19148</v>
      </c>
      <c r="B2511" s="24" t="s">
        <v>3770</v>
      </c>
      <c r="C2511" s="24" t="s">
        <v>2473</v>
      </c>
      <c r="D2511" s="30" t="s">
        <v>2327</v>
      </c>
      <c r="E2511" s="24" t="s">
        <v>2059</v>
      </c>
      <c r="F2511" s="24" t="s">
        <v>3009</v>
      </c>
      <c r="G2511" s="25" t="s">
        <v>2000</v>
      </c>
    </row>
    <row r="2512" spans="1:7" x14ac:dyDescent="0.3">
      <c r="A2512" s="27">
        <v>19141</v>
      </c>
      <c r="B2512" s="27" t="s">
        <v>3652</v>
      </c>
      <c r="C2512" s="27" t="s">
        <v>2390</v>
      </c>
      <c r="D2512" s="28" t="s">
        <v>3171</v>
      </c>
      <c r="E2512" s="27" t="s">
        <v>2091</v>
      </c>
      <c r="F2512" s="27" t="s">
        <v>2154</v>
      </c>
      <c r="G2512" s="29" t="s">
        <v>1947</v>
      </c>
    </row>
    <row r="2513" spans="1:7" x14ac:dyDescent="0.3">
      <c r="A2513" s="24">
        <v>19138</v>
      </c>
      <c r="B2513" s="24" t="s">
        <v>3769</v>
      </c>
      <c r="C2513" s="24" t="s">
        <v>2184</v>
      </c>
      <c r="D2513" s="30" t="s">
        <v>2335</v>
      </c>
      <c r="E2513" s="24" t="s">
        <v>2279</v>
      </c>
      <c r="F2513" s="24" t="s">
        <v>2350</v>
      </c>
      <c r="G2513" s="25" t="s">
        <v>1947</v>
      </c>
    </row>
    <row r="2514" spans="1:7" x14ac:dyDescent="0.3">
      <c r="A2514" s="27">
        <v>19136</v>
      </c>
      <c r="B2514" s="27" t="s">
        <v>792</v>
      </c>
      <c r="C2514" s="27" t="s">
        <v>792</v>
      </c>
      <c r="D2514" s="28" t="s">
        <v>2335</v>
      </c>
      <c r="E2514" s="27" t="s">
        <v>2279</v>
      </c>
      <c r="F2514" s="27" t="s">
        <v>2297</v>
      </c>
      <c r="G2514" s="29" t="s">
        <v>2000</v>
      </c>
    </row>
    <row r="2515" spans="1:7" x14ac:dyDescent="0.3">
      <c r="A2515" s="24">
        <v>19131</v>
      </c>
      <c r="B2515" s="24" t="s">
        <v>3768</v>
      </c>
      <c r="C2515" s="24" t="s">
        <v>2473</v>
      </c>
      <c r="D2515" s="30" t="s">
        <v>2045</v>
      </c>
      <c r="E2515" s="24" t="s">
        <v>1974</v>
      </c>
      <c r="F2515" s="24" t="s">
        <v>3191</v>
      </c>
      <c r="G2515" s="25" t="s">
        <v>2000</v>
      </c>
    </row>
    <row r="2516" spans="1:7" x14ac:dyDescent="0.3">
      <c r="A2516" s="27">
        <v>19123</v>
      </c>
      <c r="B2516" s="27" t="s">
        <v>3454</v>
      </c>
      <c r="C2516" s="27" t="s">
        <v>2198</v>
      </c>
      <c r="D2516" s="28" t="s">
        <v>2045</v>
      </c>
      <c r="E2516" s="27" t="s">
        <v>1974</v>
      </c>
      <c r="F2516" s="27" t="s">
        <v>2788</v>
      </c>
      <c r="G2516" s="29" t="s">
        <v>2000</v>
      </c>
    </row>
    <row r="2517" spans="1:7" x14ac:dyDescent="0.3">
      <c r="A2517" s="24">
        <v>19121</v>
      </c>
      <c r="B2517" s="24" t="s">
        <v>2252</v>
      </c>
      <c r="C2517" s="24" t="s">
        <v>2525</v>
      </c>
      <c r="D2517" s="30" t="s">
        <v>2127</v>
      </c>
      <c r="E2517" s="24" t="s">
        <v>1995</v>
      </c>
      <c r="F2517" s="24" t="s">
        <v>2128</v>
      </c>
      <c r="G2517" s="25" t="s">
        <v>1947</v>
      </c>
    </row>
    <row r="2518" spans="1:7" x14ac:dyDescent="0.3">
      <c r="A2518" s="27">
        <v>19119</v>
      </c>
      <c r="B2518" s="27" t="s">
        <v>2028</v>
      </c>
      <c r="C2518" s="27" t="s">
        <v>3441</v>
      </c>
      <c r="D2518" s="28" t="s">
        <v>3546</v>
      </c>
      <c r="E2518" s="27" t="s">
        <v>1990</v>
      </c>
      <c r="F2518" s="27" t="s">
        <v>1991</v>
      </c>
      <c r="G2518" s="29" t="s">
        <v>1947</v>
      </c>
    </row>
    <row r="2519" spans="1:7" x14ac:dyDescent="0.3">
      <c r="A2519" s="24">
        <v>19118</v>
      </c>
      <c r="B2519" s="24" t="s">
        <v>3767</v>
      </c>
      <c r="C2519" s="24" t="s">
        <v>2443</v>
      </c>
      <c r="D2519" s="30" t="s">
        <v>2327</v>
      </c>
      <c r="E2519" s="24" t="s">
        <v>2059</v>
      </c>
      <c r="F2519" s="24" t="s">
        <v>2755</v>
      </c>
      <c r="G2519" s="25" t="s">
        <v>2000</v>
      </c>
    </row>
    <row r="2520" spans="1:7" x14ac:dyDescent="0.3">
      <c r="A2520" s="27">
        <v>19102</v>
      </c>
      <c r="B2520" s="27" t="s">
        <v>2047</v>
      </c>
      <c r="C2520" s="27" t="s">
        <v>3766</v>
      </c>
      <c r="D2520" s="28" t="s">
        <v>2045</v>
      </c>
      <c r="E2520" s="27" t="s">
        <v>1974</v>
      </c>
      <c r="F2520" s="27" t="s">
        <v>2588</v>
      </c>
      <c r="G2520" s="29" t="s">
        <v>2000</v>
      </c>
    </row>
    <row r="2521" spans="1:7" x14ac:dyDescent="0.3">
      <c r="A2521" s="24">
        <v>19101</v>
      </c>
      <c r="B2521" s="24" t="s">
        <v>3594</v>
      </c>
      <c r="C2521" s="24" t="s">
        <v>2395</v>
      </c>
      <c r="D2521" s="30" t="s">
        <v>2045</v>
      </c>
      <c r="E2521" s="24" t="s">
        <v>1974</v>
      </c>
      <c r="F2521" s="24" t="s">
        <v>3060</v>
      </c>
      <c r="G2521" s="25" t="s">
        <v>2000</v>
      </c>
    </row>
    <row r="2522" spans="1:7" x14ac:dyDescent="0.3">
      <c r="A2522" s="27">
        <v>19093</v>
      </c>
      <c r="B2522" s="27" t="s">
        <v>836</v>
      </c>
      <c r="C2522" s="27" t="s">
        <v>1987</v>
      </c>
      <c r="D2522" s="28" t="s">
        <v>2083</v>
      </c>
      <c r="E2522" s="27" t="s">
        <v>2191</v>
      </c>
      <c r="F2522" s="27" t="s">
        <v>2192</v>
      </c>
      <c r="G2522" s="29" t="s">
        <v>1947</v>
      </c>
    </row>
    <row r="2523" spans="1:7" x14ac:dyDescent="0.3">
      <c r="A2523" s="24">
        <v>19091</v>
      </c>
      <c r="B2523" s="24" t="s">
        <v>2342</v>
      </c>
      <c r="C2523" s="24" t="s">
        <v>2250</v>
      </c>
      <c r="D2523" s="30" t="s">
        <v>2335</v>
      </c>
      <c r="E2523" s="24" t="s">
        <v>2279</v>
      </c>
      <c r="F2523" s="24" t="s">
        <v>2297</v>
      </c>
      <c r="G2523" s="25" t="s">
        <v>1947</v>
      </c>
    </row>
    <row r="2524" spans="1:7" x14ac:dyDescent="0.3">
      <c r="A2524" s="27">
        <v>19082</v>
      </c>
      <c r="B2524" s="27" t="s">
        <v>992</v>
      </c>
      <c r="C2524" s="27" t="s">
        <v>2354</v>
      </c>
      <c r="D2524" s="28" t="s">
        <v>2447</v>
      </c>
      <c r="E2524" s="27" t="s">
        <v>2315</v>
      </c>
      <c r="F2524" s="27" t="s">
        <v>2316</v>
      </c>
      <c r="G2524" s="29" t="s">
        <v>1947</v>
      </c>
    </row>
    <row r="2525" spans="1:7" x14ac:dyDescent="0.3">
      <c r="A2525" s="24">
        <v>19077</v>
      </c>
      <c r="B2525" s="24" t="s">
        <v>2188</v>
      </c>
      <c r="C2525" s="24" t="s">
        <v>2100</v>
      </c>
      <c r="D2525" s="30" t="s">
        <v>2335</v>
      </c>
      <c r="E2525" s="24" t="s">
        <v>2158</v>
      </c>
      <c r="F2525" s="24" t="s">
        <v>2159</v>
      </c>
      <c r="G2525" s="25" t="s">
        <v>1947</v>
      </c>
    </row>
    <row r="2526" spans="1:7" x14ac:dyDescent="0.3">
      <c r="A2526" s="27">
        <v>19066</v>
      </c>
      <c r="B2526" s="27" t="s">
        <v>3765</v>
      </c>
      <c r="C2526" s="27" t="s">
        <v>3421</v>
      </c>
      <c r="D2526" s="28" t="s">
        <v>2327</v>
      </c>
      <c r="E2526" s="27" t="s">
        <v>2158</v>
      </c>
      <c r="F2526" s="27" t="s">
        <v>2159</v>
      </c>
      <c r="G2526" s="29" t="s">
        <v>1947</v>
      </c>
    </row>
    <row r="2527" spans="1:7" x14ac:dyDescent="0.3">
      <c r="A2527" s="24">
        <v>19064</v>
      </c>
      <c r="B2527" s="24" t="s">
        <v>2079</v>
      </c>
      <c r="C2527" s="24" t="s">
        <v>2769</v>
      </c>
      <c r="D2527" s="30" t="s">
        <v>2209</v>
      </c>
      <c r="E2527" s="24" t="s">
        <v>1955</v>
      </c>
      <c r="F2527" s="24" t="s">
        <v>1956</v>
      </c>
      <c r="G2527" s="25" t="s">
        <v>1947</v>
      </c>
    </row>
    <row r="2528" spans="1:7" x14ac:dyDescent="0.3">
      <c r="A2528" s="27">
        <v>19047</v>
      </c>
      <c r="B2528" s="27" t="s">
        <v>3620</v>
      </c>
      <c r="C2528" s="27" t="s">
        <v>2381</v>
      </c>
      <c r="D2528" s="28" t="s">
        <v>2127</v>
      </c>
      <c r="E2528" s="27" t="s">
        <v>1995</v>
      </c>
      <c r="F2528" s="27" t="s">
        <v>1996</v>
      </c>
      <c r="G2528" s="29" t="s">
        <v>1947</v>
      </c>
    </row>
    <row r="2529" spans="1:7" x14ac:dyDescent="0.3">
      <c r="A2529" s="24">
        <v>19035</v>
      </c>
      <c r="B2529" s="24" t="s">
        <v>2216</v>
      </c>
      <c r="C2529" s="24" t="s">
        <v>2715</v>
      </c>
      <c r="D2529" s="30" t="s">
        <v>2327</v>
      </c>
      <c r="E2529" s="24" t="s">
        <v>2059</v>
      </c>
      <c r="F2529" s="24" t="s">
        <v>3338</v>
      </c>
      <c r="G2529" s="25" t="s">
        <v>2000</v>
      </c>
    </row>
    <row r="2530" spans="1:7" x14ac:dyDescent="0.3">
      <c r="A2530" s="27">
        <v>19021</v>
      </c>
      <c r="B2530" s="27" t="s">
        <v>3764</v>
      </c>
      <c r="C2530" s="27" t="s">
        <v>3285</v>
      </c>
      <c r="D2530" s="28" t="s">
        <v>2445</v>
      </c>
      <c r="E2530" s="27" t="s">
        <v>2279</v>
      </c>
      <c r="F2530" s="27" t="s">
        <v>2341</v>
      </c>
      <c r="G2530" s="29" t="s">
        <v>2000</v>
      </c>
    </row>
    <row r="2531" spans="1:7" x14ac:dyDescent="0.3">
      <c r="A2531" s="24">
        <v>19020</v>
      </c>
      <c r="B2531" s="24" t="s">
        <v>2464</v>
      </c>
      <c r="C2531" s="24" t="s">
        <v>3024</v>
      </c>
      <c r="D2531" s="30" t="s">
        <v>2045</v>
      </c>
      <c r="E2531" s="24" t="s">
        <v>1945</v>
      </c>
      <c r="F2531" s="24" t="s">
        <v>1946</v>
      </c>
      <c r="G2531" s="25" t="s">
        <v>1947</v>
      </c>
    </row>
    <row r="2532" spans="1:7" x14ac:dyDescent="0.3">
      <c r="A2532" s="27">
        <v>19014</v>
      </c>
      <c r="B2532" s="27" t="s">
        <v>3762</v>
      </c>
      <c r="C2532" s="27" t="s">
        <v>3763</v>
      </c>
      <c r="D2532" s="28" t="s">
        <v>2023</v>
      </c>
      <c r="E2532" s="27" t="s">
        <v>2279</v>
      </c>
      <c r="F2532" s="27" t="s">
        <v>2341</v>
      </c>
      <c r="G2532" s="29" t="s">
        <v>1947</v>
      </c>
    </row>
    <row r="2533" spans="1:7" x14ac:dyDescent="0.3">
      <c r="A2533" s="24">
        <v>19013</v>
      </c>
      <c r="B2533" s="24" t="s">
        <v>3034</v>
      </c>
      <c r="C2533" s="24" t="s">
        <v>3761</v>
      </c>
      <c r="D2533" s="30" t="s">
        <v>2003</v>
      </c>
      <c r="E2533" s="24" t="s">
        <v>2315</v>
      </c>
      <c r="F2533" s="24" t="s">
        <v>2316</v>
      </c>
      <c r="G2533" s="25" t="s">
        <v>1947</v>
      </c>
    </row>
    <row r="2534" spans="1:7" x14ac:dyDescent="0.3">
      <c r="A2534" s="27">
        <v>19006</v>
      </c>
      <c r="B2534" s="27" t="s">
        <v>3759</v>
      </c>
      <c r="C2534" s="27" t="s">
        <v>2218</v>
      </c>
      <c r="D2534" s="28" t="s">
        <v>2003</v>
      </c>
      <c r="E2534" s="27" t="s">
        <v>2158</v>
      </c>
      <c r="F2534" s="27" t="s">
        <v>3760</v>
      </c>
      <c r="G2534" s="29" t="s">
        <v>1947</v>
      </c>
    </row>
    <row r="2535" spans="1:7" x14ac:dyDescent="0.3">
      <c r="A2535" s="24">
        <v>19004</v>
      </c>
      <c r="B2535" s="24" t="s">
        <v>3757</v>
      </c>
      <c r="C2535" s="24" t="s">
        <v>3758</v>
      </c>
      <c r="D2535" s="30" t="s">
        <v>2327</v>
      </c>
      <c r="E2535" s="24" t="s">
        <v>2059</v>
      </c>
      <c r="F2535" s="24" t="s">
        <v>2722</v>
      </c>
      <c r="G2535" s="25" t="s">
        <v>2000</v>
      </c>
    </row>
    <row r="2536" spans="1:7" x14ac:dyDescent="0.3">
      <c r="A2536" s="27">
        <v>18998</v>
      </c>
      <c r="B2536" s="27" t="s">
        <v>2155</v>
      </c>
      <c r="C2536" s="27" t="s">
        <v>2544</v>
      </c>
      <c r="D2536" s="28" t="s">
        <v>2201</v>
      </c>
      <c r="E2536" s="27" t="s">
        <v>1960</v>
      </c>
      <c r="F2536" s="27" t="s">
        <v>1961</v>
      </c>
      <c r="G2536" s="29" t="s">
        <v>2000</v>
      </c>
    </row>
    <row r="2537" spans="1:7" x14ac:dyDescent="0.3">
      <c r="A2537" s="24">
        <v>18985</v>
      </c>
      <c r="B2537" s="24" t="s">
        <v>2180</v>
      </c>
      <c r="C2537" s="24" t="s">
        <v>2602</v>
      </c>
      <c r="D2537" s="30" t="s">
        <v>2023</v>
      </c>
      <c r="E2537" s="24" t="s">
        <v>2059</v>
      </c>
      <c r="F2537" s="24" t="s">
        <v>3496</v>
      </c>
      <c r="G2537" s="25" t="s">
        <v>1947</v>
      </c>
    </row>
    <row r="2538" spans="1:7" x14ac:dyDescent="0.3">
      <c r="A2538" s="27">
        <v>18983</v>
      </c>
      <c r="B2538" s="27" t="s">
        <v>2619</v>
      </c>
      <c r="C2538" s="27" t="s">
        <v>2875</v>
      </c>
      <c r="D2538" s="28" t="s">
        <v>2045</v>
      </c>
      <c r="E2538" s="27" t="s">
        <v>1974</v>
      </c>
      <c r="F2538" s="27" t="s">
        <v>2046</v>
      </c>
      <c r="G2538" s="29" t="s">
        <v>2000</v>
      </c>
    </row>
    <row r="2539" spans="1:7" x14ac:dyDescent="0.3">
      <c r="A2539" s="24">
        <v>18977</v>
      </c>
      <c r="B2539" s="24" t="s">
        <v>3034</v>
      </c>
      <c r="C2539" s="24" t="s">
        <v>3755</v>
      </c>
      <c r="D2539" s="30" t="s">
        <v>2445</v>
      </c>
      <c r="E2539" s="24" t="s">
        <v>2279</v>
      </c>
      <c r="F2539" s="24" t="s">
        <v>3756</v>
      </c>
      <c r="G2539" s="25" t="s">
        <v>1947</v>
      </c>
    </row>
    <row r="2540" spans="1:7" x14ac:dyDescent="0.3">
      <c r="A2540" s="27">
        <v>18976</v>
      </c>
      <c r="B2540" s="27" t="s">
        <v>2075</v>
      </c>
      <c r="C2540" s="27" t="s">
        <v>3753</v>
      </c>
      <c r="D2540" s="28" t="s">
        <v>3754</v>
      </c>
      <c r="E2540" s="27" t="s">
        <v>2279</v>
      </c>
      <c r="F2540" s="27" t="s">
        <v>2370</v>
      </c>
      <c r="G2540" s="29" t="s">
        <v>2000</v>
      </c>
    </row>
    <row r="2541" spans="1:7" x14ac:dyDescent="0.3">
      <c r="A2541" s="24">
        <v>18975</v>
      </c>
      <c r="B2541" s="24" t="s">
        <v>3714</v>
      </c>
      <c r="C2541" s="24" t="s">
        <v>1963</v>
      </c>
      <c r="D2541" s="30" t="s">
        <v>2127</v>
      </c>
      <c r="E2541" s="24" t="s">
        <v>2041</v>
      </c>
      <c r="F2541" s="24" t="s">
        <v>2555</v>
      </c>
      <c r="G2541" s="25" t="s">
        <v>1947</v>
      </c>
    </row>
    <row r="2542" spans="1:7" x14ac:dyDescent="0.3">
      <c r="A2542" s="27">
        <v>18969</v>
      </c>
      <c r="B2542" s="27" t="s">
        <v>3751</v>
      </c>
      <c r="C2542" s="27" t="s">
        <v>3752</v>
      </c>
      <c r="D2542" s="28" t="s">
        <v>2045</v>
      </c>
      <c r="E2542" s="27" t="s">
        <v>1974</v>
      </c>
      <c r="F2542" s="27" t="s">
        <v>2024</v>
      </c>
      <c r="G2542" s="29" t="s">
        <v>2000</v>
      </c>
    </row>
    <row r="2543" spans="1:7" x14ac:dyDescent="0.3">
      <c r="A2543" s="24">
        <v>18967</v>
      </c>
      <c r="B2543" s="24" t="s">
        <v>2260</v>
      </c>
      <c r="C2543" s="24" t="s">
        <v>3750</v>
      </c>
      <c r="D2543" s="30" t="s">
        <v>2023</v>
      </c>
      <c r="E2543" s="24" t="s">
        <v>2059</v>
      </c>
      <c r="F2543" s="24" t="s">
        <v>3496</v>
      </c>
      <c r="G2543" s="25" t="s">
        <v>1947</v>
      </c>
    </row>
    <row r="2544" spans="1:7" x14ac:dyDescent="0.3">
      <c r="A2544" s="27">
        <v>18966</v>
      </c>
      <c r="B2544" s="27" t="s">
        <v>2252</v>
      </c>
      <c r="C2544" s="27" t="s">
        <v>2752</v>
      </c>
      <c r="D2544" s="28" t="s">
        <v>2209</v>
      </c>
      <c r="E2544" s="27" t="s">
        <v>1955</v>
      </c>
      <c r="F2544" s="27" t="s">
        <v>1956</v>
      </c>
      <c r="G2544" s="29" t="s">
        <v>1947</v>
      </c>
    </row>
    <row r="2545" spans="1:7" x14ac:dyDescent="0.3">
      <c r="A2545" s="24">
        <v>18962</v>
      </c>
      <c r="B2545" s="24" t="s">
        <v>3749</v>
      </c>
      <c r="C2545" s="24" t="s">
        <v>2414</v>
      </c>
      <c r="D2545" s="30" t="s">
        <v>2335</v>
      </c>
      <c r="E2545" s="24" t="s">
        <v>2279</v>
      </c>
      <c r="F2545" s="24" t="s">
        <v>2350</v>
      </c>
      <c r="G2545" s="25" t="s">
        <v>2000</v>
      </c>
    </row>
    <row r="2546" spans="1:7" x14ac:dyDescent="0.3">
      <c r="A2546" s="27">
        <v>18958</v>
      </c>
      <c r="B2546" s="27" t="s">
        <v>2180</v>
      </c>
      <c r="C2546" s="27" t="s">
        <v>2102</v>
      </c>
      <c r="D2546" s="28" t="s">
        <v>2083</v>
      </c>
      <c r="E2546" s="27" t="s">
        <v>2191</v>
      </c>
      <c r="F2546" s="27" t="s">
        <v>2192</v>
      </c>
      <c r="G2546" s="29" t="s">
        <v>1947</v>
      </c>
    </row>
    <row r="2547" spans="1:7" x14ac:dyDescent="0.3">
      <c r="A2547" s="24">
        <v>18955</v>
      </c>
      <c r="B2547" s="24" t="s">
        <v>3748</v>
      </c>
      <c r="C2547" s="24" t="s">
        <v>2715</v>
      </c>
      <c r="D2547" s="30" t="s">
        <v>2327</v>
      </c>
      <c r="E2547" s="24" t="s">
        <v>2059</v>
      </c>
      <c r="F2547" s="24" t="s">
        <v>3584</v>
      </c>
      <c r="G2547" s="25" t="s">
        <v>2000</v>
      </c>
    </row>
    <row r="2548" spans="1:7" x14ac:dyDescent="0.3">
      <c r="A2548" s="27">
        <v>18952</v>
      </c>
      <c r="B2548" s="27" t="s">
        <v>2732</v>
      </c>
      <c r="C2548" s="27" t="s">
        <v>2601</v>
      </c>
      <c r="D2548" s="28" t="s">
        <v>2447</v>
      </c>
      <c r="E2548" s="27" t="s">
        <v>2054</v>
      </c>
      <c r="F2548" s="27" t="s">
        <v>2055</v>
      </c>
      <c r="G2548" s="29" t="s">
        <v>1947</v>
      </c>
    </row>
    <row r="2549" spans="1:7" x14ac:dyDescent="0.3">
      <c r="A2549" s="24">
        <v>18937</v>
      </c>
      <c r="B2549" s="24" t="s">
        <v>3747</v>
      </c>
      <c r="C2549" s="24" t="s">
        <v>2602</v>
      </c>
      <c r="D2549" s="30" t="s">
        <v>2045</v>
      </c>
      <c r="E2549" s="24" t="s">
        <v>1974</v>
      </c>
      <c r="F2549" s="24" t="s">
        <v>2046</v>
      </c>
      <c r="G2549" s="25" t="s">
        <v>2000</v>
      </c>
    </row>
    <row r="2550" spans="1:7" x14ac:dyDescent="0.3">
      <c r="A2550" s="27">
        <v>18930</v>
      </c>
      <c r="B2550" s="27" t="s">
        <v>3745</v>
      </c>
      <c r="C2550" s="27" t="s">
        <v>3746</v>
      </c>
      <c r="D2550" s="28" t="s">
        <v>2327</v>
      </c>
      <c r="E2550" s="27" t="s">
        <v>2059</v>
      </c>
      <c r="F2550" s="27" t="s">
        <v>2785</v>
      </c>
      <c r="G2550" s="29" t="s">
        <v>2000</v>
      </c>
    </row>
    <row r="2551" spans="1:7" x14ac:dyDescent="0.3">
      <c r="A2551" s="24">
        <v>18927</v>
      </c>
      <c r="B2551" s="24" t="s">
        <v>3011</v>
      </c>
      <c r="C2551" s="24" t="s">
        <v>3744</v>
      </c>
      <c r="D2551" s="30" t="s">
        <v>2127</v>
      </c>
      <c r="E2551" s="24" t="s">
        <v>2041</v>
      </c>
      <c r="F2551" s="24" t="s">
        <v>2555</v>
      </c>
      <c r="G2551" s="25" t="s">
        <v>2000</v>
      </c>
    </row>
    <row r="2552" spans="1:7" x14ac:dyDescent="0.3">
      <c r="A2552" s="27">
        <v>18919</v>
      </c>
      <c r="B2552" s="27" t="s">
        <v>2789</v>
      </c>
      <c r="C2552" s="27" t="s">
        <v>2437</v>
      </c>
      <c r="D2552" s="28" t="s">
        <v>2447</v>
      </c>
      <c r="E2552" s="27" t="s">
        <v>2054</v>
      </c>
      <c r="F2552" s="27" t="s">
        <v>2055</v>
      </c>
      <c r="G2552" s="29" t="s">
        <v>1947</v>
      </c>
    </row>
    <row r="2553" spans="1:7" x14ac:dyDescent="0.3">
      <c r="A2553" s="24">
        <v>18918</v>
      </c>
      <c r="B2553" s="24" t="s">
        <v>3743</v>
      </c>
      <c r="C2553" s="24" t="s">
        <v>3085</v>
      </c>
      <c r="D2553" s="30" t="s">
        <v>2201</v>
      </c>
      <c r="E2553" s="24" t="s">
        <v>1960</v>
      </c>
      <c r="F2553" s="24" t="s">
        <v>1961</v>
      </c>
      <c r="G2553" s="25" t="s">
        <v>2000</v>
      </c>
    </row>
    <row r="2554" spans="1:7" x14ac:dyDescent="0.3">
      <c r="A2554" s="27">
        <v>18917</v>
      </c>
      <c r="B2554" s="27" t="s">
        <v>3742</v>
      </c>
      <c r="C2554" s="27" t="s">
        <v>2506</v>
      </c>
      <c r="D2554" s="28" t="s">
        <v>3546</v>
      </c>
      <c r="E2554" s="27" t="s">
        <v>1990</v>
      </c>
      <c r="F2554" s="27" t="s">
        <v>1991</v>
      </c>
      <c r="G2554" s="29" t="s">
        <v>1947</v>
      </c>
    </row>
    <row r="2555" spans="1:7" x14ac:dyDescent="0.3">
      <c r="A2555" s="24">
        <v>18913</v>
      </c>
      <c r="B2555" s="24" t="s">
        <v>3741</v>
      </c>
      <c r="C2555" s="24" t="s">
        <v>2901</v>
      </c>
      <c r="D2555" s="30" t="s">
        <v>2327</v>
      </c>
      <c r="E2555" s="24" t="s">
        <v>2059</v>
      </c>
      <c r="F2555" s="24" t="s">
        <v>2738</v>
      </c>
      <c r="G2555" s="25" t="s">
        <v>2000</v>
      </c>
    </row>
    <row r="2556" spans="1:7" x14ac:dyDescent="0.3">
      <c r="A2556" s="27">
        <v>18908</v>
      </c>
      <c r="B2556" s="27" t="s">
        <v>3079</v>
      </c>
      <c r="C2556" s="27" t="s">
        <v>2834</v>
      </c>
      <c r="D2556" s="28" t="s">
        <v>2045</v>
      </c>
      <c r="E2556" s="27" t="s">
        <v>1974</v>
      </c>
      <c r="F2556" s="27" t="s">
        <v>2179</v>
      </c>
      <c r="G2556" s="29" t="s">
        <v>2000</v>
      </c>
    </row>
    <row r="2557" spans="1:7" x14ac:dyDescent="0.3">
      <c r="A2557" s="24">
        <v>18897</v>
      </c>
      <c r="B2557" s="24" t="s">
        <v>3740</v>
      </c>
      <c r="C2557" s="24" t="s">
        <v>2781</v>
      </c>
      <c r="D2557" s="30" t="s">
        <v>3407</v>
      </c>
      <c r="E2557" s="24" t="s">
        <v>2054</v>
      </c>
      <c r="F2557" s="24" t="s">
        <v>2055</v>
      </c>
      <c r="G2557" s="25" t="s">
        <v>1947</v>
      </c>
    </row>
    <row r="2558" spans="1:7" x14ac:dyDescent="0.3">
      <c r="A2558" s="27">
        <v>18896</v>
      </c>
      <c r="B2558" s="27" t="s">
        <v>3738</v>
      </c>
      <c r="C2558" s="27" t="s">
        <v>3739</v>
      </c>
      <c r="D2558" s="28" t="s">
        <v>2980</v>
      </c>
      <c r="E2558" s="27" t="s">
        <v>2315</v>
      </c>
      <c r="F2558" s="27" t="s">
        <v>2316</v>
      </c>
      <c r="G2558" s="29" t="s">
        <v>1947</v>
      </c>
    </row>
    <row r="2559" spans="1:7" x14ac:dyDescent="0.3">
      <c r="A2559" s="24">
        <v>18895</v>
      </c>
      <c r="B2559" s="24" t="s">
        <v>2234</v>
      </c>
      <c r="C2559" s="24" t="s">
        <v>3737</v>
      </c>
      <c r="D2559" s="30" t="s">
        <v>3261</v>
      </c>
      <c r="E2559" s="24" t="s">
        <v>2821</v>
      </c>
      <c r="F2559" s="24" t="s">
        <v>2822</v>
      </c>
      <c r="G2559" s="25" t="s">
        <v>1947</v>
      </c>
    </row>
    <row r="2560" spans="1:7" x14ac:dyDescent="0.3">
      <c r="A2560" s="27">
        <v>18890</v>
      </c>
      <c r="B2560" s="27" t="s">
        <v>3736</v>
      </c>
      <c r="C2560" s="27" t="s">
        <v>2033</v>
      </c>
      <c r="D2560" s="28" t="s">
        <v>2045</v>
      </c>
      <c r="E2560" s="27" t="s">
        <v>1974</v>
      </c>
      <c r="F2560" s="27" t="s">
        <v>2902</v>
      </c>
      <c r="G2560" s="29" t="s">
        <v>2000</v>
      </c>
    </row>
    <row r="2561" spans="1:7" x14ac:dyDescent="0.3">
      <c r="A2561" s="24">
        <v>18888</v>
      </c>
      <c r="B2561" s="24" t="s">
        <v>3734</v>
      </c>
      <c r="C2561" s="24" t="s">
        <v>3735</v>
      </c>
      <c r="D2561" s="30" t="s">
        <v>2045</v>
      </c>
      <c r="E2561" s="24" t="s">
        <v>1974</v>
      </c>
      <c r="F2561" s="24" t="s">
        <v>2046</v>
      </c>
      <c r="G2561" s="25" t="s">
        <v>2000</v>
      </c>
    </row>
    <row r="2562" spans="1:7" x14ac:dyDescent="0.3">
      <c r="A2562" s="27">
        <v>18878</v>
      </c>
      <c r="B2562" s="27" t="s">
        <v>2266</v>
      </c>
      <c r="C2562" s="27" t="s">
        <v>2834</v>
      </c>
      <c r="D2562" s="28" t="s">
        <v>2045</v>
      </c>
      <c r="E2562" s="27" t="s">
        <v>1974</v>
      </c>
      <c r="F2562" s="27" t="s">
        <v>2281</v>
      </c>
      <c r="G2562" s="29" t="s">
        <v>2000</v>
      </c>
    </row>
    <row r="2563" spans="1:7" x14ac:dyDescent="0.3">
      <c r="A2563" s="24">
        <v>18857</v>
      </c>
      <c r="B2563" s="24" t="s">
        <v>2826</v>
      </c>
      <c r="C2563" s="24" t="s">
        <v>3207</v>
      </c>
      <c r="D2563" s="30" t="s">
        <v>2045</v>
      </c>
      <c r="E2563" s="24" t="s">
        <v>1974</v>
      </c>
      <c r="F2563" s="24" t="s">
        <v>3206</v>
      </c>
      <c r="G2563" s="25" t="s">
        <v>2000</v>
      </c>
    </row>
    <row r="2564" spans="1:7" x14ac:dyDescent="0.3">
      <c r="A2564" s="27">
        <v>18848</v>
      </c>
      <c r="B2564" s="27" t="s">
        <v>2223</v>
      </c>
      <c r="C2564" s="27" t="s">
        <v>3733</v>
      </c>
      <c r="D2564" s="28" t="s">
        <v>2003</v>
      </c>
      <c r="E2564" s="31"/>
      <c r="F2564" s="27" t="s">
        <v>3237</v>
      </c>
      <c r="G2564" s="29" t="s">
        <v>2000</v>
      </c>
    </row>
    <row r="2565" spans="1:7" x14ac:dyDescent="0.3">
      <c r="A2565" s="24">
        <v>18842</v>
      </c>
      <c r="B2565" s="24" t="s">
        <v>2356</v>
      </c>
      <c r="C2565" s="24" t="s">
        <v>3732</v>
      </c>
      <c r="D2565" s="30" t="s">
        <v>2045</v>
      </c>
      <c r="E2565" s="24" t="s">
        <v>1974</v>
      </c>
      <c r="F2565" s="24" t="s">
        <v>3249</v>
      </c>
      <c r="G2565" s="25" t="s">
        <v>2000</v>
      </c>
    </row>
    <row r="2566" spans="1:7" x14ac:dyDescent="0.3">
      <c r="A2566" s="27">
        <v>18834</v>
      </c>
      <c r="B2566" s="27" t="s">
        <v>3730</v>
      </c>
      <c r="C2566" s="27" t="s">
        <v>3731</v>
      </c>
      <c r="D2566" s="28" t="s">
        <v>2045</v>
      </c>
      <c r="E2566" s="27" t="s">
        <v>1974</v>
      </c>
      <c r="F2566" s="27" t="s">
        <v>3343</v>
      </c>
      <c r="G2566" s="29" t="s">
        <v>2000</v>
      </c>
    </row>
    <row r="2567" spans="1:7" x14ac:dyDescent="0.3">
      <c r="A2567" s="24">
        <v>18829</v>
      </c>
      <c r="B2567" s="24" t="s">
        <v>2380</v>
      </c>
      <c r="C2567" s="24" t="s">
        <v>3728</v>
      </c>
      <c r="D2567" s="30" t="s">
        <v>3729</v>
      </c>
      <c r="E2567" s="24" t="s">
        <v>2091</v>
      </c>
      <c r="F2567" s="24" t="s">
        <v>2092</v>
      </c>
      <c r="G2567" s="25" t="s">
        <v>1947</v>
      </c>
    </row>
    <row r="2568" spans="1:7" x14ac:dyDescent="0.3">
      <c r="A2568" s="27">
        <v>18828</v>
      </c>
      <c r="B2568" s="27" t="s">
        <v>2168</v>
      </c>
      <c r="C2568" s="27" t="s">
        <v>2234</v>
      </c>
      <c r="D2568" s="28" t="s">
        <v>2087</v>
      </c>
      <c r="E2568" s="27" t="s">
        <v>1978</v>
      </c>
      <c r="F2568" s="27" t="s">
        <v>1979</v>
      </c>
      <c r="G2568" s="29" t="s">
        <v>1947</v>
      </c>
    </row>
    <row r="2569" spans="1:7" x14ac:dyDescent="0.3">
      <c r="A2569" s="24">
        <v>18822</v>
      </c>
      <c r="B2569" s="24" t="s">
        <v>3727</v>
      </c>
      <c r="C2569" s="24" t="s">
        <v>3252</v>
      </c>
      <c r="D2569" s="30" t="s">
        <v>2201</v>
      </c>
      <c r="E2569" s="24" t="s">
        <v>1960</v>
      </c>
      <c r="F2569" s="24" t="s">
        <v>1961</v>
      </c>
      <c r="G2569" s="25" t="s">
        <v>1947</v>
      </c>
    </row>
    <row r="2570" spans="1:7" x14ac:dyDescent="0.3">
      <c r="A2570" s="27">
        <v>18811</v>
      </c>
      <c r="B2570" s="27" t="s">
        <v>844</v>
      </c>
      <c r="C2570" s="27" t="s">
        <v>3726</v>
      </c>
      <c r="D2570" s="28" t="s">
        <v>2201</v>
      </c>
      <c r="E2570" s="27" t="s">
        <v>1960</v>
      </c>
      <c r="F2570" s="27" t="s">
        <v>1961</v>
      </c>
      <c r="G2570" s="29" t="s">
        <v>1947</v>
      </c>
    </row>
    <row r="2571" spans="1:7" x14ac:dyDescent="0.3">
      <c r="A2571" s="24">
        <v>18809</v>
      </c>
      <c r="B2571" s="24" t="s">
        <v>3724</v>
      </c>
      <c r="C2571" s="24" t="s">
        <v>3725</v>
      </c>
      <c r="D2571" s="30" t="s">
        <v>3404</v>
      </c>
      <c r="E2571" s="24" t="s">
        <v>2496</v>
      </c>
      <c r="F2571" s="24" t="s">
        <v>2497</v>
      </c>
      <c r="G2571" s="25" t="s">
        <v>1947</v>
      </c>
    </row>
    <row r="2572" spans="1:7" x14ac:dyDescent="0.3">
      <c r="A2572" s="27">
        <v>18807</v>
      </c>
      <c r="B2572" s="27" t="s">
        <v>3722</v>
      </c>
      <c r="C2572" s="27" t="s">
        <v>2598</v>
      </c>
      <c r="D2572" s="28" t="s">
        <v>3723</v>
      </c>
      <c r="E2572" s="27" t="s">
        <v>2176</v>
      </c>
      <c r="F2572" s="27" t="s">
        <v>2177</v>
      </c>
      <c r="G2572" s="29" t="s">
        <v>1947</v>
      </c>
    </row>
    <row r="2573" spans="1:7" x14ac:dyDescent="0.3">
      <c r="A2573" s="24">
        <v>18805</v>
      </c>
      <c r="B2573" s="24" t="s">
        <v>844</v>
      </c>
      <c r="C2573" s="24" t="s">
        <v>2140</v>
      </c>
      <c r="D2573" s="30" t="s">
        <v>2201</v>
      </c>
      <c r="E2573" s="24" t="s">
        <v>1960</v>
      </c>
      <c r="F2573" s="24" t="s">
        <v>1961</v>
      </c>
      <c r="G2573" s="25" t="s">
        <v>2000</v>
      </c>
    </row>
    <row r="2574" spans="1:7" x14ac:dyDescent="0.3">
      <c r="A2574" s="27">
        <v>18798</v>
      </c>
      <c r="B2574" s="27" t="s">
        <v>3721</v>
      </c>
      <c r="C2574" s="27" t="s">
        <v>2270</v>
      </c>
      <c r="D2574" s="28" t="s">
        <v>2327</v>
      </c>
      <c r="E2574" s="27" t="s">
        <v>2059</v>
      </c>
      <c r="F2574" s="27" t="s">
        <v>2738</v>
      </c>
      <c r="G2574" s="29" t="s">
        <v>2000</v>
      </c>
    </row>
    <row r="2575" spans="1:7" x14ac:dyDescent="0.3">
      <c r="A2575" s="24">
        <v>18788</v>
      </c>
      <c r="B2575" s="24" t="s">
        <v>3719</v>
      </c>
      <c r="C2575" s="24" t="s">
        <v>3720</v>
      </c>
      <c r="D2575" s="30" t="s">
        <v>2045</v>
      </c>
      <c r="E2575" s="24" t="s">
        <v>1974</v>
      </c>
      <c r="F2575" s="24" t="s">
        <v>2259</v>
      </c>
      <c r="G2575" s="25" t="s">
        <v>2000</v>
      </c>
    </row>
    <row r="2576" spans="1:7" x14ac:dyDescent="0.3">
      <c r="A2576" s="27">
        <v>18755</v>
      </c>
      <c r="B2576" s="27" t="s">
        <v>2521</v>
      </c>
      <c r="C2576" s="27" t="s">
        <v>1987</v>
      </c>
      <c r="D2576" s="28" t="s">
        <v>2327</v>
      </c>
      <c r="E2576" s="27" t="s">
        <v>2059</v>
      </c>
      <c r="F2576" s="27" t="s">
        <v>3009</v>
      </c>
      <c r="G2576" s="29" t="s">
        <v>1947</v>
      </c>
    </row>
    <row r="2577" spans="1:7" x14ac:dyDescent="0.3">
      <c r="A2577" s="24">
        <v>18752</v>
      </c>
      <c r="B2577" s="24" t="s">
        <v>2198</v>
      </c>
      <c r="C2577" s="24" t="s">
        <v>3718</v>
      </c>
      <c r="D2577" s="30" t="s">
        <v>2045</v>
      </c>
      <c r="E2577" s="24" t="s">
        <v>1974</v>
      </c>
      <c r="F2577" s="24" t="s">
        <v>3191</v>
      </c>
      <c r="G2577" s="25" t="s">
        <v>2000</v>
      </c>
    </row>
    <row r="2578" spans="1:7" x14ac:dyDescent="0.3">
      <c r="A2578" s="27">
        <v>18750</v>
      </c>
      <c r="B2578" s="27" t="s">
        <v>2706</v>
      </c>
      <c r="C2578" s="27" t="s">
        <v>3073</v>
      </c>
      <c r="D2578" s="28" t="s">
        <v>2744</v>
      </c>
      <c r="E2578" s="27" t="s">
        <v>2402</v>
      </c>
      <c r="F2578" s="27" t="s">
        <v>2403</v>
      </c>
      <c r="G2578" s="29" t="s">
        <v>1947</v>
      </c>
    </row>
    <row r="2579" spans="1:7" x14ac:dyDescent="0.3">
      <c r="A2579" s="24">
        <v>18749</v>
      </c>
      <c r="B2579" s="24" t="s">
        <v>2380</v>
      </c>
      <c r="C2579" s="24" t="s">
        <v>3717</v>
      </c>
      <c r="D2579" s="30" t="s">
        <v>2087</v>
      </c>
      <c r="E2579" s="24" t="s">
        <v>1950</v>
      </c>
      <c r="F2579" s="24" t="s">
        <v>1951</v>
      </c>
      <c r="G2579" s="25" t="s">
        <v>1947</v>
      </c>
    </row>
    <row r="2580" spans="1:7" x14ac:dyDescent="0.3">
      <c r="A2580" s="27">
        <v>18746</v>
      </c>
      <c r="B2580" s="27" t="s">
        <v>3716</v>
      </c>
      <c r="C2580" s="27" t="s">
        <v>2240</v>
      </c>
      <c r="D2580" s="28" t="s">
        <v>2087</v>
      </c>
      <c r="E2580" s="27" t="s">
        <v>1950</v>
      </c>
      <c r="F2580" s="27" t="s">
        <v>1951</v>
      </c>
      <c r="G2580" s="29" t="s">
        <v>1947</v>
      </c>
    </row>
    <row r="2581" spans="1:7" x14ac:dyDescent="0.3">
      <c r="A2581" s="24">
        <v>18739</v>
      </c>
      <c r="B2581" s="24" t="s">
        <v>3254</v>
      </c>
      <c r="C2581" s="24" t="s">
        <v>3715</v>
      </c>
      <c r="D2581" s="30" t="s">
        <v>2045</v>
      </c>
      <c r="E2581" s="24" t="s">
        <v>1974</v>
      </c>
      <c r="F2581" s="24" t="s">
        <v>2788</v>
      </c>
      <c r="G2581" s="25" t="s">
        <v>2000</v>
      </c>
    </row>
    <row r="2582" spans="1:7" x14ac:dyDescent="0.3">
      <c r="A2582" s="27">
        <v>18737</v>
      </c>
      <c r="B2582" s="27" t="s">
        <v>3714</v>
      </c>
      <c r="C2582" s="27" t="s">
        <v>2836</v>
      </c>
      <c r="D2582" s="28" t="s">
        <v>2913</v>
      </c>
      <c r="E2582" s="27" t="s">
        <v>1974</v>
      </c>
      <c r="F2582" s="27" t="s">
        <v>2513</v>
      </c>
      <c r="G2582" s="29" t="s">
        <v>1947</v>
      </c>
    </row>
    <row r="2583" spans="1:7" x14ac:dyDescent="0.3">
      <c r="A2583" s="24">
        <v>18735</v>
      </c>
      <c r="B2583" s="24" t="s">
        <v>2949</v>
      </c>
      <c r="C2583" s="24" t="s">
        <v>3713</v>
      </c>
      <c r="D2583" s="30" t="s">
        <v>2045</v>
      </c>
      <c r="E2583" s="24" t="s">
        <v>1974</v>
      </c>
      <c r="F2583" s="24" t="s">
        <v>3206</v>
      </c>
      <c r="G2583" s="25" t="s">
        <v>1947</v>
      </c>
    </row>
    <row r="2584" spans="1:7" x14ac:dyDescent="0.3">
      <c r="A2584" s="27">
        <v>18732</v>
      </c>
      <c r="B2584" s="27" t="s">
        <v>3020</v>
      </c>
      <c r="C2584" s="27" t="s">
        <v>2577</v>
      </c>
      <c r="D2584" s="28" t="s">
        <v>2045</v>
      </c>
      <c r="E2584" s="27" t="s">
        <v>1974</v>
      </c>
      <c r="F2584" s="27" t="s">
        <v>2661</v>
      </c>
      <c r="G2584" s="29" t="s">
        <v>2000</v>
      </c>
    </row>
    <row r="2585" spans="1:7" x14ac:dyDescent="0.3">
      <c r="A2585" s="24">
        <v>18726</v>
      </c>
      <c r="B2585" s="24" t="s">
        <v>3712</v>
      </c>
      <c r="C2585" s="24" t="s">
        <v>3659</v>
      </c>
      <c r="D2585" s="30" t="s">
        <v>2045</v>
      </c>
      <c r="E2585" s="24" t="s">
        <v>1974</v>
      </c>
      <c r="F2585" s="24" t="s">
        <v>2606</v>
      </c>
      <c r="G2585" s="25" t="s">
        <v>2000</v>
      </c>
    </row>
    <row r="2586" spans="1:7" x14ac:dyDescent="0.3">
      <c r="A2586" s="27">
        <v>18725</v>
      </c>
      <c r="B2586" s="27" t="s">
        <v>471</v>
      </c>
      <c r="C2586" s="27" t="s">
        <v>2198</v>
      </c>
      <c r="D2586" s="28" t="s">
        <v>2045</v>
      </c>
      <c r="E2586" s="27" t="s">
        <v>1974</v>
      </c>
      <c r="F2586" s="27" t="s">
        <v>2475</v>
      </c>
      <c r="G2586" s="29" t="s">
        <v>2000</v>
      </c>
    </row>
    <row r="2587" spans="1:7" x14ac:dyDescent="0.3">
      <c r="A2587" s="24">
        <v>18724</v>
      </c>
      <c r="B2587" s="24" t="s">
        <v>2485</v>
      </c>
      <c r="C2587" s="24" t="s">
        <v>2556</v>
      </c>
      <c r="D2587" s="30" t="s">
        <v>3711</v>
      </c>
      <c r="E2587" s="24" t="s">
        <v>2059</v>
      </c>
      <c r="F2587" s="24" t="s">
        <v>2702</v>
      </c>
      <c r="G2587" s="25" t="s">
        <v>1947</v>
      </c>
    </row>
    <row r="2588" spans="1:7" x14ac:dyDescent="0.3">
      <c r="A2588" s="27">
        <v>18721</v>
      </c>
      <c r="B2588" s="27" t="s">
        <v>3710</v>
      </c>
      <c r="C2588" s="27" t="s">
        <v>2381</v>
      </c>
      <c r="D2588" s="28" t="s">
        <v>2127</v>
      </c>
      <c r="E2588" s="27" t="s">
        <v>1995</v>
      </c>
      <c r="F2588" s="27" t="s">
        <v>2128</v>
      </c>
      <c r="G2588" s="29" t="s">
        <v>1947</v>
      </c>
    </row>
    <row r="2589" spans="1:7" x14ac:dyDescent="0.3">
      <c r="A2589" s="24">
        <v>18714</v>
      </c>
      <c r="B2589" s="24" t="s">
        <v>514</v>
      </c>
      <c r="C2589" s="24" t="s">
        <v>2020</v>
      </c>
      <c r="D2589" s="30" t="s">
        <v>2083</v>
      </c>
      <c r="E2589" s="24" t="s">
        <v>1945</v>
      </c>
      <c r="F2589" s="24" t="s">
        <v>1946</v>
      </c>
      <c r="G2589" s="25" t="s">
        <v>1947</v>
      </c>
    </row>
    <row r="2590" spans="1:7" x14ac:dyDescent="0.3">
      <c r="A2590" s="27">
        <v>18711</v>
      </c>
      <c r="B2590" s="27" t="s">
        <v>1614</v>
      </c>
      <c r="C2590" s="27" t="s">
        <v>3665</v>
      </c>
      <c r="D2590" s="28" t="s">
        <v>2045</v>
      </c>
      <c r="E2590" s="27" t="s">
        <v>1974</v>
      </c>
      <c r="F2590" s="27" t="s">
        <v>2661</v>
      </c>
      <c r="G2590" s="29" t="s">
        <v>2000</v>
      </c>
    </row>
    <row r="2591" spans="1:7" x14ac:dyDescent="0.3">
      <c r="A2591" s="24">
        <v>18699</v>
      </c>
      <c r="B2591" s="24" t="s">
        <v>3709</v>
      </c>
      <c r="C2591" s="24" t="s">
        <v>3709</v>
      </c>
      <c r="D2591" s="30" t="s">
        <v>2447</v>
      </c>
      <c r="E2591" s="24" t="s">
        <v>2315</v>
      </c>
      <c r="F2591" s="24" t="s">
        <v>2316</v>
      </c>
      <c r="G2591" s="25" t="s">
        <v>2000</v>
      </c>
    </row>
    <row r="2592" spans="1:7" x14ac:dyDescent="0.3">
      <c r="A2592" s="27">
        <v>18694</v>
      </c>
      <c r="B2592" s="27" t="s">
        <v>3707</v>
      </c>
      <c r="C2592" s="27" t="s">
        <v>3708</v>
      </c>
      <c r="D2592" s="28" t="s">
        <v>2327</v>
      </c>
      <c r="E2592" s="27" t="s">
        <v>2059</v>
      </c>
      <c r="F2592" s="27" t="s">
        <v>2716</v>
      </c>
      <c r="G2592" s="29" t="s">
        <v>2000</v>
      </c>
    </row>
    <row r="2593" spans="1:7" x14ac:dyDescent="0.3">
      <c r="A2593" s="24">
        <v>18693</v>
      </c>
      <c r="B2593" s="24" t="s">
        <v>2689</v>
      </c>
      <c r="C2593" s="24" t="s">
        <v>2208</v>
      </c>
      <c r="D2593" s="30" t="s">
        <v>2201</v>
      </c>
      <c r="E2593" s="24" t="s">
        <v>1960</v>
      </c>
      <c r="F2593" s="24" t="s">
        <v>1961</v>
      </c>
      <c r="G2593" s="25" t="s">
        <v>1947</v>
      </c>
    </row>
    <row r="2594" spans="1:7" x14ac:dyDescent="0.3">
      <c r="A2594" s="27">
        <v>18692</v>
      </c>
      <c r="B2594" s="27" t="s">
        <v>3706</v>
      </c>
      <c r="C2594" s="27" t="s">
        <v>2011</v>
      </c>
      <c r="D2594" s="28" t="s">
        <v>2127</v>
      </c>
      <c r="E2594" s="27" t="s">
        <v>1995</v>
      </c>
      <c r="F2594" s="27" t="s">
        <v>2128</v>
      </c>
      <c r="G2594" s="29" t="s">
        <v>1947</v>
      </c>
    </row>
    <row r="2595" spans="1:7" x14ac:dyDescent="0.3">
      <c r="A2595" s="24">
        <v>18662</v>
      </c>
      <c r="B2595" s="24" t="s">
        <v>2371</v>
      </c>
      <c r="C2595" s="24" t="s">
        <v>1301</v>
      </c>
      <c r="D2595" s="30" t="s">
        <v>2045</v>
      </c>
      <c r="E2595" s="24" t="s">
        <v>1974</v>
      </c>
      <c r="F2595" s="24" t="s">
        <v>2587</v>
      </c>
      <c r="G2595" s="25" t="s">
        <v>1947</v>
      </c>
    </row>
    <row r="2596" spans="1:7" x14ac:dyDescent="0.3">
      <c r="A2596" s="27">
        <v>18659</v>
      </c>
      <c r="B2596" s="27" t="s">
        <v>127</v>
      </c>
      <c r="C2596" s="27" t="s">
        <v>2102</v>
      </c>
      <c r="D2596" s="28" t="s">
        <v>2127</v>
      </c>
      <c r="E2596" s="27" t="s">
        <v>2409</v>
      </c>
      <c r="F2596" s="27" t="s">
        <v>1965</v>
      </c>
      <c r="G2596" s="29" t="s">
        <v>1947</v>
      </c>
    </row>
    <row r="2597" spans="1:7" x14ac:dyDescent="0.3">
      <c r="A2597" s="24">
        <v>18657</v>
      </c>
      <c r="B2597" s="24" t="s">
        <v>3347</v>
      </c>
      <c r="C2597" s="24" t="s">
        <v>3705</v>
      </c>
      <c r="D2597" s="30" t="s">
        <v>2045</v>
      </c>
      <c r="E2597" s="24" t="s">
        <v>1974</v>
      </c>
      <c r="F2597" s="24" t="s">
        <v>2281</v>
      </c>
      <c r="G2597" s="25" t="s">
        <v>1947</v>
      </c>
    </row>
    <row r="2598" spans="1:7" x14ac:dyDescent="0.3">
      <c r="A2598" s="27">
        <v>18650</v>
      </c>
      <c r="B2598" s="27" t="s">
        <v>2270</v>
      </c>
      <c r="C2598" s="27" t="s">
        <v>2100</v>
      </c>
      <c r="D2598" s="28" t="s">
        <v>2127</v>
      </c>
      <c r="E2598" s="27" t="s">
        <v>2041</v>
      </c>
      <c r="F2598" s="27" t="s">
        <v>2432</v>
      </c>
      <c r="G2598" s="29" t="s">
        <v>1947</v>
      </c>
    </row>
    <row r="2599" spans="1:7" x14ac:dyDescent="0.3">
      <c r="A2599" s="24">
        <v>18648</v>
      </c>
      <c r="B2599" s="24" t="s">
        <v>3704</v>
      </c>
      <c r="C2599" s="24" t="s">
        <v>2525</v>
      </c>
      <c r="D2599" s="30" t="s">
        <v>2163</v>
      </c>
      <c r="E2599" s="24" t="s">
        <v>1974</v>
      </c>
      <c r="F2599" s="24" t="s">
        <v>2919</v>
      </c>
      <c r="G2599" s="25" t="s">
        <v>1947</v>
      </c>
    </row>
    <row r="2600" spans="1:7" x14ac:dyDescent="0.3">
      <c r="A2600" s="27">
        <v>18641</v>
      </c>
      <c r="B2600" s="27" t="s">
        <v>967</v>
      </c>
      <c r="C2600" s="27" t="s">
        <v>3703</v>
      </c>
      <c r="D2600" s="28" t="s">
        <v>2045</v>
      </c>
      <c r="E2600" s="27" t="s">
        <v>1974</v>
      </c>
      <c r="F2600" s="27" t="s">
        <v>2181</v>
      </c>
      <c r="G2600" s="29" t="s">
        <v>2000</v>
      </c>
    </row>
    <row r="2601" spans="1:7" x14ac:dyDescent="0.3">
      <c r="A2601" s="24">
        <v>18639</v>
      </c>
      <c r="B2601" s="24" t="s">
        <v>3701</v>
      </c>
      <c r="C2601" s="24" t="s">
        <v>3702</v>
      </c>
      <c r="D2601" s="30" t="s">
        <v>2101</v>
      </c>
      <c r="E2601" s="24" t="s">
        <v>2054</v>
      </c>
      <c r="F2601" s="24" t="s">
        <v>2055</v>
      </c>
      <c r="G2601" s="25" t="s">
        <v>1947</v>
      </c>
    </row>
    <row r="2602" spans="1:7" x14ac:dyDescent="0.3">
      <c r="A2602" s="27">
        <v>18636</v>
      </c>
      <c r="B2602" s="27" t="s">
        <v>2958</v>
      </c>
      <c r="C2602" s="27" t="s">
        <v>1963</v>
      </c>
      <c r="D2602" s="28" t="s">
        <v>2284</v>
      </c>
      <c r="E2602" s="27" t="s">
        <v>2059</v>
      </c>
      <c r="F2602" s="27" t="s">
        <v>3180</v>
      </c>
      <c r="G2602" s="29" t="s">
        <v>2000</v>
      </c>
    </row>
    <row r="2603" spans="1:7" x14ac:dyDescent="0.3">
      <c r="A2603" s="24">
        <v>18634</v>
      </c>
      <c r="B2603" s="24" t="s">
        <v>2028</v>
      </c>
      <c r="C2603" s="24" t="s">
        <v>3699</v>
      </c>
      <c r="D2603" s="30" t="s">
        <v>3700</v>
      </c>
      <c r="E2603" s="24" t="s">
        <v>2009</v>
      </c>
      <c r="F2603" s="24" t="s">
        <v>2016</v>
      </c>
      <c r="G2603" s="25" t="s">
        <v>1947</v>
      </c>
    </row>
    <row r="2604" spans="1:7" x14ac:dyDescent="0.3">
      <c r="A2604" s="27">
        <v>18622</v>
      </c>
      <c r="B2604" s="27" t="s">
        <v>3698</v>
      </c>
      <c r="C2604" s="27" t="s">
        <v>2406</v>
      </c>
      <c r="D2604" s="28" t="s">
        <v>2335</v>
      </c>
      <c r="E2604" s="27" t="s">
        <v>2279</v>
      </c>
      <c r="F2604" s="27" t="s">
        <v>2350</v>
      </c>
      <c r="G2604" s="29" t="s">
        <v>1947</v>
      </c>
    </row>
    <row r="2605" spans="1:7" x14ac:dyDescent="0.3">
      <c r="A2605" s="24">
        <v>18618</v>
      </c>
      <c r="B2605" s="24" t="s">
        <v>127</v>
      </c>
      <c r="C2605" s="24" t="s">
        <v>2068</v>
      </c>
      <c r="D2605" s="30" t="s">
        <v>2457</v>
      </c>
      <c r="E2605" s="24" t="s">
        <v>2242</v>
      </c>
      <c r="F2605" s="24" t="s">
        <v>2243</v>
      </c>
      <c r="G2605" s="25" t="s">
        <v>1947</v>
      </c>
    </row>
    <row r="2606" spans="1:7" x14ac:dyDescent="0.3">
      <c r="A2606" s="27">
        <v>18603</v>
      </c>
      <c r="B2606" s="27" t="s">
        <v>3696</v>
      </c>
      <c r="C2606" s="27" t="s">
        <v>3697</v>
      </c>
      <c r="D2606" s="28" t="s">
        <v>3546</v>
      </c>
      <c r="E2606" s="27" t="s">
        <v>1990</v>
      </c>
      <c r="F2606" s="27" t="s">
        <v>1991</v>
      </c>
      <c r="G2606" s="29" t="s">
        <v>1947</v>
      </c>
    </row>
    <row r="2607" spans="1:7" x14ac:dyDescent="0.3">
      <c r="A2607" s="24">
        <v>18601</v>
      </c>
      <c r="B2607" s="24" t="s">
        <v>1952</v>
      </c>
      <c r="C2607" s="24" t="s">
        <v>2100</v>
      </c>
      <c r="D2607" s="30" t="s">
        <v>2088</v>
      </c>
      <c r="E2607" s="24" t="s">
        <v>1990</v>
      </c>
      <c r="F2607" s="24" t="s">
        <v>1991</v>
      </c>
      <c r="G2607" s="25" t="s">
        <v>1947</v>
      </c>
    </row>
    <row r="2608" spans="1:7" x14ac:dyDescent="0.3">
      <c r="A2608" s="27">
        <v>18591</v>
      </c>
      <c r="B2608" s="27" t="s">
        <v>2205</v>
      </c>
      <c r="C2608" s="27" t="s">
        <v>3695</v>
      </c>
      <c r="D2608" s="28" t="s">
        <v>2045</v>
      </c>
      <c r="E2608" s="27" t="s">
        <v>1974</v>
      </c>
      <c r="F2608" s="27" t="s">
        <v>3343</v>
      </c>
      <c r="G2608" s="29" t="s">
        <v>2000</v>
      </c>
    </row>
    <row r="2609" spans="1:7" x14ac:dyDescent="0.3">
      <c r="A2609" s="24">
        <v>18579</v>
      </c>
      <c r="B2609" s="24" t="s">
        <v>3252</v>
      </c>
      <c r="C2609" s="24" t="s">
        <v>2610</v>
      </c>
      <c r="D2609" s="30" t="s">
        <v>2127</v>
      </c>
      <c r="E2609" s="24" t="s">
        <v>1995</v>
      </c>
      <c r="F2609" s="24" t="s">
        <v>2128</v>
      </c>
      <c r="G2609" s="25" t="s">
        <v>1947</v>
      </c>
    </row>
    <row r="2610" spans="1:7" x14ac:dyDescent="0.3">
      <c r="A2610" s="27">
        <v>18577</v>
      </c>
      <c r="B2610" s="27" t="s">
        <v>2067</v>
      </c>
      <c r="C2610" s="27" t="s">
        <v>1987</v>
      </c>
      <c r="D2610" s="28" t="s">
        <v>2127</v>
      </c>
      <c r="E2610" s="27" t="s">
        <v>1995</v>
      </c>
      <c r="F2610" s="27" t="s">
        <v>2128</v>
      </c>
      <c r="G2610" s="29" t="s">
        <v>1947</v>
      </c>
    </row>
    <row r="2611" spans="1:7" x14ac:dyDescent="0.3">
      <c r="A2611" s="24">
        <v>18576</v>
      </c>
      <c r="B2611" s="24" t="s">
        <v>2028</v>
      </c>
      <c r="C2611" s="24" t="s">
        <v>2100</v>
      </c>
      <c r="D2611" s="30" t="s">
        <v>2127</v>
      </c>
      <c r="E2611" s="24" t="s">
        <v>1995</v>
      </c>
      <c r="F2611" s="24" t="s">
        <v>2128</v>
      </c>
      <c r="G2611" s="25" t="s">
        <v>1947</v>
      </c>
    </row>
    <row r="2612" spans="1:7" x14ac:dyDescent="0.3">
      <c r="A2612" s="27">
        <v>18570</v>
      </c>
      <c r="B2612" s="27" t="s">
        <v>2964</v>
      </c>
      <c r="C2612" s="27" t="s">
        <v>3694</v>
      </c>
      <c r="D2612" s="28" t="s">
        <v>2087</v>
      </c>
      <c r="E2612" s="27" t="s">
        <v>2031</v>
      </c>
      <c r="F2612" s="27" t="s">
        <v>2032</v>
      </c>
      <c r="G2612" s="29" t="s">
        <v>1947</v>
      </c>
    </row>
    <row r="2613" spans="1:7" x14ac:dyDescent="0.3">
      <c r="A2613" s="24">
        <v>18559</v>
      </c>
      <c r="B2613" s="24" t="s">
        <v>3693</v>
      </c>
      <c r="C2613" s="24" t="s">
        <v>3057</v>
      </c>
      <c r="D2613" s="30" t="s">
        <v>2045</v>
      </c>
      <c r="E2613" s="24" t="s">
        <v>1974</v>
      </c>
      <c r="F2613" s="24" t="s">
        <v>2990</v>
      </c>
      <c r="G2613" s="25" t="s">
        <v>2000</v>
      </c>
    </row>
    <row r="2614" spans="1:7" x14ac:dyDescent="0.3">
      <c r="A2614" s="27">
        <v>18553</v>
      </c>
      <c r="B2614" s="27" t="s">
        <v>3691</v>
      </c>
      <c r="C2614" s="27" t="s">
        <v>3692</v>
      </c>
      <c r="D2614" s="28" t="s">
        <v>2127</v>
      </c>
      <c r="E2614" s="27" t="s">
        <v>1995</v>
      </c>
      <c r="F2614" s="27" t="s">
        <v>2128</v>
      </c>
      <c r="G2614" s="29" t="s">
        <v>1947</v>
      </c>
    </row>
    <row r="2615" spans="1:7" x14ac:dyDescent="0.3">
      <c r="A2615" s="24">
        <v>18551</v>
      </c>
      <c r="B2615" s="24" t="s">
        <v>3690</v>
      </c>
      <c r="C2615" s="24" t="s">
        <v>3287</v>
      </c>
      <c r="D2615" s="30" t="s">
        <v>2127</v>
      </c>
      <c r="E2615" s="24" t="s">
        <v>1995</v>
      </c>
      <c r="F2615" s="24" t="s">
        <v>2128</v>
      </c>
      <c r="G2615" s="25" t="s">
        <v>1947</v>
      </c>
    </row>
    <row r="2616" spans="1:7" x14ac:dyDescent="0.3">
      <c r="A2616" s="27">
        <v>18546</v>
      </c>
      <c r="B2616" s="27" t="s">
        <v>3689</v>
      </c>
      <c r="C2616" s="27" t="s">
        <v>1987</v>
      </c>
      <c r="D2616" s="28" t="s">
        <v>2127</v>
      </c>
      <c r="E2616" s="27" t="s">
        <v>1995</v>
      </c>
      <c r="F2616" s="27" t="s">
        <v>2128</v>
      </c>
      <c r="G2616" s="29" t="s">
        <v>1947</v>
      </c>
    </row>
    <row r="2617" spans="1:7" x14ac:dyDescent="0.3">
      <c r="A2617" s="24">
        <v>18540</v>
      </c>
      <c r="B2617" s="24" t="s">
        <v>3687</v>
      </c>
      <c r="C2617" s="24" t="s">
        <v>3688</v>
      </c>
      <c r="D2617" s="30" t="s">
        <v>2335</v>
      </c>
      <c r="E2617" s="24" t="s">
        <v>2279</v>
      </c>
      <c r="F2617" s="24" t="s">
        <v>3031</v>
      </c>
      <c r="G2617" s="25" t="s">
        <v>1947</v>
      </c>
    </row>
    <row r="2618" spans="1:7" x14ac:dyDescent="0.3">
      <c r="A2618" s="27">
        <v>18539</v>
      </c>
      <c r="B2618" s="27" t="s">
        <v>3347</v>
      </c>
      <c r="C2618" s="27" t="s">
        <v>3042</v>
      </c>
      <c r="D2618" s="28" t="s">
        <v>2256</v>
      </c>
      <c r="E2618" s="27" t="s">
        <v>2073</v>
      </c>
      <c r="F2618" s="27" t="s">
        <v>2074</v>
      </c>
      <c r="G2618" s="29" t="s">
        <v>1947</v>
      </c>
    </row>
    <row r="2619" spans="1:7" x14ac:dyDescent="0.3">
      <c r="A2619" s="24">
        <v>18531</v>
      </c>
      <c r="B2619" s="24" t="s">
        <v>3685</v>
      </c>
      <c r="C2619" s="24" t="s">
        <v>3686</v>
      </c>
      <c r="D2619" s="30" t="s">
        <v>2045</v>
      </c>
      <c r="E2619" s="24" t="s">
        <v>1974</v>
      </c>
      <c r="F2619" s="24" t="s">
        <v>2650</v>
      </c>
      <c r="G2619" s="25" t="s">
        <v>2000</v>
      </c>
    </row>
    <row r="2620" spans="1:7" x14ac:dyDescent="0.3">
      <c r="A2620" s="27">
        <v>18528</v>
      </c>
      <c r="B2620" s="27" t="s">
        <v>2028</v>
      </c>
      <c r="C2620" s="27" t="s">
        <v>2196</v>
      </c>
      <c r="D2620" s="28" t="s">
        <v>2127</v>
      </c>
      <c r="E2620" s="27" t="s">
        <v>1995</v>
      </c>
      <c r="F2620" s="27" t="s">
        <v>2128</v>
      </c>
      <c r="G2620" s="29" t="s">
        <v>1947</v>
      </c>
    </row>
    <row r="2621" spans="1:7" x14ac:dyDescent="0.3">
      <c r="A2621" s="24">
        <v>18527</v>
      </c>
      <c r="B2621" s="24" t="s">
        <v>2342</v>
      </c>
      <c r="C2621" s="24" t="s">
        <v>3684</v>
      </c>
      <c r="D2621" s="30" t="s">
        <v>2127</v>
      </c>
      <c r="E2621" s="24" t="s">
        <v>1995</v>
      </c>
      <c r="F2621" s="24" t="s">
        <v>2128</v>
      </c>
      <c r="G2621" s="25" t="s">
        <v>1947</v>
      </c>
    </row>
    <row r="2622" spans="1:7" x14ac:dyDescent="0.3">
      <c r="A2622" s="27">
        <v>18525</v>
      </c>
      <c r="B2622" s="27" t="s">
        <v>3683</v>
      </c>
      <c r="C2622" s="27" t="s">
        <v>2789</v>
      </c>
      <c r="D2622" s="28" t="s">
        <v>2327</v>
      </c>
      <c r="E2622" s="27" t="s">
        <v>2059</v>
      </c>
      <c r="F2622" s="27" t="s">
        <v>2702</v>
      </c>
      <c r="G2622" s="29" t="s">
        <v>1947</v>
      </c>
    </row>
    <row r="2623" spans="1:7" x14ac:dyDescent="0.3">
      <c r="A2623" s="24">
        <v>18523</v>
      </c>
      <c r="B2623" s="24" t="s">
        <v>3682</v>
      </c>
      <c r="C2623" s="24" t="s">
        <v>2019</v>
      </c>
      <c r="D2623" s="30" t="s">
        <v>2445</v>
      </c>
      <c r="E2623" s="24" t="s">
        <v>2279</v>
      </c>
      <c r="F2623" s="24" t="s">
        <v>2336</v>
      </c>
      <c r="G2623" s="25" t="s">
        <v>1947</v>
      </c>
    </row>
    <row r="2624" spans="1:7" x14ac:dyDescent="0.3">
      <c r="A2624" s="27">
        <v>18518</v>
      </c>
      <c r="B2624" s="27" t="s">
        <v>3681</v>
      </c>
      <c r="C2624" s="27" t="s">
        <v>2255</v>
      </c>
      <c r="D2624" s="28" t="s">
        <v>2256</v>
      </c>
      <c r="E2624" s="27" t="s">
        <v>2073</v>
      </c>
      <c r="F2624" s="27" t="s">
        <v>2074</v>
      </c>
      <c r="G2624" s="29" t="s">
        <v>1947</v>
      </c>
    </row>
    <row r="2625" spans="1:7" x14ac:dyDescent="0.3">
      <c r="A2625" s="24">
        <v>18517</v>
      </c>
      <c r="B2625" s="24" t="s">
        <v>2100</v>
      </c>
      <c r="C2625" s="24" t="s">
        <v>2184</v>
      </c>
      <c r="D2625" s="30" t="s">
        <v>2256</v>
      </c>
      <c r="E2625" s="24" t="s">
        <v>2073</v>
      </c>
      <c r="F2625" s="24" t="s">
        <v>2074</v>
      </c>
      <c r="G2625" s="25" t="s">
        <v>1947</v>
      </c>
    </row>
    <row r="2626" spans="1:7" x14ac:dyDescent="0.3">
      <c r="A2626" s="27">
        <v>18508</v>
      </c>
      <c r="B2626" s="27" t="s">
        <v>3283</v>
      </c>
      <c r="C2626" s="27" t="s">
        <v>2071</v>
      </c>
      <c r="D2626" s="28" t="s">
        <v>2127</v>
      </c>
      <c r="E2626" s="27" t="s">
        <v>2041</v>
      </c>
      <c r="F2626" s="27" t="s">
        <v>2432</v>
      </c>
      <c r="G2626" s="29" t="s">
        <v>1947</v>
      </c>
    </row>
    <row r="2627" spans="1:7" x14ac:dyDescent="0.3">
      <c r="A2627" s="24">
        <v>18507</v>
      </c>
      <c r="B2627" s="24" t="s">
        <v>568</v>
      </c>
      <c r="C2627" s="24" t="s">
        <v>2612</v>
      </c>
      <c r="D2627" s="30" t="s">
        <v>2127</v>
      </c>
      <c r="E2627" s="24" t="s">
        <v>2041</v>
      </c>
      <c r="F2627" s="24" t="s">
        <v>2432</v>
      </c>
      <c r="G2627" s="25" t="s">
        <v>1947</v>
      </c>
    </row>
    <row r="2628" spans="1:7" x14ac:dyDescent="0.3">
      <c r="A2628" s="27">
        <v>18497</v>
      </c>
      <c r="B2628" s="27" t="s">
        <v>1952</v>
      </c>
      <c r="C2628" s="27" t="s">
        <v>2310</v>
      </c>
      <c r="D2628" s="28" t="s">
        <v>2256</v>
      </c>
      <c r="E2628" s="27" t="s">
        <v>2073</v>
      </c>
      <c r="F2628" s="27" t="s">
        <v>2074</v>
      </c>
      <c r="G2628" s="29" t="s">
        <v>1947</v>
      </c>
    </row>
    <row r="2629" spans="1:7" x14ac:dyDescent="0.3">
      <c r="A2629" s="24">
        <v>18496</v>
      </c>
      <c r="B2629" s="24" t="s">
        <v>3680</v>
      </c>
      <c r="C2629" s="24" t="s">
        <v>2020</v>
      </c>
      <c r="D2629" s="30" t="s">
        <v>2256</v>
      </c>
      <c r="E2629" s="24" t="s">
        <v>2073</v>
      </c>
      <c r="F2629" s="24" t="s">
        <v>2074</v>
      </c>
      <c r="G2629" s="25" t="s">
        <v>1947</v>
      </c>
    </row>
    <row r="2630" spans="1:7" x14ac:dyDescent="0.3">
      <c r="A2630" s="27">
        <v>18487</v>
      </c>
      <c r="B2630" s="27" t="s">
        <v>2533</v>
      </c>
      <c r="C2630" s="27" t="s">
        <v>2644</v>
      </c>
      <c r="D2630" s="28" t="s">
        <v>2045</v>
      </c>
      <c r="E2630" s="27" t="s">
        <v>1974</v>
      </c>
      <c r="F2630" s="27" t="s">
        <v>2222</v>
      </c>
      <c r="G2630" s="29" t="s">
        <v>2000</v>
      </c>
    </row>
    <row r="2631" spans="1:7" x14ac:dyDescent="0.3">
      <c r="A2631" s="24">
        <v>18482</v>
      </c>
      <c r="B2631" s="24" t="s">
        <v>3085</v>
      </c>
      <c r="C2631" s="24" t="s">
        <v>2473</v>
      </c>
      <c r="D2631" s="30" t="s">
        <v>2045</v>
      </c>
      <c r="E2631" s="24" t="s">
        <v>1974</v>
      </c>
      <c r="F2631" s="24" t="s">
        <v>2292</v>
      </c>
      <c r="G2631" s="25" t="s">
        <v>2000</v>
      </c>
    </row>
    <row r="2632" spans="1:7" x14ac:dyDescent="0.3">
      <c r="A2632" s="27">
        <v>18480</v>
      </c>
      <c r="B2632" s="27" t="s">
        <v>3679</v>
      </c>
      <c r="C2632" s="27" t="s">
        <v>2640</v>
      </c>
      <c r="D2632" s="28" t="s">
        <v>2327</v>
      </c>
      <c r="E2632" s="27" t="s">
        <v>2059</v>
      </c>
      <c r="F2632" s="27" t="s">
        <v>3025</v>
      </c>
      <c r="G2632" s="29" t="s">
        <v>2000</v>
      </c>
    </row>
    <row r="2633" spans="1:7" x14ac:dyDescent="0.3">
      <c r="A2633" s="24">
        <v>18478</v>
      </c>
      <c r="B2633" s="24" t="s">
        <v>3677</v>
      </c>
      <c r="C2633" s="24" t="s">
        <v>3678</v>
      </c>
      <c r="D2633" s="30" t="s">
        <v>2447</v>
      </c>
      <c r="E2633" s="24" t="s">
        <v>2054</v>
      </c>
      <c r="F2633" s="24" t="s">
        <v>2055</v>
      </c>
      <c r="G2633" s="25" t="s">
        <v>1947</v>
      </c>
    </row>
    <row r="2634" spans="1:7" x14ac:dyDescent="0.3">
      <c r="A2634" s="27">
        <v>18476</v>
      </c>
      <c r="B2634" s="27" t="s">
        <v>3676</v>
      </c>
      <c r="C2634" s="27" t="s">
        <v>3676</v>
      </c>
      <c r="D2634" s="28" t="s">
        <v>2256</v>
      </c>
      <c r="E2634" s="27" t="s">
        <v>2073</v>
      </c>
      <c r="F2634" s="27" t="s">
        <v>2074</v>
      </c>
      <c r="G2634" s="29" t="s">
        <v>1947</v>
      </c>
    </row>
    <row r="2635" spans="1:7" x14ac:dyDescent="0.3">
      <c r="A2635" s="24">
        <v>18474</v>
      </c>
      <c r="B2635" s="24" t="s">
        <v>3674</v>
      </c>
      <c r="C2635" s="24" t="s">
        <v>3675</v>
      </c>
      <c r="D2635" s="30" t="s">
        <v>2335</v>
      </c>
      <c r="E2635" s="24" t="s">
        <v>2279</v>
      </c>
      <c r="F2635" s="24" t="s">
        <v>2297</v>
      </c>
      <c r="G2635" s="25" t="s">
        <v>1947</v>
      </c>
    </row>
    <row r="2636" spans="1:7" x14ac:dyDescent="0.3">
      <c r="A2636" s="27">
        <v>18473</v>
      </c>
      <c r="B2636" s="27" t="s">
        <v>2226</v>
      </c>
      <c r="C2636" s="27" t="s">
        <v>1987</v>
      </c>
      <c r="D2636" s="28" t="s">
        <v>2335</v>
      </c>
      <c r="E2636" s="27" t="s">
        <v>2158</v>
      </c>
      <c r="F2636" s="27" t="s">
        <v>2159</v>
      </c>
      <c r="G2636" s="29" t="s">
        <v>1947</v>
      </c>
    </row>
    <row r="2637" spans="1:7" x14ac:dyDescent="0.3">
      <c r="A2637" s="24">
        <v>18445</v>
      </c>
      <c r="B2637" s="24" t="s">
        <v>3673</v>
      </c>
      <c r="C2637" s="24" t="s">
        <v>3673</v>
      </c>
      <c r="D2637" s="30" t="s">
        <v>2445</v>
      </c>
      <c r="E2637" s="24" t="s">
        <v>2279</v>
      </c>
      <c r="F2637" s="24" t="s">
        <v>2350</v>
      </c>
      <c r="G2637" s="25" t="s">
        <v>1947</v>
      </c>
    </row>
    <row r="2638" spans="1:7" x14ac:dyDescent="0.3">
      <c r="A2638" s="27">
        <v>18444</v>
      </c>
      <c r="B2638" s="27" t="s">
        <v>3672</v>
      </c>
      <c r="C2638" s="27" t="s">
        <v>1963</v>
      </c>
      <c r="D2638" s="28" t="s">
        <v>2045</v>
      </c>
      <c r="E2638" s="27" t="s">
        <v>1974</v>
      </c>
      <c r="F2638" s="27" t="s">
        <v>3343</v>
      </c>
      <c r="G2638" s="29" t="s">
        <v>2000</v>
      </c>
    </row>
    <row r="2639" spans="1:7" x14ac:dyDescent="0.3">
      <c r="A2639" s="24">
        <v>18442</v>
      </c>
      <c r="B2639" s="24" t="s">
        <v>3671</v>
      </c>
      <c r="C2639" s="24" t="s">
        <v>1987</v>
      </c>
      <c r="D2639" s="30" t="s">
        <v>2578</v>
      </c>
      <c r="E2639" s="24" t="s">
        <v>2009</v>
      </c>
      <c r="F2639" s="24" t="s">
        <v>2010</v>
      </c>
      <c r="G2639" s="25" t="s">
        <v>1947</v>
      </c>
    </row>
    <row r="2640" spans="1:7" x14ac:dyDescent="0.3">
      <c r="A2640" s="27">
        <v>18439</v>
      </c>
      <c r="B2640" s="27" t="s">
        <v>3669</v>
      </c>
      <c r="C2640" s="27" t="s">
        <v>3670</v>
      </c>
      <c r="D2640" s="28" t="s">
        <v>2045</v>
      </c>
      <c r="E2640" s="27" t="s">
        <v>1974</v>
      </c>
      <c r="F2640" s="27" t="s">
        <v>3206</v>
      </c>
      <c r="G2640" s="29" t="s">
        <v>2000</v>
      </c>
    </row>
    <row r="2641" spans="1:7" x14ac:dyDescent="0.3">
      <c r="A2641" s="24">
        <v>18431</v>
      </c>
      <c r="B2641" s="24" t="s">
        <v>3668</v>
      </c>
      <c r="C2641" s="24" t="s">
        <v>2486</v>
      </c>
      <c r="D2641" s="30" t="s">
        <v>2045</v>
      </c>
      <c r="E2641" s="24" t="s">
        <v>1974</v>
      </c>
      <c r="F2641" s="24" t="s">
        <v>2475</v>
      </c>
      <c r="G2641" s="25" t="s">
        <v>1947</v>
      </c>
    </row>
    <row r="2642" spans="1:7" x14ac:dyDescent="0.3">
      <c r="A2642" s="27">
        <v>18425</v>
      </c>
      <c r="B2642" s="27" t="s">
        <v>3666</v>
      </c>
      <c r="C2642" s="27" t="s">
        <v>3667</v>
      </c>
      <c r="D2642" s="28" t="s">
        <v>3432</v>
      </c>
      <c r="E2642" s="27" t="s">
        <v>1965</v>
      </c>
      <c r="F2642" s="27" t="s">
        <v>3625</v>
      </c>
      <c r="G2642" s="29" t="s">
        <v>1947</v>
      </c>
    </row>
    <row r="2643" spans="1:7" x14ac:dyDescent="0.3">
      <c r="A2643" s="24">
        <v>18421</v>
      </c>
      <c r="B2643" s="24" t="s">
        <v>3664</v>
      </c>
      <c r="C2643" s="24" t="s">
        <v>3665</v>
      </c>
      <c r="D2643" s="30" t="s">
        <v>2327</v>
      </c>
      <c r="E2643" s="24" t="s">
        <v>2059</v>
      </c>
      <c r="F2643" s="24" t="s">
        <v>3350</v>
      </c>
      <c r="G2643" s="25" t="s">
        <v>2000</v>
      </c>
    </row>
    <row r="2644" spans="1:7" x14ac:dyDescent="0.3">
      <c r="A2644" s="27">
        <v>18399</v>
      </c>
      <c r="B2644" s="27" t="s">
        <v>3662</v>
      </c>
      <c r="C2644" s="27" t="s">
        <v>3663</v>
      </c>
      <c r="D2644" s="28" t="s">
        <v>2045</v>
      </c>
      <c r="E2644" s="27" t="s">
        <v>1974</v>
      </c>
      <c r="F2644" s="27" t="s">
        <v>2990</v>
      </c>
      <c r="G2644" s="29" t="s">
        <v>2000</v>
      </c>
    </row>
    <row r="2645" spans="1:7" x14ac:dyDescent="0.3">
      <c r="A2645" s="24">
        <v>18354</v>
      </c>
      <c r="B2645" s="24" t="s">
        <v>2745</v>
      </c>
      <c r="C2645" s="24" t="s">
        <v>2957</v>
      </c>
      <c r="D2645" s="30" t="s">
        <v>2445</v>
      </c>
      <c r="E2645" s="24" t="s">
        <v>2279</v>
      </c>
      <c r="F2645" s="24" t="s">
        <v>2341</v>
      </c>
      <c r="G2645" s="25" t="s">
        <v>1947</v>
      </c>
    </row>
    <row r="2646" spans="1:7" x14ac:dyDescent="0.3">
      <c r="A2646" s="27">
        <v>18351</v>
      </c>
      <c r="B2646" s="27" t="s">
        <v>2146</v>
      </c>
      <c r="C2646" s="27" t="s">
        <v>2146</v>
      </c>
      <c r="D2646" s="28" t="s">
        <v>2045</v>
      </c>
      <c r="E2646" s="27" t="s">
        <v>1974</v>
      </c>
      <c r="F2646" s="27" t="s">
        <v>2940</v>
      </c>
      <c r="G2646" s="29" t="s">
        <v>2000</v>
      </c>
    </row>
    <row r="2647" spans="1:7" x14ac:dyDescent="0.3">
      <c r="A2647" s="24">
        <v>18348</v>
      </c>
      <c r="B2647" s="24" t="s">
        <v>3661</v>
      </c>
      <c r="C2647" s="24" t="s">
        <v>1948</v>
      </c>
      <c r="D2647" s="30" t="s">
        <v>2045</v>
      </c>
      <c r="E2647" s="24" t="s">
        <v>1974</v>
      </c>
      <c r="F2647" s="24" t="s">
        <v>2586</v>
      </c>
      <c r="G2647" s="25" t="s">
        <v>2000</v>
      </c>
    </row>
    <row r="2648" spans="1:7" x14ac:dyDescent="0.3">
      <c r="A2648" s="27">
        <v>18318</v>
      </c>
      <c r="B2648" s="27" t="s">
        <v>969</v>
      </c>
      <c r="C2648" s="27" t="s">
        <v>3660</v>
      </c>
      <c r="D2648" s="28" t="s">
        <v>2045</v>
      </c>
      <c r="E2648" s="27" t="s">
        <v>1974</v>
      </c>
      <c r="F2648" s="27" t="s">
        <v>2909</v>
      </c>
      <c r="G2648" s="29" t="s">
        <v>2000</v>
      </c>
    </row>
    <row r="2649" spans="1:7" x14ac:dyDescent="0.3">
      <c r="A2649" s="24">
        <v>18315</v>
      </c>
      <c r="B2649" s="24" t="s">
        <v>2823</v>
      </c>
      <c r="C2649" s="24" t="s">
        <v>2198</v>
      </c>
      <c r="D2649" s="30" t="s">
        <v>2045</v>
      </c>
      <c r="E2649" s="24" t="s">
        <v>1974</v>
      </c>
      <c r="F2649" s="24" t="s">
        <v>2281</v>
      </c>
      <c r="G2649" s="25" t="s">
        <v>2000</v>
      </c>
    </row>
    <row r="2650" spans="1:7" x14ac:dyDescent="0.3">
      <c r="A2650" s="27">
        <v>18309</v>
      </c>
      <c r="B2650" s="27" t="s">
        <v>1301</v>
      </c>
      <c r="C2650" s="27" t="s">
        <v>3659</v>
      </c>
      <c r="D2650" s="28" t="s">
        <v>2003</v>
      </c>
      <c r="E2650" s="27" t="s">
        <v>2158</v>
      </c>
      <c r="F2650" s="27" t="s">
        <v>2159</v>
      </c>
      <c r="G2650" s="29" t="s">
        <v>1947</v>
      </c>
    </row>
    <row r="2651" spans="1:7" x14ac:dyDescent="0.3">
      <c r="A2651" s="24">
        <v>18300</v>
      </c>
      <c r="B2651" s="24" t="s">
        <v>3657</v>
      </c>
      <c r="C2651" s="24" t="s">
        <v>3658</v>
      </c>
      <c r="D2651" s="30" t="s">
        <v>2045</v>
      </c>
      <c r="E2651" s="24" t="s">
        <v>1974</v>
      </c>
      <c r="F2651" s="24" t="s">
        <v>3191</v>
      </c>
      <c r="G2651" s="25" t="s">
        <v>2000</v>
      </c>
    </row>
    <row r="2652" spans="1:7" x14ac:dyDescent="0.3">
      <c r="A2652" s="27">
        <v>18297</v>
      </c>
      <c r="B2652" s="27" t="s">
        <v>2841</v>
      </c>
      <c r="C2652" s="27" t="s">
        <v>3656</v>
      </c>
      <c r="D2652" s="28" t="s">
        <v>2457</v>
      </c>
      <c r="E2652" s="27" t="s">
        <v>2242</v>
      </c>
      <c r="F2652" s="27" t="s">
        <v>2243</v>
      </c>
      <c r="G2652" s="29" t="s">
        <v>1947</v>
      </c>
    </row>
    <row r="2653" spans="1:7" x14ac:dyDescent="0.3">
      <c r="A2653" s="24">
        <v>18292</v>
      </c>
      <c r="B2653" s="24" t="s">
        <v>1301</v>
      </c>
      <c r="C2653" s="24" t="s">
        <v>2102</v>
      </c>
      <c r="D2653" s="30" t="s">
        <v>2578</v>
      </c>
      <c r="E2653" s="24" t="s">
        <v>2009</v>
      </c>
      <c r="F2653" s="24" t="s">
        <v>2016</v>
      </c>
      <c r="G2653" s="25" t="s">
        <v>1947</v>
      </c>
    </row>
    <row r="2654" spans="1:7" x14ac:dyDescent="0.3">
      <c r="A2654" s="27">
        <v>18288</v>
      </c>
      <c r="B2654" s="27" t="s">
        <v>2377</v>
      </c>
      <c r="C2654" s="27" t="s">
        <v>3655</v>
      </c>
      <c r="D2654" s="28" t="s">
        <v>2045</v>
      </c>
      <c r="E2654" s="27" t="s">
        <v>1974</v>
      </c>
      <c r="F2654" s="27" t="s">
        <v>2263</v>
      </c>
      <c r="G2654" s="29" t="s">
        <v>1947</v>
      </c>
    </row>
    <row r="2655" spans="1:7" x14ac:dyDescent="0.3">
      <c r="A2655" s="24">
        <v>18286</v>
      </c>
      <c r="B2655" s="24" t="s">
        <v>2180</v>
      </c>
      <c r="C2655" s="24" t="s">
        <v>2381</v>
      </c>
      <c r="D2655" s="30" t="s">
        <v>2335</v>
      </c>
      <c r="E2655" s="24" t="s">
        <v>2279</v>
      </c>
      <c r="F2655" s="24" t="s">
        <v>2420</v>
      </c>
      <c r="G2655" s="25" t="s">
        <v>1947</v>
      </c>
    </row>
    <row r="2656" spans="1:7" x14ac:dyDescent="0.3">
      <c r="A2656" s="27">
        <v>18285</v>
      </c>
      <c r="B2656" s="27" t="s">
        <v>277</v>
      </c>
      <c r="C2656" s="27" t="s">
        <v>1987</v>
      </c>
      <c r="D2656" s="28" t="s">
        <v>2201</v>
      </c>
      <c r="E2656" s="27" t="s">
        <v>1960</v>
      </c>
      <c r="F2656" s="27" t="s">
        <v>1961</v>
      </c>
      <c r="G2656" s="29" t="s">
        <v>1947</v>
      </c>
    </row>
    <row r="2657" spans="1:7" x14ac:dyDescent="0.3">
      <c r="A2657" s="24">
        <v>18282</v>
      </c>
      <c r="B2657" s="24" t="s">
        <v>3076</v>
      </c>
      <c r="C2657" s="24" t="s">
        <v>2602</v>
      </c>
      <c r="D2657" s="30" t="s">
        <v>2256</v>
      </c>
      <c r="E2657" s="24" t="s">
        <v>2073</v>
      </c>
      <c r="F2657" s="24" t="s">
        <v>2074</v>
      </c>
      <c r="G2657" s="25" t="s">
        <v>1947</v>
      </c>
    </row>
    <row r="2658" spans="1:7" x14ac:dyDescent="0.3">
      <c r="A2658" s="27">
        <v>18280</v>
      </c>
      <c r="B2658" s="27" t="s">
        <v>2956</v>
      </c>
      <c r="C2658" s="27" t="s">
        <v>1963</v>
      </c>
      <c r="D2658" s="28" t="s">
        <v>2256</v>
      </c>
      <c r="E2658" s="27" t="s">
        <v>2073</v>
      </c>
      <c r="F2658" s="27" t="s">
        <v>2074</v>
      </c>
      <c r="G2658" s="29" t="s">
        <v>1947</v>
      </c>
    </row>
    <row r="2659" spans="1:7" x14ac:dyDescent="0.3">
      <c r="A2659" s="24">
        <v>18276</v>
      </c>
      <c r="B2659" s="24" t="s">
        <v>3516</v>
      </c>
      <c r="C2659" s="24" t="s">
        <v>3654</v>
      </c>
      <c r="D2659" s="30" t="s">
        <v>2256</v>
      </c>
      <c r="E2659" s="24" t="s">
        <v>2073</v>
      </c>
      <c r="F2659" s="24" t="s">
        <v>2074</v>
      </c>
      <c r="G2659" s="25" t="s">
        <v>1947</v>
      </c>
    </row>
    <row r="2660" spans="1:7" x14ac:dyDescent="0.3">
      <c r="A2660" s="27">
        <v>18274</v>
      </c>
      <c r="B2660" s="27" t="s">
        <v>3652</v>
      </c>
      <c r="C2660" s="27" t="s">
        <v>3653</v>
      </c>
      <c r="D2660" s="28" t="s">
        <v>2087</v>
      </c>
      <c r="E2660" s="27" t="s">
        <v>1978</v>
      </c>
      <c r="F2660" s="27" t="s">
        <v>1979</v>
      </c>
      <c r="G2660" s="29" t="s">
        <v>1947</v>
      </c>
    </row>
    <row r="2661" spans="1:7" x14ac:dyDescent="0.3">
      <c r="A2661" s="24">
        <v>18266</v>
      </c>
      <c r="B2661" s="24" t="s">
        <v>3651</v>
      </c>
      <c r="C2661" s="24" t="s">
        <v>3651</v>
      </c>
      <c r="D2661" s="30" t="s">
        <v>2327</v>
      </c>
      <c r="E2661" s="24" t="s">
        <v>2091</v>
      </c>
      <c r="F2661" s="24" t="s">
        <v>2367</v>
      </c>
      <c r="G2661" s="25" t="s">
        <v>2000</v>
      </c>
    </row>
    <row r="2662" spans="1:7" x14ac:dyDescent="0.3">
      <c r="A2662" s="27">
        <v>18263</v>
      </c>
      <c r="B2662" s="27" t="s">
        <v>3390</v>
      </c>
      <c r="C2662" s="27" t="s">
        <v>3289</v>
      </c>
      <c r="D2662" s="28" t="s">
        <v>2127</v>
      </c>
      <c r="E2662" s="27" t="s">
        <v>1995</v>
      </c>
      <c r="F2662" s="27" t="s">
        <v>2128</v>
      </c>
      <c r="G2662" s="29" t="s">
        <v>1947</v>
      </c>
    </row>
    <row r="2663" spans="1:7" x14ac:dyDescent="0.3">
      <c r="A2663" s="24">
        <v>18258</v>
      </c>
      <c r="B2663" s="24" t="s">
        <v>994</v>
      </c>
      <c r="C2663" s="24" t="s">
        <v>1953</v>
      </c>
      <c r="D2663" s="30" t="s">
        <v>2284</v>
      </c>
      <c r="E2663" s="24" t="s">
        <v>2059</v>
      </c>
      <c r="F2663" s="24" t="s">
        <v>3650</v>
      </c>
      <c r="G2663" s="25" t="s">
        <v>2000</v>
      </c>
    </row>
    <row r="2664" spans="1:7" x14ac:dyDescent="0.3">
      <c r="A2664" s="27">
        <v>18257</v>
      </c>
      <c r="B2664" s="27" t="s">
        <v>2300</v>
      </c>
      <c r="C2664" s="27" t="s">
        <v>3021</v>
      </c>
      <c r="D2664" s="28" t="s">
        <v>2327</v>
      </c>
      <c r="E2664" s="27" t="s">
        <v>2059</v>
      </c>
      <c r="F2664" s="27" t="s">
        <v>2733</v>
      </c>
      <c r="G2664" s="29" t="s">
        <v>2000</v>
      </c>
    </row>
    <row r="2665" spans="1:7" x14ac:dyDescent="0.3">
      <c r="A2665" s="24">
        <v>18237</v>
      </c>
      <c r="B2665" s="24" t="s">
        <v>1488</v>
      </c>
      <c r="C2665" s="24" t="s">
        <v>2381</v>
      </c>
      <c r="D2665" s="30" t="s">
        <v>2127</v>
      </c>
      <c r="E2665" s="24" t="s">
        <v>1995</v>
      </c>
      <c r="F2665" s="24" t="s">
        <v>2128</v>
      </c>
      <c r="G2665" s="25" t="s">
        <v>1947</v>
      </c>
    </row>
    <row r="2666" spans="1:7" x14ac:dyDescent="0.3">
      <c r="A2666" s="27">
        <v>18236</v>
      </c>
      <c r="B2666" s="27" t="s">
        <v>2028</v>
      </c>
      <c r="C2666" s="27" t="s">
        <v>3570</v>
      </c>
      <c r="D2666" s="28" t="s">
        <v>2127</v>
      </c>
      <c r="E2666" s="27" t="s">
        <v>1995</v>
      </c>
      <c r="F2666" s="27" t="s">
        <v>2128</v>
      </c>
      <c r="G2666" s="29" t="s">
        <v>1947</v>
      </c>
    </row>
    <row r="2667" spans="1:7" x14ac:dyDescent="0.3">
      <c r="A2667" s="24">
        <v>18223</v>
      </c>
      <c r="B2667" s="24" t="s">
        <v>827</v>
      </c>
      <c r="C2667" s="24" t="s">
        <v>2119</v>
      </c>
      <c r="D2667" s="30" t="s">
        <v>2671</v>
      </c>
      <c r="E2667" s="24" t="s">
        <v>2041</v>
      </c>
      <c r="F2667" s="24" t="s">
        <v>2672</v>
      </c>
      <c r="G2667" s="25" t="s">
        <v>1947</v>
      </c>
    </row>
    <row r="2668" spans="1:7" x14ac:dyDescent="0.3">
      <c r="A2668" s="27">
        <v>18216</v>
      </c>
      <c r="B2668" s="27" t="s">
        <v>2017</v>
      </c>
      <c r="C2668" s="27" t="s">
        <v>2100</v>
      </c>
      <c r="D2668" s="28" t="s">
        <v>2087</v>
      </c>
      <c r="E2668" s="27" t="s">
        <v>1950</v>
      </c>
      <c r="F2668" s="27" t="s">
        <v>1951</v>
      </c>
      <c r="G2668" s="29" t="s">
        <v>1947</v>
      </c>
    </row>
    <row r="2669" spans="1:7" x14ac:dyDescent="0.3">
      <c r="A2669" s="24">
        <v>18211</v>
      </c>
      <c r="B2669" s="24" t="s">
        <v>2764</v>
      </c>
      <c r="C2669" s="24" t="s">
        <v>3649</v>
      </c>
      <c r="D2669" s="30" t="s">
        <v>2045</v>
      </c>
      <c r="E2669" s="24" t="s">
        <v>1974</v>
      </c>
      <c r="F2669" s="24" t="s">
        <v>2481</v>
      </c>
      <c r="G2669" s="25" t="s">
        <v>2000</v>
      </c>
    </row>
    <row r="2670" spans="1:7" x14ac:dyDescent="0.3">
      <c r="A2670" s="27">
        <v>18209</v>
      </c>
      <c r="B2670" s="27" t="s">
        <v>3646</v>
      </c>
      <c r="C2670" s="27" t="s">
        <v>3647</v>
      </c>
      <c r="D2670" s="28" t="s">
        <v>3648</v>
      </c>
      <c r="E2670" s="27" t="s">
        <v>2454</v>
      </c>
      <c r="F2670" s="27" t="s">
        <v>2455</v>
      </c>
      <c r="G2670" s="29" t="s">
        <v>1947</v>
      </c>
    </row>
    <row r="2671" spans="1:7" x14ac:dyDescent="0.3">
      <c r="A2671" s="24">
        <v>18202</v>
      </c>
      <c r="B2671" s="24" t="s">
        <v>2248</v>
      </c>
      <c r="C2671" s="24" t="s">
        <v>3645</v>
      </c>
      <c r="D2671" s="30" t="s">
        <v>2327</v>
      </c>
      <c r="E2671" s="24" t="s">
        <v>2059</v>
      </c>
      <c r="F2671" s="24" t="s">
        <v>2133</v>
      </c>
      <c r="G2671" s="25" t="s">
        <v>1947</v>
      </c>
    </row>
    <row r="2672" spans="1:7" x14ac:dyDescent="0.3">
      <c r="A2672" s="27">
        <v>18199</v>
      </c>
      <c r="B2672" s="27" t="s">
        <v>2533</v>
      </c>
      <c r="C2672" s="27" t="s">
        <v>3644</v>
      </c>
      <c r="D2672" s="28" t="s">
        <v>2335</v>
      </c>
      <c r="E2672" s="27" t="s">
        <v>2158</v>
      </c>
      <c r="F2672" s="27" t="s">
        <v>2159</v>
      </c>
      <c r="G2672" s="29" t="s">
        <v>2000</v>
      </c>
    </row>
    <row r="2673" spans="1:7" x14ac:dyDescent="0.3">
      <c r="A2673" s="24">
        <v>18195</v>
      </c>
      <c r="B2673" s="24" t="s">
        <v>2380</v>
      </c>
      <c r="C2673" s="24" t="s">
        <v>3242</v>
      </c>
      <c r="D2673" s="30" t="s">
        <v>2201</v>
      </c>
      <c r="E2673" s="24" t="s">
        <v>1960</v>
      </c>
      <c r="F2673" s="24" t="s">
        <v>1961</v>
      </c>
      <c r="G2673" s="25" t="s">
        <v>1947</v>
      </c>
    </row>
    <row r="2674" spans="1:7" x14ac:dyDescent="0.3">
      <c r="A2674" s="27">
        <v>18194</v>
      </c>
      <c r="B2674" s="27" t="s">
        <v>3643</v>
      </c>
      <c r="C2674" s="27" t="s">
        <v>2140</v>
      </c>
      <c r="D2674" s="28" t="s">
        <v>2045</v>
      </c>
      <c r="E2674" s="27" t="s">
        <v>1974</v>
      </c>
      <c r="F2674" s="27" t="s">
        <v>2586</v>
      </c>
      <c r="G2674" s="29" t="s">
        <v>2000</v>
      </c>
    </row>
    <row r="2675" spans="1:7" x14ac:dyDescent="0.3">
      <c r="A2675" s="24">
        <v>18182</v>
      </c>
      <c r="B2675" s="24" t="s">
        <v>827</v>
      </c>
      <c r="C2675" s="24" t="s">
        <v>3642</v>
      </c>
      <c r="D2675" s="30" t="s">
        <v>2201</v>
      </c>
      <c r="E2675" s="24" t="s">
        <v>1960</v>
      </c>
      <c r="F2675" s="24" t="s">
        <v>1961</v>
      </c>
      <c r="G2675" s="25" t="s">
        <v>2000</v>
      </c>
    </row>
    <row r="2676" spans="1:7" x14ac:dyDescent="0.3">
      <c r="A2676" s="27">
        <v>18181</v>
      </c>
      <c r="B2676" s="27" t="s">
        <v>2984</v>
      </c>
      <c r="C2676" s="27" t="s">
        <v>3641</v>
      </c>
      <c r="D2676" s="28" t="s">
        <v>2127</v>
      </c>
      <c r="E2676" s="27" t="s">
        <v>2041</v>
      </c>
      <c r="F2676" s="27" t="s">
        <v>2432</v>
      </c>
      <c r="G2676" s="29" t="s">
        <v>1947</v>
      </c>
    </row>
    <row r="2677" spans="1:7" x14ac:dyDescent="0.3">
      <c r="A2677" s="24">
        <v>18173</v>
      </c>
      <c r="B2677" s="24" t="s">
        <v>2387</v>
      </c>
      <c r="C2677" s="24" t="s">
        <v>3640</v>
      </c>
      <c r="D2677" s="30" t="s">
        <v>2201</v>
      </c>
      <c r="E2677" s="24" t="s">
        <v>2158</v>
      </c>
      <c r="F2677" s="24" t="s">
        <v>2697</v>
      </c>
      <c r="G2677" s="25" t="s">
        <v>2000</v>
      </c>
    </row>
    <row r="2678" spans="1:7" x14ac:dyDescent="0.3">
      <c r="A2678" s="27">
        <v>18169</v>
      </c>
      <c r="B2678" s="27" t="s">
        <v>3639</v>
      </c>
      <c r="C2678" s="27" t="s">
        <v>3355</v>
      </c>
      <c r="D2678" s="28" t="s">
        <v>2045</v>
      </c>
      <c r="E2678" s="27" t="s">
        <v>1974</v>
      </c>
      <c r="F2678" s="27" t="s">
        <v>2661</v>
      </c>
      <c r="G2678" s="29" t="s">
        <v>2000</v>
      </c>
    </row>
    <row r="2679" spans="1:7" x14ac:dyDescent="0.3">
      <c r="A2679" s="24">
        <v>18155</v>
      </c>
      <c r="B2679" s="24" t="s">
        <v>2698</v>
      </c>
      <c r="C2679" s="24" t="s">
        <v>3235</v>
      </c>
      <c r="D2679" s="30" t="s">
        <v>2045</v>
      </c>
      <c r="E2679" s="24" t="s">
        <v>1974</v>
      </c>
      <c r="F2679" s="24" t="s">
        <v>2909</v>
      </c>
      <c r="G2679" s="25" t="s">
        <v>2000</v>
      </c>
    </row>
    <row r="2680" spans="1:7" x14ac:dyDescent="0.3">
      <c r="A2680" s="27">
        <v>18150</v>
      </c>
      <c r="B2680" s="27" t="s">
        <v>3637</v>
      </c>
      <c r="C2680" s="27" t="s">
        <v>3638</v>
      </c>
      <c r="D2680" s="28" t="s">
        <v>2913</v>
      </c>
      <c r="E2680" s="27" t="s">
        <v>1974</v>
      </c>
      <c r="F2680" s="27" t="s">
        <v>2828</v>
      </c>
      <c r="G2680" s="29" t="s">
        <v>1947</v>
      </c>
    </row>
    <row r="2681" spans="1:7" x14ac:dyDescent="0.3">
      <c r="A2681" s="24">
        <v>18147</v>
      </c>
      <c r="B2681" s="24" t="s">
        <v>1732</v>
      </c>
      <c r="C2681" s="24" t="s">
        <v>3636</v>
      </c>
      <c r="D2681" s="30" t="s">
        <v>2201</v>
      </c>
      <c r="E2681" s="24" t="s">
        <v>1960</v>
      </c>
      <c r="F2681" s="24" t="s">
        <v>1961</v>
      </c>
      <c r="G2681" s="25" t="s">
        <v>1947</v>
      </c>
    </row>
    <row r="2682" spans="1:7" x14ac:dyDescent="0.3">
      <c r="A2682" s="27">
        <v>18141</v>
      </c>
      <c r="B2682" s="27" t="s">
        <v>514</v>
      </c>
      <c r="C2682" s="27" t="s">
        <v>3635</v>
      </c>
      <c r="D2682" s="28" t="s">
        <v>2201</v>
      </c>
      <c r="E2682" s="27" t="s">
        <v>1960</v>
      </c>
      <c r="F2682" s="27" t="s">
        <v>1961</v>
      </c>
      <c r="G2682" s="29" t="s">
        <v>2000</v>
      </c>
    </row>
    <row r="2683" spans="1:7" x14ac:dyDescent="0.3">
      <c r="A2683" s="24">
        <v>18122</v>
      </c>
      <c r="B2683" s="24" t="s">
        <v>2028</v>
      </c>
      <c r="C2683" s="24" t="s">
        <v>3634</v>
      </c>
      <c r="D2683" s="30" t="s">
        <v>2023</v>
      </c>
      <c r="E2683" s="24" t="s">
        <v>2279</v>
      </c>
      <c r="F2683" s="24" t="s">
        <v>2350</v>
      </c>
      <c r="G2683" s="25" t="s">
        <v>1947</v>
      </c>
    </row>
    <row r="2684" spans="1:7" x14ac:dyDescent="0.3">
      <c r="A2684" s="27">
        <v>18090</v>
      </c>
      <c r="B2684" s="27" t="s">
        <v>3632</v>
      </c>
      <c r="C2684" s="27" t="s">
        <v>3633</v>
      </c>
      <c r="D2684" s="28" t="s">
        <v>3261</v>
      </c>
      <c r="E2684" s="27" t="s">
        <v>2821</v>
      </c>
      <c r="F2684" s="27" t="s">
        <v>2822</v>
      </c>
      <c r="G2684" s="29" t="s">
        <v>2000</v>
      </c>
    </row>
    <row r="2685" spans="1:7" x14ac:dyDescent="0.3">
      <c r="A2685" s="24">
        <v>18089</v>
      </c>
      <c r="B2685" s="24" t="s">
        <v>3276</v>
      </c>
      <c r="C2685" s="24" t="s">
        <v>3352</v>
      </c>
      <c r="D2685" s="30" t="s">
        <v>3631</v>
      </c>
      <c r="E2685" s="24" t="s">
        <v>1965</v>
      </c>
      <c r="F2685" s="24" t="s">
        <v>2123</v>
      </c>
      <c r="G2685" s="25" t="s">
        <v>1947</v>
      </c>
    </row>
    <row r="2686" spans="1:7" x14ac:dyDescent="0.3">
      <c r="A2686" s="27">
        <v>18088</v>
      </c>
      <c r="B2686" s="27" t="s">
        <v>2783</v>
      </c>
      <c r="C2686" s="27" t="s">
        <v>3087</v>
      </c>
      <c r="D2686" s="28" t="s">
        <v>2127</v>
      </c>
      <c r="E2686" s="27" t="s">
        <v>1995</v>
      </c>
      <c r="F2686" s="27" t="s">
        <v>2128</v>
      </c>
      <c r="G2686" s="29" t="s">
        <v>1947</v>
      </c>
    </row>
    <row r="2687" spans="1:7" x14ac:dyDescent="0.3">
      <c r="A2687" s="24">
        <v>18086</v>
      </c>
      <c r="B2687" s="24" t="s">
        <v>3630</v>
      </c>
      <c r="C2687" s="24" t="s">
        <v>2767</v>
      </c>
      <c r="D2687" s="30" t="s">
        <v>2127</v>
      </c>
      <c r="E2687" s="24" t="s">
        <v>1995</v>
      </c>
      <c r="F2687" s="24" t="s">
        <v>2128</v>
      </c>
      <c r="G2687" s="25" t="s">
        <v>1947</v>
      </c>
    </row>
    <row r="2688" spans="1:7" x14ac:dyDescent="0.3">
      <c r="A2688" s="27">
        <v>18084</v>
      </c>
      <c r="B2688" s="27" t="s">
        <v>3628</v>
      </c>
      <c r="C2688" s="27" t="s">
        <v>3629</v>
      </c>
      <c r="D2688" s="28" t="s">
        <v>2256</v>
      </c>
      <c r="E2688" s="27" t="s">
        <v>2073</v>
      </c>
      <c r="F2688" s="27" t="s">
        <v>2074</v>
      </c>
      <c r="G2688" s="29" t="s">
        <v>1947</v>
      </c>
    </row>
    <row r="2689" spans="1:7" x14ac:dyDescent="0.3">
      <c r="A2689" s="24">
        <v>18083</v>
      </c>
      <c r="B2689" s="24" t="s">
        <v>2428</v>
      </c>
      <c r="C2689" s="24" t="s">
        <v>2781</v>
      </c>
      <c r="D2689" s="30" t="s">
        <v>2087</v>
      </c>
      <c r="E2689" s="24" t="s">
        <v>1950</v>
      </c>
      <c r="F2689" s="24" t="s">
        <v>1951</v>
      </c>
      <c r="G2689" s="25" t="s">
        <v>1947</v>
      </c>
    </row>
    <row r="2690" spans="1:7" x14ac:dyDescent="0.3">
      <c r="A2690" s="27">
        <v>18075</v>
      </c>
      <c r="B2690" s="27" t="s">
        <v>2380</v>
      </c>
      <c r="C2690" s="27" t="s">
        <v>2752</v>
      </c>
      <c r="D2690" s="28" t="s">
        <v>2327</v>
      </c>
      <c r="E2690" s="27" t="s">
        <v>2059</v>
      </c>
      <c r="F2690" s="27" t="s">
        <v>2711</v>
      </c>
      <c r="G2690" s="29" t="s">
        <v>1947</v>
      </c>
    </row>
    <row r="2691" spans="1:7" x14ac:dyDescent="0.3">
      <c r="A2691" s="24">
        <v>18071</v>
      </c>
      <c r="B2691" s="24" t="s">
        <v>2642</v>
      </c>
      <c r="C2691" s="24" t="s">
        <v>3377</v>
      </c>
      <c r="D2691" s="30" t="s">
        <v>2083</v>
      </c>
      <c r="E2691" s="24" t="s">
        <v>1974</v>
      </c>
      <c r="F2691" s="24" t="s">
        <v>2416</v>
      </c>
      <c r="G2691" s="25" t="s">
        <v>1947</v>
      </c>
    </row>
    <row r="2692" spans="1:7" x14ac:dyDescent="0.3">
      <c r="A2692" s="27">
        <v>18067</v>
      </c>
      <c r="B2692" s="27" t="s">
        <v>3627</v>
      </c>
      <c r="C2692" s="27" t="s">
        <v>2767</v>
      </c>
      <c r="D2692" s="28" t="s">
        <v>2045</v>
      </c>
      <c r="E2692" s="27" t="s">
        <v>1974</v>
      </c>
      <c r="F2692" s="27" t="s">
        <v>3010</v>
      </c>
      <c r="G2692" s="29" t="s">
        <v>1947</v>
      </c>
    </row>
    <row r="2693" spans="1:7" x14ac:dyDescent="0.3">
      <c r="A2693" s="24">
        <v>18066</v>
      </c>
      <c r="B2693" s="24" t="s">
        <v>2664</v>
      </c>
      <c r="C2693" s="24" t="s">
        <v>2184</v>
      </c>
      <c r="D2693" s="30" t="s">
        <v>2045</v>
      </c>
      <c r="E2693" s="24" t="s">
        <v>1974</v>
      </c>
      <c r="F2693" s="24" t="s">
        <v>2661</v>
      </c>
      <c r="G2693" s="25" t="s">
        <v>1947</v>
      </c>
    </row>
    <row r="2694" spans="1:7" x14ac:dyDescent="0.3">
      <c r="A2694" s="27">
        <v>18059</v>
      </c>
      <c r="B2694" s="27" t="s">
        <v>3626</v>
      </c>
      <c r="C2694" s="27" t="s">
        <v>3024</v>
      </c>
      <c r="D2694" s="28" t="s">
        <v>2045</v>
      </c>
      <c r="E2694" s="27" t="s">
        <v>1974</v>
      </c>
      <c r="F2694" s="27" t="s">
        <v>2588</v>
      </c>
      <c r="G2694" s="29" t="s">
        <v>2000</v>
      </c>
    </row>
    <row r="2695" spans="1:7" x14ac:dyDescent="0.3">
      <c r="A2695" s="24">
        <v>18049</v>
      </c>
      <c r="B2695" s="24" t="s">
        <v>2938</v>
      </c>
      <c r="C2695" s="24" t="s">
        <v>2715</v>
      </c>
      <c r="D2695" s="30" t="s">
        <v>2327</v>
      </c>
      <c r="E2695" s="24" t="s">
        <v>2059</v>
      </c>
      <c r="F2695" s="24" t="s">
        <v>2808</v>
      </c>
      <c r="G2695" s="25" t="s">
        <v>2000</v>
      </c>
    </row>
    <row r="2696" spans="1:7" x14ac:dyDescent="0.3">
      <c r="A2696" s="27">
        <v>18046</v>
      </c>
      <c r="B2696" s="27" t="s">
        <v>2047</v>
      </c>
      <c r="C2696" s="27" t="s">
        <v>2258</v>
      </c>
      <c r="D2696" s="28" t="s">
        <v>2127</v>
      </c>
      <c r="E2696" s="27" t="s">
        <v>2041</v>
      </c>
      <c r="F2696" s="27" t="s">
        <v>2555</v>
      </c>
      <c r="G2696" s="29" t="s">
        <v>2000</v>
      </c>
    </row>
    <row r="2697" spans="1:7" x14ac:dyDescent="0.3">
      <c r="A2697" s="24">
        <v>18032</v>
      </c>
      <c r="B2697" s="24" t="s">
        <v>2022</v>
      </c>
      <c r="C2697" s="24" t="s">
        <v>2014</v>
      </c>
      <c r="D2697" s="30" t="s">
        <v>2256</v>
      </c>
      <c r="E2697" s="24" t="s">
        <v>2073</v>
      </c>
      <c r="F2697" s="24" t="s">
        <v>2074</v>
      </c>
      <c r="G2697" s="25" t="s">
        <v>1947</v>
      </c>
    </row>
    <row r="2698" spans="1:7" x14ac:dyDescent="0.3">
      <c r="A2698" s="27">
        <v>18005</v>
      </c>
      <c r="B2698" s="27" t="s">
        <v>2748</v>
      </c>
      <c r="C2698" s="27" t="s">
        <v>2570</v>
      </c>
      <c r="D2698" s="28" t="s">
        <v>2045</v>
      </c>
      <c r="E2698" s="27" t="s">
        <v>1974</v>
      </c>
      <c r="F2698" s="27" t="s">
        <v>2587</v>
      </c>
      <c r="G2698" s="29" t="s">
        <v>1947</v>
      </c>
    </row>
    <row r="2699" spans="1:7" x14ac:dyDescent="0.3">
      <c r="A2699" s="24">
        <v>18002</v>
      </c>
      <c r="B2699" s="24" t="s">
        <v>2734</v>
      </c>
      <c r="C2699" s="24" t="s">
        <v>2386</v>
      </c>
      <c r="D2699" s="30" t="s">
        <v>3545</v>
      </c>
      <c r="E2699" s="24" t="s">
        <v>1965</v>
      </c>
      <c r="F2699" s="24" t="s">
        <v>3625</v>
      </c>
      <c r="G2699" s="25" t="s">
        <v>2000</v>
      </c>
    </row>
    <row r="2700" spans="1:7" x14ac:dyDescent="0.3">
      <c r="A2700" s="27">
        <v>17985</v>
      </c>
      <c r="B2700" s="27" t="s">
        <v>3460</v>
      </c>
      <c r="C2700" s="27" t="s">
        <v>2198</v>
      </c>
      <c r="D2700" s="28" t="s">
        <v>2045</v>
      </c>
      <c r="E2700" s="27" t="s">
        <v>1974</v>
      </c>
      <c r="F2700" s="27" t="s">
        <v>2606</v>
      </c>
      <c r="G2700" s="29" t="s">
        <v>2000</v>
      </c>
    </row>
    <row r="2701" spans="1:7" x14ac:dyDescent="0.3">
      <c r="A2701" s="24">
        <v>17979</v>
      </c>
      <c r="B2701" s="24" t="s">
        <v>3623</v>
      </c>
      <c r="C2701" s="24" t="s">
        <v>3624</v>
      </c>
      <c r="D2701" s="30" t="s">
        <v>2045</v>
      </c>
      <c r="E2701" s="24" t="s">
        <v>1974</v>
      </c>
      <c r="F2701" s="24" t="s">
        <v>2588</v>
      </c>
      <c r="G2701" s="25" t="s">
        <v>2000</v>
      </c>
    </row>
    <row r="2702" spans="1:7" x14ac:dyDescent="0.3">
      <c r="A2702" s="27">
        <v>17978</v>
      </c>
      <c r="B2702" s="27" t="s">
        <v>3622</v>
      </c>
      <c r="C2702" s="27" t="s">
        <v>3212</v>
      </c>
      <c r="D2702" s="28" t="s">
        <v>2201</v>
      </c>
      <c r="E2702" s="27" t="s">
        <v>2158</v>
      </c>
      <c r="F2702" s="27" t="s">
        <v>2697</v>
      </c>
      <c r="G2702" s="29" t="s">
        <v>2000</v>
      </c>
    </row>
    <row r="2703" spans="1:7" x14ac:dyDescent="0.3">
      <c r="A2703" s="24">
        <v>17976</v>
      </c>
      <c r="B2703" s="24" t="s">
        <v>2198</v>
      </c>
      <c r="C2703" s="24" t="s">
        <v>2198</v>
      </c>
      <c r="D2703" s="30" t="s">
        <v>2327</v>
      </c>
      <c r="E2703" s="24" t="s">
        <v>2059</v>
      </c>
      <c r="F2703" s="24" t="s">
        <v>2285</v>
      </c>
      <c r="G2703" s="25" t="s">
        <v>2000</v>
      </c>
    </row>
    <row r="2704" spans="1:7" x14ac:dyDescent="0.3">
      <c r="A2704" s="27">
        <v>17974</v>
      </c>
      <c r="B2704" s="27" t="s">
        <v>2028</v>
      </c>
      <c r="C2704" s="27" t="s">
        <v>2354</v>
      </c>
      <c r="D2704" s="28" t="s">
        <v>2256</v>
      </c>
      <c r="E2704" s="27" t="s">
        <v>2073</v>
      </c>
      <c r="F2704" s="27" t="s">
        <v>2074</v>
      </c>
      <c r="G2704" s="29" t="s">
        <v>1947</v>
      </c>
    </row>
    <row r="2705" spans="1:7" x14ac:dyDescent="0.3">
      <c r="A2705" s="24">
        <v>17969</v>
      </c>
      <c r="B2705" s="24" t="s">
        <v>2748</v>
      </c>
      <c r="C2705" s="24" t="s">
        <v>2525</v>
      </c>
      <c r="D2705" s="30" t="s">
        <v>2256</v>
      </c>
      <c r="E2705" s="24" t="s">
        <v>2073</v>
      </c>
      <c r="F2705" s="24" t="s">
        <v>2074</v>
      </c>
      <c r="G2705" s="25" t="s">
        <v>1947</v>
      </c>
    </row>
    <row r="2706" spans="1:7" x14ac:dyDescent="0.3">
      <c r="A2706" s="27">
        <v>17966</v>
      </c>
      <c r="B2706" s="27" t="s">
        <v>3621</v>
      </c>
      <c r="C2706" s="27" t="s">
        <v>2198</v>
      </c>
      <c r="D2706" s="28" t="s">
        <v>2045</v>
      </c>
      <c r="E2706" s="27" t="s">
        <v>1974</v>
      </c>
      <c r="F2706" s="27" t="s">
        <v>2586</v>
      </c>
      <c r="G2706" s="29" t="s">
        <v>2000</v>
      </c>
    </row>
    <row r="2707" spans="1:7" x14ac:dyDescent="0.3">
      <c r="A2707" s="24">
        <v>17965</v>
      </c>
      <c r="B2707" s="24" t="s">
        <v>2542</v>
      </c>
      <c r="C2707" s="24" t="s">
        <v>1963</v>
      </c>
      <c r="D2707" s="30" t="s">
        <v>2045</v>
      </c>
      <c r="E2707" s="24" t="s">
        <v>1974</v>
      </c>
      <c r="F2707" s="24" t="s">
        <v>2222</v>
      </c>
      <c r="G2707" s="25" t="s">
        <v>2000</v>
      </c>
    </row>
    <row r="2708" spans="1:7" x14ac:dyDescent="0.3">
      <c r="A2708" s="27">
        <v>17950</v>
      </c>
      <c r="B2708" s="27" t="s">
        <v>3620</v>
      </c>
      <c r="C2708" s="27" t="s">
        <v>2354</v>
      </c>
      <c r="D2708" s="28" t="s">
        <v>2256</v>
      </c>
      <c r="E2708" s="27" t="s">
        <v>2073</v>
      </c>
      <c r="F2708" s="27" t="s">
        <v>2074</v>
      </c>
      <c r="G2708" s="29" t="s">
        <v>1947</v>
      </c>
    </row>
    <row r="2709" spans="1:7" x14ac:dyDescent="0.3">
      <c r="A2709" s="24">
        <v>17930</v>
      </c>
      <c r="B2709" s="24" t="s">
        <v>2730</v>
      </c>
      <c r="C2709" s="24" t="s">
        <v>2616</v>
      </c>
      <c r="D2709" s="30" t="s">
        <v>2045</v>
      </c>
      <c r="E2709" s="24" t="s">
        <v>1974</v>
      </c>
      <c r="F2709" s="24" t="s">
        <v>3206</v>
      </c>
      <c r="G2709" s="25" t="s">
        <v>2000</v>
      </c>
    </row>
    <row r="2710" spans="1:7" x14ac:dyDescent="0.3">
      <c r="A2710" s="27">
        <v>17919</v>
      </c>
      <c r="B2710" s="27" t="s">
        <v>3337</v>
      </c>
      <c r="C2710" s="27" t="s">
        <v>3619</v>
      </c>
      <c r="D2710" s="28" t="s">
        <v>2327</v>
      </c>
      <c r="E2710" s="27" t="s">
        <v>2059</v>
      </c>
      <c r="F2710" s="27" t="s">
        <v>3009</v>
      </c>
      <c r="G2710" s="29" t="s">
        <v>2000</v>
      </c>
    </row>
    <row r="2711" spans="1:7" x14ac:dyDescent="0.3">
      <c r="A2711" s="24">
        <v>17917</v>
      </c>
      <c r="B2711" s="24" t="s">
        <v>3618</v>
      </c>
      <c r="C2711" s="24" t="s">
        <v>1963</v>
      </c>
      <c r="D2711" s="30" t="s">
        <v>2578</v>
      </c>
      <c r="E2711" s="24" t="s">
        <v>2009</v>
      </c>
      <c r="F2711" s="24" t="s">
        <v>2016</v>
      </c>
      <c r="G2711" s="25" t="s">
        <v>1947</v>
      </c>
    </row>
    <row r="2712" spans="1:7" x14ac:dyDescent="0.3">
      <c r="A2712" s="27">
        <v>17901</v>
      </c>
      <c r="B2712" s="27" t="s">
        <v>2642</v>
      </c>
      <c r="C2712" s="27" t="s">
        <v>3617</v>
      </c>
      <c r="D2712" s="28" t="s">
        <v>2087</v>
      </c>
      <c r="E2712" s="27" t="s">
        <v>1950</v>
      </c>
      <c r="F2712" s="27" t="s">
        <v>1951</v>
      </c>
      <c r="G2712" s="29" t="s">
        <v>1947</v>
      </c>
    </row>
    <row r="2713" spans="1:7" x14ac:dyDescent="0.3">
      <c r="A2713" s="24">
        <v>17898</v>
      </c>
      <c r="B2713" s="24" t="s">
        <v>3299</v>
      </c>
      <c r="C2713" s="24" t="s">
        <v>3019</v>
      </c>
      <c r="D2713" s="30" t="s">
        <v>2045</v>
      </c>
      <c r="E2713" s="24" t="s">
        <v>1974</v>
      </c>
      <c r="F2713" s="24" t="s">
        <v>2588</v>
      </c>
      <c r="G2713" s="25" t="s">
        <v>1947</v>
      </c>
    </row>
    <row r="2714" spans="1:7" x14ac:dyDescent="0.3">
      <c r="A2714" s="27">
        <v>17897</v>
      </c>
      <c r="B2714" s="27" t="s">
        <v>2474</v>
      </c>
      <c r="C2714" s="27" t="s">
        <v>3602</v>
      </c>
      <c r="D2714" s="28" t="s">
        <v>2127</v>
      </c>
      <c r="E2714" s="27" t="s">
        <v>1995</v>
      </c>
      <c r="F2714" s="27" t="s">
        <v>2128</v>
      </c>
      <c r="G2714" s="29" t="s">
        <v>1947</v>
      </c>
    </row>
    <row r="2715" spans="1:7" x14ac:dyDescent="0.3">
      <c r="A2715" s="24">
        <v>17895</v>
      </c>
      <c r="B2715" s="24" t="s">
        <v>2841</v>
      </c>
      <c r="C2715" s="24" t="s">
        <v>2119</v>
      </c>
      <c r="D2715" s="30" t="s">
        <v>2684</v>
      </c>
      <c r="E2715" s="24" t="s">
        <v>2111</v>
      </c>
      <c r="F2715" s="24" t="s">
        <v>2112</v>
      </c>
      <c r="G2715" s="25" t="s">
        <v>1947</v>
      </c>
    </row>
    <row r="2716" spans="1:7" x14ac:dyDescent="0.3">
      <c r="A2716" s="27">
        <v>17894</v>
      </c>
      <c r="B2716" s="27" t="s">
        <v>2089</v>
      </c>
      <c r="C2716" s="27" t="s">
        <v>3616</v>
      </c>
      <c r="D2716" s="28" t="s">
        <v>2327</v>
      </c>
      <c r="E2716" s="27" t="s">
        <v>2158</v>
      </c>
      <c r="F2716" s="27" t="s">
        <v>2159</v>
      </c>
      <c r="G2716" s="29" t="s">
        <v>1947</v>
      </c>
    </row>
    <row r="2717" spans="1:7" x14ac:dyDescent="0.3">
      <c r="A2717" s="24">
        <v>17867</v>
      </c>
      <c r="B2717" s="24" t="s">
        <v>3615</v>
      </c>
      <c r="C2717" s="24" t="s">
        <v>2771</v>
      </c>
      <c r="D2717" s="30" t="s">
        <v>2256</v>
      </c>
      <c r="E2717" s="24" t="s">
        <v>2073</v>
      </c>
      <c r="F2717" s="24" t="s">
        <v>2074</v>
      </c>
      <c r="G2717" s="25" t="s">
        <v>1947</v>
      </c>
    </row>
    <row r="2718" spans="1:7" x14ac:dyDescent="0.3">
      <c r="A2718" s="27">
        <v>17864</v>
      </c>
      <c r="B2718" s="27" t="s">
        <v>2017</v>
      </c>
      <c r="C2718" s="27" t="s">
        <v>2473</v>
      </c>
      <c r="D2718" s="28" t="s">
        <v>3614</v>
      </c>
      <c r="E2718" s="27" t="s">
        <v>2315</v>
      </c>
      <c r="F2718" s="27" t="s">
        <v>2316</v>
      </c>
      <c r="G2718" s="29" t="s">
        <v>1947</v>
      </c>
    </row>
    <row r="2719" spans="1:7" x14ac:dyDescent="0.3">
      <c r="A2719" s="24">
        <v>17861</v>
      </c>
      <c r="B2719" s="24" t="s">
        <v>2523</v>
      </c>
      <c r="C2719" s="24" t="s">
        <v>3613</v>
      </c>
      <c r="D2719" s="30" t="s">
        <v>2913</v>
      </c>
      <c r="E2719" s="24" t="s">
        <v>1974</v>
      </c>
      <c r="F2719" s="24" t="s">
        <v>2906</v>
      </c>
      <c r="G2719" s="25" t="s">
        <v>1947</v>
      </c>
    </row>
    <row r="2720" spans="1:7" x14ac:dyDescent="0.3">
      <c r="A2720" s="27">
        <v>17852</v>
      </c>
      <c r="B2720" s="27" t="s">
        <v>3611</v>
      </c>
      <c r="C2720" s="27" t="s">
        <v>3612</v>
      </c>
      <c r="D2720" s="28" t="s">
        <v>2335</v>
      </c>
      <c r="E2720" s="27" t="s">
        <v>2279</v>
      </c>
      <c r="F2720" s="27" t="s">
        <v>2297</v>
      </c>
      <c r="G2720" s="29" t="s">
        <v>1947</v>
      </c>
    </row>
    <row r="2721" spans="1:7" x14ac:dyDescent="0.3">
      <c r="A2721" s="24">
        <v>17851</v>
      </c>
      <c r="B2721" s="24" t="s">
        <v>2662</v>
      </c>
      <c r="C2721" s="24" t="s">
        <v>2014</v>
      </c>
      <c r="D2721" s="30" t="s">
        <v>2457</v>
      </c>
      <c r="E2721" s="24" t="s">
        <v>2242</v>
      </c>
      <c r="F2721" s="24" t="s">
        <v>2243</v>
      </c>
      <c r="G2721" s="25" t="s">
        <v>1947</v>
      </c>
    </row>
    <row r="2722" spans="1:7" x14ac:dyDescent="0.3">
      <c r="A2722" s="27">
        <v>17848</v>
      </c>
      <c r="B2722" s="27" t="s">
        <v>2714</v>
      </c>
      <c r="C2722" s="27" t="s">
        <v>1993</v>
      </c>
      <c r="D2722" s="28" t="s">
        <v>2045</v>
      </c>
      <c r="E2722" s="27" t="s">
        <v>1974</v>
      </c>
      <c r="F2722" s="27" t="s">
        <v>2222</v>
      </c>
      <c r="G2722" s="29" t="s">
        <v>2000</v>
      </c>
    </row>
    <row r="2723" spans="1:7" x14ac:dyDescent="0.3">
      <c r="A2723" s="24">
        <v>17841</v>
      </c>
      <c r="B2723" s="24" t="s">
        <v>969</v>
      </c>
      <c r="C2723" s="24" t="s">
        <v>2834</v>
      </c>
      <c r="D2723" s="30" t="s">
        <v>2045</v>
      </c>
      <c r="E2723" s="24" t="s">
        <v>1974</v>
      </c>
      <c r="F2723" s="24" t="s">
        <v>3080</v>
      </c>
      <c r="G2723" s="25" t="s">
        <v>2000</v>
      </c>
    </row>
    <row r="2724" spans="1:7" x14ac:dyDescent="0.3">
      <c r="A2724" s="27">
        <v>17837</v>
      </c>
      <c r="B2724" s="27" t="s">
        <v>3610</v>
      </c>
      <c r="C2724" s="27" t="s">
        <v>1962</v>
      </c>
      <c r="D2724" s="28" t="s">
        <v>2578</v>
      </c>
      <c r="E2724" s="27" t="s">
        <v>2009</v>
      </c>
      <c r="F2724" s="27" t="s">
        <v>2016</v>
      </c>
      <c r="G2724" s="29" t="s">
        <v>1947</v>
      </c>
    </row>
    <row r="2725" spans="1:7" x14ac:dyDescent="0.3">
      <c r="A2725" s="24">
        <v>17836</v>
      </c>
      <c r="B2725" s="24" t="s">
        <v>3609</v>
      </c>
      <c r="C2725" s="24" t="s">
        <v>2851</v>
      </c>
      <c r="D2725" s="30" t="s">
        <v>2578</v>
      </c>
      <c r="E2725" s="24" t="s">
        <v>2009</v>
      </c>
      <c r="F2725" s="24" t="s">
        <v>2016</v>
      </c>
      <c r="G2725" s="25" t="s">
        <v>1947</v>
      </c>
    </row>
    <row r="2726" spans="1:7" x14ac:dyDescent="0.3">
      <c r="A2726" s="27">
        <v>17833</v>
      </c>
      <c r="B2726" s="27" t="s">
        <v>504</v>
      </c>
      <c r="C2726" s="27" t="s">
        <v>1972</v>
      </c>
      <c r="D2726" s="28" t="s">
        <v>3077</v>
      </c>
      <c r="E2726" s="27" t="s">
        <v>2315</v>
      </c>
      <c r="F2726" s="27" t="s">
        <v>2316</v>
      </c>
      <c r="G2726" s="29" t="s">
        <v>1947</v>
      </c>
    </row>
    <row r="2727" spans="1:7" x14ac:dyDescent="0.3">
      <c r="A2727" s="24">
        <v>17826</v>
      </c>
      <c r="B2727" s="24" t="s">
        <v>127</v>
      </c>
      <c r="C2727" s="24" t="s">
        <v>2200</v>
      </c>
      <c r="D2727" s="30" t="s">
        <v>2256</v>
      </c>
      <c r="E2727" s="24" t="s">
        <v>2073</v>
      </c>
      <c r="F2727" s="24" t="s">
        <v>2074</v>
      </c>
      <c r="G2727" s="25" t="s">
        <v>1947</v>
      </c>
    </row>
    <row r="2728" spans="1:7" x14ac:dyDescent="0.3">
      <c r="A2728" s="27">
        <v>17823</v>
      </c>
      <c r="B2728" s="27" t="s">
        <v>3607</v>
      </c>
      <c r="C2728" s="27" t="s">
        <v>3608</v>
      </c>
      <c r="D2728" s="28" t="s">
        <v>3261</v>
      </c>
      <c r="E2728" s="27" t="s">
        <v>2496</v>
      </c>
      <c r="F2728" s="27" t="s">
        <v>2497</v>
      </c>
      <c r="G2728" s="29" t="s">
        <v>1947</v>
      </c>
    </row>
    <row r="2729" spans="1:7" x14ac:dyDescent="0.3">
      <c r="A2729" s="24">
        <v>17813</v>
      </c>
      <c r="B2729" s="24" t="s">
        <v>3605</v>
      </c>
      <c r="C2729" s="24" t="s">
        <v>3606</v>
      </c>
      <c r="D2729" s="30" t="s">
        <v>2269</v>
      </c>
      <c r="E2729" s="24" t="s">
        <v>2009</v>
      </c>
      <c r="F2729" s="24" t="s">
        <v>2016</v>
      </c>
      <c r="G2729" s="25" t="s">
        <v>1947</v>
      </c>
    </row>
    <row r="2730" spans="1:7" x14ac:dyDescent="0.3">
      <c r="A2730" s="27">
        <v>17811</v>
      </c>
      <c r="B2730" s="27" t="s">
        <v>2380</v>
      </c>
      <c r="C2730" s="27" t="s">
        <v>1987</v>
      </c>
      <c r="D2730" s="28" t="s">
        <v>2087</v>
      </c>
      <c r="E2730" s="27" t="s">
        <v>1950</v>
      </c>
      <c r="F2730" s="27" t="s">
        <v>1951</v>
      </c>
      <c r="G2730" s="29" t="s">
        <v>1947</v>
      </c>
    </row>
    <row r="2731" spans="1:7" x14ac:dyDescent="0.3">
      <c r="A2731" s="24">
        <v>17800</v>
      </c>
      <c r="B2731" s="24" t="s">
        <v>2642</v>
      </c>
      <c r="C2731" s="24" t="s">
        <v>2789</v>
      </c>
      <c r="D2731" s="30" t="s">
        <v>2335</v>
      </c>
      <c r="E2731" s="24" t="s">
        <v>2279</v>
      </c>
      <c r="F2731" s="24" t="s">
        <v>2336</v>
      </c>
      <c r="G2731" s="25" t="s">
        <v>1947</v>
      </c>
    </row>
    <row r="2732" spans="1:7" x14ac:dyDescent="0.3">
      <c r="A2732" s="27">
        <v>17799</v>
      </c>
      <c r="B2732" s="27" t="s">
        <v>2380</v>
      </c>
      <c r="C2732" s="27" t="s">
        <v>3602</v>
      </c>
      <c r="D2732" s="28" t="s">
        <v>2083</v>
      </c>
      <c r="E2732" s="27" t="s">
        <v>2191</v>
      </c>
      <c r="F2732" s="27" t="s">
        <v>2192</v>
      </c>
      <c r="G2732" s="29" t="s">
        <v>1947</v>
      </c>
    </row>
    <row r="2733" spans="1:7" x14ac:dyDescent="0.3">
      <c r="A2733" s="24">
        <v>17798</v>
      </c>
      <c r="B2733" s="24" t="s">
        <v>2017</v>
      </c>
      <c r="C2733" s="24" t="s">
        <v>2769</v>
      </c>
      <c r="D2733" s="30" t="s">
        <v>2913</v>
      </c>
      <c r="E2733" s="24" t="s">
        <v>2041</v>
      </c>
      <c r="F2733" s="24" t="s">
        <v>2432</v>
      </c>
      <c r="G2733" s="25" t="s">
        <v>1947</v>
      </c>
    </row>
    <row r="2734" spans="1:7" x14ac:dyDescent="0.3">
      <c r="A2734" s="27">
        <v>17795</v>
      </c>
      <c r="B2734" s="27" t="s">
        <v>2593</v>
      </c>
      <c r="C2734" s="27" t="s">
        <v>2612</v>
      </c>
      <c r="D2734" s="28" t="s">
        <v>2127</v>
      </c>
      <c r="E2734" s="27" t="s">
        <v>2041</v>
      </c>
      <c r="F2734" s="27" t="s">
        <v>2432</v>
      </c>
      <c r="G2734" s="29" t="s">
        <v>1947</v>
      </c>
    </row>
    <row r="2735" spans="1:7" x14ac:dyDescent="0.3">
      <c r="A2735" s="24">
        <v>17786</v>
      </c>
      <c r="B2735" s="24" t="s">
        <v>2100</v>
      </c>
      <c r="C2735" s="24" t="s">
        <v>2100</v>
      </c>
      <c r="D2735" s="30" t="s">
        <v>2163</v>
      </c>
      <c r="E2735" s="24" t="s">
        <v>1974</v>
      </c>
      <c r="F2735" s="24" t="s">
        <v>2263</v>
      </c>
      <c r="G2735" s="25" t="s">
        <v>1947</v>
      </c>
    </row>
    <row r="2736" spans="1:7" x14ac:dyDescent="0.3">
      <c r="A2736" s="27">
        <v>17782</v>
      </c>
      <c r="B2736" s="27" t="s">
        <v>3400</v>
      </c>
      <c r="C2736" s="27" t="s">
        <v>2428</v>
      </c>
      <c r="D2736" s="28" t="s">
        <v>2045</v>
      </c>
      <c r="E2736" s="27" t="s">
        <v>1974</v>
      </c>
      <c r="F2736" s="27" t="s">
        <v>2281</v>
      </c>
      <c r="G2736" s="29" t="s">
        <v>1947</v>
      </c>
    </row>
    <row r="2737" spans="1:7" x14ac:dyDescent="0.3">
      <c r="A2737" s="24">
        <v>17777</v>
      </c>
      <c r="B2737" s="24" t="s">
        <v>2214</v>
      </c>
      <c r="C2737" s="24" t="s">
        <v>1963</v>
      </c>
      <c r="D2737" s="30" t="s">
        <v>3604</v>
      </c>
      <c r="E2737" s="24" t="s">
        <v>2821</v>
      </c>
      <c r="F2737" s="24" t="s">
        <v>2822</v>
      </c>
      <c r="G2737" s="25" t="s">
        <v>1947</v>
      </c>
    </row>
    <row r="2738" spans="1:7" x14ac:dyDescent="0.3">
      <c r="A2738" s="27">
        <v>17772</v>
      </c>
      <c r="B2738" s="27" t="s">
        <v>3603</v>
      </c>
      <c r="C2738" s="27" t="s">
        <v>2982</v>
      </c>
      <c r="D2738" s="28" t="s">
        <v>2327</v>
      </c>
      <c r="E2738" s="27" t="s">
        <v>2059</v>
      </c>
      <c r="F2738" s="27" t="s">
        <v>2722</v>
      </c>
      <c r="G2738" s="29" t="s">
        <v>2000</v>
      </c>
    </row>
    <row r="2739" spans="1:7" x14ac:dyDescent="0.3">
      <c r="A2739" s="24">
        <v>17769</v>
      </c>
      <c r="B2739" s="24" t="s">
        <v>844</v>
      </c>
      <c r="C2739" s="24" t="s">
        <v>1963</v>
      </c>
      <c r="D2739" s="30" t="s">
        <v>2087</v>
      </c>
      <c r="E2739" s="24" t="s">
        <v>1950</v>
      </c>
      <c r="F2739" s="24" t="s">
        <v>1951</v>
      </c>
      <c r="G2739" s="25" t="s">
        <v>1947</v>
      </c>
    </row>
    <row r="2740" spans="1:7" x14ac:dyDescent="0.3">
      <c r="A2740" s="27">
        <v>17768</v>
      </c>
      <c r="B2740" s="27" t="s">
        <v>2270</v>
      </c>
      <c r="C2740" s="27" t="s">
        <v>2140</v>
      </c>
      <c r="D2740" s="28" t="s">
        <v>2083</v>
      </c>
      <c r="E2740" s="27" t="s">
        <v>1945</v>
      </c>
      <c r="F2740" s="27" t="s">
        <v>1946</v>
      </c>
      <c r="G2740" s="29" t="s">
        <v>1947</v>
      </c>
    </row>
    <row r="2741" spans="1:7" x14ac:dyDescent="0.3">
      <c r="A2741" s="24">
        <v>17767</v>
      </c>
      <c r="B2741" s="24" t="s">
        <v>3252</v>
      </c>
      <c r="C2741" s="24" t="s">
        <v>2836</v>
      </c>
      <c r="D2741" s="30" t="s">
        <v>2127</v>
      </c>
      <c r="E2741" s="24" t="s">
        <v>2041</v>
      </c>
      <c r="F2741" s="24" t="s">
        <v>2555</v>
      </c>
      <c r="G2741" s="25" t="s">
        <v>1947</v>
      </c>
    </row>
    <row r="2742" spans="1:7" x14ac:dyDescent="0.3">
      <c r="A2742" s="27">
        <v>17766</v>
      </c>
      <c r="B2742" s="27" t="s">
        <v>2084</v>
      </c>
      <c r="C2742" s="27" t="s">
        <v>1987</v>
      </c>
      <c r="D2742" s="28" t="s">
        <v>2209</v>
      </c>
      <c r="E2742" s="27" t="s">
        <v>1990</v>
      </c>
      <c r="F2742" s="27" t="s">
        <v>1991</v>
      </c>
      <c r="G2742" s="29" t="s">
        <v>1947</v>
      </c>
    </row>
    <row r="2743" spans="1:7" x14ac:dyDescent="0.3">
      <c r="A2743" s="24">
        <v>17760</v>
      </c>
      <c r="B2743" s="24" t="s">
        <v>3087</v>
      </c>
      <c r="C2743" s="24" t="s">
        <v>3602</v>
      </c>
      <c r="D2743" s="30" t="s">
        <v>2335</v>
      </c>
      <c r="E2743" s="24" t="s">
        <v>2279</v>
      </c>
      <c r="F2743" s="24" t="s">
        <v>2350</v>
      </c>
      <c r="G2743" s="25" t="s">
        <v>1947</v>
      </c>
    </row>
    <row r="2744" spans="1:7" x14ac:dyDescent="0.3">
      <c r="A2744" s="27">
        <v>17748</v>
      </c>
      <c r="B2744" s="27" t="s">
        <v>3600</v>
      </c>
      <c r="C2744" s="27" t="s">
        <v>3601</v>
      </c>
      <c r="D2744" s="28" t="s">
        <v>2550</v>
      </c>
      <c r="E2744" s="27" t="s">
        <v>2041</v>
      </c>
      <c r="F2744" s="27" t="s">
        <v>2042</v>
      </c>
      <c r="G2744" s="29" t="s">
        <v>1947</v>
      </c>
    </row>
    <row r="2745" spans="1:7" x14ac:dyDescent="0.3">
      <c r="A2745" s="24">
        <v>17746</v>
      </c>
      <c r="B2745" s="24" t="s">
        <v>3599</v>
      </c>
      <c r="C2745" s="24" t="s">
        <v>2893</v>
      </c>
      <c r="D2745" s="30" t="s">
        <v>2127</v>
      </c>
      <c r="E2745" s="24" t="s">
        <v>1995</v>
      </c>
      <c r="F2745" s="24" t="s">
        <v>2128</v>
      </c>
      <c r="G2745" s="25" t="s">
        <v>1947</v>
      </c>
    </row>
    <row r="2746" spans="1:7" x14ac:dyDescent="0.3">
      <c r="A2746" s="27">
        <v>17740</v>
      </c>
      <c r="B2746" s="27" t="s">
        <v>2511</v>
      </c>
      <c r="C2746" s="27" t="s">
        <v>3598</v>
      </c>
      <c r="D2746" s="28" t="s">
        <v>2045</v>
      </c>
      <c r="E2746" s="27" t="s">
        <v>1974</v>
      </c>
      <c r="F2746" s="27" t="s">
        <v>3080</v>
      </c>
      <c r="G2746" s="29" t="s">
        <v>2000</v>
      </c>
    </row>
    <row r="2747" spans="1:7" x14ac:dyDescent="0.3">
      <c r="A2747" s="24">
        <v>17733</v>
      </c>
      <c r="B2747" s="24" t="s">
        <v>2371</v>
      </c>
      <c r="C2747" s="24" t="s">
        <v>1987</v>
      </c>
      <c r="D2747" s="30" t="s">
        <v>1949</v>
      </c>
      <c r="E2747" s="24" t="s">
        <v>1978</v>
      </c>
      <c r="F2747" s="24" t="s">
        <v>1979</v>
      </c>
      <c r="G2747" s="25" t="s">
        <v>1947</v>
      </c>
    </row>
    <row r="2748" spans="1:7" x14ac:dyDescent="0.3">
      <c r="A2748" s="27">
        <v>17731</v>
      </c>
      <c r="B2748" s="27" t="s">
        <v>1732</v>
      </c>
      <c r="C2748" s="27" t="s">
        <v>3070</v>
      </c>
      <c r="D2748" s="28" t="s">
        <v>2045</v>
      </c>
      <c r="E2748" s="27" t="s">
        <v>1974</v>
      </c>
      <c r="F2748" s="27" t="s">
        <v>2588</v>
      </c>
      <c r="G2748" s="29" t="s">
        <v>1947</v>
      </c>
    </row>
    <row r="2749" spans="1:7" x14ac:dyDescent="0.3">
      <c r="A2749" s="24">
        <v>17723</v>
      </c>
      <c r="B2749" s="24" t="s">
        <v>1218</v>
      </c>
      <c r="C2749" s="24" t="s">
        <v>2525</v>
      </c>
      <c r="D2749" s="30" t="s">
        <v>2087</v>
      </c>
      <c r="E2749" s="24" t="s">
        <v>1950</v>
      </c>
      <c r="F2749" s="24" t="s">
        <v>1951</v>
      </c>
      <c r="G2749" s="25" t="s">
        <v>1947</v>
      </c>
    </row>
    <row r="2750" spans="1:7" x14ac:dyDescent="0.3">
      <c r="A2750" s="27">
        <v>17722</v>
      </c>
      <c r="B2750" s="27" t="s">
        <v>2920</v>
      </c>
      <c r="C2750" s="27" t="s">
        <v>2119</v>
      </c>
      <c r="D2750" s="28" t="s">
        <v>2087</v>
      </c>
      <c r="E2750" s="27" t="s">
        <v>1950</v>
      </c>
      <c r="F2750" s="27" t="s">
        <v>1951</v>
      </c>
      <c r="G2750" s="29" t="s">
        <v>1947</v>
      </c>
    </row>
    <row r="2751" spans="1:7" x14ac:dyDescent="0.3">
      <c r="A2751" s="24">
        <v>17721</v>
      </c>
      <c r="B2751" s="24" t="s">
        <v>2380</v>
      </c>
      <c r="C2751" s="24" t="s">
        <v>1963</v>
      </c>
      <c r="D2751" s="30" t="s">
        <v>2201</v>
      </c>
      <c r="E2751" s="24" t="s">
        <v>1960</v>
      </c>
      <c r="F2751" s="24" t="s">
        <v>1961</v>
      </c>
      <c r="G2751" s="25" t="s">
        <v>1947</v>
      </c>
    </row>
    <row r="2752" spans="1:7" x14ac:dyDescent="0.3">
      <c r="A2752" s="27">
        <v>17712</v>
      </c>
      <c r="B2752" s="27" t="s">
        <v>2223</v>
      </c>
      <c r="C2752" s="27" t="s">
        <v>2841</v>
      </c>
      <c r="D2752" s="28" t="s">
        <v>2335</v>
      </c>
      <c r="E2752" s="27" t="s">
        <v>2279</v>
      </c>
      <c r="F2752" s="27" t="s">
        <v>2350</v>
      </c>
      <c r="G2752" s="29" t="s">
        <v>1947</v>
      </c>
    </row>
    <row r="2753" spans="1:7" x14ac:dyDescent="0.3">
      <c r="A2753" s="24">
        <v>17708</v>
      </c>
      <c r="B2753" s="24" t="s">
        <v>3597</v>
      </c>
      <c r="C2753" s="24" t="s">
        <v>2250</v>
      </c>
      <c r="D2753" s="30" t="s">
        <v>2045</v>
      </c>
      <c r="E2753" s="24" t="s">
        <v>1974</v>
      </c>
      <c r="F2753" s="24" t="s">
        <v>2919</v>
      </c>
      <c r="G2753" s="25" t="s">
        <v>1947</v>
      </c>
    </row>
    <row r="2754" spans="1:7" x14ac:dyDescent="0.3">
      <c r="A2754" s="27">
        <v>17707</v>
      </c>
      <c r="B2754" s="27" t="s">
        <v>1291</v>
      </c>
      <c r="C2754" s="27" t="s">
        <v>1963</v>
      </c>
      <c r="D2754" s="28" t="s">
        <v>2023</v>
      </c>
      <c r="E2754" s="27" t="s">
        <v>1974</v>
      </c>
      <c r="F2754" s="27" t="s">
        <v>2587</v>
      </c>
      <c r="G2754" s="29" t="s">
        <v>1947</v>
      </c>
    </row>
    <row r="2755" spans="1:7" x14ac:dyDescent="0.3">
      <c r="A2755" s="24">
        <v>17704</v>
      </c>
      <c r="B2755" s="24" t="s">
        <v>2334</v>
      </c>
      <c r="C2755" s="24" t="s">
        <v>3203</v>
      </c>
      <c r="D2755" s="30" t="s">
        <v>2045</v>
      </c>
      <c r="E2755" s="24" t="s">
        <v>1974</v>
      </c>
      <c r="F2755" s="24" t="s">
        <v>3249</v>
      </c>
      <c r="G2755" s="25" t="s">
        <v>2000</v>
      </c>
    </row>
    <row r="2756" spans="1:7" x14ac:dyDescent="0.3">
      <c r="A2756" s="27">
        <v>17700</v>
      </c>
      <c r="B2756" s="27" t="s">
        <v>2473</v>
      </c>
      <c r="C2756" s="27" t="s">
        <v>2473</v>
      </c>
      <c r="D2756" s="28" t="s">
        <v>2045</v>
      </c>
      <c r="E2756" s="27" t="s">
        <v>1974</v>
      </c>
      <c r="F2756" s="27" t="s">
        <v>2179</v>
      </c>
      <c r="G2756" s="29" t="s">
        <v>2000</v>
      </c>
    </row>
    <row r="2757" spans="1:7" x14ac:dyDescent="0.3">
      <c r="A2757" s="24">
        <v>17688</v>
      </c>
      <c r="B2757" s="24" t="s">
        <v>3069</v>
      </c>
      <c r="C2757" s="24" t="s">
        <v>2625</v>
      </c>
      <c r="D2757" s="30" t="s">
        <v>2201</v>
      </c>
      <c r="E2757" s="24" t="s">
        <v>1960</v>
      </c>
      <c r="F2757" s="24" t="s">
        <v>1961</v>
      </c>
      <c r="G2757" s="25" t="s">
        <v>2000</v>
      </c>
    </row>
    <row r="2758" spans="1:7" x14ac:dyDescent="0.3">
      <c r="A2758" s="27">
        <v>17685</v>
      </c>
      <c r="B2758" s="27" t="s">
        <v>2380</v>
      </c>
      <c r="C2758" s="27" t="s">
        <v>3595</v>
      </c>
      <c r="D2758" s="28" t="s">
        <v>3596</v>
      </c>
      <c r="E2758" s="27" t="s">
        <v>1955</v>
      </c>
      <c r="F2758" s="27" t="s">
        <v>1956</v>
      </c>
      <c r="G2758" s="29" t="s">
        <v>1947</v>
      </c>
    </row>
    <row r="2759" spans="1:7" x14ac:dyDescent="0.3">
      <c r="A2759" s="24">
        <v>17676</v>
      </c>
      <c r="B2759" s="24" t="s">
        <v>3594</v>
      </c>
      <c r="C2759" s="24" t="s">
        <v>2437</v>
      </c>
      <c r="D2759" s="30" t="s">
        <v>2201</v>
      </c>
      <c r="E2759" s="24" t="s">
        <v>2158</v>
      </c>
      <c r="F2759" s="24" t="s">
        <v>2697</v>
      </c>
      <c r="G2759" s="25" t="s">
        <v>2000</v>
      </c>
    </row>
    <row r="2760" spans="1:7" x14ac:dyDescent="0.3">
      <c r="A2760" s="27">
        <v>17671</v>
      </c>
      <c r="B2760" s="27" t="s">
        <v>3593</v>
      </c>
      <c r="C2760" s="27" t="s">
        <v>2625</v>
      </c>
      <c r="D2760" s="28" t="s">
        <v>2284</v>
      </c>
      <c r="E2760" s="27" t="s">
        <v>2059</v>
      </c>
      <c r="F2760" s="27" t="s">
        <v>2808</v>
      </c>
      <c r="G2760" s="29" t="s">
        <v>2000</v>
      </c>
    </row>
    <row r="2761" spans="1:7" x14ac:dyDescent="0.3">
      <c r="A2761" s="24">
        <v>17670</v>
      </c>
      <c r="B2761" s="24" t="s">
        <v>3591</v>
      </c>
      <c r="C2761" s="24" t="s">
        <v>3592</v>
      </c>
      <c r="D2761" s="30" t="s">
        <v>2327</v>
      </c>
      <c r="E2761" s="24" t="s">
        <v>2059</v>
      </c>
      <c r="F2761" s="24" t="s">
        <v>2733</v>
      </c>
      <c r="G2761" s="25" t="s">
        <v>2000</v>
      </c>
    </row>
    <row r="2762" spans="1:7" x14ac:dyDescent="0.3">
      <c r="A2762" s="27">
        <v>17665</v>
      </c>
      <c r="B2762" s="27" t="s">
        <v>2290</v>
      </c>
      <c r="C2762" s="27" t="s">
        <v>2489</v>
      </c>
      <c r="D2762" s="28" t="s">
        <v>2327</v>
      </c>
      <c r="E2762" s="27" t="s">
        <v>2059</v>
      </c>
      <c r="F2762" s="27" t="s">
        <v>2376</v>
      </c>
      <c r="G2762" s="29" t="s">
        <v>2000</v>
      </c>
    </row>
    <row r="2763" spans="1:7" x14ac:dyDescent="0.3">
      <c r="A2763" s="24">
        <v>17662</v>
      </c>
      <c r="B2763" s="24" t="s">
        <v>2753</v>
      </c>
      <c r="C2763" s="24" t="s">
        <v>2602</v>
      </c>
      <c r="D2763" s="30" t="s">
        <v>2083</v>
      </c>
      <c r="E2763" s="24" t="s">
        <v>1945</v>
      </c>
      <c r="F2763" s="24" t="s">
        <v>1946</v>
      </c>
      <c r="G2763" s="25" t="s">
        <v>2000</v>
      </c>
    </row>
    <row r="2764" spans="1:7" x14ac:dyDescent="0.3">
      <c r="A2764" s="27">
        <v>17653</v>
      </c>
      <c r="B2764" s="27" t="s">
        <v>3252</v>
      </c>
      <c r="C2764" s="27" t="s">
        <v>2381</v>
      </c>
      <c r="D2764" s="28" t="s">
        <v>2023</v>
      </c>
      <c r="E2764" s="27" t="s">
        <v>1978</v>
      </c>
      <c r="F2764" s="27" t="s">
        <v>1979</v>
      </c>
      <c r="G2764" s="29" t="s">
        <v>1947</v>
      </c>
    </row>
    <row r="2765" spans="1:7" x14ac:dyDescent="0.3">
      <c r="A2765" s="24">
        <v>17651</v>
      </c>
      <c r="B2765" s="24" t="s">
        <v>2701</v>
      </c>
      <c r="C2765" s="24" t="s">
        <v>3502</v>
      </c>
      <c r="D2765" s="30" t="s">
        <v>2335</v>
      </c>
      <c r="E2765" s="24" t="s">
        <v>2279</v>
      </c>
      <c r="F2765" s="24" t="s">
        <v>2350</v>
      </c>
      <c r="G2765" s="25" t="s">
        <v>2000</v>
      </c>
    </row>
    <row r="2766" spans="1:7" x14ac:dyDescent="0.3">
      <c r="A2766" s="27">
        <v>17649</v>
      </c>
      <c r="B2766" s="27" t="s">
        <v>3117</v>
      </c>
      <c r="C2766" s="27" t="s">
        <v>2198</v>
      </c>
      <c r="D2766" s="28" t="s">
        <v>2045</v>
      </c>
      <c r="E2766" s="27" t="s">
        <v>1974</v>
      </c>
      <c r="F2766" s="27" t="s">
        <v>2909</v>
      </c>
      <c r="G2766" s="29" t="s">
        <v>2000</v>
      </c>
    </row>
    <row r="2767" spans="1:7" x14ac:dyDescent="0.3">
      <c r="A2767" s="24">
        <v>17643</v>
      </c>
      <c r="B2767" s="24" t="s">
        <v>2406</v>
      </c>
      <c r="C2767" s="24" t="s">
        <v>3590</v>
      </c>
      <c r="D2767" s="30" t="s">
        <v>2045</v>
      </c>
      <c r="E2767" s="24" t="s">
        <v>1974</v>
      </c>
      <c r="F2767" s="24" t="s">
        <v>2292</v>
      </c>
      <c r="G2767" s="25" t="s">
        <v>1947</v>
      </c>
    </row>
    <row r="2768" spans="1:7" x14ac:dyDescent="0.3">
      <c r="A2768" s="27">
        <v>17629</v>
      </c>
      <c r="B2768" s="27" t="s">
        <v>3410</v>
      </c>
      <c r="C2768" s="27" t="s">
        <v>3589</v>
      </c>
      <c r="D2768" s="28" t="s">
        <v>2201</v>
      </c>
      <c r="E2768" s="27" t="s">
        <v>1960</v>
      </c>
      <c r="F2768" s="27" t="s">
        <v>1961</v>
      </c>
      <c r="G2768" s="29" t="s">
        <v>2000</v>
      </c>
    </row>
    <row r="2769" spans="1:7" x14ac:dyDescent="0.3">
      <c r="A2769" s="24">
        <v>17626</v>
      </c>
      <c r="B2769" s="24" t="s">
        <v>3452</v>
      </c>
      <c r="C2769" s="24" t="s">
        <v>3588</v>
      </c>
      <c r="D2769" s="30" t="s">
        <v>2127</v>
      </c>
      <c r="E2769" s="24" t="s">
        <v>1995</v>
      </c>
      <c r="F2769" s="24" t="s">
        <v>2128</v>
      </c>
      <c r="G2769" s="25" t="s">
        <v>1947</v>
      </c>
    </row>
    <row r="2770" spans="1:7" x14ac:dyDescent="0.3">
      <c r="A2770" s="27">
        <v>17625</v>
      </c>
      <c r="B2770" s="27" t="s">
        <v>3587</v>
      </c>
      <c r="C2770" s="27" t="s">
        <v>2119</v>
      </c>
      <c r="D2770" s="28" t="s">
        <v>2127</v>
      </c>
      <c r="E2770" s="27" t="s">
        <v>1995</v>
      </c>
      <c r="F2770" s="27" t="s">
        <v>2128</v>
      </c>
      <c r="G2770" s="29" t="s">
        <v>1947</v>
      </c>
    </row>
    <row r="2771" spans="1:7" x14ac:dyDescent="0.3">
      <c r="A2771" s="24">
        <v>17616</v>
      </c>
      <c r="B2771" s="24" t="s">
        <v>2381</v>
      </c>
      <c r="C2771" s="24" t="s">
        <v>3586</v>
      </c>
      <c r="D2771" s="30" t="s">
        <v>2256</v>
      </c>
      <c r="E2771" s="24" t="s">
        <v>2073</v>
      </c>
      <c r="F2771" s="24" t="s">
        <v>2074</v>
      </c>
      <c r="G2771" s="25" t="s">
        <v>1947</v>
      </c>
    </row>
    <row r="2772" spans="1:7" x14ac:dyDescent="0.3">
      <c r="A2772" s="27">
        <v>17612</v>
      </c>
      <c r="B2772" s="27" t="s">
        <v>3585</v>
      </c>
      <c r="C2772" s="27" t="s">
        <v>2464</v>
      </c>
      <c r="D2772" s="28" t="s">
        <v>2045</v>
      </c>
      <c r="E2772" s="27" t="s">
        <v>1974</v>
      </c>
      <c r="F2772" s="27" t="s">
        <v>2481</v>
      </c>
      <c r="G2772" s="29" t="s">
        <v>1947</v>
      </c>
    </row>
    <row r="2773" spans="1:7" x14ac:dyDescent="0.3">
      <c r="A2773" s="24">
        <v>17604</v>
      </c>
      <c r="B2773" s="24" t="s">
        <v>3518</v>
      </c>
      <c r="C2773" s="24" t="s">
        <v>2789</v>
      </c>
      <c r="D2773" s="30" t="s">
        <v>2335</v>
      </c>
      <c r="E2773" s="24" t="s">
        <v>2279</v>
      </c>
      <c r="F2773" s="24" t="s">
        <v>2336</v>
      </c>
      <c r="G2773" s="25" t="s">
        <v>1947</v>
      </c>
    </row>
    <row r="2774" spans="1:7" x14ac:dyDescent="0.3">
      <c r="A2774" s="27">
        <v>17603</v>
      </c>
      <c r="B2774" s="27" t="s">
        <v>2137</v>
      </c>
      <c r="C2774" s="27" t="s">
        <v>1987</v>
      </c>
      <c r="D2774" s="28" t="s">
        <v>1994</v>
      </c>
      <c r="E2774" s="27" t="s">
        <v>2059</v>
      </c>
      <c r="F2774" s="27" t="s">
        <v>2711</v>
      </c>
      <c r="G2774" s="29" t="s">
        <v>1947</v>
      </c>
    </row>
    <row r="2775" spans="1:7" x14ac:dyDescent="0.3">
      <c r="A2775" s="24">
        <v>17602</v>
      </c>
      <c r="B2775" s="24" t="s">
        <v>568</v>
      </c>
      <c r="C2775" s="24" t="s">
        <v>1963</v>
      </c>
      <c r="D2775" s="30" t="s">
        <v>2445</v>
      </c>
      <c r="E2775" s="24" t="s">
        <v>2279</v>
      </c>
      <c r="F2775" s="24" t="s">
        <v>2336</v>
      </c>
      <c r="G2775" s="25" t="s">
        <v>1947</v>
      </c>
    </row>
    <row r="2776" spans="1:7" x14ac:dyDescent="0.3">
      <c r="A2776" s="27">
        <v>17600</v>
      </c>
      <c r="B2776" s="27" t="s">
        <v>2779</v>
      </c>
      <c r="C2776" s="27" t="s">
        <v>3583</v>
      </c>
      <c r="D2776" s="28" t="s">
        <v>2327</v>
      </c>
      <c r="E2776" s="27" t="s">
        <v>2059</v>
      </c>
      <c r="F2776" s="27" t="s">
        <v>3584</v>
      </c>
      <c r="G2776" s="29" t="s">
        <v>2000</v>
      </c>
    </row>
    <row r="2777" spans="1:7" x14ac:dyDescent="0.3">
      <c r="A2777" s="24">
        <v>17596</v>
      </c>
      <c r="B2777" s="24" t="s">
        <v>3581</v>
      </c>
      <c r="C2777" s="24" t="s">
        <v>3582</v>
      </c>
      <c r="D2777" s="30" t="s">
        <v>2256</v>
      </c>
      <c r="E2777" s="24" t="s">
        <v>2073</v>
      </c>
      <c r="F2777" s="24" t="s">
        <v>2074</v>
      </c>
      <c r="G2777" s="25" t="s">
        <v>1947</v>
      </c>
    </row>
    <row r="2778" spans="1:7" x14ac:dyDescent="0.3">
      <c r="A2778" s="27">
        <v>17590</v>
      </c>
      <c r="B2778" s="27" t="s">
        <v>3580</v>
      </c>
      <c r="C2778" s="27" t="s">
        <v>3073</v>
      </c>
      <c r="D2778" s="28" t="s">
        <v>2023</v>
      </c>
      <c r="E2778" s="27" t="s">
        <v>1974</v>
      </c>
      <c r="F2778" s="27" t="s">
        <v>2587</v>
      </c>
      <c r="G2778" s="29" t="s">
        <v>2000</v>
      </c>
    </row>
    <row r="2779" spans="1:7" x14ac:dyDescent="0.3">
      <c r="A2779" s="24">
        <v>17586</v>
      </c>
      <c r="B2779" s="24" t="s">
        <v>3578</v>
      </c>
      <c r="C2779" s="24" t="s">
        <v>3579</v>
      </c>
      <c r="D2779" s="30" t="s">
        <v>2327</v>
      </c>
      <c r="E2779" s="24" t="s">
        <v>2059</v>
      </c>
      <c r="F2779" s="24" t="s">
        <v>2738</v>
      </c>
      <c r="G2779" s="25" t="s">
        <v>2000</v>
      </c>
    </row>
    <row r="2780" spans="1:7" x14ac:dyDescent="0.3">
      <c r="A2780" s="27">
        <v>17585</v>
      </c>
      <c r="B2780" s="27" t="s">
        <v>3577</v>
      </c>
      <c r="C2780" s="27" t="s">
        <v>2841</v>
      </c>
      <c r="D2780" s="28" t="s">
        <v>2335</v>
      </c>
      <c r="E2780" s="27" t="s">
        <v>2158</v>
      </c>
      <c r="F2780" s="27" t="s">
        <v>2159</v>
      </c>
      <c r="G2780" s="29" t="s">
        <v>1947</v>
      </c>
    </row>
    <row r="2781" spans="1:7" x14ac:dyDescent="0.3">
      <c r="A2781" s="24">
        <v>17577</v>
      </c>
      <c r="B2781" s="24" t="s">
        <v>2226</v>
      </c>
      <c r="C2781" s="24" t="s">
        <v>2841</v>
      </c>
      <c r="D2781" s="30" t="s">
        <v>2457</v>
      </c>
      <c r="E2781" s="24" t="s">
        <v>2242</v>
      </c>
      <c r="F2781" s="24" t="s">
        <v>2243</v>
      </c>
      <c r="G2781" s="25" t="s">
        <v>1947</v>
      </c>
    </row>
    <row r="2782" spans="1:7" x14ac:dyDescent="0.3">
      <c r="A2782" s="27">
        <v>17576</v>
      </c>
      <c r="B2782" s="27" t="s">
        <v>3390</v>
      </c>
      <c r="C2782" s="27" t="s">
        <v>2381</v>
      </c>
      <c r="D2782" s="28" t="s">
        <v>2447</v>
      </c>
      <c r="E2782" s="27" t="s">
        <v>2054</v>
      </c>
      <c r="F2782" s="27" t="s">
        <v>2055</v>
      </c>
      <c r="G2782" s="29" t="s">
        <v>1947</v>
      </c>
    </row>
    <row r="2783" spans="1:7" x14ac:dyDescent="0.3">
      <c r="A2783" s="24">
        <v>17575</v>
      </c>
      <c r="B2783" s="24" t="s">
        <v>3576</v>
      </c>
      <c r="C2783" s="24" t="s">
        <v>2374</v>
      </c>
      <c r="D2783" s="30" t="s">
        <v>2335</v>
      </c>
      <c r="E2783" s="24" t="s">
        <v>2279</v>
      </c>
      <c r="F2783" s="24" t="s">
        <v>2341</v>
      </c>
      <c r="G2783" s="25" t="s">
        <v>1947</v>
      </c>
    </row>
    <row r="2784" spans="1:7" x14ac:dyDescent="0.3">
      <c r="A2784" s="27">
        <v>17574</v>
      </c>
      <c r="B2784" s="27" t="s">
        <v>3574</v>
      </c>
      <c r="C2784" s="27" t="s">
        <v>3575</v>
      </c>
      <c r="D2784" s="28" t="s">
        <v>2256</v>
      </c>
      <c r="E2784" s="27" t="s">
        <v>2073</v>
      </c>
      <c r="F2784" s="27" t="s">
        <v>2074</v>
      </c>
      <c r="G2784" s="29" t="s">
        <v>1947</v>
      </c>
    </row>
    <row r="2785" spans="1:7" x14ac:dyDescent="0.3">
      <c r="A2785" s="24">
        <v>17565</v>
      </c>
      <c r="B2785" s="24" t="s">
        <v>3572</v>
      </c>
      <c r="C2785" s="24" t="s">
        <v>3573</v>
      </c>
      <c r="D2785" s="30" t="s">
        <v>2127</v>
      </c>
      <c r="E2785" s="24" t="s">
        <v>1995</v>
      </c>
      <c r="F2785" s="24" t="s">
        <v>2128</v>
      </c>
      <c r="G2785" s="25" t="s">
        <v>2000</v>
      </c>
    </row>
    <row r="2786" spans="1:7" x14ac:dyDescent="0.3">
      <c r="A2786" s="27">
        <v>17557</v>
      </c>
      <c r="B2786" s="27" t="s">
        <v>2342</v>
      </c>
      <c r="C2786" s="27" t="s">
        <v>2039</v>
      </c>
      <c r="D2786" s="28" t="s">
        <v>2335</v>
      </c>
      <c r="E2786" s="27" t="s">
        <v>2158</v>
      </c>
      <c r="F2786" s="27" t="s">
        <v>2159</v>
      </c>
      <c r="G2786" s="29" t="s">
        <v>1947</v>
      </c>
    </row>
    <row r="2787" spans="1:7" x14ac:dyDescent="0.3">
      <c r="A2787" s="24">
        <v>17554</v>
      </c>
      <c r="B2787" s="24" t="s">
        <v>3571</v>
      </c>
      <c r="C2787" s="24" t="s">
        <v>3570</v>
      </c>
      <c r="D2787" s="30" t="s">
        <v>2163</v>
      </c>
      <c r="E2787" s="24" t="s">
        <v>1974</v>
      </c>
      <c r="F2787" s="24" t="s">
        <v>2481</v>
      </c>
      <c r="G2787" s="25" t="s">
        <v>2000</v>
      </c>
    </row>
    <row r="2788" spans="1:7" x14ac:dyDescent="0.3">
      <c r="A2788" s="27">
        <v>17550</v>
      </c>
      <c r="B2788" s="27" t="s">
        <v>2047</v>
      </c>
      <c r="C2788" s="27" t="s">
        <v>3014</v>
      </c>
      <c r="D2788" s="28" t="s">
        <v>2045</v>
      </c>
      <c r="E2788" s="27" t="s">
        <v>1974</v>
      </c>
      <c r="F2788" s="27" t="s">
        <v>2259</v>
      </c>
      <c r="G2788" s="29" t="s">
        <v>2000</v>
      </c>
    </row>
    <row r="2789" spans="1:7" x14ac:dyDescent="0.3">
      <c r="A2789" s="24">
        <v>17542</v>
      </c>
      <c r="B2789" s="24" t="s">
        <v>2252</v>
      </c>
      <c r="C2789" s="24" t="s">
        <v>3570</v>
      </c>
      <c r="D2789" s="30" t="s">
        <v>2201</v>
      </c>
      <c r="E2789" s="24" t="s">
        <v>1960</v>
      </c>
      <c r="F2789" s="24" t="s">
        <v>1961</v>
      </c>
      <c r="G2789" s="25" t="s">
        <v>1947</v>
      </c>
    </row>
    <row r="2790" spans="1:7" x14ac:dyDescent="0.3">
      <c r="A2790" s="27">
        <v>17541</v>
      </c>
      <c r="B2790" s="27" t="s">
        <v>3569</v>
      </c>
      <c r="C2790" s="27" t="s">
        <v>1987</v>
      </c>
      <c r="D2790" s="28" t="s">
        <v>2201</v>
      </c>
      <c r="E2790" s="27" t="s">
        <v>2158</v>
      </c>
      <c r="F2790" s="27" t="s">
        <v>2697</v>
      </c>
      <c r="G2790" s="29" t="s">
        <v>1947</v>
      </c>
    </row>
    <row r="2791" spans="1:7" x14ac:dyDescent="0.3">
      <c r="A2791" s="24">
        <v>17532</v>
      </c>
      <c r="B2791" s="24" t="s">
        <v>3568</v>
      </c>
      <c r="C2791" s="24" t="s">
        <v>2855</v>
      </c>
      <c r="D2791" s="30" t="s">
        <v>2327</v>
      </c>
      <c r="E2791" s="24" t="s">
        <v>2059</v>
      </c>
      <c r="F2791" s="24" t="s">
        <v>2812</v>
      </c>
      <c r="G2791" s="25" t="s">
        <v>2000</v>
      </c>
    </row>
    <row r="2792" spans="1:7" x14ac:dyDescent="0.3">
      <c r="A2792" s="27">
        <v>17529</v>
      </c>
      <c r="B2792" s="27" t="s">
        <v>1150</v>
      </c>
      <c r="C2792" s="27" t="s">
        <v>3567</v>
      </c>
      <c r="D2792" s="28" t="s">
        <v>2335</v>
      </c>
      <c r="E2792" s="27" t="s">
        <v>2279</v>
      </c>
      <c r="F2792" s="27" t="s">
        <v>2420</v>
      </c>
      <c r="G2792" s="29" t="s">
        <v>2000</v>
      </c>
    </row>
    <row r="2793" spans="1:7" x14ac:dyDescent="0.3">
      <c r="A2793" s="24">
        <v>17505</v>
      </c>
      <c r="B2793" s="24" t="s">
        <v>2051</v>
      </c>
      <c r="C2793" s="24" t="s">
        <v>3036</v>
      </c>
      <c r="D2793" s="30" t="s">
        <v>2185</v>
      </c>
      <c r="E2793" s="24" t="s">
        <v>1983</v>
      </c>
      <c r="F2793" s="24" t="s">
        <v>1984</v>
      </c>
      <c r="G2793" s="25" t="s">
        <v>1947</v>
      </c>
    </row>
    <row r="2794" spans="1:7" x14ac:dyDescent="0.3">
      <c r="A2794" s="27">
        <v>17502</v>
      </c>
      <c r="B2794" s="27" t="s">
        <v>2708</v>
      </c>
      <c r="C2794" s="27" t="s">
        <v>3566</v>
      </c>
      <c r="D2794" s="28" t="s">
        <v>2327</v>
      </c>
      <c r="E2794" s="27" t="s">
        <v>2059</v>
      </c>
      <c r="F2794" s="27" t="s">
        <v>3561</v>
      </c>
      <c r="G2794" s="29" t="s">
        <v>2000</v>
      </c>
    </row>
    <row r="2795" spans="1:7" x14ac:dyDescent="0.3">
      <c r="A2795" s="24">
        <v>17495</v>
      </c>
      <c r="B2795" s="24" t="s">
        <v>3565</v>
      </c>
      <c r="C2795" s="24" t="s">
        <v>2789</v>
      </c>
      <c r="D2795" s="30" t="s">
        <v>2578</v>
      </c>
      <c r="E2795" s="24" t="s">
        <v>2009</v>
      </c>
      <c r="F2795" s="24" t="s">
        <v>2016</v>
      </c>
      <c r="G2795" s="25" t="s">
        <v>1947</v>
      </c>
    </row>
    <row r="2796" spans="1:7" x14ac:dyDescent="0.3">
      <c r="A2796" s="27">
        <v>17490</v>
      </c>
      <c r="B2796" s="27" t="s">
        <v>3563</v>
      </c>
      <c r="C2796" s="27" t="s">
        <v>3564</v>
      </c>
      <c r="D2796" s="28" t="s">
        <v>2003</v>
      </c>
      <c r="E2796" s="27" t="s">
        <v>2158</v>
      </c>
      <c r="F2796" s="27" t="s">
        <v>2159</v>
      </c>
      <c r="G2796" s="29" t="s">
        <v>1947</v>
      </c>
    </row>
    <row r="2797" spans="1:7" x14ac:dyDescent="0.3">
      <c r="A2797" s="24">
        <v>17485</v>
      </c>
      <c r="B2797" s="24" t="s">
        <v>3562</v>
      </c>
      <c r="C2797" s="24" t="s">
        <v>3562</v>
      </c>
      <c r="D2797" s="30" t="s">
        <v>2045</v>
      </c>
      <c r="E2797" s="24" t="s">
        <v>1974</v>
      </c>
      <c r="F2797" s="24" t="s">
        <v>2586</v>
      </c>
      <c r="G2797" s="25" t="s">
        <v>2000</v>
      </c>
    </row>
    <row r="2798" spans="1:7" x14ac:dyDescent="0.3">
      <c r="A2798" s="27">
        <v>17472</v>
      </c>
      <c r="B2798" s="27" t="s">
        <v>2466</v>
      </c>
      <c r="C2798" s="27" t="s">
        <v>2991</v>
      </c>
      <c r="D2798" s="28" t="s">
        <v>2045</v>
      </c>
      <c r="E2798" s="27" t="s">
        <v>1974</v>
      </c>
      <c r="F2798" s="27" t="s">
        <v>2292</v>
      </c>
      <c r="G2798" s="29" t="s">
        <v>2000</v>
      </c>
    </row>
    <row r="2799" spans="1:7" x14ac:dyDescent="0.3">
      <c r="A2799" s="24">
        <v>17463</v>
      </c>
      <c r="B2799" s="24" t="s">
        <v>2895</v>
      </c>
      <c r="C2799" s="24" t="s">
        <v>3559</v>
      </c>
      <c r="D2799" s="30" t="s">
        <v>2327</v>
      </c>
      <c r="E2799" s="24" t="s">
        <v>2059</v>
      </c>
      <c r="F2799" s="24" t="s">
        <v>3561</v>
      </c>
      <c r="G2799" s="25" t="s">
        <v>2000</v>
      </c>
    </row>
    <row r="2800" spans="1:7" x14ac:dyDescent="0.3">
      <c r="A2800" s="27">
        <v>17456</v>
      </c>
      <c r="B2800" s="27" t="s">
        <v>3560</v>
      </c>
      <c r="C2800" s="27" t="s">
        <v>3431</v>
      </c>
      <c r="D2800" s="28" t="s">
        <v>2127</v>
      </c>
      <c r="E2800" s="27" t="s">
        <v>1995</v>
      </c>
      <c r="F2800" s="27" t="s">
        <v>2128</v>
      </c>
      <c r="G2800" s="29" t="s">
        <v>1947</v>
      </c>
    </row>
    <row r="2801" spans="1:7" x14ac:dyDescent="0.3">
      <c r="A2801" s="24">
        <v>17455</v>
      </c>
      <c r="B2801" s="24" t="s">
        <v>2859</v>
      </c>
      <c r="C2801" s="24" t="s">
        <v>3559</v>
      </c>
      <c r="D2801" s="30" t="s">
        <v>2327</v>
      </c>
      <c r="E2801" s="24" t="s">
        <v>2059</v>
      </c>
      <c r="F2801" s="24" t="s">
        <v>2716</v>
      </c>
      <c r="G2801" s="25" t="s">
        <v>2000</v>
      </c>
    </row>
    <row r="2802" spans="1:7" x14ac:dyDescent="0.3">
      <c r="A2802" s="27">
        <v>17445</v>
      </c>
      <c r="B2802" s="27" t="s">
        <v>3557</v>
      </c>
      <c r="C2802" s="27" t="s">
        <v>3558</v>
      </c>
      <c r="D2802" s="28" t="s">
        <v>2045</v>
      </c>
      <c r="E2802" s="27" t="s">
        <v>1974</v>
      </c>
      <c r="F2802" s="27" t="s">
        <v>2513</v>
      </c>
      <c r="G2802" s="29" t="s">
        <v>1947</v>
      </c>
    </row>
    <row r="2803" spans="1:7" x14ac:dyDescent="0.3">
      <c r="A2803" s="24">
        <v>17441</v>
      </c>
      <c r="B2803" s="24" t="s">
        <v>3556</v>
      </c>
      <c r="C2803" s="24" t="s">
        <v>2217</v>
      </c>
      <c r="D2803" s="30" t="s">
        <v>2045</v>
      </c>
      <c r="E2803" s="24" t="s">
        <v>1974</v>
      </c>
      <c r="F2803" s="24" t="s">
        <v>2919</v>
      </c>
      <c r="G2803" s="25" t="s">
        <v>1947</v>
      </c>
    </row>
    <row r="2804" spans="1:7" x14ac:dyDescent="0.3">
      <c r="A2804" s="27">
        <v>17426</v>
      </c>
      <c r="B2804" s="27" t="s">
        <v>2526</v>
      </c>
      <c r="C2804" s="27" t="s">
        <v>3555</v>
      </c>
      <c r="D2804" s="28" t="s">
        <v>2127</v>
      </c>
      <c r="E2804" s="27" t="s">
        <v>1995</v>
      </c>
      <c r="F2804" s="27" t="s">
        <v>2128</v>
      </c>
      <c r="G2804" s="29" t="s">
        <v>1947</v>
      </c>
    </row>
    <row r="2805" spans="1:7" x14ac:dyDescent="0.3">
      <c r="A2805" s="24">
        <v>17425</v>
      </c>
      <c r="B2805" s="24" t="s">
        <v>2125</v>
      </c>
      <c r="C2805" s="24" t="s">
        <v>2462</v>
      </c>
      <c r="D2805" s="30" t="s">
        <v>2127</v>
      </c>
      <c r="E2805" s="24" t="s">
        <v>1995</v>
      </c>
      <c r="F2805" s="24" t="s">
        <v>2128</v>
      </c>
      <c r="G2805" s="25" t="s">
        <v>1947</v>
      </c>
    </row>
    <row r="2806" spans="1:7" x14ac:dyDescent="0.3">
      <c r="A2806" s="27">
        <v>17418</v>
      </c>
      <c r="B2806" s="27" t="s">
        <v>2640</v>
      </c>
      <c r="C2806" s="27" t="s">
        <v>2686</v>
      </c>
      <c r="D2806" s="28" t="s">
        <v>2045</v>
      </c>
      <c r="E2806" s="27" t="s">
        <v>1974</v>
      </c>
      <c r="F2806" s="27" t="s">
        <v>2661</v>
      </c>
      <c r="G2806" s="29" t="s">
        <v>2000</v>
      </c>
    </row>
    <row r="2807" spans="1:7" x14ac:dyDescent="0.3">
      <c r="A2807" s="24">
        <v>17411</v>
      </c>
      <c r="B2807" s="24" t="s">
        <v>2715</v>
      </c>
      <c r="C2807" s="24" t="s">
        <v>3554</v>
      </c>
      <c r="D2807" s="30" t="s">
        <v>2045</v>
      </c>
      <c r="E2807" s="24" t="s">
        <v>1974</v>
      </c>
      <c r="F2807" s="24" t="s">
        <v>2845</v>
      </c>
      <c r="G2807" s="25" t="s">
        <v>2000</v>
      </c>
    </row>
    <row r="2808" spans="1:7" x14ac:dyDescent="0.3">
      <c r="A2808" s="27">
        <v>17410</v>
      </c>
      <c r="B2808" s="27" t="s">
        <v>2047</v>
      </c>
      <c r="C2808" s="27" t="s">
        <v>2644</v>
      </c>
      <c r="D2808" s="28" t="s">
        <v>2045</v>
      </c>
      <c r="E2808" s="27" t="s">
        <v>1974</v>
      </c>
      <c r="F2808" s="27" t="s">
        <v>3080</v>
      </c>
      <c r="G2808" s="29" t="s">
        <v>2000</v>
      </c>
    </row>
    <row r="2809" spans="1:7" x14ac:dyDescent="0.3">
      <c r="A2809" s="24">
        <v>17407</v>
      </c>
      <c r="B2809" s="24" t="s">
        <v>1952</v>
      </c>
      <c r="C2809" s="24" t="s">
        <v>3151</v>
      </c>
      <c r="D2809" s="30" t="s">
        <v>2913</v>
      </c>
      <c r="E2809" s="24" t="s">
        <v>1974</v>
      </c>
      <c r="F2809" s="24" t="s">
        <v>2292</v>
      </c>
      <c r="G2809" s="25" t="s">
        <v>1947</v>
      </c>
    </row>
    <row r="2810" spans="1:7" x14ac:dyDescent="0.3">
      <c r="A2810" s="27">
        <v>17398</v>
      </c>
      <c r="B2810" s="27" t="s">
        <v>3553</v>
      </c>
      <c r="C2810" s="27" t="s">
        <v>3373</v>
      </c>
      <c r="D2810" s="28" t="s">
        <v>2327</v>
      </c>
      <c r="E2810" s="27" t="s">
        <v>2059</v>
      </c>
      <c r="F2810" s="27" t="s">
        <v>2722</v>
      </c>
      <c r="G2810" s="29" t="s">
        <v>2000</v>
      </c>
    </row>
    <row r="2811" spans="1:7" x14ac:dyDescent="0.3">
      <c r="A2811" s="24">
        <v>17363</v>
      </c>
      <c r="B2811" s="24" t="s">
        <v>3140</v>
      </c>
      <c r="C2811" s="24" t="s">
        <v>2625</v>
      </c>
      <c r="D2811" s="30" t="s">
        <v>2045</v>
      </c>
      <c r="E2811" s="24" t="s">
        <v>1974</v>
      </c>
      <c r="F2811" s="24" t="s">
        <v>2788</v>
      </c>
      <c r="G2811" s="25" t="s">
        <v>2000</v>
      </c>
    </row>
    <row r="2812" spans="1:7" x14ac:dyDescent="0.3">
      <c r="A2812" s="27">
        <v>17356</v>
      </c>
      <c r="B2812" s="27" t="s">
        <v>2140</v>
      </c>
      <c r="C2812" s="27" t="s">
        <v>2140</v>
      </c>
      <c r="D2812" s="28" t="s">
        <v>2087</v>
      </c>
      <c r="E2812" s="27" t="s">
        <v>1950</v>
      </c>
      <c r="F2812" s="27" t="s">
        <v>1951</v>
      </c>
      <c r="G2812" s="29" t="s">
        <v>1947</v>
      </c>
    </row>
    <row r="2813" spans="1:7" x14ac:dyDescent="0.3">
      <c r="A2813" s="24">
        <v>17354</v>
      </c>
      <c r="B2813" s="24" t="s">
        <v>2521</v>
      </c>
      <c r="C2813" s="24" t="s">
        <v>3552</v>
      </c>
      <c r="D2813" s="30" t="s">
        <v>2077</v>
      </c>
      <c r="E2813" s="24" t="s">
        <v>2054</v>
      </c>
      <c r="F2813" s="24" t="s">
        <v>2055</v>
      </c>
      <c r="G2813" s="25" t="s">
        <v>1947</v>
      </c>
    </row>
    <row r="2814" spans="1:7" x14ac:dyDescent="0.3">
      <c r="A2814" s="27">
        <v>17350</v>
      </c>
      <c r="B2814" s="27" t="s">
        <v>3551</v>
      </c>
      <c r="C2814" s="27" t="s">
        <v>2437</v>
      </c>
      <c r="D2814" s="28" t="s">
        <v>2045</v>
      </c>
      <c r="E2814" s="27" t="s">
        <v>1974</v>
      </c>
      <c r="F2814" s="27" t="s">
        <v>2263</v>
      </c>
      <c r="G2814" s="29" t="s">
        <v>2000</v>
      </c>
    </row>
    <row r="2815" spans="1:7" x14ac:dyDescent="0.3">
      <c r="A2815" s="24">
        <v>17342</v>
      </c>
      <c r="B2815" s="24" t="s">
        <v>1614</v>
      </c>
      <c r="C2815" s="24" t="s">
        <v>3550</v>
      </c>
      <c r="D2815" s="30" t="s">
        <v>2045</v>
      </c>
      <c r="E2815" s="24" t="s">
        <v>1974</v>
      </c>
      <c r="F2815" s="24" t="s">
        <v>2921</v>
      </c>
      <c r="G2815" s="25" t="s">
        <v>2000</v>
      </c>
    </row>
    <row r="2816" spans="1:7" x14ac:dyDescent="0.3">
      <c r="A2816" s="27">
        <v>17340</v>
      </c>
      <c r="B2816" s="27" t="s">
        <v>127</v>
      </c>
      <c r="C2816" s="27" t="s">
        <v>1987</v>
      </c>
      <c r="D2816" s="28" t="s">
        <v>2201</v>
      </c>
      <c r="E2816" s="27" t="s">
        <v>1960</v>
      </c>
      <c r="F2816" s="27" t="s">
        <v>1961</v>
      </c>
      <c r="G2816" s="29" t="s">
        <v>1947</v>
      </c>
    </row>
    <row r="2817" spans="1:7" x14ac:dyDescent="0.3">
      <c r="A2817" s="24">
        <v>17337</v>
      </c>
      <c r="B2817" s="24" t="s">
        <v>3125</v>
      </c>
      <c r="C2817" s="24" t="s">
        <v>2715</v>
      </c>
      <c r="D2817" s="30" t="s">
        <v>2045</v>
      </c>
      <c r="E2817" s="24" t="s">
        <v>1974</v>
      </c>
      <c r="F2817" s="24" t="s">
        <v>2222</v>
      </c>
      <c r="G2817" s="25" t="s">
        <v>2000</v>
      </c>
    </row>
    <row r="2818" spans="1:7" x14ac:dyDescent="0.3">
      <c r="A2818" s="27">
        <v>17333</v>
      </c>
      <c r="B2818" s="27" t="s">
        <v>3549</v>
      </c>
      <c r="C2818" s="27" t="s">
        <v>2146</v>
      </c>
      <c r="D2818" s="28" t="s">
        <v>2201</v>
      </c>
      <c r="E2818" s="27" t="s">
        <v>2158</v>
      </c>
      <c r="F2818" s="27" t="s">
        <v>2159</v>
      </c>
      <c r="G2818" s="29" t="s">
        <v>1947</v>
      </c>
    </row>
    <row r="2819" spans="1:7" x14ac:dyDescent="0.3">
      <c r="A2819" s="24">
        <v>17331</v>
      </c>
      <c r="B2819" s="24" t="s">
        <v>3548</v>
      </c>
      <c r="C2819" s="24" t="s">
        <v>1948</v>
      </c>
      <c r="D2819" s="30" t="s">
        <v>3541</v>
      </c>
      <c r="E2819" s="24" t="s">
        <v>3067</v>
      </c>
      <c r="F2819" s="24" t="s">
        <v>3068</v>
      </c>
      <c r="G2819" s="25" t="s">
        <v>2000</v>
      </c>
    </row>
    <row r="2820" spans="1:7" x14ac:dyDescent="0.3">
      <c r="A2820" s="27">
        <v>17328</v>
      </c>
      <c r="B2820" s="27" t="s">
        <v>1348</v>
      </c>
      <c r="C2820" s="27" t="s">
        <v>3547</v>
      </c>
      <c r="D2820" s="28" t="s">
        <v>2045</v>
      </c>
      <c r="E2820" s="27" t="s">
        <v>1974</v>
      </c>
      <c r="F2820" s="27" t="s">
        <v>2586</v>
      </c>
      <c r="G2820" s="29" t="s">
        <v>1947</v>
      </c>
    </row>
    <row r="2821" spans="1:7" x14ac:dyDescent="0.3">
      <c r="A2821" s="24">
        <v>17326</v>
      </c>
      <c r="B2821" s="24" t="s">
        <v>2237</v>
      </c>
      <c r="C2821" s="24" t="s">
        <v>2167</v>
      </c>
      <c r="D2821" s="30" t="s">
        <v>3546</v>
      </c>
      <c r="E2821" s="24" t="s">
        <v>1990</v>
      </c>
      <c r="F2821" s="24" t="s">
        <v>1991</v>
      </c>
      <c r="G2821" s="25" t="s">
        <v>1947</v>
      </c>
    </row>
    <row r="2822" spans="1:7" x14ac:dyDescent="0.3">
      <c r="A2822" s="27">
        <v>17325</v>
      </c>
      <c r="B2822" s="27" t="s">
        <v>2569</v>
      </c>
      <c r="C2822" s="27" t="s">
        <v>2374</v>
      </c>
      <c r="D2822" s="28" t="s">
        <v>2677</v>
      </c>
      <c r="E2822" s="27" t="s">
        <v>2054</v>
      </c>
      <c r="F2822" s="27" t="s">
        <v>2055</v>
      </c>
      <c r="G2822" s="29" t="s">
        <v>2000</v>
      </c>
    </row>
    <row r="2823" spans="1:7" x14ac:dyDescent="0.3">
      <c r="A2823" s="24">
        <v>17322</v>
      </c>
      <c r="B2823" s="24" t="s">
        <v>3543</v>
      </c>
      <c r="C2823" s="24" t="s">
        <v>3544</v>
      </c>
      <c r="D2823" s="30" t="s">
        <v>3545</v>
      </c>
      <c r="E2823" s="24" t="s">
        <v>2315</v>
      </c>
      <c r="F2823" s="24" t="s">
        <v>2316</v>
      </c>
      <c r="G2823" s="25" t="s">
        <v>2000</v>
      </c>
    </row>
    <row r="2824" spans="1:7" x14ac:dyDescent="0.3">
      <c r="A2824" s="27">
        <v>17315</v>
      </c>
      <c r="B2824" s="27" t="s">
        <v>3542</v>
      </c>
      <c r="C2824" s="27" t="s">
        <v>3001</v>
      </c>
      <c r="D2824" s="28" t="s">
        <v>2101</v>
      </c>
      <c r="E2824" s="27" t="s">
        <v>2054</v>
      </c>
      <c r="F2824" s="27" t="s">
        <v>2055</v>
      </c>
      <c r="G2824" s="29" t="s">
        <v>2000</v>
      </c>
    </row>
    <row r="2825" spans="1:7" x14ac:dyDescent="0.3">
      <c r="A2825" s="24">
        <v>17309</v>
      </c>
      <c r="B2825" s="24" t="s">
        <v>1291</v>
      </c>
      <c r="C2825" s="24" t="s">
        <v>3540</v>
      </c>
      <c r="D2825" s="30" t="s">
        <v>3541</v>
      </c>
      <c r="E2825" s="24" t="s">
        <v>3067</v>
      </c>
      <c r="F2825" s="24" t="s">
        <v>3068</v>
      </c>
      <c r="G2825" s="25" t="s">
        <v>1947</v>
      </c>
    </row>
    <row r="2826" spans="1:7" x14ac:dyDescent="0.3">
      <c r="A2826" s="27">
        <v>17304</v>
      </c>
      <c r="B2826" s="27" t="s">
        <v>3539</v>
      </c>
      <c r="C2826" s="27" t="s">
        <v>1963</v>
      </c>
      <c r="D2826" s="28" t="s">
        <v>3278</v>
      </c>
      <c r="E2826" s="27" t="s">
        <v>2098</v>
      </c>
      <c r="F2826" s="27" t="s">
        <v>2099</v>
      </c>
      <c r="G2826" s="29" t="s">
        <v>1947</v>
      </c>
    </row>
    <row r="2827" spans="1:7" x14ac:dyDescent="0.3">
      <c r="A2827" s="24">
        <v>17303</v>
      </c>
      <c r="B2827" s="24" t="s">
        <v>2387</v>
      </c>
      <c r="C2827" s="24" t="s">
        <v>2258</v>
      </c>
      <c r="D2827" s="30" t="s">
        <v>2327</v>
      </c>
      <c r="E2827" s="24" t="s">
        <v>2059</v>
      </c>
      <c r="F2827" s="24" t="s">
        <v>2812</v>
      </c>
      <c r="G2827" s="25" t="s">
        <v>2000</v>
      </c>
    </row>
    <row r="2828" spans="1:7" x14ac:dyDescent="0.3">
      <c r="A2828" s="27">
        <v>17290</v>
      </c>
      <c r="B2828" s="27" t="s">
        <v>3537</v>
      </c>
      <c r="C2828" s="27" t="s">
        <v>3538</v>
      </c>
      <c r="D2828" s="28" t="s">
        <v>2045</v>
      </c>
      <c r="E2828" s="27" t="s">
        <v>1974</v>
      </c>
      <c r="F2828" s="27" t="s">
        <v>2263</v>
      </c>
      <c r="G2828" s="29" t="s">
        <v>2000</v>
      </c>
    </row>
    <row r="2829" spans="1:7" x14ac:dyDescent="0.3">
      <c r="A2829" s="24">
        <v>17282</v>
      </c>
      <c r="B2829" s="24" t="s">
        <v>2701</v>
      </c>
      <c r="C2829" s="24" t="s">
        <v>3536</v>
      </c>
      <c r="D2829" s="30" t="s">
        <v>2045</v>
      </c>
      <c r="E2829" s="24" t="s">
        <v>1974</v>
      </c>
      <c r="F2829" s="24" t="s">
        <v>3343</v>
      </c>
      <c r="G2829" s="25" t="s">
        <v>2000</v>
      </c>
    </row>
    <row r="2830" spans="1:7" x14ac:dyDescent="0.3">
      <c r="A2830" s="27">
        <v>17278</v>
      </c>
      <c r="B2830" s="27" t="s">
        <v>3534</v>
      </c>
      <c r="C2830" s="27" t="s">
        <v>3535</v>
      </c>
      <c r="D2830" s="28" t="s">
        <v>2578</v>
      </c>
      <c r="E2830" s="27" t="s">
        <v>2009</v>
      </c>
      <c r="F2830" s="27" t="s">
        <v>2010</v>
      </c>
      <c r="G2830" s="29" t="s">
        <v>1947</v>
      </c>
    </row>
    <row r="2831" spans="1:7" x14ac:dyDescent="0.3">
      <c r="A2831" s="24">
        <v>17277</v>
      </c>
      <c r="B2831" s="24" t="s">
        <v>3533</v>
      </c>
      <c r="C2831" s="24" t="s">
        <v>1963</v>
      </c>
      <c r="D2831" s="30" t="s">
        <v>2335</v>
      </c>
      <c r="E2831" s="24" t="s">
        <v>2279</v>
      </c>
      <c r="F2831" s="24" t="s">
        <v>2350</v>
      </c>
      <c r="G2831" s="25" t="s">
        <v>2000</v>
      </c>
    </row>
    <row r="2832" spans="1:7" x14ac:dyDescent="0.3">
      <c r="A2832" s="27">
        <v>17275</v>
      </c>
      <c r="B2832" s="27" t="s">
        <v>3223</v>
      </c>
      <c r="C2832" s="27" t="s">
        <v>3079</v>
      </c>
      <c r="D2832" s="28" t="s">
        <v>2045</v>
      </c>
      <c r="E2832" s="27" t="s">
        <v>1974</v>
      </c>
      <c r="F2832" s="27" t="s">
        <v>2046</v>
      </c>
      <c r="G2832" s="29" t="s">
        <v>2000</v>
      </c>
    </row>
    <row r="2833" spans="1:7" x14ac:dyDescent="0.3">
      <c r="A2833" s="24">
        <v>17274</v>
      </c>
      <c r="B2833" s="24" t="s">
        <v>2226</v>
      </c>
      <c r="C2833" s="24" t="s">
        <v>2433</v>
      </c>
      <c r="D2833" s="30" t="s">
        <v>2045</v>
      </c>
      <c r="E2833" s="24" t="s">
        <v>1945</v>
      </c>
      <c r="F2833" s="24" t="s">
        <v>1946</v>
      </c>
      <c r="G2833" s="25" t="s">
        <v>1947</v>
      </c>
    </row>
    <row r="2834" spans="1:7" x14ac:dyDescent="0.3">
      <c r="A2834" s="27">
        <v>17267</v>
      </c>
      <c r="B2834" s="27" t="s">
        <v>3530</v>
      </c>
      <c r="C2834" s="27" t="s">
        <v>3531</v>
      </c>
      <c r="D2834" s="28" t="s">
        <v>3077</v>
      </c>
      <c r="E2834" s="27" t="s">
        <v>2098</v>
      </c>
      <c r="F2834" s="27" t="s">
        <v>3532</v>
      </c>
      <c r="G2834" s="29" t="s">
        <v>1947</v>
      </c>
    </row>
    <row r="2835" spans="1:7" x14ac:dyDescent="0.3">
      <c r="A2835" s="24">
        <v>17233</v>
      </c>
      <c r="B2835" s="24" t="s">
        <v>281</v>
      </c>
      <c r="C2835" s="24" t="s">
        <v>2594</v>
      </c>
      <c r="D2835" s="30" t="s">
        <v>3261</v>
      </c>
      <c r="E2835" s="24" t="s">
        <v>2821</v>
      </c>
      <c r="F2835" s="24" t="s">
        <v>2822</v>
      </c>
      <c r="G2835" s="25" t="s">
        <v>1947</v>
      </c>
    </row>
    <row r="2836" spans="1:7" x14ac:dyDescent="0.3">
      <c r="A2836" s="27">
        <v>17217</v>
      </c>
      <c r="B2836" s="27" t="s">
        <v>992</v>
      </c>
      <c r="C2836" s="27" t="s">
        <v>3528</v>
      </c>
      <c r="D2836" s="28" t="s">
        <v>2284</v>
      </c>
      <c r="E2836" s="27" t="s">
        <v>2059</v>
      </c>
      <c r="F2836" s="27" t="s">
        <v>3529</v>
      </c>
      <c r="G2836" s="29" t="s">
        <v>1947</v>
      </c>
    </row>
    <row r="2837" spans="1:7" x14ac:dyDescent="0.3">
      <c r="A2837" s="24">
        <v>17215</v>
      </c>
      <c r="B2837" s="24" t="s">
        <v>3525</v>
      </c>
      <c r="C2837" s="24" t="s">
        <v>3526</v>
      </c>
      <c r="D2837" s="30" t="s">
        <v>2284</v>
      </c>
      <c r="E2837" s="24" t="s">
        <v>2059</v>
      </c>
      <c r="F2837" s="24" t="s">
        <v>3527</v>
      </c>
      <c r="G2837" s="25" t="s">
        <v>1947</v>
      </c>
    </row>
    <row r="2838" spans="1:7" x14ac:dyDescent="0.3">
      <c r="A2838" s="27">
        <v>17213</v>
      </c>
      <c r="B2838" s="27" t="s">
        <v>3116</v>
      </c>
      <c r="C2838" s="27" t="s">
        <v>2224</v>
      </c>
      <c r="D2838" s="28" t="s">
        <v>2671</v>
      </c>
      <c r="E2838" s="27" t="s">
        <v>1965</v>
      </c>
      <c r="F2838" s="27" t="s">
        <v>2273</v>
      </c>
      <c r="G2838" s="29" t="s">
        <v>2000</v>
      </c>
    </row>
    <row r="2839" spans="1:7" x14ac:dyDescent="0.3">
      <c r="A2839" s="24">
        <v>17210</v>
      </c>
      <c r="B2839" s="24" t="s">
        <v>2486</v>
      </c>
      <c r="C2839" s="24" t="s">
        <v>3524</v>
      </c>
      <c r="D2839" s="30" t="s">
        <v>2680</v>
      </c>
      <c r="E2839" s="24" t="s">
        <v>1965</v>
      </c>
      <c r="F2839" s="24" t="s">
        <v>2123</v>
      </c>
      <c r="G2839" s="25" t="s">
        <v>1947</v>
      </c>
    </row>
    <row r="2840" spans="1:7" x14ac:dyDescent="0.3">
      <c r="A2840" s="27">
        <v>17208</v>
      </c>
      <c r="B2840" s="27" t="s">
        <v>3521</v>
      </c>
      <c r="C2840" s="27" t="s">
        <v>3522</v>
      </c>
      <c r="D2840" s="28" t="s">
        <v>3523</v>
      </c>
      <c r="E2840" s="27" t="s">
        <v>2402</v>
      </c>
      <c r="F2840" s="27" t="s">
        <v>2403</v>
      </c>
      <c r="G2840" s="29" t="s">
        <v>1947</v>
      </c>
    </row>
    <row r="2841" spans="1:7" x14ac:dyDescent="0.3">
      <c r="A2841" s="24">
        <v>17198</v>
      </c>
      <c r="B2841" s="24" t="s">
        <v>3124</v>
      </c>
      <c r="C2841" s="24" t="s">
        <v>3520</v>
      </c>
      <c r="D2841" s="30" t="s">
        <v>2578</v>
      </c>
      <c r="E2841" s="24" t="s">
        <v>2009</v>
      </c>
      <c r="F2841" s="24" t="s">
        <v>2016</v>
      </c>
      <c r="G2841" s="25" t="s">
        <v>2000</v>
      </c>
    </row>
    <row r="2842" spans="1:7" x14ac:dyDescent="0.3">
      <c r="A2842" s="27">
        <v>17195</v>
      </c>
      <c r="B2842" s="27" t="s">
        <v>3242</v>
      </c>
      <c r="C2842" s="27" t="s">
        <v>2140</v>
      </c>
      <c r="D2842" s="28" t="s">
        <v>2445</v>
      </c>
      <c r="E2842" s="27" t="s">
        <v>2279</v>
      </c>
      <c r="F2842" s="27" t="s">
        <v>3031</v>
      </c>
      <c r="G2842" s="29" t="s">
        <v>1947</v>
      </c>
    </row>
    <row r="2843" spans="1:7" x14ac:dyDescent="0.3">
      <c r="A2843" s="24">
        <v>17192</v>
      </c>
      <c r="B2843" s="24" t="s">
        <v>3182</v>
      </c>
      <c r="C2843" s="24" t="s">
        <v>2100</v>
      </c>
      <c r="D2843" s="30" t="s">
        <v>2335</v>
      </c>
      <c r="E2843" s="24" t="s">
        <v>2279</v>
      </c>
      <c r="F2843" s="24" t="s">
        <v>2350</v>
      </c>
      <c r="G2843" s="25" t="s">
        <v>1947</v>
      </c>
    </row>
    <row r="2844" spans="1:7" x14ac:dyDescent="0.3">
      <c r="A2844" s="27">
        <v>17189</v>
      </c>
      <c r="B2844" s="27" t="s">
        <v>3518</v>
      </c>
      <c r="C2844" s="27" t="s">
        <v>3519</v>
      </c>
      <c r="D2844" s="28" t="s">
        <v>2335</v>
      </c>
      <c r="E2844" s="27" t="s">
        <v>2279</v>
      </c>
      <c r="F2844" s="27" t="s">
        <v>2297</v>
      </c>
      <c r="G2844" s="29" t="s">
        <v>1947</v>
      </c>
    </row>
    <row r="2845" spans="1:7" x14ac:dyDescent="0.3">
      <c r="A2845" s="24">
        <v>17172</v>
      </c>
      <c r="B2845" s="24" t="s">
        <v>1575</v>
      </c>
      <c r="C2845" s="24" t="s">
        <v>2752</v>
      </c>
      <c r="D2845" s="30" t="s">
        <v>2045</v>
      </c>
      <c r="E2845" s="24" t="s">
        <v>1974</v>
      </c>
      <c r="F2845" s="24" t="s">
        <v>2181</v>
      </c>
      <c r="G2845" s="25" t="s">
        <v>1947</v>
      </c>
    </row>
    <row r="2846" spans="1:7" x14ac:dyDescent="0.3">
      <c r="A2846" s="27">
        <v>17167</v>
      </c>
      <c r="B2846" s="27" t="s">
        <v>3516</v>
      </c>
      <c r="C2846" s="27" t="s">
        <v>3517</v>
      </c>
      <c r="D2846" s="28" t="s">
        <v>2127</v>
      </c>
      <c r="E2846" s="27" t="s">
        <v>1995</v>
      </c>
      <c r="F2846" s="27" t="s">
        <v>2128</v>
      </c>
      <c r="G2846" s="29" t="s">
        <v>1947</v>
      </c>
    </row>
    <row r="2847" spans="1:7" x14ac:dyDescent="0.3">
      <c r="A2847" s="24">
        <v>17162</v>
      </c>
      <c r="B2847" s="24" t="s">
        <v>3277</v>
      </c>
      <c r="C2847" s="24" t="s">
        <v>2795</v>
      </c>
      <c r="D2847" s="30" t="s">
        <v>2510</v>
      </c>
      <c r="E2847" s="24" t="s">
        <v>2279</v>
      </c>
      <c r="F2847" s="24" t="s">
        <v>2297</v>
      </c>
      <c r="G2847" s="25" t="s">
        <v>1947</v>
      </c>
    </row>
    <row r="2848" spans="1:7" x14ac:dyDescent="0.3">
      <c r="A2848" s="27">
        <v>17157</v>
      </c>
      <c r="B2848" s="27" t="s">
        <v>521</v>
      </c>
      <c r="C2848" s="27" t="s">
        <v>2640</v>
      </c>
      <c r="D2848" s="28" t="s">
        <v>2045</v>
      </c>
      <c r="E2848" s="27" t="s">
        <v>1974</v>
      </c>
      <c r="F2848" s="27" t="s">
        <v>2179</v>
      </c>
      <c r="G2848" s="29" t="s">
        <v>2000</v>
      </c>
    </row>
    <row r="2849" spans="1:7" x14ac:dyDescent="0.3">
      <c r="A2849" s="24">
        <v>17150</v>
      </c>
      <c r="B2849" s="24" t="s">
        <v>2214</v>
      </c>
      <c r="C2849" s="24" t="s">
        <v>2752</v>
      </c>
      <c r="D2849" s="30" t="s">
        <v>2127</v>
      </c>
      <c r="E2849" s="24" t="s">
        <v>1995</v>
      </c>
      <c r="F2849" s="24" t="s">
        <v>2128</v>
      </c>
      <c r="G2849" s="25" t="s">
        <v>1947</v>
      </c>
    </row>
    <row r="2850" spans="1:7" x14ac:dyDescent="0.3">
      <c r="A2850" s="27">
        <v>17147</v>
      </c>
      <c r="B2850" s="27" t="s">
        <v>3515</v>
      </c>
      <c r="C2850" s="27" t="s">
        <v>2602</v>
      </c>
      <c r="D2850" s="28" t="s">
        <v>2045</v>
      </c>
      <c r="E2850" s="27" t="s">
        <v>1974</v>
      </c>
      <c r="F2850" s="27" t="s">
        <v>2475</v>
      </c>
      <c r="G2850" s="29" t="s">
        <v>1947</v>
      </c>
    </row>
    <row r="2851" spans="1:7" x14ac:dyDescent="0.3">
      <c r="A2851" s="24">
        <v>17137</v>
      </c>
      <c r="B2851" s="24" t="s">
        <v>1732</v>
      </c>
      <c r="C2851" s="24" t="s">
        <v>3513</v>
      </c>
      <c r="D2851" s="30" t="s">
        <v>3514</v>
      </c>
      <c r="E2851" s="24" t="s">
        <v>1969</v>
      </c>
      <c r="F2851" s="24" t="s">
        <v>1970</v>
      </c>
      <c r="G2851" s="25" t="s">
        <v>1947</v>
      </c>
    </row>
    <row r="2852" spans="1:7" x14ac:dyDescent="0.3">
      <c r="A2852" s="27">
        <v>17134</v>
      </c>
      <c r="B2852" s="27" t="s">
        <v>2520</v>
      </c>
      <c r="C2852" s="27" t="s">
        <v>3512</v>
      </c>
      <c r="D2852" s="28" t="s">
        <v>2447</v>
      </c>
      <c r="E2852" s="27" t="s">
        <v>2054</v>
      </c>
      <c r="F2852" s="27" t="s">
        <v>2055</v>
      </c>
      <c r="G2852" s="29" t="s">
        <v>1947</v>
      </c>
    </row>
    <row r="2853" spans="1:7" x14ac:dyDescent="0.3">
      <c r="A2853" s="24">
        <v>17122</v>
      </c>
      <c r="B2853" s="24" t="s">
        <v>2615</v>
      </c>
      <c r="C2853" s="24" t="s">
        <v>2632</v>
      </c>
      <c r="D2853" s="30" t="s">
        <v>2127</v>
      </c>
      <c r="E2853" s="24" t="s">
        <v>1995</v>
      </c>
      <c r="F2853" s="24" t="s">
        <v>2128</v>
      </c>
      <c r="G2853" s="25" t="s">
        <v>1947</v>
      </c>
    </row>
    <row r="2854" spans="1:7" x14ac:dyDescent="0.3">
      <c r="A2854" s="27">
        <v>17119</v>
      </c>
      <c r="B2854" s="27" t="s">
        <v>3508</v>
      </c>
      <c r="C2854" s="27" t="s">
        <v>3509</v>
      </c>
      <c r="D2854" s="28" t="s">
        <v>3510</v>
      </c>
      <c r="E2854" s="27" t="s">
        <v>2054</v>
      </c>
      <c r="F2854" s="27" t="s">
        <v>3511</v>
      </c>
      <c r="G2854" s="29" t="s">
        <v>1947</v>
      </c>
    </row>
    <row r="2855" spans="1:7" x14ac:dyDescent="0.3">
      <c r="A2855" s="24">
        <v>17112</v>
      </c>
      <c r="B2855" s="24" t="s">
        <v>3506</v>
      </c>
      <c r="C2855" s="24" t="s">
        <v>3507</v>
      </c>
      <c r="D2855" s="30" t="s">
        <v>2045</v>
      </c>
      <c r="E2855" s="24" t="s">
        <v>1974</v>
      </c>
      <c r="F2855" s="24" t="s">
        <v>2181</v>
      </c>
      <c r="G2855" s="25" t="s">
        <v>2000</v>
      </c>
    </row>
    <row r="2856" spans="1:7" x14ac:dyDescent="0.3">
      <c r="A2856" s="27">
        <v>17102</v>
      </c>
      <c r="B2856" s="27" t="s">
        <v>3505</v>
      </c>
      <c r="C2856" s="27" t="s">
        <v>3505</v>
      </c>
      <c r="D2856" s="28" t="s">
        <v>2045</v>
      </c>
      <c r="E2856" s="27" t="s">
        <v>1974</v>
      </c>
      <c r="F2856" s="27" t="s">
        <v>2828</v>
      </c>
      <c r="G2856" s="29" t="s">
        <v>2000</v>
      </c>
    </row>
    <row r="2857" spans="1:7" x14ac:dyDescent="0.3">
      <c r="A2857" s="24">
        <v>17100</v>
      </c>
      <c r="B2857" s="24" t="s">
        <v>3504</v>
      </c>
      <c r="C2857" s="24" t="s">
        <v>3504</v>
      </c>
      <c r="D2857" s="30" t="s">
        <v>2045</v>
      </c>
      <c r="E2857" s="24" t="s">
        <v>1974</v>
      </c>
      <c r="F2857" s="24" t="s">
        <v>2828</v>
      </c>
      <c r="G2857" s="25" t="s">
        <v>2000</v>
      </c>
    </row>
    <row r="2858" spans="1:7" x14ac:dyDescent="0.3">
      <c r="A2858" s="27">
        <v>17099</v>
      </c>
      <c r="B2858" s="27" t="s">
        <v>3503</v>
      </c>
      <c r="C2858" s="27" t="s">
        <v>2625</v>
      </c>
      <c r="D2858" s="28" t="s">
        <v>2045</v>
      </c>
      <c r="E2858" s="27" t="s">
        <v>1974</v>
      </c>
      <c r="F2858" s="27" t="s">
        <v>2181</v>
      </c>
      <c r="G2858" s="29" t="s">
        <v>2000</v>
      </c>
    </row>
    <row r="2859" spans="1:7" x14ac:dyDescent="0.3">
      <c r="A2859" s="24">
        <v>17093</v>
      </c>
      <c r="B2859" s="24" t="s">
        <v>3502</v>
      </c>
      <c r="C2859" s="24" t="s">
        <v>3502</v>
      </c>
      <c r="D2859" s="30" t="s">
        <v>2045</v>
      </c>
      <c r="E2859" s="24" t="s">
        <v>1974</v>
      </c>
      <c r="F2859" s="24" t="s">
        <v>2046</v>
      </c>
      <c r="G2859" s="25" t="s">
        <v>2000</v>
      </c>
    </row>
    <row r="2860" spans="1:7" x14ac:dyDescent="0.3">
      <c r="A2860" s="27">
        <v>17089</v>
      </c>
      <c r="B2860" s="27" t="s">
        <v>2334</v>
      </c>
      <c r="C2860" s="27" t="s">
        <v>2047</v>
      </c>
      <c r="D2860" s="28" t="s">
        <v>2045</v>
      </c>
      <c r="E2860" s="27" t="s">
        <v>1974</v>
      </c>
      <c r="F2860" s="27" t="s">
        <v>3296</v>
      </c>
      <c r="G2860" s="29" t="s">
        <v>2000</v>
      </c>
    </row>
    <row r="2861" spans="1:7" x14ac:dyDescent="0.3">
      <c r="A2861" s="24">
        <v>17074</v>
      </c>
      <c r="B2861" s="24" t="s">
        <v>3410</v>
      </c>
      <c r="C2861" s="24" t="s">
        <v>3501</v>
      </c>
      <c r="D2861" s="30" t="s">
        <v>2201</v>
      </c>
      <c r="E2861" s="24" t="s">
        <v>2158</v>
      </c>
      <c r="F2861" s="24" t="s">
        <v>2697</v>
      </c>
      <c r="G2861" s="25" t="s">
        <v>2000</v>
      </c>
    </row>
    <row r="2862" spans="1:7" x14ac:dyDescent="0.3">
      <c r="A2862" s="27">
        <v>17068</v>
      </c>
      <c r="B2862" s="27" t="s">
        <v>850</v>
      </c>
      <c r="C2862" s="27" t="s">
        <v>3500</v>
      </c>
      <c r="D2862" s="28" t="s">
        <v>1982</v>
      </c>
      <c r="E2862" s="27" t="s">
        <v>1983</v>
      </c>
      <c r="F2862" s="27" t="s">
        <v>1984</v>
      </c>
      <c r="G2862" s="29" t="s">
        <v>1947</v>
      </c>
    </row>
    <row r="2863" spans="1:7" x14ac:dyDescent="0.3">
      <c r="A2863" s="24">
        <v>17067</v>
      </c>
      <c r="B2863" s="24" t="s">
        <v>3103</v>
      </c>
      <c r="C2863" s="24" t="s">
        <v>3073</v>
      </c>
      <c r="D2863" s="30" t="s">
        <v>2774</v>
      </c>
      <c r="E2863" s="24" t="s">
        <v>2276</v>
      </c>
      <c r="F2863" s="24" t="s">
        <v>2277</v>
      </c>
      <c r="G2863" s="25" t="s">
        <v>1947</v>
      </c>
    </row>
    <row r="2864" spans="1:7" x14ac:dyDescent="0.3">
      <c r="A2864" s="27">
        <v>17066</v>
      </c>
      <c r="B2864" s="27" t="s">
        <v>3499</v>
      </c>
      <c r="C2864" s="27" t="s">
        <v>2498</v>
      </c>
      <c r="D2864" s="28" t="s">
        <v>2774</v>
      </c>
      <c r="E2864" s="27" t="s">
        <v>2276</v>
      </c>
      <c r="F2864" s="27" t="s">
        <v>2277</v>
      </c>
      <c r="G2864" s="29" t="s">
        <v>1947</v>
      </c>
    </row>
    <row r="2865" spans="1:7" x14ac:dyDescent="0.3">
      <c r="A2865" s="24">
        <v>17060</v>
      </c>
      <c r="B2865" s="24" t="s">
        <v>2328</v>
      </c>
      <c r="C2865" s="24" t="s">
        <v>2923</v>
      </c>
      <c r="D2865" s="30" t="s">
        <v>2003</v>
      </c>
      <c r="E2865" s="24" t="s">
        <v>2158</v>
      </c>
      <c r="F2865" s="24" t="s">
        <v>2159</v>
      </c>
      <c r="G2865" s="25" t="s">
        <v>1947</v>
      </c>
    </row>
    <row r="2866" spans="1:7" x14ac:dyDescent="0.3">
      <c r="A2866" s="27">
        <v>17046</v>
      </c>
      <c r="B2866" s="27" t="s">
        <v>3497</v>
      </c>
      <c r="C2866" s="27" t="s">
        <v>3498</v>
      </c>
      <c r="D2866" s="28" t="s">
        <v>2335</v>
      </c>
      <c r="E2866" s="27" t="s">
        <v>2279</v>
      </c>
      <c r="F2866" s="27" t="s">
        <v>2370</v>
      </c>
      <c r="G2866" s="29" t="s">
        <v>2000</v>
      </c>
    </row>
    <row r="2867" spans="1:7" x14ac:dyDescent="0.3">
      <c r="A2867" s="24">
        <v>17029</v>
      </c>
      <c r="B2867" s="24" t="s">
        <v>2180</v>
      </c>
      <c r="C2867" s="24" t="s">
        <v>1987</v>
      </c>
      <c r="D2867" s="30" t="s">
        <v>2023</v>
      </c>
      <c r="E2867" s="24" t="s">
        <v>2059</v>
      </c>
      <c r="F2867" s="24" t="s">
        <v>3496</v>
      </c>
      <c r="G2867" s="25" t="s">
        <v>1947</v>
      </c>
    </row>
    <row r="2868" spans="1:7" x14ac:dyDescent="0.3">
      <c r="A2868" s="27">
        <v>17019</v>
      </c>
      <c r="B2868" s="27" t="s">
        <v>2180</v>
      </c>
      <c r="C2868" s="27" t="s">
        <v>3494</v>
      </c>
      <c r="D2868" s="28" t="s">
        <v>3495</v>
      </c>
      <c r="E2868" s="27" t="s">
        <v>2315</v>
      </c>
      <c r="F2868" s="27" t="s">
        <v>2316</v>
      </c>
      <c r="G2868" s="29" t="s">
        <v>1947</v>
      </c>
    </row>
    <row r="2869" spans="1:7" x14ac:dyDescent="0.3">
      <c r="A2869" s="24">
        <v>17013</v>
      </c>
      <c r="B2869" s="24" t="s">
        <v>2252</v>
      </c>
      <c r="C2869" s="24" t="s">
        <v>2193</v>
      </c>
      <c r="D2869" s="30" t="s">
        <v>2327</v>
      </c>
      <c r="E2869" s="24" t="s">
        <v>2059</v>
      </c>
      <c r="F2869" s="24" t="s">
        <v>2060</v>
      </c>
      <c r="G2869" s="25" t="s">
        <v>1947</v>
      </c>
    </row>
    <row r="2870" spans="1:7" x14ac:dyDescent="0.3">
      <c r="A2870" s="27">
        <v>17012</v>
      </c>
      <c r="B2870" s="27" t="s">
        <v>2874</v>
      </c>
      <c r="C2870" s="27" t="s">
        <v>2544</v>
      </c>
      <c r="D2870" s="28" t="s">
        <v>2163</v>
      </c>
      <c r="E2870" s="27" t="s">
        <v>1974</v>
      </c>
      <c r="F2870" s="27" t="s">
        <v>3191</v>
      </c>
      <c r="G2870" s="29" t="s">
        <v>1947</v>
      </c>
    </row>
    <row r="2871" spans="1:7" x14ac:dyDescent="0.3">
      <c r="A2871" s="24">
        <v>17002</v>
      </c>
      <c r="B2871" s="24" t="s">
        <v>3493</v>
      </c>
      <c r="C2871" s="24" t="s">
        <v>2473</v>
      </c>
      <c r="D2871" s="30" t="s">
        <v>2335</v>
      </c>
      <c r="E2871" s="24" t="s">
        <v>2279</v>
      </c>
      <c r="F2871" s="24" t="s">
        <v>2336</v>
      </c>
      <c r="G2871" s="25" t="s">
        <v>2000</v>
      </c>
    </row>
    <row r="2872" spans="1:7" x14ac:dyDescent="0.3">
      <c r="A2872" s="27">
        <v>16992</v>
      </c>
      <c r="B2872" s="27" t="s">
        <v>2428</v>
      </c>
      <c r="C2872" s="27" t="s">
        <v>3277</v>
      </c>
      <c r="D2872" s="28" t="s">
        <v>2201</v>
      </c>
      <c r="E2872" s="27" t="s">
        <v>1960</v>
      </c>
      <c r="F2872" s="27" t="s">
        <v>1961</v>
      </c>
      <c r="G2872" s="29" t="s">
        <v>1947</v>
      </c>
    </row>
    <row r="2873" spans="1:7" x14ac:dyDescent="0.3">
      <c r="A2873" s="24">
        <v>16968</v>
      </c>
      <c r="B2873" s="24" t="s">
        <v>3492</v>
      </c>
      <c r="C2873" s="24" t="s">
        <v>2489</v>
      </c>
      <c r="D2873" s="30" t="s">
        <v>2327</v>
      </c>
      <c r="E2873" s="24" t="s">
        <v>2059</v>
      </c>
      <c r="F2873" s="24" t="s">
        <v>2702</v>
      </c>
      <c r="G2873" s="25" t="s">
        <v>2000</v>
      </c>
    </row>
    <row r="2874" spans="1:7" x14ac:dyDescent="0.3">
      <c r="A2874" s="27">
        <v>16967</v>
      </c>
      <c r="B2874" s="27" t="s">
        <v>2313</v>
      </c>
      <c r="C2874" s="27" t="s">
        <v>2489</v>
      </c>
      <c r="D2874" s="28" t="s">
        <v>2327</v>
      </c>
      <c r="E2874" s="27" t="s">
        <v>2059</v>
      </c>
      <c r="F2874" s="27" t="s">
        <v>2702</v>
      </c>
      <c r="G2874" s="29" t="s">
        <v>2000</v>
      </c>
    </row>
    <row r="2875" spans="1:7" x14ac:dyDescent="0.3">
      <c r="A2875" s="24">
        <v>16952</v>
      </c>
      <c r="B2875" s="24" t="s">
        <v>2679</v>
      </c>
      <c r="C2875" s="24" t="s">
        <v>2211</v>
      </c>
      <c r="D2875" s="30" t="s">
        <v>2256</v>
      </c>
      <c r="E2875" s="24" t="s">
        <v>2073</v>
      </c>
      <c r="F2875" s="24" t="s">
        <v>2074</v>
      </c>
      <c r="G2875" s="25" t="s">
        <v>1947</v>
      </c>
    </row>
    <row r="2876" spans="1:7" x14ac:dyDescent="0.3">
      <c r="A2876" s="27">
        <v>16951</v>
      </c>
      <c r="B2876" s="27" t="s">
        <v>2532</v>
      </c>
      <c r="C2876" s="27" t="s">
        <v>3491</v>
      </c>
      <c r="D2876" s="28" t="s">
        <v>2327</v>
      </c>
      <c r="E2876" s="27" t="s">
        <v>2059</v>
      </c>
      <c r="F2876" s="27" t="s">
        <v>2716</v>
      </c>
      <c r="G2876" s="29" t="s">
        <v>2000</v>
      </c>
    </row>
    <row r="2877" spans="1:7" x14ac:dyDescent="0.3">
      <c r="A2877" s="24">
        <v>16947</v>
      </c>
      <c r="B2877" s="24" t="s">
        <v>3490</v>
      </c>
      <c r="C2877" s="24" t="s">
        <v>2109</v>
      </c>
      <c r="D2877" s="30" t="s">
        <v>2045</v>
      </c>
      <c r="E2877" s="24" t="s">
        <v>1974</v>
      </c>
      <c r="F2877" s="24" t="s">
        <v>2906</v>
      </c>
      <c r="G2877" s="25" t="s">
        <v>2000</v>
      </c>
    </row>
    <row r="2878" spans="1:7" x14ac:dyDescent="0.3">
      <c r="A2878" s="27">
        <v>16938</v>
      </c>
      <c r="B2878" s="27" t="s">
        <v>3488</v>
      </c>
      <c r="C2878" s="27" t="s">
        <v>2769</v>
      </c>
      <c r="D2878" s="28" t="s">
        <v>3489</v>
      </c>
      <c r="E2878" s="27" t="s">
        <v>1955</v>
      </c>
      <c r="F2878" s="27" t="s">
        <v>1956</v>
      </c>
      <c r="G2878" s="29" t="s">
        <v>1947</v>
      </c>
    </row>
    <row r="2879" spans="1:7" x14ac:dyDescent="0.3">
      <c r="A2879" s="24">
        <v>16935</v>
      </c>
      <c r="B2879" s="24" t="s">
        <v>3486</v>
      </c>
      <c r="C2879" s="24" t="s">
        <v>3487</v>
      </c>
      <c r="D2879" s="30" t="s">
        <v>2201</v>
      </c>
      <c r="E2879" s="24" t="s">
        <v>1960</v>
      </c>
      <c r="F2879" s="24" t="s">
        <v>1961</v>
      </c>
      <c r="G2879" s="25" t="s">
        <v>2000</v>
      </c>
    </row>
    <row r="2880" spans="1:7" x14ac:dyDescent="0.3">
      <c r="A2880" s="27">
        <v>16934</v>
      </c>
      <c r="B2880" s="27" t="s">
        <v>1952</v>
      </c>
      <c r="C2880" s="27" t="s">
        <v>3485</v>
      </c>
      <c r="D2880" s="28" t="s">
        <v>2256</v>
      </c>
      <c r="E2880" s="27" t="s">
        <v>2073</v>
      </c>
      <c r="F2880" s="27" t="s">
        <v>2074</v>
      </c>
      <c r="G2880" s="29" t="s">
        <v>1947</v>
      </c>
    </row>
    <row r="2881" spans="1:7" x14ac:dyDescent="0.3">
      <c r="A2881" s="24">
        <v>16925</v>
      </c>
      <c r="B2881" s="24" t="s">
        <v>3483</v>
      </c>
      <c r="C2881" s="24" t="s">
        <v>3484</v>
      </c>
      <c r="D2881" s="30" t="s">
        <v>2003</v>
      </c>
      <c r="E2881" s="24" t="s">
        <v>2158</v>
      </c>
      <c r="F2881" s="24" t="s">
        <v>2159</v>
      </c>
      <c r="G2881" s="25" t="s">
        <v>1947</v>
      </c>
    </row>
    <row r="2882" spans="1:7" x14ac:dyDescent="0.3">
      <c r="A2882" s="27">
        <v>16885</v>
      </c>
      <c r="B2882" s="27" t="s">
        <v>3482</v>
      </c>
      <c r="C2882" s="27" t="s">
        <v>1987</v>
      </c>
      <c r="D2882" s="28" t="s">
        <v>2127</v>
      </c>
      <c r="E2882" s="27" t="s">
        <v>2041</v>
      </c>
      <c r="F2882" s="27" t="s">
        <v>2432</v>
      </c>
      <c r="G2882" s="29" t="s">
        <v>1947</v>
      </c>
    </row>
    <row r="2883" spans="1:7" x14ac:dyDescent="0.3">
      <c r="A2883" s="24">
        <v>16873</v>
      </c>
      <c r="B2883" s="24" t="s">
        <v>3481</v>
      </c>
      <c r="C2883" s="24" t="s">
        <v>2245</v>
      </c>
      <c r="D2883" s="30" t="s">
        <v>2045</v>
      </c>
      <c r="E2883" s="24" t="s">
        <v>1974</v>
      </c>
      <c r="F2883" s="24" t="s">
        <v>2990</v>
      </c>
      <c r="G2883" s="25" t="s">
        <v>2000</v>
      </c>
    </row>
    <row r="2884" spans="1:7" x14ac:dyDescent="0.3">
      <c r="A2884" s="27">
        <v>16872</v>
      </c>
      <c r="B2884" s="27" t="s">
        <v>2769</v>
      </c>
      <c r="C2884" s="27" t="s">
        <v>3480</v>
      </c>
      <c r="D2884" s="28" t="s">
        <v>2045</v>
      </c>
      <c r="E2884" s="27" t="s">
        <v>1974</v>
      </c>
      <c r="F2884" s="27" t="s">
        <v>2990</v>
      </c>
      <c r="G2884" s="29" t="s">
        <v>1947</v>
      </c>
    </row>
    <row r="2885" spans="1:7" x14ac:dyDescent="0.3">
      <c r="A2885" s="24">
        <v>16866</v>
      </c>
      <c r="B2885" s="24" t="s">
        <v>3478</v>
      </c>
      <c r="C2885" s="24" t="s">
        <v>3479</v>
      </c>
      <c r="D2885" s="30" t="s">
        <v>2447</v>
      </c>
      <c r="E2885" s="24" t="s">
        <v>2315</v>
      </c>
      <c r="F2885" s="24" t="s">
        <v>2316</v>
      </c>
      <c r="G2885" s="25" t="s">
        <v>2000</v>
      </c>
    </row>
    <row r="2886" spans="1:7" x14ac:dyDescent="0.3">
      <c r="A2886" s="27">
        <v>16858</v>
      </c>
      <c r="B2886" s="27" t="s">
        <v>998</v>
      </c>
      <c r="C2886" s="27" t="s">
        <v>1993</v>
      </c>
      <c r="D2886" s="28" t="s">
        <v>3363</v>
      </c>
      <c r="E2886" s="27" t="s">
        <v>2393</v>
      </c>
      <c r="F2886" s="27" t="s">
        <v>2394</v>
      </c>
      <c r="G2886" s="29" t="s">
        <v>1947</v>
      </c>
    </row>
    <row r="2887" spans="1:7" x14ac:dyDescent="0.3">
      <c r="A2887" s="24">
        <v>16857</v>
      </c>
      <c r="B2887" s="24" t="s">
        <v>3475</v>
      </c>
      <c r="C2887" s="24" t="s">
        <v>3476</v>
      </c>
      <c r="D2887" s="30" t="s">
        <v>3477</v>
      </c>
      <c r="E2887" s="24" t="s">
        <v>2454</v>
      </c>
      <c r="F2887" s="24" t="s">
        <v>2638</v>
      </c>
      <c r="G2887" s="25" t="s">
        <v>2000</v>
      </c>
    </row>
    <row r="2888" spans="1:7" x14ac:dyDescent="0.3">
      <c r="A2888" s="27">
        <v>16856</v>
      </c>
      <c r="B2888" s="27" t="s">
        <v>2978</v>
      </c>
      <c r="C2888" s="27" t="s">
        <v>2390</v>
      </c>
      <c r="D2888" s="28" t="s">
        <v>3474</v>
      </c>
      <c r="E2888" s="27" t="s">
        <v>1969</v>
      </c>
      <c r="F2888" s="27" t="s">
        <v>1970</v>
      </c>
      <c r="G2888" s="29" t="s">
        <v>1947</v>
      </c>
    </row>
    <row r="2889" spans="1:7" x14ac:dyDescent="0.3">
      <c r="A2889" s="24">
        <v>16854</v>
      </c>
      <c r="B2889" s="24" t="s">
        <v>2685</v>
      </c>
      <c r="C2889" s="24" t="s">
        <v>2715</v>
      </c>
      <c r="D2889" s="30" t="s">
        <v>2045</v>
      </c>
      <c r="E2889" s="24" t="s">
        <v>1974</v>
      </c>
      <c r="F2889" s="24" t="s">
        <v>2179</v>
      </c>
      <c r="G2889" s="25" t="s">
        <v>2000</v>
      </c>
    </row>
    <row r="2890" spans="1:7" x14ac:dyDescent="0.3">
      <c r="A2890" s="27">
        <v>16847</v>
      </c>
      <c r="B2890" s="27" t="s">
        <v>3473</v>
      </c>
      <c r="C2890" s="27" t="s">
        <v>1963</v>
      </c>
      <c r="D2890" s="28" t="s">
        <v>2327</v>
      </c>
      <c r="E2890" s="27" t="s">
        <v>2059</v>
      </c>
      <c r="F2890" s="27" t="s">
        <v>2812</v>
      </c>
      <c r="G2890" s="29" t="s">
        <v>2000</v>
      </c>
    </row>
    <row r="2891" spans="1:7" x14ac:dyDescent="0.3">
      <c r="A2891" s="24">
        <v>16834</v>
      </c>
      <c r="B2891" s="24" t="s">
        <v>2028</v>
      </c>
      <c r="C2891" s="24" t="s">
        <v>3472</v>
      </c>
      <c r="D2891" s="30" t="s">
        <v>2066</v>
      </c>
      <c r="E2891" s="24" t="s">
        <v>2191</v>
      </c>
      <c r="F2891" s="24" t="s">
        <v>2192</v>
      </c>
      <c r="G2891" s="25" t="s">
        <v>1947</v>
      </c>
    </row>
    <row r="2892" spans="1:7" x14ac:dyDescent="0.3">
      <c r="A2892" s="27">
        <v>16833</v>
      </c>
      <c r="B2892" s="27" t="s">
        <v>2476</v>
      </c>
      <c r="C2892" s="27" t="s">
        <v>1963</v>
      </c>
      <c r="D2892" s="28" t="s">
        <v>2163</v>
      </c>
      <c r="E2892" s="27" t="s">
        <v>1974</v>
      </c>
      <c r="F2892" s="27" t="s">
        <v>2179</v>
      </c>
      <c r="G2892" s="29" t="s">
        <v>1947</v>
      </c>
    </row>
    <row r="2893" spans="1:7" x14ac:dyDescent="0.3">
      <c r="A2893" s="24">
        <v>16829</v>
      </c>
      <c r="B2893" s="24" t="s">
        <v>3046</v>
      </c>
      <c r="C2893" s="24" t="s">
        <v>3471</v>
      </c>
      <c r="D2893" s="30" t="s">
        <v>1994</v>
      </c>
      <c r="E2893" s="24" t="s">
        <v>1974</v>
      </c>
      <c r="F2893" s="24" t="s">
        <v>1975</v>
      </c>
      <c r="G2893" s="25" t="s">
        <v>1947</v>
      </c>
    </row>
    <row r="2894" spans="1:7" x14ac:dyDescent="0.3">
      <c r="A2894" s="27">
        <v>16824</v>
      </c>
      <c r="B2894" s="27" t="s">
        <v>2121</v>
      </c>
      <c r="C2894" s="27" t="s">
        <v>2941</v>
      </c>
      <c r="D2894" s="28" t="s">
        <v>2327</v>
      </c>
      <c r="E2894" s="27" t="s">
        <v>2059</v>
      </c>
      <c r="F2894" s="27" t="s">
        <v>3180</v>
      </c>
      <c r="G2894" s="29" t="s">
        <v>2000</v>
      </c>
    </row>
    <row r="2895" spans="1:7" x14ac:dyDescent="0.3">
      <c r="A2895" s="24">
        <v>16821</v>
      </c>
      <c r="B2895" s="24" t="s">
        <v>2734</v>
      </c>
      <c r="C2895" s="24" t="s">
        <v>2599</v>
      </c>
      <c r="D2895" s="30" t="s">
        <v>2045</v>
      </c>
      <c r="E2895" s="24" t="s">
        <v>1974</v>
      </c>
      <c r="F2895" s="24" t="s">
        <v>2828</v>
      </c>
      <c r="G2895" s="25" t="s">
        <v>1947</v>
      </c>
    </row>
    <row r="2896" spans="1:7" x14ac:dyDescent="0.3">
      <c r="A2896" s="27">
        <v>16820</v>
      </c>
      <c r="B2896" s="27" t="s">
        <v>568</v>
      </c>
      <c r="C2896" s="27" t="s">
        <v>3470</v>
      </c>
      <c r="D2896" s="28" t="s">
        <v>2045</v>
      </c>
      <c r="E2896" s="27" t="s">
        <v>1974</v>
      </c>
      <c r="F2896" s="27" t="s">
        <v>2513</v>
      </c>
      <c r="G2896" s="29" t="s">
        <v>2000</v>
      </c>
    </row>
    <row r="2897" spans="1:7" x14ac:dyDescent="0.3">
      <c r="A2897" s="24">
        <v>16818</v>
      </c>
      <c r="B2897" s="24" t="s">
        <v>2807</v>
      </c>
      <c r="C2897" s="24" t="s">
        <v>2121</v>
      </c>
      <c r="D2897" s="30" t="s">
        <v>2045</v>
      </c>
      <c r="E2897" s="24" t="s">
        <v>1974</v>
      </c>
      <c r="F2897" s="24" t="s">
        <v>2588</v>
      </c>
      <c r="G2897" s="25" t="s">
        <v>2000</v>
      </c>
    </row>
    <row r="2898" spans="1:7" x14ac:dyDescent="0.3">
      <c r="A2898" s="27">
        <v>16791</v>
      </c>
      <c r="B2898" s="27" t="s">
        <v>2180</v>
      </c>
      <c r="C2898" s="27" t="s">
        <v>2746</v>
      </c>
      <c r="D2898" s="28" t="s">
        <v>2327</v>
      </c>
      <c r="E2898" s="27" t="s">
        <v>2059</v>
      </c>
      <c r="F2898" s="27" t="s">
        <v>2722</v>
      </c>
      <c r="G2898" s="29" t="s">
        <v>1947</v>
      </c>
    </row>
    <row r="2899" spans="1:7" x14ac:dyDescent="0.3">
      <c r="A2899" s="24">
        <v>16778</v>
      </c>
      <c r="B2899" s="24" t="s">
        <v>2223</v>
      </c>
      <c r="C2899" s="24" t="s">
        <v>2312</v>
      </c>
      <c r="D2899" s="30" t="s">
        <v>2335</v>
      </c>
      <c r="E2899" s="24" t="s">
        <v>2158</v>
      </c>
      <c r="F2899" s="24" t="s">
        <v>2159</v>
      </c>
      <c r="G2899" s="25" t="s">
        <v>1947</v>
      </c>
    </row>
    <row r="2900" spans="1:7" x14ac:dyDescent="0.3">
      <c r="A2900" s="27">
        <v>16766</v>
      </c>
      <c r="B2900" s="27" t="s">
        <v>3469</v>
      </c>
      <c r="C2900" s="27" t="s">
        <v>2748</v>
      </c>
      <c r="D2900" s="28" t="s">
        <v>2127</v>
      </c>
      <c r="E2900" s="27" t="s">
        <v>1995</v>
      </c>
      <c r="F2900" s="27" t="s">
        <v>1996</v>
      </c>
      <c r="G2900" s="29" t="s">
        <v>1947</v>
      </c>
    </row>
    <row r="2901" spans="1:7" x14ac:dyDescent="0.3">
      <c r="A2901" s="24">
        <v>16762</v>
      </c>
      <c r="B2901" s="24" t="s">
        <v>2226</v>
      </c>
      <c r="C2901" s="24" t="s">
        <v>2251</v>
      </c>
      <c r="D2901" s="30" t="s">
        <v>2127</v>
      </c>
      <c r="E2901" s="24" t="s">
        <v>1995</v>
      </c>
      <c r="F2901" s="24" t="s">
        <v>2128</v>
      </c>
      <c r="G2901" s="25" t="s">
        <v>1947</v>
      </c>
    </row>
    <row r="2902" spans="1:7" x14ac:dyDescent="0.3">
      <c r="A2902" s="27">
        <v>16739</v>
      </c>
      <c r="B2902" s="27" t="s">
        <v>3467</v>
      </c>
      <c r="C2902" s="27" t="s">
        <v>3468</v>
      </c>
      <c r="D2902" s="28" t="s">
        <v>2045</v>
      </c>
      <c r="E2902" s="27" t="s">
        <v>1974</v>
      </c>
      <c r="F2902" s="27" t="s">
        <v>3010</v>
      </c>
      <c r="G2902" s="29" t="s">
        <v>2000</v>
      </c>
    </row>
    <row r="2903" spans="1:7" x14ac:dyDescent="0.3">
      <c r="A2903" s="24">
        <v>16733</v>
      </c>
      <c r="B2903" s="24" t="s">
        <v>3466</v>
      </c>
      <c r="C2903" s="24" t="s">
        <v>2860</v>
      </c>
      <c r="D2903" s="30" t="s">
        <v>2327</v>
      </c>
      <c r="E2903" s="24" t="s">
        <v>2059</v>
      </c>
      <c r="F2903" s="24" t="s">
        <v>2060</v>
      </c>
      <c r="G2903" s="25" t="s">
        <v>2000</v>
      </c>
    </row>
    <row r="2904" spans="1:7" x14ac:dyDescent="0.3">
      <c r="A2904" s="27">
        <v>16727</v>
      </c>
      <c r="B2904" s="27" t="s">
        <v>2832</v>
      </c>
      <c r="C2904" s="27" t="s">
        <v>3465</v>
      </c>
      <c r="D2904" s="28" t="s">
        <v>2045</v>
      </c>
      <c r="E2904" s="27" t="s">
        <v>1974</v>
      </c>
      <c r="F2904" s="27" t="s">
        <v>2513</v>
      </c>
      <c r="G2904" s="29" t="s">
        <v>1947</v>
      </c>
    </row>
    <row r="2905" spans="1:7" x14ac:dyDescent="0.3">
      <c r="A2905" s="24">
        <v>16726</v>
      </c>
      <c r="B2905" s="24" t="s">
        <v>2679</v>
      </c>
      <c r="C2905" s="24" t="s">
        <v>2089</v>
      </c>
      <c r="D2905" s="30" t="s">
        <v>2163</v>
      </c>
      <c r="E2905" s="24" t="s">
        <v>1974</v>
      </c>
      <c r="F2905" s="24" t="s">
        <v>2606</v>
      </c>
      <c r="G2905" s="25" t="s">
        <v>1947</v>
      </c>
    </row>
    <row r="2906" spans="1:7" x14ac:dyDescent="0.3">
      <c r="A2906" s="27">
        <v>16723</v>
      </c>
      <c r="B2906" s="27" t="s">
        <v>2708</v>
      </c>
      <c r="C2906" s="27" t="s">
        <v>2021</v>
      </c>
      <c r="D2906" s="28" t="s">
        <v>2163</v>
      </c>
      <c r="E2906" s="27" t="s">
        <v>1974</v>
      </c>
      <c r="F2906" s="27" t="s">
        <v>2845</v>
      </c>
      <c r="G2906" s="29" t="s">
        <v>2000</v>
      </c>
    </row>
    <row r="2907" spans="1:7" x14ac:dyDescent="0.3">
      <c r="A2907" s="24">
        <v>16718</v>
      </c>
      <c r="B2907" s="24" t="s">
        <v>511</v>
      </c>
      <c r="C2907" s="24" t="s">
        <v>3464</v>
      </c>
      <c r="D2907" s="30" t="s">
        <v>2045</v>
      </c>
      <c r="E2907" s="24" t="s">
        <v>1974</v>
      </c>
      <c r="F2907" s="24" t="s">
        <v>2259</v>
      </c>
      <c r="G2907" s="25" t="s">
        <v>2000</v>
      </c>
    </row>
    <row r="2908" spans="1:7" x14ac:dyDescent="0.3">
      <c r="A2908" s="27">
        <v>16713</v>
      </c>
      <c r="B2908" s="27" t="s">
        <v>127</v>
      </c>
      <c r="C2908" s="27" t="s">
        <v>817</v>
      </c>
      <c r="D2908" s="28" t="s">
        <v>2127</v>
      </c>
      <c r="E2908" s="27" t="s">
        <v>1995</v>
      </c>
      <c r="F2908" s="27" t="s">
        <v>2128</v>
      </c>
      <c r="G2908" s="29" t="s">
        <v>1947</v>
      </c>
    </row>
    <row r="2909" spans="1:7" x14ac:dyDescent="0.3">
      <c r="A2909" s="24">
        <v>16706</v>
      </c>
      <c r="B2909" s="24" t="s">
        <v>2219</v>
      </c>
      <c r="C2909" s="24" t="s">
        <v>2625</v>
      </c>
      <c r="D2909" s="30" t="s">
        <v>2335</v>
      </c>
      <c r="E2909" s="24" t="s">
        <v>2158</v>
      </c>
      <c r="F2909" s="24" t="s">
        <v>2159</v>
      </c>
      <c r="G2909" s="25" t="s">
        <v>2000</v>
      </c>
    </row>
    <row r="2910" spans="1:7" x14ac:dyDescent="0.3">
      <c r="A2910" s="27">
        <v>16693</v>
      </c>
      <c r="B2910" s="27" t="s">
        <v>3462</v>
      </c>
      <c r="C2910" s="27" t="s">
        <v>3463</v>
      </c>
      <c r="D2910" s="28" t="s">
        <v>2338</v>
      </c>
      <c r="E2910" s="27" t="s">
        <v>2041</v>
      </c>
      <c r="F2910" s="27" t="s">
        <v>2555</v>
      </c>
      <c r="G2910" s="29" t="s">
        <v>1947</v>
      </c>
    </row>
    <row r="2911" spans="1:7" x14ac:dyDescent="0.3">
      <c r="A2911" s="24">
        <v>16692</v>
      </c>
      <c r="B2911" s="24" t="s">
        <v>248</v>
      </c>
      <c r="C2911" s="24" t="s">
        <v>3285</v>
      </c>
      <c r="D2911" s="30" t="s">
        <v>2087</v>
      </c>
      <c r="E2911" s="24" t="s">
        <v>2031</v>
      </c>
      <c r="F2911" s="24" t="s">
        <v>2032</v>
      </c>
      <c r="G2911" s="25" t="s">
        <v>1947</v>
      </c>
    </row>
    <row r="2912" spans="1:7" x14ac:dyDescent="0.3">
      <c r="A2912" s="27">
        <v>16690</v>
      </c>
      <c r="B2912" s="27" t="s">
        <v>2859</v>
      </c>
      <c r="C2912" s="27" t="s">
        <v>2386</v>
      </c>
      <c r="D2912" s="28" t="s">
        <v>3261</v>
      </c>
      <c r="E2912" s="27" t="s">
        <v>2821</v>
      </c>
      <c r="F2912" s="27" t="s">
        <v>2822</v>
      </c>
      <c r="G2912" s="29" t="s">
        <v>2000</v>
      </c>
    </row>
    <row r="2913" spans="1:7" x14ac:dyDescent="0.3">
      <c r="A2913" s="24">
        <v>16688</v>
      </c>
      <c r="B2913" s="24" t="s">
        <v>3460</v>
      </c>
      <c r="C2913" s="24" t="s">
        <v>3461</v>
      </c>
      <c r="D2913" s="30" t="s">
        <v>2447</v>
      </c>
      <c r="E2913" s="24" t="s">
        <v>2054</v>
      </c>
      <c r="F2913" s="24" t="s">
        <v>2055</v>
      </c>
      <c r="G2913" s="25" t="s">
        <v>2000</v>
      </c>
    </row>
    <row r="2914" spans="1:7" x14ac:dyDescent="0.3">
      <c r="A2914" s="27">
        <v>16680</v>
      </c>
      <c r="B2914" s="27" t="s">
        <v>2342</v>
      </c>
      <c r="C2914" s="27" t="s">
        <v>2710</v>
      </c>
      <c r="D2914" s="28" t="s">
        <v>2457</v>
      </c>
      <c r="E2914" s="27" t="s">
        <v>2242</v>
      </c>
      <c r="F2914" s="27" t="s">
        <v>2243</v>
      </c>
      <c r="G2914" s="29" t="s">
        <v>1947</v>
      </c>
    </row>
    <row r="2915" spans="1:7" x14ac:dyDescent="0.3">
      <c r="A2915" s="24">
        <v>16679</v>
      </c>
      <c r="B2915" s="24" t="s">
        <v>3373</v>
      </c>
      <c r="C2915" s="24" t="s">
        <v>3070</v>
      </c>
      <c r="D2915" s="30" t="s">
        <v>2457</v>
      </c>
      <c r="E2915" s="24" t="s">
        <v>2242</v>
      </c>
      <c r="F2915" s="24" t="s">
        <v>2243</v>
      </c>
      <c r="G2915" s="25" t="s">
        <v>1947</v>
      </c>
    </row>
    <row r="2916" spans="1:7" x14ac:dyDescent="0.3">
      <c r="A2916" s="27">
        <v>16677</v>
      </c>
      <c r="B2916" s="27" t="s">
        <v>3459</v>
      </c>
      <c r="C2916" s="27" t="s">
        <v>2068</v>
      </c>
      <c r="D2916" s="28" t="s">
        <v>2327</v>
      </c>
      <c r="E2916" s="27" t="s">
        <v>2059</v>
      </c>
      <c r="F2916" s="27" t="s">
        <v>2713</v>
      </c>
      <c r="G2916" s="29" t="s">
        <v>1947</v>
      </c>
    </row>
    <row r="2917" spans="1:7" x14ac:dyDescent="0.3">
      <c r="A2917" s="24">
        <v>16670</v>
      </c>
      <c r="B2917" s="24" t="s">
        <v>2380</v>
      </c>
      <c r="C2917" s="24" t="s">
        <v>3458</v>
      </c>
      <c r="D2917" s="30" t="s">
        <v>2201</v>
      </c>
      <c r="E2917" s="24" t="s">
        <v>1960</v>
      </c>
      <c r="F2917" s="24" t="s">
        <v>1961</v>
      </c>
      <c r="G2917" s="25" t="s">
        <v>1947</v>
      </c>
    </row>
    <row r="2918" spans="1:7" x14ac:dyDescent="0.3">
      <c r="A2918" s="27">
        <v>16669</v>
      </c>
      <c r="B2918" s="27" t="s">
        <v>2380</v>
      </c>
      <c r="C2918" s="27" t="s">
        <v>3457</v>
      </c>
      <c r="D2918" s="28" t="s">
        <v>2447</v>
      </c>
      <c r="E2918" s="27" t="s">
        <v>1965</v>
      </c>
      <c r="F2918" s="27" t="s">
        <v>2647</v>
      </c>
      <c r="G2918" s="29" t="s">
        <v>1947</v>
      </c>
    </row>
    <row r="2919" spans="1:7" x14ac:dyDescent="0.3">
      <c r="A2919" s="24">
        <v>16655</v>
      </c>
      <c r="B2919" s="24" t="s">
        <v>2829</v>
      </c>
      <c r="C2919" s="24" t="s">
        <v>1963</v>
      </c>
      <c r="D2919" s="30" t="s">
        <v>2335</v>
      </c>
      <c r="E2919" s="24" t="s">
        <v>2279</v>
      </c>
      <c r="F2919" s="24" t="s">
        <v>2341</v>
      </c>
      <c r="G2919" s="25" t="s">
        <v>1947</v>
      </c>
    </row>
    <row r="2920" spans="1:7" x14ac:dyDescent="0.3">
      <c r="A2920" s="27">
        <v>16653</v>
      </c>
      <c r="B2920" s="27" t="s">
        <v>2406</v>
      </c>
      <c r="C2920" s="27" t="s">
        <v>2975</v>
      </c>
      <c r="D2920" s="28" t="s">
        <v>2127</v>
      </c>
      <c r="E2920" s="27" t="s">
        <v>2041</v>
      </c>
      <c r="F2920" s="27" t="s">
        <v>2432</v>
      </c>
      <c r="G2920" s="29" t="s">
        <v>1947</v>
      </c>
    </row>
    <row r="2921" spans="1:7" x14ac:dyDescent="0.3">
      <c r="A2921" s="24">
        <v>16644</v>
      </c>
      <c r="B2921" s="24" t="s">
        <v>3456</v>
      </c>
      <c r="C2921" s="24" t="s">
        <v>2238</v>
      </c>
      <c r="D2921" s="30" t="s">
        <v>2578</v>
      </c>
      <c r="E2921" s="24" t="s">
        <v>2009</v>
      </c>
      <c r="F2921" s="24" t="s">
        <v>2016</v>
      </c>
      <c r="G2921" s="25" t="s">
        <v>1947</v>
      </c>
    </row>
    <row r="2922" spans="1:7" x14ac:dyDescent="0.3">
      <c r="A2922" s="27">
        <v>16639</v>
      </c>
      <c r="B2922" s="27" t="s">
        <v>2789</v>
      </c>
      <c r="C2922" s="27" t="s">
        <v>2100</v>
      </c>
      <c r="D2922" s="28" t="s">
        <v>2045</v>
      </c>
      <c r="E2922" s="27" t="s">
        <v>1974</v>
      </c>
      <c r="F2922" s="27" t="s">
        <v>3010</v>
      </c>
      <c r="G2922" s="29" t="s">
        <v>1947</v>
      </c>
    </row>
    <row r="2923" spans="1:7" x14ac:dyDescent="0.3">
      <c r="A2923" s="24">
        <v>16629</v>
      </c>
      <c r="B2923" s="24" t="s">
        <v>3455</v>
      </c>
      <c r="C2923" s="24" t="s">
        <v>2109</v>
      </c>
      <c r="D2923" s="30" t="s">
        <v>2023</v>
      </c>
      <c r="E2923" s="24" t="s">
        <v>1974</v>
      </c>
      <c r="F2923" s="24" t="s">
        <v>3010</v>
      </c>
      <c r="G2923" s="25" t="s">
        <v>1947</v>
      </c>
    </row>
    <row r="2924" spans="1:7" x14ac:dyDescent="0.3">
      <c r="A2924" s="27">
        <v>16624</v>
      </c>
      <c r="B2924" s="27" t="s">
        <v>3424</v>
      </c>
      <c r="C2924" s="27" t="s">
        <v>3424</v>
      </c>
      <c r="D2924" s="28" t="s">
        <v>2327</v>
      </c>
      <c r="E2924" s="27" t="s">
        <v>2059</v>
      </c>
      <c r="F2924" s="27" t="s">
        <v>3180</v>
      </c>
      <c r="G2924" s="29" t="s">
        <v>2000</v>
      </c>
    </row>
    <row r="2925" spans="1:7" x14ac:dyDescent="0.3">
      <c r="A2925" s="24">
        <v>16623</v>
      </c>
      <c r="B2925" s="24" t="s">
        <v>3454</v>
      </c>
      <c r="C2925" s="24" t="s">
        <v>2258</v>
      </c>
      <c r="D2925" s="30" t="s">
        <v>2327</v>
      </c>
      <c r="E2925" s="24" t="s">
        <v>2059</v>
      </c>
      <c r="F2925" s="24" t="s">
        <v>3338</v>
      </c>
      <c r="G2925" s="25" t="s">
        <v>2000</v>
      </c>
    </row>
    <row r="2926" spans="1:7" x14ac:dyDescent="0.3">
      <c r="A2926" s="27">
        <v>16617</v>
      </c>
      <c r="B2926" s="27" t="s">
        <v>2464</v>
      </c>
      <c r="C2926" s="27" t="s">
        <v>1958</v>
      </c>
      <c r="D2926" s="28" t="s">
        <v>2162</v>
      </c>
      <c r="E2926" s="27" t="s">
        <v>2054</v>
      </c>
      <c r="F2926" s="27" t="s">
        <v>2055</v>
      </c>
      <c r="G2926" s="29" t="s">
        <v>1947</v>
      </c>
    </row>
    <row r="2927" spans="1:7" x14ac:dyDescent="0.3">
      <c r="A2927" s="24">
        <v>16598</v>
      </c>
      <c r="B2927" s="24" t="s">
        <v>2075</v>
      </c>
      <c r="C2927" s="24" t="s">
        <v>3453</v>
      </c>
      <c r="D2927" s="30" t="s">
        <v>2045</v>
      </c>
      <c r="E2927" s="24" t="s">
        <v>1974</v>
      </c>
      <c r="F2927" s="24" t="s">
        <v>2921</v>
      </c>
      <c r="G2927" s="25" t="s">
        <v>2000</v>
      </c>
    </row>
    <row r="2928" spans="1:7" x14ac:dyDescent="0.3">
      <c r="A2928" s="27">
        <v>16594</v>
      </c>
      <c r="B2928" s="27" t="s">
        <v>2514</v>
      </c>
      <c r="C2928" s="27" t="s">
        <v>3285</v>
      </c>
      <c r="D2928" s="28" t="s">
        <v>2201</v>
      </c>
      <c r="E2928" s="27" t="s">
        <v>1960</v>
      </c>
      <c r="F2928" s="27" t="s">
        <v>1961</v>
      </c>
      <c r="G2928" s="29" t="s">
        <v>1947</v>
      </c>
    </row>
    <row r="2929" spans="1:7" x14ac:dyDescent="0.3">
      <c r="A2929" s="24">
        <v>16584</v>
      </c>
      <c r="B2929" s="24" t="s">
        <v>3451</v>
      </c>
      <c r="C2929" s="24" t="s">
        <v>3452</v>
      </c>
      <c r="D2929" s="30" t="s">
        <v>2447</v>
      </c>
      <c r="E2929" s="24" t="s">
        <v>2054</v>
      </c>
      <c r="F2929" s="24" t="s">
        <v>2055</v>
      </c>
      <c r="G2929" s="25" t="s">
        <v>1947</v>
      </c>
    </row>
    <row r="2930" spans="1:7" x14ac:dyDescent="0.3">
      <c r="A2930" s="27">
        <v>16578</v>
      </c>
      <c r="B2930" s="27" t="s">
        <v>2436</v>
      </c>
      <c r="C2930" s="27" t="s">
        <v>3285</v>
      </c>
      <c r="D2930" s="28" t="s">
        <v>2045</v>
      </c>
      <c r="E2930" s="27" t="s">
        <v>1974</v>
      </c>
      <c r="F2930" s="27" t="s">
        <v>2921</v>
      </c>
      <c r="G2930" s="29" t="s">
        <v>1947</v>
      </c>
    </row>
    <row r="2931" spans="1:7" x14ac:dyDescent="0.3">
      <c r="A2931" s="24">
        <v>16572</v>
      </c>
      <c r="B2931" s="24" t="s">
        <v>2842</v>
      </c>
      <c r="C2931" s="24" t="s">
        <v>3449</v>
      </c>
      <c r="D2931" s="30" t="s">
        <v>3450</v>
      </c>
      <c r="E2931" s="24" t="s">
        <v>2409</v>
      </c>
      <c r="F2931" s="24" t="s">
        <v>2176</v>
      </c>
      <c r="G2931" s="25" t="s">
        <v>2000</v>
      </c>
    </row>
    <row r="2932" spans="1:7" x14ac:dyDescent="0.3">
      <c r="A2932" s="27">
        <v>16566</v>
      </c>
      <c r="B2932" s="27" t="s">
        <v>2102</v>
      </c>
      <c r="C2932" s="27" t="s">
        <v>2245</v>
      </c>
      <c r="D2932" s="28" t="s">
        <v>2201</v>
      </c>
      <c r="E2932" s="27" t="s">
        <v>1960</v>
      </c>
      <c r="F2932" s="27" t="s">
        <v>1961</v>
      </c>
      <c r="G2932" s="29" t="s">
        <v>1947</v>
      </c>
    </row>
    <row r="2933" spans="1:7" x14ac:dyDescent="0.3">
      <c r="A2933" s="24">
        <v>16565</v>
      </c>
      <c r="B2933" s="24" t="s">
        <v>3448</v>
      </c>
      <c r="C2933" s="24" t="s">
        <v>1963</v>
      </c>
      <c r="D2933" s="30" t="s">
        <v>2327</v>
      </c>
      <c r="E2933" s="24" t="s">
        <v>2158</v>
      </c>
      <c r="F2933" s="24" t="s">
        <v>2159</v>
      </c>
      <c r="G2933" s="25" t="s">
        <v>2000</v>
      </c>
    </row>
    <row r="2934" spans="1:7" x14ac:dyDescent="0.3">
      <c r="A2934" s="27">
        <v>16564</v>
      </c>
      <c r="B2934" s="27" t="s">
        <v>2334</v>
      </c>
      <c r="C2934" s="27" t="s">
        <v>2489</v>
      </c>
      <c r="D2934" s="28" t="s">
        <v>2327</v>
      </c>
      <c r="E2934" s="27" t="s">
        <v>2059</v>
      </c>
      <c r="F2934" s="27" t="s">
        <v>2060</v>
      </c>
      <c r="G2934" s="29" t="s">
        <v>2000</v>
      </c>
    </row>
    <row r="2935" spans="1:7" x14ac:dyDescent="0.3">
      <c r="A2935" s="24">
        <v>16554</v>
      </c>
      <c r="B2935" s="24" t="s">
        <v>1150</v>
      </c>
      <c r="C2935" s="24" t="s">
        <v>3447</v>
      </c>
      <c r="D2935" s="30" t="s">
        <v>2045</v>
      </c>
      <c r="E2935" s="24" t="s">
        <v>1974</v>
      </c>
      <c r="F2935" s="24" t="s">
        <v>2606</v>
      </c>
      <c r="G2935" s="25" t="s">
        <v>2000</v>
      </c>
    </row>
    <row r="2936" spans="1:7" x14ac:dyDescent="0.3">
      <c r="A2936" s="27">
        <v>16538</v>
      </c>
      <c r="B2936" s="27" t="s">
        <v>3446</v>
      </c>
      <c r="C2936" s="27" t="s">
        <v>1948</v>
      </c>
      <c r="D2936" s="28" t="s">
        <v>2677</v>
      </c>
      <c r="E2936" s="27" t="s">
        <v>2054</v>
      </c>
      <c r="F2936" s="27" t="s">
        <v>2055</v>
      </c>
      <c r="G2936" s="29" t="s">
        <v>1947</v>
      </c>
    </row>
    <row r="2937" spans="1:7" x14ac:dyDescent="0.3">
      <c r="A2937" s="24">
        <v>16530</v>
      </c>
      <c r="B2937" s="24" t="s">
        <v>2969</v>
      </c>
      <c r="C2937" s="24" t="s">
        <v>1993</v>
      </c>
      <c r="D2937" s="30" t="s">
        <v>2793</v>
      </c>
      <c r="E2937" s="24" t="s">
        <v>1965</v>
      </c>
      <c r="F2937" s="24" t="s">
        <v>2123</v>
      </c>
      <c r="G2937" s="25" t="s">
        <v>1947</v>
      </c>
    </row>
    <row r="2938" spans="1:7" x14ac:dyDescent="0.3">
      <c r="A2938" s="27">
        <v>16527</v>
      </c>
      <c r="B2938" s="27" t="s">
        <v>2542</v>
      </c>
      <c r="C2938" s="27" t="s">
        <v>2860</v>
      </c>
      <c r="D2938" s="28" t="s">
        <v>2327</v>
      </c>
      <c r="E2938" s="27" t="s">
        <v>2059</v>
      </c>
      <c r="F2938" s="27" t="s">
        <v>3445</v>
      </c>
      <c r="G2938" s="29" t="s">
        <v>2000</v>
      </c>
    </row>
    <row r="2939" spans="1:7" x14ac:dyDescent="0.3">
      <c r="A2939" s="24">
        <v>16525</v>
      </c>
      <c r="B2939" s="24" t="s">
        <v>3444</v>
      </c>
      <c r="C2939" s="24" t="s">
        <v>1082</v>
      </c>
      <c r="D2939" s="30" t="s">
        <v>2058</v>
      </c>
      <c r="E2939" s="24" t="s">
        <v>2059</v>
      </c>
      <c r="F2939" s="24" t="s">
        <v>2702</v>
      </c>
      <c r="G2939" s="25" t="s">
        <v>1947</v>
      </c>
    </row>
    <row r="2940" spans="1:7" x14ac:dyDescent="0.3">
      <c r="A2940" s="27">
        <v>16511</v>
      </c>
      <c r="B2940" s="27" t="s">
        <v>3442</v>
      </c>
      <c r="C2940" s="27" t="s">
        <v>3443</v>
      </c>
      <c r="D2940" s="28" t="s">
        <v>2045</v>
      </c>
      <c r="E2940" s="27" t="s">
        <v>1974</v>
      </c>
      <c r="F2940" s="27" t="s">
        <v>2650</v>
      </c>
      <c r="G2940" s="29" t="s">
        <v>2000</v>
      </c>
    </row>
    <row r="2941" spans="1:7" x14ac:dyDescent="0.3">
      <c r="A2941" s="24">
        <v>16506</v>
      </c>
      <c r="B2941" s="24" t="s">
        <v>2278</v>
      </c>
      <c r="C2941" s="24" t="s">
        <v>3351</v>
      </c>
      <c r="D2941" s="30" t="s">
        <v>2127</v>
      </c>
      <c r="E2941" s="24" t="s">
        <v>2041</v>
      </c>
      <c r="F2941" s="24" t="s">
        <v>2432</v>
      </c>
      <c r="G2941" s="25" t="s">
        <v>1947</v>
      </c>
    </row>
    <row r="2942" spans="1:7" x14ac:dyDescent="0.3">
      <c r="A2942" s="27">
        <v>16494</v>
      </c>
      <c r="B2942" s="27" t="s">
        <v>2758</v>
      </c>
      <c r="C2942" s="27" t="s">
        <v>3441</v>
      </c>
      <c r="D2942" s="28" t="s">
        <v>2045</v>
      </c>
      <c r="E2942" s="27" t="s">
        <v>2191</v>
      </c>
      <c r="F2942" s="27" t="s">
        <v>2192</v>
      </c>
      <c r="G2942" s="29" t="s">
        <v>1947</v>
      </c>
    </row>
    <row r="2943" spans="1:7" x14ac:dyDescent="0.3">
      <c r="A2943" s="24">
        <v>16482</v>
      </c>
      <c r="B2943" s="24" t="s">
        <v>2067</v>
      </c>
      <c r="C2943" s="24" t="s">
        <v>1987</v>
      </c>
      <c r="D2943" s="30" t="s">
        <v>2327</v>
      </c>
      <c r="E2943" s="24" t="s">
        <v>2059</v>
      </c>
      <c r="F2943" s="24" t="s">
        <v>3180</v>
      </c>
      <c r="G2943" s="25" t="s">
        <v>1947</v>
      </c>
    </row>
    <row r="2944" spans="1:7" x14ac:dyDescent="0.3">
      <c r="A2944" s="27">
        <v>16477</v>
      </c>
      <c r="B2944" s="27" t="s">
        <v>2460</v>
      </c>
      <c r="C2944" s="27" t="s">
        <v>3440</v>
      </c>
      <c r="D2944" s="28" t="s">
        <v>2335</v>
      </c>
      <c r="E2944" s="27" t="s">
        <v>2279</v>
      </c>
      <c r="F2944" s="27" t="s">
        <v>2350</v>
      </c>
      <c r="G2944" s="29" t="s">
        <v>2000</v>
      </c>
    </row>
    <row r="2945" spans="1:7" x14ac:dyDescent="0.3">
      <c r="A2945" s="24">
        <v>16472</v>
      </c>
      <c r="B2945" s="24" t="s">
        <v>2356</v>
      </c>
      <c r="C2945" s="24" t="s">
        <v>2089</v>
      </c>
      <c r="D2945" s="30" t="s">
        <v>2335</v>
      </c>
      <c r="E2945" s="24" t="s">
        <v>2158</v>
      </c>
      <c r="F2945" s="24" t="s">
        <v>2159</v>
      </c>
      <c r="G2945" s="25" t="s">
        <v>1947</v>
      </c>
    </row>
    <row r="2946" spans="1:7" x14ac:dyDescent="0.3">
      <c r="A2946" s="27">
        <v>16468</v>
      </c>
      <c r="B2946" s="27" t="s">
        <v>3438</v>
      </c>
      <c r="C2946" s="27" t="s">
        <v>3439</v>
      </c>
      <c r="D2946" s="28" t="s">
        <v>2445</v>
      </c>
      <c r="E2946" s="27" t="s">
        <v>2279</v>
      </c>
      <c r="F2946" s="27" t="s">
        <v>2350</v>
      </c>
      <c r="G2946" s="29" t="s">
        <v>1947</v>
      </c>
    </row>
    <row r="2947" spans="1:7" x14ac:dyDescent="0.3">
      <c r="A2947" s="24">
        <v>16456</v>
      </c>
      <c r="B2947" s="24" t="s">
        <v>3283</v>
      </c>
      <c r="C2947" s="24" t="s">
        <v>2612</v>
      </c>
      <c r="D2947" s="30" t="s">
        <v>2338</v>
      </c>
      <c r="E2947" s="24" t="s">
        <v>2041</v>
      </c>
      <c r="F2947" s="24" t="s">
        <v>2432</v>
      </c>
      <c r="G2947" s="25" t="s">
        <v>1947</v>
      </c>
    </row>
    <row r="2948" spans="1:7" x14ac:dyDescent="0.3">
      <c r="A2948" s="27">
        <v>16450</v>
      </c>
      <c r="B2948" s="27" t="s">
        <v>2298</v>
      </c>
      <c r="C2948" s="27" t="s">
        <v>3437</v>
      </c>
      <c r="D2948" s="28" t="s">
        <v>2083</v>
      </c>
      <c r="E2948" s="27" t="s">
        <v>1965</v>
      </c>
      <c r="F2948" s="27" t="s">
        <v>2273</v>
      </c>
      <c r="G2948" s="29" t="s">
        <v>1947</v>
      </c>
    </row>
    <row r="2949" spans="1:7" x14ac:dyDescent="0.3">
      <c r="A2949" s="24">
        <v>16440</v>
      </c>
      <c r="B2949" s="24" t="s">
        <v>2428</v>
      </c>
      <c r="C2949" s="24" t="s">
        <v>3436</v>
      </c>
      <c r="D2949" s="30" t="s">
        <v>2163</v>
      </c>
      <c r="E2949" s="24" t="s">
        <v>1974</v>
      </c>
      <c r="F2949" s="24" t="s">
        <v>2921</v>
      </c>
      <c r="G2949" s="25" t="s">
        <v>1947</v>
      </c>
    </row>
    <row r="2950" spans="1:7" x14ac:dyDescent="0.3">
      <c r="A2950" s="27">
        <v>16435</v>
      </c>
      <c r="B2950" s="27" t="s">
        <v>568</v>
      </c>
      <c r="C2950" s="27" t="s">
        <v>1963</v>
      </c>
      <c r="D2950" s="28" t="s">
        <v>2338</v>
      </c>
      <c r="E2950" s="27" t="s">
        <v>2041</v>
      </c>
      <c r="F2950" s="27" t="s">
        <v>2432</v>
      </c>
      <c r="G2950" s="29" t="s">
        <v>1947</v>
      </c>
    </row>
    <row r="2951" spans="1:7" x14ac:dyDescent="0.3">
      <c r="A2951" s="24">
        <v>16427</v>
      </c>
      <c r="B2951" s="24" t="s">
        <v>2194</v>
      </c>
      <c r="C2951" s="24" t="s">
        <v>3435</v>
      </c>
      <c r="D2951" s="30" t="s">
        <v>2445</v>
      </c>
      <c r="E2951" s="24" t="s">
        <v>2279</v>
      </c>
      <c r="F2951" s="24" t="s">
        <v>2341</v>
      </c>
      <c r="G2951" s="25" t="s">
        <v>1947</v>
      </c>
    </row>
    <row r="2952" spans="1:7" x14ac:dyDescent="0.3">
      <c r="A2952" s="27">
        <v>16426</v>
      </c>
      <c r="B2952" s="27" t="s">
        <v>3433</v>
      </c>
      <c r="C2952" s="27" t="s">
        <v>3434</v>
      </c>
      <c r="D2952" s="28" t="s">
        <v>2327</v>
      </c>
      <c r="E2952" s="27" t="s">
        <v>2059</v>
      </c>
      <c r="F2952" s="27" t="s">
        <v>2755</v>
      </c>
      <c r="G2952" s="29" t="s">
        <v>2000</v>
      </c>
    </row>
    <row r="2953" spans="1:7" x14ac:dyDescent="0.3">
      <c r="A2953" s="24">
        <v>16420</v>
      </c>
      <c r="B2953" s="24" t="s">
        <v>3378</v>
      </c>
      <c r="C2953" s="24" t="s">
        <v>2169</v>
      </c>
      <c r="D2953" s="30" t="s">
        <v>2327</v>
      </c>
      <c r="E2953" s="24" t="s">
        <v>2059</v>
      </c>
      <c r="F2953" s="24" t="s">
        <v>2755</v>
      </c>
      <c r="G2953" s="25" t="s">
        <v>2000</v>
      </c>
    </row>
    <row r="2954" spans="1:7" x14ac:dyDescent="0.3">
      <c r="A2954" s="27">
        <v>16410</v>
      </c>
      <c r="B2954" s="27" t="s">
        <v>2318</v>
      </c>
      <c r="C2954" s="27" t="s">
        <v>2746</v>
      </c>
      <c r="D2954" s="28" t="s">
        <v>2209</v>
      </c>
      <c r="E2954" s="27" t="s">
        <v>1990</v>
      </c>
      <c r="F2954" s="27" t="s">
        <v>1991</v>
      </c>
      <c r="G2954" s="29" t="s">
        <v>1947</v>
      </c>
    </row>
    <row r="2955" spans="1:7" x14ac:dyDescent="0.3">
      <c r="A2955" s="24">
        <v>16409</v>
      </c>
      <c r="B2955" s="24" t="s">
        <v>3287</v>
      </c>
      <c r="C2955" s="24" t="s">
        <v>3431</v>
      </c>
      <c r="D2955" s="30" t="s">
        <v>3432</v>
      </c>
      <c r="E2955" s="24" t="s">
        <v>2821</v>
      </c>
      <c r="F2955" s="24" t="s">
        <v>2822</v>
      </c>
      <c r="G2955" s="25" t="s">
        <v>2000</v>
      </c>
    </row>
    <row r="2956" spans="1:7" x14ac:dyDescent="0.3">
      <c r="A2956" s="27">
        <v>16403</v>
      </c>
      <c r="B2956" s="27" t="s">
        <v>3430</v>
      </c>
      <c r="C2956" s="27" t="s">
        <v>2599</v>
      </c>
      <c r="D2956" s="28" t="s">
        <v>2327</v>
      </c>
      <c r="E2956" s="27" t="s">
        <v>2059</v>
      </c>
      <c r="F2956" s="27" t="s">
        <v>2738</v>
      </c>
      <c r="G2956" s="29" t="s">
        <v>2000</v>
      </c>
    </row>
    <row r="2957" spans="1:7" x14ac:dyDescent="0.3">
      <c r="A2957" s="24">
        <v>16400</v>
      </c>
      <c r="B2957" s="24" t="s">
        <v>2532</v>
      </c>
      <c r="C2957" s="24" t="s">
        <v>2577</v>
      </c>
      <c r="D2957" s="30" t="s">
        <v>2327</v>
      </c>
      <c r="E2957" s="24" t="s">
        <v>2059</v>
      </c>
      <c r="F2957" s="24" t="s">
        <v>2722</v>
      </c>
      <c r="G2957" s="25" t="s">
        <v>2000</v>
      </c>
    </row>
    <row r="2958" spans="1:7" x14ac:dyDescent="0.3">
      <c r="A2958" s="27">
        <v>16391</v>
      </c>
      <c r="B2958" s="27" t="s">
        <v>1971</v>
      </c>
      <c r="C2958" s="27" t="s">
        <v>2602</v>
      </c>
      <c r="D2958" s="28" t="s">
        <v>2144</v>
      </c>
      <c r="E2958" s="27" t="s">
        <v>1965</v>
      </c>
      <c r="F2958" s="27" t="s">
        <v>3429</v>
      </c>
      <c r="G2958" s="29" t="s">
        <v>1947</v>
      </c>
    </row>
    <row r="2959" spans="1:7" x14ac:dyDescent="0.3">
      <c r="A2959" s="24">
        <v>16386</v>
      </c>
      <c r="B2959" s="24" t="s">
        <v>3427</v>
      </c>
      <c r="C2959" s="24" t="s">
        <v>3428</v>
      </c>
      <c r="D2959" s="30" t="s">
        <v>2045</v>
      </c>
      <c r="E2959" s="24" t="s">
        <v>1974</v>
      </c>
      <c r="F2959" s="24" t="s">
        <v>2475</v>
      </c>
      <c r="G2959" s="25" t="s">
        <v>2000</v>
      </c>
    </row>
    <row r="2960" spans="1:7" x14ac:dyDescent="0.3">
      <c r="A2960" s="27">
        <v>16379</v>
      </c>
      <c r="B2960" s="27" t="s">
        <v>3426</v>
      </c>
      <c r="C2960" s="27" t="s">
        <v>2146</v>
      </c>
      <c r="D2960" s="28" t="s">
        <v>2327</v>
      </c>
      <c r="E2960" s="27" t="s">
        <v>2059</v>
      </c>
      <c r="F2960" s="27" t="s">
        <v>2713</v>
      </c>
      <c r="G2960" s="29" t="s">
        <v>2000</v>
      </c>
    </row>
    <row r="2961" spans="1:7" x14ac:dyDescent="0.3">
      <c r="A2961" s="24">
        <v>16352</v>
      </c>
      <c r="B2961" s="24" t="s">
        <v>3424</v>
      </c>
      <c r="C2961" s="24" t="s">
        <v>2198</v>
      </c>
      <c r="D2961" s="30" t="s">
        <v>2327</v>
      </c>
      <c r="E2961" s="24" t="s">
        <v>2059</v>
      </c>
      <c r="F2961" s="24" t="s">
        <v>3425</v>
      </c>
      <c r="G2961" s="25" t="s">
        <v>2000</v>
      </c>
    </row>
    <row r="2962" spans="1:7" x14ac:dyDescent="0.3">
      <c r="A2962" s="27">
        <v>16345</v>
      </c>
      <c r="B2962" s="27" t="s">
        <v>2875</v>
      </c>
      <c r="C2962" s="27" t="s">
        <v>3423</v>
      </c>
      <c r="D2962" s="28" t="s">
        <v>2127</v>
      </c>
      <c r="E2962" s="27" t="s">
        <v>2041</v>
      </c>
      <c r="F2962" s="27" t="s">
        <v>2555</v>
      </c>
      <c r="G2962" s="29" t="s">
        <v>2000</v>
      </c>
    </row>
    <row r="2963" spans="1:7" x14ac:dyDescent="0.3">
      <c r="A2963" s="24">
        <v>16344</v>
      </c>
      <c r="B2963" s="24" t="s">
        <v>2938</v>
      </c>
      <c r="C2963" s="24" t="s">
        <v>1963</v>
      </c>
      <c r="D2963" s="30" t="s">
        <v>2327</v>
      </c>
      <c r="E2963" s="24" t="s">
        <v>2059</v>
      </c>
      <c r="F2963" s="24" t="s">
        <v>2702</v>
      </c>
      <c r="G2963" s="25" t="s">
        <v>2000</v>
      </c>
    </row>
    <row r="2964" spans="1:7" x14ac:dyDescent="0.3">
      <c r="A2964" s="27">
        <v>16335</v>
      </c>
      <c r="B2964" s="27" t="s">
        <v>2936</v>
      </c>
      <c r="C2964" s="27" t="s">
        <v>2682</v>
      </c>
      <c r="D2964" s="28" t="s">
        <v>2127</v>
      </c>
      <c r="E2964" s="27" t="s">
        <v>2041</v>
      </c>
      <c r="F2964" s="27" t="s">
        <v>2432</v>
      </c>
      <c r="G2964" s="29" t="s">
        <v>1947</v>
      </c>
    </row>
    <row r="2965" spans="1:7" x14ac:dyDescent="0.3">
      <c r="A2965" s="24">
        <v>16332</v>
      </c>
      <c r="B2965" s="24" t="s">
        <v>2631</v>
      </c>
      <c r="C2965" s="24" t="s">
        <v>2644</v>
      </c>
      <c r="D2965" s="30" t="s">
        <v>2327</v>
      </c>
      <c r="E2965" s="24" t="s">
        <v>2059</v>
      </c>
      <c r="F2965" s="24" t="s">
        <v>2702</v>
      </c>
      <c r="G2965" s="25" t="s">
        <v>1947</v>
      </c>
    </row>
    <row r="2966" spans="1:7" x14ac:dyDescent="0.3">
      <c r="A2966" s="27">
        <v>16327</v>
      </c>
      <c r="B2966" s="27" t="s">
        <v>3422</v>
      </c>
      <c r="C2966" s="27" t="s">
        <v>2208</v>
      </c>
      <c r="D2966" s="28" t="s">
        <v>2327</v>
      </c>
      <c r="E2966" s="27" t="s">
        <v>2059</v>
      </c>
      <c r="F2966" s="27" t="s">
        <v>2877</v>
      </c>
      <c r="G2966" s="29" t="s">
        <v>2000</v>
      </c>
    </row>
    <row r="2967" spans="1:7" x14ac:dyDescent="0.3">
      <c r="A2967" s="24">
        <v>16313</v>
      </c>
      <c r="B2967" s="24" t="s">
        <v>3421</v>
      </c>
      <c r="C2967" s="24" t="s">
        <v>2525</v>
      </c>
      <c r="D2967" s="30" t="s">
        <v>2335</v>
      </c>
      <c r="E2967" s="24" t="s">
        <v>2279</v>
      </c>
      <c r="F2967" s="24" t="s">
        <v>2370</v>
      </c>
      <c r="G2967" s="25" t="s">
        <v>1947</v>
      </c>
    </row>
    <row r="2968" spans="1:7" x14ac:dyDescent="0.3">
      <c r="A2968" s="27">
        <v>16299</v>
      </c>
      <c r="B2968" s="27" t="s">
        <v>3076</v>
      </c>
      <c r="C2968" s="27" t="s">
        <v>2644</v>
      </c>
      <c r="D2968" s="28" t="s">
        <v>2045</v>
      </c>
      <c r="E2968" s="27" t="s">
        <v>1974</v>
      </c>
      <c r="F2968" s="27" t="s">
        <v>2281</v>
      </c>
      <c r="G2968" s="29" t="s">
        <v>1947</v>
      </c>
    </row>
    <row r="2969" spans="1:7" x14ac:dyDescent="0.3">
      <c r="A2969" s="24">
        <v>16295</v>
      </c>
      <c r="B2969" s="24" t="s">
        <v>2219</v>
      </c>
      <c r="C2969" s="24" t="s">
        <v>3420</v>
      </c>
      <c r="D2969" s="30" t="s">
        <v>1994</v>
      </c>
      <c r="E2969" s="24" t="s">
        <v>1974</v>
      </c>
      <c r="F2969" s="24" t="s">
        <v>1975</v>
      </c>
      <c r="G2969" s="25" t="s">
        <v>2000</v>
      </c>
    </row>
    <row r="2970" spans="1:7" x14ac:dyDescent="0.3">
      <c r="A2970" s="27">
        <v>16281</v>
      </c>
      <c r="B2970" s="27" t="s">
        <v>2631</v>
      </c>
      <c r="C2970" s="27" t="s">
        <v>1987</v>
      </c>
      <c r="D2970" s="28" t="s">
        <v>2913</v>
      </c>
      <c r="E2970" s="27" t="s">
        <v>1974</v>
      </c>
      <c r="F2970" s="27" t="s">
        <v>3010</v>
      </c>
      <c r="G2970" s="29" t="s">
        <v>1947</v>
      </c>
    </row>
    <row r="2971" spans="1:7" x14ac:dyDescent="0.3">
      <c r="A2971" s="24">
        <v>16245</v>
      </c>
      <c r="B2971" s="24" t="s">
        <v>2537</v>
      </c>
      <c r="C2971" s="24" t="s">
        <v>3419</v>
      </c>
      <c r="D2971" s="30" t="s">
        <v>2045</v>
      </c>
      <c r="E2971" s="24" t="s">
        <v>1974</v>
      </c>
      <c r="F2971" s="24" t="s">
        <v>2845</v>
      </c>
      <c r="G2971" s="25" t="s">
        <v>2000</v>
      </c>
    </row>
    <row r="2972" spans="1:7" x14ac:dyDescent="0.3">
      <c r="A2972" s="27">
        <v>16242</v>
      </c>
      <c r="B2972" s="27" t="s">
        <v>3320</v>
      </c>
      <c r="C2972" s="27" t="s">
        <v>3418</v>
      </c>
      <c r="D2972" s="28" t="s">
        <v>2045</v>
      </c>
      <c r="E2972" s="27" t="s">
        <v>1974</v>
      </c>
      <c r="F2972" s="27" t="s">
        <v>2263</v>
      </c>
      <c r="G2972" s="29" t="s">
        <v>2000</v>
      </c>
    </row>
    <row r="2973" spans="1:7" x14ac:dyDescent="0.3">
      <c r="A2973" s="24">
        <v>16237</v>
      </c>
      <c r="B2973" s="24" t="s">
        <v>2028</v>
      </c>
      <c r="C2973" s="24" t="s">
        <v>2841</v>
      </c>
      <c r="D2973" s="30" t="s">
        <v>2127</v>
      </c>
      <c r="E2973" s="24" t="s">
        <v>2041</v>
      </c>
      <c r="F2973" s="24" t="s">
        <v>2042</v>
      </c>
      <c r="G2973" s="25" t="s">
        <v>1947</v>
      </c>
    </row>
    <row r="2974" spans="1:7" x14ac:dyDescent="0.3">
      <c r="A2974" s="27">
        <v>16228</v>
      </c>
      <c r="B2974" s="27" t="s">
        <v>1301</v>
      </c>
      <c r="C2974" s="27" t="s">
        <v>1301</v>
      </c>
      <c r="D2974" s="28" t="s">
        <v>2201</v>
      </c>
      <c r="E2974" s="27" t="s">
        <v>1960</v>
      </c>
      <c r="F2974" s="27" t="s">
        <v>1961</v>
      </c>
      <c r="G2974" s="29" t="s">
        <v>1947</v>
      </c>
    </row>
    <row r="2975" spans="1:7" x14ac:dyDescent="0.3">
      <c r="A2975" s="24">
        <v>16224</v>
      </c>
      <c r="B2975" s="24" t="s">
        <v>2589</v>
      </c>
      <c r="C2975" s="24" t="s">
        <v>1987</v>
      </c>
      <c r="D2975" s="30" t="s">
        <v>2327</v>
      </c>
      <c r="E2975" s="24" t="s">
        <v>2059</v>
      </c>
      <c r="F2975" s="24" t="s">
        <v>2702</v>
      </c>
      <c r="G2975" s="25" t="s">
        <v>1947</v>
      </c>
    </row>
    <row r="2976" spans="1:7" x14ac:dyDescent="0.3">
      <c r="A2976" s="27">
        <v>16221</v>
      </c>
      <c r="B2976" s="27" t="s">
        <v>2476</v>
      </c>
      <c r="C2976" s="27" t="s">
        <v>3283</v>
      </c>
      <c r="D2976" s="28" t="s">
        <v>2050</v>
      </c>
      <c r="E2976" s="27" t="s">
        <v>1965</v>
      </c>
      <c r="F2976" s="27" t="s">
        <v>2273</v>
      </c>
      <c r="G2976" s="29" t="s">
        <v>1947</v>
      </c>
    </row>
    <row r="2977" spans="1:7" x14ac:dyDescent="0.3">
      <c r="A2977" s="24">
        <v>16220</v>
      </c>
      <c r="B2977" s="24" t="s">
        <v>3417</v>
      </c>
      <c r="C2977" s="24" t="s">
        <v>2579</v>
      </c>
      <c r="D2977" s="30" t="s">
        <v>2050</v>
      </c>
      <c r="E2977" s="24" t="s">
        <v>2246</v>
      </c>
      <c r="F2977" s="24" t="s">
        <v>2247</v>
      </c>
      <c r="G2977" s="25" t="s">
        <v>1947</v>
      </c>
    </row>
    <row r="2978" spans="1:7" x14ac:dyDescent="0.3">
      <c r="A2978" s="27">
        <v>16211</v>
      </c>
      <c r="B2978" s="27" t="s">
        <v>2180</v>
      </c>
      <c r="C2978" s="27" t="s">
        <v>2020</v>
      </c>
      <c r="D2978" s="28" t="s">
        <v>2774</v>
      </c>
      <c r="E2978" s="27" t="s">
        <v>2054</v>
      </c>
      <c r="F2978" s="27" t="s">
        <v>2055</v>
      </c>
      <c r="G2978" s="29" t="s">
        <v>1947</v>
      </c>
    </row>
    <row r="2979" spans="1:7" x14ac:dyDescent="0.3">
      <c r="A2979" s="24">
        <v>16210</v>
      </c>
      <c r="B2979" s="24" t="s">
        <v>2214</v>
      </c>
      <c r="C2979" s="24" t="s">
        <v>2100</v>
      </c>
      <c r="D2979" s="30" t="s">
        <v>2127</v>
      </c>
      <c r="E2979" s="24" t="s">
        <v>1995</v>
      </c>
      <c r="F2979" s="24" t="s">
        <v>1996</v>
      </c>
      <c r="G2979" s="25" t="s">
        <v>1947</v>
      </c>
    </row>
    <row r="2980" spans="1:7" x14ac:dyDescent="0.3">
      <c r="A2980" s="27">
        <v>16196</v>
      </c>
      <c r="B2980" s="27" t="s">
        <v>3416</v>
      </c>
      <c r="C2980" s="27" t="s">
        <v>2238</v>
      </c>
      <c r="D2980" s="28" t="s">
        <v>2087</v>
      </c>
      <c r="E2980" s="27" t="s">
        <v>1978</v>
      </c>
      <c r="F2980" s="27" t="s">
        <v>1979</v>
      </c>
      <c r="G2980" s="29" t="s">
        <v>1947</v>
      </c>
    </row>
    <row r="2981" spans="1:7" x14ac:dyDescent="0.3">
      <c r="A2981" s="24">
        <v>16187</v>
      </c>
      <c r="B2981" s="24" t="s">
        <v>248</v>
      </c>
      <c r="C2981" s="24" t="s">
        <v>3347</v>
      </c>
      <c r="D2981" s="30" t="s">
        <v>2127</v>
      </c>
      <c r="E2981" s="24" t="s">
        <v>1995</v>
      </c>
      <c r="F2981" s="24" t="s">
        <v>2128</v>
      </c>
      <c r="G2981" s="25" t="s">
        <v>1947</v>
      </c>
    </row>
    <row r="2982" spans="1:7" x14ac:dyDescent="0.3">
      <c r="A2982" s="27">
        <v>16186</v>
      </c>
      <c r="B2982" s="27" t="s">
        <v>2380</v>
      </c>
      <c r="C2982" s="27" t="s">
        <v>2381</v>
      </c>
      <c r="D2982" s="28" t="s">
        <v>2335</v>
      </c>
      <c r="E2982" s="27" t="s">
        <v>2279</v>
      </c>
      <c r="F2982" s="27" t="s">
        <v>2341</v>
      </c>
      <c r="G2982" s="29" t="s">
        <v>1947</v>
      </c>
    </row>
    <row r="2983" spans="1:7" x14ac:dyDescent="0.3">
      <c r="A2983" s="24">
        <v>16176</v>
      </c>
      <c r="B2983" s="24" t="s">
        <v>2019</v>
      </c>
      <c r="C2983" s="24" t="s">
        <v>3415</v>
      </c>
      <c r="D2983" s="30" t="s">
        <v>2447</v>
      </c>
      <c r="E2983" s="24" t="s">
        <v>1965</v>
      </c>
      <c r="F2983" s="24" t="s">
        <v>2647</v>
      </c>
      <c r="G2983" s="25" t="s">
        <v>1947</v>
      </c>
    </row>
    <row r="2984" spans="1:7" x14ac:dyDescent="0.3">
      <c r="A2984" s="27">
        <v>16149</v>
      </c>
      <c r="B2984" s="27" t="s">
        <v>2028</v>
      </c>
      <c r="C2984" s="27" t="s">
        <v>3414</v>
      </c>
      <c r="D2984" s="28" t="s">
        <v>2209</v>
      </c>
      <c r="E2984" s="27" t="s">
        <v>1990</v>
      </c>
      <c r="F2984" s="27" t="s">
        <v>1991</v>
      </c>
      <c r="G2984" s="29" t="s">
        <v>1947</v>
      </c>
    </row>
    <row r="2985" spans="1:7" x14ac:dyDescent="0.3">
      <c r="A2985" s="24">
        <v>16145</v>
      </c>
      <c r="B2985" s="24" t="s">
        <v>2486</v>
      </c>
      <c r="C2985" s="24" t="s">
        <v>3413</v>
      </c>
      <c r="D2985" s="30" t="s">
        <v>2209</v>
      </c>
      <c r="E2985" s="24" t="s">
        <v>1990</v>
      </c>
      <c r="F2985" s="24" t="s">
        <v>1991</v>
      </c>
      <c r="G2985" s="25" t="s">
        <v>1947</v>
      </c>
    </row>
    <row r="2986" spans="1:7" x14ac:dyDescent="0.3">
      <c r="A2986" s="27">
        <v>16139</v>
      </c>
      <c r="B2986" s="27" t="s">
        <v>3412</v>
      </c>
      <c r="C2986" s="27" t="s">
        <v>2875</v>
      </c>
      <c r="D2986" s="28" t="s">
        <v>1994</v>
      </c>
      <c r="E2986" s="27" t="s">
        <v>1974</v>
      </c>
      <c r="F2986" s="27" t="s">
        <v>2481</v>
      </c>
      <c r="G2986" s="29" t="s">
        <v>2000</v>
      </c>
    </row>
    <row r="2987" spans="1:7" x14ac:dyDescent="0.3">
      <c r="A2987" s="24">
        <v>16137</v>
      </c>
      <c r="B2987" s="24" t="s">
        <v>3411</v>
      </c>
      <c r="C2987" s="24" t="s">
        <v>2146</v>
      </c>
      <c r="D2987" s="30" t="s">
        <v>2101</v>
      </c>
      <c r="E2987" s="24" t="s">
        <v>2054</v>
      </c>
      <c r="F2987" s="24" t="s">
        <v>2055</v>
      </c>
      <c r="G2987" s="25" t="s">
        <v>1947</v>
      </c>
    </row>
    <row r="2988" spans="1:7" x14ac:dyDescent="0.3">
      <c r="A2988" s="27">
        <v>16124</v>
      </c>
      <c r="B2988" s="27" t="s">
        <v>3410</v>
      </c>
      <c r="C2988" s="27" t="s">
        <v>1963</v>
      </c>
      <c r="D2988" s="28" t="s">
        <v>2101</v>
      </c>
      <c r="E2988" s="27" t="s">
        <v>2054</v>
      </c>
      <c r="F2988" s="27" t="s">
        <v>2055</v>
      </c>
      <c r="G2988" s="29" t="s">
        <v>2000</v>
      </c>
    </row>
    <row r="2989" spans="1:7" x14ac:dyDescent="0.3">
      <c r="A2989" s="24">
        <v>16123</v>
      </c>
      <c r="B2989" s="24" t="s">
        <v>3409</v>
      </c>
      <c r="C2989" s="24" t="s">
        <v>3409</v>
      </c>
      <c r="D2989" s="30" t="s">
        <v>2584</v>
      </c>
      <c r="E2989" s="24" t="s">
        <v>2279</v>
      </c>
      <c r="F2989" s="24" t="s">
        <v>2350</v>
      </c>
      <c r="G2989" s="25" t="s">
        <v>1947</v>
      </c>
    </row>
    <row r="2990" spans="1:7" x14ac:dyDescent="0.3">
      <c r="A2990" s="27">
        <v>16117</v>
      </c>
      <c r="B2990" s="27" t="s">
        <v>2047</v>
      </c>
      <c r="C2990" s="27" t="s">
        <v>2841</v>
      </c>
      <c r="D2990" s="28" t="s">
        <v>2045</v>
      </c>
      <c r="E2990" s="27" t="s">
        <v>2191</v>
      </c>
      <c r="F2990" s="27" t="s">
        <v>2192</v>
      </c>
      <c r="G2990" s="29" t="s">
        <v>1947</v>
      </c>
    </row>
    <row r="2991" spans="1:7" x14ac:dyDescent="0.3">
      <c r="A2991" s="24">
        <v>16115</v>
      </c>
      <c r="B2991" s="24" t="s">
        <v>3408</v>
      </c>
      <c r="C2991" s="24" t="s">
        <v>2100</v>
      </c>
      <c r="D2991" s="30" t="s">
        <v>2127</v>
      </c>
      <c r="E2991" s="24" t="s">
        <v>1995</v>
      </c>
      <c r="F2991" s="24" t="s">
        <v>2128</v>
      </c>
      <c r="G2991" s="25" t="s">
        <v>1947</v>
      </c>
    </row>
    <row r="2992" spans="1:7" x14ac:dyDescent="0.3">
      <c r="A2992" s="27">
        <v>16113</v>
      </c>
      <c r="B2992" s="27" t="s">
        <v>2631</v>
      </c>
      <c r="C2992" s="27" t="s">
        <v>2119</v>
      </c>
      <c r="D2992" s="28" t="s">
        <v>2335</v>
      </c>
      <c r="E2992" s="27" t="s">
        <v>2279</v>
      </c>
      <c r="F2992" s="27" t="s">
        <v>3031</v>
      </c>
      <c r="G2992" s="29" t="s">
        <v>1947</v>
      </c>
    </row>
    <row r="2993" spans="1:7" x14ac:dyDescent="0.3">
      <c r="A2993" s="24">
        <v>16106</v>
      </c>
      <c r="B2993" s="24" t="s">
        <v>584</v>
      </c>
      <c r="C2993" s="24" t="s">
        <v>3377</v>
      </c>
      <c r="D2993" s="30" t="s">
        <v>3407</v>
      </c>
      <c r="E2993" s="24" t="s">
        <v>2054</v>
      </c>
      <c r="F2993" s="24" t="s">
        <v>2055</v>
      </c>
      <c r="G2993" s="25" t="s">
        <v>1947</v>
      </c>
    </row>
    <row r="2994" spans="1:7" x14ac:dyDescent="0.3">
      <c r="A2994" s="27">
        <v>16105</v>
      </c>
      <c r="B2994" s="27" t="s">
        <v>3405</v>
      </c>
      <c r="C2994" s="27" t="s">
        <v>3406</v>
      </c>
      <c r="D2994" s="28" t="s">
        <v>2531</v>
      </c>
      <c r="E2994" s="27" t="s">
        <v>1955</v>
      </c>
      <c r="F2994" s="27" t="s">
        <v>1956</v>
      </c>
      <c r="G2994" s="29" t="s">
        <v>1947</v>
      </c>
    </row>
    <row r="2995" spans="1:7" x14ac:dyDescent="0.3">
      <c r="A2995" s="24">
        <v>16090</v>
      </c>
      <c r="B2995" s="24" t="s">
        <v>2786</v>
      </c>
      <c r="C2995" s="24" t="s">
        <v>2602</v>
      </c>
      <c r="D2995" s="30" t="s">
        <v>2163</v>
      </c>
      <c r="E2995" s="24" t="s">
        <v>1974</v>
      </c>
      <c r="F2995" s="24" t="s">
        <v>3249</v>
      </c>
      <c r="G2995" s="25" t="s">
        <v>2000</v>
      </c>
    </row>
    <row r="2996" spans="1:7" x14ac:dyDescent="0.3">
      <c r="A2996" s="27">
        <v>16076</v>
      </c>
      <c r="B2996" s="27" t="s">
        <v>248</v>
      </c>
      <c r="C2996" s="27" t="s">
        <v>2278</v>
      </c>
      <c r="D2996" s="28" t="s">
        <v>2445</v>
      </c>
      <c r="E2996" s="27" t="s">
        <v>2279</v>
      </c>
      <c r="F2996" s="27" t="s">
        <v>2420</v>
      </c>
      <c r="G2996" s="29" t="s">
        <v>1947</v>
      </c>
    </row>
    <row r="2997" spans="1:7" x14ac:dyDescent="0.3">
      <c r="A2997" s="24">
        <v>16072</v>
      </c>
      <c r="B2997" s="24" t="s">
        <v>2351</v>
      </c>
      <c r="C2997" s="24" t="s">
        <v>1963</v>
      </c>
      <c r="D2997" s="30" t="s">
        <v>2127</v>
      </c>
      <c r="E2997" s="24" t="s">
        <v>2041</v>
      </c>
      <c r="F2997" s="24" t="s">
        <v>2555</v>
      </c>
      <c r="G2997" s="25" t="s">
        <v>1947</v>
      </c>
    </row>
    <row r="2998" spans="1:7" x14ac:dyDescent="0.3">
      <c r="A2998" s="27">
        <v>16061</v>
      </c>
      <c r="B2998" s="27" t="s">
        <v>992</v>
      </c>
      <c r="C2998" s="27" t="s">
        <v>2093</v>
      </c>
      <c r="D2998" s="28" t="s">
        <v>2335</v>
      </c>
      <c r="E2998" s="27" t="s">
        <v>2279</v>
      </c>
      <c r="F2998" s="27" t="s">
        <v>2341</v>
      </c>
      <c r="G2998" s="29" t="s">
        <v>1947</v>
      </c>
    </row>
    <row r="2999" spans="1:7" x14ac:dyDescent="0.3">
      <c r="A2999" s="24">
        <v>16055</v>
      </c>
      <c r="B2999" s="24" t="s">
        <v>3402</v>
      </c>
      <c r="C2999" s="24" t="s">
        <v>3403</v>
      </c>
      <c r="D2999" s="30" t="s">
        <v>3404</v>
      </c>
      <c r="E2999" s="24" t="s">
        <v>2098</v>
      </c>
      <c r="F2999" s="24" t="s">
        <v>2099</v>
      </c>
      <c r="G2999" s="25" t="s">
        <v>1947</v>
      </c>
    </row>
    <row r="3000" spans="1:7" x14ac:dyDescent="0.3">
      <c r="A3000" s="27">
        <v>16051</v>
      </c>
      <c r="B3000" s="27" t="s">
        <v>3400</v>
      </c>
      <c r="C3000" s="27" t="s">
        <v>3401</v>
      </c>
      <c r="D3000" s="28" t="s">
        <v>2087</v>
      </c>
      <c r="E3000" s="27" t="s">
        <v>1965</v>
      </c>
      <c r="F3000" s="27" t="s">
        <v>1966</v>
      </c>
      <c r="G3000" s="29" t="s">
        <v>1947</v>
      </c>
    </row>
    <row r="3001" spans="1:7" x14ac:dyDescent="0.3">
      <c r="A3001" s="24">
        <v>16033</v>
      </c>
      <c r="B3001" s="24" t="s">
        <v>3287</v>
      </c>
      <c r="C3001" s="24" t="s">
        <v>3399</v>
      </c>
      <c r="D3001" s="30" t="s">
        <v>2327</v>
      </c>
      <c r="E3001" s="24" t="s">
        <v>2158</v>
      </c>
      <c r="F3001" s="24" t="s">
        <v>2159</v>
      </c>
      <c r="G3001" s="25" t="s">
        <v>2000</v>
      </c>
    </row>
    <row r="3002" spans="1:7" x14ac:dyDescent="0.3">
      <c r="A3002" s="27">
        <v>16028</v>
      </c>
      <c r="B3002" s="27" t="s">
        <v>3286</v>
      </c>
      <c r="C3002" s="27" t="s">
        <v>3377</v>
      </c>
      <c r="D3002" s="28" t="s">
        <v>2335</v>
      </c>
      <c r="E3002" s="27" t="s">
        <v>2279</v>
      </c>
      <c r="F3002" s="27" t="s">
        <v>2420</v>
      </c>
      <c r="G3002" s="29" t="s">
        <v>1947</v>
      </c>
    </row>
    <row r="3003" spans="1:7" x14ac:dyDescent="0.3">
      <c r="A3003" s="24">
        <v>16021</v>
      </c>
      <c r="B3003" s="24" t="s">
        <v>2328</v>
      </c>
      <c r="C3003" s="24" t="s">
        <v>3397</v>
      </c>
      <c r="D3003" s="30" t="s">
        <v>2335</v>
      </c>
      <c r="E3003" s="24" t="s">
        <v>2279</v>
      </c>
      <c r="F3003" s="24" t="s">
        <v>3398</v>
      </c>
      <c r="G3003" s="25" t="s">
        <v>2000</v>
      </c>
    </row>
    <row r="3004" spans="1:7" x14ac:dyDescent="0.3">
      <c r="A3004" s="27">
        <v>16017</v>
      </c>
      <c r="B3004" s="27" t="s">
        <v>2464</v>
      </c>
      <c r="C3004" s="27" t="s">
        <v>3396</v>
      </c>
      <c r="D3004" s="28" t="s">
        <v>2209</v>
      </c>
      <c r="E3004" s="27" t="s">
        <v>1990</v>
      </c>
      <c r="F3004" s="27" t="s">
        <v>1991</v>
      </c>
      <c r="G3004" s="29" t="s">
        <v>1947</v>
      </c>
    </row>
    <row r="3005" spans="1:7" x14ac:dyDescent="0.3">
      <c r="A3005" s="24">
        <v>16016</v>
      </c>
      <c r="B3005" s="24" t="s">
        <v>2854</v>
      </c>
      <c r="C3005" s="24" t="s">
        <v>2746</v>
      </c>
      <c r="D3005" s="30" t="s">
        <v>2578</v>
      </c>
      <c r="E3005" s="24" t="s">
        <v>2009</v>
      </c>
      <c r="F3005" s="24" t="s">
        <v>2016</v>
      </c>
      <c r="G3005" s="25" t="s">
        <v>1947</v>
      </c>
    </row>
    <row r="3006" spans="1:7" x14ac:dyDescent="0.3">
      <c r="A3006" s="27">
        <v>16004</v>
      </c>
      <c r="B3006" s="27" t="s">
        <v>3394</v>
      </c>
      <c r="C3006" s="27" t="s">
        <v>3395</v>
      </c>
      <c r="D3006" s="28" t="s">
        <v>3077</v>
      </c>
      <c r="E3006" s="27" t="s">
        <v>2098</v>
      </c>
      <c r="F3006" s="27" t="s">
        <v>2099</v>
      </c>
      <c r="G3006" s="29" t="s">
        <v>2000</v>
      </c>
    </row>
    <row r="3007" spans="1:7" x14ac:dyDescent="0.3">
      <c r="A3007" s="24">
        <v>15991</v>
      </c>
      <c r="B3007" s="24" t="s">
        <v>3392</v>
      </c>
      <c r="C3007" s="24" t="s">
        <v>2691</v>
      </c>
      <c r="D3007" s="30" t="s">
        <v>3393</v>
      </c>
      <c r="E3007" s="24" t="s">
        <v>2454</v>
      </c>
      <c r="F3007" s="24" t="s">
        <v>2638</v>
      </c>
      <c r="G3007" s="25" t="s">
        <v>1947</v>
      </c>
    </row>
    <row r="3008" spans="1:7" x14ac:dyDescent="0.3">
      <c r="A3008" s="27">
        <v>15978</v>
      </c>
      <c r="B3008" s="27" t="s">
        <v>2079</v>
      </c>
      <c r="C3008" s="27" t="s">
        <v>2787</v>
      </c>
      <c r="D3008" s="28" t="s">
        <v>2045</v>
      </c>
      <c r="E3008" s="27" t="s">
        <v>1974</v>
      </c>
      <c r="F3008" s="27" t="s">
        <v>2919</v>
      </c>
      <c r="G3008" s="29" t="s">
        <v>1947</v>
      </c>
    </row>
    <row r="3009" spans="1:7" x14ac:dyDescent="0.3">
      <c r="A3009" s="24">
        <v>15974</v>
      </c>
      <c r="B3009" s="24" t="s">
        <v>3390</v>
      </c>
      <c r="C3009" s="24" t="s">
        <v>3391</v>
      </c>
      <c r="D3009" s="30" t="s">
        <v>2127</v>
      </c>
      <c r="E3009" s="24" t="s">
        <v>1995</v>
      </c>
      <c r="F3009" s="24" t="s">
        <v>2128</v>
      </c>
      <c r="G3009" s="25" t="s">
        <v>1947</v>
      </c>
    </row>
    <row r="3010" spans="1:7" x14ac:dyDescent="0.3">
      <c r="A3010" s="27">
        <v>15959</v>
      </c>
      <c r="B3010" s="27" t="s">
        <v>3047</v>
      </c>
      <c r="C3010" s="27" t="s">
        <v>3389</v>
      </c>
      <c r="D3010" s="28" t="s">
        <v>2335</v>
      </c>
      <c r="E3010" s="27" t="s">
        <v>2279</v>
      </c>
      <c r="F3010" s="27" t="s">
        <v>2370</v>
      </c>
      <c r="G3010" s="29" t="s">
        <v>1947</v>
      </c>
    </row>
    <row r="3011" spans="1:7" x14ac:dyDescent="0.3">
      <c r="A3011" s="24">
        <v>15948</v>
      </c>
      <c r="B3011" s="24" t="s">
        <v>2861</v>
      </c>
      <c r="C3011" s="24" t="s">
        <v>3388</v>
      </c>
      <c r="D3011" s="30" t="s">
        <v>2127</v>
      </c>
      <c r="E3011" s="24" t="s">
        <v>1995</v>
      </c>
      <c r="F3011" s="24" t="s">
        <v>2128</v>
      </c>
      <c r="G3011" s="25" t="s">
        <v>1947</v>
      </c>
    </row>
    <row r="3012" spans="1:7" x14ac:dyDescent="0.3">
      <c r="A3012" s="27">
        <v>15947</v>
      </c>
      <c r="B3012" s="27" t="s">
        <v>3387</v>
      </c>
      <c r="C3012" s="27" t="s">
        <v>2184</v>
      </c>
      <c r="D3012" s="28" t="s">
        <v>2201</v>
      </c>
      <c r="E3012" s="27" t="s">
        <v>1974</v>
      </c>
      <c r="F3012" s="27" t="s">
        <v>2562</v>
      </c>
      <c r="G3012" s="29" t="s">
        <v>2000</v>
      </c>
    </row>
    <row r="3013" spans="1:7" x14ac:dyDescent="0.3">
      <c r="A3013" s="24">
        <v>15944</v>
      </c>
      <c r="B3013" s="24" t="s">
        <v>3386</v>
      </c>
      <c r="C3013" s="24" t="s">
        <v>3369</v>
      </c>
      <c r="D3013" s="30" t="s">
        <v>2045</v>
      </c>
      <c r="E3013" s="24" t="s">
        <v>1974</v>
      </c>
      <c r="F3013" s="24" t="s">
        <v>2475</v>
      </c>
      <c r="G3013" s="25" t="s">
        <v>2000</v>
      </c>
    </row>
    <row r="3014" spans="1:7" x14ac:dyDescent="0.3">
      <c r="A3014" s="27">
        <v>15934</v>
      </c>
      <c r="B3014" s="27" t="s">
        <v>2257</v>
      </c>
      <c r="C3014" s="27" t="s">
        <v>2860</v>
      </c>
      <c r="D3014" s="28" t="s">
        <v>1994</v>
      </c>
      <c r="E3014" s="27" t="s">
        <v>1974</v>
      </c>
      <c r="F3014" s="27" t="s">
        <v>1975</v>
      </c>
      <c r="G3014" s="29" t="s">
        <v>2000</v>
      </c>
    </row>
    <row r="3015" spans="1:7" x14ac:dyDescent="0.3">
      <c r="A3015" s="24">
        <v>15932</v>
      </c>
      <c r="B3015" s="24" t="s">
        <v>2486</v>
      </c>
      <c r="C3015" s="24" t="s">
        <v>2868</v>
      </c>
      <c r="D3015" s="30" t="s">
        <v>2023</v>
      </c>
      <c r="E3015" s="24" t="s">
        <v>1974</v>
      </c>
      <c r="F3015" s="24" t="s">
        <v>2587</v>
      </c>
      <c r="G3015" s="25" t="s">
        <v>1947</v>
      </c>
    </row>
    <row r="3016" spans="1:7" x14ac:dyDescent="0.3">
      <c r="A3016" s="27">
        <v>15931</v>
      </c>
      <c r="B3016" s="27" t="s">
        <v>3385</v>
      </c>
      <c r="C3016" s="27" t="s">
        <v>2169</v>
      </c>
      <c r="D3016" s="28" t="s">
        <v>2023</v>
      </c>
      <c r="E3016" s="27" t="s">
        <v>1974</v>
      </c>
      <c r="F3016" s="27" t="s">
        <v>2587</v>
      </c>
      <c r="G3016" s="29" t="s">
        <v>1947</v>
      </c>
    </row>
    <row r="3017" spans="1:7" x14ac:dyDescent="0.3">
      <c r="A3017" s="24">
        <v>15927</v>
      </c>
      <c r="B3017" s="24" t="s">
        <v>2235</v>
      </c>
      <c r="C3017" s="24" t="s">
        <v>1172</v>
      </c>
      <c r="D3017" s="30" t="s">
        <v>2201</v>
      </c>
      <c r="E3017" s="24" t="s">
        <v>2158</v>
      </c>
      <c r="F3017" s="24" t="s">
        <v>2697</v>
      </c>
      <c r="G3017" s="25" t="s">
        <v>1947</v>
      </c>
    </row>
    <row r="3018" spans="1:7" x14ac:dyDescent="0.3">
      <c r="A3018" s="27">
        <v>15922</v>
      </c>
      <c r="B3018" s="27" t="s">
        <v>3347</v>
      </c>
      <c r="C3018" s="27" t="s">
        <v>3198</v>
      </c>
      <c r="D3018" s="28" t="s">
        <v>3261</v>
      </c>
      <c r="E3018" s="27" t="s">
        <v>2496</v>
      </c>
      <c r="F3018" s="27" t="s">
        <v>2497</v>
      </c>
      <c r="G3018" s="29" t="s">
        <v>1947</v>
      </c>
    </row>
    <row r="3019" spans="1:7" x14ac:dyDescent="0.3">
      <c r="A3019" s="24">
        <v>15918</v>
      </c>
      <c r="B3019" s="24" t="s">
        <v>2523</v>
      </c>
      <c r="C3019" s="24" t="s">
        <v>1963</v>
      </c>
      <c r="D3019" s="30" t="s">
        <v>2127</v>
      </c>
      <c r="E3019" s="24" t="s">
        <v>1995</v>
      </c>
      <c r="F3019" s="24" t="s">
        <v>2128</v>
      </c>
      <c r="G3019" s="25" t="s">
        <v>1947</v>
      </c>
    </row>
    <row r="3020" spans="1:7" x14ac:dyDescent="0.3">
      <c r="A3020" s="27">
        <v>15913</v>
      </c>
      <c r="B3020" s="27" t="s">
        <v>2802</v>
      </c>
      <c r="C3020" s="27" t="s">
        <v>2178</v>
      </c>
      <c r="D3020" s="28" t="s">
        <v>2327</v>
      </c>
      <c r="E3020" s="27" t="s">
        <v>2059</v>
      </c>
      <c r="F3020" s="27" t="s">
        <v>2285</v>
      </c>
      <c r="G3020" s="29" t="s">
        <v>2000</v>
      </c>
    </row>
    <row r="3021" spans="1:7" x14ac:dyDescent="0.3">
      <c r="A3021" s="24">
        <v>15906</v>
      </c>
      <c r="B3021" s="24" t="s">
        <v>3221</v>
      </c>
      <c r="C3021" s="24" t="s">
        <v>3221</v>
      </c>
      <c r="D3021" s="30" t="s">
        <v>2045</v>
      </c>
      <c r="E3021" s="24" t="s">
        <v>1974</v>
      </c>
      <c r="F3021" s="24" t="s">
        <v>2919</v>
      </c>
      <c r="G3021" s="25" t="s">
        <v>2000</v>
      </c>
    </row>
    <row r="3022" spans="1:7" x14ac:dyDescent="0.3">
      <c r="A3022" s="27">
        <v>15900</v>
      </c>
      <c r="B3022" s="27" t="s">
        <v>3383</v>
      </c>
      <c r="C3022" s="27" t="s">
        <v>3384</v>
      </c>
      <c r="D3022" s="28" t="s">
        <v>2793</v>
      </c>
      <c r="E3022" s="27" t="s">
        <v>2315</v>
      </c>
      <c r="F3022" s="27" t="s">
        <v>2316</v>
      </c>
      <c r="G3022" s="29" t="s">
        <v>2000</v>
      </c>
    </row>
    <row r="3023" spans="1:7" x14ac:dyDescent="0.3">
      <c r="A3023" s="24">
        <v>15899</v>
      </c>
      <c r="B3023" s="24" t="s">
        <v>2789</v>
      </c>
      <c r="C3023" s="24" t="s">
        <v>3382</v>
      </c>
      <c r="D3023" s="30" t="s">
        <v>2040</v>
      </c>
      <c r="E3023" s="24" t="s">
        <v>1990</v>
      </c>
      <c r="F3023" s="24" t="s">
        <v>1991</v>
      </c>
      <c r="G3023" s="25" t="s">
        <v>1947</v>
      </c>
    </row>
    <row r="3024" spans="1:7" x14ac:dyDescent="0.3">
      <c r="A3024" s="27">
        <v>15888</v>
      </c>
      <c r="B3024" s="27" t="s">
        <v>3116</v>
      </c>
      <c r="C3024" s="27" t="s">
        <v>3057</v>
      </c>
      <c r="D3024" s="28" t="s">
        <v>2335</v>
      </c>
      <c r="E3024" s="27" t="s">
        <v>2279</v>
      </c>
      <c r="F3024" s="27" t="s">
        <v>2341</v>
      </c>
      <c r="G3024" s="29" t="s">
        <v>2000</v>
      </c>
    </row>
    <row r="3025" spans="1:7" x14ac:dyDescent="0.3">
      <c r="A3025" s="24">
        <v>15887</v>
      </c>
      <c r="B3025" s="24" t="s">
        <v>2674</v>
      </c>
      <c r="C3025" s="24" t="s">
        <v>2674</v>
      </c>
      <c r="D3025" s="30" t="s">
        <v>2445</v>
      </c>
      <c r="E3025" s="24" t="s">
        <v>2279</v>
      </c>
      <c r="F3025" s="24" t="s">
        <v>2341</v>
      </c>
      <c r="G3025" s="25" t="s">
        <v>2000</v>
      </c>
    </row>
    <row r="3026" spans="1:7" x14ac:dyDescent="0.3">
      <c r="A3026" s="27">
        <v>15884</v>
      </c>
      <c r="B3026" s="27" t="s">
        <v>3380</v>
      </c>
      <c r="C3026" s="27" t="s">
        <v>3381</v>
      </c>
      <c r="D3026" s="28" t="s">
        <v>2101</v>
      </c>
      <c r="E3026" s="27" t="s">
        <v>2054</v>
      </c>
      <c r="F3026" s="27" t="s">
        <v>2055</v>
      </c>
      <c r="G3026" s="29" t="s">
        <v>2000</v>
      </c>
    </row>
    <row r="3027" spans="1:7" x14ac:dyDescent="0.3">
      <c r="A3027" s="24">
        <v>15877</v>
      </c>
      <c r="B3027" s="24" t="s">
        <v>2368</v>
      </c>
      <c r="C3027" s="24" t="s">
        <v>2790</v>
      </c>
      <c r="D3027" s="30" t="s">
        <v>2913</v>
      </c>
      <c r="E3027" s="24" t="s">
        <v>1974</v>
      </c>
      <c r="F3027" s="24" t="s">
        <v>2661</v>
      </c>
      <c r="G3027" s="25" t="s">
        <v>1947</v>
      </c>
    </row>
    <row r="3028" spans="1:7" x14ac:dyDescent="0.3">
      <c r="A3028" s="27">
        <v>15875</v>
      </c>
      <c r="B3028" s="27" t="s">
        <v>2520</v>
      </c>
      <c r="C3028" s="27" t="s">
        <v>1987</v>
      </c>
      <c r="D3028" s="28" t="s">
        <v>2050</v>
      </c>
      <c r="E3028" s="27" t="s">
        <v>1974</v>
      </c>
      <c r="F3028" s="27" t="s">
        <v>1975</v>
      </c>
      <c r="G3028" s="29" t="s">
        <v>1947</v>
      </c>
    </row>
    <row r="3029" spans="1:7" x14ac:dyDescent="0.3">
      <c r="A3029" s="24">
        <v>15872</v>
      </c>
      <c r="B3029" s="24" t="s">
        <v>3379</v>
      </c>
      <c r="C3029" s="24" t="s">
        <v>2644</v>
      </c>
      <c r="D3029" s="30" t="s">
        <v>2088</v>
      </c>
      <c r="E3029" s="24" t="s">
        <v>1990</v>
      </c>
      <c r="F3029" s="24" t="s">
        <v>1991</v>
      </c>
      <c r="G3029" s="25" t="s">
        <v>1947</v>
      </c>
    </row>
    <row r="3030" spans="1:7" x14ac:dyDescent="0.3">
      <c r="A3030" s="27">
        <v>15856</v>
      </c>
      <c r="B3030" s="27" t="s">
        <v>2258</v>
      </c>
      <c r="C3030" s="27" t="s">
        <v>2258</v>
      </c>
      <c r="D3030" s="28" t="s">
        <v>2327</v>
      </c>
      <c r="E3030" s="27" t="s">
        <v>2158</v>
      </c>
      <c r="F3030" s="27" t="s">
        <v>2159</v>
      </c>
      <c r="G3030" s="29" t="s">
        <v>2000</v>
      </c>
    </row>
    <row r="3031" spans="1:7" x14ac:dyDescent="0.3">
      <c r="A3031" s="24">
        <v>15853</v>
      </c>
      <c r="B3031" s="24" t="s">
        <v>3378</v>
      </c>
      <c r="C3031" s="24" t="s">
        <v>2288</v>
      </c>
      <c r="D3031" s="30" t="s">
        <v>2327</v>
      </c>
      <c r="E3031" s="24" t="s">
        <v>2158</v>
      </c>
      <c r="F3031" s="24" t="s">
        <v>2159</v>
      </c>
      <c r="G3031" s="25" t="s">
        <v>2000</v>
      </c>
    </row>
    <row r="3032" spans="1:7" x14ac:dyDescent="0.3">
      <c r="A3032" s="27">
        <v>15844</v>
      </c>
      <c r="B3032" s="27" t="s">
        <v>2732</v>
      </c>
      <c r="C3032" s="27" t="s">
        <v>3377</v>
      </c>
      <c r="D3032" s="28" t="s">
        <v>2087</v>
      </c>
      <c r="E3032" s="27" t="s">
        <v>1950</v>
      </c>
      <c r="F3032" s="27" t="s">
        <v>1951</v>
      </c>
      <c r="G3032" s="29" t="s">
        <v>1947</v>
      </c>
    </row>
    <row r="3033" spans="1:7" x14ac:dyDescent="0.3">
      <c r="A3033" s="24">
        <v>15839</v>
      </c>
      <c r="B3033" s="24" t="s">
        <v>3374</v>
      </c>
      <c r="C3033" s="24" t="s">
        <v>2331</v>
      </c>
      <c r="D3033" s="30" t="s">
        <v>2201</v>
      </c>
      <c r="E3033" s="24" t="s">
        <v>3375</v>
      </c>
      <c r="F3033" s="24" t="s">
        <v>3376</v>
      </c>
      <c r="G3033" s="25" t="s">
        <v>1947</v>
      </c>
    </row>
    <row r="3034" spans="1:7" x14ac:dyDescent="0.3">
      <c r="A3034" s="27">
        <v>15828</v>
      </c>
      <c r="B3034" s="27" t="s">
        <v>2380</v>
      </c>
      <c r="C3034" s="27" t="s">
        <v>2524</v>
      </c>
      <c r="D3034" s="28" t="s">
        <v>2256</v>
      </c>
      <c r="E3034" s="27" t="s">
        <v>2073</v>
      </c>
      <c r="F3034" s="27" t="s">
        <v>2074</v>
      </c>
      <c r="G3034" s="29" t="s">
        <v>1947</v>
      </c>
    </row>
    <row r="3035" spans="1:7" x14ac:dyDescent="0.3">
      <c r="A3035" s="24">
        <v>15801</v>
      </c>
      <c r="B3035" s="24" t="s">
        <v>2515</v>
      </c>
      <c r="C3035" s="24" t="s">
        <v>1963</v>
      </c>
      <c r="D3035" s="30" t="s">
        <v>2335</v>
      </c>
      <c r="E3035" s="24" t="s">
        <v>2279</v>
      </c>
      <c r="F3035" s="24" t="s">
        <v>2370</v>
      </c>
      <c r="G3035" s="25" t="s">
        <v>1947</v>
      </c>
    </row>
    <row r="3036" spans="1:7" x14ac:dyDescent="0.3">
      <c r="A3036" s="27">
        <v>15793</v>
      </c>
      <c r="B3036" s="27" t="s">
        <v>2380</v>
      </c>
      <c r="C3036" s="27" t="s">
        <v>3373</v>
      </c>
      <c r="D3036" s="28" t="s">
        <v>2127</v>
      </c>
      <c r="E3036" s="27" t="s">
        <v>2041</v>
      </c>
      <c r="F3036" s="27" t="s">
        <v>2432</v>
      </c>
      <c r="G3036" s="29" t="s">
        <v>1947</v>
      </c>
    </row>
    <row r="3037" spans="1:7" x14ac:dyDescent="0.3">
      <c r="A3037" s="24">
        <v>15783</v>
      </c>
      <c r="B3037" s="24" t="s">
        <v>3372</v>
      </c>
      <c r="C3037" s="24" t="s">
        <v>3372</v>
      </c>
      <c r="D3037" s="30" t="s">
        <v>2045</v>
      </c>
      <c r="E3037" s="24" t="s">
        <v>1974</v>
      </c>
      <c r="F3037" s="24" t="s">
        <v>2606</v>
      </c>
      <c r="G3037" s="25" t="s">
        <v>2000</v>
      </c>
    </row>
    <row r="3038" spans="1:7" x14ac:dyDescent="0.3">
      <c r="A3038" s="27">
        <v>15780</v>
      </c>
      <c r="B3038" s="27" t="s">
        <v>2730</v>
      </c>
      <c r="C3038" s="27" t="s">
        <v>2206</v>
      </c>
      <c r="D3038" s="28" t="s">
        <v>2045</v>
      </c>
      <c r="E3038" s="27" t="s">
        <v>1974</v>
      </c>
      <c r="F3038" s="27" t="s">
        <v>2909</v>
      </c>
      <c r="G3038" s="29" t="s">
        <v>2000</v>
      </c>
    </row>
    <row r="3039" spans="1:7" x14ac:dyDescent="0.3">
      <c r="A3039" s="24">
        <v>15779</v>
      </c>
      <c r="B3039" s="24" t="s">
        <v>2270</v>
      </c>
      <c r="C3039" s="24" t="s">
        <v>3255</v>
      </c>
      <c r="D3039" s="30" t="s">
        <v>2045</v>
      </c>
      <c r="E3039" s="24" t="s">
        <v>1974</v>
      </c>
      <c r="F3039" s="24" t="s">
        <v>3296</v>
      </c>
      <c r="G3039" s="25" t="s">
        <v>2000</v>
      </c>
    </row>
    <row r="3040" spans="1:7" x14ac:dyDescent="0.3">
      <c r="A3040" s="27">
        <v>15769</v>
      </c>
      <c r="B3040" s="27" t="s">
        <v>2860</v>
      </c>
      <c r="C3040" s="27" t="s">
        <v>3175</v>
      </c>
      <c r="D3040" s="28" t="s">
        <v>2163</v>
      </c>
      <c r="E3040" s="27" t="s">
        <v>1974</v>
      </c>
      <c r="F3040" s="27" t="s">
        <v>3206</v>
      </c>
      <c r="G3040" s="29" t="s">
        <v>2000</v>
      </c>
    </row>
    <row r="3041" spans="1:7" x14ac:dyDescent="0.3">
      <c r="A3041" s="24">
        <v>15767</v>
      </c>
      <c r="B3041" s="24" t="s">
        <v>1034</v>
      </c>
      <c r="C3041" s="24" t="s">
        <v>2765</v>
      </c>
      <c r="D3041" s="30" t="s">
        <v>2045</v>
      </c>
      <c r="E3041" s="24" t="s">
        <v>1974</v>
      </c>
      <c r="F3041" s="24" t="s">
        <v>2845</v>
      </c>
      <c r="G3041" s="25" t="s">
        <v>2000</v>
      </c>
    </row>
    <row r="3042" spans="1:7" x14ac:dyDescent="0.3">
      <c r="A3042" s="27">
        <v>15766</v>
      </c>
      <c r="B3042" s="27" t="s">
        <v>2715</v>
      </c>
      <c r="C3042" s="27" t="s">
        <v>3371</v>
      </c>
      <c r="D3042" s="28" t="s">
        <v>2045</v>
      </c>
      <c r="E3042" s="27" t="s">
        <v>1974</v>
      </c>
      <c r="F3042" s="27" t="s">
        <v>2475</v>
      </c>
      <c r="G3042" s="29" t="s">
        <v>2000</v>
      </c>
    </row>
    <row r="3043" spans="1:7" x14ac:dyDescent="0.3">
      <c r="A3043" s="24">
        <v>15752</v>
      </c>
      <c r="B3043" s="24" t="s">
        <v>3370</v>
      </c>
      <c r="C3043" s="24" t="s">
        <v>2258</v>
      </c>
      <c r="D3043" s="30" t="s">
        <v>2045</v>
      </c>
      <c r="E3043" s="24" t="s">
        <v>1974</v>
      </c>
      <c r="F3043" s="24" t="s">
        <v>2919</v>
      </c>
      <c r="G3043" s="25" t="s">
        <v>2000</v>
      </c>
    </row>
    <row r="3044" spans="1:7" x14ac:dyDescent="0.3">
      <c r="A3044" s="27">
        <v>15745</v>
      </c>
      <c r="B3044" s="27" t="s">
        <v>2079</v>
      </c>
      <c r="C3044" s="27" t="s">
        <v>2108</v>
      </c>
      <c r="D3044" s="28" t="s">
        <v>2153</v>
      </c>
      <c r="E3044" s="27" t="s">
        <v>2091</v>
      </c>
      <c r="F3044" s="27" t="s">
        <v>2154</v>
      </c>
      <c r="G3044" s="29" t="s">
        <v>1947</v>
      </c>
    </row>
    <row r="3045" spans="1:7" x14ac:dyDescent="0.3">
      <c r="A3045" s="24">
        <v>15742</v>
      </c>
      <c r="B3045" s="24" t="s">
        <v>3101</v>
      </c>
      <c r="C3045" s="24" t="s">
        <v>3369</v>
      </c>
      <c r="D3045" s="30" t="s">
        <v>2088</v>
      </c>
      <c r="E3045" s="24" t="s">
        <v>1990</v>
      </c>
      <c r="F3045" s="24" t="s">
        <v>1991</v>
      </c>
      <c r="G3045" s="25" t="s">
        <v>1947</v>
      </c>
    </row>
    <row r="3046" spans="1:7" x14ac:dyDescent="0.3">
      <c r="A3046" s="27">
        <v>15733</v>
      </c>
      <c r="B3046" s="27" t="s">
        <v>2642</v>
      </c>
      <c r="C3046" s="27" t="s">
        <v>2102</v>
      </c>
      <c r="D3046" s="28" t="s">
        <v>2849</v>
      </c>
      <c r="E3046" s="27" t="s">
        <v>2276</v>
      </c>
      <c r="F3046" s="27" t="s">
        <v>2277</v>
      </c>
      <c r="G3046" s="29" t="s">
        <v>1947</v>
      </c>
    </row>
    <row r="3047" spans="1:7" x14ac:dyDescent="0.3">
      <c r="A3047" s="24">
        <v>15726</v>
      </c>
      <c r="B3047" s="24" t="s">
        <v>3368</v>
      </c>
      <c r="C3047" s="24" t="s">
        <v>2200</v>
      </c>
      <c r="D3047" s="30" t="s">
        <v>2058</v>
      </c>
      <c r="E3047" s="24" t="s">
        <v>2059</v>
      </c>
      <c r="F3047" s="24" t="s">
        <v>2702</v>
      </c>
      <c r="G3047" s="25" t="s">
        <v>1947</v>
      </c>
    </row>
    <row r="3048" spans="1:7" x14ac:dyDescent="0.3">
      <c r="A3048" s="27">
        <v>15722</v>
      </c>
      <c r="B3048" s="27" t="s">
        <v>2826</v>
      </c>
      <c r="C3048" s="27" t="s">
        <v>3367</v>
      </c>
      <c r="D3048" s="28" t="s">
        <v>2045</v>
      </c>
      <c r="E3048" s="27" t="s">
        <v>1974</v>
      </c>
      <c r="F3048" s="27" t="s">
        <v>2909</v>
      </c>
      <c r="G3048" s="29" t="s">
        <v>2000</v>
      </c>
    </row>
    <row r="3049" spans="1:7" x14ac:dyDescent="0.3">
      <c r="A3049" s="24">
        <v>15719</v>
      </c>
      <c r="B3049" s="24" t="s">
        <v>2198</v>
      </c>
      <c r="C3049" s="24" t="s">
        <v>2218</v>
      </c>
      <c r="D3049" s="30" t="s">
        <v>2045</v>
      </c>
      <c r="E3049" s="24" t="s">
        <v>1974</v>
      </c>
      <c r="F3049" s="24" t="s">
        <v>2513</v>
      </c>
      <c r="G3049" s="25" t="s">
        <v>2000</v>
      </c>
    </row>
    <row r="3050" spans="1:7" x14ac:dyDescent="0.3">
      <c r="A3050" s="27">
        <v>15715</v>
      </c>
      <c r="B3050" s="27" t="s">
        <v>2380</v>
      </c>
      <c r="C3050" s="27" t="s">
        <v>3366</v>
      </c>
      <c r="D3050" s="28" t="s">
        <v>2127</v>
      </c>
      <c r="E3050" s="27" t="s">
        <v>1995</v>
      </c>
      <c r="F3050" s="27" t="s">
        <v>1996</v>
      </c>
      <c r="G3050" s="29" t="s">
        <v>1947</v>
      </c>
    </row>
    <row r="3051" spans="1:7" x14ac:dyDescent="0.3">
      <c r="A3051" s="24">
        <v>15701</v>
      </c>
      <c r="B3051" s="24" t="s">
        <v>3365</v>
      </c>
      <c r="C3051" s="24" t="s">
        <v>2463</v>
      </c>
      <c r="D3051" s="30" t="s">
        <v>2127</v>
      </c>
      <c r="E3051" s="24" t="s">
        <v>2041</v>
      </c>
      <c r="F3051" s="24" t="s">
        <v>2432</v>
      </c>
      <c r="G3051" s="25" t="s">
        <v>1947</v>
      </c>
    </row>
    <row r="3052" spans="1:7" x14ac:dyDescent="0.3">
      <c r="A3052" s="27">
        <v>15697</v>
      </c>
      <c r="B3052" s="27" t="s">
        <v>2186</v>
      </c>
      <c r="C3052" s="27" t="s">
        <v>2215</v>
      </c>
      <c r="D3052" s="28" t="s">
        <v>2338</v>
      </c>
      <c r="E3052" s="27" t="s">
        <v>2041</v>
      </c>
      <c r="F3052" s="27" t="s">
        <v>2432</v>
      </c>
      <c r="G3052" s="29" t="s">
        <v>1947</v>
      </c>
    </row>
    <row r="3053" spans="1:7" x14ac:dyDescent="0.3">
      <c r="A3053" s="24">
        <v>15682</v>
      </c>
      <c r="B3053" s="24" t="s">
        <v>2207</v>
      </c>
      <c r="C3053" s="24" t="s">
        <v>3364</v>
      </c>
      <c r="D3053" s="30" t="s">
        <v>2680</v>
      </c>
      <c r="E3053" s="24" t="s">
        <v>2054</v>
      </c>
      <c r="F3053" s="24" t="s">
        <v>2055</v>
      </c>
      <c r="G3053" s="25" t="s">
        <v>1947</v>
      </c>
    </row>
    <row r="3054" spans="1:7" x14ac:dyDescent="0.3">
      <c r="A3054" s="27">
        <v>15679</v>
      </c>
      <c r="B3054" s="27" t="s">
        <v>2791</v>
      </c>
      <c r="C3054" s="27" t="s">
        <v>2386</v>
      </c>
      <c r="D3054" s="28" t="s">
        <v>3363</v>
      </c>
      <c r="E3054" s="27" t="s">
        <v>2276</v>
      </c>
      <c r="F3054" s="27" t="s">
        <v>2277</v>
      </c>
      <c r="G3054" s="29" t="s">
        <v>1947</v>
      </c>
    </row>
    <row r="3055" spans="1:7" x14ac:dyDescent="0.3">
      <c r="A3055" s="24">
        <v>15672</v>
      </c>
      <c r="B3055" s="24" t="s">
        <v>1348</v>
      </c>
      <c r="C3055" s="24" t="s">
        <v>1987</v>
      </c>
      <c r="D3055" s="30" t="s">
        <v>2327</v>
      </c>
      <c r="E3055" s="24" t="s">
        <v>2059</v>
      </c>
      <c r="F3055" s="24" t="s">
        <v>3362</v>
      </c>
      <c r="G3055" s="25" t="s">
        <v>1947</v>
      </c>
    </row>
    <row r="3056" spans="1:7" x14ac:dyDescent="0.3">
      <c r="A3056" s="27">
        <v>15667</v>
      </c>
      <c r="B3056" s="27" t="s">
        <v>3361</v>
      </c>
      <c r="C3056" s="27" t="s">
        <v>2200</v>
      </c>
      <c r="D3056" s="28" t="s">
        <v>2447</v>
      </c>
      <c r="E3056" s="27" t="s">
        <v>2054</v>
      </c>
      <c r="F3056" s="27" t="s">
        <v>2055</v>
      </c>
      <c r="G3056" s="29" t="s">
        <v>2000</v>
      </c>
    </row>
    <row r="3057" spans="1:7" x14ac:dyDescent="0.3">
      <c r="A3057" s="24">
        <v>15666</v>
      </c>
      <c r="B3057" s="24" t="s">
        <v>3116</v>
      </c>
      <c r="C3057" s="24" t="s">
        <v>3255</v>
      </c>
      <c r="D3057" s="30" t="s">
        <v>2447</v>
      </c>
      <c r="E3057" s="24" t="s">
        <v>2054</v>
      </c>
      <c r="F3057" s="24" t="s">
        <v>2055</v>
      </c>
      <c r="G3057" s="25" t="s">
        <v>2000</v>
      </c>
    </row>
    <row r="3058" spans="1:7" x14ac:dyDescent="0.3">
      <c r="A3058" s="27">
        <v>15637</v>
      </c>
      <c r="B3058" s="27" t="s">
        <v>2237</v>
      </c>
      <c r="C3058" s="27" t="s">
        <v>2746</v>
      </c>
      <c r="D3058" s="28" t="s">
        <v>2045</v>
      </c>
      <c r="E3058" s="27" t="s">
        <v>1974</v>
      </c>
      <c r="F3058" s="27" t="s">
        <v>3249</v>
      </c>
      <c r="G3058" s="29" t="s">
        <v>1947</v>
      </c>
    </row>
    <row r="3059" spans="1:7" x14ac:dyDescent="0.3">
      <c r="A3059" s="24">
        <v>15633</v>
      </c>
      <c r="B3059" s="24" t="s">
        <v>3360</v>
      </c>
      <c r="C3059" s="24" t="s">
        <v>2573</v>
      </c>
      <c r="D3059" s="30" t="s">
        <v>2447</v>
      </c>
      <c r="E3059" s="24" t="s">
        <v>2054</v>
      </c>
      <c r="F3059" s="24" t="s">
        <v>2055</v>
      </c>
      <c r="G3059" s="25" t="s">
        <v>1947</v>
      </c>
    </row>
    <row r="3060" spans="1:7" x14ac:dyDescent="0.3">
      <c r="A3060" s="27">
        <v>15631</v>
      </c>
      <c r="B3060" s="27" t="s">
        <v>3359</v>
      </c>
      <c r="C3060" s="27" t="s">
        <v>2237</v>
      </c>
      <c r="D3060" s="28" t="s">
        <v>2335</v>
      </c>
      <c r="E3060" s="27" t="s">
        <v>2158</v>
      </c>
      <c r="F3060" s="27" t="s">
        <v>2159</v>
      </c>
      <c r="G3060" s="29" t="s">
        <v>1947</v>
      </c>
    </row>
    <row r="3061" spans="1:7" x14ac:dyDescent="0.3">
      <c r="A3061" s="24">
        <v>15628</v>
      </c>
      <c r="B3061" s="24" t="s">
        <v>3358</v>
      </c>
      <c r="C3061" s="24" t="s">
        <v>2258</v>
      </c>
      <c r="D3061" s="30" t="s">
        <v>2070</v>
      </c>
      <c r="E3061" s="24" t="s">
        <v>2059</v>
      </c>
      <c r="F3061" s="24" t="s">
        <v>2430</v>
      </c>
      <c r="G3061" s="25" t="s">
        <v>2000</v>
      </c>
    </row>
    <row r="3062" spans="1:7" x14ac:dyDescent="0.3">
      <c r="A3062" s="27">
        <v>15625</v>
      </c>
      <c r="B3062" s="27" t="s">
        <v>844</v>
      </c>
      <c r="C3062" s="27" t="s">
        <v>2100</v>
      </c>
      <c r="D3062" s="28" t="s">
        <v>2209</v>
      </c>
      <c r="E3062" s="27" t="s">
        <v>1990</v>
      </c>
      <c r="F3062" s="27" t="s">
        <v>1991</v>
      </c>
      <c r="G3062" s="29" t="s">
        <v>1947</v>
      </c>
    </row>
    <row r="3063" spans="1:7" x14ac:dyDescent="0.3">
      <c r="A3063" s="24">
        <v>15618</v>
      </c>
      <c r="B3063" s="24" t="s">
        <v>2860</v>
      </c>
      <c r="C3063" s="24" t="s">
        <v>2383</v>
      </c>
      <c r="D3063" s="30" t="s">
        <v>2201</v>
      </c>
      <c r="E3063" s="24" t="s">
        <v>2158</v>
      </c>
      <c r="F3063" s="24" t="s">
        <v>2159</v>
      </c>
      <c r="G3063" s="25" t="s">
        <v>2000</v>
      </c>
    </row>
    <row r="3064" spans="1:7" x14ac:dyDescent="0.3">
      <c r="A3064" s="27">
        <v>15615</v>
      </c>
      <c r="B3064" s="27" t="s">
        <v>3356</v>
      </c>
      <c r="C3064" s="27" t="s">
        <v>1963</v>
      </c>
      <c r="D3064" s="28" t="s">
        <v>3357</v>
      </c>
      <c r="E3064" s="27" t="s">
        <v>2091</v>
      </c>
      <c r="F3064" s="27" t="s">
        <v>2092</v>
      </c>
      <c r="G3064" s="29" t="s">
        <v>2000</v>
      </c>
    </row>
    <row r="3065" spans="1:7" x14ac:dyDescent="0.3">
      <c r="A3065" s="24">
        <v>15580</v>
      </c>
      <c r="B3065" s="24" t="s">
        <v>2525</v>
      </c>
      <c r="C3065" s="24" t="s">
        <v>2224</v>
      </c>
      <c r="D3065" s="30" t="s">
        <v>2578</v>
      </c>
      <c r="E3065" s="24" t="s">
        <v>2009</v>
      </c>
      <c r="F3065" s="24" t="s">
        <v>2016</v>
      </c>
      <c r="G3065" s="25" t="s">
        <v>1947</v>
      </c>
    </row>
    <row r="3066" spans="1:7" x14ac:dyDescent="0.3">
      <c r="A3066" s="27">
        <v>15571</v>
      </c>
      <c r="B3066" s="27" t="s">
        <v>2856</v>
      </c>
      <c r="C3066" s="27" t="s">
        <v>3355</v>
      </c>
      <c r="D3066" s="28" t="s">
        <v>2045</v>
      </c>
      <c r="E3066" s="27" t="s">
        <v>1974</v>
      </c>
      <c r="F3066" s="27" t="s">
        <v>2902</v>
      </c>
      <c r="G3066" s="29" t="s">
        <v>2000</v>
      </c>
    </row>
    <row r="3067" spans="1:7" x14ac:dyDescent="0.3">
      <c r="A3067" s="24">
        <v>15557</v>
      </c>
      <c r="B3067" s="24" t="s">
        <v>3353</v>
      </c>
      <c r="C3067" s="24" t="s">
        <v>3354</v>
      </c>
      <c r="D3067" s="30" t="s">
        <v>2913</v>
      </c>
      <c r="E3067" s="24" t="s">
        <v>1974</v>
      </c>
      <c r="F3067" s="24" t="s">
        <v>2909</v>
      </c>
      <c r="G3067" s="25" t="s">
        <v>1947</v>
      </c>
    </row>
    <row r="3068" spans="1:7" x14ac:dyDescent="0.3">
      <c r="A3068" s="27">
        <v>15555</v>
      </c>
      <c r="B3068" s="27" t="s">
        <v>2262</v>
      </c>
      <c r="C3068" s="27" t="s">
        <v>2625</v>
      </c>
      <c r="D3068" s="28" t="s">
        <v>2327</v>
      </c>
      <c r="E3068" s="27" t="s">
        <v>2059</v>
      </c>
      <c r="F3068" s="27" t="s">
        <v>2808</v>
      </c>
      <c r="G3068" s="29" t="s">
        <v>2000</v>
      </c>
    </row>
    <row r="3069" spans="1:7" x14ac:dyDescent="0.3">
      <c r="A3069" s="24">
        <v>15549</v>
      </c>
      <c r="B3069" s="24" t="s">
        <v>2274</v>
      </c>
      <c r="C3069" s="24" t="s">
        <v>3352</v>
      </c>
      <c r="D3069" s="30" t="s">
        <v>2256</v>
      </c>
      <c r="E3069" s="24" t="s">
        <v>2073</v>
      </c>
      <c r="F3069" s="24" t="s">
        <v>2074</v>
      </c>
      <c r="G3069" s="25" t="s">
        <v>1947</v>
      </c>
    </row>
    <row r="3070" spans="1:7" x14ac:dyDescent="0.3">
      <c r="A3070" s="27">
        <v>15547</v>
      </c>
      <c r="B3070" s="27" t="s">
        <v>992</v>
      </c>
      <c r="C3070" s="27" t="s">
        <v>2423</v>
      </c>
      <c r="D3070" s="28" t="s">
        <v>2101</v>
      </c>
      <c r="E3070" s="27" t="s">
        <v>2054</v>
      </c>
      <c r="F3070" s="27" t="s">
        <v>2055</v>
      </c>
      <c r="G3070" s="29" t="s">
        <v>1947</v>
      </c>
    </row>
    <row r="3071" spans="1:7" x14ac:dyDescent="0.3">
      <c r="A3071" s="24">
        <v>15540</v>
      </c>
      <c r="B3071" s="24" t="s">
        <v>2199</v>
      </c>
      <c r="C3071" s="24" t="s">
        <v>3351</v>
      </c>
      <c r="D3071" s="30" t="s">
        <v>2127</v>
      </c>
      <c r="E3071" s="24" t="s">
        <v>1995</v>
      </c>
      <c r="F3071" s="24" t="s">
        <v>2128</v>
      </c>
      <c r="G3071" s="25" t="s">
        <v>1947</v>
      </c>
    </row>
    <row r="3072" spans="1:7" x14ac:dyDescent="0.3">
      <c r="A3072" s="27">
        <v>15530</v>
      </c>
      <c r="B3072" s="27" t="s">
        <v>1976</v>
      </c>
      <c r="C3072" s="27" t="s">
        <v>1963</v>
      </c>
      <c r="D3072" s="28" t="s">
        <v>2913</v>
      </c>
      <c r="E3072" s="27" t="s">
        <v>1974</v>
      </c>
      <c r="F3072" s="27" t="s">
        <v>2641</v>
      </c>
      <c r="G3072" s="29" t="s">
        <v>1947</v>
      </c>
    </row>
    <row r="3073" spans="1:7" x14ac:dyDescent="0.3">
      <c r="A3073" s="24">
        <v>15527</v>
      </c>
      <c r="B3073" s="24" t="s">
        <v>2011</v>
      </c>
      <c r="C3073" s="24" t="s">
        <v>2345</v>
      </c>
      <c r="D3073" s="30" t="s">
        <v>2913</v>
      </c>
      <c r="E3073" s="24" t="s">
        <v>1974</v>
      </c>
      <c r="F3073" s="24" t="s">
        <v>3343</v>
      </c>
      <c r="G3073" s="25" t="s">
        <v>1947</v>
      </c>
    </row>
    <row r="3074" spans="1:7" x14ac:dyDescent="0.3">
      <c r="A3074" s="27">
        <v>15521</v>
      </c>
      <c r="B3074" s="27" t="s">
        <v>2155</v>
      </c>
      <c r="C3074" s="27" t="s">
        <v>3349</v>
      </c>
      <c r="D3074" s="28" t="s">
        <v>2327</v>
      </c>
      <c r="E3074" s="27" t="s">
        <v>2059</v>
      </c>
      <c r="F3074" s="27" t="s">
        <v>3350</v>
      </c>
      <c r="G3074" s="29" t="s">
        <v>2000</v>
      </c>
    </row>
    <row r="3075" spans="1:7" x14ac:dyDescent="0.3">
      <c r="A3075" s="24">
        <v>15509</v>
      </c>
      <c r="B3075" s="24" t="s">
        <v>2102</v>
      </c>
      <c r="C3075" s="24" t="s">
        <v>3348</v>
      </c>
      <c r="D3075" s="30" t="s">
        <v>2045</v>
      </c>
      <c r="E3075" s="24" t="s">
        <v>1974</v>
      </c>
      <c r="F3075" s="24" t="s">
        <v>2587</v>
      </c>
      <c r="G3075" s="25" t="s">
        <v>1947</v>
      </c>
    </row>
    <row r="3076" spans="1:7" x14ac:dyDescent="0.3">
      <c r="A3076" s="27">
        <v>15503</v>
      </c>
      <c r="B3076" s="27" t="s">
        <v>2318</v>
      </c>
      <c r="C3076" s="27" t="s">
        <v>2211</v>
      </c>
      <c r="D3076" s="28" t="s">
        <v>2980</v>
      </c>
      <c r="E3076" s="27" t="s">
        <v>2054</v>
      </c>
      <c r="F3076" s="27" t="s">
        <v>2055</v>
      </c>
      <c r="G3076" s="29" t="s">
        <v>1947</v>
      </c>
    </row>
    <row r="3077" spans="1:7" x14ac:dyDescent="0.3">
      <c r="A3077" s="24">
        <v>15501</v>
      </c>
      <c r="B3077" s="24" t="s">
        <v>844</v>
      </c>
      <c r="C3077" s="24" t="s">
        <v>2102</v>
      </c>
      <c r="D3077" s="30" t="s">
        <v>2447</v>
      </c>
      <c r="E3077" s="24" t="s">
        <v>2315</v>
      </c>
      <c r="F3077" s="24" t="s">
        <v>2316</v>
      </c>
      <c r="G3077" s="25" t="s">
        <v>1947</v>
      </c>
    </row>
    <row r="3078" spans="1:7" x14ac:dyDescent="0.3">
      <c r="A3078" s="27">
        <v>15497</v>
      </c>
      <c r="B3078" s="27" t="s">
        <v>2313</v>
      </c>
      <c r="C3078" s="27" t="s">
        <v>2386</v>
      </c>
      <c r="D3078" s="28" t="s">
        <v>2045</v>
      </c>
      <c r="E3078" s="27" t="s">
        <v>1974</v>
      </c>
      <c r="F3078" s="27" t="s">
        <v>2919</v>
      </c>
      <c r="G3078" s="29" t="s">
        <v>2000</v>
      </c>
    </row>
    <row r="3079" spans="1:7" x14ac:dyDescent="0.3">
      <c r="A3079" s="24">
        <v>15486</v>
      </c>
      <c r="B3079" s="24" t="s">
        <v>2969</v>
      </c>
      <c r="C3079" s="24" t="s">
        <v>568</v>
      </c>
      <c r="D3079" s="30" t="s">
        <v>2127</v>
      </c>
      <c r="E3079" s="24" t="s">
        <v>1995</v>
      </c>
      <c r="F3079" s="24" t="s">
        <v>2128</v>
      </c>
      <c r="G3079" s="25" t="s">
        <v>1947</v>
      </c>
    </row>
    <row r="3080" spans="1:7" x14ac:dyDescent="0.3">
      <c r="A3080" s="27">
        <v>15477</v>
      </c>
      <c r="B3080" s="27" t="s">
        <v>3347</v>
      </c>
      <c r="C3080" s="27" t="s">
        <v>2599</v>
      </c>
      <c r="D3080" s="28" t="s">
        <v>2335</v>
      </c>
      <c r="E3080" s="27" t="s">
        <v>2279</v>
      </c>
      <c r="F3080" s="27" t="s">
        <v>2420</v>
      </c>
      <c r="G3080" s="29" t="s">
        <v>1947</v>
      </c>
    </row>
    <row r="3081" spans="1:7" x14ac:dyDescent="0.3">
      <c r="A3081" s="24">
        <v>15459</v>
      </c>
      <c r="B3081" s="24" t="s">
        <v>2313</v>
      </c>
      <c r="C3081" s="24" t="s">
        <v>2625</v>
      </c>
      <c r="D3081" s="30" t="s">
        <v>2003</v>
      </c>
      <c r="E3081" s="24" t="s">
        <v>2158</v>
      </c>
      <c r="F3081" s="24" t="s">
        <v>2159</v>
      </c>
      <c r="G3081" s="25" t="s">
        <v>2000</v>
      </c>
    </row>
    <row r="3082" spans="1:7" x14ac:dyDescent="0.3">
      <c r="A3082" s="27">
        <v>15448</v>
      </c>
      <c r="B3082" s="27" t="s">
        <v>2240</v>
      </c>
      <c r="C3082" s="27" t="s">
        <v>3346</v>
      </c>
      <c r="D3082" s="28" t="s">
        <v>2083</v>
      </c>
      <c r="E3082" s="27" t="s">
        <v>1945</v>
      </c>
      <c r="F3082" s="27" t="s">
        <v>1946</v>
      </c>
      <c r="G3082" s="29" t="s">
        <v>1947</v>
      </c>
    </row>
    <row r="3083" spans="1:7" x14ac:dyDescent="0.3">
      <c r="A3083" s="24">
        <v>15446</v>
      </c>
      <c r="B3083" s="24" t="s">
        <v>1952</v>
      </c>
      <c r="C3083" s="24" t="s">
        <v>1987</v>
      </c>
      <c r="D3083" s="30" t="s">
        <v>2531</v>
      </c>
      <c r="E3083" s="24" t="s">
        <v>1955</v>
      </c>
      <c r="F3083" s="24" t="s">
        <v>1956</v>
      </c>
      <c r="G3083" s="25" t="s">
        <v>1947</v>
      </c>
    </row>
    <row r="3084" spans="1:7" x14ac:dyDescent="0.3">
      <c r="A3084" s="27">
        <v>15443</v>
      </c>
      <c r="B3084" s="27" t="s">
        <v>3345</v>
      </c>
      <c r="C3084" s="27" t="s">
        <v>2675</v>
      </c>
      <c r="D3084" s="28" t="s">
        <v>2087</v>
      </c>
      <c r="E3084" s="27" t="s">
        <v>1950</v>
      </c>
      <c r="F3084" s="27" t="s">
        <v>1951</v>
      </c>
      <c r="G3084" s="29" t="s">
        <v>1947</v>
      </c>
    </row>
    <row r="3085" spans="1:7" x14ac:dyDescent="0.3">
      <c r="A3085" s="24">
        <v>15426</v>
      </c>
      <c r="B3085" s="24" t="s">
        <v>2028</v>
      </c>
      <c r="C3085" s="24" t="s">
        <v>3289</v>
      </c>
      <c r="D3085" s="30" t="s">
        <v>2045</v>
      </c>
      <c r="E3085" s="24" t="s">
        <v>1974</v>
      </c>
      <c r="F3085" s="24" t="s">
        <v>2828</v>
      </c>
      <c r="G3085" s="25" t="s">
        <v>1947</v>
      </c>
    </row>
    <row r="3086" spans="1:7" x14ac:dyDescent="0.3">
      <c r="A3086" s="27">
        <v>15421</v>
      </c>
      <c r="B3086" s="27" t="s">
        <v>2180</v>
      </c>
      <c r="C3086" s="27" t="s">
        <v>3344</v>
      </c>
      <c r="D3086" s="28" t="s">
        <v>2087</v>
      </c>
      <c r="E3086" s="27" t="s">
        <v>1978</v>
      </c>
      <c r="F3086" s="27" t="s">
        <v>1979</v>
      </c>
      <c r="G3086" s="29" t="s">
        <v>1947</v>
      </c>
    </row>
    <row r="3087" spans="1:7" x14ac:dyDescent="0.3">
      <c r="A3087" s="24">
        <v>15419</v>
      </c>
      <c r="B3087" s="24" t="s">
        <v>2600</v>
      </c>
      <c r="C3087" s="24" t="s">
        <v>2288</v>
      </c>
      <c r="D3087" s="30" t="s">
        <v>2045</v>
      </c>
      <c r="E3087" s="24" t="s">
        <v>1974</v>
      </c>
      <c r="F3087" s="24" t="s">
        <v>3343</v>
      </c>
      <c r="G3087" s="25" t="s">
        <v>2000</v>
      </c>
    </row>
    <row r="3088" spans="1:7" x14ac:dyDescent="0.3">
      <c r="A3088" s="27">
        <v>15418</v>
      </c>
      <c r="B3088" s="27" t="s">
        <v>3341</v>
      </c>
      <c r="C3088" s="27" t="s">
        <v>3342</v>
      </c>
      <c r="D3088" s="28" t="s">
        <v>2447</v>
      </c>
      <c r="E3088" s="27" t="s">
        <v>2315</v>
      </c>
      <c r="F3088" s="27" t="s">
        <v>2316</v>
      </c>
      <c r="G3088" s="29" t="s">
        <v>1947</v>
      </c>
    </row>
    <row r="3089" spans="1:7" x14ac:dyDescent="0.3">
      <c r="A3089" s="24">
        <v>15417</v>
      </c>
      <c r="B3089" s="24" t="s">
        <v>3340</v>
      </c>
      <c r="C3089" s="24" t="s">
        <v>1963</v>
      </c>
      <c r="D3089" s="30" t="s">
        <v>2083</v>
      </c>
      <c r="E3089" s="24" t="s">
        <v>1974</v>
      </c>
      <c r="F3089" s="24" t="s">
        <v>2416</v>
      </c>
      <c r="G3089" s="25" t="s">
        <v>1947</v>
      </c>
    </row>
    <row r="3090" spans="1:7" x14ac:dyDescent="0.3">
      <c r="A3090" s="27">
        <v>15396</v>
      </c>
      <c r="B3090" s="27" t="s">
        <v>3286</v>
      </c>
      <c r="C3090" s="27" t="s">
        <v>2996</v>
      </c>
      <c r="D3090" s="28" t="s">
        <v>2088</v>
      </c>
      <c r="E3090" s="27" t="s">
        <v>1990</v>
      </c>
      <c r="F3090" s="27" t="s">
        <v>1991</v>
      </c>
      <c r="G3090" s="29" t="s">
        <v>1947</v>
      </c>
    </row>
    <row r="3091" spans="1:7" x14ac:dyDescent="0.3">
      <c r="A3091" s="24">
        <v>15395</v>
      </c>
      <c r="B3091" s="24" t="s">
        <v>3339</v>
      </c>
      <c r="C3091" s="24" t="s">
        <v>2306</v>
      </c>
      <c r="D3091" s="30" t="s">
        <v>2144</v>
      </c>
      <c r="E3091" s="24" t="s">
        <v>1969</v>
      </c>
      <c r="F3091" s="24" t="s">
        <v>1970</v>
      </c>
      <c r="G3091" s="25" t="s">
        <v>1947</v>
      </c>
    </row>
    <row r="3092" spans="1:7" x14ac:dyDescent="0.3">
      <c r="A3092" s="27">
        <v>15379</v>
      </c>
      <c r="B3092" s="27" t="s">
        <v>3337</v>
      </c>
      <c r="C3092" s="27" t="s">
        <v>3079</v>
      </c>
      <c r="D3092" s="28" t="s">
        <v>2327</v>
      </c>
      <c r="E3092" s="27" t="s">
        <v>2059</v>
      </c>
      <c r="F3092" s="27" t="s">
        <v>3338</v>
      </c>
      <c r="G3092" s="29" t="s">
        <v>2000</v>
      </c>
    </row>
    <row r="3093" spans="1:7" x14ac:dyDescent="0.3">
      <c r="A3093" s="24">
        <v>15378</v>
      </c>
      <c r="B3093" s="24" t="s">
        <v>2238</v>
      </c>
      <c r="C3093" s="24" t="s">
        <v>2238</v>
      </c>
      <c r="D3093" s="30" t="s">
        <v>2185</v>
      </c>
      <c r="E3093" s="24" t="s">
        <v>1983</v>
      </c>
      <c r="F3093" s="24" t="s">
        <v>1984</v>
      </c>
      <c r="G3093" s="25" t="s">
        <v>1947</v>
      </c>
    </row>
    <row r="3094" spans="1:7" x14ac:dyDescent="0.3">
      <c r="A3094" s="27">
        <v>15368</v>
      </c>
      <c r="B3094" s="27" t="s">
        <v>2789</v>
      </c>
      <c r="C3094" s="27" t="s">
        <v>1993</v>
      </c>
      <c r="D3094" s="28" t="s">
        <v>2531</v>
      </c>
      <c r="E3094" s="27" t="s">
        <v>1955</v>
      </c>
      <c r="F3094" s="27" t="s">
        <v>1956</v>
      </c>
      <c r="G3094" s="29" t="s">
        <v>1947</v>
      </c>
    </row>
    <row r="3095" spans="1:7" x14ac:dyDescent="0.3">
      <c r="A3095" s="24">
        <v>15360</v>
      </c>
      <c r="B3095" s="24" t="s">
        <v>2854</v>
      </c>
      <c r="C3095" s="24" t="s">
        <v>2381</v>
      </c>
      <c r="D3095" s="30" t="s">
        <v>2457</v>
      </c>
      <c r="E3095" s="24" t="s">
        <v>2242</v>
      </c>
      <c r="F3095" s="24" t="s">
        <v>2243</v>
      </c>
      <c r="G3095" s="25" t="s">
        <v>1947</v>
      </c>
    </row>
    <row r="3096" spans="1:7" x14ac:dyDescent="0.3">
      <c r="A3096" s="27">
        <v>15350</v>
      </c>
      <c r="B3096" s="27" t="s">
        <v>3336</v>
      </c>
      <c r="C3096" s="27" t="s">
        <v>2310</v>
      </c>
      <c r="D3096" s="28" t="s">
        <v>2726</v>
      </c>
      <c r="E3096" s="27" t="s">
        <v>2041</v>
      </c>
      <c r="F3096" s="27" t="s">
        <v>2042</v>
      </c>
      <c r="G3096" s="29" t="s">
        <v>1947</v>
      </c>
    </row>
    <row r="3097" spans="1:7" x14ac:dyDescent="0.3">
      <c r="A3097" s="24">
        <v>15336</v>
      </c>
      <c r="B3097" s="24" t="s">
        <v>2028</v>
      </c>
      <c r="C3097" s="24" t="s">
        <v>2996</v>
      </c>
      <c r="D3097" s="30" t="s">
        <v>2087</v>
      </c>
      <c r="E3097" s="24" t="s">
        <v>1950</v>
      </c>
      <c r="F3097" s="24" t="s">
        <v>1951</v>
      </c>
      <c r="G3097" s="25" t="s">
        <v>1947</v>
      </c>
    </row>
    <row r="3098" spans="1:7" x14ac:dyDescent="0.3">
      <c r="A3098" s="27">
        <v>15335</v>
      </c>
      <c r="B3098" s="27" t="s">
        <v>2859</v>
      </c>
      <c r="C3098" s="27" t="s">
        <v>2193</v>
      </c>
      <c r="D3098" s="28" t="s">
        <v>2447</v>
      </c>
      <c r="E3098" s="27" t="s">
        <v>2054</v>
      </c>
      <c r="F3098" s="27" t="s">
        <v>2055</v>
      </c>
      <c r="G3098" s="29" t="s">
        <v>2000</v>
      </c>
    </row>
    <row r="3099" spans="1:7" x14ac:dyDescent="0.3">
      <c r="A3099" s="24">
        <v>15330</v>
      </c>
      <c r="B3099" s="24" t="s">
        <v>3334</v>
      </c>
      <c r="C3099" s="24" t="s">
        <v>1993</v>
      </c>
      <c r="D3099" s="30" t="s">
        <v>3335</v>
      </c>
      <c r="E3099" s="24" t="s">
        <v>2402</v>
      </c>
      <c r="F3099" s="24" t="s">
        <v>2403</v>
      </c>
      <c r="G3099" s="25" t="s">
        <v>1947</v>
      </c>
    </row>
    <row r="3100" spans="1:7" x14ac:dyDescent="0.3">
      <c r="A3100" s="27">
        <v>15316</v>
      </c>
      <c r="B3100" s="27" t="s">
        <v>3333</v>
      </c>
      <c r="C3100" s="27" t="s">
        <v>2752</v>
      </c>
      <c r="D3100" s="28" t="s">
        <v>2127</v>
      </c>
      <c r="E3100" s="27" t="s">
        <v>2041</v>
      </c>
      <c r="F3100" s="27" t="s">
        <v>2555</v>
      </c>
      <c r="G3100" s="29" t="s">
        <v>1947</v>
      </c>
    </row>
    <row r="3101" spans="1:7" x14ac:dyDescent="0.3">
      <c r="A3101" s="24">
        <v>15314</v>
      </c>
      <c r="B3101" s="24" t="s">
        <v>594</v>
      </c>
      <c r="C3101" s="24" t="s">
        <v>2198</v>
      </c>
      <c r="D3101" s="30" t="s">
        <v>3262</v>
      </c>
      <c r="E3101" s="24" t="s">
        <v>2315</v>
      </c>
      <c r="F3101" s="24" t="s">
        <v>2316</v>
      </c>
      <c r="G3101" s="25" t="s">
        <v>2000</v>
      </c>
    </row>
    <row r="3102" spans="1:7" x14ac:dyDescent="0.3">
      <c r="A3102" s="27">
        <v>15312</v>
      </c>
      <c r="B3102" s="27" t="s">
        <v>967</v>
      </c>
      <c r="C3102" s="27" t="s">
        <v>2951</v>
      </c>
      <c r="D3102" s="28" t="s">
        <v>3171</v>
      </c>
      <c r="E3102" s="27" t="s">
        <v>2091</v>
      </c>
      <c r="F3102" s="27" t="s">
        <v>2154</v>
      </c>
      <c r="G3102" s="29" t="s">
        <v>1947</v>
      </c>
    </row>
    <row r="3103" spans="1:7" x14ac:dyDescent="0.3">
      <c r="A3103" s="24">
        <v>15291</v>
      </c>
      <c r="B3103" s="24" t="s">
        <v>2525</v>
      </c>
      <c r="C3103" s="24" t="s">
        <v>1963</v>
      </c>
      <c r="D3103" s="30" t="s">
        <v>2127</v>
      </c>
      <c r="E3103" s="24" t="s">
        <v>1995</v>
      </c>
      <c r="F3103" s="24" t="s">
        <v>1996</v>
      </c>
      <c r="G3103" s="25" t="s">
        <v>1947</v>
      </c>
    </row>
    <row r="3104" spans="1:7" x14ac:dyDescent="0.3">
      <c r="A3104" s="27">
        <v>15290</v>
      </c>
      <c r="B3104" s="27" t="s">
        <v>1643</v>
      </c>
      <c r="C3104" s="27" t="s">
        <v>3332</v>
      </c>
      <c r="D3104" s="28" t="s">
        <v>2447</v>
      </c>
      <c r="E3104" s="27" t="s">
        <v>1965</v>
      </c>
      <c r="F3104" s="27" t="s">
        <v>2647</v>
      </c>
      <c r="G3104" s="29" t="s">
        <v>1947</v>
      </c>
    </row>
    <row r="3105" spans="1:7" x14ac:dyDescent="0.3">
      <c r="A3105" s="24">
        <v>15282</v>
      </c>
      <c r="B3105" s="24" t="s">
        <v>2079</v>
      </c>
      <c r="C3105" s="24" t="s">
        <v>2102</v>
      </c>
      <c r="D3105" s="30" t="s">
        <v>2058</v>
      </c>
      <c r="E3105" s="24" t="s">
        <v>2059</v>
      </c>
      <c r="F3105" s="24" t="s">
        <v>2702</v>
      </c>
      <c r="G3105" s="25" t="s">
        <v>1947</v>
      </c>
    </row>
    <row r="3106" spans="1:7" x14ac:dyDescent="0.3">
      <c r="A3106" s="27">
        <v>15274</v>
      </c>
      <c r="B3106" s="27" t="s">
        <v>2180</v>
      </c>
      <c r="C3106" s="27" t="s">
        <v>2525</v>
      </c>
      <c r="D3106" s="28" t="s">
        <v>2335</v>
      </c>
      <c r="E3106" s="27" t="s">
        <v>2279</v>
      </c>
      <c r="F3106" s="27" t="s">
        <v>2341</v>
      </c>
      <c r="G3106" s="29" t="s">
        <v>1947</v>
      </c>
    </row>
    <row r="3107" spans="1:7" x14ac:dyDescent="0.3">
      <c r="A3107" s="24">
        <v>15251</v>
      </c>
      <c r="B3107" s="24" t="s">
        <v>2789</v>
      </c>
      <c r="C3107" s="24" t="s">
        <v>295</v>
      </c>
      <c r="D3107" s="30" t="s">
        <v>2087</v>
      </c>
      <c r="E3107" s="24" t="s">
        <v>2031</v>
      </c>
      <c r="F3107" s="24" t="s">
        <v>2032</v>
      </c>
      <c r="G3107" s="25" t="s">
        <v>1947</v>
      </c>
    </row>
    <row r="3108" spans="1:7" x14ac:dyDescent="0.3">
      <c r="A3108" s="27">
        <v>15228</v>
      </c>
      <c r="B3108" s="27" t="s">
        <v>2380</v>
      </c>
      <c r="C3108" s="27" t="s">
        <v>3331</v>
      </c>
      <c r="D3108" s="28" t="s">
        <v>2209</v>
      </c>
      <c r="E3108" s="27" t="s">
        <v>1990</v>
      </c>
      <c r="F3108" s="27" t="s">
        <v>1991</v>
      </c>
      <c r="G3108" s="29" t="s">
        <v>1947</v>
      </c>
    </row>
    <row r="3109" spans="1:7" x14ac:dyDescent="0.3">
      <c r="A3109" s="24">
        <v>15227</v>
      </c>
      <c r="B3109" s="24" t="s">
        <v>3330</v>
      </c>
      <c r="C3109" s="24" t="s">
        <v>2068</v>
      </c>
      <c r="D3109" s="30" t="s">
        <v>2087</v>
      </c>
      <c r="E3109" s="24" t="s">
        <v>1950</v>
      </c>
      <c r="F3109" s="24" t="s">
        <v>1951</v>
      </c>
      <c r="G3109" s="25" t="s">
        <v>1947</v>
      </c>
    </row>
    <row r="3110" spans="1:7" x14ac:dyDescent="0.3">
      <c r="A3110" s="27">
        <v>15226</v>
      </c>
      <c r="B3110" s="27" t="s">
        <v>248</v>
      </c>
      <c r="C3110" s="27" t="s">
        <v>1972</v>
      </c>
      <c r="D3110" s="28" t="s">
        <v>2087</v>
      </c>
      <c r="E3110" s="27" t="s">
        <v>1950</v>
      </c>
      <c r="F3110" s="27" t="s">
        <v>1951</v>
      </c>
      <c r="G3110" s="29" t="s">
        <v>1947</v>
      </c>
    </row>
    <row r="3111" spans="1:7" x14ac:dyDescent="0.3">
      <c r="A3111" s="24">
        <v>15210</v>
      </c>
      <c r="B3111" s="24" t="s">
        <v>2978</v>
      </c>
      <c r="C3111" s="24" t="s">
        <v>2310</v>
      </c>
      <c r="D3111" s="30" t="s">
        <v>2445</v>
      </c>
      <c r="E3111" s="24" t="s">
        <v>2279</v>
      </c>
      <c r="F3111" s="24" t="s">
        <v>2297</v>
      </c>
      <c r="G3111" s="25" t="s">
        <v>1947</v>
      </c>
    </row>
    <row r="3112" spans="1:7" x14ac:dyDescent="0.3">
      <c r="A3112" s="27">
        <v>15208</v>
      </c>
      <c r="B3112" s="27" t="s">
        <v>2464</v>
      </c>
      <c r="C3112" s="27" t="s">
        <v>2184</v>
      </c>
      <c r="D3112" s="28" t="s">
        <v>2338</v>
      </c>
      <c r="E3112" s="27" t="s">
        <v>2041</v>
      </c>
      <c r="F3112" s="27" t="s">
        <v>2555</v>
      </c>
      <c r="G3112" s="29" t="s">
        <v>1947</v>
      </c>
    </row>
    <row r="3113" spans="1:7" x14ac:dyDescent="0.3">
      <c r="A3113" s="24">
        <v>15197</v>
      </c>
      <c r="B3113" s="24" t="s">
        <v>3328</v>
      </c>
      <c r="C3113" s="24" t="s">
        <v>3329</v>
      </c>
      <c r="D3113" s="30" t="s">
        <v>2045</v>
      </c>
      <c r="E3113" s="24" t="s">
        <v>1974</v>
      </c>
      <c r="F3113" s="24" t="s">
        <v>3191</v>
      </c>
      <c r="G3113" s="25" t="s">
        <v>2000</v>
      </c>
    </row>
    <row r="3114" spans="1:7" x14ac:dyDescent="0.3">
      <c r="A3114" s="27">
        <v>15191</v>
      </c>
      <c r="B3114" s="27" t="s">
        <v>3326</v>
      </c>
      <c r="C3114" s="27" t="s">
        <v>3327</v>
      </c>
      <c r="D3114" s="28" t="s">
        <v>2373</v>
      </c>
      <c r="E3114" s="27" t="s">
        <v>2158</v>
      </c>
      <c r="F3114" s="27" t="s">
        <v>2159</v>
      </c>
      <c r="G3114" s="29" t="s">
        <v>1947</v>
      </c>
    </row>
    <row r="3115" spans="1:7" x14ac:dyDescent="0.3">
      <c r="A3115" s="24">
        <v>15190</v>
      </c>
      <c r="B3115" s="24" t="s">
        <v>3323</v>
      </c>
      <c r="C3115" s="24" t="s">
        <v>3324</v>
      </c>
      <c r="D3115" s="30" t="s">
        <v>3325</v>
      </c>
      <c r="E3115" s="24" t="s">
        <v>2105</v>
      </c>
      <c r="F3115" s="24" t="s">
        <v>2106</v>
      </c>
      <c r="G3115" s="25" t="s">
        <v>2000</v>
      </c>
    </row>
    <row r="3116" spans="1:7" x14ac:dyDescent="0.3">
      <c r="A3116" s="27">
        <v>15155</v>
      </c>
      <c r="B3116" s="27" t="s">
        <v>1167</v>
      </c>
      <c r="C3116" s="27" t="s">
        <v>2789</v>
      </c>
      <c r="D3116" s="28" t="s">
        <v>2087</v>
      </c>
      <c r="E3116" s="27" t="s">
        <v>1950</v>
      </c>
      <c r="F3116" s="27" t="s">
        <v>1951</v>
      </c>
      <c r="G3116" s="29" t="s">
        <v>1947</v>
      </c>
    </row>
    <row r="3117" spans="1:7" x14ac:dyDescent="0.3">
      <c r="A3117" s="24">
        <v>15146</v>
      </c>
      <c r="B3117" s="24" t="s">
        <v>3322</v>
      </c>
      <c r="C3117" s="24" t="s">
        <v>2712</v>
      </c>
      <c r="D3117" s="30" t="s">
        <v>2127</v>
      </c>
      <c r="E3117" s="24" t="s">
        <v>2041</v>
      </c>
      <c r="F3117" s="24" t="s">
        <v>2432</v>
      </c>
      <c r="G3117" s="25" t="s">
        <v>2000</v>
      </c>
    </row>
    <row r="3118" spans="1:7" x14ac:dyDescent="0.3">
      <c r="A3118" s="27">
        <v>15141</v>
      </c>
      <c r="B3118" s="27" t="s">
        <v>3321</v>
      </c>
      <c r="C3118" s="27" t="s">
        <v>2996</v>
      </c>
      <c r="D3118" s="28" t="s">
        <v>2101</v>
      </c>
      <c r="E3118" s="27" t="s">
        <v>2054</v>
      </c>
      <c r="F3118" s="27" t="s">
        <v>2055</v>
      </c>
      <c r="G3118" s="29" t="s">
        <v>1947</v>
      </c>
    </row>
    <row r="3119" spans="1:7" x14ac:dyDescent="0.3">
      <c r="A3119" s="24">
        <v>15112</v>
      </c>
      <c r="B3119" s="24" t="s">
        <v>2125</v>
      </c>
      <c r="C3119" s="24" t="s">
        <v>2167</v>
      </c>
      <c r="D3119" s="30" t="s">
        <v>2045</v>
      </c>
      <c r="E3119" s="24" t="s">
        <v>1974</v>
      </c>
      <c r="F3119" s="24" t="s">
        <v>2281</v>
      </c>
      <c r="G3119" s="25" t="s">
        <v>1947</v>
      </c>
    </row>
    <row r="3120" spans="1:7" x14ac:dyDescent="0.3">
      <c r="A3120" s="27">
        <v>15093</v>
      </c>
      <c r="B3120" s="27" t="s">
        <v>3320</v>
      </c>
      <c r="C3120" s="27" t="s">
        <v>2387</v>
      </c>
      <c r="D3120" s="28" t="s">
        <v>2045</v>
      </c>
      <c r="E3120" s="27" t="s">
        <v>1974</v>
      </c>
      <c r="F3120" s="27" t="s">
        <v>2906</v>
      </c>
      <c r="G3120" s="29" t="s">
        <v>2000</v>
      </c>
    </row>
    <row r="3121" spans="1:7" x14ac:dyDescent="0.3">
      <c r="A3121" s="24">
        <v>15090</v>
      </c>
      <c r="B3121" s="24" t="s">
        <v>2706</v>
      </c>
      <c r="C3121" s="24" t="s">
        <v>1301</v>
      </c>
      <c r="D3121" s="30" t="s">
        <v>2127</v>
      </c>
      <c r="E3121" s="24" t="s">
        <v>2041</v>
      </c>
      <c r="F3121" s="24" t="s">
        <v>2432</v>
      </c>
      <c r="G3121" s="25" t="s">
        <v>1947</v>
      </c>
    </row>
    <row r="3122" spans="1:7" x14ac:dyDescent="0.3">
      <c r="A3122" s="27">
        <v>15077</v>
      </c>
      <c r="B3122" s="27" t="s">
        <v>3318</v>
      </c>
      <c r="C3122" s="27" t="s">
        <v>3319</v>
      </c>
      <c r="D3122" s="28" t="s">
        <v>2045</v>
      </c>
      <c r="E3122" s="27" t="s">
        <v>1974</v>
      </c>
      <c r="F3122" s="27" t="s">
        <v>2990</v>
      </c>
      <c r="G3122" s="29" t="s">
        <v>2000</v>
      </c>
    </row>
    <row r="3123" spans="1:7" x14ac:dyDescent="0.3">
      <c r="A3123" s="24">
        <v>15075</v>
      </c>
      <c r="B3123" s="24" t="s">
        <v>2064</v>
      </c>
      <c r="C3123" s="24" t="s">
        <v>2217</v>
      </c>
      <c r="D3123" s="30" t="s">
        <v>2980</v>
      </c>
      <c r="E3123" s="24" t="s">
        <v>2054</v>
      </c>
      <c r="F3123" s="24" t="s">
        <v>2055</v>
      </c>
      <c r="G3123" s="25" t="s">
        <v>1947</v>
      </c>
    </row>
    <row r="3124" spans="1:7" x14ac:dyDescent="0.3">
      <c r="A3124" s="27">
        <v>15073</v>
      </c>
      <c r="B3124" s="27" t="s">
        <v>2038</v>
      </c>
      <c r="C3124" s="27" t="s">
        <v>3317</v>
      </c>
      <c r="D3124" s="28" t="s">
        <v>2050</v>
      </c>
      <c r="E3124" s="27" t="s">
        <v>2246</v>
      </c>
      <c r="F3124" s="27" t="s">
        <v>2247</v>
      </c>
      <c r="G3124" s="29" t="s">
        <v>1947</v>
      </c>
    </row>
    <row r="3125" spans="1:7" x14ac:dyDescent="0.3">
      <c r="A3125" s="24">
        <v>15062</v>
      </c>
      <c r="B3125" s="24" t="s">
        <v>1034</v>
      </c>
      <c r="C3125" s="24" t="s">
        <v>2996</v>
      </c>
      <c r="D3125" s="30" t="s">
        <v>2327</v>
      </c>
      <c r="E3125" s="24" t="s">
        <v>2059</v>
      </c>
      <c r="F3125" s="24" t="s">
        <v>3009</v>
      </c>
      <c r="G3125" s="25" t="s">
        <v>2000</v>
      </c>
    </row>
    <row r="3126" spans="1:7" x14ac:dyDescent="0.3">
      <c r="A3126" s="27">
        <v>15051</v>
      </c>
      <c r="B3126" s="27" t="s">
        <v>3315</v>
      </c>
      <c r="C3126" s="27" t="s">
        <v>3316</v>
      </c>
      <c r="D3126" s="28" t="s">
        <v>2127</v>
      </c>
      <c r="E3126" s="27" t="s">
        <v>2409</v>
      </c>
      <c r="F3126" s="27" t="s">
        <v>1965</v>
      </c>
      <c r="G3126" s="29" t="s">
        <v>1947</v>
      </c>
    </row>
    <row r="3127" spans="1:7" x14ac:dyDescent="0.3">
      <c r="A3127" s="24">
        <v>15038</v>
      </c>
      <c r="B3127" s="24" t="s">
        <v>3314</v>
      </c>
      <c r="C3127" s="24" t="s">
        <v>2146</v>
      </c>
      <c r="D3127" s="30" t="s">
        <v>2256</v>
      </c>
      <c r="E3127" s="24" t="s">
        <v>2073</v>
      </c>
      <c r="F3127" s="24" t="s">
        <v>2074</v>
      </c>
      <c r="G3127" s="25" t="s">
        <v>1947</v>
      </c>
    </row>
    <row r="3128" spans="1:7" x14ac:dyDescent="0.3">
      <c r="A3128" s="27">
        <v>15034</v>
      </c>
      <c r="B3128" s="27" t="s">
        <v>2102</v>
      </c>
      <c r="C3128" s="27" t="s">
        <v>2140</v>
      </c>
      <c r="D3128" s="28" t="s">
        <v>3313</v>
      </c>
      <c r="E3128" s="27" t="s">
        <v>1960</v>
      </c>
      <c r="F3128" s="27" t="s">
        <v>1961</v>
      </c>
      <c r="G3128" s="29" t="s">
        <v>1947</v>
      </c>
    </row>
    <row r="3129" spans="1:7" x14ac:dyDescent="0.3">
      <c r="A3129" s="24">
        <v>15033</v>
      </c>
      <c r="B3129" s="24" t="s">
        <v>2119</v>
      </c>
      <c r="C3129" s="24" t="s">
        <v>3312</v>
      </c>
      <c r="D3129" s="30" t="s">
        <v>2050</v>
      </c>
      <c r="E3129" s="24" t="s">
        <v>2246</v>
      </c>
      <c r="F3129" s="24" t="s">
        <v>2247</v>
      </c>
      <c r="G3129" s="25" t="s">
        <v>1947</v>
      </c>
    </row>
    <row r="3130" spans="1:7" x14ac:dyDescent="0.3">
      <c r="A3130" s="27">
        <v>15032</v>
      </c>
      <c r="B3130" s="27" t="s">
        <v>3311</v>
      </c>
      <c r="C3130" s="27" t="s">
        <v>2604</v>
      </c>
      <c r="D3130" s="28" t="s">
        <v>2335</v>
      </c>
      <c r="E3130" s="27" t="s">
        <v>2279</v>
      </c>
      <c r="F3130" s="27" t="s">
        <v>2370</v>
      </c>
      <c r="G3130" s="29" t="s">
        <v>1947</v>
      </c>
    </row>
    <row r="3131" spans="1:7" x14ac:dyDescent="0.3">
      <c r="A3131" s="24">
        <v>15022</v>
      </c>
      <c r="B3131" s="24" t="s">
        <v>3310</v>
      </c>
      <c r="C3131" s="24" t="s">
        <v>3310</v>
      </c>
      <c r="D3131" s="30" t="s">
        <v>2447</v>
      </c>
      <c r="E3131" s="24" t="s">
        <v>2054</v>
      </c>
      <c r="F3131" s="24" t="s">
        <v>2055</v>
      </c>
      <c r="G3131" s="25" t="s">
        <v>2000</v>
      </c>
    </row>
    <row r="3132" spans="1:7" x14ac:dyDescent="0.3">
      <c r="A3132" s="27">
        <v>15019</v>
      </c>
      <c r="B3132" s="27" t="s">
        <v>2521</v>
      </c>
      <c r="C3132" s="27" t="s">
        <v>3309</v>
      </c>
      <c r="D3132" s="28" t="s">
        <v>2127</v>
      </c>
      <c r="E3132" s="27" t="s">
        <v>1995</v>
      </c>
      <c r="F3132" s="27" t="s">
        <v>1996</v>
      </c>
      <c r="G3132" s="29" t="s">
        <v>1947</v>
      </c>
    </row>
    <row r="3133" spans="1:7" x14ac:dyDescent="0.3">
      <c r="A3133" s="24">
        <v>15013</v>
      </c>
      <c r="B3133" s="24" t="s">
        <v>2730</v>
      </c>
      <c r="C3133" s="24" t="s">
        <v>3308</v>
      </c>
      <c r="D3133" s="30" t="s">
        <v>2185</v>
      </c>
      <c r="E3133" s="24" t="s">
        <v>1983</v>
      </c>
      <c r="F3133" s="24" t="s">
        <v>1984</v>
      </c>
      <c r="G3133" s="25" t="s">
        <v>1947</v>
      </c>
    </row>
    <row r="3134" spans="1:7" x14ac:dyDescent="0.3">
      <c r="A3134" s="27">
        <v>15006</v>
      </c>
      <c r="B3134" s="27" t="s">
        <v>844</v>
      </c>
      <c r="C3134" s="27" t="s">
        <v>1963</v>
      </c>
      <c r="D3134" s="28" t="s">
        <v>2101</v>
      </c>
      <c r="E3134" s="27" t="s">
        <v>2054</v>
      </c>
      <c r="F3134" s="27" t="s">
        <v>2055</v>
      </c>
      <c r="G3134" s="29" t="s">
        <v>1947</v>
      </c>
    </row>
    <row r="3135" spans="1:7" x14ac:dyDescent="0.3">
      <c r="A3135" s="24">
        <v>14948</v>
      </c>
      <c r="B3135" s="24" t="s">
        <v>844</v>
      </c>
      <c r="C3135" s="24" t="s">
        <v>3307</v>
      </c>
      <c r="D3135" s="30" t="s">
        <v>2680</v>
      </c>
      <c r="E3135" s="24" t="s">
        <v>2054</v>
      </c>
      <c r="F3135" s="24" t="s">
        <v>2055</v>
      </c>
      <c r="G3135" s="25" t="s">
        <v>1947</v>
      </c>
    </row>
    <row r="3136" spans="1:7" x14ac:dyDescent="0.3">
      <c r="A3136" s="27">
        <v>14947</v>
      </c>
      <c r="B3136" s="27" t="s">
        <v>3304</v>
      </c>
      <c r="C3136" s="27" t="s">
        <v>3305</v>
      </c>
      <c r="D3136" s="28" t="s">
        <v>3306</v>
      </c>
      <c r="E3136" s="27" t="s">
        <v>2054</v>
      </c>
      <c r="F3136" s="27" t="s">
        <v>2055</v>
      </c>
      <c r="G3136" s="29" t="s">
        <v>1947</v>
      </c>
    </row>
    <row r="3137" spans="1:7" x14ac:dyDescent="0.3">
      <c r="A3137" s="24">
        <v>14946</v>
      </c>
      <c r="B3137" s="24" t="s">
        <v>3303</v>
      </c>
      <c r="C3137" s="24" t="s">
        <v>2198</v>
      </c>
      <c r="D3137" s="30" t="s">
        <v>2680</v>
      </c>
      <c r="E3137" s="24" t="s">
        <v>2315</v>
      </c>
      <c r="F3137" s="24" t="s">
        <v>2316</v>
      </c>
      <c r="G3137" s="25" t="s">
        <v>2000</v>
      </c>
    </row>
    <row r="3138" spans="1:7" x14ac:dyDescent="0.3">
      <c r="A3138" s="27">
        <v>14944</v>
      </c>
      <c r="B3138" s="27" t="s">
        <v>3302</v>
      </c>
      <c r="C3138" s="27" t="s">
        <v>1254</v>
      </c>
      <c r="D3138" s="28" t="s">
        <v>2104</v>
      </c>
      <c r="E3138" s="27" t="s">
        <v>2105</v>
      </c>
      <c r="F3138" s="27" t="s">
        <v>2106</v>
      </c>
      <c r="G3138" s="29" t="s">
        <v>1947</v>
      </c>
    </row>
    <row r="3139" spans="1:7" x14ac:dyDescent="0.3">
      <c r="A3139" s="24">
        <v>14941</v>
      </c>
      <c r="B3139" s="24" t="s">
        <v>3300</v>
      </c>
      <c r="C3139" s="24" t="s">
        <v>3301</v>
      </c>
      <c r="D3139" s="30" t="s">
        <v>2101</v>
      </c>
      <c r="E3139" s="24" t="s">
        <v>2315</v>
      </c>
      <c r="F3139" s="24" t="s">
        <v>2316</v>
      </c>
      <c r="G3139" s="25" t="s">
        <v>1947</v>
      </c>
    </row>
    <row r="3140" spans="1:7" x14ac:dyDescent="0.3">
      <c r="A3140" s="27">
        <v>14936</v>
      </c>
      <c r="B3140" s="27" t="s">
        <v>3299</v>
      </c>
      <c r="C3140" s="27" t="s">
        <v>2223</v>
      </c>
      <c r="D3140" s="28" t="s">
        <v>2531</v>
      </c>
      <c r="E3140" s="27" t="s">
        <v>1955</v>
      </c>
      <c r="F3140" s="27" t="s">
        <v>1956</v>
      </c>
      <c r="G3140" s="29" t="s">
        <v>1947</v>
      </c>
    </row>
    <row r="3141" spans="1:7" x14ac:dyDescent="0.3">
      <c r="A3141" s="24">
        <v>14935</v>
      </c>
      <c r="B3141" s="24" t="s">
        <v>3297</v>
      </c>
      <c r="C3141" s="24" t="s">
        <v>3298</v>
      </c>
      <c r="D3141" s="30" t="s">
        <v>2531</v>
      </c>
      <c r="E3141" s="24" t="s">
        <v>1955</v>
      </c>
      <c r="F3141" s="24" t="s">
        <v>1956</v>
      </c>
      <c r="G3141" s="25" t="s">
        <v>1947</v>
      </c>
    </row>
    <row r="3142" spans="1:7" x14ac:dyDescent="0.3">
      <c r="A3142" s="27">
        <v>14919</v>
      </c>
      <c r="B3142" s="27" t="s">
        <v>1501</v>
      </c>
      <c r="C3142" s="27" t="s">
        <v>2625</v>
      </c>
      <c r="D3142" s="28" t="s">
        <v>2045</v>
      </c>
      <c r="E3142" s="27" t="s">
        <v>1974</v>
      </c>
      <c r="F3142" s="27" t="s">
        <v>3296</v>
      </c>
      <c r="G3142" s="29" t="s">
        <v>2000</v>
      </c>
    </row>
    <row r="3143" spans="1:7" x14ac:dyDescent="0.3">
      <c r="A3143" s="24">
        <v>14910</v>
      </c>
      <c r="B3143" s="24" t="s">
        <v>3294</v>
      </c>
      <c r="C3143" s="24" t="s">
        <v>3295</v>
      </c>
      <c r="D3143" s="30" t="s">
        <v>2209</v>
      </c>
      <c r="E3143" s="24" t="s">
        <v>1990</v>
      </c>
      <c r="F3143" s="24" t="s">
        <v>1991</v>
      </c>
      <c r="G3143" s="25" t="s">
        <v>1947</v>
      </c>
    </row>
    <row r="3144" spans="1:7" x14ac:dyDescent="0.3">
      <c r="A3144" s="27">
        <v>14899</v>
      </c>
      <c r="B3144" s="27" t="s">
        <v>2237</v>
      </c>
      <c r="C3144" s="27" t="s">
        <v>1987</v>
      </c>
      <c r="D3144" s="28" t="s">
        <v>2531</v>
      </c>
      <c r="E3144" s="27" t="s">
        <v>1955</v>
      </c>
      <c r="F3144" s="27" t="s">
        <v>1956</v>
      </c>
      <c r="G3144" s="29" t="s">
        <v>1947</v>
      </c>
    </row>
    <row r="3145" spans="1:7" x14ac:dyDescent="0.3">
      <c r="A3145" s="24">
        <v>14871</v>
      </c>
      <c r="B3145" s="24" t="s">
        <v>3293</v>
      </c>
      <c r="C3145" s="24" t="s">
        <v>2604</v>
      </c>
      <c r="D3145" s="30" t="s">
        <v>2531</v>
      </c>
      <c r="E3145" s="24" t="s">
        <v>1955</v>
      </c>
      <c r="F3145" s="24" t="s">
        <v>1956</v>
      </c>
      <c r="G3145" s="25" t="s">
        <v>1947</v>
      </c>
    </row>
    <row r="3146" spans="1:7" x14ac:dyDescent="0.3">
      <c r="A3146" s="27">
        <v>14870</v>
      </c>
      <c r="B3146" s="27" t="s">
        <v>3292</v>
      </c>
      <c r="C3146" s="27" t="s">
        <v>2848</v>
      </c>
      <c r="D3146" s="28" t="s">
        <v>1989</v>
      </c>
      <c r="E3146" s="27" t="s">
        <v>1990</v>
      </c>
      <c r="F3146" s="27" t="s">
        <v>1991</v>
      </c>
      <c r="G3146" s="29" t="s">
        <v>1947</v>
      </c>
    </row>
    <row r="3147" spans="1:7" x14ac:dyDescent="0.3">
      <c r="A3147" s="24">
        <v>14868</v>
      </c>
      <c r="B3147" s="24" t="s">
        <v>3291</v>
      </c>
      <c r="C3147" s="24" t="s">
        <v>2544</v>
      </c>
      <c r="D3147" s="30" t="s">
        <v>2040</v>
      </c>
      <c r="E3147" s="24" t="s">
        <v>1990</v>
      </c>
      <c r="F3147" s="24" t="s">
        <v>1991</v>
      </c>
      <c r="G3147" s="25" t="s">
        <v>1947</v>
      </c>
    </row>
    <row r="3148" spans="1:7" x14ac:dyDescent="0.3">
      <c r="A3148" s="27">
        <v>14859</v>
      </c>
      <c r="B3148" s="27" t="s">
        <v>1455</v>
      </c>
      <c r="C3148" s="27" t="s">
        <v>3289</v>
      </c>
      <c r="D3148" s="28" t="s">
        <v>2335</v>
      </c>
      <c r="E3148" s="27" t="s">
        <v>2279</v>
      </c>
      <c r="F3148" s="27" t="s">
        <v>3290</v>
      </c>
      <c r="G3148" s="29" t="s">
        <v>1947</v>
      </c>
    </row>
    <row r="3149" spans="1:7" x14ac:dyDescent="0.3">
      <c r="A3149" s="24">
        <v>14854</v>
      </c>
      <c r="B3149" s="24" t="s">
        <v>2198</v>
      </c>
      <c r="C3149" s="24" t="s">
        <v>1963</v>
      </c>
      <c r="D3149" s="30" t="s">
        <v>3288</v>
      </c>
      <c r="E3149" s="24" t="s">
        <v>2176</v>
      </c>
      <c r="F3149" s="24" t="s">
        <v>2177</v>
      </c>
      <c r="G3149" s="25" t="s">
        <v>2000</v>
      </c>
    </row>
    <row r="3150" spans="1:7" x14ac:dyDescent="0.3">
      <c r="A3150" s="27">
        <v>14850</v>
      </c>
      <c r="B3150" s="27" t="s">
        <v>2789</v>
      </c>
      <c r="C3150" s="27" t="s">
        <v>2525</v>
      </c>
      <c r="D3150" s="28" t="s">
        <v>2335</v>
      </c>
      <c r="E3150" s="27" t="s">
        <v>2279</v>
      </c>
      <c r="F3150" s="27" t="s">
        <v>2297</v>
      </c>
      <c r="G3150" s="29" t="s">
        <v>1947</v>
      </c>
    </row>
    <row r="3151" spans="1:7" x14ac:dyDescent="0.3">
      <c r="A3151" s="24">
        <v>14847</v>
      </c>
      <c r="B3151" s="24" t="s">
        <v>471</v>
      </c>
      <c r="C3151" s="24" t="s">
        <v>2612</v>
      </c>
      <c r="D3151" s="30" t="s">
        <v>2083</v>
      </c>
      <c r="E3151" s="24" t="s">
        <v>2191</v>
      </c>
      <c r="F3151" s="24" t="s">
        <v>2192</v>
      </c>
      <c r="G3151" s="25" t="s">
        <v>1947</v>
      </c>
    </row>
    <row r="3152" spans="1:7" x14ac:dyDescent="0.3">
      <c r="A3152" s="27">
        <v>14845</v>
      </c>
      <c r="B3152" s="27" t="s">
        <v>2011</v>
      </c>
      <c r="C3152" s="27" t="s">
        <v>1987</v>
      </c>
      <c r="D3152" s="28" t="s">
        <v>2058</v>
      </c>
      <c r="E3152" s="27" t="s">
        <v>2041</v>
      </c>
      <c r="F3152" s="27" t="s">
        <v>2042</v>
      </c>
      <c r="G3152" s="29" t="s">
        <v>1947</v>
      </c>
    </row>
    <row r="3153" spans="1:7" x14ac:dyDescent="0.3">
      <c r="A3153" s="24">
        <v>14836</v>
      </c>
      <c r="B3153" s="24" t="s">
        <v>2571</v>
      </c>
      <c r="C3153" s="24" t="s">
        <v>1972</v>
      </c>
      <c r="D3153" s="30" t="s">
        <v>2127</v>
      </c>
      <c r="E3153" s="24" t="s">
        <v>1995</v>
      </c>
      <c r="F3153" s="24" t="s">
        <v>1996</v>
      </c>
      <c r="G3153" s="25" t="s">
        <v>1947</v>
      </c>
    </row>
    <row r="3154" spans="1:7" x14ac:dyDescent="0.3">
      <c r="A3154" s="27">
        <v>14835</v>
      </c>
      <c r="B3154" s="27" t="s">
        <v>3286</v>
      </c>
      <c r="C3154" s="27" t="s">
        <v>3287</v>
      </c>
      <c r="D3154" s="28" t="s">
        <v>2127</v>
      </c>
      <c r="E3154" s="27" t="s">
        <v>1995</v>
      </c>
      <c r="F3154" s="27" t="s">
        <v>1996</v>
      </c>
      <c r="G3154" s="29" t="s">
        <v>1947</v>
      </c>
    </row>
    <row r="3155" spans="1:7" x14ac:dyDescent="0.3">
      <c r="A3155" s="24">
        <v>14833</v>
      </c>
      <c r="B3155" s="24" t="s">
        <v>2313</v>
      </c>
      <c r="C3155" s="24" t="s">
        <v>2383</v>
      </c>
      <c r="D3155" s="30" t="s">
        <v>2335</v>
      </c>
      <c r="E3155" s="24" t="s">
        <v>2279</v>
      </c>
      <c r="F3155" s="24" t="s">
        <v>2350</v>
      </c>
      <c r="G3155" s="25" t="s">
        <v>2000</v>
      </c>
    </row>
    <row r="3156" spans="1:7" x14ac:dyDescent="0.3">
      <c r="A3156" s="27">
        <v>14818</v>
      </c>
      <c r="B3156" s="27" t="s">
        <v>3133</v>
      </c>
      <c r="C3156" s="27" t="s">
        <v>3285</v>
      </c>
      <c r="D3156" s="28" t="s">
        <v>2335</v>
      </c>
      <c r="E3156" s="27" t="s">
        <v>2279</v>
      </c>
      <c r="F3156" s="27" t="s">
        <v>2336</v>
      </c>
      <c r="G3156" s="29" t="s">
        <v>1947</v>
      </c>
    </row>
    <row r="3157" spans="1:7" x14ac:dyDescent="0.3">
      <c r="A3157" s="24">
        <v>14811</v>
      </c>
      <c r="B3157" s="24" t="s">
        <v>3283</v>
      </c>
      <c r="C3157" s="24" t="s">
        <v>3284</v>
      </c>
      <c r="D3157" s="30" t="s">
        <v>2088</v>
      </c>
      <c r="E3157" s="24" t="s">
        <v>1990</v>
      </c>
      <c r="F3157" s="24" t="s">
        <v>1991</v>
      </c>
      <c r="G3157" s="25" t="s">
        <v>1947</v>
      </c>
    </row>
    <row r="3158" spans="1:7" x14ac:dyDescent="0.3">
      <c r="A3158" s="27">
        <v>14768</v>
      </c>
      <c r="B3158" s="27" t="s">
        <v>3281</v>
      </c>
      <c r="C3158" s="27" t="s">
        <v>3282</v>
      </c>
      <c r="D3158" s="28" t="s">
        <v>2726</v>
      </c>
      <c r="E3158" s="27" t="s">
        <v>2059</v>
      </c>
      <c r="F3158" s="27" t="s">
        <v>2702</v>
      </c>
      <c r="G3158" s="29" t="s">
        <v>1947</v>
      </c>
    </row>
    <row r="3159" spans="1:7" x14ac:dyDescent="0.3">
      <c r="A3159" s="24">
        <v>14757</v>
      </c>
      <c r="B3159" s="24" t="s">
        <v>2823</v>
      </c>
      <c r="C3159" s="24" t="s">
        <v>3279</v>
      </c>
      <c r="D3159" s="30" t="s">
        <v>2327</v>
      </c>
      <c r="E3159" s="24" t="s">
        <v>2059</v>
      </c>
      <c r="F3159" s="24" t="s">
        <v>3280</v>
      </c>
      <c r="G3159" s="25" t="s">
        <v>1947</v>
      </c>
    </row>
    <row r="3160" spans="1:7" x14ac:dyDescent="0.3">
      <c r="A3160" s="27">
        <v>14756</v>
      </c>
      <c r="B3160" s="27" t="s">
        <v>2180</v>
      </c>
      <c r="C3160" s="27" t="s">
        <v>2765</v>
      </c>
      <c r="D3160" s="28" t="s">
        <v>2209</v>
      </c>
      <c r="E3160" s="27" t="s">
        <v>1990</v>
      </c>
      <c r="F3160" s="27" t="s">
        <v>1991</v>
      </c>
      <c r="G3160" s="29" t="s">
        <v>1947</v>
      </c>
    </row>
    <row r="3161" spans="1:7" x14ac:dyDescent="0.3">
      <c r="A3161" s="24">
        <v>14755</v>
      </c>
      <c r="B3161" s="24" t="s">
        <v>2978</v>
      </c>
      <c r="C3161" s="24" t="s">
        <v>1981</v>
      </c>
      <c r="D3161" s="30" t="s">
        <v>2087</v>
      </c>
      <c r="E3161" s="24" t="s">
        <v>1950</v>
      </c>
      <c r="F3161" s="24" t="s">
        <v>1951</v>
      </c>
      <c r="G3161" s="25" t="s">
        <v>1947</v>
      </c>
    </row>
    <row r="3162" spans="1:7" x14ac:dyDescent="0.3">
      <c r="A3162" s="27">
        <v>14743</v>
      </c>
      <c r="B3162" s="27" t="s">
        <v>3277</v>
      </c>
      <c r="C3162" s="27" t="s">
        <v>2577</v>
      </c>
      <c r="D3162" s="28" t="s">
        <v>2201</v>
      </c>
      <c r="E3162" s="27" t="s">
        <v>1960</v>
      </c>
      <c r="F3162" s="27" t="s">
        <v>1961</v>
      </c>
      <c r="G3162" s="29" t="s">
        <v>1947</v>
      </c>
    </row>
    <row r="3163" spans="1:7" x14ac:dyDescent="0.3">
      <c r="A3163" s="24">
        <v>14741</v>
      </c>
      <c r="B3163" s="24" t="s">
        <v>3277</v>
      </c>
      <c r="C3163" s="24" t="s">
        <v>2427</v>
      </c>
      <c r="D3163" s="30" t="s">
        <v>3278</v>
      </c>
      <c r="E3163" s="24" t="s">
        <v>2098</v>
      </c>
      <c r="F3163" s="24" t="s">
        <v>2099</v>
      </c>
      <c r="G3163" s="25" t="s">
        <v>1947</v>
      </c>
    </row>
    <row r="3164" spans="1:7" x14ac:dyDescent="0.3">
      <c r="A3164" s="27">
        <v>14739</v>
      </c>
      <c r="B3164" s="27" t="s">
        <v>3276</v>
      </c>
      <c r="C3164" s="27" t="s">
        <v>2100</v>
      </c>
      <c r="D3164" s="28" t="s">
        <v>2677</v>
      </c>
      <c r="E3164" s="27" t="s">
        <v>2315</v>
      </c>
      <c r="F3164" s="27" t="s">
        <v>2316</v>
      </c>
      <c r="G3164" s="29" t="s">
        <v>1947</v>
      </c>
    </row>
    <row r="3165" spans="1:7" x14ac:dyDescent="0.3">
      <c r="A3165" s="24">
        <v>14734</v>
      </c>
      <c r="B3165" s="24" t="s">
        <v>1732</v>
      </c>
      <c r="C3165" s="24" t="s">
        <v>2184</v>
      </c>
      <c r="D3165" s="30" t="s">
        <v>2127</v>
      </c>
      <c r="E3165" s="24" t="s">
        <v>1995</v>
      </c>
      <c r="F3165" s="24" t="s">
        <v>2128</v>
      </c>
      <c r="G3165" s="25" t="s">
        <v>1947</v>
      </c>
    </row>
    <row r="3166" spans="1:7" x14ac:dyDescent="0.3">
      <c r="A3166" s="27">
        <v>14711</v>
      </c>
      <c r="B3166" s="27" t="s">
        <v>3275</v>
      </c>
      <c r="C3166" s="27" t="s">
        <v>2103</v>
      </c>
      <c r="D3166" s="28" t="s">
        <v>2677</v>
      </c>
      <c r="E3166" s="27" t="s">
        <v>2315</v>
      </c>
      <c r="F3166" s="27" t="s">
        <v>2316</v>
      </c>
      <c r="G3166" s="29" t="s">
        <v>1947</v>
      </c>
    </row>
    <row r="3167" spans="1:7" x14ac:dyDescent="0.3">
      <c r="A3167" s="24">
        <v>14708</v>
      </c>
      <c r="B3167" s="24" t="s">
        <v>2841</v>
      </c>
      <c r="C3167" s="24" t="s">
        <v>2102</v>
      </c>
      <c r="D3167" s="30" t="s">
        <v>2201</v>
      </c>
      <c r="E3167" s="24" t="s">
        <v>1960</v>
      </c>
      <c r="F3167" s="24" t="s">
        <v>1961</v>
      </c>
      <c r="G3167" s="25" t="s">
        <v>1947</v>
      </c>
    </row>
    <row r="3168" spans="1:7" x14ac:dyDescent="0.3">
      <c r="A3168" s="27">
        <v>14707</v>
      </c>
      <c r="B3168" s="27" t="s">
        <v>3274</v>
      </c>
      <c r="C3168" s="27" t="s">
        <v>109</v>
      </c>
      <c r="D3168" s="28" t="s">
        <v>2201</v>
      </c>
      <c r="E3168" s="27" t="s">
        <v>1960</v>
      </c>
      <c r="F3168" s="27" t="s">
        <v>1961</v>
      </c>
      <c r="G3168" s="29" t="s">
        <v>1947</v>
      </c>
    </row>
    <row r="3169" spans="1:7" x14ac:dyDescent="0.3">
      <c r="A3169" s="24">
        <v>14694</v>
      </c>
      <c r="B3169" s="24" t="s">
        <v>3272</v>
      </c>
      <c r="C3169" s="24" t="s">
        <v>3273</v>
      </c>
      <c r="D3169" s="30" t="s">
        <v>2335</v>
      </c>
      <c r="E3169" s="24" t="s">
        <v>2279</v>
      </c>
      <c r="F3169" s="24" t="s">
        <v>2420</v>
      </c>
      <c r="G3169" s="25" t="s">
        <v>2000</v>
      </c>
    </row>
    <row r="3170" spans="1:7" x14ac:dyDescent="0.3">
      <c r="A3170" s="27">
        <v>14691</v>
      </c>
      <c r="B3170" s="27" t="s">
        <v>2470</v>
      </c>
      <c r="C3170" s="27" t="s">
        <v>2343</v>
      </c>
      <c r="D3170" s="28" t="s">
        <v>1982</v>
      </c>
      <c r="E3170" s="27" t="s">
        <v>1983</v>
      </c>
      <c r="F3170" s="27" t="s">
        <v>1984</v>
      </c>
      <c r="G3170" s="29" t="s">
        <v>1947</v>
      </c>
    </row>
    <row r="3171" spans="1:7" x14ac:dyDescent="0.3">
      <c r="A3171" s="24">
        <v>14690</v>
      </c>
      <c r="B3171" s="24" t="s">
        <v>2958</v>
      </c>
      <c r="C3171" s="24" t="s">
        <v>3271</v>
      </c>
      <c r="D3171" s="30" t="s">
        <v>2045</v>
      </c>
      <c r="E3171" s="24" t="s">
        <v>1974</v>
      </c>
      <c r="F3171" s="24" t="s">
        <v>2292</v>
      </c>
      <c r="G3171" s="25" t="s">
        <v>2000</v>
      </c>
    </row>
    <row r="3172" spans="1:7" x14ac:dyDescent="0.3">
      <c r="A3172" s="27">
        <v>14684</v>
      </c>
      <c r="B3172" s="27" t="s">
        <v>2823</v>
      </c>
      <c r="C3172" s="27" t="s">
        <v>3270</v>
      </c>
      <c r="D3172" s="28" t="s">
        <v>2045</v>
      </c>
      <c r="E3172" s="27" t="s">
        <v>1974</v>
      </c>
      <c r="F3172" s="27" t="s">
        <v>2588</v>
      </c>
      <c r="G3172" s="29" t="s">
        <v>2000</v>
      </c>
    </row>
    <row r="3173" spans="1:7" x14ac:dyDescent="0.3">
      <c r="A3173" s="24">
        <v>14682</v>
      </c>
      <c r="B3173" s="24" t="s">
        <v>2351</v>
      </c>
      <c r="C3173" s="24" t="s">
        <v>3269</v>
      </c>
      <c r="D3173" s="30" t="s">
        <v>2127</v>
      </c>
      <c r="E3173" s="24" t="s">
        <v>1995</v>
      </c>
      <c r="F3173" s="24" t="s">
        <v>2128</v>
      </c>
      <c r="G3173" s="25" t="s">
        <v>1947</v>
      </c>
    </row>
    <row r="3174" spans="1:7" x14ac:dyDescent="0.3">
      <c r="A3174" s="27">
        <v>14667</v>
      </c>
      <c r="B3174" s="27" t="s">
        <v>2712</v>
      </c>
      <c r="C3174" s="27" t="s">
        <v>2460</v>
      </c>
      <c r="D3174" s="28" t="s">
        <v>2045</v>
      </c>
      <c r="E3174" s="27" t="s">
        <v>1974</v>
      </c>
      <c r="F3174" s="27" t="s">
        <v>2906</v>
      </c>
      <c r="G3174" s="29" t="s">
        <v>2000</v>
      </c>
    </row>
    <row r="3175" spans="1:7" x14ac:dyDescent="0.3">
      <c r="A3175" s="24">
        <v>14666</v>
      </c>
      <c r="B3175" s="24" t="s">
        <v>3267</v>
      </c>
      <c r="C3175" s="24" t="s">
        <v>3268</v>
      </c>
      <c r="D3175" s="30" t="s">
        <v>2518</v>
      </c>
      <c r="E3175" s="24" t="s">
        <v>1983</v>
      </c>
      <c r="F3175" s="24" t="s">
        <v>1984</v>
      </c>
      <c r="G3175" s="25" t="s">
        <v>1947</v>
      </c>
    </row>
    <row r="3176" spans="1:7" x14ac:dyDescent="0.3">
      <c r="A3176" s="27">
        <v>14663</v>
      </c>
      <c r="B3176" s="27" t="s">
        <v>281</v>
      </c>
      <c r="C3176" s="27" t="s">
        <v>2102</v>
      </c>
      <c r="D3176" s="28" t="s">
        <v>2201</v>
      </c>
      <c r="E3176" s="27" t="s">
        <v>1960</v>
      </c>
      <c r="F3176" s="27" t="s">
        <v>1961</v>
      </c>
      <c r="G3176" s="29" t="s">
        <v>1947</v>
      </c>
    </row>
    <row r="3177" spans="1:7" x14ac:dyDescent="0.3">
      <c r="A3177" s="24">
        <v>14661</v>
      </c>
      <c r="B3177" s="24" t="s">
        <v>584</v>
      </c>
      <c r="C3177" s="24" t="s">
        <v>3203</v>
      </c>
      <c r="D3177" s="30" t="s">
        <v>2045</v>
      </c>
      <c r="E3177" s="24" t="s">
        <v>1974</v>
      </c>
      <c r="F3177" s="24" t="s">
        <v>2046</v>
      </c>
      <c r="G3177" s="25" t="s">
        <v>2000</v>
      </c>
    </row>
    <row r="3178" spans="1:7" x14ac:dyDescent="0.3">
      <c r="A3178" s="27">
        <v>14657</v>
      </c>
      <c r="B3178" s="27" t="s">
        <v>248</v>
      </c>
      <c r="C3178" s="27" t="s">
        <v>2536</v>
      </c>
      <c r="D3178" s="28" t="s">
        <v>2849</v>
      </c>
      <c r="E3178" s="27" t="s">
        <v>2276</v>
      </c>
      <c r="F3178" s="27" t="s">
        <v>2277</v>
      </c>
      <c r="G3178" s="29" t="s">
        <v>1947</v>
      </c>
    </row>
    <row r="3179" spans="1:7" x14ac:dyDescent="0.3">
      <c r="A3179" s="24">
        <v>14646</v>
      </c>
      <c r="B3179" s="24" t="s">
        <v>443</v>
      </c>
      <c r="C3179" s="24" t="s">
        <v>2423</v>
      </c>
      <c r="D3179" s="30" t="s">
        <v>2335</v>
      </c>
      <c r="E3179" s="24" t="s">
        <v>2279</v>
      </c>
      <c r="F3179" s="24" t="s">
        <v>2297</v>
      </c>
      <c r="G3179" s="25" t="s">
        <v>1947</v>
      </c>
    </row>
    <row r="3180" spans="1:7" x14ac:dyDescent="0.3">
      <c r="A3180" s="27">
        <v>14634</v>
      </c>
      <c r="B3180" s="27" t="s">
        <v>1348</v>
      </c>
      <c r="C3180" s="27" t="s">
        <v>2022</v>
      </c>
      <c r="D3180" s="28" t="s">
        <v>2087</v>
      </c>
      <c r="E3180" s="27" t="s">
        <v>1950</v>
      </c>
      <c r="F3180" s="27" t="s">
        <v>1951</v>
      </c>
      <c r="G3180" s="29" t="s">
        <v>1947</v>
      </c>
    </row>
    <row r="3181" spans="1:7" x14ac:dyDescent="0.3">
      <c r="A3181" s="24">
        <v>14632</v>
      </c>
      <c r="B3181" s="24" t="s">
        <v>2207</v>
      </c>
      <c r="C3181" s="24" t="s">
        <v>2644</v>
      </c>
      <c r="D3181" s="30" t="s">
        <v>2256</v>
      </c>
      <c r="E3181" s="24" t="s">
        <v>2073</v>
      </c>
      <c r="F3181" s="24" t="s">
        <v>2074</v>
      </c>
      <c r="G3181" s="25" t="s">
        <v>1947</v>
      </c>
    </row>
    <row r="3182" spans="1:7" x14ac:dyDescent="0.3">
      <c r="A3182" s="27">
        <v>14623</v>
      </c>
      <c r="B3182" s="27" t="s">
        <v>2004</v>
      </c>
      <c r="C3182" s="27" t="s">
        <v>3266</v>
      </c>
      <c r="D3182" s="28" t="s">
        <v>2913</v>
      </c>
      <c r="E3182" s="27" t="s">
        <v>1974</v>
      </c>
      <c r="F3182" s="27" t="s">
        <v>2046</v>
      </c>
      <c r="G3182" s="29" t="s">
        <v>1947</v>
      </c>
    </row>
    <row r="3183" spans="1:7" x14ac:dyDescent="0.3">
      <c r="A3183" s="24">
        <v>14604</v>
      </c>
      <c r="B3183" s="24" t="s">
        <v>3051</v>
      </c>
      <c r="C3183" s="24" t="s">
        <v>2525</v>
      </c>
      <c r="D3183" s="30" t="s">
        <v>2127</v>
      </c>
      <c r="E3183" s="24" t="s">
        <v>1995</v>
      </c>
      <c r="F3183" s="24" t="s">
        <v>2128</v>
      </c>
      <c r="G3183" s="25" t="s">
        <v>1947</v>
      </c>
    </row>
    <row r="3184" spans="1:7" x14ac:dyDescent="0.3">
      <c r="A3184" s="27">
        <v>14592</v>
      </c>
      <c r="B3184" s="27" t="s">
        <v>1571</v>
      </c>
      <c r="C3184" s="27" t="s">
        <v>1987</v>
      </c>
      <c r="D3184" s="28" t="s">
        <v>2023</v>
      </c>
      <c r="E3184" s="27" t="s">
        <v>2279</v>
      </c>
      <c r="F3184" s="27" t="s">
        <v>2336</v>
      </c>
      <c r="G3184" s="29" t="s">
        <v>1947</v>
      </c>
    </row>
    <row r="3185" spans="1:7" x14ac:dyDescent="0.3">
      <c r="A3185" s="24">
        <v>14590</v>
      </c>
      <c r="B3185" s="24" t="s">
        <v>127</v>
      </c>
      <c r="C3185" s="24" t="s">
        <v>3265</v>
      </c>
      <c r="D3185" s="30" t="s">
        <v>2127</v>
      </c>
      <c r="E3185" s="24" t="s">
        <v>1995</v>
      </c>
      <c r="F3185" s="24" t="s">
        <v>2128</v>
      </c>
      <c r="G3185" s="25" t="s">
        <v>1947</v>
      </c>
    </row>
    <row r="3186" spans="1:7" x14ac:dyDescent="0.3">
      <c r="A3186" s="27">
        <v>14586</v>
      </c>
      <c r="B3186" s="27" t="s">
        <v>2485</v>
      </c>
      <c r="C3186" s="27" t="s">
        <v>2205</v>
      </c>
      <c r="D3186" s="28" t="s">
        <v>2045</v>
      </c>
      <c r="E3186" s="27" t="s">
        <v>1974</v>
      </c>
      <c r="F3186" s="27" t="s">
        <v>3191</v>
      </c>
      <c r="G3186" s="29" t="s">
        <v>1947</v>
      </c>
    </row>
    <row r="3187" spans="1:7" x14ac:dyDescent="0.3">
      <c r="A3187" s="24">
        <v>14582</v>
      </c>
      <c r="B3187" s="24" t="s">
        <v>2958</v>
      </c>
      <c r="C3187" s="24" t="s">
        <v>3264</v>
      </c>
      <c r="D3187" s="30" t="s">
        <v>2045</v>
      </c>
      <c r="E3187" s="24" t="s">
        <v>1974</v>
      </c>
      <c r="F3187" s="24" t="s">
        <v>2940</v>
      </c>
      <c r="G3187" s="25" t="s">
        <v>2000</v>
      </c>
    </row>
    <row r="3188" spans="1:7" x14ac:dyDescent="0.3">
      <c r="A3188" s="27">
        <v>14571</v>
      </c>
      <c r="B3188" s="27" t="s">
        <v>3263</v>
      </c>
      <c r="C3188" s="27" t="s">
        <v>2014</v>
      </c>
      <c r="D3188" s="28" t="s">
        <v>2457</v>
      </c>
      <c r="E3188" s="27" t="s">
        <v>2242</v>
      </c>
      <c r="F3188" s="27" t="s">
        <v>2243</v>
      </c>
      <c r="G3188" s="29" t="s">
        <v>1947</v>
      </c>
    </row>
    <row r="3189" spans="1:7" x14ac:dyDescent="0.3">
      <c r="A3189" s="24">
        <v>14559</v>
      </c>
      <c r="B3189" s="24" t="s">
        <v>2936</v>
      </c>
      <c r="C3189" s="24" t="s">
        <v>2138</v>
      </c>
      <c r="D3189" s="30" t="s">
        <v>3262</v>
      </c>
      <c r="E3189" s="24" t="s">
        <v>2315</v>
      </c>
      <c r="F3189" s="24" t="s">
        <v>2316</v>
      </c>
      <c r="G3189" s="25" t="s">
        <v>1947</v>
      </c>
    </row>
    <row r="3190" spans="1:7" x14ac:dyDescent="0.3">
      <c r="A3190" s="27">
        <v>14557</v>
      </c>
      <c r="B3190" s="27" t="s">
        <v>3259</v>
      </c>
      <c r="C3190" s="27" t="s">
        <v>3260</v>
      </c>
      <c r="D3190" s="28" t="s">
        <v>3261</v>
      </c>
      <c r="E3190" s="27" t="s">
        <v>2496</v>
      </c>
      <c r="F3190" s="27" t="s">
        <v>2497</v>
      </c>
      <c r="G3190" s="29" t="s">
        <v>2000</v>
      </c>
    </row>
    <row r="3191" spans="1:7" x14ac:dyDescent="0.3">
      <c r="A3191" s="24">
        <v>14541</v>
      </c>
      <c r="B3191" s="24" t="s">
        <v>3258</v>
      </c>
      <c r="C3191" s="24" t="s">
        <v>3222</v>
      </c>
      <c r="D3191" s="30" t="s">
        <v>2447</v>
      </c>
      <c r="E3191" s="24" t="s">
        <v>2315</v>
      </c>
      <c r="F3191" s="24" t="s">
        <v>2316</v>
      </c>
      <c r="G3191" s="25" t="s">
        <v>1947</v>
      </c>
    </row>
    <row r="3192" spans="1:7" x14ac:dyDescent="0.3">
      <c r="A3192" s="27">
        <v>14537</v>
      </c>
      <c r="B3192" s="27" t="s">
        <v>1575</v>
      </c>
      <c r="C3192" s="27" t="s">
        <v>2146</v>
      </c>
      <c r="D3192" s="28" t="s">
        <v>2003</v>
      </c>
      <c r="E3192" s="27" t="s">
        <v>2158</v>
      </c>
      <c r="F3192" s="27" t="s">
        <v>2159</v>
      </c>
      <c r="G3192" s="29" t="s">
        <v>1947</v>
      </c>
    </row>
    <row r="3193" spans="1:7" x14ac:dyDescent="0.3">
      <c r="A3193" s="24">
        <v>14523</v>
      </c>
      <c r="B3193" s="24" t="s">
        <v>844</v>
      </c>
      <c r="C3193" s="24" t="s">
        <v>2102</v>
      </c>
      <c r="D3193" s="30" t="s">
        <v>2209</v>
      </c>
      <c r="E3193" s="24" t="s">
        <v>1990</v>
      </c>
      <c r="F3193" s="24" t="s">
        <v>1991</v>
      </c>
      <c r="G3193" s="25" t="s">
        <v>1947</v>
      </c>
    </row>
    <row r="3194" spans="1:7" x14ac:dyDescent="0.3">
      <c r="A3194" s="27">
        <v>14518</v>
      </c>
      <c r="B3194" s="27" t="s">
        <v>2219</v>
      </c>
      <c r="C3194" s="27" t="s">
        <v>2860</v>
      </c>
      <c r="D3194" s="28" t="s">
        <v>2045</v>
      </c>
      <c r="E3194" s="27" t="s">
        <v>1974</v>
      </c>
      <c r="F3194" s="27" t="s">
        <v>2828</v>
      </c>
      <c r="G3194" s="29" t="s">
        <v>2000</v>
      </c>
    </row>
    <row r="3195" spans="1:7" x14ac:dyDescent="0.3">
      <c r="A3195" s="24">
        <v>14512</v>
      </c>
      <c r="B3195" s="24" t="s">
        <v>3257</v>
      </c>
      <c r="C3195" s="24" t="s">
        <v>1963</v>
      </c>
      <c r="D3195" s="30" t="s">
        <v>2327</v>
      </c>
      <c r="E3195" s="24" t="s">
        <v>2158</v>
      </c>
      <c r="F3195" s="24" t="s">
        <v>2159</v>
      </c>
      <c r="G3195" s="25" t="s">
        <v>2000</v>
      </c>
    </row>
    <row r="3196" spans="1:7" x14ac:dyDescent="0.3">
      <c r="A3196" s="27">
        <v>14507</v>
      </c>
      <c r="B3196" s="27" t="s">
        <v>3256</v>
      </c>
      <c r="C3196" s="27" t="s">
        <v>2767</v>
      </c>
      <c r="D3196" s="28" t="s">
        <v>2127</v>
      </c>
      <c r="E3196" s="27" t="s">
        <v>1995</v>
      </c>
      <c r="F3196" s="27" t="s">
        <v>2128</v>
      </c>
      <c r="G3196" s="29" t="s">
        <v>1947</v>
      </c>
    </row>
    <row r="3197" spans="1:7" x14ac:dyDescent="0.3">
      <c r="A3197" s="24">
        <v>14498</v>
      </c>
      <c r="B3197" s="24" t="s">
        <v>2244</v>
      </c>
      <c r="C3197" s="24" t="s">
        <v>2437</v>
      </c>
      <c r="D3197" s="30" t="s">
        <v>2087</v>
      </c>
      <c r="E3197" s="24" t="s">
        <v>2031</v>
      </c>
      <c r="F3197" s="24" t="s">
        <v>2032</v>
      </c>
      <c r="G3197" s="25" t="s">
        <v>1947</v>
      </c>
    </row>
    <row r="3198" spans="1:7" x14ac:dyDescent="0.3">
      <c r="A3198" s="27">
        <v>14487</v>
      </c>
      <c r="B3198" s="27" t="s">
        <v>3254</v>
      </c>
      <c r="C3198" s="27" t="s">
        <v>3255</v>
      </c>
      <c r="D3198" s="28" t="s">
        <v>2045</v>
      </c>
      <c r="E3198" s="27" t="s">
        <v>1974</v>
      </c>
      <c r="F3198" s="27" t="s">
        <v>2902</v>
      </c>
      <c r="G3198" s="29" t="s">
        <v>2000</v>
      </c>
    </row>
    <row r="3199" spans="1:7" x14ac:dyDescent="0.3">
      <c r="A3199" s="24">
        <v>14477</v>
      </c>
      <c r="B3199" s="24" t="s">
        <v>3252</v>
      </c>
      <c r="C3199" s="24" t="s">
        <v>3253</v>
      </c>
      <c r="D3199" s="30" t="s">
        <v>2457</v>
      </c>
      <c r="E3199" s="24" t="s">
        <v>2242</v>
      </c>
      <c r="F3199" s="24" t="s">
        <v>2243</v>
      </c>
      <c r="G3199" s="25" t="s">
        <v>1947</v>
      </c>
    </row>
    <row r="3200" spans="1:7" x14ac:dyDescent="0.3">
      <c r="A3200" s="27">
        <v>14453</v>
      </c>
      <c r="B3200" s="27" t="s">
        <v>3251</v>
      </c>
      <c r="C3200" s="27" t="s">
        <v>2594</v>
      </c>
      <c r="D3200" s="28" t="s">
        <v>2447</v>
      </c>
      <c r="E3200" s="27" t="s">
        <v>2054</v>
      </c>
      <c r="F3200" s="27" t="s">
        <v>2055</v>
      </c>
      <c r="G3200" s="29" t="s">
        <v>2000</v>
      </c>
    </row>
    <row r="3201" spans="1:7" x14ac:dyDescent="0.3">
      <c r="A3201" s="24">
        <v>14446</v>
      </c>
      <c r="B3201" s="24" t="s">
        <v>2028</v>
      </c>
      <c r="C3201" s="24" t="s">
        <v>3033</v>
      </c>
      <c r="D3201" s="30" t="s">
        <v>2045</v>
      </c>
      <c r="E3201" s="24" t="s">
        <v>1974</v>
      </c>
      <c r="F3201" s="24" t="s">
        <v>2990</v>
      </c>
      <c r="G3201" s="25" t="s">
        <v>1947</v>
      </c>
    </row>
    <row r="3202" spans="1:7" x14ac:dyDescent="0.3">
      <c r="A3202" s="27">
        <v>14444</v>
      </c>
      <c r="B3202" s="27" t="s">
        <v>3250</v>
      </c>
      <c r="C3202" s="27" t="s">
        <v>2715</v>
      </c>
      <c r="D3202" s="28" t="s">
        <v>2045</v>
      </c>
      <c r="E3202" s="27" t="s">
        <v>1974</v>
      </c>
      <c r="F3202" s="27" t="s">
        <v>2046</v>
      </c>
      <c r="G3202" s="29" t="s">
        <v>2000</v>
      </c>
    </row>
    <row r="3203" spans="1:7" x14ac:dyDescent="0.3">
      <c r="A3203" s="24">
        <v>14438</v>
      </c>
      <c r="B3203" s="24" t="s">
        <v>3248</v>
      </c>
      <c r="C3203" s="24" t="s">
        <v>2345</v>
      </c>
      <c r="D3203" s="30" t="s">
        <v>2913</v>
      </c>
      <c r="E3203" s="24" t="s">
        <v>1974</v>
      </c>
      <c r="F3203" s="24" t="s">
        <v>3249</v>
      </c>
      <c r="G3203" s="25" t="s">
        <v>1947</v>
      </c>
    </row>
    <row r="3204" spans="1:7" x14ac:dyDescent="0.3">
      <c r="A3204" s="27">
        <v>14423</v>
      </c>
      <c r="B3204" s="27" t="s">
        <v>3247</v>
      </c>
      <c r="C3204" s="27" t="s">
        <v>2891</v>
      </c>
      <c r="D3204" s="28" t="s">
        <v>2127</v>
      </c>
      <c r="E3204" s="27" t="s">
        <v>2041</v>
      </c>
      <c r="F3204" s="27" t="s">
        <v>2432</v>
      </c>
      <c r="G3204" s="29" t="s">
        <v>2000</v>
      </c>
    </row>
    <row r="3205" spans="1:7" x14ac:dyDescent="0.3">
      <c r="A3205" s="24">
        <v>14422</v>
      </c>
      <c r="B3205" s="24" t="s">
        <v>1563</v>
      </c>
      <c r="C3205" s="24" t="s">
        <v>1563</v>
      </c>
      <c r="D3205" s="30" t="s">
        <v>1994</v>
      </c>
      <c r="E3205" s="24" t="s">
        <v>2059</v>
      </c>
      <c r="F3205" s="24" t="s">
        <v>2133</v>
      </c>
      <c r="G3205" s="25" t="s">
        <v>1947</v>
      </c>
    </row>
    <row r="3206" spans="1:7" x14ac:dyDescent="0.3">
      <c r="A3206" s="27">
        <v>14419</v>
      </c>
      <c r="B3206" s="27" t="s">
        <v>2832</v>
      </c>
      <c r="C3206" s="27" t="s">
        <v>2218</v>
      </c>
      <c r="D3206" s="28" t="s">
        <v>2088</v>
      </c>
      <c r="E3206" s="27" t="s">
        <v>1990</v>
      </c>
      <c r="F3206" s="27" t="s">
        <v>1991</v>
      </c>
      <c r="G3206" s="29" t="s">
        <v>1947</v>
      </c>
    </row>
    <row r="3207" spans="1:7" x14ac:dyDescent="0.3">
      <c r="A3207" s="24">
        <v>14407</v>
      </c>
      <c r="B3207" s="24" t="s">
        <v>1301</v>
      </c>
      <c r="C3207" s="24" t="s">
        <v>2536</v>
      </c>
      <c r="D3207" s="30" t="s">
        <v>2127</v>
      </c>
      <c r="E3207" s="24" t="s">
        <v>1995</v>
      </c>
      <c r="F3207" s="24" t="s">
        <v>2128</v>
      </c>
      <c r="G3207" s="25" t="s">
        <v>1947</v>
      </c>
    </row>
    <row r="3208" spans="1:7" x14ac:dyDescent="0.3">
      <c r="A3208" s="27">
        <v>14406</v>
      </c>
      <c r="B3208" s="27" t="s">
        <v>1732</v>
      </c>
      <c r="C3208" s="27" t="s">
        <v>2734</v>
      </c>
      <c r="D3208" s="28" t="s">
        <v>2913</v>
      </c>
      <c r="E3208" s="27" t="s">
        <v>1974</v>
      </c>
      <c r="F3208" s="27" t="s">
        <v>2606</v>
      </c>
      <c r="G3208" s="29" t="s">
        <v>1947</v>
      </c>
    </row>
    <row r="3209" spans="1:7" x14ac:dyDescent="0.3">
      <c r="A3209" s="24">
        <v>14400</v>
      </c>
      <c r="B3209" s="24" t="s">
        <v>2186</v>
      </c>
      <c r="C3209" s="24" t="s">
        <v>2113</v>
      </c>
      <c r="D3209" s="30" t="s">
        <v>2201</v>
      </c>
      <c r="E3209" s="24" t="s">
        <v>2158</v>
      </c>
      <c r="F3209" s="24" t="s">
        <v>3246</v>
      </c>
      <c r="G3209" s="25" t="s">
        <v>1947</v>
      </c>
    </row>
    <row r="3210" spans="1:7" x14ac:dyDescent="0.3">
      <c r="A3210" s="27">
        <v>14391</v>
      </c>
      <c r="B3210" s="27" t="s">
        <v>2223</v>
      </c>
      <c r="C3210" s="27" t="s">
        <v>1987</v>
      </c>
      <c r="D3210" s="28" t="s">
        <v>2101</v>
      </c>
      <c r="E3210" s="27" t="s">
        <v>1965</v>
      </c>
      <c r="F3210" s="27" t="s">
        <v>2647</v>
      </c>
      <c r="G3210" s="29" t="s">
        <v>1947</v>
      </c>
    </row>
    <row r="3211" spans="1:7" x14ac:dyDescent="0.3">
      <c r="A3211" s="24">
        <v>14374</v>
      </c>
      <c r="B3211" s="24" t="s">
        <v>2509</v>
      </c>
      <c r="C3211" s="24" t="s">
        <v>2841</v>
      </c>
      <c r="D3211" s="30" t="s">
        <v>2087</v>
      </c>
      <c r="E3211" s="24" t="s">
        <v>2031</v>
      </c>
      <c r="F3211" s="24" t="s">
        <v>2032</v>
      </c>
      <c r="G3211" s="25" t="s">
        <v>1947</v>
      </c>
    </row>
    <row r="3212" spans="1:7" x14ac:dyDescent="0.3">
      <c r="A3212" s="27">
        <v>14371</v>
      </c>
      <c r="B3212" s="27" t="s">
        <v>3142</v>
      </c>
      <c r="C3212" s="27" t="s">
        <v>2380</v>
      </c>
      <c r="D3212" s="28" t="s">
        <v>2127</v>
      </c>
      <c r="E3212" s="27" t="s">
        <v>1995</v>
      </c>
      <c r="F3212" s="27" t="s">
        <v>1996</v>
      </c>
      <c r="G3212" s="29" t="s">
        <v>1947</v>
      </c>
    </row>
    <row r="3213" spans="1:7" x14ac:dyDescent="0.3">
      <c r="A3213" s="24">
        <v>14359</v>
      </c>
      <c r="B3213" s="24" t="s">
        <v>1348</v>
      </c>
      <c r="C3213" s="24" t="s">
        <v>3245</v>
      </c>
      <c r="D3213" s="30" t="s">
        <v>2445</v>
      </c>
      <c r="E3213" s="24" t="s">
        <v>2279</v>
      </c>
      <c r="F3213" s="24" t="s">
        <v>2420</v>
      </c>
      <c r="G3213" s="25" t="s">
        <v>1947</v>
      </c>
    </row>
    <row r="3214" spans="1:7" x14ac:dyDescent="0.3">
      <c r="A3214" s="27">
        <v>14355</v>
      </c>
      <c r="B3214" s="27" t="s">
        <v>1254</v>
      </c>
      <c r="C3214" s="27" t="s">
        <v>3198</v>
      </c>
      <c r="D3214" s="28" t="s">
        <v>2209</v>
      </c>
      <c r="E3214" s="27" t="s">
        <v>1990</v>
      </c>
      <c r="F3214" s="27" t="s">
        <v>1991</v>
      </c>
      <c r="G3214" s="29" t="s">
        <v>1947</v>
      </c>
    </row>
    <row r="3215" spans="1:7" x14ac:dyDescent="0.3">
      <c r="A3215" s="24">
        <v>14354</v>
      </c>
      <c r="B3215" s="24" t="s">
        <v>2226</v>
      </c>
      <c r="C3215" s="24" t="s">
        <v>2598</v>
      </c>
      <c r="D3215" s="30" t="s">
        <v>2209</v>
      </c>
      <c r="E3215" s="24" t="s">
        <v>1990</v>
      </c>
      <c r="F3215" s="24" t="s">
        <v>1991</v>
      </c>
      <c r="G3215" s="25" t="s">
        <v>1947</v>
      </c>
    </row>
    <row r="3216" spans="1:7" x14ac:dyDescent="0.3">
      <c r="A3216" s="27">
        <v>14353</v>
      </c>
      <c r="B3216" s="27" t="s">
        <v>3167</v>
      </c>
      <c r="C3216" s="27" t="s">
        <v>3212</v>
      </c>
      <c r="D3216" s="28" t="s">
        <v>2209</v>
      </c>
      <c r="E3216" s="27" t="s">
        <v>1990</v>
      </c>
      <c r="F3216" s="27" t="s">
        <v>1991</v>
      </c>
      <c r="G3216" s="29" t="s">
        <v>1947</v>
      </c>
    </row>
    <row r="3217" spans="1:7" x14ac:dyDescent="0.3">
      <c r="A3217" s="24">
        <v>14351</v>
      </c>
      <c r="B3217" s="24" t="s">
        <v>127</v>
      </c>
      <c r="C3217" s="24" t="s">
        <v>2206</v>
      </c>
      <c r="D3217" s="30" t="s">
        <v>2209</v>
      </c>
      <c r="E3217" s="24" t="s">
        <v>1990</v>
      </c>
      <c r="F3217" s="24" t="s">
        <v>1991</v>
      </c>
      <c r="G3217" s="25" t="s">
        <v>1947</v>
      </c>
    </row>
    <row r="3218" spans="1:7" x14ac:dyDescent="0.3">
      <c r="A3218" s="27">
        <v>14316</v>
      </c>
      <c r="B3218" s="27" t="s">
        <v>3244</v>
      </c>
      <c r="C3218" s="27" t="s">
        <v>3244</v>
      </c>
      <c r="D3218" s="28" t="s">
        <v>2327</v>
      </c>
      <c r="E3218" s="27" t="s">
        <v>2059</v>
      </c>
      <c r="F3218" s="27" t="s">
        <v>3025</v>
      </c>
      <c r="G3218" s="29" t="s">
        <v>2000</v>
      </c>
    </row>
    <row r="3219" spans="1:7" x14ac:dyDescent="0.3">
      <c r="A3219" s="24">
        <v>14303</v>
      </c>
      <c r="B3219" s="24" t="s">
        <v>3243</v>
      </c>
      <c r="C3219" s="24" t="s">
        <v>1993</v>
      </c>
      <c r="D3219" s="30" t="s">
        <v>2023</v>
      </c>
      <c r="E3219" s="24" t="s">
        <v>2279</v>
      </c>
      <c r="F3219" s="24" t="s">
        <v>2297</v>
      </c>
      <c r="G3219" s="25" t="s">
        <v>1947</v>
      </c>
    </row>
    <row r="3220" spans="1:7" x14ac:dyDescent="0.3">
      <c r="A3220" s="27">
        <v>14289</v>
      </c>
      <c r="B3220" s="27" t="s">
        <v>2856</v>
      </c>
      <c r="C3220" s="27" t="s">
        <v>3069</v>
      </c>
      <c r="D3220" s="28" t="s">
        <v>2327</v>
      </c>
      <c r="E3220" s="27" t="s">
        <v>2059</v>
      </c>
      <c r="F3220" s="27" t="s">
        <v>2060</v>
      </c>
      <c r="G3220" s="29" t="s">
        <v>2000</v>
      </c>
    </row>
    <row r="3221" spans="1:7" x14ac:dyDescent="0.3">
      <c r="A3221" s="24">
        <v>14272</v>
      </c>
      <c r="B3221" s="24" t="s">
        <v>3242</v>
      </c>
      <c r="C3221" s="24" t="s">
        <v>2089</v>
      </c>
      <c r="D3221" s="30" t="s">
        <v>2338</v>
      </c>
      <c r="E3221" s="24" t="s">
        <v>1995</v>
      </c>
      <c r="F3221" s="24" t="s">
        <v>2128</v>
      </c>
      <c r="G3221" s="25" t="s">
        <v>1947</v>
      </c>
    </row>
    <row r="3222" spans="1:7" x14ac:dyDescent="0.3">
      <c r="A3222" s="27">
        <v>14271</v>
      </c>
      <c r="B3222" s="27" t="s">
        <v>2028</v>
      </c>
      <c r="C3222" s="27" t="s">
        <v>3241</v>
      </c>
      <c r="D3222" s="28" t="s">
        <v>2256</v>
      </c>
      <c r="E3222" s="27" t="s">
        <v>2073</v>
      </c>
      <c r="F3222" s="27" t="s">
        <v>2074</v>
      </c>
      <c r="G3222" s="29" t="s">
        <v>1947</v>
      </c>
    </row>
    <row r="3223" spans="1:7" x14ac:dyDescent="0.3">
      <c r="A3223" s="24">
        <v>14256</v>
      </c>
      <c r="B3223" s="24" t="s">
        <v>3091</v>
      </c>
      <c r="C3223" s="24" t="s">
        <v>3239</v>
      </c>
      <c r="D3223" s="30" t="s">
        <v>3240</v>
      </c>
      <c r="E3223" s="24" t="s">
        <v>2054</v>
      </c>
      <c r="F3223" s="24" t="s">
        <v>2055</v>
      </c>
      <c r="G3223" s="25" t="s">
        <v>2000</v>
      </c>
    </row>
    <row r="3224" spans="1:7" x14ac:dyDescent="0.3">
      <c r="A3224" s="27">
        <v>14253</v>
      </c>
      <c r="B3224" s="27" t="s">
        <v>295</v>
      </c>
      <c r="C3224" s="27" t="s">
        <v>3238</v>
      </c>
      <c r="D3224" s="28" t="s">
        <v>2045</v>
      </c>
      <c r="E3224" s="27" t="s">
        <v>1974</v>
      </c>
      <c r="F3224" s="27" t="s">
        <v>2661</v>
      </c>
      <c r="G3224" s="29" t="s">
        <v>1947</v>
      </c>
    </row>
    <row r="3225" spans="1:7" x14ac:dyDescent="0.3">
      <c r="A3225" s="24">
        <v>14247</v>
      </c>
      <c r="B3225" s="24" t="s">
        <v>2017</v>
      </c>
      <c r="C3225" s="24" t="s">
        <v>3236</v>
      </c>
      <c r="D3225" s="30" t="s">
        <v>2201</v>
      </c>
      <c r="E3225" s="26"/>
      <c r="F3225" s="24" t="s">
        <v>3237</v>
      </c>
      <c r="G3225" s="25" t="s">
        <v>1947</v>
      </c>
    </row>
    <row r="3226" spans="1:7" x14ac:dyDescent="0.3">
      <c r="A3226" s="27">
        <v>14246</v>
      </c>
      <c r="B3226" s="27" t="s">
        <v>2102</v>
      </c>
      <c r="C3226" s="27" t="s">
        <v>3235</v>
      </c>
      <c r="D3226" s="28" t="s">
        <v>2045</v>
      </c>
      <c r="E3226" s="27" t="s">
        <v>1974</v>
      </c>
      <c r="F3226" s="27" t="s">
        <v>2902</v>
      </c>
      <c r="G3226" s="29" t="s">
        <v>1947</v>
      </c>
    </row>
    <row r="3227" spans="1:7" x14ac:dyDescent="0.3">
      <c r="A3227" s="24">
        <v>14223</v>
      </c>
      <c r="B3227" s="24" t="s">
        <v>3234</v>
      </c>
      <c r="C3227" s="24" t="s">
        <v>3112</v>
      </c>
      <c r="D3227" s="30" t="s">
        <v>2045</v>
      </c>
      <c r="E3227" s="24" t="s">
        <v>1974</v>
      </c>
      <c r="F3227" s="24" t="s">
        <v>2481</v>
      </c>
      <c r="G3227" s="25" t="s">
        <v>1947</v>
      </c>
    </row>
    <row r="3228" spans="1:7" x14ac:dyDescent="0.3">
      <c r="A3228" s="27">
        <v>14222</v>
      </c>
      <c r="B3228" s="27" t="s">
        <v>3232</v>
      </c>
      <c r="C3228" s="27" t="s">
        <v>3233</v>
      </c>
      <c r="D3228" s="28" t="s">
        <v>2256</v>
      </c>
      <c r="E3228" s="27" t="s">
        <v>2073</v>
      </c>
      <c r="F3228" s="27" t="s">
        <v>2074</v>
      </c>
      <c r="G3228" s="29" t="s">
        <v>1947</v>
      </c>
    </row>
    <row r="3229" spans="1:7" x14ac:dyDescent="0.3">
      <c r="A3229" s="24">
        <v>14219</v>
      </c>
      <c r="B3229" s="24" t="s">
        <v>3231</v>
      </c>
      <c r="C3229" s="24" t="s">
        <v>3231</v>
      </c>
      <c r="D3229" s="30" t="s">
        <v>2327</v>
      </c>
      <c r="E3229" s="24" t="s">
        <v>2059</v>
      </c>
      <c r="F3229" s="24" t="s">
        <v>2812</v>
      </c>
      <c r="G3229" s="25" t="s">
        <v>1947</v>
      </c>
    </row>
    <row r="3230" spans="1:7" x14ac:dyDescent="0.3">
      <c r="A3230" s="27">
        <v>14211</v>
      </c>
      <c r="B3230" s="27" t="s">
        <v>3229</v>
      </c>
      <c r="C3230" s="27" t="s">
        <v>3230</v>
      </c>
      <c r="D3230" s="28" t="s">
        <v>2327</v>
      </c>
      <c r="E3230" s="27" t="s">
        <v>2059</v>
      </c>
      <c r="F3230" s="27" t="s">
        <v>2755</v>
      </c>
      <c r="G3230" s="29" t="s">
        <v>2000</v>
      </c>
    </row>
    <row r="3231" spans="1:7" x14ac:dyDescent="0.3">
      <c r="A3231" s="24">
        <v>14190</v>
      </c>
      <c r="B3231" s="24" t="s">
        <v>2715</v>
      </c>
      <c r="C3231" s="24" t="s">
        <v>2715</v>
      </c>
      <c r="D3231" s="30" t="s">
        <v>2045</v>
      </c>
      <c r="E3231" s="24" t="s">
        <v>1974</v>
      </c>
      <c r="F3231" s="24" t="s">
        <v>2587</v>
      </c>
      <c r="G3231" s="25" t="s">
        <v>2000</v>
      </c>
    </row>
    <row r="3232" spans="1:7" x14ac:dyDescent="0.3">
      <c r="A3232" s="27">
        <v>14174</v>
      </c>
      <c r="B3232" s="27" t="s">
        <v>3227</v>
      </c>
      <c r="C3232" s="27" t="s">
        <v>3228</v>
      </c>
      <c r="D3232" s="28" t="s">
        <v>2492</v>
      </c>
      <c r="E3232" s="27" t="s">
        <v>2242</v>
      </c>
      <c r="F3232" s="27" t="s">
        <v>2243</v>
      </c>
      <c r="G3232" s="29" t="s">
        <v>1947</v>
      </c>
    </row>
    <row r="3233" spans="1:7" x14ac:dyDescent="0.3">
      <c r="A3233" s="24">
        <v>14153</v>
      </c>
      <c r="B3233" s="24" t="s">
        <v>3225</v>
      </c>
      <c r="C3233" s="24" t="s">
        <v>3226</v>
      </c>
      <c r="D3233" s="30" t="s">
        <v>2335</v>
      </c>
      <c r="E3233" s="24" t="s">
        <v>2279</v>
      </c>
      <c r="F3233" s="24" t="s">
        <v>2420</v>
      </c>
      <c r="G3233" s="25" t="s">
        <v>2000</v>
      </c>
    </row>
    <row r="3234" spans="1:7" x14ac:dyDescent="0.3">
      <c r="A3234" s="27">
        <v>14152</v>
      </c>
      <c r="B3234" s="27" t="s">
        <v>844</v>
      </c>
      <c r="C3234" s="27" t="s">
        <v>2100</v>
      </c>
      <c r="D3234" s="28" t="s">
        <v>2127</v>
      </c>
      <c r="E3234" s="27" t="s">
        <v>2041</v>
      </c>
      <c r="F3234" s="27" t="s">
        <v>2555</v>
      </c>
      <c r="G3234" s="29" t="s">
        <v>1947</v>
      </c>
    </row>
    <row r="3235" spans="1:7" x14ac:dyDescent="0.3">
      <c r="A3235" s="24">
        <v>14147</v>
      </c>
      <c r="B3235" s="24" t="s">
        <v>2548</v>
      </c>
      <c r="C3235" s="24" t="s">
        <v>2548</v>
      </c>
      <c r="D3235" s="30" t="s">
        <v>2127</v>
      </c>
      <c r="E3235" s="24" t="s">
        <v>2041</v>
      </c>
      <c r="F3235" s="24" t="s">
        <v>2432</v>
      </c>
      <c r="G3235" s="25" t="s">
        <v>1947</v>
      </c>
    </row>
    <row r="3236" spans="1:7" x14ac:dyDescent="0.3">
      <c r="A3236" s="27">
        <v>14115</v>
      </c>
      <c r="B3236" s="27" t="s">
        <v>3224</v>
      </c>
      <c r="C3236" s="27" t="s">
        <v>3224</v>
      </c>
      <c r="D3236" s="28" t="s">
        <v>2045</v>
      </c>
      <c r="E3236" s="27" t="s">
        <v>1950</v>
      </c>
      <c r="F3236" s="27" t="s">
        <v>1951</v>
      </c>
      <c r="G3236" s="29" t="s">
        <v>1947</v>
      </c>
    </row>
    <row r="3237" spans="1:7" x14ac:dyDescent="0.3">
      <c r="A3237" s="24">
        <v>14104</v>
      </c>
      <c r="B3237" s="24" t="s">
        <v>3223</v>
      </c>
      <c r="C3237" s="24" t="s">
        <v>969</v>
      </c>
      <c r="D3237" s="30" t="s">
        <v>2045</v>
      </c>
      <c r="E3237" s="24" t="s">
        <v>1974</v>
      </c>
      <c r="F3237" s="24" t="s">
        <v>2661</v>
      </c>
      <c r="G3237" s="25" t="s">
        <v>2000</v>
      </c>
    </row>
    <row r="3238" spans="1:7" x14ac:dyDescent="0.3">
      <c r="A3238" s="27">
        <v>14084</v>
      </c>
      <c r="B3238" s="27" t="s">
        <v>2011</v>
      </c>
      <c r="C3238" s="27" t="s">
        <v>2525</v>
      </c>
      <c r="D3238" s="28" t="s">
        <v>2335</v>
      </c>
      <c r="E3238" s="27" t="s">
        <v>2279</v>
      </c>
      <c r="F3238" s="27" t="s">
        <v>2297</v>
      </c>
      <c r="G3238" s="29" t="s">
        <v>1947</v>
      </c>
    </row>
    <row r="3239" spans="1:7" x14ac:dyDescent="0.3">
      <c r="A3239" s="24">
        <v>14079</v>
      </c>
      <c r="B3239" s="24" t="s">
        <v>3221</v>
      </c>
      <c r="C3239" s="24" t="s">
        <v>3222</v>
      </c>
      <c r="D3239" s="30" t="s">
        <v>2447</v>
      </c>
      <c r="E3239" s="24" t="s">
        <v>2054</v>
      </c>
      <c r="F3239" s="24" t="s">
        <v>2055</v>
      </c>
      <c r="G3239" s="25" t="s">
        <v>2000</v>
      </c>
    </row>
    <row r="3240" spans="1:7" x14ac:dyDescent="0.3">
      <c r="A3240" s="27">
        <v>14069</v>
      </c>
      <c r="B3240" s="27" t="s">
        <v>2485</v>
      </c>
      <c r="C3240" s="27" t="s">
        <v>2224</v>
      </c>
      <c r="D3240" s="28" t="s">
        <v>2058</v>
      </c>
      <c r="E3240" s="27" t="s">
        <v>2059</v>
      </c>
      <c r="F3240" s="27" t="s">
        <v>2702</v>
      </c>
      <c r="G3240" s="29" t="s">
        <v>1947</v>
      </c>
    </row>
    <row r="3241" spans="1:7" x14ac:dyDescent="0.3">
      <c r="A3241" s="24">
        <v>14042</v>
      </c>
      <c r="B3241" s="24" t="s">
        <v>3219</v>
      </c>
      <c r="C3241" s="24" t="s">
        <v>3220</v>
      </c>
      <c r="D3241" s="30" t="s">
        <v>2127</v>
      </c>
      <c r="E3241" s="24" t="s">
        <v>1995</v>
      </c>
      <c r="F3241" s="24" t="s">
        <v>2128</v>
      </c>
      <c r="G3241" s="25" t="s">
        <v>1947</v>
      </c>
    </row>
    <row r="3242" spans="1:7" x14ac:dyDescent="0.3">
      <c r="A3242" s="27">
        <v>14037</v>
      </c>
      <c r="B3242" s="27" t="s">
        <v>2323</v>
      </c>
      <c r="C3242" s="27" t="s">
        <v>3218</v>
      </c>
      <c r="D3242" s="28" t="s">
        <v>2045</v>
      </c>
      <c r="E3242" s="27" t="s">
        <v>1974</v>
      </c>
      <c r="F3242" s="27" t="s">
        <v>2179</v>
      </c>
      <c r="G3242" s="29" t="s">
        <v>2000</v>
      </c>
    </row>
    <row r="3243" spans="1:7" x14ac:dyDescent="0.3">
      <c r="A3243" s="24">
        <v>14029</v>
      </c>
      <c r="B3243" s="24" t="s">
        <v>2020</v>
      </c>
      <c r="C3243" s="24" t="s">
        <v>3217</v>
      </c>
      <c r="D3243" s="30" t="s">
        <v>2127</v>
      </c>
      <c r="E3243" s="24" t="s">
        <v>2041</v>
      </c>
      <c r="F3243" s="24" t="s">
        <v>2432</v>
      </c>
      <c r="G3243" s="25" t="s">
        <v>1947</v>
      </c>
    </row>
    <row r="3244" spans="1:7" x14ac:dyDescent="0.3">
      <c r="A3244" s="27">
        <v>14017</v>
      </c>
      <c r="B3244" s="27" t="s">
        <v>1575</v>
      </c>
      <c r="C3244" s="27" t="s">
        <v>1987</v>
      </c>
      <c r="D3244" s="28" t="s">
        <v>2256</v>
      </c>
      <c r="E3244" s="27" t="s">
        <v>2073</v>
      </c>
      <c r="F3244" s="27" t="s">
        <v>2074</v>
      </c>
      <c r="G3244" s="29" t="s">
        <v>1947</v>
      </c>
    </row>
    <row r="3245" spans="1:7" x14ac:dyDescent="0.3">
      <c r="A3245" s="24">
        <v>14005</v>
      </c>
      <c r="B3245" s="24" t="s">
        <v>2829</v>
      </c>
      <c r="C3245" s="24" t="s">
        <v>3216</v>
      </c>
      <c r="D3245" s="30" t="s">
        <v>2003</v>
      </c>
      <c r="E3245" s="24" t="s">
        <v>1960</v>
      </c>
      <c r="F3245" s="24" t="s">
        <v>1961</v>
      </c>
      <c r="G3245" s="25" t="s">
        <v>1947</v>
      </c>
    </row>
    <row r="3246" spans="1:7" x14ac:dyDescent="0.3">
      <c r="A3246" s="27">
        <v>13985</v>
      </c>
      <c r="B3246" s="27" t="s">
        <v>3215</v>
      </c>
      <c r="C3246" s="27" t="s">
        <v>3215</v>
      </c>
      <c r="D3246" s="28" t="s">
        <v>2873</v>
      </c>
      <c r="E3246" s="27" t="s">
        <v>1978</v>
      </c>
      <c r="F3246" s="27" t="s">
        <v>1979</v>
      </c>
      <c r="G3246" s="29" t="s">
        <v>1947</v>
      </c>
    </row>
    <row r="3247" spans="1:7" x14ac:dyDescent="0.3">
      <c r="A3247" s="24">
        <v>13982</v>
      </c>
      <c r="B3247" s="24" t="s">
        <v>2556</v>
      </c>
      <c r="C3247" s="24" t="s">
        <v>2570</v>
      </c>
      <c r="D3247" s="30" t="s">
        <v>2045</v>
      </c>
      <c r="E3247" s="24" t="s">
        <v>1974</v>
      </c>
      <c r="F3247" s="24" t="s">
        <v>2902</v>
      </c>
      <c r="G3247" s="25" t="s">
        <v>2000</v>
      </c>
    </row>
    <row r="3248" spans="1:7" x14ac:dyDescent="0.3">
      <c r="A3248" s="27">
        <v>13974</v>
      </c>
      <c r="B3248" s="27" t="s">
        <v>3213</v>
      </c>
      <c r="C3248" s="27" t="s">
        <v>3214</v>
      </c>
      <c r="D3248" s="28" t="s">
        <v>2045</v>
      </c>
      <c r="E3248" s="27" t="s">
        <v>1974</v>
      </c>
      <c r="F3248" s="27" t="s">
        <v>2845</v>
      </c>
      <c r="G3248" s="29" t="s">
        <v>2000</v>
      </c>
    </row>
    <row r="3249" spans="1:7" x14ac:dyDescent="0.3">
      <c r="A3249" s="24">
        <v>13967</v>
      </c>
      <c r="B3249" s="24" t="s">
        <v>2198</v>
      </c>
      <c r="C3249" s="24" t="s">
        <v>3212</v>
      </c>
      <c r="D3249" s="30" t="s">
        <v>2677</v>
      </c>
      <c r="E3249" s="24" t="s">
        <v>2315</v>
      </c>
      <c r="F3249" s="24" t="s">
        <v>2316</v>
      </c>
      <c r="G3249" s="25" t="s">
        <v>2000</v>
      </c>
    </row>
    <row r="3250" spans="1:7" x14ac:dyDescent="0.3">
      <c r="A3250" s="27">
        <v>13954</v>
      </c>
      <c r="B3250" s="27" t="s">
        <v>3210</v>
      </c>
      <c r="C3250" s="27" t="s">
        <v>3211</v>
      </c>
      <c r="D3250" s="28" t="s">
        <v>2550</v>
      </c>
      <c r="E3250" s="27" t="s">
        <v>2315</v>
      </c>
      <c r="F3250" s="27" t="s">
        <v>2316</v>
      </c>
      <c r="G3250" s="29" t="s">
        <v>1947</v>
      </c>
    </row>
    <row r="3251" spans="1:7" x14ac:dyDescent="0.3">
      <c r="A3251" s="24">
        <v>13935</v>
      </c>
      <c r="B3251" s="24" t="s">
        <v>2380</v>
      </c>
      <c r="C3251" s="24" t="s">
        <v>3209</v>
      </c>
      <c r="D3251" s="30" t="s">
        <v>2045</v>
      </c>
      <c r="E3251" s="24" t="s">
        <v>1974</v>
      </c>
      <c r="F3251" s="24" t="s">
        <v>2921</v>
      </c>
      <c r="G3251" s="25" t="s">
        <v>1947</v>
      </c>
    </row>
    <row r="3252" spans="1:7" x14ac:dyDescent="0.3">
      <c r="A3252" s="27">
        <v>13921</v>
      </c>
      <c r="B3252" s="27" t="s">
        <v>2038</v>
      </c>
      <c r="C3252" s="27" t="s">
        <v>2767</v>
      </c>
      <c r="D3252" s="28" t="s">
        <v>2083</v>
      </c>
      <c r="E3252" s="27" t="s">
        <v>1945</v>
      </c>
      <c r="F3252" s="27" t="s">
        <v>1946</v>
      </c>
      <c r="G3252" s="29" t="s">
        <v>1947</v>
      </c>
    </row>
    <row r="3253" spans="1:7" x14ac:dyDescent="0.3">
      <c r="A3253" s="24">
        <v>13919</v>
      </c>
      <c r="B3253" s="24" t="s">
        <v>2078</v>
      </c>
      <c r="C3253" s="24" t="s">
        <v>2217</v>
      </c>
      <c r="D3253" s="30" t="s">
        <v>2201</v>
      </c>
      <c r="E3253" s="24" t="s">
        <v>1960</v>
      </c>
      <c r="F3253" s="24" t="s">
        <v>1961</v>
      </c>
      <c r="G3253" s="25" t="s">
        <v>1947</v>
      </c>
    </row>
    <row r="3254" spans="1:7" x14ac:dyDescent="0.3">
      <c r="A3254" s="27">
        <v>13916</v>
      </c>
      <c r="B3254" s="27" t="s">
        <v>3208</v>
      </c>
      <c r="C3254" s="27" t="s">
        <v>2837</v>
      </c>
      <c r="D3254" s="28" t="s">
        <v>2045</v>
      </c>
      <c r="E3254" s="27" t="s">
        <v>1974</v>
      </c>
      <c r="F3254" s="27" t="s">
        <v>2481</v>
      </c>
      <c r="G3254" s="29" t="s">
        <v>2000</v>
      </c>
    </row>
    <row r="3255" spans="1:7" x14ac:dyDescent="0.3">
      <c r="A3255" s="24">
        <v>13915</v>
      </c>
      <c r="B3255" s="24" t="s">
        <v>2622</v>
      </c>
      <c r="C3255" s="24" t="s">
        <v>3207</v>
      </c>
      <c r="D3255" s="30" t="s">
        <v>2680</v>
      </c>
      <c r="E3255" s="24" t="s">
        <v>2315</v>
      </c>
      <c r="F3255" s="24" t="s">
        <v>2316</v>
      </c>
      <c r="G3255" s="25" t="s">
        <v>1947</v>
      </c>
    </row>
    <row r="3256" spans="1:7" x14ac:dyDescent="0.3">
      <c r="A3256" s="27">
        <v>13905</v>
      </c>
      <c r="B3256" s="27" t="s">
        <v>3204</v>
      </c>
      <c r="C3256" s="27" t="s">
        <v>3205</v>
      </c>
      <c r="D3256" s="28" t="s">
        <v>2045</v>
      </c>
      <c r="E3256" s="27" t="s">
        <v>1974</v>
      </c>
      <c r="F3256" s="27" t="s">
        <v>3206</v>
      </c>
      <c r="G3256" s="29" t="s">
        <v>2000</v>
      </c>
    </row>
    <row r="3257" spans="1:7" x14ac:dyDescent="0.3">
      <c r="A3257" s="24">
        <v>13901</v>
      </c>
      <c r="B3257" s="24" t="s">
        <v>2622</v>
      </c>
      <c r="C3257" s="24" t="s">
        <v>3203</v>
      </c>
      <c r="D3257" s="30" t="s">
        <v>1994</v>
      </c>
      <c r="E3257" s="24" t="s">
        <v>1974</v>
      </c>
      <c r="F3257" s="24" t="s">
        <v>3060</v>
      </c>
      <c r="G3257" s="25" t="s">
        <v>2000</v>
      </c>
    </row>
    <row r="3258" spans="1:7" x14ac:dyDescent="0.3">
      <c r="A3258" s="27">
        <v>13881</v>
      </c>
      <c r="B3258" s="27" t="s">
        <v>248</v>
      </c>
      <c r="C3258" s="27" t="s">
        <v>3202</v>
      </c>
      <c r="D3258" s="28" t="s">
        <v>2256</v>
      </c>
      <c r="E3258" s="27" t="s">
        <v>2073</v>
      </c>
      <c r="F3258" s="27" t="s">
        <v>2074</v>
      </c>
      <c r="G3258" s="29" t="s">
        <v>1947</v>
      </c>
    </row>
    <row r="3259" spans="1:7" x14ac:dyDescent="0.3">
      <c r="A3259" s="24">
        <v>13877</v>
      </c>
      <c r="B3259" s="24" t="s">
        <v>992</v>
      </c>
      <c r="C3259" s="24" t="s">
        <v>992</v>
      </c>
      <c r="D3259" s="30" t="s">
        <v>2045</v>
      </c>
      <c r="E3259" s="24" t="s">
        <v>1974</v>
      </c>
      <c r="F3259" s="24" t="s">
        <v>2164</v>
      </c>
      <c r="G3259" s="25" t="s">
        <v>1947</v>
      </c>
    </row>
    <row r="3260" spans="1:7" x14ac:dyDescent="0.3">
      <c r="A3260" s="27">
        <v>13855</v>
      </c>
      <c r="B3260" s="27" t="s">
        <v>2004</v>
      </c>
      <c r="C3260" s="27" t="s">
        <v>1987</v>
      </c>
      <c r="D3260" s="28" t="s">
        <v>2163</v>
      </c>
      <c r="E3260" s="27" t="s">
        <v>1974</v>
      </c>
      <c r="F3260" s="27" t="s">
        <v>2828</v>
      </c>
      <c r="G3260" s="29" t="s">
        <v>1947</v>
      </c>
    </row>
    <row r="3261" spans="1:7" x14ac:dyDescent="0.3">
      <c r="A3261" s="24">
        <v>13854</v>
      </c>
      <c r="B3261" s="24" t="s">
        <v>3201</v>
      </c>
      <c r="C3261" s="24" t="s">
        <v>2612</v>
      </c>
      <c r="D3261" s="30" t="s">
        <v>2163</v>
      </c>
      <c r="E3261" s="24" t="s">
        <v>1974</v>
      </c>
      <c r="F3261" s="24" t="s">
        <v>2661</v>
      </c>
      <c r="G3261" s="25" t="s">
        <v>1947</v>
      </c>
    </row>
    <row r="3262" spans="1:7" x14ac:dyDescent="0.3">
      <c r="A3262" s="27">
        <v>13837</v>
      </c>
      <c r="B3262" s="27" t="s">
        <v>3200</v>
      </c>
      <c r="C3262" s="27" t="s">
        <v>2448</v>
      </c>
      <c r="D3262" s="28" t="s">
        <v>2083</v>
      </c>
      <c r="E3262" s="27" t="s">
        <v>2191</v>
      </c>
      <c r="F3262" s="27" t="s">
        <v>2192</v>
      </c>
      <c r="G3262" s="29" t="s">
        <v>1947</v>
      </c>
    </row>
    <row r="3263" spans="1:7" x14ac:dyDescent="0.3">
      <c r="A3263" s="24">
        <v>13834</v>
      </c>
      <c r="B3263" s="24" t="s">
        <v>2706</v>
      </c>
      <c r="C3263" s="24" t="s">
        <v>3199</v>
      </c>
      <c r="D3263" s="30" t="s">
        <v>2150</v>
      </c>
      <c r="E3263" s="24" t="s">
        <v>2151</v>
      </c>
      <c r="F3263" s="24" t="s">
        <v>2232</v>
      </c>
      <c r="G3263" s="25" t="s">
        <v>1947</v>
      </c>
    </row>
    <row r="3264" spans="1:7" x14ac:dyDescent="0.3">
      <c r="A3264" s="27">
        <v>13832</v>
      </c>
      <c r="B3264" s="27" t="s">
        <v>2888</v>
      </c>
      <c r="C3264" s="27" t="s">
        <v>2888</v>
      </c>
      <c r="D3264" s="28" t="s">
        <v>2045</v>
      </c>
      <c r="E3264" s="27" t="s">
        <v>1974</v>
      </c>
      <c r="F3264" s="27" t="s">
        <v>2828</v>
      </c>
      <c r="G3264" s="29" t="s">
        <v>2000</v>
      </c>
    </row>
    <row r="3265" spans="1:7" x14ac:dyDescent="0.3">
      <c r="A3265" s="24">
        <v>13814</v>
      </c>
      <c r="B3265" s="24" t="s">
        <v>3197</v>
      </c>
      <c r="C3265" s="24" t="s">
        <v>3198</v>
      </c>
      <c r="D3265" s="30" t="s">
        <v>2127</v>
      </c>
      <c r="E3265" s="24" t="s">
        <v>1995</v>
      </c>
      <c r="F3265" s="24" t="s">
        <v>2128</v>
      </c>
      <c r="G3265" s="25" t="s">
        <v>1947</v>
      </c>
    </row>
    <row r="3266" spans="1:7" x14ac:dyDescent="0.3">
      <c r="A3266" s="27">
        <v>13811</v>
      </c>
      <c r="B3266" s="27" t="s">
        <v>2957</v>
      </c>
      <c r="C3266" s="27" t="s">
        <v>2923</v>
      </c>
      <c r="D3266" s="28" t="s">
        <v>2335</v>
      </c>
      <c r="E3266" s="27" t="s">
        <v>2279</v>
      </c>
      <c r="F3266" s="27" t="s">
        <v>2420</v>
      </c>
      <c r="G3266" s="29" t="s">
        <v>1947</v>
      </c>
    </row>
    <row r="3267" spans="1:7" x14ac:dyDescent="0.3">
      <c r="A3267" s="24">
        <v>13794</v>
      </c>
      <c r="B3267" s="24" t="s">
        <v>3196</v>
      </c>
      <c r="C3267" s="24" t="s">
        <v>2196</v>
      </c>
      <c r="D3267" s="30" t="s">
        <v>2445</v>
      </c>
      <c r="E3267" s="24" t="s">
        <v>2279</v>
      </c>
      <c r="F3267" s="24" t="s">
        <v>2341</v>
      </c>
      <c r="G3267" s="25" t="s">
        <v>2000</v>
      </c>
    </row>
    <row r="3268" spans="1:7" x14ac:dyDescent="0.3">
      <c r="A3268" s="27">
        <v>13787</v>
      </c>
      <c r="B3268" s="27" t="s">
        <v>3195</v>
      </c>
      <c r="C3268" s="27" t="s">
        <v>3195</v>
      </c>
      <c r="D3268" s="28" t="s">
        <v>2335</v>
      </c>
      <c r="E3268" s="27" t="s">
        <v>2279</v>
      </c>
      <c r="F3268" s="27" t="s">
        <v>2350</v>
      </c>
      <c r="G3268" s="29" t="s">
        <v>1947</v>
      </c>
    </row>
    <row r="3269" spans="1:7" x14ac:dyDescent="0.3">
      <c r="A3269" s="24">
        <v>13785</v>
      </c>
      <c r="B3269" s="24" t="s">
        <v>3193</v>
      </c>
      <c r="C3269" s="24" t="s">
        <v>3194</v>
      </c>
      <c r="D3269" s="30" t="s">
        <v>2335</v>
      </c>
      <c r="E3269" s="24" t="s">
        <v>2279</v>
      </c>
      <c r="F3269" s="24" t="s">
        <v>2350</v>
      </c>
      <c r="G3269" s="25" t="s">
        <v>1947</v>
      </c>
    </row>
    <row r="3270" spans="1:7" x14ac:dyDescent="0.3">
      <c r="A3270" s="27">
        <v>13778</v>
      </c>
      <c r="B3270" s="27" t="s">
        <v>2523</v>
      </c>
      <c r="C3270" s="27" t="s">
        <v>3192</v>
      </c>
      <c r="D3270" s="28" t="s">
        <v>2269</v>
      </c>
      <c r="E3270" s="27" t="s">
        <v>2009</v>
      </c>
      <c r="F3270" s="27" t="s">
        <v>2016</v>
      </c>
      <c r="G3270" s="29" t="s">
        <v>1947</v>
      </c>
    </row>
    <row r="3271" spans="1:7" x14ac:dyDescent="0.3">
      <c r="A3271" s="24">
        <v>13762</v>
      </c>
      <c r="B3271" s="24" t="s">
        <v>2484</v>
      </c>
      <c r="C3271" s="24" t="s">
        <v>2288</v>
      </c>
      <c r="D3271" s="30" t="s">
        <v>2045</v>
      </c>
      <c r="E3271" s="24" t="s">
        <v>1974</v>
      </c>
      <c r="F3271" s="24" t="s">
        <v>3191</v>
      </c>
      <c r="G3271" s="25" t="s">
        <v>2000</v>
      </c>
    </row>
    <row r="3272" spans="1:7" x14ac:dyDescent="0.3">
      <c r="A3272" s="27">
        <v>13735</v>
      </c>
      <c r="B3272" s="27" t="s">
        <v>3190</v>
      </c>
      <c r="C3272" s="27" t="s">
        <v>2198</v>
      </c>
      <c r="D3272" s="28" t="s">
        <v>2045</v>
      </c>
      <c r="E3272" s="27" t="s">
        <v>1974</v>
      </c>
      <c r="F3272" s="27" t="s">
        <v>3080</v>
      </c>
      <c r="G3272" s="29" t="s">
        <v>2000</v>
      </c>
    </row>
    <row r="3273" spans="1:7" x14ac:dyDescent="0.3">
      <c r="A3273" s="24">
        <v>13729</v>
      </c>
      <c r="B3273" s="24" t="s">
        <v>3038</v>
      </c>
      <c r="C3273" s="24" t="s">
        <v>3189</v>
      </c>
      <c r="D3273" s="30" t="s">
        <v>2127</v>
      </c>
      <c r="E3273" s="24" t="s">
        <v>1995</v>
      </c>
      <c r="F3273" s="24" t="s">
        <v>2128</v>
      </c>
      <c r="G3273" s="25" t="s">
        <v>1947</v>
      </c>
    </row>
    <row r="3274" spans="1:7" x14ac:dyDescent="0.3">
      <c r="A3274" s="27">
        <v>13722</v>
      </c>
      <c r="B3274" s="27" t="s">
        <v>2028</v>
      </c>
      <c r="C3274" s="27" t="s">
        <v>3188</v>
      </c>
      <c r="D3274" s="28" t="s">
        <v>2127</v>
      </c>
      <c r="E3274" s="27" t="s">
        <v>1995</v>
      </c>
      <c r="F3274" s="27" t="s">
        <v>2128</v>
      </c>
      <c r="G3274" s="29" t="s">
        <v>1947</v>
      </c>
    </row>
    <row r="3275" spans="1:7" x14ac:dyDescent="0.3">
      <c r="A3275" s="24">
        <v>13719</v>
      </c>
      <c r="B3275" s="24" t="s">
        <v>3187</v>
      </c>
      <c r="C3275" s="24" t="s">
        <v>2996</v>
      </c>
      <c r="D3275" s="30" t="s">
        <v>2045</v>
      </c>
      <c r="E3275" s="24" t="s">
        <v>1974</v>
      </c>
      <c r="F3275" s="24" t="s">
        <v>2828</v>
      </c>
      <c r="G3275" s="25" t="s">
        <v>1947</v>
      </c>
    </row>
    <row r="3276" spans="1:7" x14ac:dyDescent="0.3">
      <c r="A3276" s="27">
        <v>13707</v>
      </c>
      <c r="B3276" s="27" t="s">
        <v>3186</v>
      </c>
      <c r="C3276" s="27" t="s">
        <v>2698</v>
      </c>
      <c r="D3276" s="28" t="s">
        <v>2045</v>
      </c>
      <c r="E3276" s="27" t="s">
        <v>1974</v>
      </c>
      <c r="F3276" s="27" t="s">
        <v>2181</v>
      </c>
      <c r="G3276" s="29" t="s">
        <v>2000</v>
      </c>
    </row>
    <row r="3277" spans="1:7" x14ac:dyDescent="0.3">
      <c r="A3277" s="24">
        <v>13701</v>
      </c>
      <c r="B3277" s="24" t="s">
        <v>2310</v>
      </c>
      <c r="C3277" s="24" t="s">
        <v>1987</v>
      </c>
      <c r="D3277" s="30" t="s">
        <v>2913</v>
      </c>
      <c r="E3277" s="24" t="s">
        <v>1974</v>
      </c>
      <c r="F3277" s="24" t="s">
        <v>2914</v>
      </c>
      <c r="G3277" s="25" t="s">
        <v>1947</v>
      </c>
    </row>
    <row r="3278" spans="1:7" x14ac:dyDescent="0.3">
      <c r="A3278" s="27">
        <v>13693</v>
      </c>
      <c r="B3278" s="27" t="s">
        <v>2214</v>
      </c>
      <c r="C3278" s="27" t="s">
        <v>3185</v>
      </c>
      <c r="D3278" s="28" t="s">
        <v>2087</v>
      </c>
      <c r="E3278" s="27" t="s">
        <v>1950</v>
      </c>
      <c r="F3278" s="27" t="s">
        <v>1951</v>
      </c>
      <c r="G3278" s="29" t="s">
        <v>1947</v>
      </c>
    </row>
    <row r="3279" spans="1:7" x14ac:dyDescent="0.3">
      <c r="A3279" s="24">
        <v>13681</v>
      </c>
      <c r="B3279" s="24" t="s">
        <v>2028</v>
      </c>
      <c r="C3279" s="24" t="s">
        <v>2612</v>
      </c>
      <c r="D3279" s="30" t="s">
        <v>2338</v>
      </c>
      <c r="E3279" s="24" t="s">
        <v>1995</v>
      </c>
      <c r="F3279" s="24" t="s">
        <v>2128</v>
      </c>
      <c r="G3279" s="25" t="s">
        <v>1947</v>
      </c>
    </row>
    <row r="3280" spans="1:7" x14ac:dyDescent="0.3">
      <c r="A3280" s="27">
        <v>13678</v>
      </c>
      <c r="B3280" s="27" t="s">
        <v>2834</v>
      </c>
      <c r="C3280" s="27" t="s">
        <v>2834</v>
      </c>
      <c r="D3280" s="28" t="s">
        <v>2045</v>
      </c>
      <c r="E3280" s="27" t="s">
        <v>1974</v>
      </c>
      <c r="F3280" s="27" t="s">
        <v>2024</v>
      </c>
      <c r="G3280" s="29" t="s">
        <v>2000</v>
      </c>
    </row>
    <row r="3281" spans="1:7" x14ac:dyDescent="0.3">
      <c r="A3281" s="24">
        <v>13665</v>
      </c>
      <c r="B3281" s="24" t="s">
        <v>568</v>
      </c>
      <c r="C3281" s="24" t="s">
        <v>3184</v>
      </c>
      <c r="D3281" s="30" t="s">
        <v>2680</v>
      </c>
      <c r="E3281" s="24" t="s">
        <v>2054</v>
      </c>
      <c r="F3281" s="24" t="s">
        <v>2055</v>
      </c>
      <c r="G3281" s="25" t="s">
        <v>1947</v>
      </c>
    </row>
    <row r="3282" spans="1:7" x14ac:dyDescent="0.3">
      <c r="A3282" s="27">
        <v>13655</v>
      </c>
      <c r="B3282" s="27" t="s">
        <v>2476</v>
      </c>
      <c r="C3282" s="27" t="s">
        <v>1948</v>
      </c>
      <c r="D3282" s="28" t="s">
        <v>2045</v>
      </c>
      <c r="E3282" s="27" t="s">
        <v>1974</v>
      </c>
      <c r="F3282" s="27" t="s">
        <v>2990</v>
      </c>
      <c r="G3282" s="29" t="s">
        <v>1947</v>
      </c>
    </row>
    <row r="3283" spans="1:7" x14ac:dyDescent="0.3">
      <c r="A3283" s="24">
        <v>13632</v>
      </c>
      <c r="B3283" s="24" t="s">
        <v>2028</v>
      </c>
      <c r="C3283" s="24" t="s">
        <v>1061</v>
      </c>
      <c r="D3283" s="30" t="s">
        <v>2127</v>
      </c>
      <c r="E3283" s="24" t="s">
        <v>1995</v>
      </c>
      <c r="F3283" s="24" t="s">
        <v>2128</v>
      </c>
      <c r="G3283" s="25" t="s">
        <v>1947</v>
      </c>
    </row>
    <row r="3284" spans="1:7" x14ac:dyDescent="0.3">
      <c r="A3284" s="27">
        <v>13614</v>
      </c>
      <c r="B3284" s="27" t="s">
        <v>2625</v>
      </c>
      <c r="C3284" s="27" t="s">
        <v>2602</v>
      </c>
      <c r="D3284" s="28" t="s">
        <v>2045</v>
      </c>
      <c r="E3284" s="27" t="s">
        <v>1974</v>
      </c>
      <c r="F3284" s="27" t="s">
        <v>2292</v>
      </c>
      <c r="G3284" s="29" t="s">
        <v>2000</v>
      </c>
    </row>
    <row r="3285" spans="1:7" x14ac:dyDescent="0.3">
      <c r="A3285" s="24">
        <v>13610</v>
      </c>
      <c r="B3285" s="24" t="s">
        <v>2521</v>
      </c>
      <c r="C3285" s="24" t="s">
        <v>2248</v>
      </c>
      <c r="D3285" s="30" t="s">
        <v>2338</v>
      </c>
      <c r="E3285" s="24" t="s">
        <v>1995</v>
      </c>
      <c r="F3285" s="24" t="s">
        <v>2128</v>
      </c>
      <c r="G3285" s="25" t="s">
        <v>1947</v>
      </c>
    </row>
    <row r="3286" spans="1:7" x14ac:dyDescent="0.3">
      <c r="A3286" s="27">
        <v>13607</v>
      </c>
      <c r="B3286" s="27" t="s">
        <v>2155</v>
      </c>
      <c r="C3286" s="27" t="s">
        <v>3183</v>
      </c>
      <c r="D3286" s="28" t="s">
        <v>2201</v>
      </c>
      <c r="E3286" s="27" t="s">
        <v>1974</v>
      </c>
      <c r="F3286" s="27" t="s">
        <v>2562</v>
      </c>
      <c r="G3286" s="29" t="s">
        <v>2000</v>
      </c>
    </row>
    <row r="3287" spans="1:7" x14ac:dyDescent="0.3">
      <c r="A3287" s="24">
        <v>13603</v>
      </c>
      <c r="B3287" s="24" t="s">
        <v>2854</v>
      </c>
      <c r="C3287" s="24" t="s">
        <v>1987</v>
      </c>
      <c r="D3287" s="30" t="s">
        <v>2335</v>
      </c>
      <c r="E3287" s="24" t="s">
        <v>2279</v>
      </c>
      <c r="F3287" s="24" t="s">
        <v>2336</v>
      </c>
      <c r="G3287" s="25" t="s">
        <v>1947</v>
      </c>
    </row>
    <row r="3288" spans="1:7" x14ac:dyDescent="0.3">
      <c r="A3288" s="27">
        <v>13599</v>
      </c>
      <c r="B3288" s="27" t="s">
        <v>3182</v>
      </c>
      <c r="C3288" s="27" t="s">
        <v>2102</v>
      </c>
      <c r="D3288" s="28" t="s">
        <v>2087</v>
      </c>
      <c r="E3288" s="27" t="s">
        <v>1965</v>
      </c>
      <c r="F3288" s="27" t="s">
        <v>1966</v>
      </c>
      <c r="G3288" s="29" t="s">
        <v>1947</v>
      </c>
    </row>
    <row r="3289" spans="1:7" x14ac:dyDescent="0.3">
      <c r="A3289" s="24">
        <v>13591</v>
      </c>
      <c r="B3289" s="24" t="s">
        <v>2214</v>
      </c>
      <c r="C3289" s="24" t="s">
        <v>3181</v>
      </c>
      <c r="D3289" s="30" t="s">
        <v>2335</v>
      </c>
      <c r="E3289" s="24" t="s">
        <v>2279</v>
      </c>
      <c r="F3289" s="24" t="s">
        <v>2336</v>
      </c>
      <c r="G3289" s="25" t="s">
        <v>1947</v>
      </c>
    </row>
    <row r="3290" spans="1:7" x14ac:dyDescent="0.3">
      <c r="A3290" s="27">
        <v>13584</v>
      </c>
      <c r="B3290" s="27" t="s">
        <v>2625</v>
      </c>
      <c r="C3290" s="27" t="s">
        <v>3179</v>
      </c>
      <c r="D3290" s="28" t="s">
        <v>2327</v>
      </c>
      <c r="E3290" s="27" t="s">
        <v>2059</v>
      </c>
      <c r="F3290" s="27" t="s">
        <v>3180</v>
      </c>
      <c r="G3290" s="29" t="s">
        <v>2000</v>
      </c>
    </row>
    <row r="3291" spans="1:7" x14ac:dyDescent="0.3">
      <c r="A3291" s="24">
        <v>13562</v>
      </c>
      <c r="B3291" s="24" t="s">
        <v>2760</v>
      </c>
      <c r="C3291" s="24" t="s">
        <v>3079</v>
      </c>
      <c r="D3291" s="30" t="s">
        <v>2045</v>
      </c>
      <c r="E3291" s="24" t="s">
        <v>1974</v>
      </c>
      <c r="F3291" s="24" t="s">
        <v>2940</v>
      </c>
      <c r="G3291" s="25" t="s">
        <v>2000</v>
      </c>
    </row>
    <row r="3292" spans="1:7" x14ac:dyDescent="0.3">
      <c r="A3292" s="27">
        <v>13555</v>
      </c>
      <c r="B3292" s="27" t="s">
        <v>3176</v>
      </c>
      <c r="C3292" s="27" t="s">
        <v>3177</v>
      </c>
      <c r="D3292" s="28" t="s">
        <v>2284</v>
      </c>
      <c r="E3292" s="27" t="s">
        <v>2059</v>
      </c>
      <c r="F3292" s="27" t="s">
        <v>3178</v>
      </c>
      <c r="G3292" s="29" t="s">
        <v>2000</v>
      </c>
    </row>
    <row r="3293" spans="1:7" x14ac:dyDescent="0.3">
      <c r="A3293" s="24">
        <v>13547</v>
      </c>
      <c r="B3293" s="24" t="s">
        <v>2188</v>
      </c>
      <c r="C3293" s="24" t="s">
        <v>2089</v>
      </c>
      <c r="D3293" s="30" t="s">
        <v>2338</v>
      </c>
      <c r="E3293" s="24" t="s">
        <v>1995</v>
      </c>
      <c r="F3293" s="24" t="s">
        <v>2128</v>
      </c>
      <c r="G3293" s="25" t="s">
        <v>1947</v>
      </c>
    </row>
    <row r="3294" spans="1:7" x14ac:dyDescent="0.3">
      <c r="A3294" s="27">
        <v>13546</v>
      </c>
      <c r="B3294" s="27" t="s">
        <v>2255</v>
      </c>
      <c r="C3294" s="27" t="s">
        <v>2604</v>
      </c>
      <c r="D3294" s="28" t="s">
        <v>2127</v>
      </c>
      <c r="E3294" s="27" t="s">
        <v>1995</v>
      </c>
      <c r="F3294" s="27" t="s">
        <v>2128</v>
      </c>
      <c r="G3294" s="29" t="s">
        <v>1947</v>
      </c>
    </row>
    <row r="3295" spans="1:7" x14ac:dyDescent="0.3">
      <c r="A3295" s="24">
        <v>13540</v>
      </c>
      <c r="B3295" s="24" t="s">
        <v>1301</v>
      </c>
      <c r="C3295" s="24" t="s">
        <v>3175</v>
      </c>
      <c r="D3295" s="30" t="s">
        <v>2163</v>
      </c>
      <c r="E3295" s="24" t="s">
        <v>1974</v>
      </c>
      <c r="F3295" s="24" t="s">
        <v>2909</v>
      </c>
      <c r="G3295" s="25" t="s">
        <v>1947</v>
      </c>
    </row>
    <row r="3296" spans="1:7" x14ac:dyDescent="0.3">
      <c r="A3296" s="27">
        <v>13532</v>
      </c>
      <c r="B3296" s="27" t="s">
        <v>1348</v>
      </c>
      <c r="C3296" s="27" t="s">
        <v>2169</v>
      </c>
      <c r="D3296" s="28" t="s">
        <v>2849</v>
      </c>
      <c r="E3296" s="27" t="s">
        <v>2393</v>
      </c>
      <c r="F3296" s="27" t="s">
        <v>2394</v>
      </c>
      <c r="G3296" s="29" t="s">
        <v>1947</v>
      </c>
    </row>
    <row r="3297" spans="1:7" x14ac:dyDescent="0.3">
      <c r="A3297" s="24">
        <v>13526</v>
      </c>
      <c r="B3297" s="24" t="s">
        <v>1218</v>
      </c>
      <c r="C3297" s="24" t="s">
        <v>1963</v>
      </c>
      <c r="D3297" s="30" t="s">
        <v>2087</v>
      </c>
      <c r="E3297" s="24" t="s">
        <v>1950</v>
      </c>
      <c r="F3297" s="24" t="s">
        <v>1951</v>
      </c>
      <c r="G3297" s="25" t="s">
        <v>1947</v>
      </c>
    </row>
    <row r="3298" spans="1:7" x14ac:dyDescent="0.3">
      <c r="A3298" s="27">
        <v>13500</v>
      </c>
      <c r="B3298" s="27" t="s">
        <v>2028</v>
      </c>
      <c r="C3298" s="27" t="s">
        <v>3174</v>
      </c>
      <c r="D3298" s="28" t="s">
        <v>2087</v>
      </c>
      <c r="E3298" s="27" t="s">
        <v>1950</v>
      </c>
      <c r="F3298" s="27" t="s">
        <v>1951</v>
      </c>
      <c r="G3298" s="29" t="s">
        <v>1947</v>
      </c>
    </row>
    <row r="3299" spans="1:7" x14ac:dyDescent="0.3">
      <c r="A3299" s="24">
        <v>13495</v>
      </c>
      <c r="B3299" s="24" t="s">
        <v>3172</v>
      </c>
      <c r="C3299" s="24" t="s">
        <v>3173</v>
      </c>
      <c r="D3299" s="30" t="s">
        <v>2045</v>
      </c>
      <c r="E3299" s="24" t="s">
        <v>1974</v>
      </c>
      <c r="F3299" s="24" t="s">
        <v>2919</v>
      </c>
      <c r="G3299" s="25" t="s">
        <v>2000</v>
      </c>
    </row>
    <row r="3300" spans="1:7" x14ac:dyDescent="0.3">
      <c r="A3300" s="27">
        <v>13493</v>
      </c>
      <c r="B3300" s="27" t="s">
        <v>3140</v>
      </c>
      <c r="C3300" s="27" t="s">
        <v>2198</v>
      </c>
      <c r="D3300" s="28" t="s">
        <v>3171</v>
      </c>
      <c r="E3300" s="27" t="s">
        <v>2091</v>
      </c>
      <c r="F3300" s="27" t="s">
        <v>2154</v>
      </c>
      <c r="G3300" s="29" t="s">
        <v>2000</v>
      </c>
    </row>
    <row r="3301" spans="1:7" x14ac:dyDescent="0.3">
      <c r="A3301" s="24">
        <v>13457</v>
      </c>
      <c r="B3301" s="24" t="s">
        <v>2342</v>
      </c>
      <c r="C3301" s="24" t="s">
        <v>3170</v>
      </c>
      <c r="D3301" s="30" t="s">
        <v>2209</v>
      </c>
      <c r="E3301" s="24" t="s">
        <v>1990</v>
      </c>
      <c r="F3301" s="24" t="s">
        <v>1991</v>
      </c>
      <c r="G3301" s="25" t="s">
        <v>1947</v>
      </c>
    </row>
    <row r="3302" spans="1:7" x14ac:dyDescent="0.3">
      <c r="A3302" s="27">
        <v>13433</v>
      </c>
      <c r="B3302" s="27" t="s">
        <v>3168</v>
      </c>
      <c r="C3302" s="27" t="s">
        <v>3169</v>
      </c>
      <c r="D3302" s="28" t="s">
        <v>2447</v>
      </c>
      <c r="E3302" s="27" t="s">
        <v>2315</v>
      </c>
      <c r="F3302" s="27" t="s">
        <v>2316</v>
      </c>
      <c r="G3302" s="29" t="s">
        <v>1947</v>
      </c>
    </row>
    <row r="3303" spans="1:7" x14ac:dyDescent="0.3">
      <c r="A3303" s="24">
        <v>13416</v>
      </c>
      <c r="B3303" s="24" t="s">
        <v>2022</v>
      </c>
      <c r="C3303" s="24" t="s">
        <v>2525</v>
      </c>
      <c r="D3303" s="30" t="s">
        <v>2335</v>
      </c>
      <c r="E3303" s="24" t="s">
        <v>2158</v>
      </c>
      <c r="F3303" s="24" t="s">
        <v>2159</v>
      </c>
      <c r="G3303" s="25" t="s">
        <v>1947</v>
      </c>
    </row>
    <row r="3304" spans="1:7" x14ac:dyDescent="0.3">
      <c r="A3304" s="27">
        <v>13414</v>
      </c>
      <c r="B3304" s="27" t="s">
        <v>3167</v>
      </c>
      <c r="C3304" s="27" t="s">
        <v>295</v>
      </c>
      <c r="D3304" s="28" t="s">
        <v>2335</v>
      </c>
      <c r="E3304" s="27" t="s">
        <v>2279</v>
      </c>
      <c r="F3304" s="27" t="s">
        <v>2370</v>
      </c>
      <c r="G3304" s="29" t="s">
        <v>1947</v>
      </c>
    </row>
    <row r="3305" spans="1:7" x14ac:dyDescent="0.3">
      <c r="A3305" s="24">
        <v>13398</v>
      </c>
      <c r="B3305" s="24" t="s">
        <v>2219</v>
      </c>
      <c r="C3305" s="24" t="s">
        <v>2715</v>
      </c>
      <c r="D3305" s="30" t="s">
        <v>2083</v>
      </c>
      <c r="E3305" s="24" t="s">
        <v>1945</v>
      </c>
      <c r="F3305" s="24" t="s">
        <v>1946</v>
      </c>
      <c r="G3305" s="25" t="s">
        <v>2000</v>
      </c>
    </row>
    <row r="3306" spans="1:7" x14ac:dyDescent="0.3">
      <c r="A3306" s="27">
        <v>13375</v>
      </c>
      <c r="B3306" s="27" t="s">
        <v>3165</v>
      </c>
      <c r="C3306" s="27" t="s">
        <v>3166</v>
      </c>
      <c r="D3306" s="28" t="s">
        <v>2087</v>
      </c>
      <c r="E3306" s="27" t="s">
        <v>1950</v>
      </c>
      <c r="F3306" s="27" t="s">
        <v>1951</v>
      </c>
      <c r="G3306" s="29" t="s">
        <v>1947</v>
      </c>
    </row>
    <row r="3307" spans="1:7" x14ac:dyDescent="0.3">
      <c r="A3307" s="24">
        <v>13369</v>
      </c>
      <c r="B3307" s="24" t="s">
        <v>3162</v>
      </c>
      <c r="C3307" s="24" t="s">
        <v>3163</v>
      </c>
      <c r="D3307" s="30" t="s">
        <v>3164</v>
      </c>
      <c r="E3307" s="24" t="s">
        <v>2454</v>
      </c>
      <c r="F3307" s="24" t="s">
        <v>2638</v>
      </c>
      <c r="G3307" s="25" t="s">
        <v>1947</v>
      </c>
    </row>
    <row r="3308" spans="1:7" x14ac:dyDescent="0.3">
      <c r="A3308" s="27">
        <v>13366</v>
      </c>
      <c r="B3308" s="27" t="s">
        <v>3160</v>
      </c>
      <c r="C3308" s="27" t="s">
        <v>3161</v>
      </c>
      <c r="D3308" s="28" t="s">
        <v>2201</v>
      </c>
      <c r="E3308" s="27" t="s">
        <v>1960</v>
      </c>
      <c r="F3308" s="27" t="s">
        <v>1961</v>
      </c>
      <c r="G3308" s="29" t="s">
        <v>2000</v>
      </c>
    </row>
    <row r="3309" spans="1:7" x14ac:dyDescent="0.3">
      <c r="A3309" s="24">
        <v>13347</v>
      </c>
      <c r="B3309" s="24" t="s">
        <v>3159</v>
      </c>
      <c r="C3309" s="24" t="s">
        <v>1963</v>
      </c>
      <c r="D3309" s="30" t="s">
        <v>2045</v>
      </c>
      <c r="E3309" s="24" t="s">
        <v>1974</v>
      </c>
      <c r="F3309" s="24" t="s">
        <v>2828</v>
      </c>
      <c r="G3309" s="25" t="s">
        <v>2000</v>
      </c>
    </row>
    <row r="3310" spans="1:7" x14ac:dyDescent="0.3">
      <c r="A3310" s="27">
        <v>13333</v>
      </c>
      <c r="B3310" s="27" t="s">
        <v>3157</v>
      </c>
      <c r="C3310" s="27" t="s">
        <v>3158</v>
      </c>
      <c r="D3310" s="28" t="s">
        <v>2677</v>
      </c>
      <c r="E3310" s="27" t="s">
        <v>2315</v>
      </c>
      <c r="F3310" s="27" t="s">
        <v>2316</v>
      </c>
      <c r="G3310" s="29" t="s">
        <v>2000</v>
      </c>
    </row>
    <row r="3311" spans="1:7" x14ac:dyDescent="0.3">
      <c r="A3311" s="24">
        <v>13310</v>
      </c>
      <c r="B3311" s="24" t="s">
        <v>2252</v>
      </c>
      <c r="C3311" s="24" t="s">
        <v>2250</v>
      </c>
      <c r="D3311" s="30" t="s">
        <v>2327</v>
      </c>
      <c r="E3311" s="24" t="s">
        <v>2059</v>
      </c>
      <c r="F3311" s="24" t="s">
        <v>2755</v>
      </c>
      <c r="G3311" s="25" t="s">
        <v>1947</v>
      </c>
    </row>
    <row r="3312" spans="1:7" x14ac:dyDescent="0.3">
      <c r="A3312" s="27">
        <v>13299</v>
      </c>
      <c r="B3312" s="27" t="s">
        <v>2380</v>
      </c>
      <c r="C3312" s="27" t="s">
        <v>2509</v>
      </c>
      <c r="D3312" s="28" t="s">
        <v>2445</v>
      </c>
      <c r="E3312" s="27" t="s">
        <v>2279</v>
      </c>
      <c r="F3312" s="27" t="s">
        <v>2350</v>
      </c>
      <c r="G3312" s="29" t="s">
        <v>1947</v>
      </c>
    </row>
    <row r="3313" spans="1:7" x14ac:dyDescent="0.3">
      <c r="A3313" s="24">
        <v>13279</v>
      </c>
      <c r="B3313" s="24" t="s">
        <v>2476</v>
      </c>
      <c r="C3313" s="24" t="s">
        <v>2108</v>
      </c>
      <c r="D3313" s="30" t="s">
        <v>2040</v>
      </c>
      <c r="E3313" s="24" t="s">
        <v>1990</v>
      </c>
      <c r="F3313" s="24" t="s">
        <v>1991</v>
      </c>
      <c r="G3313" s="25" t="s">
        <v>1947</v>
      </c>
    </row>
    <row r="3314" spans="1:7" x14ac:dyDescent="0.3">
      <c r="A3314" s="27">
        <v>13258</v>
      </c>
      <c r="B3314" s="27" t="s">
        <v>2089</v>
      </c>
      <c r="C3314" s="27" t="s">
        <v>2089</v>
      </c>
      <c r="D3314" s="28" t="s">
        <v>2201</v>
      </c>
      <c r="E3314" s="27" t="s">
        <v>1960</v>
      </c>
      <c r="F3314" s="27" t="s">
        <v>1961</v>
      </c>
      <c r="G3314" s="29" t="s">
        <v>1947</v>
      </c>
    </row>
    <row r="3315" spans="1:7" x14ac:dyDescent="0.3">
      <c r="A3315" s="24">
        <v>13253</v>
      </c>
      <c r="B3315" s="24" t="s">
        <v>3156</v>
      </c>
      <c r="C3315" s="24" t="s">
        <v>2121</v>
      </c>
      <c r="D3315" s="30" t="s">
        <v>2327</v>
      </c>
      <c r="E3315" s="24" t="s">
        <v>2059</v>
      </c>
      <c r="F3315" s="24" t="s">
        <v>2722</v>
      </c>
      <c r="G3315" s="25" t="s">
        <v>2000</v>
      </c>
    </row>
    <row r="3316" spans="1:7" x14ac:dyDescent="0.3">
      <c r="A3316" s="27">
        <v>13228</v>
      </c>
      <c r="B3316" s="27" t="s">
        <v>1192</v>
      </c>
      <c r="C3316" s="27" t="s">
        <v>2208</v>
      </c>
      <c r="D3316" s="28" t="s">
        <v>2327</v>
      </c>
      <c r="E3316" s="27" t="s">
        <v>2158</v>
      </c>
      <c r="F3316" s="27" t="s">
        <v>2159</v>
      </c>
      <c r="G3316" s="29" t="s">
        <v>2000</v>
      </c>
    </row>
    <row r="3317" spans="1:7" x14ac:dyDescent="0.3">
      <c r="A3317" s="24">
        <v>13225</v>
      </c>
      <c r="B3317" s="24" t="s">
        <v>3155</v>
      </c>
      <c r="C3317" s="24" t="s">
        <v>2306</v>
      </c>
      <c r="D3317" s="30" t="s">
        <v>2617</v>
      </c>
      <c r="E3317" s="24" t="s">
        <v>2246</v>
      </c>
      <c r="F3317" s="24" t="s">
        <v>2247</v>
      </c>
      <c r="G3317" s="25" t="s">
        <v>1947</v>
      </c>
    </row>
    <row r="3318" spans="1:7" x14ac:dyDescent="0.3">
      <c r="A3318" s="27">
        <v>13204</v>
      </c>
      <c r="B3318" s="27" t="s">
        <v>2240</v>
      </c>
      <c r="C3318" s="27" t="s">
        <v>2224</v>
      </c>
      <c r="D3318" s="28" t="s">
        <v>2045</v>
      </c>
      <c r="E3318" s="27" t="s">
        <v>1974</v>
      </c>
      <c r="F3318" s="27" t="s">
        <v>2906</v>
      </c>
      <c r="G3318" s="29" t="s">
        <v>1947</v>
      </c>
    </row>
    <row r="3319" spans="1:7" x14ac:dyDescent="0.3">
      <c r="A3319" s="24">
        <v>13193</v>
      </c>
      <c r="B3319" s="24" t="s">
        <v>1725</v>
      </c>
      <c r="C3319" s="24" t="s">
        <v>2119</v>
      </c>
      <c r="D3319" s="30" t="s">
        <v>2163</v>
      </c>
      <c r="E3319" s="24" t="s">
        <v>1974</v>
      </c>
      <c r="F3319" s="24" t="s">
        <v>2650</v>
      </c>
      <c r="G3319" s="25" t="s">
        <v>1947</v>
      </c>
    </row>
    <row r="3320" spans="1:7" x14ac:dyDescent="0.3">
      <c r="A3320" s="27">
        <v>13189</v>
      </c>
      <c r="B3320" s="27" t="s">
        <v>2223</v>
      </c>
      <c r="C3320" s="27" t="s">
        <v>2486</v>
      </c>
      <c r="D3320" s="28" t="s">
        <v>2040</v>
      </c>
      <c r="E3320" s="27" t="s">
        <v>2041</v>
      </c>
      <c r="F3320" s="27" t="s">
        <v>2042</v>
      </c>
      <c r="G3320" s="29" t="s">
        <v>1947</v>
      </c>
    </row>
    <row r="3321" spans="1:7" x14ac:dyDescent="0.3">
      <c r="A3321" s="24">
        <v>13176</v>
      </c>
      <c r="B3321" s="24" t="s">
        <v>2145</v>
      </c>
      <c r="C3321" s="24" t="s">
        <v>2014</v>
      </c>
      <c r="D3321" s="30" t="s">
        <v>2335</v>
      </c>
      <c r="E3321" s="24" t="s">
        <v>2279</v>
      </c>
      <c r="F3321" s="24" t="s">
        <v>2341</v>
      </c>
      <c r="G3321" s="25" t="s">
        <v>1947</v>
      </c>
    </row>
    <row r="3322" spans="1:7" x14ac:dyDescent="0.3">
      <c r="A3322" s="27">
        <v>13168</v>
      </c>
      <c r="B3322" s="27" t="s">
        <v>1348</v>
      </c>
      <c r="C3322" s="27" t="s">
        <v>2146</v>
      </c>
      <c r="D3322" s="28" t="s">
        <v>2578</v>
      </c>
      <c r="E3322" s="27" t="s">
        <v>2009</v>
      </c>
      <c r="F3322" s="27" t="s">
        <v>2016</v>
      </c>
      <c r="G3322" s="29" t="s">
        <v>1947</v>
      </c>
    </row>
    <row r="3323" spans="1:7" x14ac:dyDescent="0.3">
      <c r="A3323" s="24">
        <v>13165</v>
      </c>
      <c r="B3323" s="24" t="s">
        <v>2832</v>
      </c>
      <c r="C3323" s="24" t="s">
        <v>3154</v>
      </c>
      <c r="D3323" s="30" t="s">
        <v>2127</v>
      </c>
      <c r="E3323" s="24" t="s">
        <v>1995</v>
      </c>
      <c r="F3323" s="24" t="s">
        <v>2128</v>
      </c>
      <c r="G3323" s="25" t="s">
        <v>1947</v>
      </c>
    </row>
    <row r="3324" spans="1:7" x14ac:dyDescent="0.3">
      <c r="A3324" s="27">
        <v>13162</v>
      </c>
      <c r="B3324" s="27" t="s">
        <v>3153</v>
      </c>
      <c r="C3324" s="27" t="s">
        <v>3153</v>
      </c>
      <c r="D3324" s="28" t="s">
        <v>2531</v>
      </c>
      <c r="E3324" s="27" t="s">
        <v>1955</v>
      </c>
      <c r="F3324" s="27" t="s">
        <v>1956</v>
      </c>
      <c r="G3324" s="29" t="s">
        <v>1947</v>
      </c>
    </row>
    <row r="3325" spans="1:7" x14ac:dyDescent="0.3">
      <c r="A3325" s="24">
        <v>13156</v>
      </c>
      <c r="B3325" s="24" t="s">
        <v>2125</v>
      </c>
      <c r="C3325" s="24" t="s">
        <v>3151</v>
      </c>
      <c r="D3325" s="30" t="s">
        <v>2447</v>
      </c>
      <c r="E3325" s="24" t="s">
        <v>1965</v>
      </c>
      <c r="F3325" s="24" t="s">
        <v>2647</v>
      </c>
      <c r="G3325" s="25" t="s">
        <v>1947</v>
      </c>
    </row>
    <row r="3326" spans="1:7" x14ac:dyDescent="0.3">
      <c r="A3326" s="27">
        <v>13152</v>
      </c>
      <c r="B3326" s="27" t="s">
        <v>3150</v>
      </c>
      <c r="C3326" s="27" t="s">
        <v>3151</v>
      </c>
      <c r="D3326" s="28" t="s">
        <v>2284</v>
      </c>
      <c r="E3326" s="27" t="s">
        <v>2059</v>
      </c>
      <c r="F3326" s="27" t="s">
        <v>3152</v>
      </c>
      <c r="G3326" s="29" t="s">
        <v>1947</v>
      </c>
    </row>
    <row r="3327" spans="1:7" x14ac:dyDescent="0.3">
      <c r="A3327" s="24">
        <v>13133</v>
      </c>
      <c r="B3327" s="24" t="s">
        <v>2833</v>
      </c>
      <c r="C3327" s="24" t="s">
        <v>2833</v>
      </c>
      <c r="D3327" s="30" t="s">
        <v>2209</v>
      </c>
      <c r="E3327" s="24" t="s">
        <v>1990</v>
      </c>
      <c r="F3327" s="24" t="s">
        <v>1991</v>
      </c>
      <c r="G3327" s="25" t="s">
        <v>1947</v>
      </c>
    </row>
    <row r="3328" spans="1:7" x14ac:dyDescent="0.3">
      <c r="A3328" s="27">
        <v>13122</v>
      </c>
      <c r="B3328" s="27" t="s">
        <v>2509</v>
      </c>
      <c r="C3328" s="27" t="s">
        <v>2102</v>
      </c>
      <c r="D3328" s="28" t="s">
        <v>2201</v>
      </c>
      <c r="E3328" s="27" t="s">
        <v>2158</v>
      </c>
      <c r="F3328" s="27" t="s">
        <v>2324</v>
      </c>
      <c r="G3328" s="29" t="s">
        <v>1947</v>
      </c>
    </row>
    <row r="3329" spans="1:7" x14ac:dyDescent="0.3">
      <c r="A3329" s="24">
        <v>13099</v>
      </c>
      <c r="B3329" s="24" t="s">
        <v>248</v>
      </c>
      <c r="C3329" s="24" t="s">
        <v>1993</v>
      </c>
      <c r="D3329" s="30" t="s">
        <v>2495</v>
      </c>
      <c r="E3329" s="24" t="s">
        <v>2821</v>
      </c>
      <c r="F3329" s="24" t="s">
        <v>2822</v>
      </c>
      <c r="G3329" s="25" t="s">
        <v>1947</v>
      </c>
    </row>
    <row r="3330" spans="1:7" x14ac:dyDescent="0.3">
      <c r="A3330" s="27">
        <v>13088</v>
      </c>
      <c r="B3330" s="27" t="s">
        <v>3149</v>
      </c>
      <c r="C3330" s="27" t="s">
        <v>2100</v>
      </c>
      <c r="D3330" s="28" t="s">
        <v>2209</v>
      </c>
      <c r="E3330" s="27" t="s">
        <v>1990</v>
      </c>
      <c r="F3330" s="27" t="s">
        <v>1991</v>
      </c>
      <c r="G3330" s="29" t="s">
        <v>1947</v>
      </c>
    </row>
    <row r="3331" spans="1:7" x14ac:dyDescent="0.3">
      <c r="A3331" s="24">
        <v>13087</v>
      </c>
      <c r="B3331" s="24" t="s">
        <v>844</v>
      </c>
      <c r="C3331" s="24" t="s">
        <v>1963</v>
      </c>
      <c r="D3331" s="30" t="s">
        <v>2087</v>
      </c>
      <c r="E3331" s="24" t="s">
        <v>1950</v>
      </c>
      <c r="F3331" s="24" t="s">
        <v>1951</v>
      </c>
      <c r="G3331" s="25" t="s">
        <v>1947</v>
      </c>
    </row>
    <row r="3332" spans="1:7" x14ac:dyDescent="0.3">
      <c r="A3332" s="27">
        <v>13083</v>
      </c>
      <c r="B3332" s="27" t="s">
        <v>2441</v>
      </c>
      <c r="C3332" s="27" t="s">
        <v>3148</v>
      </c>
      <c r="D3332" s="28" t="s">
        <v>2127</v>
      </c>
      <c r="E3332" s="27" t="s">
        <v>1995</v>
      </c>
      <c r="F3332" s="27" t="s">
        <v>2128</v>
      </c>
      <c r="G3332" s="29" t="s">
        <v>1947</v>
      </c>
    </row>
    <row r="3333" spans="1:7" x14ac:dyDescent="0.3">
      <c r="A3333" s="24">
        <v>13064</v>
      </c>
      <c r="B3333" s="24" t="s">
        <v>3147</v>
      </c>
      <c r="C3333" s="24" t="s">
        <v>2923</v>
      </c>
      <c r="D3333" s="30" t="s">
        <v>2040</v>
      </c>
      <c r="E3333" s="24" t="s">
        <v>1990</v>
      </c>
      <c r="F3333" s="24" t="s">
        <v>1991</v>
      </c>
      <c r="G3333" s="25" t="s">
        <v>1947</v>
      </c>
    </row>
    <row r="3334" spans="1:7" x14ac:dyDescent="0.3">
      <c r="A3334" s="27">
        <v>13055</v>
      </c>
      <c r="B3334" s="27" t="s">
        <v>3146</v>
      </c>
      <c r="C3334" s="27" t="s">
        <v>3145</v>
      </c>
      <c r="D3334" s="28" t="s">
        <v>2087</v>
      </c>
      <c r="E3334" s="27" t="s">
        <v>1950</v>
      </c>
      <c r="F3334" s="27" t="s">
        <v>1951</v>
      </c>
      <c r="G3334" s="29" t="s">
        <v>1947</v>
      </c>
    </row>
    <row r="3335" spans="1:7" x14ac:dyDescent="0.3">
      <c r="A3335" s="24">
        <v>13036</v>
      </c>
      <c r="B3335" s="24" t="s">
        <v>2064</v>
      </c>
      <c r="C3335" s="24" t="s">
        <v>2752</v>
      </c>
      <c r="D3335" s="30" t="s">
        <v>2447</v>
      </c>
      <c r="E3335" s="24" t="s">
        <v>2054</v>
      </c>
      <c r="F3335" s="24" t="s">
        <v>2055</v>
      </c>
      <c r="G3335" s="25" t="s">
        <v>1947</v>
      </c>
    </row>
    <row r="3336" spans="1:7" x14ac:dyDescent="0.3">
      <c r="A3336" s="27">
        <v>13034</v>
      </c>
      <c r="B3336" s="27" t="s">
        <v>3144</v>
      </c>
      <c r="C3336" s="27" t="s">
        <v>3145</v>
      </c>
      <c r="D3336" s="28" t="s">
        <v>2045</v>
      </c>
      <c r="E3336" s="27" t="s">
        <v>2091</v>
      </c>
      <c r="F3336" s="27" t="s">
        <v>2367</v>
      </c>
      <c r="G3336" s="29" t="s">
        <v>2000</v>
      </c>
    </row>
    <row r="3337" spans="1:7" x14ac:dyDescent="0.3">
      <c r="A3337" s="24">
        <v>13024</v>
      </c>
      <c r="B3337" s="24" t="s">
        <v>3143</v>
      </c>
      <c r="C3337" s="24" t="s">
        <v>1987</v>
      </c>
      <c r="D3337" s="30" t="s">
        <v>2531</v>
      </c>
      <c r="E3337" s="24" t="s">
        <v>1955</v>
      </c>
      <c r="F3337" s="24" t="s">
        <v>1956</v>
      </c>
      <c r="G3337" s="25" t="s">
        <v>1947</v>
      </c>
    </row>
    <row r="3338" spans="1:7" x14ac:dyDescent="0.3">
      <c r="A3338" s="27">
        <v>13010</v>
      </c>
      <c r="B3338" s="27" t="s">
        <v>3142</v>
      </c>
      <c r="C3338" s="27" t="s">
        <v>2746</v>
      </c>
      <c r="D3338" s="28" t="s">
        <v>2040</v>
      </c>
      <c r="E3338" s="27" t="s">
        <v>1990</v>
      </c>
      <c r="F3338" s="27" t="s">
        <v>1991</v>
      </c>
      <c r="G3338" s="29" t="s">
        <v>1947</v>
      </c>
    </row>
    <row r="3339" spans="1:7" x14ac:dyDescent="0.3">
      <c r="A3339" s="24">
        <v>13005</v>
      </c>
      <c r="B3339" s="24" t="s">
        <v>2786</v>
      </c>
      <c r="C3339" s="24" t="s">
        <v>2525</v>
      </c>
      <c r="D3339" s="30" t="s">
        <v>2163</v>
      </c>
      <c r="E3339" s="24" t="s">
        <v>1974</v>
      </c>
      <c r="F3339" s="24" t="s">
        <v>2906</v>
      </c>
      <c r="G3339" s="25" t="s">
        <v>1947</v>
      </c>
    </row>
    <row r="3340" spans="1:7" x14ac:dyDescent="0.3">
      <c r="A3340" s="27">
        <v>12992</v>
      </c>
      <c r="B3340" s="27" t="s">
        <v>3141</v>
      </c>
      <c r="C3340" s="27" t="s">
        <v>2310</v>
      </c>
      <c r="D3340" s="28" t="s">
        <v>2127</v>
      </c>
      <c r="E3340" s="27" t="s">
        <v>2041</v>
      </c>
      <c r="F3340" s="27" t="s">
        <v>2432</v>
      </c>
      <c r="G3340" s="29" t="s">
        <v>1947</v>
      </c>
    </row>
    <row r="3341" spans="1:7" x14ac:dyDescent="0.3">
      <c r="A3341" s="24">
        <v>12984</v>
      </c>
      <c r="B3341" s="24" t="s">
        <v>3140</v>
      </c>
      <c r="C3341" s="24" t="s">
        <v>2383</v>
      </c>
      <c r="D3341" s="30" t="s">
        <v>2327</v>
      </c>
      <c r="E3341" s="24" t="s">
        <v>2091</v>
      </c>
      <c r="F3341" s="24" t="s">
        <v>2367</v>
      </c>
      <c r="G3341" s="25" t="s">
        <v>2000</v>
      </c>
    </row>
    <row r="3342" spans="1:7" x14ac:dyDescent="0.3">
      <c r="A3342" s="27">
        <v>12981</v>
      </c>
      <c r="B3342" s="27" t="s">
        <v>3138</v>
      </c>
      <c r="C3342" s="27" t="s">
        <v>3139</v>
      </c>
      <c r="D3342" s="28" t="s">
        <v>2256</v>
      </c>
      <c r="E3342" s="27" t="s">
        <v>2073</v>
      </c>
      <c r="F3342" s="27" t="s">
        <v>2074</v>
      </c>
      <c r="G3342" s="29" t="s">
        <v>1947</v>
      </c>
    </row>
    <row r="3343" spans="1:7" x14ac:dyDescent="0.3">
      <c r="A3343" s="24">
        <v>12965</v>
      </c>
      <c r="B3343" s="24" t="s">
        <v>836</v>
      </c>
      <c r="C3343" s="24" t="s">
        <v>3137</v>
      </c>
      <c r="D3343" s="30" t="s">
        <v>2083</v>
      </c>
      <c r="E3343" s="24" t="s">
        <v>2191</v>
      </c>
      <c r="F3343" s="24" t="s">
        <v>2192</v>
      </c>
      <c r="G3343" s="25" t="s">
        <v>1947</v>
      </c>
    </row>
    <row r="3344" spans="1:7" x14ac:dyDescent="0.3">
      <c r="A3344" s="27">
        <v>12962</v>
      </c>
      <c r="B3344" s="27" t="s">
        <v>3135</v>
      </c>
      <c r="C3344" s="27" t="s">
        <v>3136</v>
      </c>
      <c r="D3344" s="28" t="s">
        <v>2327</v>
      </c>
      <c r="E3344" s="27" t="s">
        <v>2059</v>
      </c>
      <c r="F3344" s="27" t="s">
        <v>2924</v>
      </c>
      <c r="G3344" s="29" t="s">
        <v>2000</v>
      </c>
    </row>
    <row r="3345" spans="1:7" x14ac:dyDescent="0.3">
      <c r="A3345" s="24">
        <v>12952</v>
      </c>
      <c r="B3345" s="24" t="s">
        <v>2448</v>
      </c>
      <c r="C3345" s="24" t="s">
        <v>1993</v>
      </c>
      <c r="D3345" s="30" t="s">
        <v>2185</v>
      </c>
      <c r="E3345" s="24" t="s">
        <v>1983</v>
      </c>
      <c r="F3345" s="24" t="s">
        <v>1984</v>
      </c>
      <c r="G3345" s="25" t="s">
        <v>1947</v>
      </c>
    </row>
    <row r="3346" spans="1:7" x14ac:dyDescent="0.3">
      <c r="A3346" s="27">
        <v>12950</v>
      </c>
      <c r="B3346" s="27" t="s">
        <v>2226</v>
      </c>
      <c r="C3346" s="27" t="s">
        <v>2146</v>
      </c>
      <c r="D3346" s="28" t="s">
        <v>2045</v>
      </c>
      <c r="E3346" s="27" t="s">
        <v>1974</v>
      </c>
      <c r="F3346" s="27" t="s">
        <v>3010</v>
      </c>
      <c r="G3346" s="29" t="s">
        <v>1947</v>
      </c>
    </row>
    <row r="3347" spans="1:7" x14ac:dyDescent="0.3">
      <c r="A3347" s="24">
        <v>12927</v>
      </c>
      <c r="B3347" s="24" t="s">
        <v>3133</v>
      </c>
      <c r="C3347" s="24" t="s">
        <v>3134</v>
      </c>
      <c r="D3347" s="30" t="s">
        <v>2505</v>
      </c>
      <c r="E3347" s="24" t="s">
        <v>1974</v>
      </c>
      <c r="F3347" s="24" t="s">
        <v>2164</v>
      </c>
      <c r="G3347" s="25" t="s">
        <v>1947</v>
      </c>
    </row>
    <row r="3348" spans="1:7" x14ac:dyDescent="0.3">
      <c r="A3348" s="27">
        <v>12912</v>
      </c>
      <c r="B3348" s="27" t="s">
        <v>2017</v>
      </c>
      <c r="C3348" s="27" t="s">
        <v>2100</v>
      </c>
      <c r="D3348" s="28" t="s">
        <v>2492</v>
      </c>
      <c r="E3348" s="27" t="s">
        <v>2242</v>
      </c>
      <c r="F3348" s="27" t="s">
        <v>2243</v>
      </c>
      <c r="G3348" s="29" t="s">
        <v>1947</v>
      </c>
    </row>
    <row r="3349" spans="1:7" x14ac:dyDescent="0.3">
      <c r="A3349" s="24">
        <v>12910</v>
      </c>
      <c r="B3349" s="24" t="s">
        <v>2028</v>
      </c>
      <c r="C3349" s="24" t="s">
        <v>3132</v>
      </c>
      <c r="D3349" s="30" t="s">
        <v>2087</v>
      </c>
      <c r="E3349" s="24" t="s">
        <v>1950</v>
      </c>
      <c r="F3349" s="24" t="s">
        <v>1951</v>
      </c>
      <c r="G3349" s="25" t="s">
        <v>1947</v>
      </c>
    </row>
    <row r="3350" spans="1:7" x14ac:dyDescent="0.3">
      <c r="A3350" s="27">
        <v>12908</v>
      </c>
      <c r="B3350" s="27" t="s">
        <v>2004</v>
      </c>
      <c r="C3350" s="27" t="s">
        <v>3131</v>
      </c>
      <c r="D3350" s="28" t="s">
        <v>2101</v>
      </c>
      <c r="E3350" s="27" t="s">
        <v>2054</v>
      </c>
      <c r="F3350" s="27" t="s">
        <v>2055</v>
      </c>
      <c r="G3350" s="29" t="s">
        <v>1947</v>
      </c>
    </row>
    <row r="3351" spans="1:7" x14ac:dyDescent="0.3">
      <c r="A3351" s="24">
        <v>12889</v>
      </c>
      <c r="B3351" s="24" t="s">
        <v>3130</v>
      </c>
      <c r="C3351" s="24" t="s">
        <v>2602</v>
      </c>
      <c r="D3351" s="30" t="s">
        <v>2362</v>
      </c>
      <c r="E3351" s="24" t="s">
        <v>2315</v>
      </c>
      <c r="F3351" s="24" t="s">
        <v>2316</v>
      </c>
      <c r="G3351" s="25" t="s">
        <v>1947</v>
      </c>
    </row>
    <row r="3352" spans="1:7" x14ac:dyDescent="0.3">
      <c r="A3352" s="27">
        <v>12888</v>
      </c>
      <c r="B3352" s="27" t="s">
        <v>3129</v>
      </c>
      <c r="C3352" s="27" t="s">
        <v>1993</v>
      </c>
      <c r="D3352" s="28" t="s">
        <v>2275</v>
      </c>
      <c r="E3352" s="27" t="s">
        <v>1974</v>
      </c>
      <c r="F3352" s="27" t="s">
        <v>1975</v>
      </c>
      <c r="G3352" s="29" t="s">
        <v>2000</v>
      </c>
    </row>
    <row r="3353" spans="1:7" x14ac:dyDescent="0.3">
      <c r="A3353" s="24">
        <v>12886</v>
      </c>
      <c r="B3353" s="24" t="s">
        <v>2028</v>
      </c>
      <c r="C3353" s="24" t="s">
        <v>3128</v>
      </c>
      <c r="D3353" s="30" t="s">
        <v>2127</v>
      </c>
      <c r="E3353" s="24" t="s">
        <v>1995</v>
      </c>
      <c r="F3353" s="24" t="s">
        <v>2128</v>
      </c>
      <c r="G3353" s="25" t="s">
        <v>1947</v>
      </c>
    </row>
    <row r="3354" spans="1:7" x14ac:dyDescent="0.3">
      <c r="A3354" s="27">
        <v>12885</v>
      </c>
      <c r="B3354" s="27" t="s">
        <v>1732</v>
      </c>
      <c r="C3354" s="27" t="s">
        <v>2223</v>
      </c>
      <c r="D3354" s="28" t="s">
        <v>2101</v>
      </c>
      <c r="E3354" s="27" t="s">
        <v>2054</v>
      </c>
      <c r="F3354" s="27" t="s">
        <v>2055</v>
      </c>
      <c r="G3354" s="29" t="s">
        <v>1947</v>
      </c>
    </row>
    <row r="3355" spans="1:7" x14ac:dyDescent="0.3">
      <c r="A3355" s="24">
        <v>12852</v>
      </c>
      <c r="B3355" s="24" t="s">
        <v>2125</v>
      </c>
      <c r="C3355" s="24" t="s">
        <v>295</v>
      </c>
      <c r="D3355" s="30" t="s">
        <v>2127</v>
      </c>
      <c r="E3355" s="24" t="s">
        <v>2041</v>
      </c>
      <c r="F3355" s="24" t="s">
        <v>2432</v>
      </c>
      <c r="G3355" s="25" t="s">
        <v>1947</v>
      </c>
    </row>
    <row r="3356" spans="1:7" x14ac:dyDescent="0.3">
      <c r="A3356" s="27">
        <v>12828</v>
      </c>
      <c r="B3356" s="27" t="s">
        <v>893</v>
      </c>
      <c r="C3356" s="27" t="s">
        <v>3127</v>
      </c>
      <c r="D3356" s="28" t="s">
        <v>1994</v>
      </c>
      <c r="E3356" s="27" t="s">
        <v>2059</v>
      </c>
      <c r="F3356" s="27" t="s">
        <v>2060</v>
      </c>
      <c r="G3356" s="29" t="s">
        <v>2000</v>
      </c>
    </row>
    <row r="3357" spans="1:7" x14ac:dyDescent="0.3">
      <c r="A3357" s="24">
        <v>12813</v>
      </c>
      <c r="B3357" s="24" t="s">
        <v>3125</v>
      </c>
      <c r="C3357" s="24" t="s">
        <v>3126</v>
      </c>
      <c r="D3357" s="30" t="s">
        <v>2066</v>
      </c>
      <c r="E3357" s="24" t="s">
        <v>2054</v>
      </c>
      <c r="F3357" s="24" t="s">
        <v>2055</v>
      </c>
      <c r="G3357" s="25" t="s">
        <v>2000</v>
      </c>
    </row>
    <row r="3358" spans="1:7" x14ac:dyDescent="0.3">
      <c r="A3358" s="27">
        <v>12811</v>
      </c>
      <c r="B3358" s="27" t="s">
        <v>2823</v>
      </c>
      <c r="C3358" s="27" t="s">
        <v>2383</v>
      </c>
      <c r="D3358" s="28" t="s">
        <v>2045</v>
      </c>
      <c r="E3358" s="27" t="s">
        <v>1974</v>
      </c>
      <c r="F3358" s="27" t="s">
        <v>2650</v>
      </c>
      <c r="G3358" s="29" t="s">
        <v>2000</v>
      </c>
    </row>
    <row r="3359" spans="1:7" x14ac:dyDescent="0.3">
      <c r="A3359" s="24">
        <v>12799</v>
      </c>
      <c r="B3359" s="24" t="s">
        <v>2270</v>
      </c>
      <c r="C3359" s="24" t="s">
        <v>3124</v>
      </c>
      <c r="D3359" s="30" t="s">
        <v>2201</v>
      </c>
      <c r="E3359" s="24" t="s">
        <v>2158</v>
      </c>
      <c r="F3359" s="24" t="s">
        <v>2697</v>
      </c>
      <c r="G3359" s="25" t="s">
        <v>2000</v>
      </c>
    </row>
    <row r="3360" spans="1:7" x14ac:dyDescent="0.3">
      <c r="A3360" s="27">
        <v>12792</v>
      </c>
      <c r="B3360" s="27" t="s">
        <v>3122</v>
      </c>
      <c r="C3360" s="27" t="s">
        <v>2996</v>
      </c>
      <c r="D3360" s="28" t="s">
        <v>3123</v>
      </c>
      <c r="E3360" s="27" t="s">
        <v>2496</v>
      </c>
      <c r="F3360" s="27" t="s">
        <v>2497</v>
      </c>
      <c r="G3360" s="29" t="s">
        <v>1947</v>
      </c>
    </row>
    <row r="3361" spans="1:7" x14ac:dyDescent="0.3">
      <c r="A3361" s="24">
        <v>12772</v>
      </c>
      <c r="B3361" s="24" t="s">
        <v>2193</v>
      </c>
      <c r="C3361" s="24" t="s">
        <v>2602</v>
      </c>
      <c r="D3361" s="30" t="s">
        <v>2201</v>
      </c>
      <c r="E3361" s="24" t="s">
        <v>2158</v>
      </c>
      <c r="F3361" s="24" t="s">
        <v>2697</v>
      </c>
      <c r="G3361" s="25" t="s">
        <v>1947</v>
      </c>
    </row>
    <row r="3362" spans="1:7" x14ac:dyDescent="0.3">
      <c r="A3362" s="27">
        <v>12770</v>
      </c>
      <c r="B3362" s="27" t="s">
        <v>568</v>
      </c>
      <c r="C3362" s="27" t="s">
        <v>3121</v>
      </c>
      <c r="D3362" s="28" t="s">
        <v>2045</v>
      </c>
      <c r="E3362" s="27" t="s">
        <v>1974</v>
      </c>
      <c r="F3362" s="27" t="s">
        <v>3080</v>
      </c>
      <c r="G3362" s="29" t="s">
        <v>2000</v>
      </c>
    </row>
    <row r="3363" spans="1:7" x14ac:dyDescent="0.3">
      <c r="A3363" s="24">
        <v>12764</v>
      </c>
      <c r="B3363" s="24" t="s">
        <v>844</v>
      </c>
      <c r="C3363" s="24" t="s">
        <v>122</v>
      </c>
      <c r="D3363" s="30" t="s">
        <v>2447</v>
      </c>
      <c r="E3363" s="24" t="s">
        <v>2315</v>
      </c>
      <c r="F3363" s="24" t="s">
        <v>2316</v>
      </c>
      <c r="G3363" s="25" t="s">
        <v>1947</v>
      </c>
    </row>
    <row r="3364" spans="1:7" x14ac:dyDescent="0.3">
      <c r="A3364" s="27">
        <v>12753</v>
      </c>
      <c r="B3364" s="27" t="s">
        <v>3119</v>
      </c>
      <c r="C3364" s="27" t="s">
        <v>3120</v>
      </c>
      <c r="D3364" s="28" t="s">
        <v>2008</v>
      </c>
      <c r="E3364" s="27" t="s">
        <v>2176</v>
      </c>
      <c r="F3364" s="27" t="s">
        <v>2177</v>
      </c>
      <c r="G3364" s="29" t="s">
        <v>1947</v>
      </c>
    </row>
    <row r="3365" spans="1:7" x14ac:dyDescent="0.3">
      <c r="A3365" s="24">
        <v>12721</v>
      </c>
      <c r="B3365" s="24" t="s">
        <v>3118</v>
      </c>
      <c r="C3365" s="24" t="s">
        <v>3118</v>
      </c>
      <c r="D3365" s="30" t="s">
        <v>2284</v>
      </c>
      <c r="E3365" s="24" t="s">
        <v>2059</v>
      </c>
      <c r="F3365" s="24" t="s">
        <v>2716</v>
      </c>
      <c r="G3365" s="25" t="s">
        <v>2000</v>
      </c>
    </row>
    <row r="3366" spans="1:7" x14ac:dyDescent="0.3">
      <c r="A3366" s="27">
        <v>12705</v>
      </c>
      <c r="B3366" s="27" t="s">
        <v>1971</v>
      </c>
      <c r="C3366" s="27" t="s">
        <v>2837</v>
      </c>
      <c r="D3366" s="28" t="s">
        <v>2045</v>
      </c>
      <c r="E3366" s="27" t="s">
        <v>2091</v>
      </c>
      <c r="F3366" s="27" t="s">
        <v>2367</v>
      </c>
      <c r="G3366" s="29" t="s">
        <v>2000</v>
      </c>
    </row>
    <row r="3367" spans="1:7" x14ac:dyDescent="0.3">
      <c r="A3367" s="24">
        <v>12696</v>
      </c>
      <c r="B3367" s="24" t="s">
        <v>3117</v>
      </c>
      <c r="C3367" s="24" t="s">
        <v>2198</v>
      </c>
      <c r="D3367" s="30" t="s">
        <v>2150</v>
      </c>
      <c r="E3367" s="24" t="s">
        <v>2151</v>
      </c>
      <c r="F3367" s="24" t="s">
        <v>2232</v>
      </c>
      <c r="G3367" s="25" t="s">
        <v>2000</v>
      </c>
    </row>
    <row r="3368" spans="1:7" x14ac:dyDescent="0.3">
      <c r="A3368" s="27">
        <v>12677</v>
      </c>
      <c r="B3368" s="27" t="s">
        <v>2004</v>
      </c>
      <c r="C3368" s="27" t="s">
        <v>3050</v>
      </c>
      <c r="D3368" s="28" t="s">
        <v>2087</v>
      </c>
      <c r="E3368" s="27" t="s">
        <v>1950</v>
      </c>
      <c r="F3368" s="27" t="s">
        <v>1951</v>
      </c>
      <c r="G3368" s="29" t="s">
        <v>1947</v>
      </c>
    </row>
    <row r="3369" spans="1:7" x14ac:dyDescent="0.3">
      <c r="A3369" s="24">
        <v>12664</v>
      </c>
      <c r="B3369" s="24" t="s">
        <v>3116</v>
      </c>
      <c r="C3369" s="24" t="s">
        <v>2343</v>
      </c>
      <c r="D3369" s="30" t="s">
        <v>2045</v>
      </c>
      <c r="E3369" s="24" t="s">
        <v>1974</v>
      </c>
      <c r="F3369" s="24" t="s">
        <v>2921</v>
      </c>
      <c r="G3369" s="25" t="s">
        <v>2000</v>
      </c>
    </row>
    <row r="3370" spans="1:7" x14ac:dyDescent="0.3">
      <c r="A3370" s="27">
        <v>12647</v>
      </c>
      <c r="B3370" s="27" t="s">
        <v>3115</v>
      </c>
      <c r="C3370" s="27" t="s">
        <v>2837</v>
      </c>
      <c r="D3370" s="28" t="s">
        <v>2045</v>
      </c>
      <c r="E3370" s="27" t="s">
        <v>1974</v>
      </c>
      <c r="F3370" s="27" t="s">
        <v>2588</v>
      </c>
      <c r="G3370" s="29" t="s">
        <v>2000</v>
      </c>
    </row>
    <row r="3371" spans="1:7" x14ac:dyDescent="0.3">
      <c r="A3371" s="24">
        <v>12623</v>
      </c>
      <c r="B3371" s="24" t="s">
        <v>2219</v>
      </c>
      <c r="C3371" s="24" t="s">
        <v>2996</v>
      </c>
      <c r="D3371" s="30" t="s">
        <v>2045</v>
      </c>
      <c r="E3371" s="24" t="s">
        <v>1974</v>
      </c>
      <c r="F3371" s="24" t="s">
        <v>2181</v>
      </c>
      <c r="G3371" s="25" t="s">
        <v>2000</v>
      </c>
    </row>
    <row r="3372" spans="1:7" x14ac:dyDescent="0.3">
      <c r="A3372" s="27">
        <v>12617</v>
      </c>
      <c r="B3372" s="27" t="s">
        <v>850</v>
      </c>
      <c r="C3372" s="27" t="s">
        <v>2156</v>
      </c>
      <c r="D3372" s="28" t="s">
        <v>2127</v>
      </c>
      <c r="E3372" s="27" t="s">
        <v>2041</v>
      </c>
      <c r="F3372" s="27" t="s">
        <v>2432</v>
      </c>
      <c r="G3372" s="29" t="s">
        <v>1947</v>
      </c>
    </row>
    <row r="3373" spans="1:7" x14ac:dyDescent="0.3">
      <c r="A3373" s="24">
        <v>12597</v>
      </c>
      <c r="B3373" s="24" t="s">
        <v>2079</v>
      </c>
      <c r="C3373" s="24" t="s">
        <v>1972</v>
      </c>
      <c r="D3373" s="30" t="s">
        <v>2045</v>
      </c>
      <c r="E3373" s="24" t="s">
        <v>1974</v>
      </c>
      <c r="F3373" s="24" t="s">
        <v>2292</v>
      </c>
      <c r="G3373" s="25" t="s">
        <v>1947</v>
      </c>
    </row>
    <row r="3374" spans="1:7" x14ac:dyDescent="0.3">
      <c r="A3374" s="27">
        <v>12593</v>
      </c>
      <c r="B3374" s="27" t="s">
        <v>2313</v>
      </c>
      <c r="C3374" s="27" t="s">
        <v>3114</v>
      </c>
      <c r="D3374" s="28" t="s">
        <v>2045</v>
      </c>
      <c r="E3374" s="27" t="s">
        <v>1974</v>
      </c>
      <c r="F3374" s="27" t="s">
        <v>2606</v>
      </c>
      <c r="G3374" s="29" t="s">
        <v>2000</v>
      </c>
    </row>
    <row r="3375" spans="1:7" x14ac:dyDescent="0.3">
      <c r="A3375" s="24">
        <v>12588</v>
      </c>
      <c r="B3375" s="24" t="s">
        <v>836</v>
      </c>
      <c r="C3375" s="24" t="s">
        <v>2437</v>
      </c>
      <c r="D3375" s="30" t="s">
        <v>2531</v>
      </c>
      <c r="E3375" s="24" t="s">
        <v>1955</v>
      </c>
      <c r="F3375" s="24" t="s">
        <v>1956</v>
      </c>
      <c r="G3375" s="25" t="s">
        <v>1947</v>
      </c>
    </row>
    <row r="3376" spans="1:7" x14ac:dyDescent="0.3">
      <c r="A3376" s="27">
        <v>12580</v>
      </c>
      <c r="B3376" s="27" t="s">
        <v>1575</v>
      </c>
      <c r="C3376" s="27" t="s">
        <v>2544</v>
      </c>
      <c r="D3376" s="28" t="s">
        <v>2139</v>
      </c>
      <c r="E3376" s="27" t="s">
        <v>1965</v>
      </c>
      <c r="F3376" s="27" t="s">
        <v>1966</v>
      </c>
      <c r="G3376" s="29" t="s">
        <v>1947</v>
      </c>
    </row>
    <row r="3377" spans="1:7" x14ac:dyDescent="0.3">
      <c r="A3377" s="24">
        <v>12566</v>
      </c>
      <c r="B3377" s="24" t="s">
        <v>2585</v>
      </c>
      <c r="C3377" s="24" t="s">
        <v>3113</v>
      </c>
      <c r="D3377" s="30" t="s">
        <v>2447</v>
      </c>
      <c r="E3377" s="24" t="s">
        <v>2054</v>
      </c>
      <c r="F3377" s="24" t="s">
        <v>2055</v>
      </c>
      <c r="G3377" s="25" t="s">
        <v>2000</v>
      </c>
    </row>
    <row r="3378" spans="1:7" x14ac:dyDescent="0.3">
      <c r="A3378" s="27">
        <v>12559</v>
      </c>
      <c r="B3378" s="27" t="s">
        <v>3112</v>
      </c>
      <c r="C3378" s="27" t="s">
        <v>3075</v>
      </c>
      <c r="D3378" s="28" t="s">
        <v>2531</v>
      </c>
      <c r="E3378" s="27" t="s">
        <v>1955</v>
      </c>
      <c r="F3378" s="27" t="s">
        <v>1956</v>
      </c>
      <c r="G3378" s="29" t="s">
        <v>1947</v>
      </c>
    </row>
    <row r="3379" spans="1:7" x14ac:dyDescent="0.3">
      <c r="A3379" s="24">
        <v>12558</v>
      </c>
      <c r="B3379" s="24" t="s">
        <v>2521</v>
      </c>
      <c r="C3379" s="24" t="s">
        <v>2521</v>
      </c>
      <c r="D3379" s="30" t="s">
        <v>2083</v>
      </c>
      <c r="E3379" s="24" t="s">
        <v>2191</v>
      </c>
      <c r="F3379" s="24" t="s">
        <v>2419</v>
      </c>
      <c r="G3379" s="25" t="s">
        <v>1947</v>
      </c>
    </row>
    <row r="3380" spans="1:7" x14ac:dyDescent="0.3">
      <c r="A3380" s="27">
        <v>12553</v>
      </c>
      <c r="B3380" s="27" t="s">
        <v>2649</v>
      </c>
      <c r="C3380" s="27" t="s">
        <v>3111</v>
      </c>
      <c r="D3380" s="28" t="s">
        <v>2335</v>
      </c>
      <c r="E3380" s="27" t="s">
        <v>2158</v>
      </c>
      <c r="F3380" s="27" t="s">
        <v>2159</v>
      </c>
      <c r="G3380" s="29" t="s">
        <v>2000</v>
      </c>
    </row>
    <row r="3381" spans="1:7" x14ac:dyDescent="0.3">
      <c r="A3381" s="24">
        <v>12544</v>
      </c>
      <c r="B3381" s="24" t="s">
        <v>3109</v>
      </c>
      <c r="C3381" s="24" t="s">
        <v>3110</v>
      </c>
      <c r="D3381" s="30" t="s">
        <v>2045</v>
      </c>
      <c r="E3381" s="24" t="s">
        <v>1974</v>
      </c>
      <c r="F3381" s="24" t="s">
        <v>2586</v>
      </c>
      <c r="G3381" s="25" t="s">
        <v>2000</v>
      </c>
    </row>
    <row r="3382" spans="1:7" x14ac:dyDescent="0.3">
      <c r="A3382" s="27">
        <v>12530</v>
      </c>
      <c r="B3382" s="27" t="s">
        <v>3107</v>
      </c>
      <c r="C3382" s="27" t="s">
        <v>3108</v>
      </c>
      <c r="D3382" s="28" t="s">
        <v>2457</v>
      </c>
      <c r="E3382" s="27" t="s">
        <v>2242</v>
      </c>
      <c r="F3382" s="27" t="s">
        <v>2243</v>
      </c>
      <c r="G3382" s="29" t="s">
        <v>1947</v>
      </c>
    </row>
    <row r="3383" spans="1:7" x14ac:dyDescent="0.3">
      <c r="A3383" s="24">
        <v>12526</v>
      </c>
      <c r="B3383" s="24" t="s">
        <v>3105</v>
      </c>
      <c r="C3383" s="24" t="s">
        <v>3106</v>
      </c>
      <c r="D3383" s="30" t="s">
        <v>2201</v>
      </c>
      <c r="E3383" s="24" t="s">
        <v>1974</v>
      </c>
      <c r="F3383" s="24" t="s">
        <v>2562</v>
      </c>
      <c r="G3383" s="25" t="s">
        <v>2000</v>
      </c>
    </row>
    <row r="3384" spans="1:7" x14ac:dyDescent="0.3">
      <c r="A3384" s="27">
        <v>12523</v>
      </c>
      <c r="B3384" s="27" t="s">
        <v>504</v>
      </c>
      <c r="C3384" s="27" t="s">
        <v>3070</v>
      </c>
      <c r="D3384" s="28" t="s">
        <v>2088</v>
      </c>
      <c r="E3384" s="27" t="s">
        <v>1990</v>
      </c>
      <c r="F3384" s="27" t="s">
        <v>1991</v>
      </c>
      <c r="G3384" s="29" t="s">
        <v>1947</v>
      </c>
    </row>
    <row r="3385" spans="1:7" x14ac:dyDescent="0.3">
      <c r="A3385" s="24">
        <v>12522</v>
      </c>
      <c r="B3385" s="24" t="s">
        <v>3103</v>
      </c>
      <c r="C3385" s="24" t="s">
        <v>3104</v>
      </c>
      <c r="D3385" s="30" t="s">
        <v>2088</v>
      </c>
      <c r="E3385" s="24" t="s">
        <v>1990</v>
      </c>
      <c r="F3385" s="24" t="s">
        <v>1991</v>
      </c>
      <c r="G3385" s="25" t="s">
        <v>1947</v>
      </c>
    </row>
    <row r="3386" spans="1:7" x14ac:dyDescent="0.3">
      <c r="A3386" s="27">
        <v>12514</v>
      </c>
      <c r="B3386" s="27" t="s">
        <v>2125</v>
      </c>
      <c r="C3386" s="27" t="s">
        <v>3102</v>
      </c>
      <c r="D3386" s="28" t="s">
        <v>2045</v>
      </c>
      <c r="E3386" s="27" t="s">
        <v>1974</v>
      </c>
      <c r="F3386" s="27" t="s">
        <v>2136</v>
      </c>
      <c r="G3386" s="29" t="s">
        <v>1947</v>
      </c>
    </row>
    <row r="3387" spans="1:7" x14ac:dyDescent="0.3">
      <c r="A3387" s="24">
        <v>12507</v>
      </c>
      <c r="B3387" s="24" t="s">
        <v>2252</v>
      </c>
      <c r="C3387" s="24" t="s">
        <v>837</v>
      </c>
      <c r="D3387" s="30" t="s">
        <v>2127</v>
      </c>
      <c r="E3387" s="24" t="s">
        <v>2041</v>
      </c>
      <c r="F3387" s="24" t="s">
        <v>2432</v>
      </c>
      <c r="G3387" s="25" t="s">
        <v>1947</v>
      </c>
    </row>
    <row r="3388" spans="1:7" x14ac:dyDescent="0.3">
      <c r="A3388" s="27">
        <v>12505</v>
      </c>
      <c r="B3388" s="27" t="s">
        <v>2526</v>
      </c>
      <c r="C3388" s="27" t="s">
        <v>2833</v>
      </c>
      <c r="D3388" s="28" t="s">
        <v>2256</v>
      </c>
      <c r="E3388" s="27" t="s">
        <v>2073</v>
      </c>
      <c r="F3388" s="27" t="s">
        <v>2074</v>
      </c>
      <c r="G3388" s="29" t="s">
        <v>1947</v>
      </c>
    </row>
    <row r="3389" spans="1:7" x14ac:dyDescent="0.3">
      <c r="A3389" s="24">
        <v>12500</v>
      </c>
      <c r="B3389" s="24" t="s">
        <v>640</v>
      </c>
      <c r="C3389" s="24" t="s">
        <v>3101</v>
      </c>
      <c r="D3389" s="30" t="s">
        <v>2492</v>
      </c>
      <c r="E3389" s="24" t="s">
        <v>2242</v>
      </c>
      <c r="F3389" s="24" t="s">
        <v>2243</v>
      </c>
      <c r="G3389" s="25" t="s">
        <v>1947</v>
      </c>
    </row>
    <row r="3390" spans="1:7" x14ac:dyDescent="0.3">
      <c r="A3390" s="27">
        <v>12491</v>
      </c>
      <c r="B3390" s="27" t="s">
        <v>2380</v>
      </c>
      <c r="C3390" s="27" t="s">
        <v>2577</v>
      </c>
      <c r="D3390" s="28" t="s">
        <v>1994</v>
      </c>
      <c r="E3390" s="27" t="s">
        <v>1974</v>
      </c>
      <c r="F3390" s="27" t="s">
        <v>1975</v>
      </c>
      <c r="G3390" s="29" t="s">
        <v>1947</v>
      </c>
    </row>
    <row r="3391" spans="1:7" x14ac:dyDescent="0.3">
      <c r="A3391" s="24">
        <v>12487</v>
      </c>
      <c r="B3391" s="24" t="s">
        <v>2634</v>
      </c>
      <c r="C3391" s="24" t="s">
        <v>2577</v>
      </c>
      <c r="D3391" s="30" t="s">
        <v>2088</v>
      </c>
      <c r="E3391" s="24" t="s">
        <v>1990</v>
      </c>
      <c r="F3391" s="24" t="s">
        <v>1991</v>
      </c>
      <c r="G3391" s="25" t="s">
        <v>1947</v>
      </c>
    </row>
    <row r="3392" spans="1:7" x14ac:dyDescent="0.3">
      <c r="A3392" s="27">
        <v>12485</v>
      </c>
      <c r="B3392" s="27" t="s">
        <v>2017</v>
      </c>
      <c r="C3392" s="27" t="s">
        <v>2601</v>
      </c>
      <c r="D3392" s="28" t="s">
        <v>2088</v>
      </c>
      <c r="E3392" s="27" t="s">
        <v>1990</v>
      </c>
      <c r="F3392" s="27" t="s">
        <v>1991</v>
      </c>
      <c r="G3392" s="29" t="s">
        <v>1947</v>
      </c>
    </row>
    <row r="3393" spans="1:7" x14ac:dyDescent="0.3">
      <c r="A3393" s="24">
        <v>12476</v>
      </c>
      <c r="B3393" s="24" t="s">
        <v>2674</v>
      </c>
      <c r="C3393" s="24" t="s">
        <v>3100</v>
      </c>
      <c r="D3393" s="30" t="s">
        <v>2327</v>
      </c>
      <c r="E3393" s="24" t="s">
        <v>2059</v>
      </c>
      <c r="F3393" s="24" t="s">
        <v>2722</v>
      </c>
      <c r="G3393" s="25" t="s">
        <v>2000</v>
      </c>
    </row>
    <row r="3394" spans="1:7" x14ac:dyDescent="0.3">
      <c r="A3394" s="27">
        <v>12466</v>
      </c>
      <c r="B3394" s="27" t="s">
        <v>3098</v>
      </c>
      <c r="C3394" s="27" t="s">
        <v>3099</v>
      </c>
      <c r="D3394" s="28" t="s">
        <v>2201</v>
      </c>
      <c r="E3394" s="27" t="s">
        <v>1974</v>
      </c>
      <c r="F3394" s="27" t="s">
        <v>2562</v>
      </c>
      <c r="G3394" s="29" t="s">
        <v>2000</v>
      </c>
    </row>
    <row r="3395" spans="1:7" x14ac:dyDescent="0.3">
      <c r="A3395" s="24">
        <v>12454</v>
      </c>
      <c r="B3395" s="24" t="s">
        <v>969</v>
      </c>
      <c r="C3395" s="24" t="s">
        <v>969</v>
      </c>
      <c r="D3395" s="30" t="s">
        <v>2163</v>
      </c>
      <c r="E3395" s="24" t="s">
        <v>1974</v>
      </c>
      <c r="F3395" s="24" t="s">
        <v>2902</v>
      </c>
      <c r="G3395" s="25" t="s">
        <v>2000</v>
      </c>
    </row>
    <row r="3396" spans="1:7" x14ac:dyDescent="0.3">
      <c r="A3396" s="27">
        <v>12448</v>
      </c>
      <c r="B3396" s="27" t="s">
        <v>3096</v>
      </c>
      <c r="C3396" s="27" t="s">
        <v>3097</v>
      </c>
      <c r="D3396" s="28" t="s">
        <v>1949</v>
      </c>
      <c r="E3396" s="27" t="s">
        <v>1978</v>
      </c>
      <c r="F3396" s="27" t="s">
        <v>1979</v>
      </c>
      <c r="G3396" s="29" t="s">
        <v>2000</v>
      </c>
    </row>
    <row r="3397" spans="1:7" x14ac:dyDescent="0.3">
      <c r="A3397" s="24">
        <v>12437</v>
      </c>
      <c r="B3397" s="24" t="s">
        <v>3095</v>
      </c>
      <c r="C3397" s="24" t="s">
        <v>3095</v>
      </c>
      <c r="D3397" s="30" t="s">
        <v>2045</v>
      </c>
      <c r="E3397" s="24" t="s">
        <v>1974</v>
      </c>
      <c r="F3397" s="24" t="s">
        <v>2222</v>
      </c>
      <c r="G3397" s="25" t="s">
        <v>2000</v>
      </c>
    </row>
    <row r="3398" spans="1:7" x14ac:dyDescent="0.3">
      <c r="A3398" s="27">
        <v>12436</v>
      </c>
      <c r="B3398" s="27" t="s">
        <v>2541</v>
      </c>
      <c r="C3398" s="27" t="s">
        <v>2541</v>
      </c>
      <c r="D3398" s="28" t="s">
        <v>2045</v>
      </c>
      <c r="E3398" s="27" t="s">
        <v>1974</v>
      </c>
      <c r="F3398" s="27" t="s">
        <v>2024</v>
      </c>
      <c r="G3398" s="29" t="s">
        <v>2000</v>
      </c>
    </row>
    <row r="3399" spans="1:7" x14ac:dyDescent="0.3">
      <c r="A3399" s="24">
        <v>12433</v>
      </c>
      <c r="B3399" s="24" t="s">
        <v>2155</v>
      </c>
      <c r="C3399" s="24" t="s">
        <v>2184</v>
      </c>
      <c r="D3399" s="30" t="s">
        <v>2045</v>
      </c>
      <c r="E3399" s="24" t="s">
        <v>1974</v>
      </c>
      <c r="F3399" s="24" t="s">
        <v>2136</v>
      </c>
      <c r="G3399" s="25" t="s">
        <v>2000</v>
      </c>
    </row>
    <row r="3400" spans="1:7" x14ac:dyDescent="0.3">
      <c r="A3400" s="27">
        <v>12429</v>
      </c>
      <c r="B3400" s="27" t="s">
        <v>2368</v>
      </c>
      <c r="C3400" s="27" t="s">
        <v>3094</v>
      </c>
      <c r="D3400" s="28" t="s">
        <v>2088</v>
      </c>
      <c r="E3400" s="27" t="s">
        <v>1990</v>
      </c>
      <c r="F3400" s="27" t="s">
        <v>1991</v>
      </c>
      <c r="G3400" s="29" t="s">
        <v>1947</v>
      </c>
    </row>
    <row r="3401" spans="1:7" x14ac:dyDescent="0.3">
      <c r="A3401" s="24">
        <v>12428</v>
      </c>
      <c r="B3401" s="24" t="s">
        <v>2689</v>
      </c>
      <c r="C3401" s="24" t="s">
        <v>2689</v>
      </c>
      <c r="D3401" s="30" t="s">
        <v>2040</v>
      </c>
      <c r="E3401" s="24" t="s">
        <v>1990</v>
      </c>
      <c r="F3401" s="24" t="s">
        <v>1991</v>
      </c>
      <c r="G3401" s="25" t="s">
        <v>1947</v>
      </c>
    </row>
    <row r="3402" spans="1:7" x14ac:dyDescent="0.3">
      <c r="A3402" s="27">
        <v>12427</v>
      </c>
      <c r="B3402" s="27" t="s">
        <v>2223</v>
      </c>
      <c r="C3402" s="27" t="s">
        <v>3093</v>
      </c>
      <c r="D3402" s="28" t="s">
        <v>2040</v>
      </c>
      <c r="E3402" s="27" t="s">
        <v>1990</v>
      </c>
      <c r="F3402" s="27" t="s">
        <v>1991</v>
      </c>
      <c r="G3402" s="29" t="s">
        <v>1947</v>
      </c>
    </row>
    <row r="3403" spans="1:7" x14ac:dyDescent="0.3">
      <c r="A3403" s="24">
        <v>12421</v>
      </c>
      <c r="B3403" s="24" t="s">
        <v>2223</v>
      </c>
      <c r="C3403" s="24" t="s">
        <v>2196</v>
      </c>
      <c r="D3403" s="30" t="s">
        <v>2201</v>
      </c>
      <c r="E3403" s="24" t="s">
        <v>1960</v>
      </c>
      <c r="F3403" s="24" t="s">
        <v>1961</v>
      </c>
      <c r="G3403" s="25" t="s">
        <v>1947</v>
      </c>
    </row>
    <row r="3404" spans="1:7" x14ac:dyDescent="0.3">
      <c r="A3404" s="27">
        <v>12417</v>
      </c>
      <c r="B3404" s="27" t="s">
        <v>2052</v>
      </c>
      <c r="C3404" s="27" t="s">
        <v>3092</v>
      </c>
      <c r="D3404" s="28" t="s">
        <v>2127</v>
      </c>
      <c r="E3404" s="27" t="s">
        <v>1995</v>
      </c>
      <c r="F3404" s="27" t="s">
        <v>1996</v>
      </c>
      <c r="G3404" s="29" t="s">
        <v>1947</v>
      </c>
    </row>
    <row r="3405" spans="1:7" x14ac:dyDescent="0.3">
      <c r="A3405" s="24">
        <v>12400</v>
      </c>
      <c r="B3405" s="24" t="s">
        <v>3091</v>
      </c>
      <c r="C3405" s="24" t="s">
        <v>3091</v>
      </c>
      <c r="D3405" s="30" t="s">
        <v>2045</v>
      </c>
      <c r="E3405" s="24" t="s">
        <v>1974</v>
      </c>
      <c r="F3405" s="24" t="s">
        <v>2481</v>
      </c>
      <c r="G3405" s="25" t="s">
        <v>2000</v>
      </c>
    </row>
    <row r="3406" spans="1:7" x14ac:dyDescent="0.3">
      <c r="A3406" s="27">
        <v>12399</v>
      </c>
      <c r="B3406" s="27" t="s">
        <v>3090</v>
      </c>
      <c r="C3406" s="27" t="s">
        <v>2198</v>
      </c>
      <c r="D3406" s="28" t="s">
        <v>2045</v>
      </c>
      <c r="E3406" s="27" t="s">
        <v>1974</v>
      </c>
      <c r="F3406" s="27" t="s">
        <v>2586</v>
      </c>
      <c r="G3406" s="29" t="s">
        <v>2000</v>
      </c>
    </row>
    <row r="3407" spans="1:7" x14ac:dyDescent="0.3">
      <c r="A3407" s="24">
        <v>12391</v>
      </c>
      <c r="B3407" s="24" t="s">
        <v>2022</v>
      </c>
      <c r="C3407" s="24" t="s">
        <v>2787</v>
      </c>
      <c r="D3407" s="30" t="s">
        <v>1994</v>
      </c>
      <c r="E3407" s="24" t="s">
        <v>1974</v>
      </c>
      <c r="F3407" s="24" t="s">
        <v>1975</v>
      </c>
      <c r="G3407" s="25" t="s">
        <v>1947</v>
      </c>
    </row>
    <row r="3408" spans="1:7" x14ac:dyDescent="0.3">
      <c r="A3408" s="27">
        <v>12388</v>
      </c>
      <c r="B3408" s="27" t="s">
        <v>2318</v>
      </c>
      <c r="C3408" s="27" t="s">
        <v>2767</v>
      </c>
      <c r="D3408" s="28" t="s">
        <v>2127</v>
      </c>
      <c r="E3408" s="27" t="s">
        <v>1995</v>
      </c>
      <c r="F3408" s="27" t="s">
        <v>2128</v>
      </c>
      <c r="G3408" s="29" t="s">
        <v>1947</v>
      </c>
    </row>
    <row r="3409" spans="1:7" x14ac:dyDescent="0.3">
      <c r="A3409" s="24">
        <v>12387</v>
      </c>
      <c r="B3409" s="24" t="s">
        <v>3088</v>
      </c>
      <c r="C3409" s="24" t="s">
        <v>3089</v>
      </c>
      <c r="D3409" s="30" t="s">
        <v>2201</v>
      </c>
      <c r="E3409" s="24" t="s">
        <v>1960</v>
      </c>
      <c r="F3409" s="24" t="s">
        <v>1961</v>
      </c>
      <c r="G3409" s="25" t="s">
        <v>2000</v>
      </c>
    </row>
    <row r="3410" spans="1:7" x14ac:dyDescent="0.3">
      <c r="A3410" s="27">
        <v>12385</v>
      </c>
      <c r="B3410" s="27" t="s">
        <v>2753</v>
      </c>
      <c r="C3410" s="27" t="s">
        <v>1993</v>
      </c>
      <c r="D3410" s="28" t="s">
        <v>2447</v>
      </c>
      <c r="E3410" s="27" t="s">
        <v>2054</v>
      </c>
      <c r="F3410" s="27" t="s">
        <v>2055</v>
      </c>
      <c r="G3410" s="29" t="s">
        <v>2000</v>
      </c>
    </row>
    <row r="3411" spans="1:7" x14ac:dyDescent="0.3">
      <c r="A3411" s="24">
        <v>12377</v>
      </c>
      <c r="B3411" s="24" t="s">
        <v>3087</v>
      </c>
      <c r="C3411" s="24" t="s">
        <v>2616</v>
      </c>
      <c r="D3411" s="30" t="s">
        <v>2127</v>
      </c>
      <c r="E3411" s="24" t="s">
        <v>1995</v>
      </c>
      <c r="F3411" s="24" t="s">
        <v>1996</v>
      </c>
      <c r="G3411" s="25" t="s">
        <v>1947</v>
      </c>
    </row>
    <row r="3412" spans="1:7" x14ac:dyDescent="0.3">
      <c r="A3412" s="27">
        <v>12369</v>
      </c>
      <c r="B3412" s="27" t="s">
        <v>3086</v>
      </c>
      <c r="C3412" s="27" t="s">
        <v>3011</v>
      </c>
      <c r="D3412" s="28" t="s">
        <v>2045</v>
      </c>
      <c r="E3412" s="27" t="s">
        <v>1974</v>
      </c>
      <c r="F3412" s="27" t="s">
        <v>2179</v>
      </c>
      <c r="G3412" s="29" t="s">
        <v>2000</v>
      </c>
    </row>
    <row r="3413" spans="1:7" x14ac:dyDescent="0.3">
      <c r="A3413" s="24">
        <v>12341</v>
      </c>
      <c r="B3413" s="24" t="s">
        <v>2502</v>
      </c>
      <c r="C3413" s="24" t="s">
        <v>850</v>
      </c>
      <c r="D3413" s="30" t="s">
        <v>2127</v>
      </c>
      <c r="E3413" s="24" t="s">
        <v>1995</v>
      </c>
      <c r="F3413" s="24" t="s">
        <v>1996</v>
      </c>
      <c r="G3413" s="25" t="s">
        <v>1947</v>
      </c>
    </row>
    <row r="3414" spans="1:7" x14ac:dyDescent="0.3">
      <c r="A3414" s="27">
        <v>12337</v>
      </c>
      <c r="B3414" s="27" t="s">
        <v>3085</v>
      </c>
      <c r="C3414" s="27" t="s">
        <v>2602</v>
      </c>
      <c r="D3414" s="28" t="s">
        <v>2327</v>
      </c>
      <c r="E3414" s="27" t="s">
        <v>2059</v>
      </c>
      <c r="F3414" s="27" t="s">
        <v>2717</v>
      </c>
      <c r="G3414" s="29" t="s">
        <v>2000</v>
      </c>
    </row>
    <row r="3415" spans="1:7" x14ac:dyDescent="0.3">
      <c r="A3415" s="24">
        <v>12329</v>
      </c>
      <c r="B3415" s="24" t="s">
        <v>3084</v>
      </c>
      <c r="C3415" s="24" t="s">
        <v>1972</v>
      </c>
      <c r="D3415" s="30" t="s">
        <v>1949</v>
      </c>
      <c r="E3415" s="24" t="s">
        <v>1950</v>
      </c>
      <c r="F3415" s="24" t="s">
        <v>1951</v>
      </c>
      <c r="G3415" s="25" t="s">
        <v>1947</v>
      </c>
    </row>
    <row r="3416" spans="1:7" x14ac:dyDescent="0.3">
      <c r="A3416" s="27">
        <v>12324</v>
      </c>
      <c r="B3416" s="27" t="s">
        <v>3083</v>
      </c>
      <c r="C3416" s="27" t="s">
        <v>2602</v>
      </c>
      <c r="D3416" s="28" t="s">
        <v>2843</v>
      </c>
      <c r="E3416" s="27" t="s">
        <v>2821</v>
      </c>
      <c r="F3416" s="27" t="s">
        <v>2822</v>
      </c>
      <c r="G3416" s="29" t="s">
        <v>1947</v>
      </c>
    </row>
    <row r="3417" spans="1:7" x14ac:dyDescent="0.3">
      <c r="A3417" s="24">
        <v>12308</v>
      </c>
      <c r="B3417" s="24" t="s">
        <v>3082</v>
      </c>
      <c r="C3417" s="24" t="s">
        <v>2414</v>
      </c>
      <c r="D3417" s="30" t="s">
        <v>2201</v>
      </c>
      <c r="E3417" s="24" t="s">
        <v>1960</v>
      </c>
      <c r="F3417" s="24" t="s">
        <v>1961</v>
      </c>
      <c r="G3417" s="25" t="s">
        <v>1947</v>
      </c>
    </row>
    <row r="3418" spans="1:7" x14ac:dyDescent="0.3">
      <c r="A3418" s="27">
        <v>12307</v>
      </c>
      <c r="B3418" s="27" t="s">
        <v>2226</v>
      </c>
      <c r="C3418" s="27" t="s">
        <v>2464</v>
      </c>
      <c r="D3418" s="28" t="s">
        <v>2256</v>
      </c>
      <c r="E3418" s="27" t="s">
        <v>2073</v>
      </c>
      <c r="F3418" s="27" t="s">
        <v>2074</v>
      </c>
      <c r="G3418" s="29" t="s">
        <v>1947</v>
      </c>
    </row>
    <row r="3419" spans="1:7" x14ac:dyDescent="0.3">
      <c r="A3419" s="24">
        <v>12305</v>
      </c>
      <c r="B3419" s="24" t="s">
        <v>3081</v>
      </c>
      <c r="C3419" s="24" t="s">
        <v>3079</v>
      </c>
      <c r="D3419" s="30" t="s">
        <v>2447</v>
      </c>
      <c r="E3419" s="24" t="s">
        <v>2054</v>
      </c>
      <c r="F3419" s="24" t="s">
        <v>2055</v>
      </c>
      <c r="G3419" s="25" t="s">
        <v>2000</v>
      </c>
    </row>
    <row r="3420" spans="1:7" x14ac:dyDescent="0.3">
      <c r="A3420" s="27">
        <v>12304</v>
      </c>
      <c r="B3420" s="27" t="s">
        <v>2569</v>
      </c>
      <c r="C3420" s="27" t="s">
        <v>3079</v>
      </c>
      <c r="D3420" s="28" t="s">
        <v>2045</v>
      </c>
      <c r="E3420" s="27" t="s">
        <v>1974</v>
      </c>
      <c r="F3420" s="27" t="s">
        <v>3080</v>
      </c>
      <c r="G3420" s="29" t="s">
        <v>2000</v>
      </c>
    </row>
    <row r="3421" spans="1:7" x14ac:dyDescent="0.3">
      <c r="A3421" s="24">
        <v>12299</v>
      </c>
      <c r="B3421" s="24" t="s">
        <v>127</v>
      </c>
      <c r="C3421" s="24" t="s">
        <v>3078</v>
      </c>
      <c r="D3421" s="30" t="s">
        <v>2608</v>
      </c>
      <c r="E3421" s="24" t="s">
        <v>2315</v>
      </c>
      <c r="F3421" s="24" t="s">
        <v>2316</v>
      </c>
      <c r="G3421" s="25" t="s">
        <v>1947</v>
      </c>
    </row>
    <row r="3422" spans="1:7" x14ac:dyDescent="0.3">
      <c r="A3422" s="27">
        <v>12292</v>
      </c>
      <c r="B3422" s="27" t="s">
        <v>2004</v>
      </c>
      <c r="C3422" s="27" t="s">
        <v>2395</v>
      </c>
      <c r="D3422" s="28" t="s">
        <v>2131</v>
      </c>
      <c r="E3422" s="27" t="s">
        <v>2009</v>
      </c>
      <c r="F3422" s="27" t="s">
        <v>2010</v>
      </c>
      <c r="G3422" s="29" t="s">
        <v>1947</v>
      </c>
    </row>
    <row r="3423" spans="1:7" x14ac:dyDescent="0.3">
      <c r="A3423" s="24">
        <v>12291</v>
      </c>
      <c r="B3423" s="24" t="s">
        <v>2223</v>
      </c>
      <c r="C3423" s="24" t="s">
        <v>2113</v>
      </c>
      <c r="D3423" s="30" t="s">
        <v>3077</v>
      </c>
      <c r="E3423" s="24" t="s">
        <v>2098</v>
      </c>
      <c r="F3423" s="24" t="s">
        <v>2099</v>
      </c>
      <c r="G3423" s="25" t="s">
        <v>1947</v>
      </c>
    </row>
    <row r="3424" spans="1:7" x14ac:dyDescent="0.3">
      <c r="A3424" s="27">
        <v>12290</v>
      </c>
      <c r="B3424" s="27" t="s">
        <v>3076</v>
      </c>
      <c r="C3424" s="27" t="s">
        <v>1987</v>
      </c>
      <c r="D3424" s="28" t="s">
        <v>2445</v>
      </c>
      <c r="E3424" s="27" t="s">
        <v>2279</v>
      </c>
      <c r="F3424" s="27" t="s">
        <v>2341</v>
      </c>
      <c r="G3424" s="29" t="s">
        <v>1947</v>
      </c>
    </row>
    <row r="3425" spans="1:7" x14ac:dyDescent="0.3">
      <c r="A3425" s="24">
        <v>12286</v>
      </c>
      <c r="B3425" s="24" t="s">
        <v>2526</v>
      </c>
      <c r="C3425" s="24" t="s">
        <v>3075</v>
      </c>
      <c r="D3425" s="30" t="s">
        <v>2335</v>
      </c>
      <c r="E3425" s="24" t="s">
        <v>2279</v>
      </c>
      <c r="F3425" s="24" t="s">
        <v>2336</v>
      </c>
      <c r="G3425" s="25" t="s">
        <v>1947</v>
      </c>
    </row>
    <row r="3426" spans="1:7" x14ac:dyDescent="0.3">
      <c r="A3426" s="27">
        <v>12276</v>
      </c>
      <c r="B3426" s="27" t="s">
        <v>2223</v>
      </c>
      <c r="C3426" s="27" t="s">
        <v>2752</v>
      </c>
      <c r="D3426" s="28" t="s">
        <v>2058</v>
      </c>
      <c r="E3426" s="27" t="s">
        <v>2041</v>
      </c>
      <c r="F3426" s="27" t="s">
        <v>2042</v>
      </c>
      <c r="G3426" s="29" t="s">
        <v>1947</v>
      </c>
    </row>
    <row r="3427" spans="1:7" x14ac:dyDescent="0.3">
      <c r="A3427" s="24">
        <v>12259</v>
      </c>
      <c r="B3427" s="24" t="s">
        <v>3074</v>
      </c>
      <c r="C3427" s="24" t="s">
        <v>2218</v>
      </c>
      <c r="D3427" s="30" t="s">
        <v>2447</v>
      </c>
      <c r="E3427" s="24" t="s">
        <v>2315</v>
      </c>
      <c r="F3427" s="24" t="s">
        <v>2316</v>
      </c>
      <c r="G3427" s="25" t="s">
        <v>2000</v>
      </c>
    </row>
    <row r="3428" spans="1:7" x14ac:dyDescent="0.3">
      <c r="A3428" s="27">
        <v>12249</v>
      </c>
      <c r="B3428" s="27" t="s">
        <v>2448</v>
      </c>
      <c r="C3428" s="27" t="s">
        <v>2146</v>
      </c>
      <c r="D3428" s="28" t="s">
        <v>2531</v>
      </c>
      <c r="E3428" s="27" t="s">
        <v>1955</v>
      </c>
      <c r="F3428" s="27" t="s">
        <v>1956</v>
      </c>
      <c r="G3428" s="29" t="s">
        <v>1947</v>
      </c>
    </row>
    <row r="3429" spans="1:7" x14ac:dyDescent="0.3">
      <c r="A3429" s="24">
        <v>12232</v>
      </c>
      <c r="B3429" s="24" t="s">
        <v>3072</v>
      </c>
      <c r="C3429" s="24" t="s">
        <v>3073</v>
      </c>
      <c r="D3429" s="30" t="s">
        <v>2256</v>
      </c>
      <c r="E3429" s="24" t="s">
        <v>2073</v>
      </c>
      <c r="F3429" s="24" t="s">
        <v>2074</v>
      </c>
      <c r="G3429" s="25" t="s">
        <v>1947</v>
      </c>
    </row>
    <row r="3430" spans="1:7" x14ac:dyDescent="0.3">
      <c r="A3430" s="27">
        <v>12230</v>
      </c>
      <c r="B3430" s="27" t="s">
        <v>2806</v>
      </c>
      <c r="C3430" s="27" t="s">
        <v>2644</v>
      </c>
      <c r="D3430" s="28" t="s">
        <v>2327</v>
      </c>
      <c r="E3430" s="27" t="s">
        <v>2059</v>
      </c>
      <c r="F3430" s="27" t="s">
        <v>2738</v>
      </c>
      <c r="G3430" s="29" t="s">
        <v>2000</v>
      </c>
    </row>
    <row r="3431" spans="1:7" x14ac:dyDescent="0.3">
      <c r="A3431" s="24">
        <v>12229</v>
      </c>
      <c r="B3431" s="24" t="s">
        <v>1218</v>
      </c>
      <c r="C3431" s="24" t="s">
        <v>2991</v>
      </c>
      <c r="D3431" s="30" t="s">
        <v>2531</v>
      </c>
      <c r="E3431" s="24" t="s">
        <v>1955</v>
      </c>
      <c r="F3431" s="24" t="s">
        <v>1956</v>
      </c>
      <c r="G3431" s="25" t="s">
        <v>1947</v>
      </c>
    </row>
    <row r="3432" spans="1:7" x14ac:dyDescent="0.3">
      <c r="A3432" s="27">
        <v>12223</v>
      </c>
      <c r="B3432" s="27" t="s">
        <v>844</v>
      </c>
      <c r="C3432" s="27" t="s">
        <v>3071</v>
      </c>
      <c r="D3432" s="28" t="s">
        <v>2445</v>
      </c>
      <c r="E3432" s="27" t="s">
        <v>2279</v>
      </c>
      <c r="F3432" s="27" t="s">
        <v>2297</v>
      </c>
      <c r="G3432" s="29" t="s">
        <v>1947</v>
      </c>
    </row>
    <row r="3433" spans="1:7" x14ac:dyDescent="0.3">
      <c r="A3433" s="24">
        <v>12216</v>
      </c>
      <c r="B3433" s="24" t="s">
        <v>2079</v>
      </c>
      <c r="C3433" s="24" t="s">
        <v>2423</v>
      </c>
      <c r="D3433" s="30" t="s">
        <v>2185</v>
      </c>
      <c r="E3433" s="24" t="s">
        <v>1983</v>
      </c>
      <c r="F3433" s="24" t="s">
        <v>1984</v>
      </c>
      <c r="G3433" s="25" t="s">
        <v>1947</v>
      </c>
    </row>
    <row r="3434" spans="1:7" x14ac:dyDescent="0.3">
      <c r="A3434" s="27">
        <v>12207</v>
      </c>
      <c r="B3434" s="27" t="s">
        <v>3069</v>
      </c>
      <c r="C3434" s="27" t="s">
        <v>3070</v>
      </c>
      <c r="D3434" s="28" t="s">
        <v>2045</v>
      </c>
      <c r="E3434" s="27" t="s">
        <v>2091</v>
      </c>
      <c r="F3434" s="27" t="s">
        <v>2367</v>
      </c>
      <c r="G3434" s="29" t="s">
        <v>2000</v>
      </c>
    </row>
    <row r="3435" spans="1:7" x14ac:dyDescent="0.3">
      <c r="A3435" s="24">
        <v>12190</v>
      </c>
      <c r="B3435" s="24" t="s">
        <v>3065</v>
      </c>
      <c r="C3435" s="24" t="s">
        <v>1972</v>
      </c>
      <c r="D3435" s="30" t="s">
        <v>3066</v>
      </c>
      <c r="E3435" s="24" t="s">
        <v>3067</v>
      </c>
      <c r="F3435" s="24" t="s">
        <v>3068</v>
      </c>
      <c r="G3435" s="25" t="s">
        <v>2000</v>
      </c>
    </row>
    <row r="3436" spans="1:7" x14ac:dyDescent="0.3">
      <c r="A3436" s="27">
        <v>12189</v>
      </c>
      <c r="B3436" s="27" t="s">
        <v>3064</v>
      </c>
      <c r="C3436" s="27" t="s">
        <v>2218</v>
      </c>
      <c r="D3436" s="28" t="s">
        <v>1964</v>
      </c>
      <c r="E3436" s="27" t="s">
        <v>2031</v>
      </c>
      <c r="F3436" s="27" t="s">
        <v>2032</v>
      </c>
      <c r="G3436" s="29" t="s">
        <v>1947</v>
      </c>
    </row>
    <row r="3437" spans="1:7" x14ac:dyDescent="0.3">
      <c r="A3437" s="24">
        <v>12175</v>
      </c>
      <c r="B3437" s="24" t="s">
        <v>1348</v>
      </c>
      <c r="C3437" s="24" t="s">
        <v>2893</v>
      </c>
      <c r="D3437" s="30" t="s">
        <v>2087</v>
      </c>
      <c r="E3437" s="24" t="s">
        <v>1950</v>
      </c>
      <c r="F3437" s="24" t="s">
        <v>1951</v>
      </c>
      <c r="G3437" s="25" t="s">
        <v>1947</v>
      </c>
    </row>
    <row r="3438" spans="1:7" x14ac:dyDescent="0.3">
      <c r="A3438" s="27">
        <v>12174</v>
      </c>
      <c r="B3438" s="27" t="s">
        <v>2380</v>
      </c>
      <c r="C3438" s="27" t="s">
        <v>3063</v>
      </c>
      <c r="D3438" s="28" t="s">
        <v>2066</v>
      </c>
      <c r="E3438" s="27" t="s">
        <v>2054</v>
      </c>
      <c r="F3438" s="27" t="s">
        <v>2055</v>
      </c>
      <c r="G3438" s="29" t="s">
        <v>1947</v>
      </c>
    </row>
    <row r="3439" spans="1:7" x14ac:dyDescent="0.3">
      <c r="A3439" s="24">
        <v>12148</v>
      </c>
      <c r="B3439" s="24" t="s">
        <v>2663</v>
      </c>
      <c r="C3439" s="24" t="s">
        <v>3062</v>
      </c>
      <c r="D3439" s="30" t="s">
        <v>2531</v>
      </c>
      <c r="E3439" s="24" t="s">
        <v>1955</v>
      </c>
      <c r="F3439" s="24" t="s">
        <v>1956</v>
      </c>
      <c r="G3439" s="25" t="s">
        <v>1947</v>
      </c>
    </row>
    <row r="3440" spans="1:7" x14ac:dyDescent="0.3">
      <c r="A3440" s="27">
        <v>12131</v>
      </c>
      <c r="B3440" s="27" t="s">
        <v>2508</v>
      </c>
      <c r="C3440" s="27" t="s">
        <v>2644</v>
      </c>
      <c r="D3440" s="28" t="s">
        <v>2256</v>
      </c>
      <c r="E3440" s="27" t="s">
        <v>2073</v>
      </c>
      <c r="F3440" s="27" t="s">
        <v>2074</v>
      </c>
      <c r="G3440" s="29" t="s">
        <v>1947</v>
      </c>
    </row>
    <row r="3441" spans="1:7" x14ac:dyDescent="0.3">
      <c r="A3441" s="24">
        <v>12111</v>
      </c>
      <c r="B3441" s="24" t="s">
        <v>2732</v>
      </c>
      <c r="C3441" s="24" t="s">
        <v>3061</v>
      </c>
      <c r="D3441" s="30" t="s">
        <v>2127</v>
      </c>
      <c r="E3441" s="24" t="s">
        <v>1995</v>
      </c>
      <c r="F3441" s="24" t="s">
        <v>2128</v>
      </c>
      <c r="G3441" s="25" t="s">
        <v>1947</v>
      </c>
    </row>
    <row r="3442" spans="1:7" x14ac:dyDescent="0.3">
      <c r="A3442" s="27">
        <v>12087</v>
      </c>
      <c r="B3442" s="27" t="s">
        <v>2957</v>
      </c>
      <c r="C3442" s="27" t="s">
        <v>2218</v>
      </c>
      <c r="D3442" s="28" t="s">
        <v>2045</v>
      </c>
      <c r="E3442" s="27" t="s">
        <v>1974</v>
      </c>
      <c r="F3442" s="27" t="s">
        <v>3060</v>
      </c>
      <c r="G3442" s="29" t="s">
        <v>2000</v>
      </c>
    </row>
    <row r="3443" spans="1:7" x14ac:dyDescent="0.3">
      <c r="A3443" s="24">
        <v>12079</v>
      </c>
      <c r="B3443" s="24" t="s">
        <v>2011</v>
      </c>
      <c r="C3443" s="24" t="s">
        <v>3059</v>
      </c>
      <c r="D3443" s="30" t="s">
        <v>2303</v>
      </c>
      <c r="E3443" s="24" t="s">
        <v>2009</v>
      </c>
      <c r="F3443" s="24" t="s">
        <v>2016</v>
      </c>
      <c r="G3443" s="25" t="s">
        <v>1947</v>
      </c>
    </row>
    <row r="3444" spans="1:7" x14ac:dyDescent="0.3">
      <c r="A3444" s="27">
        <v>12077</v>
      </c>
      <c r="B3444" s="27" t="s">
        <v>2240</v>
      </c>
      <c r="C3444" s="27" t="s">
        <v>2752</v>
      </c>
      <c r="D3444" s="28" t="s">
        <v>2849</v>
      </c>
      <c r="E3444" s="27" t="s">
        <v>2276</v>
      </c>
      <c r="F3444" s="27" t="s">
        <v>2277</v>
      </c>
      <c r="G3444" s="29" t="s">
        <v>1947</v>
      </c>
    </row>
    <row r="3445" spans="1:7" x14ac:dyDescent="0.3">
      <c r="A3445" s="24">
        <v>12068</v>
      </c>
      <c r="B3445" s="24" t="s">
        <v>3058</v>
      </c>
      <c r="C3445" s="24" t="s">
        <v>1953</v>
      </c>
      <c r="D3445" s="30" t="s">
        <v>2256</v>
      </c>
      <c r="E3445" s="24" t="s">
        <v>2073</v>
      </c>
      <c r="F3445" s="24" t="s">
        <v>2074</v>
      </c>
      <c r="G3445" s="25" t="s">
        <v>1947</v>
      </c>
    </row>
    <row r="3446" spans="1:7" x14ac:dyDescent="0.3">
      <c r="A3446" s="27">
        <v>12067</v>
      </c>
      <c r="B3446" s="27" t="s">
        <v>2237</v>
      </c>
      <c r="C3446" s="27" t="s">
        <v>2427</v>
      </c>
      <c r="D3446" s="28" t="s">
        <v>2256</v>
      </c>
      <c r="E3446" s="27" t="s">
        <v>2073</v>
      </c>
      <c r="F3446" s="27" t="s">
        <v>2074</v>
      </c>
      <c r="G3446" s="29" t="s">
        <v>1947</v>
      </c>
    </row>
    <row r="3447" spans="1:7" x14ac:dyDescent="0.3">
      <c r="A3447" s="24">
        <v>12036</v>
      </c>
      <c r="B3447" s="24" t="s">
        <v>3057</v>
      </c>
      <c r="C3447" s="24" t="s">
        <v>2264</v>
      </c>
      <c r="D3447" s="30" t="s">
        <v>2680</v>
      </c>
      <c r="E3447" s="24" t="s">
        <v>2054</v>
      </c>
      <c r="F3447" s="24" t="s">
        <v>2055</v>
      </c>
      <c r="G3447" s="25" t="s">
        <v>2000</v>
      </c>
    </row>
    <row r="3448" spans="1:7" x14ac:dyDescent="0.3">
      <c r="A3448" s="27">
        <v>12029</v>
      </c>
      <c r="B3448" s="27" t="s">
        <v>850</v>
      </c>
      <c r="C3448" s="27" t="s">
        <v>2602</v>
      </c>
      <c r="D3448" s="28" t="s">
        <v>2163</v>
      </c>
      <c r="E3448" s="27" t="s">
        <v>1974</v>
      </c>
      <c r="F3448" s="27" t="s">
        <v>2587</v>
      </c>
      <c r="G3448" s="29" t="s">
        <v>1947</v>
      </c>
    </row>
    <row r="3449" spans="1:7" x14ac:dyDescent="0.3">
      <c r="A3449" s="24">
        <v>12022</v>
      </c>
      <c r="B3449" s="24" t="s">
        <v>3056</v>
      </c>
      <c r="C3449" s="24" t="s">
        <v>2614</v>
      </c>
      <c r="D3449" s="30" t="s">
        <v>2127</v>
      </c>
      <c r="E3449" s="24" t="s">
        <v>1995</v>
      </c>
      <c r="F3449" s="24" t="s">
        <v>2128</v>
      </c>
      <c r="G3449" s="25" t="s">
        <v>1947</v>
      </c>
    </row>
    <row r="3450" spans="1:7" x14ac:dyDescent="0.3">
      <c r="A3450" s="27">
        <v>12015</v>
      </c>
      <c r="B3450" s="27" t="s">
        <v>2017</v>
      </c>
      <c r="C3450" s="27" t="s">
        <v>2089</v>
      </c>
      <c r="D3450" s="28" t="s">
        <v>2003</v>
      </c>
      <c r="E3450" s="27" t="s">
        <v>2158</v>
      </c>
      <c r="F3450" s="27" t="s">
        <v>2159</v>
      </c>
      <c r="G3450" s="29" t="s">
        <v>1947</v>
      </c>
    </row>
    <row r="3451" spans="1:7" x14ac:dyDescent="0.3">
      <c r="A3451" s="24">
        <v>12008</v>
      </c>
      <c r="B3451" s="24" t="s">
        <v>2004</v>
      </c>
      <c r="C3451" s="24" t="s">
        <v>3055</v>
      </c>
      <c r="D3451" s="30" t="s">
        <v>2225</v>
      </c>
      <c r="E3451" s="24" t="s">
        <v>1955</v>
      </c>
      <c r="F3451" s="24" t="s">
        <v>1956</v>
      </c>
      <c r="G3451" s="25" t="s">
        <v>1947</v>
      </c>
    </row>
    <row r="3452" spans="1:7" x14ac:dyDescent="0.3">
      <c r="A3452" s="27">
        <v>11993</v>
      </c>
      <c r="B3452" s="27" t="s">
        <v>2079</v>
      </c>
      <c r="C3452" s="27" t="s">
        <v>2437</v>
      </c>
      <c r="D3452" s="28" t="s">
        <v>2163</v>
      </c>
      <c r="E3452" s="27" t="s">
        <v>1990</v>
      </c>
      <c r="F3452" s="27" t="s">
        <v>1991</v>
      </c>
      <c r="G3452" s="29" t="s">
        <v>1947</v>
      </c>
    </row>
    <row r="3453" spans="1:7" x14ac:dyDescent="0.3">
      <c r="A3453" s="24">
        <v>11992</v>
      </c>
      <c r="B3453" s="24" t="s">
        <v>992</v>
      </c>
      <c r="C3453" s="24" t="s">
        <v>2602</v>
      </c>
      <c r="D3453" s="30" t="s">
        <v>2088</v>
      </c>
      <c r="E3453" s="24" t="s">
        <v>1990</v>
      </c>
      <c r="F3453" s="24" t="s">
        <v>1991</v>
      </c>
      <c r="G3453" s="25" t="s">
        <v>1947</v>
      </c>
    </row>
    <row r="3454" spans="1:7" x14ac:dyDescent="0.3">
      <c r="A3454" s="27">
        <v>11985</v>
      </c>
      <c r="B3454" s="27" t="s">
        <v>3053</v>
      </c>
      <c r="C3454" s="27" t="s">
        <v>2599</v>
      </c>
      <c r="D3454" s="28" t="s">
        <v>3054</v>
      </c>
      <c r="E3454" s="27" t="s">
        <v>1974</v>
      </c>
      <c r="F3454" s="27" t="s">
        <v>1975</v>
      </c>
      <c r="G3454" s="29" t="s">
        <v>1947</v>
      </c>
    </row>
    <row r="3455" spans="1:7" x14ac:dyDescent="0.3">
      <c r="A3455" s="24">
        <v>11984</v>
      </c>
      <c r="B3455" s="24" t="s">
        <v>2526</v>
      </c>
      <c r="C3455" s="24" t="s">
        <v>3052</v>
      </c>
      <c r="D3455" s="30" t="s">
        <v>2087</v>
      </c>
      <c r="E3455" s="24" t="s">
        <v>1950</v>
      </c>
      <c r="F3455" s="24" t="s">
        <v>1951</v>
      </c>
      <c r="G3455" s="25" t="s">
        <v>1947</v>
      </c>
    </row>
    <row r="3456" spans="1:7" x14ac:dyDescent="0.3">
      <c r="A3456" s="27">
        <v>11982</v>
      </c>
      <c r="B3456" s="27" t="s">
        <v>844</v>
      </c>
      <c r="C3456" s="27" t="s">
        <v>2223</v>
      </c>
      <c r="D3456" s="28" t="s">
        <v>2045</v>
      </c>
      <c r="E3456" s="27" t="s">
        <v>1965</v>
      </c>
      <c r="F3456" s="27" t="s">
        <v>2273</v>
      </c>
      <c r="G3456" s="29" t="s">
        <v>1947</v>
      </c>
    </row>
    <row r="3457" spans="1:7" x14ac:dyDescent="0.3">
      <c r="A3457" s="24">
        <v>11978</v>
      </c>
      <c r="B3457" s="24" t="s">
        <v>3051</v>
      </c>
      <c r="C3457" s="24" t="s">
        <v>2021</v>
      </c>
      <c r="D3457" s="30" t="s">
        <v>2518</v>
      </c>
      <c r="E3457" s="24" t="s">
        <v>1983</v>
      </c>
      <c r="F3457" s="24" t="s">
        <v>1984</v>
      </c>
      <c r="G3457" s="25" t="s">
        <v>1947</v>
      </c>
    </row>
    <row r="3458" spans="1:7" x14ac:dyDescent="0.3">
      <c r="A3458" s="27">
        <v>11976</v>
      </c>
      <c r="B3458" s="27" t="s">
        <v>2313</v>
      </c>
      <c r="C3458" s="27" t="s">
        <v>2715</v>
      </c>
      <c r="D3458" s="28" t="s">
        <v>2163</v>
      </c>
      <c r="E3458" s="27" t="s">
        <v>1974</v>
      </c>
      <c r="F3458" s="27" t="s">
        <v>3010</v>
      </c>
      <c r="G3458" s="29" t="s">
        <v>2000</v>
      </c>
    </row>
    <row r="3459" spans="1:7" x14ac:dyDescent="0.3">
      <c r="A3459" s="24">
        <v>11971</v>
      </c>
      <c r="B3459" s="24" t="s">
        <v>2881</v>
      </c>
      <c r="C3459" s="24" t="s">
        <v>3050</v>
      </c>
      <c r="D3459" s="30" t="s">
        <v>2163</v>
      </c>
      <c r="E3459" s="24" t="s">
        <v>1974</v>
      </c>
      <c r="F3459" s="24" t="s">
        <v>2906</v>
      </c>
      <c r="G3459" s="25" t="s">
        <v>1947</v>
      </c>
    </row>
    <row r="3460" spans="1:7" x14ac:dyDescent="0.3">
      <c r="A3460" s="27">
        <v>11965</v>
      </c>
      <c r="B3460" s="27" t="s">
        <v>2238</v>
      </c>
      <c r="C3460" s="27" t="s">
        <v>1987</v>
      </c>
      <c r="D3460" s="28" t="s">
        <v>2256</v>
      </c>
      <c r="E3460" s="27" t="s">
        <v>2073</v>
      </c>
      <c r="F3460" s="27" t="s">
        <v>2074</v>
      </c>
      <c r="G3460" s="29" t="s">
        <v>1947</v>
      </c>
    </row>
    <row r="3461" spans="1:7" x14ac:dyDescent="0.3">
      <c r="A3461" s="24">
        <v>11964</v>
      </c>
      <c r="B3461" s="24" t="s">
        <v>1575</v>
      </c>
      <c r="C3461" s="24" t="s">
        <v>2848</v>
      </c>
      <c r="D3461" s="30" t="s">
        <v>2087</v>
      </c>
      <c r="E3461" s="24" t="s">
        <v>1950</v>
      </c>
      <c r="F3461" s="24" t="s">
        <v>1951</v>
      </c>
      <c r="G3461" s="25" t="s">
        <v>1947</v>
      </c>
    </row>
    <row r="3462" spans="1:7" x14ac:dyDescent="0.3">
      <c r="A3462" s="27">
        <v>11960</v>
      </c>
      <c r="B3462" s="27" t="s">
        <v>2255</v>
      </c>
      <c r="C3462" s="27" t="s">
        <v>3048</v>
      </c>
      <c r="D3462" s="28" t="s">
        <v>3049</v>
      </c>
      <c r="E3462" s="27" t="s">
        <v>2276</v>
      </c>
      <c r="F3462" s="27" t="s">
        <v>2277</v>
      </c>
      <c r="G3462" s="29" t="s">
        <v>1947</v>
      </c>
    </row>
    <row r="3463" spans="1:7" x14ac:dyDescent="0.3">
      <c r="A3463" s="24">
        <v>11921</v>
      </c>
      <c r="B3463" s="24" t="s">
        <v>844</v>
      </c>
      <c r="C3463" s="24" t="s">
        <v>2014</v>
      </c>
      <c r="D3463" s="30" t="s">
        <v>2531</v>
      </c>
      <c r="E3463" s="24" t="s">
        <v>1955</v>
      </c>
      <c r="F3463" s="24" t="s">
        <v>1956</v>
      </c>
      <c r="G3463" s="25" t="s">
        <v>1947</v>
      </c>
    </row>
    <row r="3464" spans="1:7" x14ac:dyDescent="0.3">
      <c r="A3464" s="27">
        <v>11914</v>
      </c>
      <c r="B3464" s="27" t="s">
        <v>2448</v>
      </c>
      <c r="C3464" s="27" t="s">
        <v>2443</v>
      </c>
      <c r="D3464" s="28" t="s">
        <v>2229</v>
      </c>
      <c r="E3464" s="27" t="s">
        <v>1955</v>
      </c>
      <c r="F3464" s="27" t="s">
        <v>1956</v>
      </c>
      <c r="G3464" s="29" t="s">
        <v>1947</v>
      </c>
    </row>
    <row r="3465" spans="1:7" x14ac:dyDescent="0.3">
      <c r="A3465" s="24">
        <v>11904</v>
      </c>
      <c r="B3465" s="24" t="s">
        <v>2464</v>
      </c>
      <c r="C3465" s="24" t="s">
        <v>2464</v>
      </c>
      <c r="D3465" s="30" t="s">
        <v>2127</v>
      </c>
      <c r="E3465" s="24" t="s">
        <v>1995</v>
      </c>
      <c r="F3465" s="24" t="s">
        <v>2128</v>
      </c>
      <c r="G3465" s="25" t="s">
        <v>1947</v>
      </c>
    </row>
    <row r="3466" spans="1:7" x14ac:dyDescent="0.3">
      <c r="A3466" s="27">
        <v>11902</v>
      </c>
      <c r="B3466" s="27" t="s">
        <v>3047</v>
      </c>
      <c r="C3466" s="27" t="s">
        <v>1948</v>
      </c>
      <c r="D3466" s="28" t="s">
        <v>1994</v>
      </c>
      <c r="E3466" s="27" t="s">
        <v>2409</v>
      </c>
      <c r="F3466" s="27" t="s">
        <v>1965</v>
      </c>
      <c r="G3466" s="29" t="s">
        <v>1947</v>
      </c>
    </row>
    <row r="3467" spans="1:7" x14ac:dyDescent="0.3">
      <c r="A3467" s="24">
        <v>11901</v>
      </c>
      <c r="B3467" s="24" t="s">
        <v>3046</v>
      </c>
      <c r="C3467" s="24" t="s">
        <v>2891</v>
      </c>
      <c r="D3467" s="30" t="s">
        <v>2447</v>
      </c>
      <c r="E3467" s="24" t="s">
        <v>2315</v>
      </c>
      <c r="F3467" s="24" t="s">
        <v>2316</v>
      </c>
      <c r="G3467" s="25" t="s">
        <v>1947</v>
      </c>
    </row>
    <row r="3468" spans="1:7" x14ac:dyDescent="0.3">
      <c r="A3468" s="27">
        <v>11892</v>
      </c>
      <c r="B3468" s="27" t="s">
        <v>1254</v>
      </c>
      <c r="C3468" s="27" t="s">
        <v>1301</v>
      </c>
      <c r="D3468" s="28" t="s">
        <v>1982</v>
      </c>
      <c r="E3468" s="27" t="s">
        <v>1983</v>
      </c>
      <c r="F3468" s="27" t="s">
        <v>1984</v>
      </c>
      <c r="G3468" s="29" t="s">
        <v>1947</v>
      </c>
    </row>
    <row r="3469" spans="1:7" x14ac:dyDescent="0.3">
      <c r="A3469" s="24">
        <v>11881</v>
      </c>
      <c r="B3469" s="24" t="s">
        <v>3045</v>
      </c>
      <c r="C3469" s="24" t="s">
        <v>2178</v>
      </c>
      <c r="D3469" s="30" t="s">
        <v>2201</v>
      </c>
      <c r="E3469" s="24" t="s">
        <v>1960</v>
      </c>
      <c r="F3469" s="24" t="s">
        <v>1961</v>
      </c>
      <c r="G3469" s="25" t="s">
        <v>2000</v>
      </c>
    </row>
    <row r="3470" spans="1:7" x14ac:dyDescent="0.3">
      <c r="A3470" s="27">
        <v>11876</v>
      </c>
      <c r="B3470" s="27" t="s">
        <v>2426</v>
      </c>
      <c r="C3470" s="27" t="s">
        <v>3044</v>
      </c>
      <c r="D3470" s="28" t="s">
        <v>1982</v>
      </c>
      <c r="E3470" s="27" t="s">
        <v>1983</v>
      </c>
      <c r="F3470" s="27" t="s">
        <v>1984</v>
      </c>
      <c r="G3470" s="29" t="s">
        <v>1947</v>
      </c>
    </row>
    <row r="3471" spans="1:7" x14ac:dyDescent="0.3">
      <c r="A3471" s="24">
        <v>11871</v>
      </c>
      <c r="B3471" s="24" t="s">
        <v>2664</v>
      </c>
      <c r="C3471" s="24" t="s">
        <v>2089</v>
      </c>
      <c r="D3471" s="30" t="s">
        <v>2531</v>
      </c>
      <c r="E3471" s="24" t="s">
        <v>1955</v>
      </c>
      <c r="F3471" s="24" t="s">
        <v>1956</v>
      </c>
      <c r="G3471" s="25" t="s">
        <v>1947</v>
      </c>
    </row>
    <row r="3472" spans="1:7" x14ac:dyDescent="0.3">
      <c r="A3472" s="27">
        <v>11870</v>
      </c>
      <c r="B3472" s="27" t="s">
        <v>2662</v>
      </c>
      <c r="C3472" s="27" t="s">
        <v>3043</v>
      </c>
      <c r="D3472" s="28" t="s">
        <v>2087</v>
      </c>
      <c r="E3472" s="27" t="s">
        <v>1950</v>
      </c>
      <c r="F3472" s="27" t="s">
        <v>1951</v>
      </c>
      <c r="G3472" s="29" t="s">
        <v>1947</v>
      </c>
    </row>
    <row r="3473" spans="1:7" x14ac:dyDescent="0.3">
      <c r="A3473" s="24">
        <v>11868</v>
      </c>
      <c r="B3473" s="24" t="s">
        <v>2391</v>
      </c>
      <c r="C3473" s="24" t="s">
        <v>1948</v>
      </c>
      <c r="D3473" s="30" t="s">
        <v>2677</v>
      </c>
      <c r="E3473" s="24" t="s">
        <v>2054</v>
      </c>
      <c r="F3473" s="24" t="s">
        <v>2055</v>
      </c>
      <c r="G3473" s="25" t="s">
        <v>1947</v>
      </c>
    </row>
    <row r="3474" spans="1:7" x14ac:dyDescent="0.3">
      <c r="A3474" s="27">
        <v>11865</v>
      </c>
      <c r="B3474" s="27" t="s">
        <v>2936</v>
      </c>
      <c r="C3474" s="27" t="s">
        <v>3042</v>
      </c>
      <c r="D3474" s="28" t="s">
        <v>2256</v>
      </c>
      <c r="E3474" s="27" t="s">
        <v>2073</v>
      </c>
      <c r="F3474" s="27" t="s">
        <v>2074</v>
      </c>
      <c r="G3474" s="29" t="s">
        <v>1947</v>
      </c>
    </row>
    <row r="3475" spans="1:7" x14ac:dyDescent="0.3">
      <c r="A3475" s="24">
        <v>11864</v>
      </c>
      <c r="B3475" s="24" t="s">
        <v>2854</v>
      </c>
      <c r="C3475" s="24" t="s">
        <v>3041</v>
      </c>
      <c r="D3475" s="30" t="s">
        <v>2256</v>
      </c>
      <c r="E3475" s="24" t="s">
        <v>2073</v>
      </c>
      <c r="F3475" s="24" t="s">
        <v>2074</v>
      </c>
      <c r="G3475" s="25" t="s">
        <v>1947</v>
      </c>
    </row>
    <row r="3476" spans="1:7" x14ac:dyDescent="0.3">
      <c r="A3476" s="27">
        <v>11848</v>
      </c>
      <c r="B3476" s="27" t="s">
        <v>2786</v>
      </c>
      <c r="C3476" s="27" t="s">
        <v>3040</v>
      </c>
      <c r="D3476" s="28" t="s">
        <v>2335</v>
      </c>
      <c r="E3476" s="27" t="s">
        <v>2279</v>
      </c>
      <c r="F3476" s="27" t="s">
        <v>2297</v>
      </c>
      <c r="G3476" s="29" t="s">
        <v>1947</v>
      </c>
    </row>
    <row r="3477" spans="1:7" x14ac:dyDescent="0.3">
      <c r="A3477" s="24">
        <v>11847</v>
      </c>
      <c r="B3477" s="24" t="s">
        <v>3038</v>
      </c>
      <c r="C3477" s="24" t="s">
        <v>3039</v>
      </c>
      <c r="D3477" s="30" t="s">
        <v>1994</v>
      </c>
      <c r="E3477" s="24" t="s">
        <v>1965</v>
      </c>
      <c r="F3477" s="24" t="s">
        <v>2123</v>
      </c>
      <c r="G3477" s="25" t="s">
        <v>1947</v>
      </c>
    </row>
    <row r="3478" spans="1:7" x14ac:dyDescent="0.3">
      <c r="A3478" s="27">
        <v>11832</v>
      </c>
      <c r="B3478" s="27" t="s">
        <v>2794</v>
      </c>
      <c r="C3478" s="27" t="s">
        <v>3037</v>
      </c>
      <c r="D3478" s="28" t="s">
        <v>2088</v>
      </c>
      <c r="E3478" s="27" t="s">
        <v>1990</v>
      </c>
      <c r="F3478" s="27" t="s">
        <v>1991</v>
      </c>
      <c r="G3478" s="29" t="s">
        <v>1947</v>
      </c>
    </row>
    <row r="3479" spans="1:7" x14ac:dyDescent="0.3">
      <c r="A3479" s="24">
        <v>11830</v>
      </c>
      <c r="B3479" s="24" t="s">
        <v>2426</v>
      </c>
      <c r="C3479" s="24" t="s">
        <v>3036</v>
      </c>
      <c r="D3479" s="30" t="s">
        <v>2087</v>
      </c>
      <c r="E3479" s="24" t="s">
        <v>1950</v>
      </c>
      <c r="F3479" s="24" t="s">
        <v>1951</v>
      </c>
      <c r="G3479" s="25" t="s">
        <v>1947</v>
      </c>
    </row>
    <row r="3480" spans="1:7" x14ac:dyDescent="0.3">
      <c r="A3480" s="27">
        <v>11812</v>
      </c>
      <c r="B3480" s="27" t="s">
        <v>3035</v>
      </c>
      <c r="C3480" s="27" t="s">
        <v>2014</v>
      </c>
      <c r="D3480" s="28" t="s">
        <v>2185</v>
      </c>
      <c r="E3480" s="27" t="s">
        <v>1983</v>
      </c>
      <c r="F3480" s="27" t="s">
        <v>1984</v>
      </c>
      <c r="G3480" s="29" t="s">
        <v>1947</v>
      </c>
    </row>
    <row r="3481" spans="1:7" x14ac:dyDescent="0.3">
      <c r="A3481" s="24">
        <v>11811</v>
      </c>
      <c r="B3481" s="24" t="s">
        <v>3034</v>
      </c>
      <c r="C3481" s="24" t="s">
        <v>1987</v>
      </c>
      <c r="D3481" s="30" t="s">
        <v>1982</v>
      </c>
      <c r="E3481" s="24" t="s">
        <v>1983</v>
      </c>
      <c r="F3481" s="24" t="s">
        <v>1984</v>
      </c>
      <c r="G3481" s="25" t="s">
        <v>1947</v>
      </c>
    </row>
    <row r="3482" spans="1:7" x14ac:dyDescent="0.3">
      <c r="A3482" s="27">
        <v>11806</v>
      </c>
      <c r="B3482" s="27" t="s">
        <v>514</v>
      </c>
      <c r="C3482" s="27" t="s">
        <v>1948</v>
      </c>
      <c r="D3482" s="28" t="s">
        <v>2087</v>
      </c>
      <c r="E3482" s="27" t="s">
        <v>1950</v>
      </c>
      <c r="F3482" s="27" t="s">
        <v>1951</v>
      </c>
      <c r="G3482" s="29" t="s">
        <v>1947</v>
      </c>
    </row>
    <row r="3483" spans="1:7" x14ac:dyDescent="0.3">
      <c r="A3483" s="24">
        <v>11803</v>
      </c>
      <c r="B3483" s="24" t="s">
        <v>2354</v>
      </c>
      <c r="C3483" s="24" t="s">
        <v>2100</v>
      </c>
      <c r="D3483" s="30" t="s">
        <v>2127</v>
      </c>
      <c r="E3483" s="24" t="s">
        <v>1995</v>
      </c>
      <c r="F3483" s="24" t="s">
        <v>1996</v>
      </c>
      <c r="G3483" s="25" t="s">
        <v>1947</v>
      </c>
    </row>
    <row r="3484" spans="1:7" x14ac:dyDescent="0.3">
      <c r="A3484" s="27">
        <v>11784</v>
      </c>
      <c r="B3484" s="27" t="s">
        <v>2978</v>
      </c>
      <c r="C3484" s="27" t="s">
        <v>3033</v>
      </c>
      <c r="D3484" s="28" t="s">
        <v>2162</v>
      </c>
      <c r="E3484" s="27" t="s">
        <v>2315</v>
      </c>
      <c r="F3484" s="27" t="s">
        <v>2316</v>
      </c>
      <c r="G3484" s="29" t="s">
        <v>1947</v>
      </c>
    </row>
    <row r="3485" spans="1:7" x14ac:dyDescent="0.3">
      <c r="A3485" s="24">
        <v>11767</v>
      </c>
      <c r="B3485" s="24" t="s">
        <v>967</v>
      </c>
      <c r="C3485" s="24" t="s">
        <v>967</v>
      </c>
      <c r="D3485" s="30" t="s">
        <v>2531</v>
      </c>
      <c r="E3485" s="24" t="s">
        <v>1955</v>
      </c>
      <c r="F3485" s="24" t="s">
        <v>1956</v>
      </c>
      <c r="G3485" s="25" t="s">
        <v>1947</v>
      </c>
    </row>
    <row r="3486" spans="1:7" x14ac:dyDescent="0.3">
      <c r="A3486" s="27">
        <v>11754</v>
      </c>
      <c r="B3486" s="27" t="s">
        <v>568</v>
      </c>
      <c r="C3486" s="27" t="s">
        <v>2489</v>
      </c>
      <c r="D3486" s="28" t="s">
        <v>2045</v>
      </c>
      <c r="E3486" s="27" t="s">
        <v>1974</v>
      </c>
      <c r="F3486" s="27" t="s">
        <v>2650</v>
      </c>
      <c r="G3486" s="29" t="s">
        <v>2000</v>
      </c>
    </row>
    <row r="3487" spans="1:7" x14ac:dyDescent="0.3">
      <c r="A3487" s="24">
        <v>11736</v>
      </c>
      <c r="B3487" s="24" t="s">
        <v>2559</v>
      </c>
      <c r="C3487" s="24" t="s">
        <v>2169</v>
      </c>
      <c r="D3487" s="30" t="s">
        <v>1994</v>
      </c>
      <c r="E3487" s="24" t="s">
        <v>2279</v>
      </c>
      <c r="F3487" s="24" t="s">
        <v>2280</v>
      </c>
      <c r="G3487" s="25" t="s">
        <v>1947</v>
      </c>
    </row>
    <row r="3488" spans="1:7" x14ac:dyDescent="0.3">
      <c r="A3488" s="27">
        <v>11702</v>
      </c>
      <c r="B3488" s="27" t="s">
        <v>2466</v>
      </c>
      <c r="C3488" s="27" t="s">
        <v>3032</v>
      </c>
      <c r="D3488" s="28" t="s">
        <v>2045</v>
      </c>
      <c r="E3488" s="27" t="s">
        <v>1974</v>
      </c>
      <c r="F3488" s="27" t="s">
        <v>2024</v>
      </c>
      <c r="G3488" s="29" t="s">
        <v>2000</v>
      </c>
    </row>
    <row r="3489" spans="1:7" x14ac:dyDescent="0.3">
      <c r="A3489" s="24">
        <v>11682</v>
      </c>
      <c r="B3489" s="24" t="s">
        <v>2829</v>
      </c>
      <c r="C3489" s="24" t="s">
        <v>2119</v>
      </c>
      <c r="D3489" s="30" t="s">
        <v>2162</v>
      </c>
      <c r="E3489" s="24" t="s">
        <v>2315</v>
      </c>
      <c r="F3489" s="24" t="s">
        <v>2316</v>
      </c>
      <c r="G3489" s="25" t="s">
        <v>1947</v>
      </c>
    </row>
    <row r="3490" spans="1:7" x14ac:dyDescent="0.3">
      <c r="A3490" s="27">
        <v>11681</v>
      </c>
      <c r="B3490" s="27" t="s">
        <v>2155</v>
      </c>
      <c r="C3490" s="27" t="s">
        <v>2184</v>
      </c>
      <c r="D3490" s="28" t="s">
        <v>2190</v>
      </c>
      <c r="E3490" s="27" t="s">
        <v>2191</v>
      </c>
      <c r="F3490" s="27" t="s">
        <v>2192</v>
      </c>
      <c r="G3490" s="29" t="s">
        <v>1947</v>
      </c>
    </row>
    <row r="3491" spans="1:7" x14ac:dyDescent="0.3">
      <c r="A3491" s="24">
        <v>11675</v>
      </c>
      <c r="B3491" s="24" t="s">
        <v>2137</v>
      </c>
      <c r="C3491" s="24" t="s">
        <v>2602</v>
      </c>
      <c r="D3491" s="30" t="s">
        <v>1949</v>
      </c>
      <c r="E3491" s="24" t="s">
        <v>1978</v>
      </c>
      <c r="F3491" s="24" t="s">
        <v>1979</v>
      </c>
      <c r="G3491" s="25" t="s">
        <v>1947</v>
      </c>
    </row>
    <row r="3492" spans="1:7" x14ac:dyDescent="0.3">
      <c r="A3492" s="27">
        <v>11666</v>
      </c>
      <c r="B3492" s="27" t="s">
        <v>2168</v>
      </c>
      <c r="C3492" s="27" t="s">
        <v>2250</v>
      </c>
      <c r="D3492" s="28" t="s">
        <v>2256</v>
      </c>
      <c r="E3492" s="27" t="s">
        <v>2073</v>
      </c>
      <c r="F3492" s="27" t="s">
        <v>2074</v>
      </c>
      <c r="G3492" s="29" t="s">
        <v>1947</v>
      </c>
    </row>
    <row r="3493" spans="1:7" x14ac:dyDescent="0.3">
      <c r="A3493" s="24">
        <v>11661</v>
      </c>
      <c r="B3493" s="24" t="s">
        <v>2011</v>
      </c>
      <c r="C3493" s="24" t="s">
        <v>2464</v>
      </c>
      <c r="D3493" s="30" t="s">
        <v>2445</v>
      </c>
      <c r="E3493" s="24" t="s">
        <v>2279</v>
      </c>
      <c r="F3493" s="24" t="s">
        <v>3031</v>
      </c>
      <c r="G3493" s="25" t="s">
        <v>1947</v>
      </c>
    </row>
    <row r="3494" spans="1:7" x14ac:dyDescent="0.3">
      <c r="A3494" s="27">
        <v>11656</v>
      </c>
      <c r="B3494" s="27" t="s">
        <v>2197</v>
      </c>
      <c r="C3494" s="27" t="s">
        <v>2698</v>
      </c>
      <c r="D3494" s="28" t="s">
        <v>2327</v>
      </c>
      <c r="E3494" s="27" t="s">
        <v>2059</v>
      </c>
      <c r="F3494" s="27" t="s">
        <v>2376</v>
      </c>
      <c r="G3494" s="29" t="s">
        <v>2000</v>
      </c>
    </row>
    <row r="3495" spans="1:7" x14ac:dyDescent="0.3">
      <c r="A3495" s="24">
        <v>11634</v>
      </c>
      <c r="B3495" s="24" t="s">
        <v>2011</v>
      </c>
      <c r="C3495" s="24" t="s">
        <v>1987</v>
      </c>
      <c r="D3495" s="30" t="s">
        <v>2256</v>
      </c>
      <c r="E3495" s="24" t="s">
        <v>2073</v>
      </c>
      <c r="F3495" s="24" t="s">
        <v>2074</v>
      </c>
      <c r="G3495" s="25" t="s">
        <v>1947</v>
      </c>
    </row>
    <row r="3496" spans="1:7" x14ac:dyDescent="0.3">
      <c r="A3496" s="27">
        <v>11619</v>
      </c>
      <c r="B3496" s="27" t="s">
        <v>2938</v>
      </c>
      <c r="C3496" s="27" t="s">
        <v>3030</v>
      </c>
      <c r="D3496" s="28" t="s">
        <v>2327</v>
      </c>
      <c r="E3496" s="27" t="s">
        <v>2059</v>
      </c>
      <c r="F3496" s="27" t="s">
        <v>2755</v>
      </c>
      <c r="G3496" s="29" t="s">
        <v>2000</v>
      </c>
    </row>
    <row r="3497" spans="1:7" x14ac:dyDescent="0.3">
      <c r="A3497" s="24">
        <v>11582</v>
      </c>
      <c r="B3497" s="24" t="s">
        <v>2861</v>
      </c>
      <c r="C3497" s="24" t="s">
        <v>2121</v>
      </c>
      <c r="D3497" s="30" t="s">
        <v>2201</v>
      </c>
      <c r="E3497" s="24" t="s">
        <v>1960</v>
      </c>
      <c r="F3497" s="24" t="s">
        <v>1961</v>
      </c>
      <c r="G3497" s="25" t="s">
        <v>2000</v>
      </c>
    </row>
    <row r="3498" spans="1:7" x14ac:dyDescent="0.3">
      <c r="A3498" s="27">
        <v>11578</v>
      </c>
      <c r="B3498" s="27" t="s">
        <v>2004</v>
      </c>
      <c r="C3498" s="27" t="s">
        <v>1987</v>
      </c>
      <c r="D3498" s="28" t="s">
        <v>2201</v>
      </c>
      <c r="E3498" s="27" t="s">
        <v>1960</v>
      </c>
      <c r="F3498" s="27" t="s">
        <v>1961</v>
      </c>
      <c r="G3498" s="29" t="s">
        <v>1947</v>
      </c>
    </row>
    <row r="3499" spans="1:7" x14ac:dyDescent="0.3">
      <c r="A3499" s="24">
        <v>11573</v>
      </c>
      <c r="B3499" s="24" t="s">
        <v>2842</v>
      </c>
      <c r="C3499" s="24" t="s">
        <v>2842</v>
      </c>
      <c r="D3499" s="30" t="s">
        <v>2913</v>
      </c>
      <c r="E3499" s="24" t="s">
        <v>2151</v>
      </c>
      <c r="F3499" s="24" t="s">
        <v>2152</v>
      </c>
      <c r="G3499" s="25" t="s">
        <v>1947</v>
      </c>
    </row>
    <row r="3500" spans="1:7" x14ac:dyDescent="0.3">
      <c r="A3500" s="27">
        <v>11567</v>
      </c>
      <c r="B3500" s="27" t="s">
        <v>3029</v>
      </c>
      <c r="C3500" s="27" t="s">
        <v>3029</v>
      </c>
      <c r="D3500" s="28" t="s">
        <v>1949</v>
      </c>
      <c r="E3500" s="27" t="s">
        <v>1950</v>
      </c>
      <c r="F3500" s="27" t="s">
        <v>1951</v>
      </c>
      <c r="G3500" s="29" t="s">
        <v>1947</v>
      </c>
    </row>
    <row r="3501" spans="1:7" x14ac:dyDescent="0.3">
      <c r="A3501" s="24">
        <v>11566</v>
      </c>
      <c r="B3501" s="24" t="s">
        <v>1254</v>
      </c>
      <c r="C3501" s="24" t="s">
        <v>2932</v>
      </c>
      <c r="D3501" s="30" t="s">
        <v>1949</v>
      </c>
      <c r="E3501" s="24" t="s">
        <v>1950</v>
      </c>
      <c r="F3501" s="24" t="s">
        <v>1951</v>
      </c>
      <c r="G3501" s="25" t="s">
        <v>1947</v>
      </c>
    </row>
    <row r="3502" spans="1:7" x14ac:dyDescent="0.3">
      <c r="A3502" s="27">
        <v>11561</v>
      </c>
      <c r="B3502" s="27" t="s">
        <v>2180</v>
      </c>
      <c r="C3502" s="27" t="s">
        <v>2996</v>
      </c>
      <c r="D3502" s="28" t="s">
        <v>2531</v>
      </c>
      <c r="E3502" s="27" t="s">
        <v>1955</v>
      </c>
      <c r="F3502" s="27" t="s">
        <v>1956</v>
      </c>
      <c r="G3502" s="29" t="s">
        <v>1947</v>
      </c>
    </row>
    <row r="3503" spans="1:7" x14ac:dyDescent="0.3">
      <c r="A3503" s="24">
        <v>11549</v>
      </c>
      <c r="B3503" s="24" t="s">
        <v>2842</v>
      </c>
      <c r="C3503" s="24" t="s">
        <v>3028</v>
      </c>
      <c r="D3503" s="30" t="s">
        <v>2320</v>
      </c>
      <c r="E3503" s="24" t="s">
        <v>2098</v>
      </c>
      <c r="F3503" s="24" t="s">
        <v>2099</v>
      </c>
      <c r="G3503" s="25" t="s">
        <v>1947</v>
      </c>
    </row>
    <row r="3504" spans="1:7" x14ac:dyDescent="0.3">
      <c r="A3504" s="27">
        <v>11522</v>
      </c>
      <c r="B3504" s="27" t="s">
        <v>1348</v>
      </c>
      <c r="C3504" s="27" t="s">
        <v>1987</v>
      </c>
      <c r="D3504" s="28" t="s">
        <v>2873</v>
      </c>
      <c r="E3504" s="27" t="s">
        <v>2054</v>
      </c>
      <c r="F3504" s="27" t="s">
        <v>2055</v>
      </c>
      <c r="G3504" s="29" t="s">
        <v>1947</v>
      </c>
    </row>
    <row r="3505" spans="1:7" x14ac:dyDescent="0.3">
      <c r="A3505" s="24">
        <v>11520</v>
      </c>
      <c r="B3505" s="24" t="s">
        <v>3026</v>
      </c>
      <c r="C3505" s="24" t="s">
        <v>3027</v>
      </c>
      <c r="D3505" s="30" t="s">
        <v>2040</v>
      </c>
      <c r="E3505" s="24" t="s">
        <v>1990</v>
      </c>
      <c r="F3505" s="24" t="s">
        <v>1991</v>
      </c>
      <c r="G3505" s="25" t="s">
        <v>1947</v>
      </c>
    </row>
    <row r="3506" spans="1:7" x14ac:dyDescent="0.3">
      <c r="A3506" s="27">
        <v>11511</v>
      </c>
      <c r="B3506" s="27" t="s">
        <v>3023</v>
      </c>
      <c r="C3506" s="27" t="s">
        <v>3024</v>
      </c>
      <c r="D3506" s="28" t="s">
        <v>2327</v>
      </c>
      <c r="E3506" s="27" t="s">
        <v>2059</v>
      </c>
      <c r="F3506" s="27" t="s">
        <v>3025</v>
      </c>
      <c r="G3506" s="29" t="s">
        <v>2000</v>
      </c>
    </row>
    <row r="3507" spans="1:7" x14ac:dyDescent="0.3">
      <c r="A3507" s="24">
        <v>11509</v>
      </c>
      <c r="B3507" s="24" t="s">
        <v>2006</v>
      </c>
      <c r="C3507" s="24" t="s">
        <v>3022</v>
      </c>
      <c r="D3507" s="30" t="s">
        <v>2045</v>
      </c>
      <c r="E3507" s="24" t="s">
        <v>1974</v>
      </c>
      <c r="F3507" s="24" t="s">
        <v>2181</v>
      </c>
      <c r="G3507" s="25" t="s">
        <v>2000</v>
      </c>
    </row>
    <row r="3508" spans="1:7" x14ac:dyDescent="0.3">
      <c r="A3508" s="27">
        <v>11493</v>
      </c>
      <c r="B3508" s="27" t="s">
        <v>1034</v>
      </c>
      <c r="C3508" s="27" t="s">
        <v>2258</v>
      </c>
      <c r="D3508" s="28" t="s">
        <v>2201</v>
      </c>
      <c r="E3508" s="27" t="s">
        <v>1960</v>
      </c>
      <c r="F3508" s="27" t="s">
        <v>1961</v>
      </c>
      <c r="G3508" s="29" t="s">
        <v>2000</v>
      </c>
    </row>
    <row r="3509" spans="1:7" x14ac:dyDescent="0.3">
      <c r="A3509" s="24">
        <v>11489</v>
      </c>
      <c r="B3509" s="24" t="s">
        <v>3020</v>
      </c>
      <c r="C3509" s="24" t="s">
        <v>3021</v>
      </c>
      <c r="D3509" s="30" t="s">
        <v>2045</v>
      </c>
      <c r="E3509" s="24" t="s">
        <v>1974</v>
      </c>
      <c r="F3509" s="24" t="s">
        <v>2909</v>
      </c>
      <c r="G3509" s="25" t="s">
        <v>2000</v>
      </c>
    </row>
    <row r="3510" spans="1:7" x14ac:dyDescent="0.3">
      <c r="A3510" s="27">
        <v>11477</v>
      </c>
      <c r="B3510" s="27" t="s">
        <v>2861</v>
      </c>
      <c r="C3510" s="27" t="s">
        <v>1987</v>
      </c>
      <c r="D3510" s="28" t="s">
        <v>2201</v>
      </c>
      <c r="E3510" s="27" t="s">
        <v>1960</v>
      </c>
      <c r="F3510" s="27" t="s">
        <v>1961</v>
      </c>
      <c r="G3510" s="29" t="s">
        <v>1947</v>
      </c>
    </row>
    <row r="3511" spans="1:7" x14ac:dyDescent="0.3">
      <c r="A3511" s="24">
        <v>11473</v>
      </c>
      <c r="B3511" s="24" t="s">
        <v>2017</v>
      </c>
      <c r="C3511" s="24" t="s">
        <v>3019</v>
      </c>
      <c r="D3511" s="30" t="s">
        <v>2531</v>
      </c>
      <c r="E3511" s="24" t="s">
        <v>1955</v>
      </c>
      <c r="F3511" s="24" t="s">
        <v>1956</v>
      </c>
      <c r="G3511" s="25" t="s">
        <v>1947</v>
      </c>
    </row>
    <row r="3512" spans="1:7" x14ac:dyDescent="0.3">
      <c r="A3512" s="27">
        <v>11464</v>
      </c>
      <c r="B3512" s="27" t="s">
        <v>2464</v>
      </c>
      <c r="C3512" s="27" t="s">
        <v>2464</v>
      </c>
      <c r="D3512" s="28" t="s">
        <v>2256</v>
      </c>
      <c r="E3512" s="27" t="s">
        <v>2073</v>
      </c>
      <c r="F3512" s="27" t="s">
        <v>2074</v>
      </c>
      <c r="G3512" s="29" t="s">
        <v>1947</v>
      </c>
    </row>
    <row r="3513" spans="1:7" x14ac:dyDescent="0.3">
      <c r="A3513" s="24">
        <v>11463</v>
      </c>
      <c r="B3513" s="24" t="s">
        <v>2207</v>
      </c>
      <c r="C3513" s="24" t="s">
        <v>3018</v>
      </c>
      <c r="D3513" s="30" t="s">
        <v>2256</v>
      </c>
      <c r="E3513" s="24" t="s">
        <v>2073</v>
      </c>
      <c r="F3513" s="24" t="s">
        <v>2074</v>
      </c>
      <c r="G3513" s="25" t="s">
        <v>1947</v>
      </c>
    </row>
    <row r="3514" spans="1:7" x14ac:dyDescent="0.3">
      <c r="A3514" s="27">
        <v>11448</v>
      </c>
      <c r="B3514" s="27" t="s">
        <v>3015</v>
      </c>
      <c r="C3514" s="27" t="s">
        <v>3016</v>
      </c>
      <c r="D3514" s="28" t="s">
        <v>3017</v>
      </c>
      <c r="E3514" s="27" t="s">
        <v>2091</v>
      </c>
      <c r="F3514" s="27" t="s">
        <v>2154</v>
      </c>
      <c r="G3514" s="29" t="s">
        <v>2000</v>
      </c>
    </row>
    <row r="3515" spans="1:7" x14ac:dyDescent="0.3">
      <c r="A3515" s="24">
        <v>11441</v>
      </c>
      <c r="B3515" s="24" t="s">
        <v>2252</v>
      </c>
      <c r="C3515" s="24" t="s">
        <v>3014</v>
      </c>
      <c r="D3515" s="30" t="s">
        <v>2087</v>
      </c>
      <c r="E3515" s="24" t="s">
        <v>1950</v>
      </c>
      <c r="F3515" s="24" t="s">
        <v>1951</v>
      </c>
      <c r="G3515" s="25" t="s">
        <v>1947</v>
      </c>
    </row>
    <row r="3516" spans="1:7" x14ac:dyDescent="0.3">
      <c r="A3516" s="27">
        <v>11417</v>
      </c>
      <c r="B3516" s="27" t="s">
        <v>2180</v>
      </c>
      <c r="C3516" s="27" t="s">
        <v>1987</v>
      </c>
      <c r="D3516" s="28" t="s">
        <v>2677</v>
      </c>
      <c r="E3516" s="27" t="s">
        <v>2315</v>
      </c>
      <c r="F3516" s="27" t="s">
        <v>2316</v>
      </c>
      <c r="G3516" s="29" t="s">
        <v>1947</v>
      </c>
    </row>
    <row r="3517" spans="1:7" x14ac:dyDescent="0.3">
      <c r="A3517" s="24">
        <v>11409</v>
      </c>
      <c r="B3517" s="24" t="s">
        <v>850</v>
      </c>
      <c r="C3517" s="24" t="s">
        <v>1963</v>
      </c>
      <c r="D3517" s="30" t="s">
        <v>2457</v>
      </c>
      <c r="E3517" s="24" t="s">
        <v>2704</v>
      </c>
      <c r="F3517" s="24" t="s">
        <v>2705</v>
      </c>
      <c r="G3517" s="25" t="s">
        <v>1947</v>
      </c>
    </row>
    <row r="3518" spans="1:7" x14ac:dyDescent="0.3">
      <c r="A3518" s="27">
        <v>11403</v>
      </c>
      <c r="B3518" s="27" t="s">
        <v>3013</v>
      </c>
      <c r="C3518" s="27" t="s">
        <v>2218</v>
      </c>
      <c r="D3518" s="28" t="s">
        <v>2087</v>
      </c>
      <c r="E3518" s="27" t="s">
        <v>1950</v>
      </c>
      <c r="F3518" s="27" t="s">
        <v>1951</v>
      </c>
      <c r="G3518" s="29" t="s">
        <v>1947</v>
      </c>
    </row>
    <row r="3519" spans="1:7" x14ac:dyDescent="0.3">
      <c r="A3519" s="24">
        <v>11383</v>
      </c>
      <c r="B3519" s="24" t="s">
        <v>2371</v>
      </c>
      <c r="C3519" s="24" t="s">
        <v>3004</v>
      </c>
      <c r="D3519" s="30" t="s">
        <v>2185</v>
      </c>
      <c r="E3519" s="24" t="s">
        <v>1983</v>
      </c>
      <c r="F3519" s="24" t="s">
        <v>1984</v>
      </c>
      <c r="G3519" s="25" t="s">
        <v>1947</v>
      </c>
    </row>
    <row r="3520" spans="1:7" x14ac:dyDescent="0.3">
      <c r="A3520" s="27">
        <v>11363</v>
      </c>
      <c r="B3520" s="27" t="s">
        <v>3011</v>
      </c>
      <c r="C3520" s="27" t="s">
        <v>3012</v>
      </c>
      <c r="D3520" s="28" t="s">
        <v>2201</v>
      </c>
      <c r="E3520" s="27" t="s">
        <v>1960</v>
      </c>
      <c r="F3520" s="27" t="s">
        <v>1961</v>
      </c>
      <c r="G3520" s="29" t="s">
        <v>1947</v>
      </c>
    </row>
    <row r="3521" spans="1:7" x14ac:dyDescent="0.3">
      <c r="A3521" s="24">
        <v>11349</v>
      </c>
      <c r="B3521" s="24" t="s">
        <v>1732</v>
      </c>
      <c r="C3521" s="24" t="s">
        <v>2271</v>
      </c>
      <c r="D3521" s="30" t="s">
        <v>2045</v>
      </c>
      <c r="E3521" s="24" t="s">
        <v>1974</v>
      </c>
      <c r="F3521" s="24" t="s">
        <v>3010</v>
      </c>
      <c r="G3521" s="25" t="s">
        <v>1947</v>
      </c>
    </row>
    <row r="3522" spans="1:7" x14ac:dyDescent="0.3">
      <c r="A3522" s="27">
        <v>11332</v>
      </c>
      <c r="B3522" s="27" t="s">
        <v>2834</v>
      </c>
      <c r="C3522" s="27" t="s">
        <v>2834</v>
      </c>
      <c r="D3522" s="28" t="s">
        <v>2284</v>
      </c>
      <c r="E3522" s="27" t="s">
        <v>2059</v>
      </c>
      <c r="F3522" s="27" t="s">
        <v>2743</v>
      </c>
      <c r="G3522" s="29" t="s">
        <v>2000</v>
      </c>
    </row>
    <row r="3523" spans="1:7" x14ac:dyDescent="0.3">
      <c r="A3523" s="24">
        <v>11328</v>
      </c>
      <c r="B3523" s="24" t="s">
        <v>2100</v>
      </c>
      <c r="C3523" s="24" t="s">
        <v>2100</v>
      </c>
      <c r="D3523" s="30" t="s">
        <v>2531</v>
      </c>
      <c r="E3523" s="24" t="s">
        <v>1955</v>
      </c>
      <c r="F3523" s="24" t="s">
        <v>1956</v>
      </c>
      <c r="G3523" s="25" t="s">
        <v>1947</v>
      </c>
    </row>
    <row r="3524" spans="1:7" x14ac:dyDescent="0.3">
      <c r="A3524" s="27">
        <v>11324</v>
      </c>
      <c r="B3524" s="27" t="s">
        <v>2823</v>
      </c>
      <c r="C3524" s="27" t="s">
        <v>2121</v>
      </c>
      <c r="D3524" s="28" t="s">
        <v>2284</v>
      </c>
      <c r="E3524" s="27" t="s">
        <v>2059</v>
      </c>
      <c r="F3524" s="27" t="s">
        <v>3009</v>
      </c>
      <c r="G3524" s="29" t="s">
        <v>2000</v>
      </c>
    </row>
    <row r="3525" spans="1:7" x14ac:dyDescent="0.3">
      <c r="A3525" s="24">
        <v>11298</v>
      </c>
      <c r="B3525" s="24" t="s">
        <v>2052</v>
      </c>
      <c r="C3525" s="24" t="s">
        <v>3008</v>
      </c>
      <c r="D3525" s="30" t="s">
        <v>2083</v>
      </c>
      <c r="E3525" s="24" t="s">
        <v>1945</v>
      </c>
      <c r="F3525" s="24" t="s">
        <v>1946</v>
      </c>
      <c r="G3525" s="25" t="s">
        <v>1947</v>
      </c>
    </row>
    <row r="3526" spans="1:7" x14ac:dyDescent="0.3">
      <c r="A3526" s="27">
        <v>11286</v>
      </c>
      <c r="B3526" s="27" t="s">
        <v>3007</v>
      </c>
      <c r="C3526" s="27" t="s">
        <v>2102</v>
      </c>
      <c r="D3526" s="28" t="s">
        <v>2531</v>
      </c>
      <c r="E3526" s="27" t="s">
        <v>1955</v>
      </c>
      <c r="F3526" s="27" t="s">
        <v>1956</v>
      </c>
      <c r="G3526" s="29" t="s">
        <v>1947</v>
      </c>
    </row>
    <row r="3527" spans="1:7" x14ac:dyDescent="0.3">
      <c r="A3527" s="24">
        <v>11278</v>
      </c>
      <c r="B3527" s="24" t="s">
        <v>2067</v>
      </c>
      <c r="C3527" s="24" t="s">
        <v>2089</v>
      </c>
      <c r="D3527" s="30" t="s">
        <v>2256</v>
      </c>
      <c r="E3527" s="24" t="s">
        <v>2073</v>
      </c>
      <c r="F3527" s="24" t="s">
        <v>2074</v>
      </c>
      <c r="G3527" s="25" t="s">
        <v>1947</v>
      </c>
    </row>
    <row r="3528" spans="1:7" x14ac:dyDescent="0.3">
      <c r="A3528" s="27">
        <v>11259</v>
      </c>
      <c r="B3528" s="27" t="s">
        <v>3006</v>
      </c>
      <c r="C3528" s="27" t="s">
        <v>1963</v>
      </c>
      <c r="D3528" s="28" t="s">
        <v>2045</v>
      </c>
      <c r="E3528" s="27" t="s">
        <v>1974</v>
      </c>
      <c r="F3528" s="27" t="s">
        <v>2650</v>
      </c>
      <c r="G3528" s="29" t="s">
        <v>2000</v>
      </c>
    </row>
    <row r="3529" spans="1:7" x14ac:dyDescent="0.3">
      <c r="A3529" s="24">
        <v>11252</v>
      </c>
      <c r="B3529" s="24" t="s">
        <v>3005</v>
      </c>
      <c r="C3529" s="24" t="s">
        <v>2612</v>
      </c>
      <c r="D3529" s="30" t="s">
        <v>2127</v>
      </c>
      <c r="E3529" s="24" t="s">
        <v>1995</v>
      </c>
      <c r="F3529" s="24" t="s">
        <v>1996</v>
      </c>
      <c r="G3529" s="25" t="s">
        <v>1947</v>
      </c>
    </row>
    <row r="3530" spans="1:7" x14ac:dyDescent="0.3">
      <c r="A3530" s="27">
        <v>11248</v>
      </c>
      <c r="B3530" s="27" t="s">
        <v>3002</v>
      </c>
      <c r="C3530" s="27" t="s">
        <v>3004</v>
      </c>
      <c r="D3530" s="28" t="s">
        <v>2163</v>
      </c>
      <c r="E3530" s="27" t="s">
        <v>1974</v>
      </c>
      <c r="F3530" s="27" t="s">
        <v>2281</v>
      </c>
      <c r="G3530" s="29" t="s">
        <v>1947</v>
      </c>
    </row>
    <row r="3531" spans="1:7" x14ac:dyDescent="0.3">
      <c r="A3531" s="24">
        <v>11247</v>
      </c>
      <c r="B3531" s="24" t="s">
        <v>2887</v>
      </c>
      <c r="C3531" s="24" t="s">
        <v>1987</v>
      </c>
      <c r="D3531" s="30" t="s">
        <v>2578</v>
      </c>
      <c r="E3531" s="24" t="s">
        <v>2009</v>
      </c>
      <c r="F3531" s="24" t="s">
        <v>2016</v>
      </c>
      <c r="G3531" s="25" t="s">
        <v>1947</v>
      </c>
    </row>
    <row r="3532" spans="1:7" x14ac:dyDescent="0.3">
      <c r="A3532" s="27">
        <v>11245</v>
      </c>
      <c r="B3532" s="27" t="s">
        <v>2017</v>
      </c>
      <c r="C3532" s="27" t="s">
        <v>3003</v>
      </c>
      <c r="D3532" s="28" t="s">
        <v>2008</v>
      </c>
      <c r="E3532" s="27" t="s">
        <v>2009</v>
      </c>
      <c r="F3532" s="27" t="s">
        <v>2016</v>
      </c>
      <c r="G3532" s="29" t="s">
        <v>1947</v>
      </c>
    </row>
    <row r="3533" spans="1:7" x14ac:dyDescent="0.3">
      <c r="A3533" s="24">
        <v>11190</v>
      </c>
      <c r="B3533" s="24" t="s">
        <v>3002</v>
      </c>
      <c r="C3533" s="24" t="s">
        <v>2982</v>
      </c>
      <c r="D3533" s="30" t="s">
        <v>2040</v>
      </c>
      <c r="E3533" s="24" t="s">
        <v>1990</v>
      </c>
      <c r="F3533" s="24" t="s">
        <v>1991</v>
      </c>
      <c r="G3533" s="25" t="s">
        <v>1947</v>
      </c>
    </row>
    <row r="3534" spans="1:7" x14ac:dyDescent="0.3">
      <c r="A3534" s="27">
        <v>11168</v>
      </c>
      <c r="B3534" s="27" t="s">
        <v>2832</v>
      </c>
      <c r="C3534" s="27" t="s">
        <v>3001</v>
      </c>
      <c r="D3534" s="28" t="s">
        <v>1994</v>
      </c>
      <c r="E3534" s="27" t="s">
        <v>2279</v>
      </c>
      <c r="F3534" s="27" t="s">
        <v>2420</v>
      </c>
      <c r="G3534" s="29" t="s">
        <v>1947</v>
      </c>
    </row>
    <row r="3535" spans="1:7" x14ac:dyDescent="0.3">
      <c r="A3535" s="24">
        <v>11165</v>
      </c>
      <c r="B3535" s="24" t="s">
        <v>2328</v>
      </c>
      <c r="C3535" s="24" t="s">
        <v>2215</v>
      </c>
      <c r="D3535" s="30" t="s">
        <v>2127</v>
      </c>
      <c r="E3535" s="24" t="s">
        <v>2098</v>
      </c>
      <c r="F3535" s="24" t="s">
        <v>2099</v>
      </c>
      <c r="G3535" s="25" t="s">
        <v>1947</v>
      </c>
    </row>
    <row r="3536" spans="1:7" x14ac:dyDescent="0.3">
      <c r="A3536" s="27">
        <v>11143</v>
      </c>
      <c r="B3536" s="27" t="s">
        <v>2515</v>
      </c>
      <c r="C3536" s="27" t="s">
        <v>1958</v>
      </c>
      <c r="D3536" s="28" t="s">
        <v>2578</v>
      </c>
      <c r="E3536" s="27" t="s">
        <v>2009</v>
      </c>
      <c r="F3536" s="27" t="s">
        <v>2010</v>
      </c>
      <c r="G3536" s="29" t="s">
        <v>1947</v>
      </c>
    </row>
    <row r="3537" spans="1:7" x14ac:dyDescent="0.3">
      <c r="A3537" s="24">
        <v>11095</v>
      </c>
      <c r="B3537" s="24" t="s">
        <v>2734</v>
      </c>
      <c r="C3537" s="24" t="s">
        <v>2258</v>
      </c>
      <c r="D3537" s="30" t="s">
        <v>2201</v>
      </c>
      <c r="E3537" s="24" t="s">
        <v>2091</v>
      </c>
      <c r="F3537" s="24" t="s">
        <v>2367</v>
      </c>
      <c r="G3537" s="25" t="s">
        <v>2000</v>
      </c>
    </row>
    <row r="3538" spans="1:7" x14ac:dyDescent="0.3">
      <c r="A3538" s="27">
        <v>11084</v>
      </c>
      <c r="B3538" s="27" t="s">
        <v>2477</v>
      </c>
      <c r="C3538" s="27" t="s">
        <v>2140</v>
      </c>
      <c r="D3538" s="28" t="s">
        <v>2058</v>
      </c>
      <c r="E3538" s="27" t="s">
        <v>2059</v>
      </c>
      <c r="F3538" s="27" t="s">
        <v>2702</v>
      </c>
      <c r="G3538" s="29" t="s">
        <v>1947</v>
      </c>
    </row>
    <row r="3539" spans="1:7" x14ac:dyDescent="0.3">
      <c r="A3539" s="24">
        <v>11070</v>
      </c>
      <c r="B3539" s="24" t="s">
        <v>3000</v>
      </c>
      <c r="C3539" s="24" t="s">
        <v>1963</v>
      </c>
      <c r="D3539" s="30" t="s">
        <v>2201</v>
      </c>
      <c r="E3539" s="24" t="s">
        <v>1960</v>
      </c>
      <c r="F3539" s="24" t="s">
        <v>1961</v>
      </c>
      <c r="G3539" s="25" t="s">
        <v>2000</v>
      </c>
    </row>
    <row r="3540" spans="1:7" x14ac:dyDescent="0.3">
      <c r="A3540" s="27">
        <v>11069</v>
      </c>
      <c r="B3540" s="27" t="s">
        <v>2996</v>
      </c>
      <c r="C3540" s="27" t="s">
        <v>2999</v>
      </c>
      <c r="D3540" s="28" t="s">
        <v>2045</v>
      </c>
      <c r="E3540" s="27" t="s">
        <v>1974</v>
      </c>
      <c r="F3540" s="27" t="s">
        <v>2481</v>
      </c>
      <c r="G3540" s="29" t="s">
        <v>2000</v>
      </c>
    </row>
    <row r="3541" spans="1:7" x14ac:dyDescent="0.3">
      <c r="A3541" s="24">
        <v>11045</v>
      </c>
      <c r="B3541" s="24" t="s">
        <v>2998</v>
      </c>
      <c r="C3541" s="24" t="s">
        <v>1972</v>
      </c>
      <c r="D3541" s="30" t="s">
        <v>2066</v>
      </c>
      <c r="E3541" s="24" t="s">
        <v>2191</v>
      </c>
      <c r="F3541" s="24" t="s">
        <v>2192</v>
      </c>
      <c r="G3541" s="25" t="s">
        <v>2000</v>
      </c>
    </row>
    <row r="3542" spans="1:7" x14ac:dyDescent="0.3">
      <c r="A3542" s="27">
        <v>11036</v>
      </c>
      <c r="B3542" s="27" t="s">
        <v>2995</v>
      </c>
      <c r="C3542" s="27" t="s">
        <v>2996</v>
      </c>
      <c r="D3542" s="28" t="s">
        <v>2997</v>
      </c>
      <c r="E3542" s="27" t="s">
        <v>2454</v>
      </c>
      <c r="F3542" s="27" t="s">
        <v>2455</v>
      </c>
      <c r="G3542" s="29" t="s">
        <v>2000</v>
      </c>
    </row>
    <row r="3543" spans="1:7" x14ac:dyDescent="0.3">
      <c r="A3543" s="24">
        <v>11035</v>
      </c>
      <c r="B3543" s="24" t="s">
        <v>511</v>
      </c>
      <c r="C3543" s="24" t="s">
        <v>2993</v>
      </c>
      <c r="D3543" s="30" t="s">
        <v>2994</v>
      </c>
      <c r="E3543" s="24" t="s">
        <v>2454</v>
      </c>
      <c r="F3543" s="24" t="s">
        <v>2455</v>
      </c>
      <c r="G3543" s="25" t="s">
        <v>2000</v>
      </c>
    </row>
    <row r="3544" spans="1:7" x14ac:dyDescent="0.3">
      <c r="A3544" s="27">
        <v>11002</v>
      </c>
      <c r="B3544" s="27" t="s">
        <v>2991</v>
      </c>
      <c r="C3544" s="27" t="s">
        <v>1301</v>
      </c>
      <c r="D3544" s="28" t="s">
        <v>2992</v>
      </c>
      <c r="E3544" s="27" t="s">
        <v>2041</v>
      </c>
      <c r="F3544" s="27" t="s">
        <v>2042</v>
      </c>
      <c r="G3544" s="29" t="s">
        <v>1947</v>
      </c>
    </row>
    <row r="3545" spans="1:7" x14ac:dyDescent="0.3">
      <c r="A3545" s="24">
        <v>10978</v>
      </c>
      <c r="B3545" s="24" t="s">
        <v>2734</v>
      </c>
      <c r="C3545" s="24" t="s">
        <v>2386</v>
      </c>
      <c r="D3545" s="30" t="s">
        <v>2163</v>
      </c>
      <c r="E3545" s="24" t="s">
        <v>1974</v>
      </c>
      <c r="F3545" s="24" t="s">
        <v>2990</v>
      </c>
      <c r="G3545" s="25" t="s">
        <v>2000</v>
      </c>
    </row>
    <row r="3546" spans="1:7" x14ac:dyDescent="0.3">
      <c r="A3546" s="27">
        <v>10970</v>
      </c>
      <c r="B3546" s="27" t="s">
        <v>2989</v>
      </c>
      <c r="C3546" s="27" t="s">
        <v>2464</v>
      </c>
      <c r="D3546" s="28" t="s">
        <v>1982</v>
      </c>
      <c r="E3546" s="27" t="s">
        <v>1983</v>
      </c>
      <c r="F3546" s="27" t="s">
        <v>1984</v>
      </c>
      <c r="G3546" s="29" t="s">
        <v>1947</v>
      </c>
    </row>
    <row r="3547" spans="1:7" x14ac:dyDescent="0.3">
      <c r="A3547" s="24">
        <v>10967</v>
      </c>
      <c r="B3547" s="24" t="s">
        <v>2657</v>
      </c>
      <c r="C3547" s="24" t="s">
        <v>2988</v>
      </c>
      <c r="D3547" s="30" t="s">
        <v>2256</v>
      </c>
      <c r="E3547" s="24" t="s">
        <v>2073</v>
      </c>
      <c r="F3547" s="24" t="s">
        <v>2074</v>
      </c>
      <c r="G3547" s="25" t="s">
        <v>1947</v>
      </c>
    </row>
    <row r="3548" spans="1:7" x14ac:dyDescent="0.3">
      <c r="A3548" s="27">
        <v>10964</v>
      </c>
      <c r="B3548" s="27" t="s">
        <v>248</v>
      </c>
      <c r="C3548" s="27" t="s">
        <v>2299</v>
      </c>
      <c r="D3548" s="28" t="s">
        <v>2083</v>
      </c>
      <c r="E3548" s="27" t="s">
        <v>1965</v>
      </c>
      <c r="F3548" s="27" t="s">
        <v>2273</v>
      </c>
      <c r="G3548" s="29" t="s">
        <v>1947</v>
      </c>
    </row>
    <row r="3549" spans="1:7" x14ac:dyDescent="0.3">
      <c r="A3549" s="24">
        <v>10962</v>
      </c>
      <c r="B3549" s="24" t="s">
        <v>2125</v>
      </c>
      <c r="C3549" s="24" t="s">
        <v>1987</v>
      </c>
      <c r="D3549" s="30" t="s">
        <v>2256</v>
      </c>
      <c r="E3549" s="24" t="s">
        <v>2073</v>
      </c>
      <c r="F3549" s="24" t="s">
        <v>2074</v>
      </c>
      <c r="G3549" s="25" t="s">
        <v>1947</v>
      </c>
    </row>
    <row r="3550" spans="1:7" x14ac:dyDescent="0.3">
      <c r="A3550" s="27">
        <v>10933</v>
      </c>
      <c r="B3550" s="27" t="s">
        <v>2732</v>
      </c>
      <c r="C3550" s="27" t="s">
        <v>2719</v>
      </c>
      <c r="D3550" s="28" t="s">
        <v>1954</v>
      </c>
      <c r="E3550" s="27" t="s">
        <v>1990</v>
      </c>
      <c r="F3550" s="27" t="s">
        <v>1991</v>
      </c>
      <c r="G3550" s="29" t="s">
        <v>1947</v>
      </c>
    </row>
    <row r="3551" spans="1:7" x14ac:dyDescent="0.3">
      <c r="A3551" s="24">
        <v>10929</v>
      </c>
      <c r="B3551" s="24" t="s">
        <v>2938</v>
      </c>
      <c r="C3551" s="24" t="s">
        <v>2987</v>
      </c>
      <c r="D3551" s="30" t="s">
        <v>2045</v>
      </c>
      <c r="E3551" s="24" t="s">
        <v>1974</v>
      </c>
      <c r="F3551" s="24" t="s">
        <v>2024</v>
      </c>
      <c r="G3551" s="25" t="s">
        <v>2000</v>
      </c>
    </row>
    <row r="3552" spans="1:7" x14ac:dyDescent="0.3">
      <c r="A3552" s="27">
        <v>10916</v>
      </c>
      <c r="B3552" s="27" t="s">
        <v>2985</v>
      </c>
      <c r="C3552" s="27" t="s">
        <v>2986</v>
      </c>
      <c r="D3552" s="28" t="s">
        <v>2209</v>
      </c>
      <c r="E3552" s="27" t="s">
        <v>1990</v>
      </c>
      <c r="F3552" s="27" t="s">
        <v>1991</v>
      </c>
      <c r="G3552" s="29" t="s">
        <v>1947</v>
      </c>
    </row>
    <row r="3553" spans="1:7" x14ac:dyDescent="0.3">
      <c r="A3553" s="24">
        <v>10895</v>
      </c>
      <c r="B3553" s="24" t="s">
        <v>2426</v>
      </c>
      <c r="C3553" s="24" t="s">
        <v>2371</v>
      </c>
      <c r="D3553" s="30" t="s">
        <v>2087</v>
      </c>
      <c r="E3553" s="24" t="s">
        <v>2031</v>
      </c>
      <c r="F3553" s="24" t="s">
        <v>2032</v>
      </c>
      <c r="G3553" s="25" t="s">
        <v>1947</v>
      </c>
    </row>
    <row r="3554" spans="1:7" x14ac:dyDescent="0.3">
      <c r="A3554" s="27">
        <v>10892</v>
      </c>
      <c r="B3554" s="27" t="s">
        <v>1571</v>
      </c>
      <c r="C3554" s="27" t="s">
        <v>2140</v>
      </c>
      <c r="D3554" s="28" t="s">
        <v>2101</v>
      </c>
      <c r="E3554" s="27" t="s">
        <v>2054</v>
      </c>
      <c r="F3554" s="27" t="s">
        <v>2055</v>
      </c>
      <c r="G3554" s="29" t="s">
        <v>1947</v>
      </c>
    </row>
    <row r="3555" spans="1:7" x14ac:dyDescent="0.3">
      <c r="A3555" s="24">
        <v>10886</v>
      </c>
      <c r="B3555" s="24" t="s">
        <v>2984</v>
      </c>
      <c r="C3555" s="24" t="s">
        <v>1963</v>
      </c>
      <c r="D3555" s="30" t="s">
        <v>2531</v>
      </c>
      <c r="E3555" s="24" t="s">
        <v>1955</v>
      </c>
      <c r="F3555" s="24" t="s">
        <v>1956</v>
      </c>
      <c r="G3555" s="25" t="s">
        <v>1947</v>
      </c>
    </row>
    <row r="3556" spans="1:7" x14ac:dyDescent="0.3">
      <c r="A3556" s="27">
        <v>10884</v>
      </c>
      <c r="B3556" s="27" t="s">
        <v>2983</v>
      </c>
      <c r="C3556" s="27" t="s">
        <v>2108</v>
      </c>
      <c r="D3556" s="28" t="s">
        <v>2127</v>
      </c>
      <c r="E3556" s="27" t="s">
        <v>1995</v>
      </c>
      <c r="F3556" s="27" t="s">
        <v>2128</v>
      </c>
      <c r="G3556" s="29" t="s">
        <v>1947</v>
      </c>
    </row>
    <row r="3557" spans="1:7" x14ac:dyDescent="0.3">
      <c r="A3557" s="24">
        <v>10883</v>
      </c>
      <c r="B3557" s="24" t="s">
        <v>2448</v>
      </c>
      <c r="C3557" s="24" t="s">
        <v>2982</v>
      </c>
      <c r="D3557" s="30" t="s">
        <v>2163</v>
      </c>
      <c r="E3557" s="24" t="s">
        <v>1974</v>
      </c>
      <c r="F3557" s="24" t="s">
        <v>2641</v>
      </c>
      <c r="G3557" s="25" t="s">
        <v>1947</v>
      </c>
    </row>
    <row r="3558" spans="1:7" x14ac:dyDescent="0.3">
      <c r="A3558" s="27">
        <v>10856</v>
      </c>
      <c r="B3558" s="27" t="s">
        <v>2936</v>
      </c>
      <c r="C3558" s="27" t="s">
        <v>2981</v>
      </c>
      <c r="D3558" s="28" t="s">
        <v>2256</v>
      </c>
      <c r="E3558" s="27" t="s">
        <v>2073</v>
      </c>
      <c r="F3558" s="27" t="s">
        <v>2074</v>
      </c>
      <c r="G3558" s="29" t="s">
        <v>1947</v>
      </c>
    </row>
    <row r="3559" spans="1:7" x14ac:dyDescent="0.3">
      <c r="A3559" s="24">
        <v>10846</v>
      </c>
      <c r="B3559" s="24" t="s">
        <v>2979</v>
      </c>
      <c r="C3559" s="24" t="s">
        <v>2386</v>
      </c>
      <c r="D3559" s="30" t="s">
        <v>2980</v>
      </c>
      <c r="E3559" s="24" t="s">
        <v>2054</v>
      </c>
      <c r="F3559" s="24" t="s">
        <v>2055</v>
      </c>
      <c r="G3559" s="25" t="s">
        <v>2000</v>
      </c>
    </row>
    <row r="3560" spans="1:7" x14ac:dyDescent="0.3">
      <c r="A3560" s="27">
        <v>10838</v>
      </c>
      <c r="B3560" s="27" t="s">
        <v>2969</v>
      </c>
      <c r="C3560" s="27" t="s">
        <v>2039</v>
      </c>
      <c r="D3560" s="28" t="s">
        <v>2670</v>
      </c>
      <c r="E3560" s="27" t="s">
        <v>2054</v>
      </c>
      <c r="F3560" s="27" t="s">
        <v>2055</v>
      </c>
      <c r="G3560" s="29" t="s">
        <v>1947</v>
      </c>
    </row>
    <row r="3561" spans="1:7" x14ac:dyDescent="0.3">
      <c r="A3561" s="24">
        <v>10835</v>
      </c>
      <c r="B3561" s="24" t="s">
        <v>2978</v>
      </c>
      <c r="C3561" s="24" t="s">
        <v>2781</v>
      </c>
      <c r="D3561" s="30" t="s">
        <v>1949</v>
      </c>
      <c r="E3561" s="24" t="s">
        <v>1978</v>
      </c>
      <c r="F3561" s="24" t="s">
        <v>1979</v>
      </c>
      <c r="G3561" s="25" t="s">
        <v>1947</v>
      </c>
    </row>
    <row r="3562" spans="1:7" x14ac:dyDescent="0.3">
      <c r="A3562" s="27">
        <v>10825</v>
      </c>
      <c r="B3562" s="27" t="s">
        <v>1614</v>
      </c>
      <c r="C3562" s="27" t="s">
        <v>2489</v>
      </c>
      <c r="D3562" s="28" t="s">
        <v>2101</v>
      </c>
      <c r="E3562" s="27" t="s">
        <v>2054</v>
      </c>
      <c r="F3562" s="27" t="s">
        <v>2055</v>
      </c>
      <c r="G3562" s="29" t="s">
        <v>2000</v>
      </c>
    </row>
    <row r="3563" spans="1:7" x14ac:dyDescent="0.3">
      <c r="A3563" s="24">
        <v>10818</v>
      </c>
      <c r="B3563" s="24" t="s">
        <v>2977</v>
      </c>
      <c r="C3563" s="24" t="s">
        <v>1963</v>
      </c>
      <c r="D3563" s="30" t="s">
        <v>2338</v>
      </c>
      <c r="E3563" s="24" t="s">
        <v>2041</v>
      </c>
      <c r="F3563" s="24" t="s">
        <v>2555</v>
      </c>
      <c r="G3563" s="25" t="s">
        <v>1947</v>
      </c>
    </row>
    <row r="3564" spans="1:7" x14ac:dyDescent="0.3">
      <c r="A3564" s="27">
        <v>10812</v>
      </c>
      <c r="B3564" s="27" t="s">
        <v>2976</v>
      </c>
      <c r="C3564" s="27" t="s">
        <v>2218</v>
      </c>
      <c r="D3564" s="28" t="s">
        <v>2045</v>
      </c>
      <c r="E3564" s="27" t="s">
        <v>1974</v>
      </c>
      <c r="F3564" s="27" t="s">
        <v>2222</v>
      </c>
      <c r="G3564" s="29" t="s">
        <v>2000</v>
      </c>
    </row>
    <row r="3565" spans="1:7" x14ac:dyDescent="0.3">
      <c r="A3565" s="24">
        <v>10791</v>
      </c>
      <c r="B3565" s="24" t="s">
        <v>678</v>
      </c>
      <c r="C3565" s="24" t="s">
        <v>2967</v>
      </c>
      <c r="D3565" s="30" t="s">
        <v>2680</v>
      </c>
      <c r="E3565" s="24" t="s">
        <v>2315</v>
      </c>
      <c r="F3565" s="24" t="s">
        <v>2316</v>
      </c>
      <c r="G3565" s="25" t="s">
        <v>2000</v>
      </c>
    </row>
    <row r="3566" spans="1:7" x14ac:dyDescent="0.3">
      <c r="A3566" s="27">
        <v>10741</v>
      </c>
      <c r="B3566" s="27" t="s">
        <v>2974</v>
      </c>
      <c r="C3566" s="27" t="s">
        <v>2975</v>
      </c>
      <c r="D3566" s="28" t="s">
        <v>2209</v>
      </c>
      <c r="E3566" s="27" t="s">
        <v>1990</v>
      </c>
      <c r="F3566" s="27" t="s">
        <v>1991</v>
      </c>
      <c r="G3566" s="29" t="s">
        <v>1947</v>
      </c>
    </row>
    <row r="3567" spans="1:7" x14ac:dyDescent="0.3">
      <c r="A3567" s="24">
        <v>10727</v>
      </c>
      <c r="B3567" s="24" t="s">
        <v>2973</v>
      </c>
      <c r="C3567" s="24" t="s">
        <v>2973</v>
      </c>
      <c r="D3567" s="30" t="s">
        <v>2201</v>
      </c>
      <c r="E3567" s="24" t="s">
        <v>1960</v>
      </c>
      <c r="F3567" s="24" t="s">
        <v>1961</v>
      </c>
      <c r="G3567" s="25" t="s">
        <v>2000</v>
      </c>
    </row>
    <row r="3568" spans="1:7" x14ac:dyDescent="0.3">
      <c r="A3568" s="27">
        <v>10726</v>
      </c>
      <c r="B3568" s="27" t="s">
        <v>2125</v>
      </c>
      <c r="C3568" s="27" t="s">
        <v>1987</v>
      </c>
      <c r="D3568" s="28" t="s">
        <v>2849</v>
      </c>
      <c r="E3568" s="27" t="s">
        <v>2276</v>
      </c>
      <c r="F3568" s="27" t="s">
        <v>2277</v>
      </c>
      <c r="G3568" s="29" t="s">
        <v>1947</v>
      </c>
    </row>
    <row r="3569" spans="1:7" x14ac:dyDescent="0.3">
      <c r="A3569" s="24">
        <v>10714</v>
      </c>
      <c r="B3569" s="24" t="s">
        <v>2464</v>
      </c>
      <c r="C3569" s="24" t="s">
        <v>2464</v>
      </c>
      <c r="D3569" s="30" t="s">
        <v>2445</v>
      </c>
      <c r="E3569" s="24" t="s">
        <v>2279</v>
      </c>
      <c r="F3569" s="24" t="s">
        <v>2420</v>
      </c>
      <c r="G3569" s="25" t="s">
        <v>1947</v>
      </c>
    </row>
    <row r="3570" spans="1:7" x14ac:dyDescent="0.3">
      <c r="A3570" s="27">
        <v>10708</v>
      </c>
      <c r="B3570" s="27" t="s">
        <v>2011</v>
      </c>
      <c r="C3570" s="27" t="s">
        <v>2239</v>
      </c>
      <c r="D3570" s="28" t="s">
        <v>2209</v>
      </c>
      <c r="E3570" s="27" t="s">
        <v>1990</v>
      </c>
      <c r="F3570" s="27" t="s">
        <v>1991</v>
      </c>
      <c r="G3570" s="29" t="s">
        <v>1947</v>
      </c>
    </row>
    <row r="3571" spans="1:7" x14ac:dyDescent="0.3">
      <c r="A3571" s="24">
        <v>10696</v>
      </c>
      <c r="B3571" s="24" t="s">
        <v>2477</v>
      </c>
      <c r="C3571" s="24" t="s">
        <v>1963</v>
      </c>
      <c r="D3571" s="30" t="s">
        <v>2338</v>
      </c>
      <c r="E3571" s="24" t="s">
        <v>1995</v>
      </c>
      <c r="F3571" s="24" t="s">
        <v>2128</v>
      </c>
      <c r="G3571" s="25" t="s">
        <v>1947</v>
      </c>
    </row>
    <row r="3572" spans="1:7" x14ac:dyDescent="0.3">
      <c r="A3572" s="27">
        <v>10674</v>
      </c>
      <c r="B3572" s="27" t="s">
        <v>2971</v>
      </c>
      <c r="C3572" s="27" t="s">
        <v>2972</v>
      </c>
      <c r="D3572" s="28" t="s">
        <v>2150</v>
      </c>
      <c r="E3572" s="27" t="s">
        <v>2151</v>
      </c>
      <c r="F3572" s="27" t="s">
        <v>2232</v>
      </c>
      <c r="G3572" s="29" t="s">
        <v>2000</v>
      </c>
    </row>
    <row r="3573" spans="1:7" x14ac:dyDescent="0.3">
      <c r="A3573" s="24">
        <v>10663</v>
      </c>
      <c r="B3573" s="24" t="s">
        <v>2970</v>
      </c>
      <c r="C3573" s="24" t="s">
        <v>2381</v>
      </c>
      <c r="D3573" s="30" t="s">
        <v>2335</v>
      </c>
      <c r="E3573" s="24" t="s">
        <v>2279</v>
      </c>
      <c r="F3573" s="24" t="s">
        <v>2336</v>
      </c>
      <c r="G3573" s="25" t="s">
        <v>1947</v>
      </c>
    </row>
    <row r="3574" spans="1:7" x14ac:dyDescent="0.3">
      <c r="A3574" s="27">
        <v>10657</v>
      </c>
      <c r="B3574" s="27" t="s">
        <v>2969</v>
      </c>
      <c r="C3574" s="27" t="s">
        <v>2612</v>
      </c>
      <c r="D3574" s="28" t="s">
        <v>2163</v>
      </c>
      <c r="E3574" s="27" t="s">
        <v>2105</v>
      </c>
      <c r="F3574" s="27" t="s">
        <v>2106</v>
      </c>
      <c r="G3574" s="29" t="s">
        <v>1947</v>
      </c>
    </row>
    <row r="3575" spans="1:7" x14ac:dyDescent="0.3">
      <c r="A3575" s="24">
        <v>10648</v>
      </c>
      <c r="B3575" s="24" t="s">
        <v>2252</v>
      </c>
      <c r="C3575" s="24" t="s">
        <v>2795</v>
      </c>
      <c r="D3575" s="30" t="s">
        <v>2447</v>
      </c>
      <c r="E3575" s="24" t="s">
        <v>2054</v>
      </c>
      <c r="F3575" s="24" t="s">
        <v>2055</v>
      </c>
      <c r="G3575" s="25" t="s">
        <v>1947</v>
      </c>
    </row>
    <row r="3576" spans="1:7" x14ac:dyDescent="0.3">
      <c r="A3576" s="27">
        <v>10644</v>
      </c>
      <c r="B3576" s="27" t="s">
        <v>2380</v>
      </c>
      <c r="C3576" s="27" t="s">
        <v>2381</v>
      </c>
      <c r="D3576" s="28" t="s">
        <v>2127</v>
      </c>
      <c r="E3576" s="27" t="s">
        <v>1995</v>
      </c>
      <c r="F3576" s="27" t="s">
        <v>1996</v>
      </c>
      <c r="G3576" s="29" t="s">
        <v>1947</v>
      </c>
    </row>
    <row r="3577" spans="1:7" x14ac:dyDescent="0.3">
      <c r="A3577" s="24">
        <v>10633</v>
      </c>
      <c r="B3577" s="24" t="s">
        <v>805</v>
      </c>
      <c r="C3577" s="24" t="s">
        <v>2258</v>
      </c>
      <c r="D3577" s="30" t="s">
        <v>2447</v>
      </c>
      <c r="E3577" s="24" t="s">
        <v>2315</v>
      </c>
      <c r="F3577" s="24" t="s">
        <v>2316</v>
      </c>
      <c r="G3577" s="25" t="s">
        <v>2000</v>
      </c>
    </row>
    <row r="3578" spans="1:7" x14ac:dyDescent="0.3">
      <c r="A3578" s="27">
        <v>10624</v>
      </c>
      <c r="B3578" s="27" t="s">
        <v>2431</v>
      </c>
      <c r="C3578" s="27" t="s">
        <v>1963</v>
      </c>
      <c r="D3578" s="28" t="s">
        <v>2447</v>
      </c>
      <c r="E3578" s="27" t="s">
        <v>2315</v>
      </c>
      <c r="F3578" s="27" t="s">
        <v>2316</v>
      </c>
      <c r="G3578" s="29" t="s">
        <v>1947</v>
      </c>
    </row>
    <row r="3579" spans="1:7" x14ac:dyDescent="0.3">
      <c r="A3579" s="24">
        <v>10618</v>
      </c>
      <c r="B3579" s="24" t="s">
        <v>2968</v>
      </c>
      <c r="C3579" s="24" t="s">
        <v>1963</v>
      </c>
      <c r="D3579" s="30" t="s">
        <v>2045</v>
      </c>
      <c r="E3579" s="24" t="s">
        <v>1974</v>
      </c>
      <c r="F3579" s="24" t="s">
        <v>2292</v>
      </c>
      <c r="G3579" s="25" t="s">
        <v>2000</v>
      </c>
    </row>
    <row r="3580" spans="1:7" x14ac:dyDescent="0.3">
      <c r="A3580" s="27">
        <v>10610</v>
      </c>
      <c r="B3580" s="27" t="s">
        <v>1952</v>
      </c>
      <c r="C3580" s="27" t="s">
        <v>2679</v>
      </c>
      <c r="D3580" s="28" t="s">
        <v>2256</v>
      </c>
      <c r="E3580" s="27" t="s">
        <v>2073</v>
      </c>
      <c r="F3580" s="27" t="s">
        <v>2074</v>
      </c>
      <c r="G3580" s="29" t="s">
        <v>1947</v>
      </c>
    </row>
    <row r="3581" spans="1:7" x14ac:dyDescent="0.3">
      <c r="A3581" s="24">
        <v>10606</v>
      </c>
      <c r="B3581" s="24" t="s">
        <v>2966</v>
      </c>
      <c r="C3581" s="24" t="s">
        <v>2967</v>
      </c>
      <c r="D3581" s="30" t="s">
        <v>2680</v>
      </c>
      <c r="E3581" s="24" t="s">
        <v>2054</v>
      </c>
      <c r="F3581" s="24" t="s">
        <v>2055</v>
      </c>
      <c r="G3581" s="25" t="s">
        <v>2000</v>
      </c>
    </row>
    <row r="3582" spans="1:7" x14ac:dyDescent="0.3">
      <c r="A3582" s="27">
        <v>10604</v>
      </c>
      <c r="B3582" s="27" t="s">
        <v>2964</v>
      </c>
      <c r="C3582" s="27" t="s">
        <v>1972</v>
      </c>
      <c r="D3582" s="28" t="s">
        <v>2965</v>
      </c>
      <c r="E3582" s="27" t="s">
        <v>2402</v>
      </c>
      <c r="F3582" s="27" t="s">
        <v>2403</v>
      </c>
      <c r="G3582" s="29" t="s">
        <v>1947</v>
      </c>
    </row>
    <row r="3583" spans="1:7" x14ac:dyDescent="0.3">
      <c r="A3583" s="24">
        <v>10599</v>
      </c>
      <c r="B3583" s="24" t="s">
        <v>2223</v>
      </c>
      <c r="C3583" s="24" t="s">
        <v>2963</v>
      </c>
      <c r="D3583" s="30" t="s">
        <v>2256</v>
      </c>
      <c r="E3583" s="24" t="s">
        <v>2073</v>
      </c>
      <c r="F3583" s="24" t="s">
        <v>2074</v>
      </c>
      <c r="G3583" s="25" t="s">
        <v>1947</v>
      </c>
    </row>
    <row r="3584" spans="1:7" x14ac:dyDescent="0.3">
      <c r="A3584" s="27">
        <v>10580</v>
      </c>
      <c r="B3584" s="27" t="s">
        <v>827</v>
      </c>
      <c r="C3584" s="27" t="s">
        <v>2962</v>
      </c>
      <c r="D3584" s="28" t="s">
        <v>2163</v>
      </c>
      <c r="E3584" s="27" t="s">
        <v>1965</v>
      </c>
      <c r="F3584" s="27" t="s">
        <v>2273</v>
      </c>
      <c r="G3584" s="29" t="s">
        <v>2000</v>
      </c>
    </row>
    <row r="3585" spans="1:7" x14ac:dyDescent="0.3">
      <c r="A3585" s="24">
        <v>10525</v>
      </c>
      <c r="B3585" s="24" t="s">
        <v>2961</v>
      </c>
      <c r="C3585" s="24" t="s">
        <v>2194</v>
      </c>
      <c r="D3585" s="30" t="s">
        <v>2335</v>
      </c>
      <c r="E3585" s="24" t="s">
        <v>2158</v>
      </c>
      <c r="F3585" s="24" t="s">
        <v>2159</v>
      </c>
      <c r="G3585" s="25" t="s">
        <v>1947</v>
      </c>
    </row>
    <row r="3586" spans="1:7" x14ac:dyDescent="0.3">
      <c r="A3586" s="27">
        <v>10520</v>
      </c>
      <c r="B3586" s="27" t="s">
        <v>2960</v>
      </c>
      <c r="C3586" s="27" t="s">
        <v>2198</v>
      </c>
      <c r="D3586" s="28" t="s">
        <v>2201</v>
      </c>
      <c r="E3586" s="27" t="s">
        <v>2158</v>
      </c>
      <c r="F3586" s="27" t="s">
        <v>2159</v>
      </c>
      <c r="G3586" s="29" t="s">
        <v>2000</v>
      </c>
    </row>
    <row r="3587" spans="1:7" x14ac:dyDescent="0.3">
      <c r="A3587" s="24">
        <v>10519</v>
      </c>
      <c r="B3587" s="24" t="s">
        <v>2387</v>
      </c>
      <c r="C3587" s="24" t="s">
        <v>2541</v>
      </c>
      <c r="D3587" s="30" t="s">
        <v>2045</v>
      </c>
      <c r="E3587" s="24" t="s">
        <v>1974</v>
      </c>
      <c r="F3587" s="24" t="s">
        <v>2906</v>
      </c>
      <c r="G3587" s="25" t="s">
        <v>2000</v>
      </c>
    </row>
    <row r="3588" spans="1:7" x14ac:dyDescent="0.3">
      <c r="A3588" s="27">
        <v>10511</v>
      </c>
      <c r="B3588" s="27" t="s">
        <v>2640</v>
      </c>
      <c r="C3588" s="27" t="s">
        <v>2383</v>
      </c>
      <c r="D3588" s="28" t="s">
        <v>2327</v>
      </c>
      <c r="E3588" s="27" t="s">
        <v>2059</v>
      </c>
      <c r="F3588" s="27" t="s">
        <v>2808</v>
      </c>
      <c r="G3588" s="29" t="s">
        <v>2000</v>
      </c>
    </row>
    <row r="3589" spans="1:7" x14ac:dyDescent="0.3">
      <c r="A3589" s="24">
        <v>10479</v>
      </c>
      <c r="B3589" s="24" t="s">
        <v>827</v>
      </c>
      <c r="C3589" s="24" t="s">
        <v>2489</v>
      </c>
      <c r="D3589" s="30" t="s">
        <v>2284</v>
      </c>
      <c r="E3589" s="24" t="s">
        <v>2059</v>
      </c>
      <c r="F3589" s="24" t="s">
        <v>2743</v>
      </c>
      <c r="G3589" s="25" t="s">
        <v>2000</v>
      </c>
    </row>
    <row r="3590" spans="1:7" x14ac:dyDescent="0.3">
      <c r="A3590" s="27">
        <v>10472</v>
      </c>
      <c r="B3590" s="27" t="s">
        <v>2786</v>
      </c>
      <c r="C3590" s="27" t="s">
        <v>2414</v>
      </c>
      <c r="D3590" s="28" t="s">
        <v>2256</v>
      </c>
      <c r="E3590" s="27" t="s">
        <v>2073</v>
      </c>
      <c r="F3590" s="27" t="s">
        <v>2074</v>
      </c>
      <c r="G3590" s="29" t="s">
        <v>1947</v>
      </c>
    </row>
    <row r="3591" spans="1:7" x14ac:dyDescent="0.3">
      <c r="A3591" s="24">
        <v>10457</v>
      </c>
      <c r="B3591" s="24" t="s">
        <v>2958</v>
      </c>
      <c r="C3591" s="24" t="s">
        <v>2959</v>
      </c>
      <c r="D3591" s="30" t="s">
        <v>2163</v>
      </c>
      <c r="E3591" s="24" t="s">
        <v>1974</v>
      </c>
      <c r="F3591" s="24" t="s">
        <v>2845</v>
      </c>
      <c r="G3591" s="25" t="s">
        <v>2000</v>
      </c>
    </row>
    <row r="3592" spans="1:7" x14ac:dyDescent="0.3">
      <c r="A3592" s="27">
        <v>10450</v>
      </c>
      <c r="B3592" s="27" t="s">
        <v>2957</v>
      </c>
      <c r="C3592" s="27" t="s">
        <v>2715</v>
      </c>
      <c r="D3592" s="28" t="s">
        <v>2327</v>
      </c>
      <c r="E3592" s="27" t="s">
        <v>2158</v>
      </c>
      <c r="F3592" s="27" t="s">
        <v>2159</v>
      </c>
      <c r="G3592" s="29" t="s">
        <v>2000</v>
      </c>
    </row>
    <row r="3593" spans="1:7" x14ac:dyDescent="0.3">
      <c r="A3593" s="24">
        <v>10433</v>
      </c>
      <c r="B3593" s="24" t="s">
        <v>127</v>
      </c>
      <c r="C3593" s="24" t="s">
        <v>2525</v>
      </c>
      <c r="D3593" s="30" t="s">
        <v>2457</v>
      </c>
      <c r="E3593" s="24" t="s">
        <v>2704</v>
      </c>
      <c r="F3593" s="24" t="s">
        <v>2705</v>
      </c>
      <c r="G3593" s="25" t="s">
        <v>1947</v>
      </c>
    </row>
    <row r="3594" spans="1:7" x14ac:dyDescent="0.3">
      <c r="A3594" s="27">
        <v>10427</v>
      </c>
      <c r="B3594" s="27" t="s">
        <v>2956</v>
      </c>
      <c r="C3594" s="27" t="s">
        <v>2767</v>
      </c>
      <c r="D3594" s="28" t="s">
        <v>2209</v>
      </c>
      <c r="E3594" s="27" t="s">
        <v>1990</v>
      </c>
      <c r="F3594" s="27" t="s">
        <v>1991</v>
      </c>
      <c r="G3594" s="29" t="s">
        <v>1947</v>
      </c>
    </row>
    <row r="3595" spans="1:7" x14ac:dyDescent="0.3">
      <c r="A3595" s="24">
        <v>10422</v>
      </c>
      <c r="B3595" s="24" t="s">
        <v>2955</v>
      </c>
      <c r="C3595" s="24" t="s">
        <v>1993</v>
      </c>
      <c r="D3595" s="30" t="s">
        <v>2045</v>
      </c>
      <c r="E3595" s="24" t="s">
        <v>1974</v>
      </c>
      <c r="F3595" s="24" t="s">
        <v>2661</v>
      </c>
      <c r="G3595" s="25" t="s">
        <v>2000</v>
      </c>
    </row>
    <row r="3596" spans="1:7" x14ac:dyDescent="0.3">
      <c r="A3596" s="27">
        <v>10411</v>
      </c>
      <c r="B3596" s="27" t="s">
        <v>2214</v>
      </c>
      <c r="C3596" s="27" t="s">
        <v>1993</v>
      </c>
      <c r="D3596" s="28" t="s">
        <v>2953</v>
      </c>
      <c r="E3596" s="27" t="s">
        <v>1965</v>
      </c>
      <c r="F3596" s="27" t="s">
        <v>2954</v>
      </c>
      <c r="G3596" s="29" t="s">
        <v>1947</v>
      </c>
    </row>
    <row r="3597" spans="1:7" x14ac:dyDescent="0.3">
      <c r="A3597" s="24">
        <v>10408</v>
      </c>
      <c r="B3597" s="24" t="s">
        <v>2521</v>
      </c>
      <c r="C3597" s="24" t="s">
        <v>2952</v>
      </c>
      <c r="D3597" s="30" t="s">
        <v>2088</v>
      </c>
      <c r="E3597" s="24" t="s">
        <v>1990</v>
      </c>
      <c r="F3597" s="24" t="s">
        <v>1991</v>
      </c>
      <c r="G3597" s="25" t="s">
        <v>1947</v>
      </c>
    </row>
    <row r="3598" spans="1:7" x14ac:dyDescent="0.3">
      <c r="A3598" s="27">
        <v>10399</v>
      </c>
      <c r="B3598" s="27" t="s">
        <v>2521</v>
      </c>
      <c r="C3598" s="27" t="s">
        <v>2740</v>
      </c>
      <c r="D3598" s="28" t="s">
        <v>2201</v>
      </c>
      <c r="E3598" s="27" t="s">
        <v>1960</v>
      </c>
      <c r="F3598" s="27" t="s">
        <v>1961</v>
      </c>
      <c r="G3598" s="29" t="s">
        <v>1947</v>
      </c>
    </row>
    <row r="3599" spans="1:7" x14ac:dyDescent="0.3">
      <c r="A3599" s="24">
        <v>10392</v>
      </c>
      <c r="B3599" s="24" t="s">
        <v>2832</v>
      </c>
      <c r="C3599" s="24" t="s">
        <v>2951</v>
      </c>
      <c r="D3599" s="30" t="s">
        <v>2147</v>
      </c>
      <c r="E3599" s="24" t="s">
        <v>2073</v>
      </c>
      <c r="F3599" s="24" t="s">
        <v>2074</v>
      </c>
      <c r="G3599" s="25" t="s">
        <v>1947</v>
      </c>
    </row>
    <row r="3600" spans="1:7" x14ac:dyDescent="0.3">
      <c r="A3600" s="27">
        <v>10379</v>
      </c>
      <c r="B3600" s="27" t="s">
        <v>2631</v>
      </c>
      <c r="C3600" s="27" t="s">
        <v>1948</v>
      </c>
      <c r="D3600" s="28" t="s">
        <v>2087</v>
      </c>
      <c r="E3600" s="27" t="s">
        <v>1950</v>
      </c>
      <c r="F3600" s="27" t="s">
        <v>1951</v>
      </c>
      <c r="G3600" s="29" t="s">
        <v>1947</v>
      </c>
    </row>
    <row r="3601" spans="1:7" x14ac:dyDescent="0.3">
      <c r="A3601" s="24">
        <v>10374</v>
      </c>
      <c r="B3601" s="24" t="s">
        <v>2949</v>
      </c>
      <c r="C3601" s="24" t="s">
        <v>2950</v>
      </c>
      <c r="D3601" s="30" t="s">
        <v>2338</v>
      </c>
      <c r="E3601" s="24" t="s">
        <v>1995</v>
      </c>
      <c r="F3601" s="24" t="s">
        <v>1996</v>
      </c>
      <c r="G3601" s="25" t="s">
        <v>1947</v>
      </c>
    </row>
    <row r="3602" spans="1:7" x14ac:dyDescent="0.3">
      <c r="A3602" s="27">
        <v>10373</v>
      </c>
      <c r="B3602" s="27" t="s">
        <v>2441</v>
      </c>
      <c r="C3602" s="27" t="s">
        <v>1987</v>
      </c>
      <c r="D3602" s="28" t="s">
        <v>2147</v>
      </c>
      <c r="E3602" s="27" t="s">
        <v>2073</v>
      </c>
      <c r="F3602" s="27" t="s">
        <v>2074</v>
      </c>
      <c r="G3602" s="29" t="s">
        <v>1947</v>
      </c>
    </row>
    <row r="3603" spans="1:7" x14ac:dyDescent="0.3">
      <c r="A3603" s="24">
        <v>10372</v>
      </c>
      <c r="B3603" s="24" t="s">
        <v>2946</v>
      </c>
      <c r="C3603" s="24" t="s">
        <v>2947</v>
      </c>
      <c r="D3603" s="30" t="s">
        <v>2948</v>
      </c>
      <c r="E3603" s="24" t="s">
        <v>1965</v>
      </c>
      <c r="F3603" s="24" t="s">
        <v>2123</v>
      </c>
      <c r="G3603" s="25" t="s">
        <v>1947</v>
      </c>
    </row>
    <row r="3604" spans="1:7" x14ac:dyDescent="0.3">
      <c r="A3604" s="27">
        <v>10362</v>
      </c>
      <c r="B3604" s="27" t="s">
        <v>2252</v>
      </c>
      <c r="C3604" s="27" t="s">
        <v>2084</v>
      </c>
      <c r="D3604" s="28" t="s">
        <v>1982</v>
      </c>
      <c r="E3604" s="27" t="s">
        <v>1983</v>
      </c>
      <c r="F3604" s="27" t="s">
        <v>1984</v>
      </c>
      <c r="G3604" s="29" t="s">
        <v>1947</v>
      </c>
    </row>
    <row r="3605" spans="1:7" x14ac:dyDescent="0.3">
      <c r="A3605" s="24">
        <v>10355</v>
      </c>
      <c r="B3605" s="24" t="s">
        <v>2168</v>
      </c>
      <c r="C3605" s="24" t="s">
        <v>2345</v>
      </c>
      <c r="D3605" s="30" t="s">
        <v>2127</v>
      </c>
      <c r="E3605" s="24" t="s">
        <v>1995</v>
      </c>
      <c r="F3605" s="24" t="s">
        <v>2128</v>
      </c>
      <c r="G3605" s="25" t="s">
        <v>1947</v>
      </c>
    </row>
    <row r="3606" spans="1:7" x14ac:dyDescent="0.3">
      <c r="A3606" s="27">
        <v>10346</v>
      </c>
      <c r="B3606" s="27" t="s">
        <v>2945</v>
      </c>
      <c r="C3606" s="27" t="s">
        <v>1987</v>
      </c>
      <c r="D3606" s="28" t="s">
        <v>1982</v>
      </c>
      <c r="E3606" s="27" t="s">
        <v>1983</v>
      </c>
      <c r="F3606" s="27" t="s">
        <v>1984</v>
      </c>
      <c r="G3606" s="29" t="s">
        <v>1947</v>
      </c>
    </row>
    <row r="3607" spans="1:7" x14ac:dyDescent="0.3">
      <c r="A3607" s="24">
        <v>10335</v>
      </c>
      <c r="B3607" s="24" t="s">
        <v>2342</v>
      </c>
      <c r="C3607" s="24" t="s">
        <v>1454</v>
      </c>
      <c r="D3607" s="30" t="s">
        <v>1994</v>
      </c>
      <c r="E3607" s="24" t="s">
        <v>2279</v>
      </c>
      <c r="F3607" s="24" t="s">
        <v>2341</v>
      </c>
      <c r="G3607" s="25" t="s">
        <v>1947</v>
      </c>
    </row>
    <row r="3608" spans="1:7" x14ac:dyDescent="0.3">
      <c r="A3608" s="27">
        <v>10328</v>
      </c>
      <c r="B3608" s="27" t="s">
        <v>2943</v>
      </c>
      <c r="C3608" s="27" t="s">
        <v>2943</v>
      </c>
      <c r="D3608" s="28" t="s">
        <v>2944</v>
      </c>
      <c r="E3608" s="27" t="s">
        <v>1955</v>
      </c>
      <c r="F3608" s="27" t="s">
        <v>2817</v>
      </c>
      <c r="G3608" s="29" t="s">
        <v>1947</v>
      </c>
    </row>
    <row r="3609" spans="1:7" x14ac:dyDescent="0.3">
      <c r="A3609" s="24">
        <v>10323</v>
      </c>
      <c r="B3609" s="24" t="s">
        <v>2523</v>
      </c>
      <c r="C3609" s="24" t="s">
        <v>2942</v>
      </c>
      <c r="D3609" s="30" t="s">
        <v>2127</v>
      </c>
      <c r="E3609" s="24" t="s">
        <v>1995</v>
      </c>
      <c r="F3609" s="24" t="s">
        <v>1996</v>
      </c>
      <c r="G3609" s="25" t="s">
        <v>1947</v>
      </c>
    </row>
    <row r="3610" spans="1:7" x14ac:dyDescent="0.3">
      <c r="A3610" s="27">
        <v>10317</v>
      </c>
      <c r="B3610" s="27" t="s">
        <v>2260</v>
      </c>
      <c r="C3610" s="27" t="s">
        <v>1987</v>
      </c>
      <c r="D3610" s="28" t="s">
        <v>2209</v>
      </c>
      <c r="E3610" s="27" t="s">
        <v>1990</v>
      </c>
      <c r="F3610" s="27" t="s">
        <v>1991</v>
      </c>
      <c r="G3610" s="29" t="s">
        <v>1947</v>
      </c>
    </row>
    <row r="3611" spans="1:7" x14ac:dyDescent="0.3">
      <c r="A3611" s="24">
        <v>10291</v>
      </c>
      <c r="B3611" s="24" t="s">
        <v>2049</v>
      </c>
      <c r="C3611" s="24" t="s">
        <v>2200</v>
      </c>
      <c r="D3611" s="30" t="s">
        <v>2045</v>
      </c>
      <c r="E3611" s="24" t="s">
        <v>1974</v>
      </c>
      <c r="F3611" s="24" t="s">
        <v>2263</v>
      </c>
      <c r="G3611" s="25" t="s">
        <v>2000</v>
      </c>
    </row>
    <row r="3612" spans="1:7" x14ac:dyDescent="0.3">
      <c r="A3612" s="27">
        <v>10266</v>
      </c>
      <c r="B3612" s="27" t="s">
        <v>2783</v>
      </c>
      <c r="C3612" s="27" t="s">
        <v>2431</v>
      </c>
      <c r="D3612" s="28" t="s">
        <v>2127</v>
      </c>
      <c r="E3612" s="27" t="s">
        <v>1995</v>
      </c>
      <c r="F3612" s="27" t="s">
        <v>2128</v>
      </c>
      <c r="G3612" s="29" t="s">
        <v>1947</v>
      </c>
    </row>
    <row r="3613" spans="1:7" x14ac:dyDescent="0.3">
      <c r="A3613" s="24">
        <v>10258</v>
      </c>
      <c r="B3613" s="24" t="s">
        <v>2028</v>
      </c>
      <c r="C3613" s="24" t="s">
        <v>2941</v>
      </c>
      <c r="D3613" s="30" t="s">
        <v>2225</v>
      </c>
      <c r="E3613" s="24" t="s">
        <v>1955</v>
      </c>
      <c r="F3613" s="24" t="s">
        <v>1956</v>
      </c>
      <c r="G3613" s="25" t="s">
        <v>1947</v>
      </c>
    </row>
    <row r="3614" spans="1:7" x14ac:dyDescent="0.3">
      <c r="A3614" s="27">
        <v>10256</v>
      </c>
      <c r="B3614" s="27" t="s">
        <v>844</v>
      </c>
      <c r="C3614" s="27" t="s">
        <v>2580</v>
      </c>
      <c r="D3614" s="28" t="s">
        <v>2087</v>
      </c>
      <c r="E3614" s="27" t="s">
        <v>1950</v>
      </c>
      <c r="F3614" s="27" t="s">
        <v>1951</v>
      </c>
      <c r="G3614" s="29" t="s">
        <v>1947</v>
      </c>
    </row>
    <row r="3615" spans="1:7" x14ac:dyDescent="0.3">
      <c r="A3615" s="24">
        <v>10254</v>
      </c>
      <c r="B3615" s="24" t="s">
        <v>2428</v>
      </c>
      <c r="C3615" s="24" t="s">
        <v>2939</v>
      </c>
      <c r="D3615" s="30" t="s">
        <v>2163</v>
      </c>
      <c r="E3615" s="24" t="s">
        <v>1974</v>
      </c>
      <c r="F3615" s="24" t="s">
        <v>2940</v>
      </c>
      <c r="G3615" s="25" t="s">
        <v>1947</v>
      </c>
    </row>
    <row r="3616" spans="1:7" x14ac:dyDescent="0.3">
      <c r="A3616" s="27">
        <v>10214</v>
      </c>
      <c r="B3616" s="27" t="s">
        <v>2938</v>
      </c>
      <c r="C3616" s="27" t="s">
        <v>2715</v>
      </c>
      <c r="D3616" s="28" t="s">
        <v>2045</v>
      </c>
      <c r="E3616" s="27" t="s">
        <v>1974</v>
      </c>
      <c r="F3616" s="27" t="s">
        <v>2650</v>
      </c>
      <c r="G3616" s="29" t="s">
        <v>2000</v>
      </c>
    </row>
    <row r="3617" spans="1:7" x14ac:dyDescent="0.3">
      <c r="A3617" s="24">
        <v>10194</v>
      </c>
      <c r="B3617" s="24" t="s">
        <v>2381</v>
      </c>
      <c r="C3617" s="24" t="s">
        <v>295</v>
      </c>
      <c r="D3617" s="30" t="s">
        <v>2201</v>
      </c>
      <c r="E3617" s="24" t="s">
        <v>1960</v>
      </c>
      <c r="F3617" s="24" t="s">
        <v>1961</v>
      </c>
      <c r="G3617" s="25" t="s">
        <v>1947</v>
      </c>
    </row>
    <row r="3618" spans="1:7" x14ac:dyDescent="0.3">
      <c r="A3618" s="27">
        <v>10190</v>
      </c>
      <c r="B3618" s="27" t="s">
        <v>2288</v>
      </c>
      <c r="C3618" s="27" t="s">
        <v>2148</v>
      </c>
      <c r="D3618" s="28" t="s">
        <v>2540</v>
      </c>
      <c r="E3618" s="27" t="s">
        <v>2059</v>
      </c>
      <c r="F3618" s="27" t="s">
        <v>2060</v>
      </c>
      <c r="G3618" s="29" t="s">
        <v>2000</v>
      </c>
    </row>
    <row r="3619" spans="1:7" x14ac:dyDescent="0.3">
      <c r="A3619" s="24">
        <v>10182</v>
      </c>
      <c r="B3619" s="24" t="s">
        <v>2313</v>
      </c>
      <c r="C3619" s="24" t="s">
        <v>2715</v>
      </c>
      <c r="D3619" s="30" t="s">
        <v>2201</v>
      </c>
      <c r="E3619" s="24" t="s">
        <v>1960</v>
      </c>
      <c r="F3619" s="24" t="s">
        <v>1961</v>
      </c>
      <c r="G3619" s="25" t="s">
        <v>2000</v>
      </c>
    </row>
    <row r="3620" spans="1:7" x14ac:dyDescent="0.3">
      <c r="A3620" s="27">
        <v>10171</v>
      </c>
      <c r="B3620" s="27" t="s">
        <v>2258</v>
      </c>
      <c r="C3620" s="27" t="s">
        <v>2258</v>
      </c>
      <c r="D3620" s="28" t="s">
        <v>2284</v>
      </c>
      <c r="E3620" s="27" t="s">
        <v>2059</v>
      </c>
      <c r="F3620" s="27" t="s">
        <v>2937</v>
      </c>
      <c r="G3620" s="29" t="s">
        <v>2000</v>
      </c>
    </row>
    <row r="3621" spans="1:7" x14ac:dyDescent="0.3">
      <c r="A3621" s="24">
        <v>10162</v>
      </c>
      <c r="B3621" s="24" t="s">
        <v>2180</v>
      </c>
      <c r="C3621" s="24" t="s">
        <v>2372</v>
      </c>
      <c r="D3621" s="30" t="s">
        <v>2185</v>
      </c>
      <c r="E3621" s="24" t="s">
        <v>1983</v>
      </c>
      <c r="F3621" s="24" t="s">
        <v>1984</v>
      </c>
      <c r="G3621" s="25" t="s">
        <v>1947</v>
      </c>
    </row>
    <row r="3622" spans="1:7" x14ac:dyDescent="0.3">
      <c r="A3622" s="27">
        <v>10160</v>
      </c>
      <c r="B3622" s="27" t="s">
        <v>844</v>
      </c>
      <c r="C3622" s="27" t="s">
        <v>1987</v>
      </c>
      <c r="D3622" s="28" t="s">
        <v>2139</v>
      </c>
      <c r="E3622" s="27" t="s">
        <v>1950</v>
      </c>
      <c r="F3622" s="27" t="s">
        <v>1951</v>
      </c>
      <c r="G3622" s="29" t="s">
        <v>1947</v>
      </c>
    </row>
    <row r="3623" spans="1:7" x14ac:dyDescent="0.3">
      <c r="A3623" s="24">
        <v>10158</v>
      </c>
      <c r="B3623" s="24" t="s">
        <v>2936</v>
      </c>
      <c r="C3623" s="24" t="s">
        <v>2936</v>
      </c>
      <c r="D3623" s="30" t="s">
        <v>2209</v>
      </c>
      <c r="E3623" s="24" t="s">
        <v>1990</v>
      </c>
      <c r="F3623" s="24" t="s">
        <v>1991</v>
      </c>
      <c r="G3623" s="25" t="s">
        <v>1947</v>
      </c>
    </row>
    <row r="3624" spans="1:7" x14ac:dyDescent="0.3">
      <c r="A3624" s="27">
        <v>10143</v>
      </c>
      <c r="B3624" s="27" t="s">
        <v>2563</v>
      </c>
      <c r="C3624" s="27" t="s">
        <v>2089</v>
      </c>
      <c r="D3624" s="28" t="s">
        <v>2327</v>
      </c>
      <c r="E3624" s="27" t="s">
        <v>2158</v>
      </c>
      <c r="F3624" s="27" t="s">
        <v>2159</v>
      </c>
      <c r="G3624" s="29" t="s">
        <v>1947</v>
      </c>
    </row>
    <row r="3625" spans="1:7" x14ac:dyDescent="0.3">
      <c r="A3625" s="24">
        <v>10137</v>
      </c>
      <c r="B3625" s="24" t="s">
        <v>2283</v>
      </c>
      <c r="C3625" s="24" t="s">
        <v>2935</v>
      </c>
      <c r="D3625" s="30" t="s">
        <v>2201</v>
      </c>
      <c r="E3625" s="24" t="s">
        <v>2158</v>
      </c>
      <c r="F3625" s="24" t="s">
        <v>2697</v>
      </c>
      <c r="G3625" s="25" t="s">
        <v>2000</v>
      </c>
    </row>
    <row r="3626" spans="1:7" x14ac:dyDescent="0.3">
      <c r="A3626" s="27">
        <v>10116</v>
      </c>
      <c r="B3626" s="27" t="s">
        <v>2933</v>
      </c>
      <c r="C3626" s="27" t="s">
        <v>2934</v>
      </c>
      <c r="D3626" s="28" t="s">
        <v>2445</v>
      </c>
      <c r="E3626" s="27" t="s">
        <v>2279</v>
      </c>
      <c r="F3626" s="27" t="s">
        <v>2370</v>
      </c>
      <c r="G3626" s="29" t="s">
        <v>1947</v>
      </c>
    </row>
    <row r="3627" spans="1:7" x14ac:dyDescent="0.3">
      <c r="A3627" s="24">
        <v>10109</v>
      </c>
      <c r="B3627" s="24" t="s">
        <v>2380</v>
      </c>
      <c r="C3627" s="24" t="s">
        <v>2932</v>
      </c>
      <c r="D3627" s="30" t="s">
        <v>2445</v>
      </c>
      <c r="E3627" s="24" t="s">
        <v>2279</v>
      </c>
      <c r="F3627" s="24" t="s">
        <v>2370</v>
      </c>
      <c r="G3627" s="25" t="s">
        <v>1947</v>
      </c>
    </row>
    <row r="3628" spans="1:7" x14ac:dyDescent="0.3">
      <c r="A3628" s="27">
        <v>10088</v>
      </c>
      <c r="B3628" s="27" t="s">
        <v>2640</v>
      </c>
      <c r="C3628" s="27" t="s">
        <v>2640</v>
      </c>
      <c r="D3628" s="28" t="s">
        <v>2045</v>
      </c>
      <c r="E3628" s="27" t="s">
        <v>1974</v>
      </c>
      <c r="F3628" s="27" t="s">
        <v>2181</v>
      </c>
      <c r="G3628" s="29" t="s">
        <v>2000</v>
      </c>
    </row>
    <row r="3629" spans="1:7" x14ac:dyDescent="0.3">
      <c r="A3629" s="24">
        <v>10080</v>
      </c>
      <c r="B3629" s="24" t="s">
        <v>2931</v>
      </c>
      <c r="C3629" s="24" t="s">
        <v>2931</v>
      </c>
      <c r="D3629" s="30" t="s">
        <v>2447</v>
      </c>
      <c r="E3629" s="24" t="s">
        <v>2054</v>
      </c>
      <c r="F3629" s="24" t="s">
        <v>2055</v>
      </c>
      <c r="G3629" s="25" t="s">
        <v>2000</v>
      </c>
    </row>
    <row r="3630" spans="1:7" x14ac:dyDescent="0.3">
      <c r="A3630" s="27">
        <v>10046</v>
      </c>
      <c r="B3630" s="27" t="s">
        <v>2930</v>
      </c>
      <c r="C3630" s="27" t="s">
        <v>2206</v>
      </c>
      <c r="D3630" s="28" t="s">
        <v>2101</v>
      </c>
      <c r="E3630" s="27" t="s">
        <v>2054</v>
      </c>
      <c r="F3630" s="27" t="s">
        <v>2055</v>
      </c>
      <c r="G3630" s="29" t="s">
        <v>2000</v>
      </c>
    </row>
    <row r="3631" spans="1:7" x14ac:dyDescent="0.3">
      <c r="A3631" s="24">
        <v>10045</v>
      </c>
      <c r="B3631" s="24" t="s">
        <v>2631</v>
      </c>
      <c r="C3631" s="24" t="s">
        <v>2100</v>
      </c>
      <c r="D3631" s="30" t="s">
        <v>2101</v>
      </c>
      <c r="E3631" s="24" t="s">
        <v>2054</v>
      </c>
      <c r="F3631" s="24" t="s">
        <v>2055</v>
      </c>
      <c r="G3631" s="25" t="s">
        <v>1947</v>
      </c>
    </row>
    <row r="3632" spans="1:7" x14ac:dyDescent="0.3">
      <c r="A3632" s="27">
        <v>10044</v>
      </c>
      <c r="B3632" s="27" t="s">
        <v>2929</v>
      </c>
      <c r="C3632" s="27" t="s">
        <v>2740</v>
      </c>
      <c r="D3632" s="28" t="s">
        <v>2578</v>
      </c>
      <c r="E3632" s="27" t="s">
        <v>2009</v>
      </c>
      <c r="F3632" s="27" t="s">
        <v>2016</v>
      </c>
      <c r="G3632" s="29" t="s">
        <v>1947</v>
      </c>
    </row>
    <row r="3633" spans="1:7" x14ac:dyDescent="0.3">
      <c r="A3633" s="24">
        <v>10042</v>
      </c>
      <c r="B3633" s="24" t="s">
        <v>2928</v>
      </c>
      <c r="C3633" s="24" t="s">
        <v>2437</v>
      </c>
      <c r="D3633" s="30" t="s">
        <v>2212</v>
      </c>
      <c r="E3633" s="24" t="s">
        <v>2315</v>
      </c>
      <c r="F3633" s="24" t="s">
        <v>2316</v>
      </c>
      <c r="G3633" s="25" t="s">
        <v>1947</v>
      </c>
    </row>
    <row r="3634" spans="1:7" x14ac:dyDescent="0.3">
      <c r="A3634" s="27">
        <v>10025</v>
      </c>
      <c r="B3634" s="27" t="s">
        <v>127</v>
      </c>
      <c r="C3634" s="27" t="s">
        <v>2231</v>
      </c>
      <c r="D3634" s="28" t="s">
        <v>2008</v>
      </c>
      <c r="E3634" s="27" t="s">
        <v>2009</v>
      </c>
      <c r="F3634" s="27" t="s">
        <v>2016</v>
      </c>
      <c r="G3634" s="29" t="s">
        <v>1947</v>
      </c>
    </row>
    <row r="3635" spans="1:7" x14ac:dyDescent="0.3">
      <c r="A3635" s="24">
        <v>10018</v>
      </c>
      <c r="B3635" s="24" t="s">
        <v>2207</v>
      </c>
      <c r="C3635" s="24" t="s">
        <v>2089</v>
      </c>
      <c r="D3635" s="30" t="s">
        <v>2087</v>
      </c>
      <c r="E3635" s="24" t="s">
        <v>1950</v>
      </c>
      <c r="F3635" s="24" t="s">
        <v>1951</v>
      </c>
      <c r="G3635" s="25" t="s">
        <v>1947</v>
      </c>
    </row>
    <row r="3636" spans="1:7" x14ac:dyDescent="0.3">
      <c r="A3636" s="27">
        <v>10006</v>
      </c>
      <c r="B3636" s="27" t="s">
        <v>2927</v>
      </c>
      <c r="C3636" s="27" t="s">
        <v>2602</v>
      </c>
      <c r="D3636" s="28" t="s">
        <v>2045</v>
      </c>
      <c r="E3636" s="27" t="s">
        <v>1974</v>
      </c>
      <c r="F3636" s="27" t="s">
        <v>2181</v>
      </c>
      <c r="G3636" s="29" t="s">
        <v>2000</v>
      </c>
    </row>
    <row r="3637" spans="1:7" x14ac:dyDescent="0.3">
      <c r="A3637" s="24">
        <v>10003</v>
      </c>
      <c r="B3637" s="24" t="s">
        <v>2038</v>
      </c>
      <c r="C3637" s="24" t="s">
        <v>2231</v>
      </c>
      <c r="D3637" s="30" t="s">
        <v>2201</v>
      </c>
      <c r="E3637" s="24" t="s">
        <v>1960</v>
      </c>
      <c r="F3637" s="24" t="s">
        <v>1961</v>
      </c>
      <c r="G3637" s="25" t="s">
        <v>1947</v>
      </c>
    </row>
    <row r="3638" spans="1:7" x14ac:dyDescent="0.3">
      <c r="A3638" s="27">
        <v>9984</v>
      </c>
      <c r="B3638" s="27" t="s">
        <v>2926</v>
      </c>
      <c r="C3638" s="27" t="s">
        <v>2386</v>
      </c>
      <c r="D3638" s="28" t="s">
        <v>2284</v>
      </c>
      <c r="E3638" s="27" t="s">
        <v>2059</v>
      </c>
      <c r="F3638" s="27" t="s">
        <v>2376</v>
      </c>
      <c r="G3638" s="29" t="s">
        <v>2000</v>
      </c>
    </row>
    <row r="3639" spans="1:7" x14ac:dyDescent="0.3">
      <c r="A3639" s="24">
        <v>9972</v>
      </c>
      <c r="B3639" s="24" t="s">
        <v>568</v>
      </c>
      <c r="C3639" s="24" t="s">
        <v>2925</v>
      </c>
      <c r="D3639" s="30" t="s">
        <v>2088</v>
      </c>
      <c r="E3639" s="24" t="s">
        <v>1990</v>
      </c>
      <c r="F3639" s="24" t="s">
        <v>1991</v>
      </c>
      <c r="G3639" s="25" t="s">
        <v>1947</v>
      </c>
    </row>
    <row r="3640" spans="1:7" x14ac:dyDescent="0.3">
      <c r="A3640" s="27">
        <v>9966</v>
      </c>
      <c r="B3640" s="27" t="s">
        <v>2383</v>
      </c>
      <c r="C3640" s="27" t="s">
        <v>2383</v>
      </c>
      <c r="D3640" s="28" t="s">
        <v>2499</v>
      </c>
      <c r="E3640" s="27" t="s">
        <v>2091</v>
      </c>
      <c r="F3640" s="27" t="s">
        <v>2092</v>
      </c>
      <c r="G3640" s="29" t="s">
        <v>2000</v>
      </c>
    </row>
    <row r="3641" spans="1:7" x14ac:dyDescent="0.3">
      <c r="A3641" s="24">
        <v>9963</v>
      </c>
      <c r="B3641" s="24" t="s">
        <v>2922</v>
      </c>
      <c r="C3641" s="24" t="s">
        <v>2923</v>
      </c>
      <c r="D3641" s="30" t="s">
        <v>2284</v>
      </c>
      <c r="E3641" s="24" t="s">
        <v>2059</v>
      </c>
      <c r="F3641" s="24" t="s">
        <v>2924</v>
      </c>
      <c r="G3641" s="25" t="s">
        <v>1947</v>
      </c>
    </row>
    <row r="3642" spans="1:7" x14ac:dyDescent="0.3">
      <c r="A3642" s="27">
        <v>9959</v>
      </c>
      <c r="B3642" s="27" t="s">
        <v>2920</v>
      </c>
      <c r="C3642" s="27" t="s">
        <v>1993</v>
      </c>
      <c r="D3642" s="28" t="s">
        <v>2045</v>
      </c>
      <c r="E3642" s="27" t="s">
        <v>1974</v>
      </c>
      <c r="F3642" s="27" t="s">
        <v>2921</v>
      </c>
      <c r="G3642" s="29" t="s">
        <v>1947</v>
      </c>
    </row>
    <row r="3643" spans="1:7" x14ac:dyDescent="0.3">
      <c r="A3643" s="24">
        <v>9933</v>
      </c>
      <c r="B3643" s="24" t="s">
        <v>850</v>
      </c>
      <c r="C3643" s="24" t="s">
        <v>2473</v>
      </c>
      <c r="D3643" s="30" t="s">
        <v>2045</v>
      </c>
      <c r="E3643" s="24" t="s">
        <v>1974</v>
      </c>
      <c r="F3643" s="24" t="s">
        <v>2919</v>
      </c>
      <c r="G3643" s="25" t="s">
        <v>2000</v>
      </c>
    </row>
    <row r="3644" spans="1:7" x14ac:dyDescent="0.3">
      <c r="A3644" s="27">
        <v>9932</v>
      </c>
      <c r="B3644" s="27" t="s">
        <v>2180</v>
      </c>
      <c r="C3644" s="27" t="s">
        <v>1987</v>
      </c>
      <c r="D3644" s="28" t="s">
        <v>2087</v>
      </c>
      <c r="E3644" s="27" t="s">
        <v>1965</v>
      </c>
      <c r="F3644" s="27" t="s">
        <v>1966</v>
      </c>
      <c r="G3644" s="29" t="s">
        <v>1947</v>
      </c>
    </row>
    <row r="3645" spans="1:7" x14ac:dyDescent="0.3">
      <c r="A3645" s="24">
        <v>9913</v>
      </c>
      <c r="B3645" s="24" t="s">
        <v>2917</v>
      </c>
      <c r="C3645" s="24" t="s">
        <v>2917</v>
      </c>
      <c r="D3645" s="30" t="s">
        <v>2045</v>
      </c>
      <c r="E3645" s="24" t="s">
        <v>1974</v>
      </c>
      <c r="F3645" s="24" t="s">
        <v>2918</v>
      </c>
      <c r="G3645" s="25" t="s">
        <v>2000</v>
      </c>
    </row>
    <row r="3646" spans="1:7" x14ac:dyDescent="0.3">
      <c r="A3646" s="27">
        <v>9908</v>
      </c>
      <c r="B3646" s="27" t="s">
        <v>872</v>
      </c>
      <c r="C3646" s="27" t="s">
        <v>2916</v>
      </c>
      <c r="D3646" s="28" t="s">
        <v>2003</v>
      </c>
      <c r="E3646" s="27" t="s">
        <v>1960</v>
      </c>
      <c r="F3646" s="27" t="s">
        <v>1961</v>
      </c>
      <c r="G3646" s="29" t="s">
        <v>1947</v>
      </c>
    </row>
    <row r="3647" spans="1:7" x14ac:dyDescent="0.3">
      <c r="A3647" s="24">
        <v>9907</v>
      </c>
      <c r="B3647" s="24" t="s">
        <v>2915</v>
      </c>
      <c r="C3647" s="24" t="s">
        <v>2784</v>
      </c>
      <c r="D3647" s="30" t="s">
        <v>2578</v>
      </c>
      <c r="E3647" s="24" t="s">
        <v>2009</v>
      </c>
      <c r="F3647" s="24" t="s">
        <v>2010</v>
      </c>
      <c r="G3647" s="25" t="s">
        <v>2000</v>
      </c>
    </row>
    <row r="3648" spans="1:7" x14ac:dyDescent="0.3">
      <c r="A3648" s="27">
        <v>9906</v>
      </c>
      <c r="B3648" s="27" t="s">
        <v>2652</v>
      </c>
      <c r="C3648" s="27" t="s">
        <v>1993</v>
      </c>
      <c r="D3648" s="28" t="s">
        <v>2578</v>
      </c>
      <c r="E3648" s="27" t="s">
        <v>2009</v>
      </c>
      <c r="F3648" s="27" t="s">
        <v>2010</v>
      </c>
      <c r="G3648" s="29" t="s">
        <v>2000</v>
      </c>
    </row>
    <row r="3649" spans="1:7" x14ac:dyDescent="0.3">
      <c r="A3649" s="24">
        <v>9876</v>
      </c>
      <c r="B3649" s="24" t="s">
        <v>2911</v>
      </c>
      <c r="C3649" s="24" t="s">
        <v>2912</v>
      </c>
      <c r="D3649" s="30" t="s">
        <v>2913</v>
      </c>
      <c r="E3649" s="24" t="s">
        <v>1974</v>
      </c>
      <c r="F3649" s="24" t="s">
        <v>2914</v>
      </c>
      <c r="G3649" s="25" t="s">
        <v>1947</v>
      </c>
    </row>
    <row r="3650" spans="1:7" x14ac:dyDescent="0.3">
      <c r="A3650" s="27">
        <v>9868</v>
      </c>
      <c r="B3650" s="27" t="s">
        <v>844</v>
      </c>
      <c r="C3650" s="27" t="s">
        <v>2068</v>
      </c>
      <c r="D3650" s="28" t="s">
        <v>2127</v>
      </c>
      <c r="E3650" s="27" t="s">
        <v>1995</v>
      </c>
      <c r="F3650" s="27" t="s">
        <v>1996</v>
      </c>
      <c r="G3650" s="29" t="s">
        <v>1947</v>
      </c>
    </row>
    <row r="3651" spans="1:7" x14ac:dyDescent="0.3">
      <c r="A3651" s="24">
        <v>9835</v>
      </c>
      <c r="B3651" s="24" t="s">
        <v>2910</v>
      </c>
      <c r="C3651" s="24" t="s">
        <v>2910</v>
      </c>
      <c r="D3651" s="30" t="s">
        <v>2327</v>
      </c>
      <c r="E3651" s="24" t="s">
        <v>2059</v>
      </c>
      <c r="F3651" s="24" t="s">
        <v>2060</v>
      </c>
      <c r="G3651" s="25" t="s">
        <v>1947</v>
      </c>
    </row>
    <row r="3652" spans="1:7" x14ac:dyDescent="0.3">
      <c r="A3652" s="27">
        <v>9800</v>
      </c>
      <c r="B3652" s="27" t="s">
        <v>2484</v>
      </c>
      <c r="C3652" s="27" t="s">
        <v>2908</v>
      </c>
      <c r="D3652" s="28" t="s">
        <v>2045</v>
      </c>
      <c r="E3652" s="27" t="s">
        <v>1974</v>
      </c>
      <c r="F3652" s="27" t="s">
        <v>2909</v>
      </c>
      <c r="G3652" s="29" t="s">
        <v>2000</v>
      </c>
    </row>
    <row r="3653" spans="1:7" x14ac:dyDescent="0.3">
      <c r="A3653" s="24">
        <v>9794</v>
      </c>
      <c r="B3653" s="24" t="s">
        <v>2824</v>
      </c>
      <c r="C3653" s="24" t="s">
        <v>2907</v>
      </c>
      <c r="D3653" s="30" t="s">
        <v>2163</v>
      </c>
      <c r="E3653" s="24" t="s">
        <v>1974</v>
      </c>
      <c r="F3653" s="24" t="s">
        <v>2475</v>
      </c>
      <c r="G3653" s="25" t="s">
        <v>1947</v>
      </c>
    </row>
    <row r="3654" spans="1:7" x14ac:dyDescent="0.3">
      <c r="A3654" s="27">
        <v>9788</v>
      </c>
      <c r="B3654" s="27" t="s">
        <v>2904</v>
      </c>
      <c r="C3654" s="27" t="s">
        <v>2905</v>
      </c>
      <c r="D3654" s="28" t="s">
        <v>2045</v>
      </c>
      <c r="E3654" s="27" t="s">
        <v>1974</v>
      </c>
      <c r="F3654" s="27" t="s">
        <v>2906</v>
      </c>
      <c r="G3654" s="29" t="s">
        <v>2000</v>
      </c>
    </row>
    <row r="3655" spans="1:7" x14ac:dyDescent="0.3">
      <c r="A3655" s="24">
        <v>9783</v>
      </c>
      <c r="B3655" s="24" t="s">
        <v>2426</v>
      </c>
      <c r="C3655" s="24" t="s">
        <v>967</v>
      </c>
      <c r="D3655" s="30" t="s">
        <v>2303</v>
      </c>
      <c r="E3655" s="24" t="s">
        <v>2009</v>
      </c>
      <c r="F3655" s="24" t="s">
        <v>2010</v>
      </c>
      <c r="G3655" s="25" t="s">
        <v>1947</v>
      </c>
    </row>
    <row r="3656" spans="1:7" x14ac:dyDescent="0.3">
      <c r="A3656" s="27">
        <v>9781</v>
      </c>
      <c r="B3656" s="27" t="s">
        <v>2840</v>
      </c>
      <c r="C3656" s="27" t="s">
        <v>2826</v>
      </c>
      <c r="D3656" s="28" t="s">
        <v>2101</v>
      </c>
      <c r="E3656" s="27" t="s">
        <v>2054</v>
      </c>
      <c r="F3656" s="27" t="s">
        <v>2055</v>
      </c>
      <c r="G3656" s="29" t="s">
        <v>2000</v>
      </c>
    </row>
    <row r="3657" spans="1:7" x14ac:dyDescent="0.3">
      <c r="A3657" s="24">
        <v>9775</v>
      </c>
      <c r="B3657" s="24" t="s">
        <v>2288</v>
      </c>
      <c r="C3657" s="24" t="s">
        <v>2288</v>
      </c>
      <c r="D3657" s="30" t="s">
        <v>2045</v>
      </c>
      <c r="E3657" s="24" t="s">
        <v>1974</v>
      </c>
      <c r="F3657" s="24" t="s">
        <v>2309</v>
      </c>
      <c r="G3657" s="25" t="s">
        <v>2000</v>
      </c>
    </row>
    <row r="3658" spans="1:7" x14ac:dyDescent="0.3">
      <c r="A3658" s="27">
        <v>9773</v>
      </c>
      <c r="B3658" s="27" t="s">
        <v>443</v>
      </c>
      <c r="C3658" s="27" t="s">
        <v>2100</v>
      </c>
      <c r="D3658" s="28" t="s">
        <v>2087</v>
      </c>
      <c r="E3658" s="27" t="s">
        <v>1950</v>
      </c>
      <c r="F3658" s="27" t="s">
        <v>1951</v>
      </c>
      <c r="G3658" s="29" t="s">
        <v>1947</v>
      </c>
    </row>
    <row r="3659" spans="1:7" x14ac:dyDescent="0.3">
      <c r="A3659" s="24">
        <v>9747</v>
      </c>
      <c r="B3659" s="24" t="s">
        <v>2903</v>
      </c>
      <c r="C3659" s="24" t="s">
        <v>2198</v>
      </c>
      <c r="D3659" s="30" t="s">
        <v>2045</v>
      </c>
      <c r="E3659" s="24" t="s">
        <v>1974</v>
      </c>
      <c r="F3659" s="24" t="s">
        <v>2606</v>
      </c>
      <c r="G3659" s="25" t="s">
        <v>2000</v>
      </c>
    </row>
    <row r="3660" spans="1:7" x14ac:dyDescent="0.3">
      <c r="A3660" s="27">
        <v>9745</v>
      </c>
      <c r="B3660" s="27" t="s">
        <v>2901</v>
      </c>
      <c r="C3660" s="27" t="s">
        <v>1963</v>
      </c>
      <c r="D3660" s="28" t="s">
        <v>2045</v>
      </c>
      <c r="E3660" s="27" t="s">
        <v>1974</v>
      </c>
      <c r="F3660" s="27" t="s">
        <v>2902</v>
      </c>
      <c r="G3660" s="29" t="s">
        <v>2000</v>
      </c>
    </row>
    <row r="3661" spans="1:7" x14ac:dyDescent="0.3">
      <c r="A3661" s="24">
        <v>9742</v>
      </c>
      <c r="B3661" s="24" t="s">
        <v>2460</v>
      </c>
      <c r="C3661" s="24" t="s">
        <v>2498</v>
      </c>
      <c r="D3661" s="30" t="s">
        <v>2201</v>
      </c>
      <c r="E3661" s="24" t="s">
        <v>1960</v>
      </c>
      <c r="F3661" s="24" t="s">
        <v>1961</v>
      </c>
      <c r="G3661" s="25" t="s">
        <v>2000</v>
      </c>
    </row>
    <row r="3662" spans="1:7" x14ac:dyDescent="0.3">
      <c r="A3662" s="27">
        <v>9733</v>
      </c>
      <c r="B3662" s="27" t="s">
        <v>2690</v>
      </c>
      <c r="C3662" s="27" t="s">
        <v>2900</v>
      </c>
      <c r="D3662" s="28" t="s">
        <v>2040</v>
      </c>
      <c r="E3662" s="27" t="s">
        <v>2054</v>
      </c>
      <c r="F3662" s="27" t="s">
        <v>2055</v>
      </c>
      <c r="G3662" s="29" t="s">
        <v>2000</v>
      </c>
    </row>
    <row r="3663" spans="1:7" x14ac:dyDescent="0.3">
      <c r="A3663" s="24">
        <v>9732</v>
      </c>
      <c r="B3663" s="24" t="s">
        <v>2011</v>
      </c>
      <c r="C3663" s="24" t="s">
        <v>2184</v>
      </c>
      <c r="D3663" s="30" t="s">
        <v>2899</v>
      </c>
      <c r="E3663" s="24" t="s">
        <v>2091</v>
      </c>
      <c r="F3663" s="24" t="s">
        <v>2092</v>
      </c>
      <c r="G3663" s="25" t="s">
        <v>1947</v>
      </c>
    </row>
    <row r="3664" spans="1:7" x14ac:dyDescent="0.3">
      <c r="A3664" s="27">
        <v>9725</v>
      </c>
      <c r="B3664" s="27" t="s">
        <v>2897</v>
      </c>
      <c r="C3664" s="27" t="s">
        <v>2898</v>
      </c>
      <c r="D3664" s="28" t="s">
        <v>2327</v>
      </c>
      <c r="E3664" s="27" t="s">
        <v>2091</v>
      </c>
      <c r="F3664" s="27" t="s">
        <v>2367</v>
      </c>
      <c r="G3664" s="29" t="s">
        <v>2000</v>
      </c>
    </row>
    <row r="3665" spans="1:7" x14ac:dyDescent="0.3">
      <c r="A3665" s="24">
        <v>9722</v>
      </c>
      <c r="B3665" s="24" t="s">
        <v>2028</v>
      </c>
      <c r="C3665" s="24" t="s">
        <v>2486</v>
      </c>
      <c r="D3665" s="30" t="s">
        <v>2088</v>
      </c>
      <c r="E3665" s="24" t="s">
        <v>1990</v>
      </c>
      <c r="F3665" s="24" t="s">
        <v>1991</v>
      </c>
      <c r="G3665" s="25" t="s">
        <v>1947</v>
      </c>
    </row>
    <row r="3666" spans="1:7" x14ac:dyDescent="0.3">
      <c r="A3666" s="27">
        <v>9715</v>
      </c>
      <c r="B3666" s="27" t="s">
        <v>2895</v>
      </c>
      <c r="C3666" s="27" t="s">
        <v>2896</v>
      </c>
      <c r="D3666" s="28" t="s">
        <v>2209</v>
      </c>
      <c r="E3666" s="27" t="s">
        <v>1990</v>
      </c>
      <c r="F3666" s="27" t="s">
        <v>1991</v>
      </c>
      <c r="G3666" s="29" t="s">
        <v>1947</v>
      </c>
    </row>
    <row r="3667" spans="1:7" x14ac:dyDescent="0.3">
      <c r="A3667" s="24">
        <v>9713</v>
      </c>
      <c r="B3667" s="24" t="s">
        <v>2004</v>
      </c>
      <c r="C3667" s="24" t="s">
        <v>2894</v>
      </c>
      <c r="D3667" s="30" t="s">
        <v>2209</v>
      </c>
      <c r="E3667" s="24" t="s">
        <v>1990</v>
      </c>
      <c r="F3667" s="24" t="s">
        <v>1991</v>
      </c>
      <c r="G3667" s="25" t="s">
        <v>1947</v>
      </c>
    </row>
    <row r="3668" spans="1:7" x14ac:dyDescent="0.3">
      <c r="A3668" s="27">
        <v>9675</v>
      </c>
      <c r="B3668" s="27" t="s">
        <v>2892</v>
      </c>
      <c r="C3668" s="27" t="s">
        <v>2893</v>
      </c>
      <c r="D3668" s="28" t="s">
        <v>2445</v>
      </c>
      <c r="E3668" s="27" t="s">
        <v>2279</v>
      </c>
      <c r="F3668" s="27" t="s">
        <v>2336</v>
      </c>
      <c r="G3668" s="29" t="s">
        <v>1947</v>
      </c>
    </row>
    <row r="3669" spans="1:7" x14ac:dyDescent="0.3">
      <c r="A3669" s="24">
        <v>9662</v>
      </c>
      <c r="B3669" s="24" t="s">
        <v>2579</v>
      </c>
      <c r="C3669" s="24" t="s">
        <v>2891</v>
      </c>
      <c r="D3669" s="30" t="s">
        <v>2338</v>
      </c>
      <c r="E3669" s="24" t="s">
        <v>1995</v>
      </c>
      <c r="F3669" s="24" t="s">
        <v>2128</v>
      </c>
      <c r="G3669" s="25" t="s">
        <v>1947</v>
      </c>
    </row>
    <row r="3670" spans="1:7" x14ac:dyDescent="0.3">
      <c r="A3670" s="27">
        <v>9632</v>
      </c>
      <c r="B3670" s="27" t="s">
        <v>2047</v>
      </c>
      <c r="C3670" s="27" t="s">
        <v>2890</v>
      </c>
      <c r="D3670" s="28" t="s">
        <v>2201</v>
      </c>
      <c r="E3670" s="27" t="s">
        <v>1960</v>
      </c>
      <c r="F3670" s="27" t="s">
        <v>1961</v>
      </c>
      <c r="G3670" s="29" t="s">
        <v>2000</v>
      </c>
    </row>
    <row r="3671" spans="1:7" x14ac:dyDescent="0.3">
      <c r="A3671" s="24">
        <v>9604</v>
      </c>
      <c r="B3671" s="24" t="s">
        <v>2888</v>
      </c>
      <c r="C3671" s="24" t="s">
        <v>2888</v>
      </c>
      <c r="D3671" s="30" t="s">
        <v>2327</v>
      </c>
      <c r="E3671" s="24" t="s">
        <v>2059</v>
      </c>
      <c r="F3671" s="24" t="s">
        <v>2889</v>
      </c>
      <c r="G3671" s="25" t="s">
        <v>2000</v>
      </c>
    </row>
    <row r="3672" spans="1:7" x14ac:dyDescent="0.3">
      <c r="A3672" s="27">
        <v>9584</v>
      </c>
      <c r="B3672" s="27" t="s">
        <v>2887</v>
      </c>
      <c r="C3672" s="27" t="s">
        <v>2184</v>
      </c>
      <c r="D3672" s="28" t="s">
        <v>2284</v>
      </c>
      <c r="E3672" s="27" t="s">
        <v>2059</v>
      </c>
      <c r="F3672" s="27" t="s">
        <v>2722</v>
      </c>
      <c r="G3672" s="29" t="s">
        <v>1947</v>
      </c>
    </row>
    <row r="3673" spans="1:7" x14ac:dyDescent="0.3">
      <c r="A3673" s="24">
        <v>9580</v>
      </c>
      <c r="B3673" s="24" t="s">
        <v>2448</v>
      </c>
      <c r="C3673" s="24" t="s">
        <v>2020</v>
      </c>
      <c r="D3673" s="30" t="s">
        <v>2139</v>
      </c>
      <c r="E3673" s="24" t="s">
        <v>1950</v>
      </c>
      <c r="F3673" s="24" t="s">
        <v>1951</v>
      </c>
      <c r="G3673" s="25" t="s">
        <v>1947</v>
      </c>
    </row>
    <row r="3674" spans="1:7" x14ac:dyDescent="0.3">
      <c r="A3674" s="27">
        <v>9542</v>
      </c>
      <c r="B3674" s="27" t="s">
        <v>2493</v>
      </c>
      <c r="C3674" s="27" t="s">
        <v>2886</v>
      </c>
      <c r="D3674" s="28" t="s">
        <v>2045</v>
      </c>
      <c r="E3674" s="27" t="s">
        <v>1974</v>
      </c>
      <c r="F3674" s="27" t="s">
        <v>2181</v>
      </c>
      <c r="G3674" s="29" t="s">
        <v>2000</v>
      </c>
    </row>
    <row r="3675" spans="1:7" x14ac:dyDescent="0.3">
      <c r="A3675" s="24">
        <v>9499</v>
      </c>
      <c r="B3675" s="24" t="s">
        <v>850</v>
      </c>
      <c r="C3675" s="24" t="s">
        <v>2100</v>
      </c>
      <c r="D3675" s="30" t="s">
        <v>2045</v>
      </c>
      <c r="E3675" s="24" t="s">
        <v>1950</v>
      </c>
      <c r="F3675" s="24" t="s">
        <v>1951</v>
      </c>
      <c r="G3675" s="25" t="s">
        <v>1947</v>
      </c>
    </row>
    <row r="3676" spans="1:7" x14ac:dyDescent="0.3">
      <c r="A3676" s="27">
        <v>9498</v>
      </c>
      <c r="B3676" s="27" t="s">
        <v>2884</v>
      </c>
      <c r="C3676" s="27" t="s">
        <v>2885</v>
      </c>
      <c r="D3676" s="28" t="s">
        <v>2492</v>
      </c>
      <c r="E3676" s="27" t="s">
        <v>2242</v>
      </c>
      <c r="F3676" s="27" t="s">
        <v>2243</v>
      </c>
      <c r="G3676" s="29" t="s">
        <v>1947</v>
      </c>
    </row>
    <row r="3677" spans="1:7" x14ac:dyDescent="0.3">
      <c r="A3677" s="24">
        <v>9482</v>
      </c>
      <c r="B3677" s="24" t="s">
        <v>2125</v>
      </c>
      <c r="C3677" s="24" t="s">
        <v>2883</v>
      </c>
      <c r="D3677" s="30" t="s">
        <v>2087</v>
      </c>
      <c r="E3677" s="24" t="s">
        <v>2031</v>
      </c>
      <c r="F3677" s="24" t="s">
        <v>2357</v>
      </c>
      <c r="G3677" s="25" t="s">
        <v>1947</v>
      </c>
    </row>
    <row r="3678" spans="1:7" x14ac:dyDescent="0.3">
      <c r="A3678" s="27">
        <v>9479</v>
      </c>
      <c r="B3678" s="27" t="s">
        <v>2881</v>
      </c>
      <c r="C3678" s="27" t="s">
        <v>2882</v>
      </c>
      <c r="D3678" s="28" t="s">
        <v>2335</v>
      </c>
      <c r="E3678" s="27" t="s">
        <v>2279</v>
      </c>
      <c r="F3678" s="27" t="s">
        <v>2336</v>
      </c>
      <c r="G3678" s="29" t="s">
        <v>1947</v>
      </c>
    </row>
    <row r="3679" spans="1:7" x14ac:dyDescent="0.3">
      <c r="A3679" s="24">
        <v>9477</v>
      </c>
      <c r="B3679" s="24" t="s">
        <v>1976</v>
      </c>
      <c r="C3679" s="24" t="s">
        <v>2880</v>
      </c>
      <c r="D3679" s="30" t="s">
        <v>2335</v>
      </c>
      <c r="E3679" s="24" t="s">
        <v>2279</v>
      </c>
      <c r="F3679" s="24" t="s">
        <v>2336</v>
      </c>
      <c r="G3679" s="25" t="s">
        <v>1947</v>
      </c>
    </row>
    <row r="3680" spans="1:7" x14ac:dyDescent="0.3">
      <c r="A3680" s="27">
        <v>9473</v>
      </c>
      <c r="B3680" s="27" t="s">
        <v>2879</v>
      </c>
      <c r="C3680" s="27" t="s">
        <v>2478</v>
      </c>
      <c r="D3680" s="28" t="s">
        <v>2003</v>
      </c>
      <c r="E3680" s="27" t="s">
        <v>2158</v>
      </c>
      <c r="F3680" s="27" t="s">
        <v>2159</v>
      </c>
      <c r="G3680" s="29" t="s">
        <v>2000</v>
      </c>
    </row>
    <row r="3681" spans="1:7" x14ac:dyDescent="0.3">
      <c r="A3681" s="24">
        <v>9461</v>
      </c>
      <c r="B3681" s="24" t="s">
        <v>2878</v>
      </c>
      <c r="C3681" s="24" t="s">
        <v>2258</v>
      </c>
      <c r="D3681" s="30" t="s">
        <v>2201</v>
      </c>
      <c r="E3681" s="24" t="s">
        <v>1960</v>
      </c>
      <c r="F3681" s="24" t="s">
        <v>1961</v>
      </c>
      <c r="G3681" s="25" t="s">
        <v>2000</v>
      </c>
    </row>
    <row r="3682" spans="1:7" x14ac:dyDescent="0.3">
      <c r="A3682" s="27">
        <v>9434</v>
      </c>
      <c r="B3682" s="27" t="s">
        <v>2197</v>
      </c>
      <c r="C3682" s="27" t="s">
        <v>2460</v>
      </c>
      <c r="D3682" s="28" t="s">
        <v>2327</v>
      </c>
      <c r="E3682" s="27" t="s">
        <v>2059</v>
      </c>
      <c r="F3682" s="27" t="s">
        <v>2877</v>
      </c>
      <c r="G3682" s="29" t="s">
        <v>1947</v>
      </c>
    </row>
    <row r="3683" spans="1:7" x14ac:dyDescent="0.3">
      <c r="A3683" s="24">
        <v>9418</v>
      </c>
      <c r="B3683" s="24" t="s">
        <v>2313</v>
      </c>
      <c r="C3683" s="24" t="s">
        <v>2602</v>
      </c>
      <c r="D3683" s="30" t="s">
        <v>2083</v>
      </c>
      <c r="E3683" s="24" t="s">
        <v>1945</v>
      </c>
      <c r="F3683" s="24" t="s">
        <v>1946</v>
      </c>
      <c r="G3683" s="25" t="s">
        <v>2000</v>
      </c>
    </row>
    <row r="3684" spans="1:7" x14ac:dyDescent="0.3">
      <c r="A3684" s="27">
        <v>9403</v>
      </c>
      <c r="B3684" s="27" t="s">
        <v>2875</v>
      </c>
      <c r="C3684" s="27" t="s">
        <v>2876</v>
      </c>
      <c r="D3684" s="28" t="s">
        <v>2201</v>
      </c>
      <c r="E3684" s="27" t="s">
        <v>1960</v>
      </c>
      <c r="F3684" s="27" t="s">
        <v>1961</v>
      </c>
      <c r="G3684" s="29" t="s">
        <v>2000</v>
      </c>
    </row>
    <row r="3685" spans="1:7" x14ac:dyDescent="0.3">
      <c r="A3685" s="24">
        <v>9395</v>
      </c>
      <c r="B3685" s="24" t="s">
        <v>2380</v>
      </c>
      <c r="C3685" s="24" t="s">
        <v>2405</v>
      </c>
      <c r="D3685" s="30" t="s">
        <v>2327</v>
      </c>
      <c r="E3685" s="24" t="s">
        <v>2059</v>
      </c>
      <c r="F3685" s="24" t="s">
        <v>2785</v>
      </c>
      <c r="G3685" s="25" t="s">
        <v>1947</v>
      </c>
    </row>
    <row r="3686" spans="1:7" x14ac:dyDescent="0.3">
      <c r="A3686" s="27">
        <v>9384</v>
      </c>
      <c r="B3686" s="27" t="s">
        <v>2874</v>
      </c>
      <c r="C3686" s="27" t="s">
        <v>2108</v>
      </c>
      <c r="D3686" s="28" t="s">
        <v>1994</v>
      </c>
      <c r="E3686" s="27" t="s">
        <v>1974</v>
      </c>
      <c r="F3686" s="27" t="s">
        <v>1975</v>
      </c>
      <c r="G3686" s="29" t="s">
        <v>1947</v>
      </c>
    </row>
    <row r="3687" spans="1:7" x14ac:dyDescent="0.3">
      <c r="A3687" s="24">
        <v>9377</v>
      </c>
      <c r="B3687" s="24" t="s">
        <v>2456</v>
      </c>
      <c r="C3687" s="24" t="s">
        <v>2872</v>
      </c>
      <c r="D3687" s="30" t="s">
        <v>2873</v>
      </c>
      <c r="E3687" s="24" t="s">
        <v>1978</v>
      </c>
      <c r="F3687" s="24" t="s">
        <v>1979</v>
      </c>
      <c r="G3687" s="25" t="s">
        <v>1947</v>
      </c>
    </row>
    <row r="3688" spans="1:7" x14ac:dyDescent="0.3">
      <c r="A3688" s="27">
        <v>9376</v>
      </c>
      <c r="B3688" s="27" t="s">
        <v>2791</v>
      </c>
      <c r="C3688" s="27" t="s">
        <v>2791</v>
      </c>
      <c r="D3688" s="28" t="s">
        <v>2087</v>
      </c>
      <c r="E3688" s="27" t="s">
        <v>1950</v>
      </c>
      <c r="F3688" s="27" t="s">
        <v>1951</v>
      </c>
      <c r="G3688" s="29" t="s">
        <v>1947</v>
      </c>
    </row>
    <row r="3689" spans="1:7" x14ac:dyDescent="0.3">
      <c r="A3689" s="24">
        <v>9351</v>
      </c>
      <c r="B3689" s="24" t="s">
        <v>2871</v>
      </c>
      <c r="C3689" s="24" t="s">
        <v>2871</v>
      </c>
      <c r="D3689" s="30" t="s">
        <v>2045</v>
      </c>
      <c r="E3689" s="24" t="s">
        <v>1974</v>
      </c>
      <c r="F3689" s="24" t="s">
        <v>2046</v>
      </c>
      <c r="G3689" s="25" t="s">
        <v>2000</v>
      </c>
    </row>
    <row r="3690" spans="1:7" x14ac:dyDescent="0.3">
      <c r="A3690" s="27">
        <v>9338</v>
      </c>
      <c r="B3690" s="27" t="s">
        <v>281</v>
      </c>
      <c r="C3690" s="27" t="s">
        <v>2612</v>
      </c>
      <c r="D3690" s="28" t="s">
        <v>2335</v>
      </c>
      <c r="E3690" s="27" t="s">
        <v>2279</v>
      </c>
      <c r="F3690" s="27" t="s">
        <v>2370</v>
      </c>
      <c r="G3690" s="29" t="s">
        <v>1947</v>
      </c>
    </row>
    <row r="3691" spans="1:7" x14ac:dyDescent="0.3">
      <c r="A3691" s="24">
        <v>9336</v>
      </c>
      <c r="B3691" s="24" t="s">
        <v>2645</v>
      </c>
      <c r="C3691" s="24" t="s">
        <v>2870</v>
      </c>
      <c r="D3691" s="30" t="s">
        <v>2335</v>
      </c>
      <c r="E3691" s="24" t="s">
        <v>2279</v>
      </c>
      <c r="F3691" s="24" t="s">
        <v>2420</v>
      </c>
      <c r="G3691" s="25" t="s">
        <v>1947</v>
      </c>
    </row>
    <row r="3692" spans="1:7" x14ac:dyDescent="0.3">
      <c r="A3692" s="27">
        <v>9335</v>
      </c>
      <c r="B3692" s="27" t="s">
        <v>2342</v>
      </c>
      <c r="C3692" s="27" t="s">
        <v>2470</v>
      </c>
      <c r="D3692" s="28" t="s">
        <v>2335</v>
      </c>
      <c r="E3692" s="27" t="s">
        <v>2279</v>
      </c>
      <c r="F3692" s="27" t="s">
        <v>2420</v>
      </c>
      <c r="G3692" s="29" t="s">
        <v>1947</v>
      </c>
    </row>
    <row r="3693" spans="1:7" x14ac:dyDescent="0.3">
      <c r="A3693" s="24">
        <v>9321</v>
      </c>
      <c r="B3693" s="24" t="s">
        <v>2868</v>
      </c>
      <c r="C3693" s="24" t="s">
        <v>2869</v>
      </c>
      <c r="D3693" s="30" t="s">
        <v>2127</v>
      </c>
      <c r="E3693" s="24" t="s">
        <v>2041</v>
      </c>
      <c r="F3693" s="24" t="s">
        <v>2432</v>
      </c>
      <c r="G3693" s="25" t="s">
        <v>1947</v>
      </c>
    </row>
    <row r="3694" spans="1:7" x14ac:dyDescent="0.3">
      <c r="A3694" s="27">
        <v>9308</v>
      </c>
      <c r="B3694" s="27" t="s">
        <v>1962</v>
      </c>
      <c r="C3694" s="27" t="s">
        <v>2867</v>
      </c>
      <c r="D3694" s="28" t="s">
        <v>2087</v>
      </c>
      <c r="E3694" s="27" t="s">
        <v>1965</v>
      </c>
      <c r="F3694" s="27" t="s">
        <v>1966</v>
      </c>
      <c r="G3694" s="29" t="s">
        <v>1947</v>
      </c>
    </row>
    <row r="3695" spans="1:7" x14ac:dyDescent="0.3">
      <c r="A3695" s="24">
        <v>9299</v>
      </c>
      <c r="B3695" s="24" t="s">
        <v>2865</v>
      </c>
      <c r="C3695" s="24" t="s">
        <v>2866</v>
      </c>
      <c r="D3695" s="30" t="s">
        <v>2531</v>
      </c>
      <c r="E3695" s="24" t="s">
        <v>1955</v>
      </c>
      <c r="F3695" s="24" t="s">
        <v>1956</v>
      </c>
      <c r="G3695" s="25" t="s">
        <v>1947</v>
      </c>
    </row>
    <row r="3696" spans="1:7" x14ac:dyDescent="0.3">
      <c r="A3696" s="27">
        <v>9298</v>
      </c>
      <c r="B3696" s="27" t="s">
        <v>2017</v>
      </c>
      <c r="C3696" s="27" t="s">
        <v>2863</v>
      </c>
      <c r="D3696" s="28" t="s">
        <v>2864</v>
      </c>
      <c r="E3696" s="27" t="s">
        <v>1955</v>
      </c>
      <c r="F3696" s="27" t="s">
        <v>1956</v>
      </c>
      <c r="G3696" s="29" t="s">
        <v>1947</v>
      </c>
    </row>
    <row r="3697" spans="1:7" x14ac:dyDescent="0.3">
      <c r="A3697" s="24">
        <v>9297</v>
      </c>
      <c r="B3697" s="24" t="s">
        <v>2223</v>
      </c>
      <c r="C3697" s="24" t="s">
        <v>2427</v>
      </c>
      <c r="D3697" s="30" t="s">
        <v>2066</v>
      </c>
      <c r="E3697" s="24" t="s">
        <v>1965</v>
      </c>
      <c r="F3697" s="24" t="s">
        <v>2273</v>
      </c>
      <c r="G3697" s="25" t="s">
        <v>1947</v>
      </c>
    </row>
    <row r="3698" spans="1:7" x14ac:dyDescent="0.3">
      <c r="A3698" s="27">
        <v>9291</v>
      </c>
      <c r="B3698" s="27" t="s">
        <v>836</v>
      </c>
      <c r="C3698" s="27" t="s">
        <v>2525</v>
      </c>
      <c r="D3698" s="28" t="s">
        <v>1989</v>
      </c>
      <c r="E3698" s="27" t="s">
        <v>1990</v>
      </c>
      <c r="F3698" s="27" t="s">
        <v>1991</v>
      </c>
      <c r="G3698" s="29" t="s">
        <v>1947</v>
      </c>
    </row>
    <row r="3699" spans="1:7" x14ac:dyDescent="0.3">
      <c r="A3699" s="24">
        <v>9284</v>
      </c>
      <c r="B3699" s="24" t="s">
        <v>248</v>
      </c>
      <c r="C3699" s="24" t="s">
        <v>2862</v>
      </c>
      <c r="D3699" s="30" t="s">
        <v>2201</v>
      </c>
      <c r="E3699" s="24" t="s">
        <v>1960</v>
      </c>
      <c r="F3699" s="24" t="s">
        <v>1961</v>
      </c>
      <c r="G3699" s="25" t="s">
        <v>2000</v>
      </c>
    </row>
    <row r="3700" spans="1:7" x14ac:dyDescent="0.3">
      <c r="A3700" s="27">
        <v>9277</v>
      </c>
      <c r="B3700" s="27" t="s">
        <v>2747</v>
      </c>
      <c r="C3700" s="27" t="s">
        <v>2014</v>
      </c>
      <c r="D3700" s="28" t="s">
        <v>2127</v>
      </c>
      <c r="E3700" s="27" t="s">
        <v>1995</v>
      </c>
      <c r="F3700" s="27" t="s">
        <v>2128</v>
      </c>
      <c r="G3700" s="29" t="s">
        <v>1947</v>
      </c>
    </row>
    <row r="3701" spans="1:7" x14ac:dyDescent="0.3">
      <c r="A3701" s="24">
        <v>9270</v>
      </c>
      <c r="B3701" s="24" t="s">
        <v>2861</v>
      </c>
      <c r="C3701" s="24" t="s">
        <v>2525</v>
      </c>
      <c r="D3701" s="30" t="s">
        <v>2087</v>
      </c>
      <c r="E3701" s="24" t="s">
        <v>1950</v>
      </c>
      <c r="F3701" s="24" t="s">
        <v>1951</v>
      </c>
      <c r="G3701" s="25" t="s">
        <v>1947</v>
      </c>
    </row>
    <row r="3702" spans="1:7" x14ac:dyDescent="0.3">
      <c r="A3702" s="27">
        <v>9264</v>
      </c>
      <c r="B3702" s="27" t="s">
        <v>2859</v>
      </c>
      <c r="C3702" s="27" t="s">
        <v>2860</v>
      </c>
      <c r="D3702" s="28" t="s">
        <v>2163</v>
      </c>
      <c r="E3702" s="27" t="s">
        <v>1974</v>
      </c>
      <c r="F3702" s="27" t="s">
        <v>2606</v>
      </c>
      <c r="G3702" s="29" t="s">
        <v>2000</v>
      </c>
    </row>
    <row r="3703" spans="1:7" x14ac:dyDescent="0.3">
      <c r="A3703" s="24">
        <v>9241</v>
      </c>
      <c r="B3703" s="24" t="s">
        <v>2125</v>
      </c>
      <c r="C3703" s="24" t="s">
        <v>2548</v>
      </c>
      <c r="D3703" s="30" t="s">
        <v>2335</v>
      </c>
      <c r="E3703" s="24" t="s">
        <v>2279</v>
      </c>
      <c r="F3703" s="24" t="s">
        <v>2297</v>
      </c>
      <c r="G3703" s="25" t="s">
        <v>1947</v>
      </c>
    </row>
    <row r="3704" spans="1:7" x14ac:dyDescent="0.3">
      <c r="A3704" s="27">
        <v>9238</v>
      </c>
      <c r="B3704" s="27" t="s">
        <v>2857</v>
      </c>
      <c r="C3704" s="27" t="s">
        <v>2858</v>
      </c>
      <c r="D3704" s="28" t="s">
        <v>2008</v>
      </c>
      <c r="E3704" s="27" t="s">
        <v>2009</v>
      </c>
      <c r="F3704" s="27" t="s">
        <v>2010</v>
      </c>
      <c r="G3704" s="29" t="s">
        <v>1947</v>
      </c>
    </row>
    <row r="3705" spans="1:7" x14ac:dyDescent="0.3">
      <c r="A3705" s="24">
        <v>9217</v>
      </c>
      <c r="B3705" s="24" t="s">
        <v>2856</v>
      </c>
      <c r="C3705" s="24" t="s">
        <v>2155</v>
      </c>
      <c r="D3705" s="30" t="s">
        <v>2163</v>
      </c>
      <c r="E3705" s="24" t="s">
        <v>1974</v>
      </c>
      <c r="F3705" s="24" t="s">
        <v>2024</v>
      </c>
      <c r="G3705" s="25" t="s">
        <v>2000</v>
      </c>
    </row>
    <row r="3706" spans="1:7" x14ac:dyDescent="0.3">
      <c r="A3706" s="27">
        <v>9215</v>
      </c>
      <c r="B3706" s="27" t="s">
        <v>2855</v>
      </c>
      <c r="C3706" s="27" t="s">
        <v>2855</v>
      </c>
      <c r="D3706" s="28" t="s">
        <v>2045</v>
      </c>
      <c r="E3706" s="27" t="s">
        <v>1974</v>
      </c>
      <c r="F3706" s="27" t="s">
        <v>2513</v>
      </c>
      <c r="G3706" s="29" t="s">
        <v>2000</v>
      </c>
    </row>
    <row r="3707" spans="1:7" x14ac:dyDescent="0.3">
      <c r="A3707" s="24">
        <v>9193</v>
      </c>
      <c r="B3707" s="24" t="s">
        <v>2854</v>
      </c>
      <c r="C3707" s="24" t="s">
        <v>2184</v>
      </c>
      <c r="D3707" s="30" t="s">
        <v>2327</v>
      </c>
      <c r="E3707" s="24" t="s">
        <v>2059</v>
      </c>
      <c r="F3707" s="24" t="s">
        <v>2711</v>
      </c>
      <c r="G3707" s="25" t="s">
        <v>1947</v>
      </c>
    </row>
    <row r="3708" spans="1:7" x14ac:dyDescent="0.3">
      <c r="A3708" s="27">
        <v>9180</v>
      </c>
      <c r="B3708" s="27" t="s">
        <v>2020</v>
      </c>
      <c r="C3708" s="27" t="s">
        <v>2853</v>
      </c>
      <c r="D3708" s="28" t="s">
        <v>2335</v>
      </c>
      <c r="E3708" s="27" t="s">
        <v>2279</v>
      </c>
      <c r="F3708" s="27" t="s">
        <v>2370</v>
      </c>
      <c r="G3708" s="29" t="s">
        <v>1947</v>
      </c>
    </row>
    <row r="3709" spans="1:7" x14ac:dyDescent="0.3">
      <c r="A3709" s="24">
        <v>9178</v>
      </c>
      <c r="B3709" s="24" t="s">
        <v>2011</v>
      </c>
      <c r="C3709" s="24" t="s">
        <v>2644</v>
      </c>
      <c r="D3709" s="30" t="s">
        <v>2087</v>
      </c>
      <c r="E3709" s="24" t="s">
        <v>1978</v>
      </c>
      <c r="F3709" s="24" t="s">
        <v>1979</v>
      </c>
      <c r="G3709" s="25" t="s">
        <v>1947</v>
      </c>
    </row>
    <row r="3710" spans="1:7" x14ac:dyDescent="0.3">
      <c r="A3710" s="27">
        <v>9162</v>
      </c>
      <c r="B3710" s="27" t="s">
        <v>2313</v>
      </c>
      <c r="C3710" s="27" t="s">
        <v>2198</v>
      </c>
      <c r="D3710" s="28" t="s">
        <v>2045</v>
      </c>
      <c r="E3710" s="27" t="s">
        <v>1974</v>
      </c>
      <c r="F3710" s="27" t="s">
        <v>2024</v>
      </c>
      <c r="G3710" s="29" t="s">
        <v>2000</v>
      </c>
    </row>
    <row r="3711" spans="1:7" x14ac:dyDescent="0.3">
      <c r="A3711" s="24">
        <v>9132</v>
      </c>
      <c r="B3711" s="24" t="s">
        <v>2852</v>
      </c>
      <c r="C3711" s="24" t="s">
        <v>2602</v>
      </c>
      <c r="D3711" s="30" t="s">
        <v>2045</v>
      </c>
      <c r="E3711" s="24" t="s">
        <v>1974</v>
      </c>
      <c r="F3711" s="24" t="s">
        <v>2788</v>
      </c>
      <c r="G3711" s="25" t="s">
        <v>1947</v>
      </c>
    </row>
    <row r="3712" spans="1:7" x14ac:dyDescent="0.3">
      <c r="A3712" s="27">
        <v>9126</v>
      </c>
      <c r="B3712" s="27" t="s">
        <v>850</v>
      </c>
      <c r="C3712" s="27" t="s">
        <v>1972</v>
      </c>
      <c r="D3712" s="28" t="s">
        <v>2087</v>
      </c>
      <c r="E3712" s="27" t="s">
        <v>1950</v>
      </c>
      <c r="F3712" s="27" t="s">
        <v>1951</v>
      </c>
      <c r="G3712" s="29" t="s">
        <v>1947</v>
      </c>
    </row>
    <row r="3713" spans="1:7" x14ac:dyDescent="0.3">
      <c r="A3713" s="24">
        <v>9107</v>
      </c>
      <c r="B3713" s="24" t="s">
        <v>2850</v>
      </c>
      <c r="C3713" s="24" t="s">
        <v>2851</v>
      </c>
      <c r="D3713" s="30" t="s">
        <v>2045</v>
      </c>
      <c r="E3713" s="24" t="s">
        <v>1974</v>
      </c>
      <c r="F3713" s="24" t="s">
        <v>2650</v>
      </c>
      <c r="G3713" s="25" t="s">
        <v>2000</v>
      </c>
    </row>
    <row r="3714" spans="1:7" x14ac:dyDescent="0.3">
      <c r="A3714" s="27">
        <v>9084</v>
      </c>
      <c r="B3714" s="27" t="s">
        <v>2847</v>
      </c>
      <c r="C3714" s="27" t="s">
        <v>2848</v>
      </c>
      <c r="D3714" s="28" t="s">
        <v>2849</v>
      </c>
      <c r="E3714" s="27" t="s">
        <v>2276</v>
      </c>
      <c r="F3714" s="27" t="s">
        <v>2277</v>
      </c>
      <c r="G3714" s="29" t="s">
        <v>1947</v>
      </c>
    </row>
    <row r="3715" spans="1:7" x14ac:dyDescent="0.3">
      <c r="A3715" s="24">
        <v>9075</v>
      </c>
      <c r="B3715" s="24" t="s">
        <v>2846</v>
      </c>
      <c r="C3715" s="24" t="s">
        <v>2541</v>
      </c>
      <c r="D3715" s="30" t="s">
        <v>2101</v>
      </c>
      <c r="E3715" s="24" t="s">
        <v>2054</v>
      </c>
      <c r="F3715" s="24" t="s">
        <v>2055</v>
      </c>
      <c r="G3715" s="25" t="s">
        <v>2000</v>
      </c>
    </row>
    <row r="3716" spans="1:7" x14ac:dyDescent="0.3">
      <c r="A3716" s="27">
        <v>9066</v>
      </c>
      <c r="B3716" s="27" t="s">
        <v>521</v>
      </c>
      <c r="C3716" s="27" t="s">
        <v>2844</v>
      </c>
      <c r="D3716" s="28" t="s">
        <v>2045</v>
      </c>
      <c r="E3716" s="27" t="s">
        <v>1974</v>
      </c>
      <c r="F3716" s="27" t="s">
        <v>2845</v>
      </c>
      <c r="G3716" s="29" t="s">
        <v>2000</v>
      </c>
    </row>
    <row r="3717" spans="1:7" x14ac:dyDescent="0.3">
      <c r="A3717" s="24">
        <v>9064</v>
      </c>
      <c r="B3717" s="24" t="s">
        <v>2842</v>
      </c>
      <c r="C3717" s="24" t="s">
        <v>2218</v>
      </c>
      <c r="D3717" s="30" t="s">
        <v>2843</v>
      </c>
      <c r="E3717" s="24" t="s">
        <v>2496</v>
      </c>
      <c r="F3717" s="24" t="s">
        <v>2497</v>
      </c>
      <c r="G3717" s="25" t="s">
        <v>1947</v>
      </c>
    </row>
    <row r="3718" spans="1:7" x14ac:dyDescent="0.3">
      <c r="A3718" s="27">
        <v>9044</v>
      </c>
      <c r="B3718" s="27" t="s">
        <v>2841</v>
      </c>
      <c r="C3718" s="27" t="s">
        <v>2264</v>
      </c>
      <c r="D3718" s="28" t="s">
        <v>2101</v>
      </c>
      <c r="E3718" s="27" t="s">
        <v>2054</v>
      </c>
      <c r="F3718" s="27" t="s">
        <v>2055</v>
      </c>
      <c r="G3718" s="29" t="s">
        <v>1947</v>
      </c>
    </row>
    <row r="3719" spans="1:7" x14ac:dyDescent="0.3">
      <c r="A3719" s="24">
        <v>9000</v>
      </c>
      <c r="B3719" s="24" t="s">
        <v>2840</v>
      </c>
      <c r="C3719" s="24" t="s">
        <v>1963</v>
      </c>
      <c r="D3719" s="30" t="s">
        <v>2584</v>
      </c>
      <c r="E3719" s="24" t="s">
        <v>2279</v>
      </c>
      <c r="F3719" s="24" t="s">
        <v>2350</v>
      </c>
      <c r="G3719" s="25" t="s">
        <v>2000</v>
      </c>
    </row>
    <row r="3720" spans="1:7" x14ac:dyDescent="0.3">
      <c r="A3720" s="27">
        <v>8989</v>
      </c>
      <c r="B3720" s="27" t="s">
        <v>2380</v>
      </c>
      <c r="C3720" s="27" t="s">
        <v>2184</v>
      </c>
      <c r="D3720" s="28" t="s">
        <v>1949</v>
      </c>
      <c r="E3720" s="27" t="s">
        <v>1965</v>
      </c>
      <c r="F3720" s="27" t="s">
        <v>1966</v>
      </c>
      <c r="G3720" s="29" t="s">
        <v>1947</v>
      </c>
    </row>
    <row r="3721" spans="1:7" x14ac:dyDescent="0.3">
      <c r="A3721" s="24">
        <v>8934</v>
      </c>
      <c r="B3721" s="24" t="s">
        <v>2528</v>
      </c>
      <c r="C3721" s="24" t="s">
        <v>2196</v>
      </c>
      <c r="D3721" s="30" t="s">
        <v>2087</v>
      </c>
      <c r="E3721" s="24" t="s">
        <v>1950</v>
      </c>
      <c r="F3721" s="24" t="s">
        <v>1951</v>
      </c>
      <c r="G3721" s="25" t="s">
        <v>1947</v>
      </c>
    </row>
    <row r="3722" spans="1:7" x14ac:dyDescent="0.3">
      <c r="A3722" s="27">
        <v>8922</v>
      </c>
      <c r="B3722" s="27" t="s">
        <v>2006</v>
      </c>
      <c r="C3722" s="27" t="s">
        <v>2838</v>
      </c>
      <c r="D3722" s="28" t="s">
        <v>2839</v>
      </c>
      <c r="E3722" s="27" t="s">
        <v>2176</v>
      </c>
      <c r="F3722" s="27" t="s">
        <v>2177</v>
      </c>
      <c r="G3722" s="29" t="s">
        <v>2000</v>
      </c>
    </row>
    <row r="3723" spans="1:7" x14ac:dyDescent="0.3">
      <c r="A3723" s="24">
        <v>8913</v>
      </c>
      <c r="B3723" s="24" t="s">
        <v>1501</v>
      </c>
      <c r="C3723" s="24" t="s">
        <v>2837</v>
      </c>
      <c r="D3723" s="30" t="s">
        <v>2101</v>
      </c>
      <c r="E3723" s="24" t="s">
        <v>2054</v>
      </c>
      <c r="F3723" s="24" t="s">
        <v>2055</v>
      </c>
      <c r="G3723" s="25" t="s">
        <v>2000</v>
      </c>
    </row>
    <row r="3724" spans="1:7" x14ac:dyDescent="0.3">
      <c r="A3724" s="27">
        <v>8910</v>
      </c>
      <c r="B3724" s="27" t="s">
        <v>2486</v>
      </c>
      <c r="C3724" s="27" t="s">
        <v>2836</v>
      </c>
      <c r="D3724" s="28" t="s">
        <v>2447</v>
      </c>
      <c r="E3724" s="27" t="s">
        <v>2315</v>
      </c>
      <c r="F3724" s="27" t="s">
        <v>2316</v>
      </c>
      <c r="G3724" s="29" t="s">
        <v>1947</v>
      </c>
    </row>
    <row r="3725" spans="1:7" x14ac:dyDescent="0.3">
      <c r="A3725" s="24">
        <v>8908</v>
      </c>
      <c r="B3725" s="24" t="s">
        <v>2125</v>
      </c>
      <c r="C3725" s="24" t="s">
        <v>1987</v>
      </c>
      <c r="D3725" s="30" t="s">
        <v>2083</v>
      </c>
      <c r="E3725" s="24" t="s">
        <v>2191</v>
      </c>
      <c r="F3725" s="24" t="s">
        <v>2192</v>
      </c>
      <c r="G3725" s="25" t="s">
        <v>1947</v>
      </c>
    </row>
    <row r="3726" spans="1:7" x14ac:dyDescent="0.3">
      <c r="A3726" s="27">
        <v>8904</v>
      </c>
      <c r="B3726" s="27" t="s">
        <v>2240</v>
      </c>
      <c r="C3726" s="27" t="s">
        <v>2835</v>
      </c>
      <c r="D3726" s="28" t="s">
        <v>2256</v>
      </c>
      <c r="E3726" s="27" t="s">
        <v>2073</v>
      </c>
      <c r="F3726" s="27" t="s">
        <v>2074</v>
      </c>
      <c r="G3726" s="29" t="s">
        <v>1947</v>
      </c>
    </row>
    <row r="3727" spans="1:7" x14ac:dyDescent="0.3">
      <c r="A3727" s="24">
        <v>8883</v>
      </c>
      <c r="B3727" s="24" t="s">
        <v>2834</v>
      </c>
      <c r="C3727" s="24" t="s">
        <v>2834</v>
      </c>
      <c r="D3727" s="30" t="s">
        <v>2201</v>
      </c>
      <c r="E3727" s="24" t="s">
        <v>1960</v>
      </c>
      <c r="F3727" s="24" t="s">
        <v>1961</v>
      </c>
      <c r="G3727" s="25" t="s">
        <v>2000</v>
      </c>
    </row>
    <row r="3728" spans="1:7" x14ac:dyDescent="0.3">
      <c r="A3728" s="27">
        <v>8871</v>
      </c>
      <c r="B3728" s="27" t="s">
        <v>2022</v>
      </c>
      <c r="C3728" s="27" t="s">
        <v>2833</v>
      </c>
      <c r="D3728" s="28" t="s">
        <v>1994</v>
      </c>
      <c r="E3728" s="27" t="s">
        <v>1974</v>
      </c>
      <c r="F3728" s="27" t="s">
        <v>1975</v>
      </c>
      <c r="G3728" s="29" t="s">
        <v>1947</v>
      </c>
    </row>
    <row r="3729" spans="1:7" x14ac:dyDescent="0.3">
      <c r="A3729" s="24">
        <v>8870</v>
      </c>
      <c r="B3729" s="24" t="s">
        <v>2832</v>
      </c>
      <c r="C3729" s="24" t="s">
        <v>2146</v>
      </c>
      <c r="D3729" s="30" t="s">
        <v>2008</v>
      </c>
      <c r="E3729" s="24" t="s">
        <v>2009</v>
      </c>
      <c r="F3729" s="24" t="s">
        <v>2016</v>
      </c>
      <c r="G3729" s="25" t="s">
        <v>1947</v>
      </c>
    </row>
    <row r="3730" spans="1:7" x14ac:dyDescent="0.3">
      <c r="A3730" s="27">
        <v>8861</v>
      </c>
      <c r="B3730" s="27" t="s">
        <v>2199</v>
      </c>
      <c r="C3730" s="27" t="s">
        <v>1993</v>
      </c>
      <c r="D3730" s="28" t="s">
        <v>2256</v>
      </c>
      <c r="E3730" s="27" t="s">
        <v>2073</v>
      </c>
      <c r="F3730" s="27" t="s">
        <v>2074</v>
      </c>
      <c r="G3730" s="29" t="s">
        <v>1947</v>
      </c>
    </row>
    <row r="3731" spans="1:7" x14ac:dyDescent="0.3">
      <c r="A3731" s="24">
        <v>8860</v>
      </c>
      <c r="B3731" s="24" t="s">
        <v>2831</v>
      </c>
      <c r="C3731" s="24" t="s">
        <v>2831</v>
      </c>
      <c r="D3731" s="30" t="s">
        <v>2256</v>
      </c>
      <c r="E3731" s="24" t="s">
        <v>2073</v>
      </c>
      <c r="F3731" s="24" t="s">
        <v>2074</v>
      </c>
      <c r="G3731" s="25" t="s">
        <v>1947</v>
      </c>
    </row>
    <row r="3732" spans="1:7" x14ac:dyDescent="0.3">
      <c r="A3732" s="27">
        <v>8858</v>
      </c>
      <c r="B3732" s="27" t="s">
        <v>2252</v>
      </c>
      <c r="C3732" s="27" t="s">
        <v>1987</v>
      </c>
      <c r="D3732" s="28" t="s">
        <v>2225</v>
      </c>
      <c r="E3732" s="27" t="s">
        <v>1955</v>
      </c>
      <c r="F3732" s="27" t="s">
        <v>1956</v>
      </c>
      <c r="G3732" s="29" t="s">
        <v>1947</v>
      </c>
    </row>
    <row r="3733" spans="1:7" x14ac:dyDescent="0.3">
      <c r="A3733" s="24">
        <v>8857</v>
      </c>
      <c r="B3733" s="24" t="s">
        <v>2829</v>
      </c>
      <c r="C3733" s="24" t="s">
        <v>2830</v>
      </c>
      <c r="D3733" s="30" t="s">
        <v>1949</v>
      </c>
      <c r="E3733" s="24" t="s">
        <v>2031</v>
      </c>
      <c r="F3733" s="24" t="s">
        <v>2032</v>
      </c>
      <c r="G3733" s="25" t="s">
        <v>1947</v>
      </c>
    </row>
    <row r="3734" spans="1:7" x14ac:dyDescent="0.3">
      <c r="A3734" s="27">
        <v>8852</v>
      </c>
      <c r="B3734" s="27" t="s">
        <v>2827</v>
      </c>
      <c r="C3734" s="27" t="s">
        <v>2767</v>
      </c>
      <c r="D3734" s="28" t="s">
        <v>2045</v>
      </c>
      <c r="E3734" s="27" t="s">
        <v>1974</v>
      </c>
      <c r="F3734" s="27" t="s">
        <v>2828</v>
      </c>
      <c r="G3734" s="29" t="s">
        <v>2000</v>
      </c>
    </row>
    <row r="3735" spans="1:7" x14ac:dyDescent="0.3">
      <c r="A3735" s="24">
        <v>8848</v>
      </c>
      <c r="B3735" s="24" t="s">
        <v>2825</v>
      </c>
      <c r="C3735" s="24" t="s">
        <v>2826</v>
      </c>
      <c r="D3735" s="30" t="s">
        <v>2447</v>
      </c>
      <c r="E3735" s="24" t="s">
        <v>2054</v>
      </c>
      <c r="F3735" s="24" t="s">
        <v>2055</v>
      </c>
      <c r="G3735" s="25" t="s">
        <v>2000</v>
      </c>
    </row>
    <row r="3736" spans="1:7" x14ac:dyDescent="0.3">
      <c r="A3736" s="27">
        <v>8845</v>
      </c>
      <c r="B3736" s="27" t="s">
        <v>2079</v>
      </c>
      <c r="C3736" s="27" t="s">
        <v>2824</v>
      </c>
      <c r="D3736" s="28" t="s">
        <v>1949</v>
      </c>
      <c r="E3736" s="27" t="s">
        <v>2031</v>
      </c>
      <c r="F3736" s="27" t="s">
        <v>2032</v>
      </c>
      <c r="G3736" s="29" t="s">
        <v>1947</v>
      </c>
    </row>
    <row r="3737" spans="1:7" x14ac:dyDescent="0.3">
      <c r="A3737" s="24">
        <v>8813</v>
      </c>
      <c r="B3737" s="24" t="s">
        <v>2823</v>
      </c>
      <c r="C3737" s="24" t="s">
        <v>2206</v>
      </c>
      <c r="D3737" s="30" t="s">
        <v>2003</v>
      </c>
      <c r="E3737" s="24" t="s">
        <v>2158</v>
      </c>
      <c r="F3737" s="24" t="s">
        <v>2159</v>
      </c>
      <c r="G3737" s="25" t="s">
        <v>2000</v>
      </c>
    </row>
    <row r="3738" spans="1:7" x14ac:dyDescent="0.3">
      <c r="A3738" s="27">
        <v>8812</v>
      </c>
      <c r="B3738" s="27" t="s">
        <v>2820</v>
      </c>
      <c r="C3738" s="27" t="s">
        <v>1972</v>
      </c>
      <c r="D3738" s="28" t="s">
        <v>2495</v>
      </c>
      <c r="E3738" s="27" t="s">
        <v>2821</v>
      </c>
      <c r="F3738" s="27" t="s">
        <v>2822</v>
      </c>
      <c r="G3738" s="29" t="s">
        <v>2000</v>
      </c>
    </row>
    <row r="3739" spans="1:7" x14ac:dyDescent="0.3">
      <c r="A3739" s="24">
        <v>8800</v>
      </c>
      <c r="B3739" s="24" t="s">
        <v>2004</v>
      </c>
      <c r="C3739" s="24" t="s">
        <v>2819</v>
      </c>
      <c r="D3739" s="30" t="s">
        <v>2505</v>
      </c>
      <c r="E3739" s="24" t="s">
        <v>1974</v>
      </c>
      <c r="F3739" s="24" t="s">
        <v>2164</v>
      </c>
      <c r="G3739" s="25" t="s">
        <v>1947</v>
      </c>
    </row>
    <row r="3740" spans="1:7" x14ac:dyDescent="0.3">
      <c r="A3740" s="27">
        <v>8786</v>
      </c>
      <c r="B3740" s="27" t="s">
        <v>2685</v>
      </c>
      <c r="C3740" s="27" t="s">
        <v>2625</v>
      </c>
      <c r="D3740" s="28" t="s">
        <v>2447</v>
      </c>
      <c r="E3740" s="27" t="s">
        <v>2315</v>
      </c>
      <c r="F3740" s="27" t="s">
        <v>2316</v>
      </c>
      <c r="G3740" s="29" t="s">
        <v>2000</v>
      </c>
    </row>
    <row r="3741" spans="1:7" x14ac:dyDescent="0.3">
      <c r="A3741" s="24">
        <v>8783</v>
      </c>
      <c r="B3741" s="24" t="s">
        <v>2252</v>
      </c>
      <c r="C3741" s="24" t="s">
        <v>2498</v>
      </c>
      <c r="D3741" s="30" t="s">
        <v>2087</v>
      </c>
      <c r="E3741" s="24" t="s">
        <v>1950</v>
      </c>
      <c r="F3741" s="24" t="s">
        <v>1951</v>
      </c>
      <c r="G3741" s="25" t="s">
        <v>1947</v>
      </c>
    </row>
    <row r="3742" spans="1:7" x14ac:dyDescent="0.3">
      <c r="A3742" s="27">
        <v>8778</v>
      </c>
      <c r="B3742" s="27" t="s">
        <v>2818</v>
      </c>
      <c r="C3742" s="27" t="s">
        <v>2102</v>
      </c>
      <c r="D3742" s="28" t="s">
        <v>2127</v>
      </c>
      <c r="E3742" s="27" t="s">
        <v>2041</v>
      </c>
      <c r="F3742" s="27" t="s">
        <v>2432</v>
      </c>
      <c r="G3742" s="29" t="s">
        <v>1947</v>
      </c>
    </row>
    <row r="3743" spans="1:7" x14ac:dyDescent="0.3">
      <c r="A3743" s="24">
        <v>8773</v>
      </c>
      <c r="B3743" s="24" t="s">
        <v>1614</v>
      </c>
      <c r="C3743" s="24" t="s">
        <v>2076</v>
      </c>
      <c r="D3743" s="30" t="s">
        <v>2816</v>
      </c>
      <c r="E3743" s="24" t="s">
        <v>1955</v>
      </c>
      <c r="F3743" s="24" t="s">
        <v>2817</v>
      </c>
      <c r="G3743" s="25" t="s">
        <v>2000</v>
      </c>
    </row>
    <row r="3744" spans="1:7" x14ac:dyDescent="0.3">
      <c r="A3744" s="27">
        <v>8728</v>
      </c>
      <c r="B3744" s="27" t="s">
        <v>2813</v>
      </c>
      <c r="C3744" s="27" t="s">
        <v>2814</v>
      </c>
      <c r="D3744" s="28" t="s">
        <v>2815</v>
      </c>
      <c r="E3744" s="27" t="s">
        <v>2454</v>
      </c>
      <c r="F3744" s="27" t="s">
        <v>2638</v>
      </c>
      <c r="G3744" s="29" t="s">
        <v>2000</v>
      </c>
    </row>
    <row r="3745" spans="1:7" x14ac:dyDescent="0.3">
      <c r="A3745" s="24">
        <v>8720</v>
      </c>
      <c r="B3745" s="24" t="s">
        <v>2811</v>
      </c>
      <c r="C3745" s="24" t="s">
        <v>1963</v>
      </c>
      <c r="D3745" s="30" t="s">
        <v>2327</v>
      </c>
      <c r="E3745" s="24" t="s">
        <v>2059</v>
      </c>
      <c r="F3745" s="24" t="s">
        <v>2812</v>
      </c>
      <c r="G3745" s="25" t="s">
        <v>2000</v>
      </c>
    </row>
    <row r="3746" spans="1:7" x14ac:dyDescent="0.3">
      <c r="A3746" s="27">
        <v>8699</v>
      </c>
      <c r="B3746" s="27" t="s">
        <v>2758</v>
      </c>
      <c r="C3746" s="27" t="s">
        <v>2810</v>
      </c>
      <c r="D3746" s="28" t="s">
        <v>1994</v>
      </c>
      <c r="E3746" s="27" t="s">
        <v>1974</v>
      </c>
      <c r="F3746" s="27" t="s">
        <v>1975</v>
      </c>
      <c r="G3746" s="29" t="s">
        <v>1947</v>
      </c>
    </row>
    <row r="3747" spans="1:7" x14ac:dyDescent="0.3">
      <c r="A3747" s="24">
        <v>8686</v>
      </c>
      <c r="B3747" s="24" t="s">
        <v>2809</v>
      </c>
      <c r="C3747" s="24" t="s">
        <v>2568</v>
      </c>
      <c r="D3747" s="30" t="s">
        <v>2327</v>
      </c>
      <c r="E3747" s="24" t="s">
        <v>2091</v>
      </c>
      <c r="F3747" s="24" t="s">
        <v>2367</v>
      </c>
      <c r="G3747" s="25" t="s">
        <v>2000</v>
      </c>
    </row>
    <row r="3748" spans="1:7" x14ac:dyDescent="0.3">
      <c r="A3748" s="27">
        <v>8659</v>
      </c>
      <c r="B3748" s="27" t="s">
        <v>2789</v>
      </c>
      <c r="C3748" s="27" t="s">
        <v>2789</v>
      </c>
      <c r="D3748" s="28" t="s">
        <v>2209</v>
      </c>
      <c r="E3748" s="27" t="s">
        <v>1990</v>
      </c>
      <c r="F3748" s="27" t="s">
        <v>1991</v>
      </c>
      <c r="G3748" s="29" t="s">
        <v>1947</v>
      </c>
    </row>
    <row r="3749" spans="1:7" x14ac:dyDescent="0.3">
      <c r="A3749" s="24">
        <v>8617</v>
      </c>
      <c r="B3749" s="24" t="s">
        <v>2537</v>
      </c>
      <c r="C3749" s="24" t="s">
        <v>2537</v>
      </c>
      <c r="D3749" s="30" t="s">
        <v>2045</v>
      </c>
      <c r="E3749" s="24" t="s">
        <v>1974</v>
      </c>
      <c r="F3749" s="24" t="s">
        <v>2788</v>
      </c>
      <c r="G3749" s="25" t="s">
        <v>2000</v>
      </c>
    </row>
    <row r="3750" spans="1:7" x14ac:dyDescent="0.3">
      <c r="A3750" s="27">
        <v>8611</v>
      </c>
      <c r="B3750" s="27" t="s">
        <v>2806</v>
      </c>
      <c r="C3750" s="27" t="s">
        <v>2807</v>
      </c>
      <c r="D3750" s="28" t="s">
        <v>2327</v>
      </c>
      <c r="E3750" s="27" t="s">
        <v>2059</v>
      </c>
      <c r="F3750" s="27" t="s">
        <v>2808</v>
      </c>
      <c r="G3750" s="29" t="s">
        <v>2000</v>
      </c>
    </row>
    <row r="3751" spans="1:7" x14ac:dyDescent="0.3">
      <c r="A3751" s="24">
        <v>8564</v>
      </c>
      <c r="B3751" s="24" t="s">
        <v>1732</v>
      </c>
      <c r="C3751" s="24" t="s">
        <v>2525</v>
      </c>
      <c r="D3751" s="30" t="s">
        <v>2127</v>
      </c>
      <c r="E3751" s="24" t="s">
        <v>2041</v>
      </c>
      <c r="F3751" s="24" t="s">
        <v>2555</v>
      </c>
      <c r="G3751" s="25" t="s">
        <v>1947</v>
      </c>
    </row>
    <row r="3752" spans="1:7" x14ac:dyDescent="0.3">
      <c r="A3752" s="27">
        <v>8542</v>
      </c>
      <c r="B3752" s="27" t="s">
        <v>316</v>
      </c>
      <c r="C3752" s="27" t="s">
        <v>2218</v>
      </c>
      <c r="D3752" s="28" t="s">
        <v>2201</v>
      </c>
      <c r="E3752" s="27" t="s">
        <v>1960</v>
      </c>
      <c r="F3752" s="27" t="s">
        <v>1961</v>
      </c>
      <c r="G3752" s="29" t="s">
        <v>1947</v>
      </c>
    </row>
    <row r="3753" spans="1:7" x14ac:dyDescent="0.3">
      <c r="A3753" s="24">
        <v>8531</v>
      </c>
      <c r="B3753" s="24" t="s">
        <v>2805</v>
      </c>
      <c r="C3753" s="24" t="s">
        <v>1987</v>
      </c>
      <c r="D3753" s="30" t="s">
        <v>2531</v>
      </c>
      <c r="E3753" s="24" t="s">
        <v>1965</v>
      </c>
      <c r="F3753" s="24" t="s">
        <v>1966</v>
      </c>
      <c r="G3753" s="25" t="s">
        <v>1947</v>
      </c>
    </row>
    <row r="3754" spans="1:7" x14ac:dyDescent="0.3">
      <c r="A3754" s="27">
        <v>8521</v>
      </c>
      <c r="B3754" s="27" t="s">
        <v>2523</v>
      </c>
      <c r="C3754" s="27" t="s">
        <v>2804</v>
      </c>
      <c r="D3754" s="28" t="s">
        <v>2335</v>
      </c>
      <c r="E3754" s="27" t="s">
        <v>2279</v>
      </c>
      <c r="F3754" s="27" t="s">
        <v>2420</v>
      </c>
      <c r="G3754" s="29" t="s">
        <v>1947</v>
      </c>
    </row>
    <row r="3755" spans="1:7" x14ac:dyDescent="0.3">
      <c r="A3755" s="24">
        <v>8509</v>
      </c>
      <c r="B3755" s="24" t="s">
        <v>2240</v>
      </c>
      <c r="C3755" s="24" t="s">
        <v>1987</v>
      </c>
      <c r="D3755" s="30" t="s">
        <v>2256</v>
      </c>
      <c r="E3755" s="24" t="s">
        <v>2073</v>
      </c>
      <c r="F3755" s="24" t="s">
        <v>2074</v>
      </c>
      <c r="G3755" s="25" t="s">
        <v>1947</v>
      </c>
    </row>
    <row r="3756" spans="1:7" x14ac:dyDescent="0.3">
      <c r="A3756" s="27">
        <v>8494</v>
      </c>
      <c r="B3756" s="27" t="s">
        <v>2802</v>
      </c>
      <c r="C3756" s="27" t="s">
        <v>2803</v>
      </c>
      <c r="D3756" s="28" t="s">
        <v>2445</v>
      </c>
      <c r="E3756" s="27" t="s">
        <v>2279</v>
      </c>
      <c r="F3756" s="27" t="s">
        <v>2297</v>
      </c>
      <c r="G3756" s="29" t="s">
        <v>2000</v>
      </c>
    </row>
    <row r="3757" spans="1:7" x14ac:dyDescent="0.3">
      <c r="A3757" s="24">
        <v>8479</v>
      </c>
      <c r="B3757" s="24" t="s">
        <v>2800</v>
      </c>
      <c r="C3757" s="24" t="s">
        <v>2801</v>
      </c>
      <c r="D3757" s="30" t="s">
        <v>2045</v>
      </c>
      <c r="E3757" s="24" t="s">
        <v>1974</v>
      </c>
      <c r="F3757" s="24" t="s">
        <v>2606</v>
      </c>
      <c r="G3757" s="25" t="s">
        <v>2000</v>
      </c>
    </row>
    <row r="3758" spans="1:7" x14ac:dyDescent="0.3">
      <c r="A3758" s="27">
        <v>8449</v>
      </c>
      <c r="B3758" s="27" t="s">
        <v>2203</v>
      </c>
      <c r="C3758" s="27" t="s">
        <v>2799</v>
      </c>
      <c r="D3758" s="28" t="s">
        <v>2066</v>
      </c>
      <c r="E3758" s="27" t="s">
        <v>2191</v>
      </c>
      <c r="F3758" s="27" t="s">
        <v>2192</v>
      </c>
      <c r="G3758" s="29" t="s">
        <v>2000</v>
      </c>
    </row>
    <row r="3759" spans="1:7" x14ac:dyDescent="0.3">
      <c r="A3759" s="24">
        <v>8397</v>
      </c>
      <c r="B3759" s="24" t="s">
        <v>2706</v>
      </c>
      <c r="C3759" s="24" t="s">
        <v>2798</v>
      </c>
      <c r="D3759" s="30" t="s">
        <v>2531</v>
      </c>
      <c r="E3759" s="24" t="s">
        <v>1955</v>
      </c>
      <c r="F3759" s="24" t="s">
        <v>1956</v>
      </c>
      <c r="G3759" s="25" t="s">
        <v>1947</v>
      </c>
    </row>
    <row r="3760" spans="1:7" x14ac:dyDescent="0.3">
      <c r="A3760" s="27">
        <v>8392</v>
      </c>
      <c r="B3760" s="27" t="s">
        <v>1348</v>
      </c>
      <c r="C3760" s="27" t="s">
        <v>2206</v>
      </c>
      <c r="D3760" s="28" t="s">
        <v>2101</v>
      </c>
      <c r="E3760" s="27" t="s">
        <v>2054</v>
      </c>
      <c r="F3760" s="27" t="s">
        <v>2055</v>
      </c>
      <c r="G3760" s="29" t="s">
        <v>1947</v>
      </c>
    </row>
    <row r="3761" spans="1:7" x14ac:dyDescent="0.3">
      <c r="A3761" s="24">
        <v>8378</v>
      </c>
      <c r="B3761" s="24" t="s">
        <v>504</v>
      </c>
      <c r="C3761" s="24" t="s">
        <v>2796</v>
      </c>
      <c r="D3761" s="30" t="s">
        <v>2797</v>
      </c>
      <c r="E3761" s="24" t="s">
        <v>2176</v>
      </c>
      <c r="F3761" s="24" t="s">
        <v>2177</v>
      </c>
      <c r="G3761" s="25" t="s">
        <v>1947</v>
      </c>
    </row>
    <row r="3762" spans="1:7" x14ac:dyDescent="0.3">
      <c r="A3762" s="27">
        <v>8371</v>
      </c>
      <c r="B3762" s="27" t="s">
        <v>2795</v>
      </c>
      <c r="C3762" s="27" t="s">
        <v>2021</v>
      </c>
      <c r="D3762" s="28" t="s">
        <v>2209</v>
      </c>
      <c r="E3762" s="27" t="s">
        <v>1990</v>
      </c>
      <c r="F3762" s="27" t="s">
        <v>1991</v>
      </c>
      <c r="G3762" s="29" t="s">
        <v>1947</v>
      </c>
    </row>
    <row r="3763" spans="1:7" x14ac:dyDescent="0.3">
      <c r="A3763" s="24">
        <v>8368</v>
      </c>
      <c r="B3763" s="24" t="s">
        <v>2794</v>
      </c>
      <c r="C3763" s="24" t="s">
        <v>1987</v>
      </c>
      <c r="D3763" s="30" t="s">
        <v>2003</v>
      </c>
      <c r="E3763" s="24" t="s">
        <v>1960</v>
      </c>
      <c r="F3763" s="24" t="s">
        <v>1961</v>
      </c>
      <c r="G3763" s="25" t="s">
        <v>1947</v>
      </c>
    </row>
    <row r="3764" spans="1:7" x14ac:dyDescent="0.3">
      <c r="A3764" s="27">
        <v>8350</v>
      </c>
      <c r="B3764" s="27" t="s">
        <v>2791</v>
      </c>
      <c r="C3764" s="27" t="s">
        <v>2792</v>
      </c>
      <c r="D3764" s="28" t="s">
        <v>2793</v>
      </c>
      <c r="E3764" s="27" t="s">
        <v>2315</v>
      </c>
      <c r="F3764" s="27" t="s">
        <v>2316</v>
      </c>
      <c r="G3764" s="29" t="s">
        <v>1947</v>
      </c>
    </row>
    <row r="3765" spans="1:7" x14ac:dyDescent="0.3">
      <c r="A3765" s="24">
        <v>8339</v>
      </c>
      <c r="B3765" s="24" t="s">
        <v>2732</v>
      </c>
      <c r="C3765" s="24" t="s">
        <v>2599</v>
      </c>
      <c r="D3765" s="30" t="s">
        <v>2066</v>
      </c>
      <c r="E3765" s="24" t="s">
        <v>2191</v>
      </c>
      <c r="F3765" s="24" t="s">
        <v>2192</v>
      </c>
      <c r="G3765" s="25" t="s">
        <v>2000</v>
      </c>
    </row>
    <row r="3766" spans="1:7" x14ac:dyDescent="0.3">
      <c r="A3766" s="27">
        <v>8328</v>
      </c>
      <c r="B3766" s="27" t="s">
        <v>2790</v>
      </c>
      <c r="C3766" s="27" t="s">
        <v>2602</v>
      </c>
      <c r="D3766" s="28" t="s">
        <v>2066</v>
      </c>
      <c r="E3766" s="27" t="s">
        <v>2315</v>
      </c>
      <c r="F3766" s="27" t="s">
        <v>2316</v>
      </c>
      <c r="G3766" s="29" t="s">
        <v>1947</v>
      </c>
    </row>
    <row r="3767" spans="1:7" x14ac:dyDescent="0.3">
      <c r="A3767" s="24">
        <v>8327</v>
      </c>
      <c r="B3767" s="24" t="s">
        <v>2180</v>
      </c>
      <c r="C3767" s="24" t="s">
        <v>2789</v>
      </c>
      <c r="D3767" s="30" t="s">
        <v>2087</v>
      </c>
      <c r="E3767" s="24" t="s">
        <v>1950</v>
      </c>
      <c r="F3767" s="24" t="s">
        <v>1951</v>
      </c>
      <c r="G3767" s="25" t="s">
        <v>1947</v>
      </c>
    </row>
    <row r="3768" spans="1:7" x14ac:dyDescent="0.3">
      <c r="A3768" s="27">
        <v>8326</v>
      </c>
      <c r="B3768" s="27" t="s">
        <v>2786</v>
      </c>
      <c r="C3768" s="27" t="s">
        <v>2787</v>
      </c>
      <c r="D3768" s="28" t="s">
        <v>2163</v>
      </c>
      <c r="E3768" s="27" t="s">
        <v>1974</v>
      </c>
      <c r="F3768" s="27" t="s">
        <v>2788</v>
      </c>
      <c r="G3768" s="29" t="s">
        <v>1947</v>
      </c>
    </row>
    <row r="3769" spans="1:7" x14ac:dyDescent="0.3">
      <c r="A3769" s="24">
        <v>8260</v>
      </c>
      <c r="B3769" s="24" t="s">
        <v>2783</v>
      </c>
      <c r="C3769" s="24" t="s">
        <v>2784</v>
      </c>
      <c r="D3769" s="30" t="s">
        <v>2284</v>
      </c>
      <c r="E3769" s="24" t="s">
        <v>2059</v>
      </c>
      <c r="F3769" s="24" t="s">
        <v>2785</v>
      </c>
      <c r="G3769" s="25" t="s">
        <v>2000</v>
      </c>
    </row>
    <row r="3770" spans="1:7" x14ac:dyDescent="0.3">
      <c r="A3770" s="27">
        <v>8256</v>
      </c>
      <c r="B3770" s="27" t="s">
        <v>844</v>
      </c>
      <c r="C3770" s="27" t="s">
        <v>1972</v>
      </c>
      <c r="D3770" s="28" t="s">
        <v>2327</v>
      </c>
      <c r="E3770" s="27" t="s">
        <v>2158</v>
      </c>
      <c r="F3770" s="27" t="s">
        <v>2159</v>
      </c>
      <c r="G3770" s="29" t="s">
        <v>1947</v>
      </c>
    </row>
    <row r="3771" spans="1:7" x14ac:dyDescent="0.3">
      <c r="A3771" s="24">
        <v>8232</v>
      </c>
      <c r="B3771" s="24" t="s">
        <v>2782</v>
      </c>
      <c r="C3771" s="24" t="s">
        <v>2140</v>
      </c>
      <c r="D3771" s="30" t="s">
        <v>2447</v>
      </c>
      <c r="E3771" s="24" t="s">
        <v>2054</v>
      </c>
      <c r="F3771" s="24" t="s">
        <v>2055</v>
      </c>
      <c r="G3771" s="25" t="s">
        <v>2000</v>
      </c>
    </row>
    <row r="3772" spans="1:7" x14ac:dyDescent="0.3">
      <c r="A3772" s="27">
        <v>8178</v>
      </c>
      <c r="B3772" s="27" t="s">
        <v>443</v>
      </c>
      <c r="C3772" s="27" t="s">
        <v>2781</v>
      </c>
      <c r="D3772" s="28" t="s">
        <v>2209</v>
      </c>
      <c r="E3772" s="27" t="s">
        <v>1990</v>
      </c>
      <c r="F3772" s="27" t="s">
        <v>1991</v>
      </c>
      <c r="G3772" s="29" t="s">
        <v>1947</v>
      </c>
    </row>
    <row r="3773" spans="1:7" x14ac:dyDescent="0.3">
      <c r="A3773" s="24">
        <v>8163</v>
      </c>
      <c r="B3773" s="24" t="s">
        <v>1254</v>
      </c>
      <c r="C3773" s="24" t="s">
        <v>2767</v>
      </c>
      <c r="D3773" s="30" t="s">
        <v>2209</v>
      </c>
      <c r="E3773" s="24" t="s">
        <v>1990</v>
      </c>
      <c r="F3773" s="24" t="s">
        <v>1991</v>
      </c>
      <c r="G3773" s="25" t="s">
        <v>1947</v>
      </c>
    </row>
    <row r="3774" spans="1:7" x14ac:dyDescent="0.3">
      <c r="A3774" s="27">
        <v>8147</v>
      </c>
      <c r="B3774" s="27" t="s">
        <v>2779</v>
      </c>
      <c r="C3774" s="27" t="s">
        <v>2780</v>
      </c>
      <c r="D3774" s="28" t="s">
        <v>2201</v>
      </c>
      <c r="E3774" s="27" t="s">
        <v>1960</v>
      </c>
      <c r="F3774" s="27" t="s">
        <v>1961</v>
      </c>
      <c r="G3774" s="29" t="s">
        <v>2000</v>
      </c>
    </row>
    <row r="3775" spans="1:7" x14ac:dyDescent="0.3">
      <c r="A3775" s="24">
        <v>8141</v>
      </c>
      <c r="B3775" s="24" t="s">
        <v>2777</v>
      </c>
      <c r="C3775" s="24" t="s">
        <v>2778</v>
      </c>
      <c r="D3775" s="30" t="s">
        <v>2045</v>
      </c>
      <c r="E3775" s="24" t="s">
        <v>1974</v>
      </c>
      <c r="F3775" s="24" t="s">
        <v>2281</v>
      </c>
      <c r="G3775" s="25" t="s">
        <v>2000</v>
      </c>
    </row>
    <row r="3776" spans="1:7" x14ac:dyDescent="0.3">
      <c r="A3776" s="27">
        <v>8123</v>
      </c>
      <c r="B3776" s="27" t="s">
        <v>2775</v>
      </c>
      <c r="C3776" s="27" t="s">
        <v>2776</v>
      </c>
      <c r="D3776" s="28" t="s">
        <v>2275</v>
      </c>
      <c r="E3776" s="27" t="s">
        <v>2393</v>
      </c>
      <c r="F3776" s="27" t="s">
        <v>2394</v>
      </c>
      <c r="G3776" s="29" t="s">
        <v>2000</v>
      </c>
    </row>
    <row r="3777" spans="1:7" x14ac:dyDescent="0.3">
      <c r="A3777" s="24">
        <v>8121</v>
      </c>
      <c r="B3777" s="24" t="s">
        <v>2605</v>
      </c>
      <c r="C3777" s="24" t="s">
        <v>2146</v>
      </c>
      <c r="D3777" s="30" t="s">
        <v>2127</v>
      </c>
      <c r="E3777" s="24" t="s">
        <v>2041</v>
      </c>
      <c r="F3777" s="24" t="s">
        <v>2432</v>
      </c>
      <c r="G3777" s="25" t="s">
        <v>2000</v>
      </c>
    </row>
    <row r="3778" spans="1:7" x14ac:dyDescent="0.3">
      <c r="A3778" s="27">
        <v>8100</v>
      </c>
      <c r="B3778" s="27" t="s">
        <v>2598</v>
      </c>
      <c r="C3778" s="27" t="s">
        <v>2598</v>
      </c>
      <c r="D3778" s="28" t="s">
        <v>1994</v>
      </c>
      <c r="E3778" s="27" t="s">
        <v>2059</v>
      </c>
      <c r="F3778" s="27" t="s">
        <v>2133</v>
      </c>
      <c r="G3778" s="29" t="s">
        <v>1947</v>
      </c>
    </row>
    <row r="3779" spans="1:7" x14ac:dyDescent="0.3">
      <c r="A3779" s="24">
        <v>8089</v>
      </c>
      <c r="B3779" s="24" t="s">
        <v>2593</v>
      </c>
      <c r="C3779" s="24" t="s">
        <v>2773</v>
      </c>
      <c r="D3779" s="30" t="s">
        <v>2774</v>
      </c>
      <c r="E3779" s="24" t="s">
        <v>2393</v>
      </c>
      <c r="F3779" s="24" t="s">
        <v>2394</v>
      </c>
      <c r="G3779" s="25" t="s">
        <v>1947</v>
      </c>
    </row>
    <row r="3780" spans="1:7" x14ac:dyDescent="0.3">
      <c r="A3780" s="27">
        <v>8081</v>
      </c>
      <c r="B3780" s="27" t="s">
        <v>2772</v>
      </c>
      <c r="C3780" s="27" t="s">
        <v>2602</v>
      </c>
      <c r="D3780" s="28" t="s">
        <v>2335</v>
      </c>
      <c r="E3780" s="27" t="s">
        <v>2279</v>
      </c>
      <c r="F3780" s="27" t="s">
        <v>2297</v>
      </c>
      <c r="G3780" s="29" t="s">
        <v>2000</v>
      </c>
    </row>
    <row r="3781" spans="1:7" x14ac:dyDescent="0.3">
      <c r="A3781" s="24">
        <v>8046</v>
      </c>
      <c r="B3781" s="24" t="s">
        <v>2771</v>
      </c>
      <c r="C3781" s="24" t="s">
        <v>1963</v>
      </c>
      <c r="D3781" s="30" t="s">
        <v>2269</v>
      </c>
      <c r="E3781" s="24" t="s">
        <v>2009</v>
      </c>
      <c r="F3781" s="24" t="s">
        <v>2016</v>
      </c>
      <c r="G3781" s="25" t="s">
        <v>1947</v>
      </c>
    </row>
    <row r="3782" spans="1:7" x14ac:dyDescent="0.3">
      <c r="A3782" s="27">
        <v>8045</v>
      </c>
      <c r="B3782" s="27" t="s">
        <v>2770</v>
      </c>
      <c r="C3782" s="27" t="s">
        <v>2770</v>
      </c>
      <c r="D3782" s="28" t="s">
        <v>2447</v>
      </c>
      <c r="E3782" s="27" t="s">
        <v>2054</v>
      </c>
      <c r="F3782" s="27" t="s">
        <v>2055</v>
      </c>
      <c r="G3782" s="29" t="s">
        <v>1947</v>
      </c>
    </row>
    <row r="3783" spans="1:7" x14ac:dyDescent="0.3">
      <c r="A3783" s="24">
        <v>8034</v>
      </c>
      <c r="B3783" s="24" t="s">
        <v>2769</v>
      </c>
      <c r="C3783" s="24" t="s">
        <v>1987</v>
      </c>
      <c r="D3783" s="30" t="s">
        <v>2003</v>
      </c>
      <c r="E3783" s="24" t="s">
        <v>2158</v>
      </c>
      <c r="F3783" s="24" t="s">
        <v>2159</v>
      </c>
      <c r="G3783" s="25" t="s">
        <v>1947</v>
      </c>
    </row>
    <row r="3784" spans="1:7" x14ac:dyDescent="0.3">
      <c r="A3784" s="27">
        <v>8033</v>
      </c>
      <c r="B3784" s="27" t="s">
        <v>2428</v>
      </c>
      <c r="C3784" s="27" t="s">
        <v>1948</v>
      </c>
      <c r="D3784" s="28" t="s">
        <v>2127</v>
      </c>
      <c r="E3784" s="27" t="s">
        <v>2041</v>
      </c>
      <c r="F3784" s="27" t="s">
        <v>2432</v>
      </c>
      <c r="G3784" s="29" t="s">
        <v>1947</v>
      </c>
    </row>
    <row r="3785" spans="1:7" x14ac:dyDescent="0.3">
      <c r="A3785" s="24">
        <v>8009</v>
      </c>
      <c r="B3785" s="24" t="s">
        <v>1348</v>
      </c>
      <c r="C3785" s="24" t="s">
        <v>2767</v>
      </c>
      <c r="D3785" s="30" t="s">
        <v>2284</v>
      </c>
      <c r="E3785" s="24" t="s">
        <v>2059</v>
      </c>
      <c r="F3785" s="24" t="s">
        <v>2768</v>
      </c>
      <c r="G3785" s="25" t="s">
        <v>1947</v>
      </c>
    </row>
    <row r="3786" spans="1:7" x14ac:dyDescent="0.3">
      <c r="A3786" s="27">
        <v>7988</v>
      </c>
      <c r="B3786" s="27" t="s">
        <v>2137</v>
      </c>
      <c r="C3786" s="27" t="s">
        <v>2766</v>
      </c>
      <c r="D3786" s="28" t="s">
        <v>2308</v>
      </c>
      <c r="E3786" s="27" t="s">
        <v>1978</v>
      </c>
      <c r="F3786" s="27" t="s">
        <v>1979</v>
      </c>
      <c r="G3786" s="29" t="s">
        <v>1947</v>
      </c>
    </row>
    <row r="3787" spans="1:7" x14ac:dyDescent="0.3">
      <c r="A3787" s="24">
        <v>7981</v>
      </c>
      <c r="B3787" s="24" t="s">
        <v>2764</v>
      </c>
      <c r="C3787" s="24" t="s">
        <v>2765</v>
      </c>
      <c r="D3787" s="30" t="s">
        <v>2284</v>
      </c>
      <c r="E3787" s="24" t="s">
        <v>2059</v>
      </c>
      <c r="F3787" s="24" t="s">
        <v>2739</v>
      </c>
      <c r="G3787" s="25" t="s">
        <v>2000</v>
      </c>
    </row>
    <row r="3788" spans="1:7" x14ac:dyDescent="0.3">
      <c r="A3788" s="27">
        <v>7960</v>
      </c>
      <c r="B3788" s="27" t="s">
        <v>2762</v>
      </c>
      <c r="C3788" s="27" t="s">
        <v>2763</v>
      </c>
      <c r="D3788" s="28" t="s">
        <v>1964</v>
      </c>
      <c r="E3788" s="27" t="s">
        <v>1978</v>
      </c>
      <c r="F3788" s="27" t="s">
        <v>1979</v>
      </c>
      <c r="G3788" s="29" t="s">
        <v>1947</v>
      </c>
    </row>
    <row r="3789" spans="1:7" x14ac:dyDescent="0.3">
      <c r="A3789" s="24">
        <v>7953</v>
      </c>
      <c r="B3789" s="24" t="s">
        <v>2760</v>
      </c>
      <c r="C3789" s="24" t="s">
        <v>2761</v>
      </c>
      <c r="D3789" s="30" t="s">
        <v>2327</v>
      </c>
      <c r="E3789" s="24" t="s">
        <v>2059</v>
      </c>
      <c r="F3789" s="24" t="s">
        <v>2285</v>
      </c>
      <c r="G3789" s="25" t="s">
        <v>2000</v>
      </c>
    </row>
    <row r="3790" spans="1:7" x14ac:dyDescent="0.3">
      <c r="A3790" s="27">
        <v>7952</v>
      </c>
      <c r="B3790" s="27" t="s">
        <v>2759</v>
      </c>
      <c r="C3790" s="27" t="s">
        <v>2759</v>
      </c>
      <c r="D3790" s="28" t="s">
        <v>2327</v>
      </c>
      <c r="E3790" s="27" t="s">
        <v>2059</v>
      </c>
      <c r="F3790" s="27" t="s">
        <v>2060</v>
      </c>
      <c r="G3790" s="29" t="s">
        <v>2000</v>
      </c>
    </row>
    <row r="3791" spans="1:7" x14ac:dyDescent="0.3">
      <c r="A3791" s="24">
        <v>7947</v>
      </c>
      <c r="B3791" s="24" t="s">
        <v>2758</v>
      </c>
      <c r="C3791" s="24" t="s">
        <v>1987</v>
      </c>
      <c r="D3791" s="30" t="s">
        <v>2492</v>
      </c>
      <c r="E3791" s="24" t="s">
        <v>2242</v>
      </c>
      <c r="F3791" s="24" t="s">
        <v>2243</v>
      </c>
      <c r="G3791" s="25" t="s">
        <v>1947</v>
      </c>
    </row>
    <row r="3792" spans="1:7" x14ac:dyDescent="0.3">
      <c r="A3792" s="27">
        <v>7937</v>
      </c>
      <c r="B3792" s="27" t="s">
        <v>2757</v>
      </c>
      <c r="C3792" s="27" t="s">
        <v>2715</v>
      </c>
      <c r="D3792" s="28" t="s">
        <v>2087</v>
      </c>
      <c r="E3792" s="27" t="s">
        <v>1978</v>
      </c>
      <c r="F3792" s="27" t="s">
        <v>1979</v>
      </c>
      <c r="G3792" s="29" t="s">
        <v>2000</v>
      </c>
    </row>
    <row r="3793" spans="1:7" x14ac:dyDescent="0.3">
      <c r="A3793" s="24">
        <v>7935</v>
      </c>
      <c r="B3793" s="24" t="s">
        <v>2351</v>
      </c>
      <c r="C3793" s="24" t="s">
        <v>1963</v>
      </c>
      <c r="D3793" s="30" t="s">
        <v>2139</v>
      </c>
      <c r="E3793" s="24" t="s">
        <v>2315</v>
      </c>
      <c r="F3793" s="24" t="s">
        <v>2316</v>
      </c>
      <c r="G3793" s="25" t="s">
        <v>1947</v>
      </c>
    </row>
    <row r="3794" spans="1:7" x14ac:dyDescent="0.3">
      <c r="A3794" s="27">
        <v>7928</v>
      </c>
      <c r="B3794" s="27" t="s">
        <v>2756</v>
      </c>
      <c r="C3794" s="27" t="s">
        <v>2756</v>
      </c>
      <c r="D3794" s="28" t="s">
        <v>2572</v>
      </c>
      <c r="E3794" s="27" t="s">
        <v>2041</v>
      </c>
      <c r="F3794" s="27" t="s">
        <v>2042</v>
      </c>
      <c r="G3794" s="29" t="s">
        <v>1947</v>
      </c>
    </row>
    <row r="3795" spans="1:7" x14ac:dyDescent="0.3">
      <c r="A3795" s="24">
        <v>7917</v>
      </c>
      <c r="B3795" s="24" t="s">
        <v>2754</v>
      </c>
      <c r="C3795" s="24" t="s">
        <v>2653</v>
      </c>
      <c r="D3795" s="30" t="s">
        <v>2327</v>
      </c>
      <c r="E3795" s="24" t="s">
        <v>2059</v>
      </c>
      <c r="F3795" s="24" t="s">
        <v>2755</v>
      </c>
      <c r="G3795" s="25" t="s">
        <v>2000</v>
      </c>
    </row>
    <row r="3796" spans="1:7" x14ac:dyDescent="0.3">
      <c r="A3796" s="27">
        <v>7916</v>
      </c>
      <c r="B3796" s="27" t="s">
        <v>2568</v>
      </c>
      <c r="C3796" s="27" t="s">
        <v>2262</v>
      </c>
      <c r="D3796" s="28" t="s">
        <v>2327</v>
      </c>
      <c r="E3796" s="27" t="s">
        <v>2158</v>
      </c>
      <c r="F3796" s="27" t="s">
        <v>2159</v>
      </c>
      <c r="G3796" s="29" t="s">
        <v>2000</v>
      </c>
    </row>
    <row r="3797" spans="1:7" x14ac:dyDescent="0.3">
      <c r="A3797" s="24">
        <v>7912</v>
      </c>
      <c r="B3797" s="24" t="s">
        <v>2753</v>
      </c>
      <c r="C3797" s="24" t="s">
        <v>2712</v>
      </c>
      <c r="D3797" s="30" t="s">
        <v>2499</v>
      </c>
      <c r="E3797" s="24" t="s">
        <v>2091</v>
      </c>
      <c r="F3797" s="24" t="s">
        <v>2092</v>
      </c>
      <c r="G3797" s="25" t="s">
        <v>2000</v>
      </c>
    </row>
    <row r="3798" spans="1:7" x14ac:dyDescent="0.3">
      <c r="A3798" s="27">
        <v>7900</v>
      </c>
      <c r="B3798" s="27" t="s">
        <v>2310</v>
      </c>
      <c r="C3798" s="27" t="s">
        <v>2199</v>
      </c>
      <c r="D3798" s="28" t="s">
        <v>2389</v>
      </c>
      <c r="E3798" s="27" t="s">
        <v>2454</v>
      </c>
      <c r="F3798" s="27" t="s">
        <v>2455</v>
      </c>
      <c r="G3798" s="29" t="s">
        <v>1947</v>
      </c>
    </row>
    <row r="3799" spans="1:7" x14ac:dyDescent="0.3">
      <c r="A3799" s="24">
        <v>7897</v>
      </c>
      <c r="B3799" s="24" t="s">
        <v>2240</v>
      </c>
      <c r="C3799" s="24" t="s">
        <v>2752</v>
      </c>
      <c r="D3799" s="30" t="s">
        <v>2249</v>
      </c>
      <c r="E3799" s="24" t="s">
        <v>2704</v>
      </c>
      <c r="F3799" s="24" t="s">
        <v>2705</v>
      </c>
      <c r="G3799" s="25" t="s">
        <v>1947</v>
      </c>
    </row>
    <row r="3800" spans="1:7" x14ac:dyDescent="0.3">
      <c r="A3800" s="27">
        <v>7895</v>
      </c>
      <c r="B3800" s="27" t="s">
        <v>1971</v>
      </c>
      <c r="C3800" s="27" t="s">
        <v>2146</v>
      </c>
      <c r="D3800" s="28" t="s">
        <v>2027</v>
      </c>
      <c r="E3800" s="27" t="s">
        <v>2750</v>
      </c>
      <c r="F3800" s="27" t="s">
        <v>2751</v>
      </c>
      <c r="G3800" s="29" t="s">
        <v>1947</v>
      </c>
    </row>
    <row r="3801" spans="1:7" x14ac:dyDescent="0.3">
      <c r="A3801" s="24">
        <v>7892</v>
      </c>
      <c r="B3801" s="24" t="s">
        <v>836</v>
      </c>
      <c r="C3801" s="24" t="s">
        <v>2021</v>
      </c>
      <c r="D3801" s="30" t="s">
        <v>2518</v>
      </c>
      <c r="E3801" s="24" t="s">
        <v>1983</v>
      </c>
      <c r="F3801" s="24" t="s">
        <v>1984</v>
      </c>
      <c r="G3801" s="25" t="s">
        <v>1947</v>
      </c>
    </row>
    <row r="3802" spans="1:7" x14ac:dyDescent="0.3">
      <c r="A3802" s="27">
        <v>7891</v>
      </c>
      <c r="B3802" s="27" t="s">
        <v>2748</v>
      </c>
      <c r="C3802" s="27" t="s">
        <v>2749</v>
      </c>
      <c r="D3802" s="28" t="s">
        <v>2053</v>
      </c>
      <c r="E3802" s="27" t="s">
        <v>2750</v>
      </c>
      <c r="F3802" s="27" t="s">
        <v>2751</v>
      </c>
      <c r="G3802" s="29" t="s">
        <v>1947</v>
      </c>
    </row>
    <row r="3803" spans="1:7" x14ac:dyDescent="0.3">
      <c r="A3803" s="24">
        <v>7890</v>
      </c>
      <c r="B3803" s="24" t="s">
        <v>2747</v>
      </c>
      <c r="C3803" s="24" t="s">
        <v>2100</v>
      </c>
      <c r="D3803" s="30" t="s">
        <v>2027</v>
      </c>
      <c r="E3803" s="24" t="s">
        <v>1983</v>
      </c>
      <c r="F3803" s="24" t="s">
        <v>1984</v>
      </c>
      <c r="G3803" s="25" t="s">
        <v>1947</v>
      </c>
    </row>
    <row r="3804" spans="1:7" x14ac:dyDescent="0.3">
      <c r="A3804" s="27">
        <v>7889</v>
      </c>
      <c r="B3804" s="27" t="s">
        <v>2745</v>
      </c>
      <c r="C3804" s="27" t="s">
        <v>2746</v>
      </c>
      <c r="D3804" s="28" t="s">
        <v>2726</v>
      </c>
      <c r="E3804" s="27" t="s">
        <v>2059</v>
      </c>
      <c r="F3804" s="27" t="s">
        <v>2060</v>
      </c>
      <c r="G3804" s="29" t="s">
        <v>1947</v>
      </c>
    </row>
    <row r="3805" spans="1:7" x14ac:dyDescent="0.3">
      <c r="A3805" s="24">
        <v>7887</v>
      </c>
      <c r="B3805" s="24" t="s">
        <v>2038</v>
      </c>
      <c r="C3805" s="24" t="s">
        <v>2245</v>
      </c>
      <c r="D3805" s="30" t="s">
        <v>2744</v>
      </c>
      <c r="E3805" s="24" t="s">
        <v>2402</v>
      </c>
      <c r="F3805" s="24" t="s">
        <v>2403</v>
      </c>
      <c r="G3805" s="25" t="s">
        <v>1947</v>
      </c>
    </row>
    <row r="3806" spans="1:7" x14ac:dyDescent="0.3">
      <c r="A3806" s="27">
        <v>7876</v>
      </c>
      <c r="B3806" s="27" t="s">
        <v>2205</v>
      </c>
      <c r="C3806" s="27" t="s">
        <v>1963</v>
      </c>
      <c r="D3806" s="28" t="s">
        <v>2540</v>
      </c>
      <c r="E3806" s="27" t="s">
        <v>2059</v>
      </c>
      <c r="F3806" s="27" t="s">
        <v>2060</v>
      </c>
      <c r="G3806" s="29" t="s">
        <v>2000</v>
      </c>
    </row>
    <row r="3807" spans="1:7" x14ac:dyDescent="0.3">
      <c r="A3807" s="24">
        <v>7873</v>
      </c>
      <c r="B3807" s="24" t="s">
        <v>2237</v>
      </c>
      <c r="C3807" s="24" t="s">
        <v>2237</v>
      </c>
      <c r="D3807" s="30" t="s">
        <v>2150</v>
      </c>
      <c r="E3807" s="24" t="s">
        <v>2151</v>
      </c>
      <c r="F3807" s="24" t="s">
        <v>2232</v>
      </c>
      <c r="G3807" s="25" t="s">
        <v>1947</v>
      </c>
    </row>
    <row r="3808" spans="1:7" x14ac:dyDescent="0.3">
      <c r="A3808" s="27">
        <v>7870</v>
      </c>
      <c r="B3808" s="27" t="s">
        <v>2741</v>
      </c>
      <c r="C3808" s="27" t="s">
        <v>2742</v>
      </c>
      <c r="D3808" s="28" t="s">
        <v>1994</v>
      </c>
      <c r="E3808" s="27" t="s">
        <v>2059</v>
      </c>
      <c r="F3808" s="27" t="s">
        <v>2743</v>
      </c>
      <c r="G3808" s="29" t="s">
        <v>2000</v>
      </c>
    </row>
    <row r="3809" spans="1:7" x14ac:dyDescent="0.3">
      <c r="A3809" s="24">
        <v>7860</v>
      </c>
      <c r="B3809" s="24" t="s">
        <v>504</v>
      </c>
      <c r="C3809" s="24" t="s">
        <v>2740</v>
      </c>
      <c r="D3809" s="30" t="s">
        <v>2087</v>
      </c>
      <c r="E3809" s="24" t="s">
        <v>1978</v>
      </c>
      <c r="F3809" s="24" t="s">
        <v>1979</v>
      </c>
      <c r="G3809" s="25" t="s">
        <v>1947</v>
      </c>
    </row>
    <row r="3810" spans="1:7" x14ac:dyDescent="0.3">
      <c r="A3810" s="27">
        <v>7857</v>
      </c>
      <c r="B3810" s="27" t="s">
        <v>2219</v>
      </c>
      <c r="C3810" s="27" t="s">
        <v>2686</v>
      </c>
      <c r="D3810" s="28" t="s">
        <v>2327</v>
      </c>
      <c r="E3810" s="27" t="s">
        <v>2059</v>
      </c>
      <c r="F3810" s="27" t="s">
        <v>2739</v>
      </c>
      <c r="G3810" s="29" t="s">
        <v>2000</v>
      </c>
    </row>
    <row r="3811" spans="1:7" x14ac:dyDescent="0.3">
      <c r="A3811" s="24">
        <v>7856</v>
      </c>
      <c r="B3811" s="24" t="s">
        <v>2736</v>
      </c>
      <c r="C3811" s="24" t="s">
        <v>2737</v>
      </c>
      <c r="D3811" s="30" t="s">
        <v>2327</v>
      </c>
      <c r="E3811" s="24" t="s">
        <v>2059</v>
      </c>
      <c r="F3811" s="24" t="s">
        <v>2738</v>
      </c>
      <c r="G3811" s="25" t="s">
        <v>2000</v>
      </c>
    </row>
    <row r="3812" spans="1:7" x14ac:dyDescent="0.3">
      <c r="A3812" s="27">
        <v>7852</v>
      </c>
      <c r="B3812" s="27" t="s">
        <v>2038</v>
      </c>
      <c r="C3812" s="27" t="s">
        <v>2735</v>
      </c>
      <c r="D3812" s="28" t="s">
        <v>2003</v>
      </c>
      <c r="E3812" s="27" t="s">
        <v>2158</v>
      </c>
      <c r="F3812" s="27" t="s">
        <v>2159</v>
      </c>
      <c r="G3812" s="29" t="s">
        <v>1947</v>
      </c>
    </row>
    <row r="3813" spans="1:7" x14ac:dyDescent="0.3">
      <c r="A3813" s="24">
        <v>7847</v>
      </c>
      <c r="B3813" s="24" t="s">
        <v>2734</v>
      </c>
      <c r="C3813" s="24" t="s">
        <v>2734</v>
      </c>
      <c r="D3813" s="30" t="s">
        <v>2058</v>
      </c>
      <c r="E3813" s="24" t="s">
        <v>2059</v>
      </c>
      <c r="F3813" s="24" t="s">
        <v>2702</v>
      </c>
      <c r="G3813" s="25" t="s">
        <v>1947</v>
      </c>
    </row>
    <row r="3814" spans="1:7" x14ac:dyDescent="0.3">
      <c r="A3814" s="27">
        <v>7841</v>
      </c>
      <c r="B3814" s="27" t="s">
        <v>2732</v>
      </c>
      <c r="C3814" s="27" t="s">
        <v>2732</v>
      </c>
      <c r="D3814" s="28" t="s">
        <v>2327</v>
      </c>
      <c r="E3814" s="27" t="s">
        <v>2059</v>
      </c>
      <c r="F3814" s="27" t="s">
        <v>2733</v>
      </c>
      <c r="G3814" s="29" t="s">
        <v>1947</v>
      </c>
    </row>
    <row r="3815" spans="1:7" x14ac:dyDescent="0.3">
      <c r="A3815" s="24">
        <v>7839</v>
      </c>
      <c r="B3815" s="24" t="s">
        <v>2237</v>
      </c>
      <c r="C3815" s="24" t="s">
        <v>1061</v>
      </c>
      <c r="D3815" s="30" t="s">
        <v>2338</v>
      </c>
      <c r="E3815" s="24" t="s">
        <v>2041</v>
      </c>
      <c r="F3815" s="24" t="s">
        <v>2432</v>
      </c>
      <c r="G3815" s="25" t="s">
        <v>1947</v>
      </c>
    </row>
    <row r="3816" spans="1:7" x14ac:dyDescent="0.3">
      <c r="A3816" s="27">
        <v>7830</v>
      </c>
      <c r="B3816" s="27" t="s">
        <v>248</v>
      </c>
      <c r="C3816" s="27" t="s">
        <v>2731</v>
      </c>
      <c r="D3816" s="28" t="s">
        <v>2385</v>
      </c>
      <c r="E3816" s="27" t="s">
        <v>2393</v>
      </c>
      <c r="F3816" s="27" t="s">
        <v>2394</v>
      </c>
      <c r="G3816" s="29" t="s">
        <v>1947</v>
      </c>
    </row>
    <row r="3817" spans="1:7" x14ac:dyDescent="0.3">
      <c r="A3817" s="24">
        <v>7822</v>
      </c>
      <c r="B3817" s="24" t="s">
        <v>2533</v>
      </c>
      <c r="C3817" s="24" t="s">
        <v>2484</v>
      </c>
      <c r="D3817" s="30" t="s">
        <v>2201</v>
      </c>
      <c r="E3817" s="24" t="s">
        <v>2158</v>
      </c>
      <c r="F3817" s="24" t="s">
        <v>2697</v>
      </c>
      <c r="G3817" s="25" t="s">
        <v>2000</v>
      </c>
    </row>
    <row r="3818" spans="1:7" x14ac:dyDescent="0.3">
      <c r="A3818" s="27">
        <v>7818</v>
      </c>
      <c r="B3818" s="27" t="s">
        <v>2014</v>
      </c>
      <c r="C3818" s="27" t="s">
        <v>2021</v>
      </c>
      <c r="D3818" s="28" t="s">
        <v>2729</v>
      </c>
      <c r="E3818" s="27" t="s">
        <v>2041</v>
      </c>
      <c r="F3818" s="27" t="s">
        <v>2042</v>
      </c>
      <c r="G3818" s="29" t="s">
        <v>2000</v>
      </c>
    </row>
    <row r="3819" spans="1:7" x14ac:dyDescent="0.3">
      <c r="A3819" s="24">
        <v>7815</v>
      </c>
      <c r="B3819" s="24" t="s">
        <v>2730</v>
      </c>
      <c r="C3819" s="24" t="s">
        <v>1948</v>
      </c>
      <c r="D3819" s="30" t="s">
        <v>2201</v>
      </c>
      <c r="E3819" s="24" t="s">
        <v>2041</v>
      </c>
      <c r="F3819" s="24" t="s">
        <v>2555</v>
      </c>
      <c r="G3819" s="25" t="s">
        <v>1947</v>
      </c>
    </row>
    <row r="3820" spans="1:7" x14ac:dyDescent="0.3">
      <c r="A3820" s="27">
        <v>7807</v>
      </c>
      <c r="B3820" s="27" t="s">
        <v>2568</v>
      </c>
      <c r="C3820" s="27" t="s">
        <v>2568</v>
      </c>
      <c r="D3820" s="28" t="s">
        <v>2327</v>
      </c>
      <c r="E3820" s="27" t="s">
        <v>2059</v>
      </c>
      <c r="F3820" s="27" t="s">
        <v>2060</v>
      </c>
      <c r="G3820" s="29" t="s">
        <v>2000</v>
      </c>
    </row>
    <row r="3821" spans="1:7" x14ac:dyDescent="0.3">
      <c r="A3821" s="24">
        <v>7806</v>
      </c>
      <c r="B3821" s="24" t="s">
        <v>2728</v>
      </c>
      <c r="C3821" s="24" t="s">
        <v>1987</v>
      </c>
      <c r="D3821" s="30" t="s">
        <v>2729</v>
      </c>
      <c r="E3821" s="24" t="s">
        <v>2041</v>
      </c>
      <c r="F3821" s="24" t="s">
        <v>2042</v>
      </c>
      <c r="G3821" s="25" t="s">
        <v>1947</v>
      </c>
    </row>
    <row r="3822" spans="1:7" x14ac:dyDescent="0.3">
      <c r="A3822" s="27">
        <v>7805</v>
      </c>
      <c r="B3822" s="27" t="s">
        <v>2649</v>
      </c>
      <c r="C3822" s="27" t="s">
        <v>2649</v>
      </c>
      <c r="D3822" s="28" t="s">
        <v>2540</v>
      </c>
      <c r="E3822" s="27" t="s">
        <v>2059</v>
      </c>
      <c r="F3822" s="27" t="s">
        <v>2060</v>
      </c>
      <c r="G3822" s="29" t="s">
        <v>2000</v>
      </c>
    </row>
    <row r="3823" spans="1:7" x14ac:dyDescent="0.3">
      <c r="A3823" s="24">
        <v>7802</v>
      </c>
      <c r="B3823" s="24" t="s">
        <v>2313</v>
      </c>
      <c r="C3823" s="24" t="s">
        <v>2727</v>
      </c>
      <c r="D3823" s="30" t="s">
        <v>2066</v>
      </c>
      <c r="E3823" s="24" t="s">
        <v>2191</v>
      </c>
      <c r="F3823" s="24" t="s">
        <v>2192</v>
      </c>
      <c r="G3823" s="25" t="s">
        <v>2000</v>
      </c>
    </row>
    <row r="3824" spans="1:7" x14ac:dyDescent="0.3">
      <c r="A3824" s="27">
        <v>7799</v>
      </c>
      <c r="B3824" s="27" t="s">
        <v>2725</v>
      </c>
      <c r="C3824" s="27" t="s">
        <v>1987</v>
      </c>
      <c r="D3824" s="28" t="s">
        <v>2726</v>
      </c>
      <c r="E3824" s="27" t="s">
        <v>2059</v>
      </c>
      <c r="F3824" s="27" t="s">
        <v>2702</v>
      </c>
      <c r="G3824" s="29" t="s">
        <v>1947</v>
      </c>
    </row>
    <row r="3825" spans="1:7" x14ac:dyDescent="0.3">
      <c r="A3825" s="24">
        <v>7789</v>
      </c>
      <c r="B3825" s="24" t="s">
        <v>2723</v>
      </c>
      <c r="C3825" s="24" t="s">
        <v>2724</v>
      </c>
      <c r="D3825" s="30" t="s">
        <v>2101</v>
      </c>
      <c r="E3825" s="24" t="s">
        <v>2315</v>
      </c>
      <c r="F3825" s="24" t="s">
        <v>2316</v>
      </c>
      <c r="G3825" s="25" t="s">
        <v>2000</v>
      </c>
    </row>
    <row r="3826" spans="1:7" x14ac:dyDescent="0.3">
      <c r="A3826" s="27">
        <v>7787</v>
      </c>
      <c r="B3826" s="27" t="s">
        <v>2186</v>
      </c>
      <c r="C3826" s="27" t="s">
        <v>2721</v>
      </c>
      <c r="D3826" s="28" t="s">
        <v>2327</v>
      </c>
      <c r="E3826" s="27" t="s">
        <v>2059</v>
      </c>
      <c r="F3826" s="27" t="s">
        <v>2722</v>
      </c>
      <c r="G3826" s="29" t="s">
        <v>2000</v>
      </c>
    </row>
    <row r="3827" spans="1:7" x14ac:dyDescent="0.3">
      <c r="A3827" s="24">
        <v>7786</v>
      </c>
      <c r="B3827" s="24" t="s">
        <v>2463</v>
      </c>
      <c r="C3827" s="24" t="s">
        <v>2206</v>
      </c>
      <c r="D3827" s="30" t="s">
        <v>2087</v>
      </c>
      <c r="E3827" s="24" t="s">
        <v>1978</v>
      </c>
      <c r="F3827" s="24" t="s">
        <v>1979</v>
      </c>
      <c r="G3827" s="25" t="s">
        <v>1947</v>
      </c>
    </row>
    <row r="3828" spans="1:7" x14ac:dyDescent="0.3">
      <c r="A3828" s="27">
        <v>7785</v>
      </c>
      <c r="B3828" s="27" t="s">
        <v>2720</v>
      </c>
      <c r="C3828" s="27" t="s">
        <v>1948</v>
      </c>
      <c r="D3828" s="28" t="s">
        <v>2066</v>
      </c>
      <c r="E3828" s="27" t="s">
        <v>2191</v>
      </c>
      <c r="F3828" s="27" t="s">
        <v>2192</v>
      </c>
      <c r="G3828" s="29" t="s">
        <v>2000</v>
      </c>
    </row>
    <row r="3829" spans="1:7" x14ac:dyDescent="0.3">
      <c r="A3829" s="24">
        <v>7778</v>
      </c>
      <c r="B3829" s="24" t="s">
        <v>2084</v>
      </c>
      <c r="C3829" s="24" t="s">
        <v>2719</v>
      </c>
      <c r="D3829" s="30" t="s">
        <v>1999</v>
      </c>
      <c r="E3829" s="24" t="s">
        <v>2315</v>
      </c>
      <c r="F3829" s="24" t="s">
        <v>2316</v>
      </c>
      <c r="G3829" s="25" t="s">
        <v>1947</v>
      </c>
    </row>
    <row r="3830" spans="1:7" x14ac:dyDescent="0.3">
      <c r="A3830" s="27">
        <v>7771</v>
      </c>
      <c r="B3830" s="27" t="s">
        <v>2718</v>
      </c>
      <c r="C3830" s="27" t="s">
        <v>2644</v>
      </c>
      <c r="D3830" s="28" t="s">
        <v>2066</v>
      </c>
      <c r="E3830" s="27" t="s">
        <v>2191</v>
      </c>
      <c r="F3830" s="27" t="s">
        <v>2192</v>
      </c>
      <c r="G3830" s="29" t="s">
        <v>2000</v>
      </c>
    </row>
    <row r="3831" spans="1:7" x14ac:dyDescent="0.3">
      <c r="A3831" s="24">
        <v>7764</v>
      </c>
      <c r="B3831" s="24" t="s">
        <v>1976</v>
      </c>
      <c r="C3831" s="24" t="s">
        <v>2667</v>
      </c>
      <c r="D3831" s="30" t="s">
        <v>2495</v>
      </c>
      <c r="E3831" s="24" t="s">
        <v>2496</v>
      </c>
      <c r="F3831" s="24" t="s">
        <v>2497</v>
      </c>
      <c r="G3831" s="25" t="s">
        <v>1947</v>
      </c>
    </row>
    <row r="3832" spans="1:7" x14ac:dyDescent="0.3">
      <c r="A3832" s="27">
        <v>7760</v>
      </c>
      <c r="B3832" s="27" t="s">
        <v>2698</v>
      </c>
      <c r="C3832" s="27" t="s">
        <v>2698</v>
      </c>
      <c r="D3832" s="28" t="s">
        <v>2284</v>
      </c>
      <c r="E3832" s="27" t="s">
        <v>2059</v>
      </c>
      <c r="F3832" s="27" t="s">
        <v>2717</v>
      </c>
      <c r="G3832" s="29" t="s">
        <v>2000</v>
      </c>
    </row>
    <row r="3833" spans="1:7" x14ac:dyDescent="0.3">
      <c r="A3833" s="24">
        <v>7757</v>
      </c>
      <c r="B3833" s="24" t="s">
        <v>2313</v>
      </c>
      <c r="C3833" s="24" t="s">
        <v>2715</v>
      </c>
      <c r="D3833" s="30" t="s">
        <v>2327</v>
      </c>
      <c r="E3833" s="24" t="s">
        <v>2059</v>
      </c>
      <c r="F3833" s="24" t="s">
        <v>2716</v>
      </c>
      <c r="G3833" s="25" t="s">
        <v>2000</v>
      </c>
    </row>
    <row r="3834" spans="1:7" x14ac:dyDescent="0.3">
      <c r="A3834" s="27">
        <v>7744</v>
      </c>
      <c r="B3834" s="27" t="s">
        <v>2244</v>
      </c>
      <c r="C3834" s="27" t="s">
        <v>1987</v>
      </c>
      <c r="D3834" s="28" t="s">
        <v>1949</v>
      </c>
      <c r="E3834" s="27" t="s">
        <v>1978</v>
      </c>
      <c r="F3834" s="27" t="s">
        <v>1979</v>
      </c>
      <c r="G3834" s="29" t="s">
        <v>1947</v>
      </c>
    </row>
    <row r="3835" spans="1:7" x14ac:dyDescent="0.3">
      <c r="A3835" s="24">
        <v>7728</v>
      </c>
      <c r="B3835" s="24" t="s">
        <v>2714</v>
      </c>
      <c r="C3835" s="24" t="s">
        <v>1963</v>
      </c>
      <c r="D3835" s="30" t="s">
        <v>2150</v>
      </c>
      <c r="E3835" s="24" t="s">
        <v>2151</v>
      </c>
      <c r="F3835" s="24" t="s">
        <v>2232</v>
      </c>
      <c r="G3835" s="25" t="s">
        <v>2000</v>
      </c>
    </row>
    <row r="3836" spans="1:7" x14ac:dyDescent="0.3">
      <c r="A3836" s="27">
        <v>7724</v>
      </c>
      <c r="B3836" s="27" t="s">
        <v>2712</v>
      </c>
      <c r="C3836" s="27" t="s">
        <v>2156</v>
      </c>
      <c r="D3836" s="28" t="s">
        <v>2327</v>
      </c>
      <c r="E3836" s="27" t="s">
        <v>2059</v>
      </c>
      <c r="F3836" s="27" t="s">
        <v>2713</v>
      </c>
      <c r="G3836" s="29" t="s">
        <v>2000</v>
      </c>
    </row>
    <row r="3837" spans="1:7" x14ac:dyDescent="0.3">
      <c r="A3837" s="24">
        <v>7712</v>
      </c>
      <c r="B3837" s="24" t="s">
        <v>2709</v>
      </c>
      <c r="C3837" s="24" t="s">
        <v>2710</v>
      </c>
      <c r="D3837" s="30" t="s">
        <v>2327</v>
      </c>
      <c r="E3837" s="24" t="s">
        <v>2059</v>
      </c>
      <c r="F3837" s="24" t="s">
        <v>2711</v>
      </c>
      <c r="G3837" s="25" t="s">
        <v>2000</v>
      </c>
    </row>
    <row r="3838" spans="1:7" x14ac:dyDescent="0.3">
      <c r="A3838" s="27">
        <v>7708</v>
      </c>
      <c r="B3838" s="27" t="s">
        <v>2707</v>
      </c>
      <c r="C3838" s="27" t="s">
        <v>2708</v>
      </c>
      <c r="D3838" s="28" t="s">
        <v>2101</v>
      </c>
      <c r="E3838" s="27" t="s">
        <v>2315</v>
      </c>
      <c r="F3838" s="27" t="s">
        <v>2316</v>
      </c>
      <c r="G3838" s="29" t="s">
        <v>2000</v>
      </c>
    </row>
    <row r="3839" spans="1:7" x14ac:dyDescent="0.3">
      <c r="A3839" s="24">
        <v>7705</v>
      </c>
      <c r="B3839" s="24" t="s">
        <v>2706</v>
      </c>
      <c r="C3839" s="24" t="s">
        <v>1301</v>
      </c>
      <c r="D3839" s="30" t="s">
        <v>2550</v>
      </c>
      <c r="E3839" s="24" t="s">
        <v>2041</v>
      </c>
      <c r="F3839" s="24" t="s">
        <v>2042</v>
      </c>
      <c r="G3839" s="25" t="s">
        <v>1947</v>
      </c>
    </row>
    <row r="3840" spans="1:7" x14ac:dyDescent="0.3">
      <c r="A3840" s="27">
        <v>7704</v>
      </c>
      <c r="B3840" s="27" t="s">
        <v>2078</v>
      </c>
      <c r="C3840" s="27" t="s">
        <v>1987</v>
      </c>
      <c r="D3840" s="28" t="s">
        <v>2058</v>
      </c>
      <c r="E3840" s="27" t="s">
        <v>2041</v>
      </c>
      <c r="F3840" s="27" t="s">
        <v>2042</v>
      </c>
      <c r="G3840" s="29" t="s">
        <v>1947</v>
      </c>
    </row>
    <row r="3841" spans="1:7" x14ac:dyDescent="0.3">
      <c r="A3841" s="24">
        <v>7703</v>
      </c>
      <c r="B3841" s="24" t="s">
        <v>2014</v>
      </c>
      <c r="C3841" s="24" t="s">
        <v>2703</v>
      </c>
      <c r="D3841" s="30" t="s">
        <v>2265</v>
      </c>
      <c r="E3841" s="24" t="s">
        <v>2704</v>
      </c>
      <c r="F3841" s="24" t="s">
        <v>2705</v>
      </c>
      <c r="G3841" s="25" t="s">
        <v>1947</v>
      </c>
    </row>
    <row r="3842" spans="1:7" x14ac:dyDescent="0.3">
      <c r="A3842" s="27">
        <v>7693</v>
      </c>
      <c r="B3842" s="27" t="s">
        <v>2701</v>
      </c>
      <c r="C3842" s="27" t="s">
        <v>2198</v>
      </c>
      <c r="D3842" s="28" t="s">
        <v>2540</v>
      </c>
      <c r="E3842" s="27" t="s">
        <v>2059</v>
      </c>
      <c r="F3842" s="27" t="s">
        <v>2702</v>
      </c>
      <c r="G3842" s="29" t="s">
        <v>2000</v>
      </c>
    </row>
    <row r="3843" spans="1:7" x14ac:dyDescent="0.3">
      <c r="A3843" s="24">
        <v>7687</v>
      </c>
      <c r="B3843" s="24" t="s">
        <v>893</v>
      </c>
      <c r="C3843" s="24" t="s">
        <v>2437</v>
      </c>
      <c r="D3843" s="30" t="s">
        <v>2327</v>
      </c>
      <c r="E3843" s="24" t="s">
        <v>2059</v>
      </c>
      <c r="F3843" s="24" t="s">
        <v>2133</v>
      </c>
      <c r="G3843" s="25" t="s">
        <v>2000</v>
      </c>
    </row>
    <row r="3844" spans="1:7" x14ac:dyDescent="0.3">
      <c r="A3844" s="27">
        <v>7680</v>
      </c>
      <c r="B3844" s="27" t="s">
        <v>2699</v>
      </c>
      <c r="C3844" s="27" t="s">
        <v>2700</v>
      </c>
      <c r="D3844" s="28" t="s">
        <v>2327</v>
      </c>
      <c r="E3844" s="27" t="s">
        <v>2059</v>
      </c>
      <c r="F3844" s="27" t="s">
        <v>2060</v>
      </c>
      <c r="G3844" s="29" t="s">
        <v>2000</v>
      </c>
    </row>
    <row r="3845" spans="1:7" x14ac:dyDescent="0.3">
      <c r="A3845" s="24">
        <v>7676</v>
      </c>
      <c r="B3845" s="24" t="s">
        <v>2698</v>
      </c>
      <c r="C3845" s="24" t="s">
        <v>2698</v>
      </c>
      <c r="D3845" s="30" t="s">
        <v>2540</v>
      </c>
      <c r="E3845" s="24" t="s">
        <v>2059</v>
      </c>
      <c r="F3845" s="24" t="s">
        <v>2060</v>
      </c>
      <c r="G3845" s="25" t="s">
        <v>2000</v>
      </c>
    </row>
    <row r="3846" spans="1:7" x14ac:dyDescent="0.3">
      <c r="A3846" s="27">
        <v>7673</v>
      </c>
      <c r="B3846" s="27" t="s">
        <v>2258</v>
      </c>
      <c r="C3846" s="27" t="s">
        <v>2189</v>
      </c>
      <c r="D3846" s="28" t="s">
        <v>2201</v>
      </c>
      <c r="E3846" s="27" t="s">
        <v>2158</v>
      </c>
      <c r="F3846" s="27" t="s">
        <v>2697</v>
      </c>
      <c r="G3846" s="29" t="s">
        <v>2000</v>
      </c>
    </row>
    <row r="3847" spans="1:7" x14ac:dyDescent="0.3">
      <c r="A3847" s="24">
        <v>7671</v>
      </c>
      <c r="B3847" s="24" t="s">
        <v>2695</v>
      </c>
      <c r="C3847" s="24" t="s">
        <v>2696</v>
      </c>
      <c r="D3847" s="30" t="s">
        <v>2284</v>
      </c>
      <c r="E3847" s="24" t="s">
        <v>2059</v>
      </c>
      <c r="F3847" s="24" t="s">
        <v>2133</v>
      </c>
      <c r="G3847" s="25" t="s">
        <v>2000</v>
      </c>
    </row>
    <row r="3848" spans="1:7" x14ac:dyDescent="0.3">
      <c r="A3848" s="27">
        <v>7669</v>
      </c>
      <c r="B3848" s="27" t="s">
        <v>127</v>
      </c>
      <c r="C3848" s="27" t="s">
        <v>1993</v>
      </c>
      <c r="D3848" s="28" t="s">
        <v>2445</v>
      </c>
      <c r="E3848" s="27" t="s">
        <v>2279</v>
      </c>
      <c r="F3848" s="27" t="s">
        <v>2370</v>
      </c>
      <c r="G3848" s="29" t="s">
        <v>1947</v>
      </c>
    </row>
    <row r="3849" spans="1:7" x14ac:dyDescent="0.3">
      <c r="A3849" s="24">
        <v>7643</v>
      </c>
      <c r="B3849" s="24" t="s">
        <v>2508</v>
      </c>
      <c r="C3849" s="24" t="s">
        <v>2386</v>
      </c>
      <c r="D3849" s="30" t="s">
        <v>2680</v>
      </c>
      <c r="E3849" s="24" t="s">
        <v>2054</v>
      </c>
      <c r="F3849" s="24" t="s">
        <v>2055</v>
      </c>
      <c r="G3849" s="25" t="s">
        <v>1947</v>
      </c>
    </row>
    <row r="3850" spans="1:7" x14ac:dyDescent="0.3">
      <c r="A3850" s="27">
        <v>7638</v>
      </c>
      <c r="B3850" s="27" t="s">
        <v>2079</v>
      </c>
      <c r="C3850" s="27" t="s">
        <v>2694</v>
      </c>
      <c r="D3850" s="28" t="s">
        <v>2608</v>
      </c>
      <c r="E3850" s="27" t="s">
        <v>2246</v>
      </c>
      <c r="F3850" s="27" t="s">
        <v>2247</v>
      </c>
      <c r="G3850" s="29" t="s">
        <v>1947</v>
      </c>
    </row>
    <row r="3851" spans="1:7" x14ac:dyDescent="0.3">
      <c r="A3851" s="24">
        <v>7610</v>
      </c>
      <c r="B3851" s="24" t="s">
        <v>2693</v>
      </c>
      <c r="C3851" s="24" t="s">
        <v>2491</v>
      </c>
      <c r="D3851" s="30" t="s">
        <v>2256</v>
      </c>
      <c r="E3851" s="24" t="s">
        <v>2073</v>
      </c>
      <c r="F3851" s="24" t="s">
        <v>2074</v>
      </c>
      <c r="G3851" s="25" t="s">
        <v>1947</v>
      </c>
    </row>
    <row r="3852" spans="1:7" x14ac:dyDescent="0.3">
      <c r="A3852" s="27">
        <v>7607</v>
      </c>
      <c r="B3852" s="27" t="s">
        <v>2692</v>
      </c>
      <c r="C3852" s="27" t="s">
        <v>1948</v>
      </c>
      <c r="D3852" s="28" t="s">
        <v>2088</v>
      </c>
      <c r="E3852" s="27" t="s">
        <v>1990</v>
      </c>
      <c r="F3852" s="27" t="s">
        <v>1991</v>
      </c>
      <c r="G3852" s="29" t="s">
        <v>1947</v>
      </c>
    </row>
    <row r="3853" spans="1:7" x14ac:dyDescent="0.3">
      <c r="A3853" s="24">
        <v>7598</v>
      </c>
      <c r="B3853" s="24" t="s">
        <v>2047</v>
      </c>
      <c r="C3853" s="24" t="s">
        <v>2198</v>
      </c>
      <c r="D3853" s="30" t="s">
        <v>2045</v>
      </c>
      <c r="E3853" s="24" t="s">
        <v>1974</v>
      </c>
      <c r="F3853" s="24" t="s">
        <v>2046</v>
      </c>
      <c r="G3853" s="25" t="s">
        <v>2000</v>
      </c>
    </row>
    <row r="3854" spans="1:7" x14ac:dyDescent="0.3">
      <c r="A3854" s="27">
        <v>7596</v>
      </c>
      <c r="B3854" s="27" t="s">
        <v>2690</v>
      </c>
      <c r="C3854" s="27" t="s">
        <v>2691</v>
      </c>
      <c r="D3854" s="28" t="s">
        <v>2008</v>
      </c>
      <c r="E3854" s="27" t="s">
        <v>2009</v>
      </c>
      <c r="F3854" s="27" t="s">
        <v>2016</v>
      </c>
      <c r="G3854" s="29" t="s">
        <v>1947</v>
      </c>
    </row>
    <row r="3855" spans="1:7" x14ac:dyDescent="0.3">
      <c r="A3855" s="24">
        <v>7540</v>
      </c>
      <c r="B3855" s="24" t="s">
        <v>2223</v>
      </c>
      <c r="C3855" s="24" t="s">
        <v>2689</v>
      </c>
      <c r="D3855" s="30" t="s">
        <v>2531</v>
      </c>
      <c r="E3855" s="24" t="s">
        <v>1955</v>
      </c>
      <c r="F3855" s="24" t="s">
        <v>1956</v>
      </c>
      <c r="G3855" s="25" t="s">
        <v>1947</v>
      </c>
    </row>
    <row r="3856" spans="1:7" x14ac:dyDescent="0.3">
      <c r="A3856" s="27">
        <v>7537</v>
      </c>
      <c r="B3856" s="27" t="s">
        <v>1348</v>
      </c>
      <c r="C3856" s="27" t="s">
        <v>2022</v>
      </c>
      <c r="D3856" s="28" t="s">
        <v>2256</v>
      </c>
      <c r="E3856" s="27" t="s">
        <v>2073</v>
      </c>
      <c r="F3856" s="27" t="s">
        <v>2074</v>
      </c>
      <c r="G3856" s="29" t="s">
        <v>1947</v>
      </c>
    </row>
    <row r="3857" spans="1:7" x14ac:dyDescent="0.3">
      <c r="A3857" s="24">
        <v>7503</v>
      </c>
      <c r="B3857" s="24" t="s">
        <v>2426</v>
      </c>
      <c r="C3857" s="24" t="s">
        <v>2506</v>
      </c>
      <c r="D3857" s="30" t="s">
        <v>1982</v>
      </c>
      <c r="E3857" s="24" t="s">
        <v>1983</v>
      </c>
      <c r="F3857" s="24" t="s">
        <v>1984</v>
      </c>
      <c r="G3857" s="25" t="s">
        <v>1947</v>
      </c>
    </row>
    <row r="3858" spans="1:7" x14ac:dyDescent="0.3">
      <c r="A3858" s="27">
        <v>7493</v>
      </c>
      <c r="B3858" s="27" t="s">
        <v>2485</v>
      </c>
      <c r="C3858" s="27" t="s">
        <v>2390</v>
      </c>
      <c r="D3858" s="28" t="s">
        <v>1994</v>
      </c>
      <c r="E3858" s="27" t="s">
        <v>1974</v>
      </c>
      <c r="F3858" s="27" t="s">
        <v>2281</v>
      </c>
      <c r="G3858" s="29" t="s">
        <v>1947</v>
      </c>
    </row>
    <row r="3859" spans="1:7" x14ac:dyDescent="0.3">
      <c r="A3859" s="24">
        <v>7490</v>
      </c>
      <c r="B3859" s="24" t="s">
        <v>186</v>
      </c>
      <c r="C3859" s="24" t="s">
        <v>2602</v>
      </c>
      <c r="D3859" s="30" t="s">
        <v>2352</v>
      </c>
      <c r="E3859" s="24" t="s">
        <v>2054</v>
      </c>
      <c r="F3859" s="24" t="s">
        <v>2055</v>
      </c>
      <c r="G3859" s="25" t="s">
        <v>1947</v>
      </c>
    </row>
    <row r="3860" spans="1:7" x14ac:dyDescent="0.3">
      <c r="A3860" s="27">
        <v>7487</v>
      </c>
      <c r="B3860" s="27" t="s">
        <v>2688</v>
      </c>
      <c r="C3860" s="27" t="s">
        <v>1987</v>
      </c>
      <c r="D3860" s="28" t="s">
        <v>2256</v>
      </c>
      <c r="E3860" s="27" t="s">
        <v>2073</v>
      </c>
      <c r="F3860" s="27" t="s">
        <v>2074</v>
      </c>
      <c r="G3860" s="29" t="s">
        <v>1947</v>
      </c>
    </row>
    <row r="3861" spans="1:7" x14ac:dyDescent="0.3">
      <c r="A3861" s="24">
        <v>7480</v>
      </c>
      <c r="B3861" s="24" t="s">
        <v>2559</v>
      </c>
      <c r="C3861" s="24" t="s">
        <v>2687</v>
      </c>
      <c r="D3861" s="30" t="s">
        <v>2153</v>
      </c>
      <c r="E3861" s="24" t="s">
        <v>2091</v>
      </c>
      <c r="F3861" s="24" t="s">
        <v>2154</v>
      </c>
      <c r="G3861" s="25" t="s">
        <v>1947</v>
      </c>
    </row>
    <row r="3862" spans="1:7" x14ac:dyDescent="0.3">
      <c r="A3862" s="27">
        <v>7459</v>
      </c>
      <c r="B3862" s="27" t="s">
        <v>2685</v>
      </c>
      <c r="C3862" s="27" t="s">
        <v>2686</v>
      </c>
      <c r="D3862" s="28" t="s">
        <v>2150</v>
      </c>
      <c r="E3862" s="27" t="s">
        <v>2151</v>
      </c>
      <c r="F3862" s="27" t="s">
        <v>2232</v>
      </c>
      <c r="G3862" s="29" t="s">
        <v>2000</v>
      </c>
    </row>
    <row r="3863" spans="1:7" x14ac:dyDescent="0.3">
      <c r="A3863" s="24">
        <v>7445</v>
      </c>
      <c r="B3863" s="24" t="s">
        <v>2523</v>
      </c>
      <c r="C3863" s="24" t="s">
        <v>1987</v>
      </c>
      <c r="D3863" s="30" t="s">
        <v>2684</v>
      </c>
      <c r="E3863" s="24" t="s">
        <v>2111</v>
      </c>
      <c r="F3863" s="24" t="s">
        <v>2112</v>
      </c>
      <c r="G3863" s="25" t="s">
        <v>1947</v>
      </c>
    </row>
    <row r="3864" spans="1:7" x14ac:dyDescent="0.3">
      <c r="A3864" s="27">
        <v>7443</v>
      </c>
      <c r="B3864" s="27" t="s">
        <v>2683</v>
      </c>
      <c r="C3864" s="27" t="s">
        <v>2594</v>
      </c>
      <c r="D3864" s="28" t="s">
        <v>2087</v>
      </c>
      <c r="E3864" s="27" t="s">
        <v>1965</v>
      </c>
      <c r="F3864" s="27" t="s">
        <v>1966</v>
      </c>
      <c r="G3864" s="29" t="s">
        <v>1947</v>
      </c>
    </row>
    <row r="3865" spans="1:7" x14ac:dyDescent="0.3">
      <c r="A3865" s="24">
        <v>7422</v>
      </c>
      <c r="B3865" s="24" t="s">
        <v>2681</v>
      </c>
      <c r="C3865" s="24" t="s">
        <v>2682</v>
      </c>
      <c r="D3865" s="30" t="s">
        <v>2408</v>
      </c>
      <c r="E3865" s="24" t="s">
        <v>2402</v>
      </c>
      <c r="F3865" s="24" t="s">
        <v>2403</v>
      </c>
      <c r="G3865" s="25" t="s">
        <v>1947</v>
      </c>
    </row>
    <row r="3866" spans="1:7" x14ac:dyDescent="0.3">
      <c r="A3866" s="27">
        <v>7393</v>
      </c>
      <c r="B3866" s="27" t="s">
        <v>2679</v>
      </c>
      <c r="C3866" s="27" t="s">
        <v>2386</v>
      </c>
      <c r="D3866" s="28" t="s">
        <v>2680</v>
      </c>
      <c r="E3866" s="27" t="s">
        <v>1965</v>
      </c>
      <c r="F3866" s="27" t="s">
        <v>2123</v>
      </c>
      <c r="G3866" s="29" t="s">
        <v>1947</v>
      </c>
    </row>
    <row r="3867" spans="1:7" x14ac:dyDescent="0.3">
      <c r="A3867" s="24">
        <v>7391</v>
      </c>
      <c r="B3867" s="24" t="s">
        <v>2342</v>
      </c>
      <c r="C3867" s="24" t="s">
        <v>2678</v>
      </c>
      <c r="D3867" s="30" t="s">
        <v>2338</v>
      </c>
      <c r="E3867" s="24" t="s">
        <v>1995</v>
      </c>
      <c r="F3867" s="24" t="s">
        <v>2128</v>
      </c>
      <c r="G3867" s="25" t="s">
        <v>1947</v>
      </c>
    </row>
    <row r="3868" spans="1:7" x14ac:dyDescent="0.3">
      <c r="A3868" s="27">
        <v>7376</v>
      </c>
      <c r="B3868" s="27" t="s">
        <v>2412</v>
      </c>
      <c r="C3868" s="27" t="s">
        <v>2602</v>
      </c>
      <c r="D3868" s="28" t="s">
        <v>2045</v>
      </c>
      <c r="E3868" s="27" t="s">
        <v>1974</v>
      </c>
      <c r="F3868" s="27" t="s">
        <v>2661</v>
      </c>
      <c r="G3868" s="29" t="s">
        <v>2000</v>
      </c>
    </row>
    <row r="3869" spans="1:7" x14ac:dyDescent="0.3">
      <c r="A3869" s="24">
        <v>7368</v>
      </c>
      <c r="B3869" s="24" t="s">
        <v>2676</v>
      </c>
      <c r="C3869" s="24" t="s">
        <v>2386</v>
      </c>
      <c r="D3869" s="30" t="s">
        <v>2677</v>
      </c>
      <c r="E3869" s="24" t="s">
        <v>2315</v>
      </c>
      <c r="F3869" s="24" t="s">
        <v>2316</v>
      </c>
      <c r="G3869" s="25" t="s">
        <v>1947</v>
      </c>
    </row>
    <row r="3870" spans="1:7" x14ac:dyDescent="0.3">
      <c r="A3870" s="27">
        <v>7345</v>
      </c>
      <c r="B3870" s="27" t="s">
        <v>2675</v>
      </c>
      <c r="C3870" s="27" t="s">
        <v>2102</v>
      </c>
      <c r="D3870" s="28" t="s">
        <v>2083</v>
      </c>
      <c r="E3870" s="27" t="s">
        <v>1974</v>
      </c>
      <c r="F3870" s="27" t="s">
        <v>2416</v>
      </c>
      <c r="G3870" s="29" t="s">
        <v>1947</v>
      </c>
    </row>
    <row r="3871" spans="1:7" x14ac:dyDescent="0.3">
      <c r="A3871" s="24">
        <v>7335</v>
      </c>
      <c r="B3871" s="24" t="s">
        <v>2674</v>
      </c>
      <c r="C3871" s="24" t="s">
        <v>2146</v>
      </c>
      <c r="D3871" s="30" t="s">
        <v>2267</v>
      </c>
      <c r="E3871" s="24" t="s">
        <v>1945</v>
      </c>
      <c r="F3871" s="24" t="s">
        <v>1946</v>
      </c>
      <c r="G3871" s="25" t="s">
        <v>2000</v>
      </c>
    </row>
    <row r="3872" spans="1:7" x14ac:dyDescent="0.3">
      <c r="A3872" s="27">
        <v>7307</v>
      </c>
      <c r="B3872" s="27" t="s">
        <v>2219</v>
      </c>
      <c r="C3872" s="27" t="s">
        <v>2673</v>
      </c>
      <c r="D3872" s="28" t="s">
        <v>2087</v>
      </c>
      <c r="E3872" s="27" t="s">
        <v>1950</v>
      </c>
      <c r="F3872" s="27" t="s">
        <v>1951</v>
      </c>
      <c r="G3872" s="29" t="s">
        <v>1947</v>
      </c>
    </row>
    <row r="3873" spans="1:7" x14ac:dyDescent="0.3">
      <c r="A3873" s="24">
        <v>7291</v>
      </c>
      <c r="B3873" s="24" t="s">
        <v>2514</v>
      </c>
      <c r="C3873" s="24" t="s">
        <v>2014</v>
      </c>
      <c r="D3873" s="30" t="s">
        <v>2671</v>
      </c>
      <c r="E3873" s="24" t="s">
        <v>2041</v>
      </c>
      <c r="F3873" s="24" t="s">
        <v>2672</v>
      </c>
      <c r="G3873" s="25" t="s">
        <v>1947</v>
      </c>
    </row>
    <row r="3874" spans="1:7" x14ac:dyDescent="0.3">
      <c r="A3874" s="27">
        <v>7256</v>
      </c>
      <c r="B3874" s="27" t="s">
        <v>2223</v>
      </c>
      <c r="C3874" s="27" t="s">
        <v>2238</v>
      </c>
      <c r="D3874" s="28" t="s">
        <v>2127</v>
      </c>
      <c r="E3874" s="27" t="s">
        <v>1995</v>
      </c>
      <c r="F3874" s="27" t="s">
        <v>2128</v>
      </c>
      <c r="G3874" s="29" t="s">
        <v>2000</v>
      </c>
    </row>
    <row r="3875" spans="1:7" x14ac:dyDescent="0.3">
      <c r="A3875" s="24">
        <v>7167</v>
      </c>
      <c r="B3875" s="24" t="s">
        <v>2668</v>
      </c>
      <c r="C3875" s="24" t="s">
        <v>2669</v>
      </c>
      <c r="D3875" s="30" t="s">
        <v>2670</v>
      </c>
      <c r="E3875" s="24" t="s">
        <v>2115</v>
      </c>
      <c r="F3875" s="24" t="s">
        <v>2116</v>
      </c>
      <c r="G3875" s="25" t="s">
        <v>1947</v>
      </c>
    </row>
    <row r="3876" spans="1:7" x14ac:dyDescent="0.3">
      <c r="A3876" s="27">
        <v>7151</v>
      </c>
      <c r="B3876" s="27" t="s">
        <v>2238</v>
      </c>
      <c r="C3876" s="27" t="s">
        <v>2218</v>
      </c>
      <c r="D3876" s="28" t="s">
        <v>2088</v>
      </c>
      <c r="E3876" s="27" t="s">
        <v>1990</v>
      </c>
      <c r="F3876" s="27" t="s">
        <v>1991</v>
      </c>
      <c r="G3876" s="29" t="s">
        <v>1947</v>
      </c>
    </row>
    <row r="3877" spans="1:7" x14ac:dyDescent="0.3">
      <c r="A3877" s="24">
        <v>7145</v>
      </c>
      <c r="B3877" s="24" t="s">
        <v>2666</v>
      </c>
      <c r="C3877" s="24" t="s">
        <v>2667</v>
      </c>
      <c r="D3877" s="30" t="s">
        <v>2162</v>
      </c>
      <c r="E3877" s="24" t="s">
        <v>2315</v>
      </c>
      <c r="F3877" s="24" t="s">
        <v>2316</v>
      </c>
      <c r="G3877" s="25" t="s">
        <v>2000</v>
      </c>
    </row>
    <row r="3878" spans="1:7" x14ac:dyDescent="0.3">
      <c r="A3878" s="27">
        <v>7125</v>
      </c>
      <c r="B3878" s="27" t="s">
        <v>504</v>
      </c>
      <c r="C3878" s="27" t="s">
        <v>1575</v>
      </c>
      <c r="D3878" s="28" t="s">
        <v>2101</v>
      </c>
      <c r="E3878" s="27" t="s">
        <v>1965</v>
      </c>
      <c r="F3878" s="27" t="s">
        <v>2647</v>
      </c>
      <c r="G3878" s="29" t="s">
        <v>1947</v>
      </c>
    </row>
    <row r="3879" spans="1:7" x14ac:dyDescent="0.3">
      <c r="A3879" s="24">
        <v>7108</v>
      </c>
      <c r="B3879" s="24" t="s">
        <v>2665</v>
      </c>
      <c r="C3879" s="24" t="s">
        <v>2198</v>
      </c>
      <c r="D3879" s="30" t="s">
        <v>2335</v>
      </c>
      <c r="E3879" s="24" t="s">
        <v>2279</v>
      </c>
      <c r="F3879" s="24" t="s">
        <v>2350</v>
      </c>
      <c r="G3879" s="25" t="s">
        <v>2000</v>
      </c>
    </row>
    <row r="3880" spans="1:7" x14ac:dyDescent="0.3">
      <c r="A3880" s="27">
        <v>7096</v>
      </c>
      <c r="B3880" s="27" t="s">
        <v>640</v>
      </c>
      <c r="C3880" s="27" t="s">
        <v>2616</v>
      </c>
      <c r="D3880" s="28" t="s">
        <v>1989</v>
      </c>
      <c r="E3880" s="27" t="s">
        <v>1990</v>
      </c>
      <c r="F3880" s="27" t="s">
        <v>1991</v>
      </c>
      <c r="G3880" s="29" t="s">
        <v>1947</v>
      </c>
    </row>
    <row r="3881" spans="1:7" x14ac:dyDescent="0.3">
      <c r="A3881" s="24">
        <v>7065</v>
      </c>
      <c r="B3881" s="24" t="s">
        <v>2664</v>
      </c>
      <c r="C3881" s="24" t="s">
        <v>2224</v>
      </c>
      <c r="D3881" s="30" t="s">
        <v>2127</v>
      </c>
      <c r="E3881" s="24" t="s">
        <v>1995</v>
      </c>
      <c r="F3881" s="24" t="s">
        <v>1996</v>
      </c>
      <c r="G3881" s="25" t="s">
        <v>1947</v>
      </c>
    </row>
    <row r="3882" spans="1:7" x14ac:dyDescent="0.3">
      <c r="A3882" s="27">
        <v>7055</v>
      </c>
      <c r="B3882" s="27" t="s">
        <v>2662</v>
      </c>
      <c r="C3882" s="27" t="s">
        <v>2663</v>
      </c>
      <c r="D3882" s="28" t="s">
        <v>1982</v>
      </c>
      <c r="E3882" s="27" t="s">
        <v>1983</v>
      </c>
      <c r="F3882" s="27" t="s">
        <v>1984</v>
      </c>
      <c r="G3882" s="29" t="s">
        <v>1947</v>
      </c>
    </row>
    <row r="3883" spans="1:7" x14ac:dyDescent="0.3">
      <c r="A3883" s="24">
        <v>7038</v>
      </c>
      <c r="B3883" s="24" t="s">
        <v>2322</v>
      </c>
      <c r="C3883" s="24" t="s">
        <v>2198</v>
      </c>
      <c r="D3883" s="30" t="s">
        <v>2150</v>
      </c>
      <c r="E3883" s="24" t="s">
        <v>2151</v>
      </c>
      <c r="F3883" s="24" t="s">
        <v>2232</v>
      </c>
      <c r="G3883" s="25" t="s">
        <v>2000</v>
      </c>
    </row>
    <row r="3884" spans="1:7" x14ac:dyDescent="0.3">
      <c r="A3884" s="27">
        <v>7014</v>
      </c>
      <c r="B3884" s="27" t="s">
        <v>2659</v>
      </c>
      <c r="C3884" s="27" t="s">
        <v>2660</v>
      </c>
      <c r="D3884" s="28" t="s">
        <v>2045</v>
      </c>
      <c r="E3884" s="27" t="s">
        <v>1974</v>
      </c>
      <c r="F3884" s="27" t="s">
        <v>2661</v>
      </c>
      <c r="G3884" s="29" t="s">
        <v>2000</v>
      </c>
    </row>
    <row r="3885" spans="1:7" x14ac:dyDescent="0.3">
      <c r="A3885" s="24">
        <v>6983</v>
      </c>
      <c r="B3885" s="24" t="s">
        <v>836</v>
      </c>
      <c r="C3885" s="24" t="s">
        <v>443</v>
      </c>
      <c r="D3885" s="30" t="s">
        <v>2209</v>
      </c>
      <c r="E3885" s="24" t="s">
        <v>1990</v>
      </c>
      <c r="F3885" s="24" t="s">
        <v>1991</v>
      </c>
      <c r="G3885" s="25" t="s">
        <v>1947</v>
      </c>
    </row>
    <row r="3886" spans="1:7" x14ac:dyDescent="0.3">
      <c r="A3886" s="27">
        <v>6953</v>
      </c>
      <c r="B3886" s="27" t="s">
        <v>2563</v>
      </c>
      <c r="C3886" s="27" t="s">
        <v>2658</v>
      </c>
      <c r="D3886" s="28" t="s">
        <v>2256</v>
      </c>
      <c r="E3886" s="27" t="s">
        <v>2073</v>
      </c>
      <c r="F3886" s="27" t="s">
        <v>2074</v>
      </c>
      <c r="G3886" s="29" t="s">
        <v>1947</v>
      </c>
    </row>
    <row r="3887" spans="1:7" x14ac:dyDescent="0.3">
      <c r="A3887" s="24">
        <v>6929</v>
      </c>
      <c r="B3887" s="24" t="s">
        <v>2657</v>
      </c>
      <c r="C3887" s="24" t="s">
        <v>2102</v>
      </c>
      <c r="D3887" s="30" t="s">
        <v>2088</v>
      </c>
      <c r="E3887" s="24" t="s">
        <v>1990</v>
      </c>
      <c r="F3887" s="24" t="s">
        <v>1991</v>
      </c>
      <c r="G3887" s="25" t="s">
        <v>1947</v>
      </c>
    </row>
    <row r="3888" spans="1:7" x14ac:dyDescent="0.3">
      <c r="A3888" s="27">
        <v>6921</v>
      </c>
      <c r="B3888" s="27" t="s">
        <v>2656</v>
      </c>
      <c r="C3888" s="27" t="s">
        <v>2568</v>
      </c>
      <c r="D3888" s="28" t="s">
        <v>2045</v>
      </c>
      <c r="E3888" s="27" t="s">
        <v>1974</v>
      </c>
      <c r="F3888" s="27" t="s">
        <v>2513</v>
      </c>
      <c r="G3888" s="29" t="s">
        <v>2000</v>
      </c>
    </row>
    <row r="3889" spans="1:7" x14ac:dyDescent="0.3">
      <c r="A3889" s="24">
        <v>6918</v>
      </c>
      <c r="B3889" s="24" t="s">
        <v>2654</v>
      </c>
      <c r="C3889" s="24" t="s">
        <v>2655</v>
      </c>
      <c r="D3889" s="30" t="s">
        <v>2447</v>
      </c>
      <c r="E3889" s="24" t="s">
        <v>2315</v>
      </c>
      <c r="F3889" s="24" t="s">
        <v>2316</v>
      </c>
      <c r="G3889" s="25" t="s">
        <v>2000</v>
      </c>
    </row>
    <row r="3890" spans="1:7" x14ac:dyDescent="0.3">
      <c r="A3890" s="27">
        <v>6913</v>
      </c>
      <c r="B3890" s="27" t="s">
        <v>2652</v>
      </c>
      <c r="C3890" s="27" t="s">
        <v>2653</v>
      </c>
      <c r="D3890" s="28" t="s">
        <v>2077</v>
      </c>
      <c r="E3890" s="27" t="s">
        <v>2054</v>
      </c>
      <c r="F3890" s="27" t="s">
        <v>2055</v>
      </c>
      <c r="G3890" s="29" t="s">
        <v>2000</v>
      </c>
    </row>
    <row r="3891" spans="1:7" x14ac:dyDescent="0.3">
      <c r="A3891" s="24">
        <v>6898</v>
      </c>
      <c r="B3891" s="24" t="s">
        <v>2651</v>
      </c>
      <c r="C3891" s="24" t="s">
        <v>2437</v>
      </c>
      <c r="D3891" s="30" t="s">
        <v>2045</v>
      </c>
      <c r="E3891" s="24" t="s">
        <v>1974</v>
      </c>
      <c r="F3891" s="24" t="s">
        <v>2222</v>
      </c>
      <c r="G3891" s="25" t="s">
        <v>2000</v>
      </c>
    </row>
    <row r="3892" spans="1:7" x14ac:dyDescent="0.3">
      <c r="A3892" s="27">
        <v>6897</v>
      </c>
      <c r="B3892" s="27" t="s">
        <v>2649</v>
      </c>
      <c r="C3892" s="27" t="s">
        <v>2198</v>
      </c>
      <c r="D3892" s="28" t="s">
        <v>2045</v>
      </c>
      <c r="E3892" s="27" t="s">
        <v>1974</v>
      </c>
      <c r="F3892" s="27" t="s">
        <v>2650</v>
      </c>
      <c r="G3892" s="29" t="s">
        <v>2000</v>
      </c>
    </row>
    <row r="3893" spans="1:7" x14ac:dyDescent="0.3">
      <c r="A3893" s="24">
        <v>6874</v>
      </c>
      <c r="B3893" s="24" t="s">
        <v>2278</v>
      </c>
      <c r="C3893" s="24" t="s">
        <v>2648</v>
      </c>
      <c r="D3893" s="30" t="s">
        <v>2335</v>
      </c>
      <c r="E3893" s="24" t="s">
        <v>2279</v>
      </c>
      <c r="F3893" s="24" t="s">
        <v>2370</v>
      </c>
      <c r="G3893" s="25" t="s">
        <v>1947</v>
      </c>
    </row>
    <row r="3894" spans="1:7" x14ac:dyDescent="0.3">
      <c r="A3894" s="27">
        <v>6861</v>
      </c>
      <c r="B3894" s="27" t="s">
        <v>2011</v>
      </c>
      <c r="C3894" s="27" t="s">
        <v>2345</v>
      </c>
      <c r="D3894" s="28" t="s">
        <v>2447</v>
      </c>
      <c r="E3894" s="27" t="s">
        <v>2315</v>
      </c>
      <c r="F3894" s="27" t="s">
        <v>2316</v>
      </c>
      <c r="G3894" s="29" t="s">
        <v>1947</v>
      </c>
    </row>
    <row r="3895" spans="1:7" x14ac:dyDescent="0.3">
      <c r="A3895" s="24">
        <v>6858</v>
      </c>
      <c r="B3895" s="24" t="s">
        <v>2484</v>
      </c>
      <c r="C3895" s="24" t="s">
        <v>2484</v>
      </c>
      <c r="D3895" s="30" t="s">
        <v>2101</v>
      </c>
      <c r="E3895" s="24" t="s">
        <v>1965</v>
      </c>
      <c r="F3895" s="24" t="s">
        <v>2647</v>
      </c>
      <c r="G3895" s="25" t="s">
        <v>2000</v>
      </c>
    </row>
    <row r="3896" spans="1:7" x14ac:dyDescent="0.3">
      <c r="A3896" s="27">
        <v>6829</v>
      </c>
      <c r="B3896" s="27" t="s">
        <v>2645</v>
      </c>
      <c r="C3896" s="27" t="s">
        <v>2198</v>
      </c>
      <c r="D3896" s="28" t="s">
        <v>2284</v>
      </c>
      <c r="E3896" s="27" t="s">
        <v>2059</v>
      </c>
      <c r="F3896" s="27" t="s">
        <v>2646</v>
      </c>
      <c r="G3896" s="29" t="s">
        <v>2000</v>
      </c>
    </row>
    <row r="3897" spans="1:7" x14ac:dyDescent="0.3">
      <c r="A3897" s="24">
        <v>6827</v>
      </c>
      <c r="B3897" s="24" t="s">
        <v>2197</v>
      </c>
      <c r="C3897" s="24" t="s">
        <v>2198</v>
      </c>
      <c r="D3897" s="30" t="s">
        <v>2045</v>
      </c>
      <c r="E3897" s="24" t="s">
        <v>1974</v>
      </c>
      <c r="F3897" s="24" t="s">
        <v>2481</v>
      </c>
      <c r="G3897" s="25" t="s">
        <v>2000</v>
      </c>
    </row>
    <row r="3898" spans="1:7" x14ac:dyDescent="0.3">
      <c r="A3898" s="27">
        <v>6812</v>
      </c>
      <c r="B3898" s="27" t="s">
        <v>1316</v>
      </c>
      <c r="C3898" s="27" t="s">
        <v>2644</v>
      </c>
      <c r="D3898" s="28" t="s">
        <v>2505</v>
      </c>
      <c r="E3898" s="27" t="s">
        <v>1974</v>
      </c>
      <c r="F3898" s="27" t="s">
        <v>2164</v>
      </c>
      <c r="G3898" s="29" t="s">
        <v>1947</v>
      </c>
    </row>
    <row r="3899" spans="1:7" x14ac:dyDescent="0.3">
      <c r="A3899" s="24">
        <v>6809</v>
      </c>
      <c r="B3899" s="24" t="s">
        <v>2642</v>
      </c>
      <c r="C3899" s="24" t="s">
        <v>2643</v>
      </c>
      <c r="D3899" s="30" t="s">
        <v>2447</v>
      </c>
      <c r="E3899" s="24" t="s">
        <v>2315</v>
      </c>
      <c r="F3899" s="24" t="s">
        <v>2316</v>
      </c>
      <c r="G3899" s="25" t="s">
        <v>1947</v>
      </c>
    </row>
    <row r="3900" spans="1:7" x14ac:dyDescent="0.3">
      <c r="A3900" s="27">
        <v>6798</v>
      </c>
      <c r="B3900" s="27" t="s">
        <v>2640</v>
      </c>
      <c r="C3900" s="27" t="s">
        <v>2383</v>
      </c>
      <c r="D3900" s="28" t="s">
        <v>2045</v>
      </c>
      <c r="E3900" s="27" t="s">
        <v>1974</v>
      </c>
      <c r="F3900" s="27" t="s">
        <v>2641</v>
      </c>
      <c r="G3900" s="29" t="s">
        <v>2000</v>
      </c>
    </row>
    <row r="3901" spans="1:7" x14ac:dyDescent="0.3">
      <c r="A3901" s="24">
        <v>6796</v>
      </c>
      <c r="B3901" s="24" t="s">
        <v>2226</v>
      </c>
      <c r="C3901" s="24" t="s">
        <v>2289</v>
      </c>
      <c r="D3901" s="30" t="s">
        <v>2083</v>
      </c>
      <c r="E3901" s="24" t="s">
        <v>1945</v>
      </c>
      <c r="F3901" s="24" t="s">
        <v>1946</v>
      </c>
      <c r="G3901" s="25" t="s">
        <v>1947</v>
      </c>
    </row>
    <row r="3902" spans="1:7" x14ac:dyDescent="0.3">
      <c r="A3902" s="27">
        <v>6773</v>
      </c>
      <c r="B3902" s="27" t="s">
        <v>1329</v>
      </c>
      <c r="C3902" s="27" t="s">
        <v>2639</v>
      </c>
      <c r="D3902" s="28" t="s">
        <v>2578</v>
      </c>
      <c r="E3902" s="27" t="s">
        <v>2009</v>
      </c>
      <c r="F3902" s="27" t="s">
        <v>2010</v>
      </c>
      <c r="G3902" s="29" t="s">
        <v>1947</v>
      </c>
    </row>
    <row r="3903" spans="1:7" x14ac:dyDescent="0.3">
      <c r="A3903" s="24">
        <v>6709</v>
      </c>
      <c r="B3903" s="24" t="s">
        <v>2635</v>
      </c>
      <c r="C3903" s="24" t="s">
        <v>2636</v>
      </c>
      <c r="D3903" s="30" t="s">
        <v>2637</v>
      </c>
      <c r="E3903" s="24" t="s">
        <v>2454</v>
      </c>
      <c r="F3903" s="24" t="s">
        <v>2638</v>
      </c>
      <c r="G3903" s="25" t="s">
        <v>1947</v>
      </c>
    </row>
    <row r="3904" spans="1:7" x14ac:dyDescent="0.3">
      <c r="A3904" s="27">
        <v>6694</v>
      </c>
      <c r="B3904" s="27" t="s">
        <v>2240</v>
      </c>
      <c r="C3904" s="27" t="s">
        <v>2014</v>
      </c>
      <c r="D3904" s="28" t="s">
        <v>2127</v>
      </c>
      <c r="E3904" s="27" t="s">
        <v>1995</v>
      </c>
      <c r="F3904" s="27" t="s">
        <v>2128</v>
      </c>
      <c r="G3904" s="29" t="s">
        <v>1947</v>
      </c>
    </row>
    <row r="3905" spans="1:7" x14ac:dyDescent="0.3">
      <c r="A3905" s="24">
        <v>6692</v>
      </c>
      <c r="B3905" s="24" t="s">
        <v>2634</v>
      </c>
      <c r="C3905" s="24" t="s">
        <v>2634</v>
      </c>
      <c r="D3905" s="30" t="s">
        <v>2127</v>
      </c>
      <c r="E3905" s="24" t="s">
        <v>1995</v>
      </c>
      <c r="F3905" s="24" t="s">
        <v>2128</v>
      </c>
      <c r="G3905" s="25" t="s">
        <v>1947</v>
      </c>
    </row>
    <row r="3906" spans="1:7" x14ac:dyDescent="0.3">
      <c r="A3906" s="27">
        <v>6691</v>
      </c>
      <c r="B3906" s="27" t="s">
        <v>2199</v>
      </c>
      <c r="C3906" s="27" t="s">
        <v>2633</v>
      </c>
      <c r="D3906" s="28" t="s">
        <v>2163</v>
      </c>
      <c r="E3906" s="27" t="s">
        <v>1974</v>
      </c>
      <c r="F3906" s="27" t="s">
        <v>2513</v>
      </c>
      <c r="G3906" s="29" t="s">
        <v>1947</v>
      </c>
    </row>
    <row r="3907" spans="1:7" x14ac:dyDescent="0.3">
      <c r="A3907" s="24">
        <v>6670</v>
      </c>
      <c r="B3907" s="24" t="s">
        <v>2351</v>
      </c>
      <c r="C3907" s="24" t="s">
        <v>2632</v>
      </c>
      <c r="D3907" s="30" t="s">
        <v>2338</v>
      </c>
      <c r="E3907" s="24" t="s">
        <v>1995</v>
      </c>
      <c r="F3907" s="24" t="s">
        <v>1996</v>
      </c>
      <c r="G3907" s="25" t="s">
        <v>1947</v>
      </c>
    </row>
    <row r="3908" spans="1:7" x14ac:dyDescent="0.3">
      <c r="A3908" s="27">
        <v>6669</v>
      </c>
      <c r="B3908" s="27" t="s">
        <v>2631</v>
      </c>
      <c r="C3908" s="27" t="s">
        <v>2100</v>
      </c>
      <c r="D3908" s="28" t="s">
        <v>2087</v>
      </c>
      <c r="E3908" s="27" t="s">
        <v>1950</v>
      </c>
      <c r="F3908" s="27" t="s">
        <v>1951</v>
      </c>
      <c r="G3908" s="29" t="s">
        <v>1947</v>
      </c>
    </row>
    <row r="3909" spans="1:7" x14ac:dyDescent="0.3">
      <c r="A3909" s="24">
        <v>6668</v>
      </c>
      <c r="B3909" s="24" t="s">
        <v>992</v>
      </c>
      <c r="C3909" s="24" t="s">
        <v>2100</v>
      </c>
      <c r="D3909" s="30" t="s">
        <v>2101</v>
      </c>
      <c r="E3909" s="24" t="s">
        <v>2054</v>
      </c>
      <c r="F3909" s="24" t="s">
        <v>2055</v>
      </c>
      <c r="G3909" s="25" t="s">
        <v>1947</v>
      </c>
    </row>
    <row r="3910" spans="1:7" x14ac:dyDescent="0.3">
      <c r="A3910" s="27">
        <v>6655</v>
      </c>
      <c r="B3910" s="27" t="s">
        <v>2629</v>
      </c>
      <c r="C3910" s="27" t="s">
        <v>2630</v>
      </c>
      <c r="D3910" s="28" t="s">
        <v>2083</v>
      </c>
      <c r="E3910" s="27" t="s">
        <v>1945</v>
      </c>
      <c r="F3910" s="27" t="s">
        <v>1946</v>
      </c>
      <c r="G3910" s="29" t="s">
        <v>1947</v>
      </c>
    </row>
    <row r="3911" spans="1:7" x14ac:dyDescent="0.3">
      <c r="A3911" s="24">
        <v>6646</v>
      </c>
      <c r="B3911" s="24" t="s">
        <v>2626</v>
      </c>
      <c r="C3911" s="24" t="s">
        <v>2627</v>
      </c>
      <c r="D3911" s="30" t="s">
        <v>2628</v>
      </c>
      <c r="E3911" s="24" t="s">
        <v>2496</v>
      </c>
      <c r="F3911" s="24" t="s">
        <v>2497</v>
      </c>
      <c r="G3911" s="25" t="s">
        <v>1947</v>
      </c>
    </row>
    <row r="3912" spans="1:7" x14ac:dyDescent="0.3">
      <c r="A3912" s="27">
        <v>6642</v>
      </c>
      <c r="B3912" s="27" t="s">
        <v>2624</v>
      </c>
      <c r="C3912" s="27" t="s">
        <v>2625</v>
      </c>
      <c r="D3912" s="28" t="s">
        <v>2045</v>
      </c>
      <c r="E3912" s="27" t="s">
        <v>1974</v>
      </c>
      <c r="F3912" s="27" t="s">
        <v>2587</v>
      </c>
      <c r="G3912" s="29" t="s">
        <v>2000</v>
      </c>
    </row>
    <row r="3913" spans="1:7" x14ac:dyDescent="0.3">
      <c r="A3913" s="24">
        <v>6605</v>
      </c>
      <c r="B3913" s="24" t="s">
        <v>2298</v>
      </c>
      <c r="C3913" s="24" t="s">
        <v>1963</v>
      </c>
      <c r="D3913" s="30" t="s">
        <v>1982</v>
      </c>
      <c r="E3913" s="24" t="s">
        <v>1983</v>
      </c>
      <c r="F3913" s="24" t="s">
        <v>1984</v>
      </c>
      <c r="G3913" s="25" t="s">
        <v>1947</v>
      </c>
    </row>
    <row r="3914" spans="1:7" x14ac:dyDescent="0.3">
      <c r="A3914" s="27">
        <v>6597</v>
      </c>
      <c r="B3914" s="27" t="s">
        <v>127</v>
      </c>
      <c r="C3914" s="27" t="s">
        <v>2623</v>
      </c>
      <c r="D3914" s="28" t="s">
        <v>2083</v>
      </c>
      <c r="E3914" s="27" t="s">
        <v>1945</v>
      </c>
      <c r="F3914" s="27" t="s">
        <v>1946</v>
      </c>
      <c r="G3914" s="29" t="s">
        <v>1947</v>
      </c>
    </row>
    <row r="3915" spans="1:7" x14ac:dyDescent="0.3">
      <c r="A3915" s="24">
        <v>6593</v>
      </c>
      <c r="B3915" s="24" t="s">
        <v>2621</v>
      </c>
      <c r="C3915" s="24" t="s">
        <v>2622</v>
      </c>
      <c r="D3915" s="30" t="s">
        <v>2045</v>
      </c>
      <c r="E3915" s="24" t="s">
        <v>2091</v>
      </c>
      <c r="F3915" s="24" t="s">
        <v>2507</v>
      </c>
      <c r="G3915" s="25" t="s">
        <v>1947</v>
      </c>
    </row>
    <row r="3916" spans="1:7" x14ac:dyDescent="0.3">
      <c r="A3916" s="27">
        <v>6580</v>
      </c>
      <c r="B3916" s="27" t="s">
        <v>2022</v>
      </c>
      <c r="C3916" s="27" t="s">
        <v>1987</v>
      </c>
      <c r="D3916" s="28" t="s">
        <v>1994</v>
      </c>
      <c r="E3916" s="27" t="s">
        <v>1974</v>
      </c>
      <c r="F3916" s="27" t="s">
        <v>1975</v>
      </c>
      <c r="G3916" s="29" t="s">
        <v>1947</v>
      </c>
    </row>
    <row r="3917" spans="1:7" x14ac:dyDescent="0.3">
      <c r="A3917" s="24">
        <v>6518</v>
      </c>
      <c r="B3917" s="24" t="s">
        <v>2484</v>
      </c>
      <c r="C3917" s="24" t="s">
        <v>2288</v>
      </c>
      <c r="D3917" s="30" t="s">
        <v>2045</v>
      </c>
      <c r="E3917" s="24" t="s">
        <v>1974</v>
      </c>
      <c r="F3917" s="24" t="s">
        <v>2136</v>
      </c>
      <c r="G3917" s="25" t="s">
        <v>2000</v>
      </c>
    </row>
    <row r="3918" spans="1:7" x14ac:dyDescent="0.3">
      <c r="A3918" s="27">
        <v>6504</v>
      </c>
      <c r="B3918" s="27" t="s">
        <v>2619</v>
      </c>
      <c r="C3918" s="27" t="s">
        <v>2620</v>
      </c>
      <c r="D3918" s="28" t="s">
        <v>2104</v>
      </c>
      <c r="E3918" s="27" t="s">
        <v>2105</v>
      </c>
      <c r="F3918" s="27" t="s">
        <v>2106</v>
      </c>
      <c r="G3918" s="29" t="s">
        <v>2000</v>
      </c>
    </row>
    <row r="3919" spans="1:7" x14ac:dyDescent="0.3">
      <c r="A3919" s="24">
        <v>6503</v>
      </c>
      <c r="B3919" s="24" t="s">
        <v>2618</v>
      </c>
      <c r="C3919" s="24" t="s">
        <v>1963</v>
      </c>
      <c r="D3919" s="30" t="s">
        <v>2087</v>
      </c>
      <c r="E3919" s="24" t="s">
        <v>1950</v>
      </c>
      <c r="F3919" s="24" t="s">
        <v>1951</v>
      </c>
      <c r="G3919" s="25" t="s">
        <v>1947</v>
      </c>
    </row>
    <row r="3920" spans="1:7" x14ac:dyDescent="0.3">
      <c r="A3920" s="27">
        <v>6500</v>
      </c>
      <c r="B3920" s="27" t="s">
        <v>2028</v>
      </c>
      <c r="C3920" s="27" t="s">
        <v>2616</v>
      </c>
      <c r="D3920" s="28" t="s">
        <v>2617</v>
      </c>
      <c r="E3920" s="27" t="s">
        <v>1974</v>
      </c>
      <c r="F3920" s="27" t="s">
        <v>1975</v>
      </c>
      <c r="G3920" s="29" t="s">
        <v>1947</v>
      </c>
    </row>
    <row r="3921" spans="1:7" x14ac:dyDescent="0.3">
      <c r="A3921" s="24">
        <v>6495</v>
      </c>
      <c r="B3921" s="24" t="s">
        <v>2615</v>
      </c>
      <c r="C3921" s="24" t="s">
        <v>2102</v>
      </c>
      <c r="D3921" s="30" t="s">
        <v>2163</v>
      </c>
      <c r="E3921" s="24" t="s">
        <v>1974</v>
      </c>
      <c r="F3921" s="24" t="s">
        <v>2164</v>
      </c>
      <c r="G3921" s="25" t="s">
        <v>1947</v>
      </c>
    </row>
    <row r="3922" spans="1:7" x14ac:dyDescent="0.3">
      <c r="A3922" s="27">
        <v>6484</v>
      </c>
      <c r="B3922" s="27" t="s">
        <v>1429</v>
      </c>
      <c r="C3922" s="27" t="s">
        <v>2100</v>
      </c>
      <c r="D3922" s="28" t="s">
        <v>2572</v>
      </c>
      <c r="E3922" s="27" t="s">
        <v>1995</v>
      </c>
      <c r="F3922" s="27" t="s">
        <v>2128</v>
      </c>
      <c r="G3922" s="29" t="s">
        <v>1947</v>
      </c>
    </row>
    <row r="3923" spans="1:7" x14ac:dyDescent="0.3">
      <c r="A3923" s="24">
        <v>6443</v>
      </c>
      <c r="B3923" s="24" t="s">
        <v>2613</v>
      </c>
      <c r="C3923" s="24" t="s">
        <v>2614</v>
      </c>
      <c r="D3923" s="30" t="s">
        <v>2139</v>
      </c>
      <c r="E3923" s="24" t="s">
        <v>1950</v>
      </c>
      <c r="F3923" s="24" t="s">
        <v>1951</v>
      </c>
      <c r="G3923" s="25" t="s">
        <v>1947</v>
      </c>
    </row>
    <row r="3924" spans="1:7" x14ac:dyDescent="0.3">
      <c r="A3924" s="27">
        <v>6406</v>
      </c>
      <c r="B3924" s="27" t="s">
        <v>2342</v>
      </c>
      <c r="C3924" s="27" t="s">
        <v>2612</v>
      </c>
      <c r="D3924" s="28" t="s">
        <v>2335</v>
      </c>
      <c r="E3924" s="27" t="s">
        <v>2279</v>
      </c>
      <c r="F3924" s="27" t="s">
        <v>2420</v>
      </c>
      <c r="G3924" s="29" t="s">
        <v>1947</v>
      </c>
    </row>
    <row r="3925" spans="1:7" x14ac:dyDescent="0.3">
      <c r="A3925" s="24">
        <v>6404</v>
      </c>
      <c r="B3925" s="24" t="s">
        <v>2078</v>
      </c>
      <c r="C3925" s="24" t="s">
        <v>1963</v>
      </c>
      <c r="D3925" s="30" t="s">
        <v>2335</v>
      </c>
      <c r="E3925" s="24" t="s">
        <v>2279</v>
      </c>
      <c r="F3925" s="24" t="s">
        <v>2350</v>
      </c>
      <c r="G3925" s="25" t="s">
        <v>1947</v>
      </c>
    </row>
    <row r="3926" spans="1:7" x14ac:dyDescent="0.3">
      <c r="A3926" s="27">
        <v>6403</v>
      </c>
      <c r="B3926" s="27" t="s">
        <v>2067</v>
      </c>
      <c r="C3926" s="27" t="s">
        <v>1987</v>
      </c>
      <c r="D3926" s="28" t="s">
        <v>2335</v>
      </c>
      <c r="E3926" s="27" t="s">
        <v>2279</v>
      </c>
      <c r="F3926" s="27" t="s">
        <v>2336</v>
      </c>
      <c r="G3926" s="29" t="s">
        <v>1947</v>
      </c>
    </row>
    <row r="3927" spans="1:7" x14ac:dyDescent="0.3">
      <c r="A3927" s="24">
        <v>6392</v>
      </c>
      <c r="B3927" s="24" t="s">
        <v>2611</v>
      </c>
      <c r="C3927" s="24" t="s">
        <v>2525</v>
      </c>
      <c r="D3927" s="30" t="s">
        <v>2045</v>
      </c>
      <c r="E3927" s="24" t="s">
        <v>2091</v>
      </c>
      <c r="F3927" s="24" t="s">
        <v>2507</v>
      </c>
      <c r="G3927" s="25" t="s">
        <v>1947</v>
      </c>
    </row>
    <row r="3928" spans="1:7" x14ac:dyDescent="0.3">
      <c r="A3928" s="27">
        <v>6389</v>
      </c>
      <c r="B3928" s="27" t="s">
        <v>2523</v>
      </c>
      <c r="C3928" s="27" t="s">
        <v>2610</v>
      </c>
      <c r="D3928" s="28" t="s">
        <v>2572</v>
      </c>
      <c r="E3928" s="27" t="s">
        <v>1995</v>
      </c>
      <c r="F3928" s="27" t="s">
        <v>2128</v>
      </c>
      <c r="G3928" s="29" t="s">
        <v>1947</v>
      </c>
    </row>
    <row r="3929" spans="1:7" x14ac:dyDescent="0.3">
      <c r="A3929" s="24">
        <v>6375</v>
      </c>
      <c r="B3929" s="24" t="s">
        <v>2609</v>
      </c>
      <c r="C3929" s="24" t="s">
        <v>2102</v>
      </c>
      <c r="D3929" s="30" t="s">
        <v>2335</v>
      </c>
      <c r="E3929" s="24" t="s">
        <v>2279</v>
      </c>
      <c r="F3929" s="24" t="s">
        <v>2370</v>
      </c>
      <c r="G3929" s="25" t="s">
        <v>1947</v>
      </c>
    </row>
    <row r="3930" spans="1:7" x14ac:dyDescent="0.3">
      <c r="A3930" s="27">
        <v>6337</v>
      </c>
      <c r="B3930" s="27" t="s">
        <v>2011</v>
      </c>
      <c r="C3930" s="27" t="s">
        <v>2607</v>
      </c>
      <c r="D3930" s="28" t="s">
        <v>2608</v>
      </c>
      <c r="E3930" s="27" t="s">
        <v>2246</v>
      </c>
      <c r="F3930" s="27" t="s">
        <v>2247</v>
      </c>
      <c r="G3930" s="29" t="s">
        <v>1947</v>
      </c>
    </row>
    <row r="3931" spans="1:7" x14ac:dyDescent="0.3">
      <c r="A3931" s="24">
        <v>6329</v>
      </c>
      <c r="B3931" s="24" t="s">
        <v>2605</v>
      </c>
      <c r="C3931" s="24" t="s">
        <v>2498</v>
      </c>
      <c r="D3931" s="30" t="s">
        <v>2045</v>
      </c>
      <c r="E3931" s="24" t="s">
        <v>1974</v>
      </c>
      <c r="F3931" s="24" t="s">
        <v>2606</v>
      </c>
      <c r="G3931" s="25" t="s">
        <v>2000</v>
      </c>
    </row>
    <row r="3932" spans="1:7" x14ac:dyDescent="0.3">
      <c r="A3932" s="27">
        <v>6307</v>
      </c>
      <c r="B3932" s="27" t="s">
        <v>2368</v>
      </c>
      <c r="C3932" s="27" t="s">
        <v>872</v>
      </c>
      <c r="D3932" s="28" t="s">
        <v>1949</v>
      </c>
      <c r="E3932" s="27" t="s">
        <v>1950</v>
      </c>
      <c r="F3932" s="27" t="s">
        <v>1951</v>
      </c>
      <c r="G3932" s="29" t="s">
        <v>1947</v>
      </c>
    </row>
    <row r="3933" spans="1:7" x14ac:dyDescent="0.3">
      <c r="A3933" s="24">
        <v>6301</v>
      </c>
      <c r="B3933" s="24" t="s">
        <v>2603</v>
      </c>
      <c r="C3933" s="24" t="s">
        <v>2604</v>
      </c>
      <c r="D3933" s="30" t="s">
        <v>2066</v>
      </c>
      <c r="E3933" s="24" t="s">
        <v>1945</v>
      </c>
      <c r="F3933" s="24" t="s">
        <v>1946</v>
      </c>
      <c r="G3933" s="25" t="s">
        <v>1947</v>
      </c>
    </row>
    <row r="3934" spans="1:7" x14ac:dyDescent="0.3">
      <c r="A3934" s="27">
        <v>6292</v>
      </c>
      <c r="B3934" s="27" t="s">
        <v>2328</v>
      </c>
      <c r="C3934" s="27" t="s">
        <v>2602</v>
      </c>
      <c r="D3934" s="28" t="s">
        <v>2083</v>
      </c>
      <c r="E3934" s="27" t="s">
        <v>1945</v>
      </c>
      <c r="F3934" s="27" t="s">
        <v>1946</v>
      </c>
      <c r="G3934" s="29" t="s">
        <v>1947</v>
      </c>
    </row>
    <row r="3935" spans="1:7" x14ac:dyDescent="0.3">
      <c r="A3935" s="24">
        <v>6281</v>
      </c>
      <c r="B3935" s="24" t="s">
        <v>2237</v>
      </c>
      <c r="C3935" s="24" t="s">
        <v>2187</v>
      </c>
      <c r="D3935" s="30" t="s">
        <v>1973</v>
      </c>
      <c r="E3935" s="24" t="s">
        <v>1974</v>
      </c>
      <c r="F3935" s="24" t="s">
        <v>1975</v>
      </c>
      <c r="G3935" s="25" t="s">
        <v>1947</v>
      </c>
    </row>
    <row r="3936" spans="1:7" x14ac:dyDescent="0.3">
      <c r="A3936" s="27">
        <v>6276</v>
      </c>
      <c r="B3936" s="27" t="s">
        <v>2600</v>
      </c>
      <c r="C3936" s="27" t="s">
        <v>2601</v>
      </c>
      <c r="D3936" s="28" t="s">
        <v>2499</v>
      </c>
      <c r="E3936" s="27" t="s">
        <v>2091</v>
      </c>
      <c r="F3936" s="27" t="s">
        <v>2092</v>
      </c>
      <c r="G3936" s="29" t="s">
        <v>2000</v>
      </c>
    </row>
    <row r="3937" spans="1:7" x14ac:dyDescent="0.3">
      <c r="A3937" s="24">
        <v>6274</v>
      </c>
      <c r="B3937" s="24" t="s">
        <v>2168</v>
      </c>
      <c r="C3937" s="24" t="s">
        <v>2599</v>
      </c>
      <c r="D3937" s="30" t="s">
        <v>2127</v>
      </c>
      <c r="E3937" s="24" t="s">
        <v>2041</v>
      </c>
      <c r="F3937" s="24" t="s">
        <v>2432</v>
      </c>
      <c r="G3937" s="25" t="s">
        <v>1947</v>
      </c>
    </row>
    <row r="3938" spans="1:7" x14ac:dyDescent="0.3">
      <c r="A3938" s="27">
        <v>6264</v>
      </c>
      <c r="B3938" s="27" t="s">
        <v>2168</v>
      </c>
      <c r="C3938" s="27" t="s">
        <v>2598</v>
      </c>
      <c r="D3938" s="28" t="s">
        <v>2083</v>
      </c>
      <c r="E3938" s="27" t="s">
        <v>1945</v>
      </c>
      <c r="F3938" s="27" t="s">
        <v>1946</v>
      </c>
      <c r="G3938" s="29" t="s">
        <v>1947</v>
      </c>
    </row>
    <row r="3939" spans="1:7" x14ac:dyDescent="0.3">
      <c r="A3939" s="24">
        <v>6237</v>
      </c>
      <c r="B3939" s="24" t="s">
        <v>2252</v>
      </c>
      <c r="C3939" s="24" t="s">
        <v>1987</v>
      </c>
      <c r="D3939" s="30" t="s">
        <v>2087</v>
      </c>
      <c r="E3939" s="24" t="s">
        <v>1950</v>
      </c>
      <c r="F3939" s="24" t="s">
        <v>1951</v>
      </c>
      <c r="G3939" s="25" t="s">
        <v>1947</v>
      </c>
    </row>
    <row r="3940" spans="1:7" x14ac:dyDescent="0.3">
      <c r="A3940" s="27">
        <v>6231</v>
      </c>
      <c r="B3940" s="27" t="s">
        <v>2223</v>
      </c>
      <c r="C3940" s="27" t="s">
        <v>2597</v>
      </c>
      <c r="D3940" s="28" t="s">
        <v>2127</v>
      </c>
      <c r="E3940" s="27" t="s">
        <v>1995</v>
      </c>
      <c r="F3940" s="27" t="s">
        <v>2128</v>
      </c>
      <c r="G3940" s="29" t="s">
        <v>1947</v>
      </c>
    </row>
    <row r="3941" spans="1:7" x14ac:dyDescent="0.3">
      <c r="A3941" s="24">
        <v>6226</v>
      </c>
      <c r="B3941" s="24" t="s">
        <v>2260</v>
      </c>
      <c r="C3941" s="24" t="s">
        <v>2596</v>
      </c>
      <c r="D3941" s="30" t="s">
        <v>2127</v>
      </c>
      <c r="E3941" s="24" t="s">
        <v>1995</v>
      </c>
      <c r="F3941" s="24" t="s">
        <v>2128</v>
      </c>
      <c r="G3941" s="25" t="s">
        <v>1947</v>
      </c>
    </row>
    <row r="3942" spans="1:7" x14ac:dyDescent="0.3">
      <c r="A3942" s="27">
        <v>6206</v>
      </c>
      <c r="B3942" s="27" t="s">
        <v>2595</v>
      </c>
      <c r="C3942" s="27" t="s">
        <v>2595</v>
      </c>
      <c r="D3942" s="28" t="s">
        <v>2101</v>
      </c>
      <c r="E3942" s="27" t="s">
        <v>2054</v>
      </c>
      <c r="F3942" s="27" t="s">
        <v>2055</v>
      </c>
      <c r="G3942" s="29" t="s">
        <v>1947</v>
      </c>
    </row>
    <row r="3943" spans="1:7" x14ac:dyDescent="0.3">
      <c r="A3943" s="24">
        <v>6175</v>
      </c>
      <c r="B3943" s="24" t="s">
        <v>2593</v>
      </c>
      <c r="C3943" s="24" t="s">
        <v>2594</v>
      </c>
      <c r="D3943" s="30" t="s">
        <v>1949</v>
      </c>
      <c r="E3943" s="24" t="s">
        <v>2031</v>
      </c>
      <c r="F3943" s="24" t="s">
        <v>2032</v>
      </c>
      <c r="G3943" s="25" t="s">
        <v>1947</v>
      </c>
    </row>
    <row r="3944" spans="1:7" x14ac:dyDescent="0.3">
      <c r="A3944" s="27">
        <v>6118</v>
      </c>
      <c r="B3944" s="27" t="s">
        <v>2592</v>
      </c>
      <c r="C3944" s="27" t="s">
        <v>2198</v>
      </c>
      <c r="D3944" s="28" t="s">
        <v>2045</v>
      </c>
      <c r="E3944" s="27" t="s">
        <v>1974</v>
      </c>
      <c r="F3944" s="27" t="s">
        <v>2588</v>
      </c>
      <c r="G3944" s="29" t="s">
        <v>2000</v>
      </c>
    </row>
    <row r="3945" spans="1:7" x14ac:dyDescent="0.3">
      <c r="A3945" s="24">
        <v>6111</v>
      </c>
      <c r="B3945" s="24" t="s">
        <v>2180</v>
      </c>
      <c r="C3945" s="24" t="s">
        <v>2591</v>
      </c>
      <c r="D3945" s="30" t="s">
        <v>1973</v>
      </c>
      <c r="E3945" s="24" t="s">
        <v>1995</v>
      </c>
      <c r="F3945" s="24" t="s">
        <v>2128</v>
      </c>
      <c r="G3945" s="25" t="s">
        <v>1947</v>
      </c>
    </row>
    <row r="3946" spans="1:7" x14ac:dyDescent="0.3">
      <c r="A3946" s="27">
        <v>6102</v>
      </c>
      <c r="B3946" s="27" t="s">
        <v>2589</v>
      </c>
      <c r="C3946" s="27" t="s">
        <v>2590</v>
      </c>
      <c r="D3946" s="28" t="s">
        <v>2127</v>
      </c>
      <c r="E3946" s="27" t="s">
        <v>1995</v>
      </c>
      <c r="F3946" s="27" t="s">
        <v>1996</v>
      </c>
      <c r="G3946" s="29" t="s">
        <v>1947</v>
      </c>
    </row>
    <row r="3947" spans="1:7" x14ac:dyDescent="0.3">
      <c r="A3947" s="24">
        <v>6094</v>
      </c>
      <c r="B3947" s="24" t="s">
        <v>850</v>
      </c>
      <c r="C3947" s="24" t="s">
        <v>2218</v>
      </c>
      <c r="D3947" s="30" t="s">
        <v>2163</v>
      </c>
      <c r="E3947" s="24" t="s">
        <v>1974</v>
      </c>
      <c r="F3947" s="24" t="s">
        <v>2588</v>
      </c>
      <c r="G3947" s="25" t="s">
        <v>1947</v>
      </c>
    </row>
    <row r="3948" spans="1:7" x14ac:dyDescent="0.3">
      <c r="A3948" s="27">
        <v>6092</v>
      </c>
      <c r="B3948" s="27" t="s">
        <v>2559</v>
      </c>
      <c r="C3948" s="27" t="s">
        <v>1993</v>
      </c>
      <c r="D3948" s="28" t="s">
        <v>2385</v>
      </c>
      <c r="E3948" s="27" t="s">
        <v>1969</v>
      </c>
      <c r="F3948" s="27" t="s">
        <v>1970</v>
      </c>
      <c r="G3948" s="29" t="s">
        <v>1947</v>
      </c>
    </row>
    <row r="3949" spans="1:7" x14ac:dyDescent="0.3">
      <c r="A3949" s="24">
        <v>6076</v>
      </c>
      <c r="B3949" s="24" t="s">
        <v>2484</v>
      </c>
      <c r="C3949" s="24" t="s">
        <v>2484</v>
      </c>
      <c r="D3949" s="30" t="s">
        <v>2045</v>
      </c>
      <c r="E3949" s="24" t="s">
        <v>1974</v>
      </c>
      <c r="F3949" s="24" t="s">
        <v>2587</v>
      </c>
      <c r="G3949" s="25" t="s">
        <v>2000</v>
      </c>
    </row>
    <row r="3950" spans="1:7" x14ac:dyDescent="0.3">
      <c r="A3950" s="27">
        <v>6073</v>
      </c>
      <c r="B3950" s="27" t="s">
        <v>2585</v>
      </c>
      <c r="C3950" s="27" t="s">
        <v>2585</v>
      </c>
      <c r="D3950" s="28" t="s">
        <v>2045</v>
      </c>
      <c r="E3950" s="27" t="s">
        <v>1974</v>
      </c>
      <c r="F3950" s="27" t="s">
        <v>2586</v>
      </c>
      <c r="G3950" s="29" t="s">
        <v>2000</v>
      </c>
    </row>
    <row r="3951" spans="1:7" x14ac:dyDescent="0.3">
      <c r="A3951" s="24">
        <v>6055</v>
      </c>
      <c r="B3951" s="24" t="s">
        <v>2084</v>
      </c>
      <c r="C3951" s="24" t="s">
        <v>2198</v>
      </c>
      <c r="D3951" s="30" t="s">
        <v>2584</v>
      </c>
      <c r="E3951" s="24" t="s">
        <v>2279</v>
      </c>
      <c r="F3951" s="24" t="s">
        <v>2350</v>
      </c>
      <c r="G3951" s="25" t="s">
        <v>2000</v>
      </c>
    </row>
    <row r="3952" spans="1:7" x14ac:dyDescent="0.3">
      <c r="A3952" s="27">
        <v>6037</v>
      </c>
      <c r="B3952" s="27" t="s">
        <v>2193</v>
      </c>
      <c r="C3952" s="27" t="s">
        <v>1948</v>
      </c>
      <c r="D3952" s="28" t="s">
        <v>2045</v>
      </c>
      <c r="E3952" s="27" t="s">
        <v>1974</v>
      </c>
      <c r="F3952" s="27" t="s">
        <v>2136</v>
      </c>
      <c r="G3952" s="29" t="s">
        <v>1947</v>
      </c>
    </row>
    <row r="3953" spans="1:7" x14ac:dyDescent="0.3">
      <c r="A3953" s="24">
        <v>6010</v>
      </c>
      <c r="B3953" s="24" t="s">
        <v>2223</v>
      </c>
      <c r="C3953" s="24" t="s">
        <v>2583</v>
      </c>
      <c r="D3953" s="30" t="s">
        <v>2335</v>
      </c>
      <c r="E3953" s="24" t="s">
        <v>2279</v>
      </c>
      <c r="F3953" s="24" t="s">
        <v>2336</v>
      </c>
      <c r="G3953" s="25" t="s">
        <v>1947</v>
      </c>
    </row>
    <row r="3954" spans="1:7" x14ac:dyDescent="0.3">
      <c r="A3954" s="27">
        <v>5997</v>
      </c>
      <c r="B3954" s="27" t="s">
        <v>2581</v>
      </c>
      <c r="C3954" s="27" t="s">
        <v>2582</v>
      </c>
      <c r="D3954" s="28" t="s">
        <v>2327</v>
      </c>
      <c r="E3954" s="27" t="s">
        <v>2059</v>
      </c>
      <c r="F3954" s="27" t="s">
        <v>2060</v>
      </c>
      <c r="G3954" s="29" t="s">
        <v>2000</v>
      </c>
    </row>
    <row r="3955" spans="1:7" x14ac:dyDescent="0.3">
      <c r="A3955" s="24">
        <v>5978</v>
      </c>
      <c r="B3955" s="24" t="s">
        <v>2579</v>
      </c>
      <c r="C3955" s="24" t="s">
        <v>2580</v>
      </c>
      <c r="D3955" s="30" t="s">
        <v>2457</v>
      </c>
      <c r="E3955" s="24" t="s">
        <v>2242</v>
      </c>
      <c r="F3955" s="24" t="s">
        <v>2243</v>
      </c>
      <c r="G3955" s="25" t="s">
        <v>1947</v>
      </c>
    </row>
    <row r="3956" spans="1:7" x14ac:dyDescent="0.3">
      <c r="A3956" s="27">
        <v>5976</v>
      </c>
      <c r="B3956" s="27" t="s">
        <v>1061</v>
      </c>
      <c r="C3956" s="27" t="s">
        <v>1061</v>
      </c>
      <c r="D3956" s="28" t="s">
        <v>2578</v>
      </c>
      <c r="E3956" s="27" t="s">
        <v>2009</v>
      </c>
      <c r="F3956" s="27" t="s">
        <v>2010</v>
      </c>
      <c r="G3956" s="29" t="s">
        <v>1947</v>
      </c>
    </row>
    <row r="3957" spans="1:7" x14ac:dyDescent="0.3">
      <c r="A3957" s="24">
        <v>5950</v>
      </c>
      <c r="B3957" s="24" t="s">
        <v>2576</v>
      </c>
      <c r="C3957" s="24" t="s">
        <v>2577</v>
      </c>
      <c r="D3957" s="30" t="s">
        <v>2303</v>
      </c>
      <c r="E3957" s="24" t="s">
        <v>2009</v>
      </c>
      <c r="F3957" s="24" t="s">
        <v>2016</v>
      </c>
      <c r="G3957" s="25" t="s">
        <v>1947</v>
      </c>
    </row>
    <row r="3958" spans="1:7" x14ac:dyDescent="0.3">
      <c r="A3958" s="27">
        <v>5932</v>
      </c>
      <c r="B3958" s="27" t="s">
        <v>2575</v>
      </c>
      <c r="C3958" s="27" t="s">
        <v>2498</v>
      </c>
      <c r="D3958" s="28" t="s">
        <v>2385</v>
      </c>
      <c r="E3958" s="27" t="s">
        <v>2276</v>
      </c>
      <c r="F3958" s="27" t="s">
        <v>2277</v>
      </c>
      <c r="G3958" s="29" t="s">
        <v>1947</v>
      </c>
    </row>
    <row r="3959" spans="1:7" x14ac:dyDescent="0.3">
      <c r="A3959" s="24">
        <v>5925</v>
      </c>
      <c r="B3959" s="24" t="s">
        <v>127</v>
      </c>
      <c r="C3959" s="24" t="s">
        <v>2195</v>
      </c>
      <c r="D3959" s="30" t="s">
        <v>2447</v>
      </c>
      <c r="E3959" s="24" t="s">
        <v>2315</v>
      </c>
      <c r="F3959" s="24" t="s">
        <v>2316</v>
      </c>
      <c r="G3959" s="25" t="s">
        <v>1947</v>
      </c>
    </row>
    <row r="3960" spans="1:7" x14ac:dyDescent="0.3">
      <c r="A3960" s="27">
        <v>5918</v>
      </c>
      <c r="B3960" s="27" t="s">
        <v>2574</v>
      </c>
      <c r="C3960" s="27" t="s">
        <v>2193</v>
      </c>
      <c r="D3960" s="28" t="s">
        <v>2267</v>
      </c>
      <c r="E3960" s="27" t="s">
        <v>1945</v>
      </c>
      <c r="F3960" s="27" t="s">
        <v>1946</v>
      </c>
      <c r="G3960" s="29" t="s">
        <v>1947</v>
      </c>
    </row>
    <row r="3961" spans="1:7" x14ac:dyDescent="0.3">
      <c r="A3961" s="24">
        <v>5895</v>
      </c>
      <c r="B3961" s="24" t="s">
        <v>2160</v>
      </c>
      <c r="C3961" s="24" t="s">
        <v>2310</v>
      </c>
      <c r="D3961" s="30" t="s">
        <v>2335</v>
      </c>
      <c r="E3961" s="24" t="s">
        <v>2279</v>
      </c>
      <c r="F3961" s="24" t="s">
        <v>2370</v>
      </c>
      <c r="G3961" s="25" t="s">
        <v>1947</v>
      </c>
    </row>
    <row r="3962" spans="1:7" x14ac:dyDescent="0.3">
      <c r="A3962" s="27">
        <v>5870</v>
      </c>
      <c r="B3962" s="27" t="s">
        <v>850</v>
      </c>
      <c r="C3962" s="27" t="s">
        <v>2573</v>
      </c>
      <c r="D3962" s="28" t="s">
        <v>2256</v>
      </c>
      <c r="E3962" s="27" t="s">
        <v>2073</v>
      </c>
      <c r="F3962" s="27" t="s">
        <v>2074</v>
      </c>
      <c r="G3962" s="29" t="s">
        <v>1947</v>
      </c>
    </row>
    <row r="3963" spans="1:7" x14ac:dyDescent="0.3">
      <c r="A3963" s="24">
        <v>5860</v>
      </c>
      <c r="B3963" s="24" t="s">
        <v>2017</v>
      </c>
      <c r="C3963" s="24" t="s">
        <v>2378</v>
      </c>
      <c r="D3963" s="30" t="s">
        <v>2572</v>
      </c>
      <c r="E3963" s="24" t="s">
        <v>1995</v>
      </c>
      <c r="F3963" s="24" t="s">
        <v>2128</v>
      </c>
      <c r="G3963" s="25" t="s">
        <v>1947</v>
      </c>
    </row>
    <row r="3964" spans="1:7" x14ac:dyDescent="0.3">
      <c r="A3964" s="27">
        <v>5840</v>
      </c>
      <c r="B3964" s="27" t="s">
        <v>2571</v>
      </c>
      <c r="C3964" s="27" t="s">
        <v>1987</v>
      </c>
      <c r="D3964" s="28" t="s">
        <v>2147</v>
      </c>
      <c r="E3964" s="27" t="s">
        <v>2073</v>
      </c>
      <c r="F3964" s="27" t="s">
        <v>2074</v>
      </c>
      <c r="G3964" s="29" t="s">
        <v>1947</v>
      </c>
    </row>
    <row r="3965" spans="1:7" x14ac:dyDescent="0.3">
      <c r="A3965" s="24">
        <v>5833</v>
      </c>
      <c r="B3965" s="24" t="s">
        <v>2569</v>
      </c>
      <c r="C3965" s="24" t="s">
        <v>2570</v>
      </c>
      <c r="D3965" s="30" t="s">
        <v>2045</v>
      </c>
      <c r="E3965" s="24" t="s">
        <v>1974</v>
      </c>
      <c r="F3965" s="24" t="s">
        <v>2292</v>
      </c>
      <c r="G3965" s="25" t="s">
        <v>2000</v>
      </c>
    </row>
    <row r="3966" spans="1:7" x14ac:dyDescent="0.3">
      <c r="A3966" s="27">
        <v>5829</v>
      </c>
      <c r="B3966" s="27" t="s">
        <v>2567</v>
      </c>
      <c r="C3966" s="27" t="s">
        <v>2568</v>
      </c>
      <c r="D3966" s="28" t="s">
        <v>2045</v>
      </c>
      <c r="E3966" s="27" t="s">
        <v>1974</v>
      </c>
      <c r="F3966" s="27" t="s">
        <v>2309</v>
      </c>
      <c r="G3966" s="29" t="s">
        <v>2000</v>
      </c>
    </row>
    <row r="3967" spans="1:7" x14ac:dyDescent="0.3">
      <c r="A3967" s="24">
        <v>5828</v>
      </c>
      <c r="B3967" s="24" t="s">
        <v>2565</v>
      </c>
      <c r="C3967" s="24" t="s">
        <v>2566</v>
      </c>
      <c r="D3967" s="30" t="s">
        <v>2045</v>
      </c>
      <c r="E3967" s="24" t="s">
        <v>1974</v>
      </c>
      <c r="F3967" s="24" t="s">
        <v>2263</v>
      </c>
      <c r="G3967" s="25" t="s">
        <v>2000</v>
      </c>
    </row>
    <row r="3968" spans="1:7" x14ac:dyDescent="0.3">
      <c r="A3968" s="27">
        <v>5817</v>
      </c>
      <c r="B3968" s="27" t="s">
        <v>2563</v>
      </c>
      <c r="C3968" s="27" t="s">
        <v>2564</v>
      </c>
      <c r="D3968" s="28" t="s">
        <v>2531</v>
      </c>
      <c r="E3968" s="27" t="s">
        <v>1955</v>
      </c>
      <c r="F3968" s="27" t="s">
        <v>1956</v>
      </c>
      <c r="G3968" s="29" t="s">
        <v>1947</v>
      </c>
    </row>
    <row r="3969" spans="1:7" x14ac:dyDescent="0.3">
      <c r="A3969" s="24">
        <v>5816</v>
      </c>
      <c r="B3969" s="24" t="s">
        <v>2561</v>
      </c>
      <c r="C3969" s="24" t="s">
        <v>2414</v>
      </c>
      <c r="D3969" s="30" t="s">
        <v>2201</v>
      </c>
      <c r="E3969" s="24" t="s">
        <v>1974</v>
      </c>
      <c r="F3969" s="24" t="s">
        <v>2562</v>
      </c>
      <c r="G3969" s="25" t="s">
        <v>2000</v>
      </c>
    </row>
    <row r="3970" spans="1:7" x14ac:dyDescent="0.3">
      <c r="A3970" s="27">
        <v>5810</v>
      </c>
      <c r="B3970" s="27" t="s">
        <v>443</v>
      </c>
      <c r="C3970" s="27" t="s">
        <v>2140</v>
      </c>
      <c r="D3970" s="28" t="s">
        <v>2531</v>
      </c>
      <c r="E3970" s="27" t="s">
        <v>1955</v>
      </c>
      <c r="F3970" s="27" t="s">
        <v>1956</v>
      </c>
      <c r="G3970" s="29" t="s">
        <v>1947</v>
      </c>
    </row>
    <row r="3971" spans="1:7" x14ac:dyDescent="0.3">
      <c r="A3971" s="24">
        <v>5795</v>
      </c>
      <c r="B3971" s="24" t="s">
        <v>2559</v>
      </c>
      <c r="C3971" s="24" t="s">
        <v>2560</v>
      </c>
      <c r="D3971" s="30" t="s">
        <v>2256</v>
      </c>
      <c r="E3971" s="24" t="s">
        <v>2073</v>
      </c>
      <c r="F3971" s="24" t="s">
        <v>2074</v>
      </c>
      <c r="G3971" s="25" t="s">
        <v>1947</v>
      </c>
    </row>
    <row r="3972" spans="1:7" x14ac:dyDescent="0.3">
      <c r="A3972" s="27">
        <v>5763</v>
      </c>
      <c r="B3972" s="27" t="s">
        <v>2556</v>
      </c>
      <c r="C3972" s="27" t="s">
        <v>2557</v>
      </c>
      <c r="D3972" s="28" t="s">
        <v>2558</v>
      </c>
      <c r="E3972" s="27" t="s">
        <v>2098</v>
      </c>
      <c r="F3972" s="27" t="s">
        <v>2099</v>
      </c>
      <c r="G3972" s="29" t="s">
        <v>1947</v>
      </c>
    </row>
    <row r="3973" spans="1:7" x14ac:dyDescent="0.3">
      <c r="A3973" s="24">
        <v>5743</v>
      </c>
      <c r="B3973" s="24" t="s">
        <v>2553</v>
      </c>
      <c r="C3973" s="24" t="s">
        <v>2554</v>
      </c>
      <c r="D3973" s="30" t="s">
        <v>2127</v>
      </c>
      <c r="E3973" s="24" t="s">
        <v>2041</v>
      </c>
      <c r="F3973" s="24" t="s">
        <v>2555</v>
      </c>
      <c r="G3973" s="25" t="s">
        <v>1947</v>
      </c>
    </row>
    <row r="3974" spans="1:7" x14ac:dyDescent="0.3">
      <c r="A3974" s="27">
        <v>5698</v>
      </c>
      <c r="B3974" s="27" t="s">
        <v>220</v>
      </c>
      <c r="C3974" s="27" t="s">
        <v>2552</v>
      </c>
      <c r="D3974" s="28" t="s">
        <v>2241</v>
      </c>
      <c r="E3974" s="27" t="s">
        <v>2242</v>
      </c>
      <c r="F3974" s="27" t="s">
        <v>2243</v>
      </c>
      <c r="G3974" s="29" t="s">
        <v>1947</v>
      </c>
    </row>
    <row r="3975" spans="1:7" x14ac:dyDescent="0.3">
      <c r="A3975" s="24">
        <v>5697</v>
      </c>
      <c r="B3975" s="24" t="s">
        <v>2125</v>
      </c>
      <c r="C3975" s="24" t="s">
        <v>2551</v>
      </c>
      <c r="D3975" s="30" t="s">
        <v>2549</v>
      </c>
      <c r="E3975" s="24" t="s">
        <v>2158</v>
      </c>
      <c r="F3975" s="24" t="s">
        <v>2159</v>
      </c>
      <c r="G3975" s="25" t="s">
        <v>1947</v>
      </c>
    </row>
    <row r="3976" spans="1:7" x14ac:dyDescent="0.3">
      <c r="A3976" s="27">
        <v>5696</v>
      </c>
      <c r="B3976" s="27" t="s">
        <v>2252</v>
      </c>
      <c r="C3976" s="27" t="s">
        <v>2252</v>
      </c>
      <c r="D3976" s="28" t="s">
        <v>2550</v>
      </c>
      <c r="E3976" s="27" t="s">
        <v>2041</v>
      </c>
      <c r="F3976" s="27" t="s">
        <v>2042</v>
      </c>
      <c r="G3976" s="29" t="s">
        <v>1947</v>
      </c>
    </row>
    <row r="3977" spans="1:7" x14ac:dyDescent="0.3">
      <c r="A3977" s="24">
        <v>5680</v>
      </c>
      <c r="B3977" s="24" t="s">
        <v>1976</v>
      </c>
      <c r="C3977" s="24" t="s">
        <v>2548</v>
      </c>
      <c r="D3977" s="30" t="s">
        <v>2549</v>
      </c>
      <c r="E3977" s="24" t="s">
        <v>1960</v>
      </c>
      <c r="F3977" s="24" t="s">
        <v>1961</v>
      </c>
      <c r="G3977" s="25" t="s">
        <v>1947</v>
      </c>
    </row>
    <row r="3978" spans="1:7" x14ac:dyDescent="0.3">
      <c r="A3978" s="27">
        <v>5663</v>
      </c>
      <c r="B3978" s="27" t="s">
        <v>2545</v>
      </c>
      <c r="C3978" s="27" t="s">
        <v>2546</v>
      </c>
      <c r="D3978" s="28" t="s">
        <v>2547</v>
      </c>
      <c r="E3978" s="27" t="s">
        <v>2105</v>
      </c>
      <c r="F3978" s="27" t="s">
        <v>2106</v>
      </c>
      <c r="G3978" s="29" t="s">
        <v>1947</v>
      </c>
    </row>
    <row r="3979" spans="1:7" x14ac:dyDescent="0.3">
      <c r="A3979" s="24">
        <v>5645</v>
      </c>
      <c r="B3979" s="24" t="s">
        <v>2426</v>
      </c>
      <c r="C3979" s="24" t="s">
        <v>2544</v>
      </c>
      <c r="D3979" s="30" t="s">
        <v>2445</v>
      </c>
      <c r="E3979" s="24" t="s">
        <v>2279</v>
      </c>
      <c r="F3979" s="24" t="s">
        <v>2420</v>
      </c>
      <c r="G3979" s="25" t="s">
        <v>1947</v>
      </c>
    </row>
    <row r="3980" spans="1:7" x14ac:dyDescent="0.3">
      <c r="A3980" s="27">
        <v>5622</v>
      </c>
      <c r="B3980" s="27" t="s">
        <v>2542</v>
      </c>
      <c r="C3980" s="27" t="s">
        <v>2543</v>
      </c>
      <c r="D3980" s="28" t="s">
        <v>2499</v>
      </c>
      <c r="E3980" s="27" t="s">
        <v>2091</v>
      </c>
      <c r="F3980" s="27" t="s">
        <v>2092</v>
      </c>
      <c r="G3980" s="29" t="s">
        <v>2000</v>
      </c>
    </row>
    <row r="3981" spans="1:7" x14ac:dyDescent="0.3">
      <c r="A3981" s="24">
        <v>5610</v>
      </c>
      <c r="B3981" s="24" t="s">
        <v>1034</v>
      </c>
      <c r="C3981" s="24" t="s">
        <v>2541</v>
      </c>
      <c r="D3981" s="30" t="s">
        <v>2335</v>
      </c>
      <c r="E3981" s="24" t="s">
        <v>2279</v>
      </c>
      <c r="F3981" s="24" t="s">
        <v>2341</v>
      </c>
      <c r="G3981" s="25" t="s">
        <v>2000</v>
      </c>
    </row>
    <row r="3982" spans="1:7" x14ac:dyDescent="0.3">
      <c r="A3982" s="27">
        <v>5601</v>
      </c>
      <c r="B3982" s="27" t="s">
        <v>836</v>
      </c>
      <c r="C3982" s="27" t="s">
        <v>2539</v>
      </c>
      <c r="D3982" s="28" t="s">
        <v>2540</v>
      </c>
      <c r="E3982" s="27" t="s">
        <v>2059</v>
      </c>
      <c r="F3982" s="27" t="s">
        <v>2060</v>
      </c>
      <c r="G3982" s="29" t="s">
        <v>1947</v>
      </c>
    </row>
    <row r="3983" spans="1:7" x14ac:dyDescent="0.3">
      <c r="A3983" s="24">
        <v>5585</v>
      </c>
      <c r="B3983" s="24" t="s">
        <v>748</v>
      </c>
      <c r="C3983" s="24" t="s">
        <v>2250</v>
      </c>
      <c r="D3983" s="30" t="s">
        <v>2087</v>
      </c>
      <c r="E3983" s="24" t="s">
        <v>1950</v>
      </c>
      <c r="F3983" s="24" t="s">
        <v>1951</v>
      </c>
      <c r="G3983" s="25" t="s">
        <v>1947</v>
      </c>
    </row>
    <row r="3984" spans="1:7" x14ac:dyDescent="0.3">
      <c r="A3984" s="27">
        <v>5575</v>
      </c>
      <c r="B3984" s="27" t="s">
        <v>2537</v>
      </c>
      <c r="C3984" s="27" t="s">
        <v>2538</v>
      </c>
      <c r="D3984" s="28" t="s">
        <v>2534</v>
      </c>
      <c r="E3984" s="27" t="s">
        <v>2151</v>
      </c>
      <c r="F3984" s="27" t="s">
        <v>2152</v>
      </c>
      <c r="G3984" s="29" t="s">
        <v>2000</v>
      </c>
    </row>
    <row r="3985" spans="1:7" x14ac:dyDescent="0.3">
      <c r="A3985" s="24">
        <v>5574</v>
      </c>
      <c r="B3985" s="24" t="s">
        <v>2535</v>
      </c>
      <c r="C3985" s="24" t="s">
        <v>2536</v>
      </c>
      <c r="D3985" s="30" t="s">
        <v>2003</v>
      </c>
      <c r="E3985" s="24" t="s">
        <v>2158</v>
      </c>
      <c r="F3985" s="24" t="s">
        <v>2159</v>
      </c>
      <c r="G3985" s="25" t="s">
        <v>2000</v>
      </c>
    </row>
    <row r="3986" spans="1:7" x14ac:dyDescent="0.3">
      <c r="A3986" s="27">
        <v>5571</v>
      </c>
      <c r="B3986" s="27" t="s">
        <v>2532</v>
      </c>
      <c r="C3986" s="27" t="s">
        <v>2533</v>
      </c>
      <c r="D3986" s="28" t="s">
        <v>2534</v>
      </c>
      <c r="E3986" s="27" t="s">
        <v>2151</v>
      </c>
      <c r="F3986" s="27" t="s">
        <v>2232</v>
      </c>
      <c r="G3986" s="29" t="s">
        <v>2000</v>
      </c>
    </row>
    <row r="3987" spans="1:7" x14ac:dyDescent="0.3">
      <c r="A3987" s="24">
        <v>5563</v>
      </c>
      <c r="B3987" s="24" t="s">
        <v>2470</v>
      </c>
      <c r="C3987" s="24" t="s">
        <v>2184</v>
      </c>
      <c r="D3987" s="30" t="s">
        <v>2083</v>
      </c>
      <c r="E3987" s="24" t="s">
        <v>1945</v>
      </c>
      <c r="F3987" s="24" t="s">
        <v>1946</v>
      </c>
      <c r="G3987" s="25" t="s">
        <v>1947</v>
      </c>
    </row>
    <row r="3988" spans="1:7" x14ac:dyDescent="0.3">
      <c r="A3988" s="27">
        <v>5556</v>
      </c>
      <c r="B3988" s="27" t="s">
        <v>1976</v>
      </c>
      <c r="C3988" s="27" t="s">
        <v>2231</v>
      </c>
      <c r="D3988" s="28" t="s">
        <v>2531</v>
      </c>
      <c r="E3988" s="27" t="s">
        <v>1955</v>
      </c>
      <c r="F3988" s="27" t="s">
        <v>1956</v>
      </c>
      <c r="G3988" s="29" t="s">
        <v>1947</v>
      </c>
    </row>
    <row r="3989" spans="1:7" x14ac:dyDescent="0.3">
      <c r="A3989" s="24">
        <v>5520</v>
      </c>
      <c r="B3989" s="24" t="s">
        <v>2528</v>
      </c>
      <c r="C3989" s="24" t="s">
        <v>2529</v>
      </c>
      <c r="D3989" s="30" t="s">
        <v>1994</v>
      </c>
      <c r="E3989" s="24" t="s">
        <v>1974</v>
      </c>
      <c r="F3989" s="24" t="s">
        <v>2530</v>
      </c>
      <c r="G3989" s="25" t="s">
        <v>1947</v>
      </c>
    </row>
    <row r="3990" spans="1:7" x14ac:dyDescent="0.3">
      <c r="A3990" s="27">
        <v>5503</v>
      </c>
      <c r="B3990" s="27" t="s">
        <v>2526</v>
      </c>
      <c r="C3990" s="27" t="s">
        <v>2527</v>
      </c>
      <c r="D3990" s="28" t="s">
        <v>1973</v>
      </c>
      <c r="E3990" s="27" t="s">
        <v>2246</v>
      </c>
      <c r="F3990" s="27" t="s">
        <v>2247</v>
      </c>
      <c r="G3990" s="29" t="s">
        <v>1947</v>
      </c>
    </row>
    <row r="3991" spans="1:7" x14ac:dyDescent="0.3">
      <c r="A3991" s="24">
        <v>5502</v>
      </c>
      <c r="B3991" s="24" t="s">
        <v>2207</v>
      </c>
      <c r="C3991" s="24" t="s">
        <v>2465</v>
      </c>
      <c r="D3991" s="30" t="s">
        <v>1973</v>
      </c>
      <c r="E3991" s="24" t="s">
        <v>1974</v>
      </c>
      <c r="F3991" s="24" t="s">
        <v>1975</v>
      </c>
      <c r="G3991" s="25" t="s">
        <v>1947</v>
      </c>
    </row>
    <row r="3992" spans="1:7" x14ac:dyDescent="0.3">
      <c r="A3992" s="27">
        <v>5490</v>
      </c>
      <c r="B3992" s="27" t="s">
        <v>2078</v>
      </c>
      <c r="C3992" s="27" t="s">
        <v>2525</v>
      </c>
      <c r="D3992" s="28" t="s">
        <v>2083</v>
      </c>
      <c r="E3992" s="27" t="s">
        <v>2191</v>
      </c>
      <c r="F3992" s="27" t="s">
        <v>2192</v>
      </c>
      <c r="G3992" s="29" t="s">
        <v>1947</v>
      </c>
    </row>
    <row r="3993" spans="1:7" x14ac:dyDescent="0.3">
      <c r="A3993" s="24">
        <v>5485</v>
      </c>
      <c r="B3993" s="24" t="s">
        <v>2523</v>
      </c>
      <c r="C3993" s="24" t="s">
        <v>2524</v>
      </c>
      <c r="D3993" s="30" t="s">
        <v>2045</v>
      </c>
      <c r="E3993" s="24" t="s">
        <v>1965</v>
      </c>
      <c r="F3993" s="24" t="s">
        <v>2273</v>
      </c>
      <c r="G3993" s="25" t="s">
        <v>1947</v>
      </c>
    </row>
    <row r="3994" spans="1:7" x14ac:dyDescent="0.3">
      <c r="A3994" s="27">
        <v>5481</v>
      </c>
      <c r="B3994" s="27" t="s">
        <v>2521</v>
      </c>
      <c r="C3994" s="27" t="s">
        <v>2522</v>
      </c>
      <c r="D3994" s="28" t="s">
        <v>2201</v>
      </c>
      <c r="E3994" s="27" t="s">
        <v>1960</v>
      </c>
      <c r="F3994" s="27" t="s">
        <v>1961</v>
      </c>
      <c r="G3994" s="29" t="s">
        <v>1947</v>
      </c>
    </row>
    <row r="3995" spans="1:7" x14ac:dyDescent="0.3">
      <c r="A3995" s="24">
        <v>5478</v>
      </c>
      <c r="B3995" s="24" t="s">
        <v>2520</v>
      </c>
      <c r="C3995" s="24" t="s">
        <v>1963</v>
      </c>
      <c r="D3995" s="30" t="s">
        <v>2320</v>
      </c>
      <c r="E3995" s="24" t="s">
        <v>2098</v>
      </c>
      <c r="F3995" s="24" t="s">
        <v>2099</v>
      </c>
      <c r="G3995" s="25" t="s">
        <v>1947</v>
      </c>
    </row>
    <row r="3996" spans="1:7" x14ac:dyDescent="0.3">
      <c r="A3996" s="27">
        <v>5442</v>
      </c>
      <c r="B3996" s="27" t="s">
        <v>1348</v>
      </c>
      <c r="C3996" s="27" t="s">
        <v>2371</v>
      </c>
      <c r="D3996" s="28" t="s">
        <v>2256</v>
      </c>
      <c r="E3996" s="27" t="s">
        <v>2073</v>
      </c>
      <c r="F3996" s="27" t="s">
        <v>2074</v>
      </c>
      <c r="G3996" s="29" t="s">
        <v>1947</v>
      </c>
    </row>
    <row r="3997" spans="1:7" x14ac:dyDescent="0.3">
      <c r="A3997" s="24">
        <v>5417</v>
      </c>
      <c r="B3997" s="24" t="s">
        <v>2491</v>
      </c>
      <c r="C3997" s="24" t="s">
        <v>2519</v>
      </c>
      <c r="D3997" s="30" t="s">
        <v>1982</v>
      </c>
      <c r="E3997" s="24" t="s">
        <v>1983</v>
      </c>
      <c r="F3997" s="24" t="s">
        <v>1984</v>
      </c>
      <c r="G3997" s="25" t="s">
        <v>1947</v>
      </c>
    </row>
    <row r="3998" spans="1:7" x14ac:dyDescent="0.3">
      <c r="A3998" s="27">
        <v>5413</v>
      </c>
      <c r="B3998" s="27" t="s">
        <v>2237</v>
      </c>
      <c r="C3998" s="27" t="s">
        <v>2517</v>
      </c>
      <c r="D3998" s="28" t="s">
        <v>2518</v>
      </c>
      <c r="E3998" s="27" t="s">
        <v>1983</v>
      </c>
      <c r="F3998" s="27" t="s">
        <v>1984</v>
      </c>
      <c r="G3998" s="29" t="s">
        <v>1947</v>
      </c>
    </row>
    <row r="3999" spans="1:7" x14ac:dyDescent="0.3">
      <c r="A3999" s="24">
        <v>5395</v>
      </c>
      <c r="B3999" s="24" t="s">
        <v>2516</v>
      </c>
      <c r="C3999" s="24" t="s">
        <v>1987</v>
      </c>
      <c r="D3999" s="30" t="s">
        <v>2034</v>
      </c>
      <c r="E3999" s="24" t="s">
        <v>2191</v>
      </c>
      <c r="F3999" s="24" t="s">
        <v>2192</v>
      </c>
      <c r="G3999" s="25" t="s">
        <v>1947</v>
      </c>
    </row>
    <row r="4000" spans="1:7" x14ac:dyDescent="0.3">
      <c r="A4000" s="27">
        <v>5393</v>
      </c>
      <c r="B4000" s="27" t="s">
        <v>2515</v>
      </c>
      <c r="C4000" s="27" t="s">
        <v>1987</v>
      </c>
      <c r="D4000" s="28" t="s">
        <v>2335</v>
      </c>
      <c r="E4000" s="27" t="s">
        <v>2279</v>
      </c>
      <c r="F4000" s="27" t="s">
        <v>2370</v>
      </c>
      <c r="G4000" s="29" t="s">
        <v>1947</v>
      </c>
    </row>
    <row r="4001" spans="1:7" x14ac:dyDescent="0.3">
      <c r="A4001" s="24">
        <v>5353</v>
      </c>
      <c r="B4001" s="24" t="s">
        <v>2160</v>
      </c>
      <c r="C4001" s="24" t="s">
        <v>2310</v>
      </c>
      <c r="D4001" s="30" t="s">
        <v>2087</v>
      </c>
      <c r="E4001" s="24" t="s">
        <v>1950</v>
      </c>
      <c r="F4001" s="24" t="s">
        <v>1951</v>
      </c>
      <c r="G4001" s="25" t="s">
        <v>1947</v>
      </c>
    </row>
    <row r="4002" spans="1:7" x14ac:dyDescent="0.3">
      <c r="A4002" s="27">
        <v>5344</v>
      </c>
      <c r="B4002" s="27" t="s">
        <v>514</v>
      </c>
      <c r="C4002" s="27" t="s">
        <v>514</v>
      </c>
      <c r="D4002" s="28" t="s">
        <v>2101</v>
      </c>
      <c r="E4002" s="27" t="s">
        <v>2315</v>
      </c>
      <c r="F4002" s="27" t="s">
        <v>2316</v>
      </c>
      <c r="G4002" s="29" t="s">
        <v>1947</v>
      </c>
    </row>
    <row r="4003" spans="1:7" x14ac:dyDescent="0.3">
      <c r="A4003" s="24">
        <v>5338</v>
      </c>
      <c r="B4003" s="24" t="s">
        <v>2514</v>
      </c>
      <c r="C4003" s="24" t="s">
        <v>2471</v>
      </c>
      <c r="D4003" s="30" t="s">
        <v>2087</v>
      </c>
      <c r="E4003" s="24" t="s">
        <v>1950</v>
      </c>
      <c r="F4003" s="24" t="s">
        <v>1951</v>
      </c>
      <c r="G4003" s="25" t="s">
        <v>1947</v>
      </c>
    </row>
    <row r="4004" spans="1:7" x14ac:dyDescent="0.3">
      <c r="A4004" s="27">
        <v>5321</v>
      </c>
      <c r="B4004" s="27" t="s">
        <v>2511</v>
      </c>
      <c r="C4004" s="27" t="s">
        <v>2512</v>
      </c>
      <c r="D4004" s="28" t="s">
        <v>2045</v>
      </c>
      <c r="E4004" s="27" t="s">
        <v>1974</v>
      </c>
      <c r="F4004" s="27" t="s">
        <v>2513</v>
      </c>
      <c r="G4004" s="29" t="s">
        <v>2000</v>
      </c>
    </row>
    <row r="4005" spans="1:7" x14ac:dyDescent="0.3">
      <c r="A4005" s="24">
        <v>5301</v>
      </c>
      <c r="B4005" s="24" t="s">
        <v>1976</v>
      </c>
      <c r="C4005" s="24" t="s">
        <v>1987</v>
      </c>
      <c r="D4005" s="30" t="s">
        <v>2083</v>
      </c>
      <c r="E4005" s="24" t="s">
        <v>2191</v>
      </c>
      <c r="F4005" s="24" t="s">
        <v>2192</v>
      </c>
      <c r="G4005" s="25" t="s">
        <v>1947</v>
      </c>
    </row>
    <row r="4006" spans="1:7" x14ac:dyDescent="0.3">
      <c r="A4006" s="27">
        <v>5298</v>
      </c>
      <c r="B4006" s="27" t="s">
        <v>2310</v>
      </c>
      <c r="C4006" s="27" t="s">
        <v>1987</v>
      </c>
      <c r="D4006" s="28" t="s">
        <v>2510</v>
      </c>
      <c r="E4006" s="27" t="s">
        <v>2279</v>
      </c>
      <c r="F4006" s="27" t="s">
        <v>2336</v>
      </c>
      <c r="G4006" s="29" t="s">
        <v>1947</v>
      </c>
    </row>
    <row r="4007" spans="1:7" x14ac:dyDescent="0.3">
      <c r="A4007" s="24">
        <v>5297</v>
      </c>
      <c r="B4007" s="24" t="s">
        <v>2508</v>
      </c>
      <c r="C4007" s="24" t="s">
        <v>2509</v>
      </c>
      <c r="D4007" s="30" t="s">
        <v>2335</v>
      </c>
      <c r="E4007" s="24" t="s">
        <v>2279</v>
      </c>
      <c r="F4007" s="24" t="s">
        <v>2336</v>
      </c>
      <c r="G4007" s="25" t="s">
        <v>1947</v>
      </c>
    </row>
    <row r="4008" spans="1:7" x14ac:dyDescent="0.3">
      <c r="A4008" s="27">
        <v>5287</v>
      </c>
      <c r="B4008" s="27" t="s">
        <v>2391</v>
      </c>
      <c r="C4008" s="27" t="s">
        <v>2506</v>
      </c>
      <c r="D4008" s="28" t="s">
        <v>2045</v>
      </c>
      <c r="E4008" s="27" t="s">
        <v>2091</v>
      </c>
      <c r="F4008" s="27" t="s">
        <v>2507</v>
      </c>
      <c r="G4008" s="29" t="s">
        <v>1947</v>
      </c>
    </row>
    <row r="4009" spans="1:7" x14ac:dyDescent="0.3">
      <c r="A4009" s="24">
        <v>5276</v>
      </c>
      <c r="B4009" s="24" t="s">
        <v>504</v>
      </c>
      <c r="C4009" s="24" t="s">
        <v>2195</v>
      </c>
      <c r="D4009" s="30" t="s">
        <v>2338</v>
      </c>
      <c r="E4009" s="24" t="s">
        <v>1995</v>
      </c>
      <c r="F4009" s="24" t="s">
        <v>1996</v>
      </c>
      <c r="G4009" s="25" t="s">
        <v>1947</v>
      </c>
    </row>
    <row r="4010" spans="1:7" x14ac:dyDescent="0.3">
      <c r="A4010" s="27">
        <v>5272</v>
      </c>
      <c r="B4010" s="27" t="s">
        <v>2238</v>
      </c>
      <c r="C4010" s="27" t="s">
        <v>1987</v>
      </c>
      <c r="D4010" s="28" t="s">
        <v>2445</v>
      </c>
      <c r="E4010" s="27" t="s">
        <v>2279</v>
      </c>
      <c r="F4010" s="27" t="s">
        <v>2350</v>
      </c>
      <c r="G4010" s="29" t="s">
        <v>1947</v>
      </c>
    </row>
    <row r="4011" spans="1:7" x14ac:dyDescent="0.3">
      <c r="A4011" s="24">
        <v>5271</v>
      </c>
      <c r="B4011" s="24" t="s">
        <v>2318</v>
      </c>
      <c r="C4011" s="24" t="s">
        <v>1414</v>
      </c>
      <c r="D4011" s="30" t="s">
        <v>1994</v>
      </c>
      <c r="E4011" s="24" t="s">
        <v>1974</v>
      </c>
      <c r="F4011" s="24" t="s">
        <v>1975</v>
      </c>
      <c r="G4011" s="25" t="s">
        <v>1947</v>
      </c>
    </row>
    <row r="4012" spans="1:7" x14ac:dyDescent="0.3">
      <c r="A4012" s="27">
        <v>5268</v>
      </c>
      <c r="B4012" s="27" t="s">
        <v>2011</v>
      </c>
      <c r="C4012" s="27" t="s">
        <v>2021</v>
      </c>
      <c r="D4012" s="28" t="s">
        <v>2335</v>
      </c>
      <c r="E4012" s="27" t="s">
        <v>2279</v>
      </c>
      <c r="F4012" s="27" t="s">
        <v>2341</v>
      </c>
      <c r="G4012" s="29" t="s">
        <v>1947</v>
      </c>
    </row>
    <row r="4013" spans="1:7" x14ac:dyDescent="0.3">
      <c r="A4013" s="24">
        <v>5260</v>
      </c>
      <c r="B4013" s="24" t="s">
        <v>2240</v>
      </c>
      <c r="C4013" s="24" t="s">
        <v>2354</v>
      </c>
      <c r="D4013" s="30" t="s">
        <v>2355</v>
      </c>
      <c r="E4013" s="24" t="s">
        <v>2054</v>
      </c>
      <c r="F4013" s="24" t="s">
        <v>2055</v>
      </c>
      <c r="G4013" s="25" t="s">
        <v>1947</v>
      </c>
    </row>
    <row r="4014" spans="1:7" x14ac:dyDescent="0.3">
      <c r="A4014" s="27">
        <v>5249</v>
      </c>
      <c r="B4014" s="27" t="s">
        <v>2017</v>
      </c>
      <c r="C4014" s="27" t="s">
        <v>2504</v>
      </c>
      <c r="D4014" s="28" t="s">
        <v>2505</v>
      </c>
      <c r="E4014" s="27" t="s">
        <v>1974</v>
      </c>
      <c r="F4014" s="27" t="s">
        <v>2164</v>
      </c>
      <c r="G4014" s="29" t="s">
        <v>1947</v>
      </c>
    </row>
    <row r="4015" spans="1:7" x14ac:dyDescent="0.3">
      <c r="A4015" s="24">
        <v>5246</v>
      </c>
      <c r="B4015" s="24" t="s">
        <v>2502</v>
      </c>
      <c r="C4015" s="24" t="s">
        <v>2503</v>
      </c>
      <c r="D4015" s="30" t="s">
        <v>2447</v>
      </c>
      <c r="E4015" s="24" t="s">
        <v>2054</v>
      </c>
      <c r="F4015" s="24" t="s">
        <v>2055</v>
      </c>
      <c r="G4015" s="25" t="s">
        <v>1947</v>
      </c>
    </row>
    <row r="4016" spans="1:7" x14ac:dyDescent="0.3">
      <c r="A4016" s="27">
        <v>5207</v>
      </c>
      <c r="B4016" s="27" t="s">
        <v>2079</v>
      </c>
      <c r="C4016" s="27" t="s">
        <v>2500</v>
      </c>
      <c r="D4016" s="28" t="s">
        <v>2501</v>
      </c>
      <c r="E4016" s="27" t="s">
        <v>2315</v>
      </c>
      <c r="F4016" s="27" t="s">
        <v>2316</v>
      </c>
      <c r="G4016" s="29" t="s">
        <v>1947</v>
      </c>
    </row>
    <row r="4017" spans="1:7" x14ac:dyDescent="0.3">
      <c r="A4017" s="24">
        <v>5200</v>
      </c>
      <c r="B4017" s="24" t="s">
        <v>2252</v>
      </c>
      <c r="C4017" s="24" t="s">
        <v>1987</v>
      </c>
      <c r="D4017" s="30" t="s">
        <v>2101</v>
      </c>
      <c r="E4017" s="24" t="s">
        <v>2054</v>
      </c>
      <c r="F4017" s="24" t="s">
        <v>2055</v>
      </c>
      <c r="G4017" s="25" t="s">
        <v>1947</v>
      </c>
    </row>
    <row r="4018" spans="1:7" x14ac:dyDescent="0.3">
      <c r="A4018" s="27">
        <v>5195</v>
      </c>
      <c r="B4018" s="27" t="s">
        <v>1061</v>
      </c>
      <c r="C4018" s="27" t="s">
        <v>2498</v>
      </c>
      <c r="D4018" s="28" t="s">
        <v>2499</v>
      </c>
      <c r="E4018" s="27" t="s">
        <v>2091</v>
      </c>
      <c r="F4018" s="27" t="s">
        <v>2092</v>
      </c>
      <c r="G4018" s="29" t="s">
        <v>2000</v>
      </c>
    </row>
    <row r="4019" spans="1:7" x14ac:dyDescent="0.3">
      <c r="A4019" s="24">
        <v>5100</v>
      </c>
      <c r="B4019" s="24" t="s">
        <v>2493</v>
      </c>
      <c r="C4019" s="24" t="s">
        <v>2494</v>
      </c>
      <c r="D4019" s="30" t="s">
        <v>2495</v>
      </c>
      <c r="E4019" s="24" t="s">
        <v>2496</v>
      </c>
      <c r="F4019" s="24" t="s">
        <v>2497</v>
      </c>
      <c r="G4019" s="25" t="s">
        <v>2000</v>
      </c>
    </row>
    <row r="4020" spans="1:7" x14ac:dyDescent="0.3">
      <c r="A4020" s="27">
        <v>5056</v>
      </c>
      <c r="B4020" s="27" t="s">
        <v>2491</v>
      </c>
      <c r="C4020" s="27" t="s">
        <v>2251</v>
      </c>
      <c r="D4020" s="28" t="s">
        <v>2492</v>
      </c>
      <c r="E4020" s="27" t="s">
        <v>2242</v>
      </c>
      <c r="F4020" s="27" t="s">
        <v>2243</v>
      </c>
      <c r="G4020" s="29" t="s">
        <v>1947</v>
      </c>
    </row>
    <row r="4021" spans="1:7" x14ac:dyDescent="0.3">
      <c r="A4021" s="24">
        <v>5009</v>
      </c>
      <c r="B4021" s="24" t="s">
        <v>504</v>
      </c>
      <c r="C4021" s="24" t="s">
        <v>2490</v>
      </c>
      <c r="D4021" s="30" t="s">
        <v>2256</v>
      </c>
      <c r="E4021" s="24" t="s">
        <v>2073</v>
      </c>
      <c r="F4021" s="24" t="s">
        <v>2074</v>
      </c>
      <c r="G4021" s="25" t="s">
        <v>1947</v>
      </c>
    </row>
    <row r="4022" spans="1:7" x14ac:dyDescent="0.3">
      <c r="A4022" s="27">
        <v>4987</v>
      </c>
      <c r="B4022" s="27" t="s">
        <v>1034</v>
      </c>
      <c r="C4022" s="27" t="s">
        <v>2489</v>
      </c>
      <c r="D4022" s="28" t="s">
        <v>2003</v>
      </c>
      <c r="E4022" s="27" t="s">
        <v>2158</v>
      </c>
      <c r="F4022" s="27" t="s">
        <v>2159</v>
      </c>
      <c r="G4022" s="29" t="s">
        <v>2000</v>
      </c>
    </row>
    <row r="4023" spans="1:7" x14ac:dyDescent="0.3">
      <c r="A4023" s="24">
        <v>4973</v>
      </c>
      <c r="B4023" s="24" t="s">
        <v>850</v>
      </c>
      <c r="C4023" s="24" t="s">
        <v>1061</v>
      </c>
      <c r="D4023" s="30" t="s">
        <v>2256</v>
      </c>
      <c r="E4023" s="24" t="s">
        <v>2073</v>
      </c>
      <c r="F4023" s="24" t="s">
        <v>2074</v>
      </c>
      <c r="G4023" s="25" t="s">
        <v>1947</v>
      </c>
    </row>
    <row r="4024" spans="1:7" x14ac:dyDescent="0.3">
      <c r="A4024" s="27">
        <v>4943</v>
      </c>
      <c r="B4024" s="27" t="s">
        <v>2014</v>
      </c>
      <c r="C4024" s="27" t="s">
        <v>1301</v>
      </c>
      <c r="D4024" s="28" t="s">
        <v>2284</v>
      </c>
      <c r="E4024" s="27" t="s">
        <v>2059</v>
      </c>
      <c r="F4024" s="27" t="s">
        <v>2488</v>
      </c>
      <c r="G4024" s="29" t="s">
        <v>1947</v>
      </c>
    </row>
    <row r="4025" spans="1:7" x14ac:dyDescent="0.3">
      <c r="A4025" s="24">
        <v>4937</v>
      </c>
      <c r="B4025" s="24" t="s">
        <v>2487</v>
      </c>
      <c r="C4025" s="24" t="s">
        <v>127</v>
      </c>
      <c r="D4025" s="30" t="s">
        <v>2338</v>
      </c>
      <c r="E4025" s="24" t="s">
        <v>1995</v>
      </c>
      <c r="F4025" s="24" t="s">
        <v>2128</v>
      </c>
      <c r="G4025" s="25" t="s">
        <v>1947</v>
      </c>
    </row>
    <row r="4026" spans="1:7" x14ac:dyDescent="0.3">
      <c r="A4026" s="27">
        <v>4931</v>
      </c>
      <c r="B4026" s="27" t="s">
        <v>2079</v>
      </c>
      <c r="C4026" s="27" t="s">
        <v>2252</v>
      </c>
      <c r="D4026" s="28" t="s">
        <v>2335</v>
      </c>
      <c r="E4026" s="27" t="s">
        <v>2279</v>
      </c>
      <c r="F4026" s="27" t="s">
        <v>2336</v>
      </c>
      <c r="G4026" s="29" t="s">
        <v>1947</v>
      </c>
    </row>
    <row r="4027" spans="1:7" x14ac:dyDescent="0.3">
      <c r="A4027" s="24">
        <v>4903</v>
      </c>
      <c r="B4027" s="24" t="s">
        <v>2119</v>
      </c>
      <c r="C4027" s="24" t="s">
        <v>2014</v>
      </c>
      <c r="D4027" s="30" t="s">
        <v>2127</v>
      </c>
      <c r="E4027" s="24" t="s">
        <v>1995</v>
      </c>
      <c r="F4027" s="24" t="s">
        <v>2128</v>
      </c>
      <c r="G4027" s="25" t="s">
        <v>1947</v>
      </c>
    </row>
    <row r="4028" spans="1:7" x14ac:dyDescent="0.3">
      <c r="A4028" s="27">
        <v>4896</v>
      </c>
      <c r="B4028" s="27" t="s">
        <v>2485</v>
      </c>
      <c r="C4028" s="27" t="s">
        <v>2486</v>
      </c>
      <c r="D4028" s="28" t="s">
        <v>2083</v>
      </c>
      <c r="E4028" s="27" t="s">
        <v>2191</v>
      </c>
      <c r="F4028" s="27" t="s">
        <v>2192</v>
      </c>
      <c r="G4028" s="29" t="s">
        <v>1947</v>
      </c>
    </row>
    <row r="4029" spans="1:7" x14ac:dyDescent="0.3">
      <c r="A4029" s="24">
        <v>4852</v>
      </c>
      <c r="B4029" s="24" t="s">
        <v>2067</v>
      </c>
      <c r="C4029" s="24" t="s">
        <v>2433</v>
      </c>
      <c r="D4029" s="30" t="s">
        <v>2087</v>
      </c>
      <c r="E4029" s="24" t="s">
        <v>2031</v>
      </c>
      <c r="F4029" s="24" t="s">
        <v>2032</v>
      </c>
      <c r="G4029" s="25" t="s">
        <v>1947</v>
      </c>
    </row>
    <row r="4030" spans="1:7" x14ac:dyDescent="0.3">
      <c r="A4030" s="27">
        <v>4851</v>
      </c>
      <c r="B4030" s="27" t="s">
        <v>1425</v>
      </c>
      <c r="C4030" s="27" t="s">
        <v>2437</v>
      </c>
      <c r="D4030" s="28" t="s">
        <v>1949</v>
      </c>
      <c r="E4030" s="27" t="s">
        <v>1978</v>
      </c>
      <c r="F4030" s="27" t="s">
        <v>1979</v>
      </c>
      <c r="G4030" s="29" t="s">
        <v>1947</v>
      </c>
    </row>
    <row r="4031" spans="1:7" x14ac:dyDescent="0.3">
      <c r="A4031" s="24">
        <v>4829</v>
      </c>
      <c r="B4031" s="24" t="s">
        <v>2484</v>
      </c>
      <c r="C4031" s="24" t="s">
        <v>2288</v>
      </c>
      <c r="D4031" s="30" t="s">
        <v>2045</v>
      </c>
      <c r="E4031" s="24" t="s">
        <v>1974</v>
      </c>
      <c r="F4031" s="24" t="s">
        <v>2259</v>
      </c>
      <c r="G4031" s="25" t="s">
        <v>2000</v>
      </c>
    </row>
    <row r="4032" spans="1:7" x14ac:dyDescent="0.3">
      <c r="A4032" s="27">
        <v>4828</v>
      </c>
      <c r="B4032" s="27" t="s">
        <v>2318</v>
      </c>
      <c r="C4032" s="27" t="s">
        <v>2483</v>
      </c>
      <c r="D4032" s="28" t="s">
        <v>2083</v>
      </c>
      <c r="E4032" s="27" t="s">
        <v>2191</v>
      </c>
      <c r="F4032" s="27" t="s">
        <v>2192</v>
      </c>
      <c r="G4032" s="29" t="s">
        <v>1947</v>
      </c>
    </row>
    <row r="4033" spans="1:7" x14ac:dyDescent="0.3">
      <c r="A4033" s="24">
        <v>4814</v>
      </c>
      <c r="B4033" s="24" t="s">
        <v>2004</v>
      </c>
      <c r="C4033" s="24" t="s">
        <v>1987</v>
      </c>
      <c r="D4033" s="30" t="s">
        <v>2415</v>
      </c>
      <c r="E4033" s="24" t="s">
        <v>2191</v>
      </c>
      <c r="F4033" s="24" t="s">
        <v>2192</v>
      </c>
      <c r="G4033" s="25" t="s">
        <v>1947</v>
      </c>
    </row>
    <row r="4034" spans="1:7" x14ac:dyDescent="0.3">
      <c r="A4034" s="27">
        <v>4801</v>
      </c>
      <c r="B4034" s="27" t="s">
        <v>992</v>
      </c>
      <c r="C4034" s="27" t="s">
        <v>1963</v>
      </c>
      <c r="D4034" s="28" t="s">
        <v>2415</v>
      </c>
      <c r="E4034" s="27" t="s">
        <v>2191</v>
      </c>
      <c r="F4034" s="27" t="s">
        <v>2192</v>
      </c>
      <c r="G4034" s="29" t="s">
        <v>1947</v>
      </c>
    </row>
    <row r="4035" spans="1:7" x14ac:dyDescent="0.3">
      <c r="A4035" s="24">
        <v>4797</v>
      </c>
      <c r="B4035" s="24" t="s">
        <v>2252</v>
      </c>
      <c r="C4035" s="24" t="s">
        <v>2184</v>
      </c>
      <c r="D4035" s="30" t="s">
        <v>2447</v>
      </c>
      <c r="E4035" s="24" t="s">
        <v>2315</v>
      </c>
      <c r="F4035" s="24" t="s">
        <v>2316</v>
      </c>
      <c r="G4035" s="25" t="s">
        <v>1947</v>
      </c>
    </row>
    <row r="4036" spans="1:7" x14ac:dyDescent="0.3">
      <c r="A4036" s="27">
        <v>4786</v>
      </c>
      <c r="B4036" s="27" t="s">
        <v>2398</v>
      </c>
      <c r="C4036" s="27" t="s">
        <v>2482</v>
      </c>
      <c r="D4036" s="28" t="s">
        <v>2209</v>
      </c>
      <c r="E4036" s="27" t="s">
        <v>1990</v>
      </c>
      <c r="F4036" s="27" t="s">
        <v>1991</v>
      </c>
      <c r="G4036" s="29" t="s">
        <v>1947</v>
      </c>
    </row>
    <row r="4037" spans="1:7" x14ac:dyDescent="0.3">
      <c r="A4037" s="24">
        <v>4783</v>
      </c>
      <c r="B4037" s="24" t="s">
        <v>2479</v>
      </c>
      <c r="C4037" s="24" t="s">
        <v>2480</v>
      </c>
      <c r="D4037" s="30" t="s">
        <v>2045</v>
      </c>
      <c r="E4037" s="24" t="s">
        <v>1974</v>
      </c>
      <c r="F4037" s="24" t="s">
        <v>2481</v>
      </c>
      <c r="G4037" s="25" t="s">
        <v>2000</v>
      </c>
    </row>
    <row r="4038" spans="1:7" x14ac:dyDescent="0.3">
      <c r="A4038" s="27">
        <v>4758</v>
      </c>
      <c r="B4038" s="27" t="s">
        <v>2477</v>
      </c>
      <c r="C4038" s="27" t="s">
        <v>2478</v>
      </c>
      <c r="D4038" s="28" t="s">
        <v>2087</v>
      </c>
      <c r="E4038" s="27" t="s">
        <v>1950</v>
      </c>
      <c r="F4038" s="27" t="s">
        <v>1951</v>
      </c>
      <c r="G4038" s="29" t="s">
        <v>1947</v>
      </c>
    </row>
    <row r="4039" spans="1:7" x14ac:dyDescent="0.3">
      <c r="A4039" s="24">
        <v>4702</v>
      </c>
      <c r="B4039" s="24" t="s">
        <v>2476</v>
      </c>
      <c r="C4039" s="24" t="s">
        <v>2473</v>
      </c>
      <c r="D4039" s="30" t="s">
        <v>1994</v>
      </c>
      <c r="E4039" s="24" t="s">
        <v>2279</v>
      </c>
      <c r="F4039" s="24" t="s">
        <v>2297</v>
      </c>
      <c r="G4039" s="25" t="s">
        <v>1947</v>
      </c>
    </row>
    <row r="4040" spans="1:7" x14ac:dyDescent="0.3">
      <c r="A4040" s="27">
        <v>4695</v>
      </c>
      <c r="B4040" s="27" t="s">
        <v>1061</v>
      </c>
      <c r="C4040" s="27" t="s">
        <v>1972</v>
      </c>
      <c r="D4040" s="28" t="s">
        <v>2023</v>
      </c>
      <c r="E4040" s="27" t="s">
        <v>1974</v>
      </c>
      <c r="F4040" s="27" t="s">
        <v>2475</v>
      </c>
      <c r="G4040" s="29" t="s">
        <v>1947</v>
      </c>
    </row>
    <row r="4041" spans="1:7" x14ac:dyDescent="0.3">
      <c r="A4041" s="24">
        <v>4694</v>
      </c>
      <c r="B4041" s="24" t="s">
        <v>2474</v>
      </c>
      <c r="C4041" s="24" t="s">
        <v>1987</v>
      </c>
      <c r="D4041" s="30" t="s">
        <v>2415</v>
      </c>
      <c r="E4041" s="24" t="s">
        <v>2191</v>
      </c>
      <c r="F4041" s="24" t="s">
        <v>2192</v>
      </c>
      <c r="G4041" s="25" t="s">
        <v>1947</v>
      </c>
    </row>
    <row r="4042" spans="1:7" x14ac:dyDescent="0.3">
      <c r="A4042" s="27">
        <v>4667</v>
      </c>
      <c r="B4042" s="27" t="s">
        <v>1301</v>
      </c>
      <c r="C4042" s="27" t="s">
        <v>2427</v>
      </c>
      <c r="D4042" s="28" t="s">
        <v>2415</v>
      </c>
      <c r="E4042" s="27" t="s">
        <v>2191</v>
      </c>
      <c r="F4042" s="27" t="s">
        <v>2192</v>
      </c>
      <c r="G4042" s="29" t="s">
        <v>1947</v>
      </c>
    </row>
    <row r="4043" spans="1:7" x14ac:dyDescent="0.3">
      <c r="A4043" s="24">
        <v>4662</v>
      </c>
      <c r="B4043" s="24" t="s">
        <v>2472</v>
      </c>
      <c r="C4043" s="24" t="s">
        <v>2473</v>
      </c>
      <c r="D4043" s="30" t="s">
        <v>2101</v>
      </c>
      <c r="E4043" s="24" t="s">
        <v>2054</v>
      </c>
      <c r="F4043" s="24" t="s">
        <v>2055</v>
      </c>
      <c r="G4043" s="25" t="s">
        <v>1947</v>
      </c>
    </row>
    <row r="4044" spans="1:7" x14ac:dyDescent="0.3">
      <c r="A4044" s="27">
        <v>4658</v>
      </c>
      <c r="B4044" s="27" t="s">
        <v>2470</v>
      </c>
      <c r="C4044" s="27" t="s">
        <v>2471</v>
      </c>
      <c r="D4044" s="28" t="s">
        <v>2088</v>
      </c>
      <c r="E4044" s="27" t="s">
        <v>1990</v>
      </c>
      <c r="F4044" s="27" t="s">
        <v>1991</v>
      </c>
      <c r="G4044" s="29" t="s">
        <v>1947</v>
      </c>
    </row>
    <row r="4045" spans="1:7" x14ac:dyDescent="0.3">
      <c r="A4045" s="24">
        <v>4638</v>
      </c>
      <c r="B4045" s="24" t="s">
        <v>2468</v>
      </c>
      <c r="C4045" s="24" t="s">
        <v>2468</v>
      </c>
      <c r="D4045" s="30" t="s">
        <v>2469</v>
      </c>
      <c r="E4045" s="24" t="s">
        <v>2315</v>
      </c>
      <c r="F4045" s="24" t="s">
        <v>2316</v>
      </c>
      <c r="G4045" s="25" t="s">
        <v>1947</v>
      </c>
    </row>
    <row r="4046" spans="1:7" x14ac:dyDescent="0.3">
      <c r="A4046" s="27">
        <v>4627</v>
      </c>
      <c r="B4046" s="27" t="s">
        <v>2278</v>
      </c>
      <c r="C4046" s="27" t="s">
        <v>2278</v>
      </c>
      <c r="D4046" s="28" t="s">
        <v>2335</v>
      </c>
      <c r="E4046" s="27" t="s">
        <v>2279</v>
      </c>
      <c r="F4046" s="27" t="s">
        <v>2297</v>
      </c>
      <c r="G4046" s="29" t="s">
        <v>1947</v>
      </c>
    </row>
    <row r="4047" spans="1:7" x14ac:dyDescent="0.3">
      <c r="A4047" s="24">
        <v>4573</v>
      </c>
      <c r="B4047" s="24" t="s">
        <v>2293</v>
      </c>
      <c r="C4047" s="24" t="s">
        <v>2293</v>
      </c>
      <c r="D4047" s="30" t="s">
        <v>1994</v>
      </c>
      <c r="E4047" s="24" t="s">
        <v>2279</v>
      </c>
      <c r="F4047" s="24" t="s">
        <v>2370</v>
      </c>
      <c r="G4047" s="25" t="s">
        <v>1947</v>
      </c>
    </row>
    <row r="4048" spans="1:7" x14ac:dyDescent="0.3">
      <c r="A4048" s="27">
        <v>4518</v>
      </c>
      <c r="B4048" s="27" t="s">
        <v>2466</v>
      </c>
      <c r="C4048" s="27" t="s">
        <v>1953</v>
      </c>
      <c r="D4048" s="28" t="s">
        <v>2467</v>
      </c>
      <c r="E4048" s="27" t="s">
        <v>2176</v>
      </c>
      <c r="F4048" s="27" t="s">
        <v>2177</v>
      </c>
      <c r="G4048" s="29" t="s">
        <v>2000</v>
      </c>
    </row>
    <row r="4049" spans="1:7" x14ac:dyDescent="0.3">
      <c r="A4049" s="24">
        <v>4516</v>
      </c>
      <c r="B4049" s="24" t="s">
        <v>2464</v>
      </c>
      <c r="C4049" s="24" t="s">
        <v>2465</v>
      </c>
      <c r="D4049" s="30" t="s">
        <v>2209</v>
      </c>
      <c r="E4049" s="24" t="s">
        <v>1990</v>
      </c>
      <c r="F4049" s="24" t="s">
        <v>1991</v>
      </c>
      <c r="G4049" s="25" t="s">
        <v>1947</v>
      </c>
    </row>
    <row r="4050" spans="1:7" x14ac:dyDescent="0.3">
      <c r="A4050" s="27">
        <v>4508</v>
      </c>
      <c r="B4050" s="27" t="s">
        <v>2463</v>
      </c>
      <c r="C4050" s="27" t="s">
        <v>2021</v>
      </c>
      <c r="D4050" s="28" t="s">
        <v>2144</v>
      </c>
      <c r="E4050" s="27" t="s">
        <v>2191</v>
      </c>
      <c r="F4050" s="27" t="s">
        <v>2192</v>
      </c>
      <c r="G4050" s="29" t="s">
        <v>1947</v>
      </c>
    </row>
    <row r="4051" spans="1:7" x14ac:dyDescent="0.3">
      <c r="A4051" s="24">
        <v>4489</v>
      </c>
      <c r="B4051" s="24" t="s">
        <v>316</v>
      </c>
      <c r="C4051" s="24" t="s">
        <v>2462</v>
      </c>
      <c r="D4051" s="30" t="s">
        <v>1949</v>
      </c>
      <c r="E4051" s="24" t="s">
        <v>1950</v>
      </c>
      <c r="F4051" s="24" t="s">
        <v>1951</v>
      </c>
      <c r="G4051" s="25" t="s">
        <v>1947</v>
      </c>
    </row>
    <row r="4052" spans="1:7" x14ac:dyDescent="0.3">
      <c r="A4052" s="27">
        <v>4475</v>
      </c>
      <c r="B4052" s="27" t="s">
        <v>220</v>
      </c>
      <c r="C4052" s="27" t="s">
        <v>2248</v>
      </c>
      <c r="D4052" s="28" t="s">
        <v>2087</v>
      </c>
      <c r="E4052" s="27" t="s">
        <v>1950</v>
      </c>
      <c r="F4052" s="27" t="s">
        <v>1951</v>
      </c>
      <c r="G4052" s="29" t="s">
        <v>1947</v>
      </c>
    </row>
    <row r="4053" spans="1:7" x14ac:dyDescent="0.3">
      <c r="A4053" s="24">
        <v>4429</v>
      </c>
      <c r="B4053" s="24" t="s">
        <v>1329</v>
      </c>
      <c r="C4053" s="24" t="s">
        <v>2461</v>
      </c>
      <c r="D4053" s="30" t="s">
        <v>2308</v>
      </c>
      <c r="E4053" s="24" t="s">
        <v>2073</v>
      </c>
      <c r="F4053" s="24" t="s">
        <v>2183</v>
      </c>
      <c r="G4053" s="25" t="s">
        <v>1947</v>
      </c>
    </row>
    <row r="4054" spans="1:7" x14ac:dyDescent="0.3">
      <c r="A4054" s="27">
        <v>4383</v>
      </c>
      <c r="B4054" s="27" t="s">
        <v>2038</v>
      </c>
      <c r="C4054" s="27" t="s">
        <v>2089</v>
      </c>
      <c r="D4054" s="28" t="s">
        <v>2447</v>
      </c>
      <c r="E4054" s="27" t="s">
        <v>2315</v>
      </c>
      <c r="F4054" s="27" t="s">
        <v>2316</v>
      </c>
      <c r="G4054" s="29" t="s">
        <v>1947</v>
      </c>
    </row>
    <row r="4055" spans="1:7" x14ac:dyDescent="0.3">
      <c r="A4055" s="24">
        <v>4339</v>
      </c>
      <c r="B4055" s="24" t="s">
        <v>969</v>
      </c>
      <c r="C4055" s="24" t="s">
        <v>2460</v>
      </c>
      <c r="D4055" s="30" t="s">
        <v>2045</v>
      </c>
      <c r="E4055" s="24" t="s">
        <v>1974</v>
      </c>
      <c r="F4055" s="24" t="s">
        <v>2292</v>
      </c>
      <c r="G4055" s="25" t="s">
        <v>2000</v>
      </c>
    </row>
    <row r="4056" spans="1:7" x14ac:dyDescent="0.3">
      <c r="A4056" s="27">
        <v>4315</v>
      </c>
      <c r="B4056" s="27" t="s">
        <v>1061</v>
      </c>
      <c r="C4056" s="27" t="s">
        <v>2102</v>
      </c>
      <c r="D4056" s="28" t="s">
        <v>2445</v>
      </c>
      <c r="E4056" s="27" t="s">
        <v>2279</v>
      </c>
      <c r="F4056" s="27" t="s">
        <v>2336</v>
      </c>
      <c r="G4056" s="29" t="s">
        <v>1947</v>
      </c>
    </row>
    <row r="4057" spans="1:7" x14ac:dyDescent="0.3">
      <c r="A4057" s="24">
        <v>4314</v>
      </c>
      <c r="B4057" s="24" t="s">
        <v>2216</v>
      </c>
      <c r="C4057" s="24" t="s">
        <v>2459</v>
      </c>
      <c r="D4057" s="30" t="s">
        <v>1994</v>
      </c>
      <c r="E4057" s="24" t="s">
        <v>2279</v>
      </c>
      <c r="F4057" s="24" t="s">
        <v>2341</v>
      </c>
      <c r="G4057" s="25" t="s">
        <v>1947</v>
      </c>
    </row>
    <row r="4058" spans="1:7" x14ac:dyDescent="0.3">
      <c r="A4058" s="27">
        <v>4291</v>
      </c>
      <c r="B4058" s="27" t="s">
        <v>2391</v>
      </c>
      <c r="C4058" s="27" t="s">
        <v>2458</v>
      </c>
      <c r="D4058" s="28" t="s">
        <v>2087</v>
      </c>
      <c r="E4058" s="27" t="s">
        <v>1950</v>
      </c>
      <c r="F4058" s="27" t="s">
        <v>1951</v>
      </c>
      <c r="G4058" s="29" t="s">
        <v>1947</v>
      </c>
    </row>
    <row r="4059" spans="1:7" x14ac:dyDescent="0.3">
      <c r="A4059" s="24">
        <v>4290</v>
      </c>
      <c r="B4059" s="24" t="s">
        <v>2125</v>
      </c>
      <c r="C4059" s="24" t="s">
        <v>2345</v>
      </c>
      <c r="D4059" s="30" t="s">
        <v>2457</v>
      </c>
      <c r="E4059" s="24" t="s">
        <v>2242</v>
      </c>
      <c r="F4059" s="24" t="s">
        <v>2243</v>
      </c>
      <c r="G4059" s="25" t="s">
        <v>1947</v>
      </c>
    </row>
    <row r="4060" spans="1:7" x14ac:dyDescent="0.3">
      <c r="A4060" s="27">
        <v>4265</v>
      </c>
      <c r="B4060" s="27" t="s">
        <v>850</v>
      </c>
      <c r="C4060" s="27" t="s">
        <v>2195</v>
      </c>
      <c r="D4060" s="28" t="s">
        <v>1994</v>
      </c>
      <c r="E4060" s="27" t="s">
        <v>2279</v>
      </c>
      <c r="F4060" s="27" t="s">
        <v>2420</v>
      </c>
      <c r="G4060" s="29" t="s">
        <v>1947</v>
      </c>
    </row>
    <row r="4061" spans="1:7" x14ac:dyDescent="0.3">
      <c r="A4061" s="24">
        <v>4260</v>
      </c>
      <c r="B4061" s="24" t="s">
        <v>1992</v>
      </c>
      <c r="C4061" s="24" t="s">
        <v>2456</v>
      </c>
      <c r="D4061" s="30" t="s">
        <v>2335</v>
      </c>
      <c r="E4061" s="24" t="s">
        <v>2279</v>
      </c>
      <c r="F4061" s="24" t="s">
        <v>2370</v>
      </c>
      <c r="G4061" s="25" t="s">
        <v>1947</v>
      </c>
    </row>
    <row r="4062" spans="1:7" x14ac:dyDescent="0.3">
      <c r="A4062" s="27">
        <v>4236</v>
      </c>
      <c r="B4062" s="27" t="s">
        <v>2453</v>
      </c>
      <c r="C4062" s="27" t="s">
        <v>2108</v>
      </c>
      <c r="D4062" s="28" t="s">
        <v>2070</v>
      </c>
      <c r="E4062" s="27" t="s">
        <v>2454</v>
      </c>
      <c r="F4062" s="27" t="s">
        <v>2455</v>
      </c>
      <c r="G4062" s="29" t="s">
        <v>1947</v>
      </c>
    </row>
    <row r="4063" spans="1:7" x14ac:dyDescent="0.3">
      <c r="A4063" s="24">
        <v>4170</v>
      </c>
      <c r="B4063" s="24" t="s">
        <v>2028</v>
      </c>
      <c r="C4063" s="24" t="s">
        <v>2452</v>
      </c>
      <c r="D4063" s="30" t="s">
        <v>2445</v>
      </c>
      <c r="E4063" s="24" t="s">
        <v>2279</v>
      </c>
      <c r="F4063" s="24" t="s">
        <v>2370</v>
      </c>
      <c r="G4063" s="25" t="s">
        <v>1947</v>
      </c>
    </row>
    <row r="4064" spans="1:7" x14ac:dyDescent="0.3">
      <c r="A4064" s="27">
        <v>4169</v>
      </c>
      <c r="B4064" s="27" t="s">
        <v>2451</v>
      </c>
      <c r="C4064" s="27" t="s">
        <v>2451</v>
      </c>
      <c r="D4064" s="28" t="s">
        <v>2267</v>
      </c>
      <c r="E4064" s="27" t="s">
        <v>2191</v>
      </c>
      <c r="F4064" s="27" t="s">
        <v>2192</v>
      </c>
      <c r="G4064" s="29" t="s">
        <v>1947</v>
      </c>
    </row>
    <row r="4065" spans="1:7" x14ac:dyDescent="0.3">
      <c r="A4065" s="24">
        <v>4157</v>
      </c>
      <c r="B4065" s="24" t="s">
        <v>850</v>
      </c>
      <c r="C4065" s="24" t="s">
        <v>2450</v>
      </c>
      <c r="D4065" s="30" t="s">
        <v>2335</v>
      </c>
      <c r="E4065" s="24" t="s">
        <v>2279</v>
      </c>
      <c r="F4065" s="24" t="s">
        <v>2420</v>
      </c>
      <c r="G4065" s="25" t="s">
        <v>1947</v>
      </c>
    </row>
    <row r="4066" spans="1:7" x14ac:dyDescent="0.3">
      <c r="A4066" s="27">
        <v>4154</v>
      </c>
      <c r="B4066" s="27" t="s">
        <v>2448</v>
      </c>
      <c r="C4066" s="27" t="s">
        <v>2449</v>
      </c>
      <c r="D4066" s="28" t="s">
        <v>2335</v>
      </c>
      <c r="E4066" s="27" t="s">
        <v>2279</v>
      </c>
      <c r="F4066" s="27" t="s">
        <v>2370</v>
      </c>
      <c r="G4066" s="29" t="s">
        <v>1947</v>
      </c>
    </row>
    <row r="4067" spans="1:7" x14ac:dyDescent="0.3">
      <c r="A4067" s="24">
        <v>4091</v>
      </c>
      <c r="B4067" s="24" t="s">
        <v>1732</v>
      </c>
      <c r="C4067" s="24" t="s">
        <v>2446</v>
      </c>
      <c r="D4067" s="30" t="s">
        <v>2447</v>
      </c>
      <c r="E4067" s="24" t="s">
        <v>2315</v>
      </c>
      <c r="F4067" s="24" t="s">
        <v>2316</v>
      </c>
      <c r="G4067" s="25" t="s">
        <v>1947</v>
      </c>
    </row>
    <row r="4068" spans="1:7" x14ac:dyDescent="0.3">
      <c r="A4068" s="27">
        <v>4088</v>
      </c>
      <c r="B4068" s="27" t="s">
        <v>2444</v>
      </c>
      <c r="C4068" s="27" t="s">
        <v>2169</v>
      </c>
      <c r="D4068" s="28" t="s">
        <v>2445</v>
      </c>
      <c r="E4068" s="27" t="s">
        <v>2279</v>
      </c>
      <c r="F4068" s="27" t="s">
        <v>2336</v>
      </c>
      <c r="G4068" s="29" t="s">
        <v>1947</v>
      </c>
    </row>
    <row r="4069" spans="1:7" x14ac:dyDescent="0.3">
      <c r="A4069" s="24">
        <v>4084</v>
      </c>
      <c r="B4069" s="24" t="s">
        <v>2017</v>
      </c>
      <c r="C4069" s="24" t="s">
        <v>2378</v>
      </c>
      <c r="D4069" s="30" t="s">
        <v>2127</v>
      </c>
      <c r="E4069" s="24" t="s">
        <v>2041</v>
      </c>
      <c r="F4069" s="24" t="s">
        <v>2432</v>
      </c>
      <c r="G4069" s="25" t="s">
        <v>1947</v>
      </c>
    </row>
    <row r="4070" spans="1:7" x14ac:dyDescent="0.3">
      <c r="A4070" s="27">
        <v>4050</v>
      </c>
      <c r="B4070" s="27" t="s">
        <v>2442</v>
      </c>
      <c r="C4070" s="27" t="s">
        <v>2443</v>
      </c>
      <c r="D4070" s="28" t="s">
        <v>2088</v>
      </c>
      <c r="E4070" s="27" t="s">
        <v>1990</v>
      </c>
      <c r="F4070" s="27" t="s">
        <v>1991</v>
      </c>
      <c r="G4070" s="29" t="s">
        <v>1947</v>
      </c>
    </row>
    <row r="4071" spans="1:7" x14ac:dyDescent="0.3">
      <c r="A4071" s="24">
        <v>4048</v>
      </c>
      <c r="B4071" s="24" t="s">
        <v>2441</v>
      </c>
      <c r="C4071" s="24" t="s">
        <v>992</v>
      </c>
      <c r="D4071" s="30" t="s">
        <v>2335</v>
      </c>
      <c r="E4071" s="24" t="s">
        <v>2279</v>
      </c>
      <c r="F4071" s="24" t="s">
        <v>2370</v>
      </c>
      <c r="G4071" s="25" t="s">
        <v>1947</v>
      </c>
    </row>
    <row r="4072" spans="1:7" x14ac:dyDescent="0.3">
      <c r="A4072" s="27">
        <v>4018</v>
      </c>
      <c r="B4072" s="27" t="s">
        <v>2137</v>
      </c>
      <c r="C4072" s="27" t="s">
        <v>2440</v>
      </c>
      <c r="D4072" s="28" t="s">
        <v>2229</v>
      </c>
      <c r="E4072" s="27" t="s">
        <v>1955</v>
      </c>
      <c r="F4072" s="27" t="s">
        <v>1956</v>
      </c>
      <c r="G4072" s="29" t="s">
        <v>1947</v>
      </c>
    </row>
    <row r="4073" spans="1:7" x14ac:dyDescent="0.3">
      <c r="A4073" s="24">
        <v>3946</v>
      </c>
      <c r="B4073" s="24" t="s">
        <v>2380</v>
      </c>
      <c r="C4073" s="24" t="s">
        <v>2439</v>
      </c>
      <c r="D4073" s="30" t="s">
        <v>1949</v>
      </c>
      <c r="E4073" s="24" t="s">
        <v>1950</v>
      </c>
      <c r="F4073" s="24" t="s">
        <v>1951</v>
      </c>
      <c r="G4073" s="25" t="s">
        <v>1947</v>
      </c>
    </row>
    <row r="4074" spans="1:7" x14ac:dyDescent="0.3">
      <c r="A4074" s="27">
        <v>3888</v>
      </c>
      <c r="B4074" s="27" t="s">
        <v>2436</v>
      </c>
      <c r="C4074" s="27" t="s">
        <v>2437</v>
      </c>
      <c r="D4074" s="28" t="s">
        <v>1994</v>
      </c>
      <c r="E4074" s="27" t="s">
        <v>2279</v>
      </c>
      <c r="F4074" s="27" t="s">
        <v>2438</v>
      </c>
      <c r="G4074" s="29" t="s">
        <v>1947</v>
      </c>
    </row>
    <row r="4075" spans="1:7" x14ac:dyDescent="0.3">
      <c r="A4075" s="24">
        <v>3872</v>
      </c>
      <c r="B4075" s="24" t="s">
        <v>2434</v>
      </c>
      <c r="C4075" s="24" t="s">
        <v>2434</v>
      </c>
      <c r="D4075" s="30" t="s">
        <v>2066</v>
      </c>
      <c r="E4075" s="24" t="s">
        <v>2191</v>
      </c>
      <c r="F4075" s="24" t="s">
        <v>2435</v>
      </c>
      <c r="G4075" s="25" t="s">
        <v>1947</v>
      </c>
    </row>
    <row r="4076" spans="1:7" x14ac:dyDescent="0.3">
      <c r="A4076" s="27">
        <v>3853</v>
      </c>
      <c r="B4076" s="27" t="s">
        <v>2125</v>
      </c>
      <c r="C4076" s="27" t="s">
        <v>2433</v>
      </c>
      <c r="D4076" s="28" t="s">
        <v>1994</v>
      </c>
      <c r="E4076" s="27" t="s">
        <v>2279</v>
      </c>
      <c r="F4076" s="27" t="s">
        <v>2370</v>
      </c>
      <c r="G4076" s="29" t="s">
        <v>1947</v>
      </c>
    </row>
    <row r="4077" spans="1:7" x14ac:dyDescent="0.3">
      <c r="A4077" s="24">
        <v>3851</v>
      </c>
      <c r="B4077" s="24" t="s">
        <v>2431</v>
      </c>
      <c r="C4077" s="24" t="s">
        <v>2293</v>
      </c>
      <c r="D4077" s="30" t="s">
        <v>2338</v>
      </c>
      <c r="E4077" s="24" t="s">
        <v>2041</v>
      </c>
      <c r="F4077" s="24" t="s">
        <v>2432</v>
      </c>
      <c r="G4077" s="25" t="s">
        <v>1947</v>
      </c>
    </row>
    <row r="4078" spans="1:7" x14ac:dyDescent="0.3">
      <c r="A4078" s="27">
        <v>3850</v>
      </c>
      <c r="B4078" s="27" t="s">
        <v>2428</v>
      </c>
      <c r="C4078" s="27" t="s">
        <v>2429</v>
      </c>
      <c r="D4078" s="28" t="s">
        <v>1994</v>
      </c>
      <c r="E4078" s="27" t="s">
        <v>2059</v>
      </c>
      <c r="F4078" s="27" t="s">
        <v>2430</v>
      </c>
      <c r="G4078" s="29" t="s">
        <v>1947</v>
      </c>
    </row>
    <row r="4079" spans="1:7" x14ac:dyDescent="0.3">
      <c r="A4079" s="24">
        <v>3830</v>
      </c>
      <c r="B4079" s="24" t="s">
        <v>2426</v>
      </c>
      <c r="C4079" s="24" t="s">
        <v>2427</v>
      </c>
      <c r="D4079" s="30" t="s">
        <v>2256</v>
      </c>
      <c r="E4079" s="24" t="s">
        <v>2073</v>
      </c>
      <c r="F4079" s="24" t="s">
        <v>2074</v>
      </c>
      <c r="G4079" s="25" t="s">
        <v>1947</v>
      </c>
    </row>
    <row r="4080" spans="1:7" x14ac:dyDescent="0.3">
      <c r="A4080" s="27">
        <v>3809</v>
      </c>
      <c r="B4080" s="27" t="s">
        <v>2425</v>
      </c>
      <c r="C4080" s="27" t="s">
        <v>2425</v>
      </c>
      <c r="D4080" s="28" t="s">
        <v>2267</v>
      </c>
      <c r="E4080" s="27" t="s">
        <v>2191</v>
      </c>
      <c r="F4080" s="27" t="s">
        <v>2192</v>
      </c>
      <c r="G4080" s="29" t="s">
        <v>1947</v>
      </c>
    </row>
    <row r="4081" spans="1:7" x14ac:dyDescent="0.3">
      <c r="A4081" s="24">
        <v>3806</v>
      </c>
      <c r="B4081" s="24" t="s">
        <v>2358</v>
      </c>
      <c r="C4081" s="24" t="s">
        <v>2424</v>
      </c>
      <c r="D4081" s="30" t="s">
        <v>2335</v>
      </c>
      <c r="E4081" s="24" t="s">
        <v>2279</v>
      </c>
      <c r="F4081" s="24" t="s">
        <v>2336</v>
      </c>
      <c r="G4081" s="25" t="s">
        <v>1947</v>
      </c>
    </row>
    <row r="4082" spans="1:7" x14ac:dyDescent="0.3">
      <c r="A4082" s="27">
        <v>3789</v>
      </c>
      <c r="B4082" s="27" t="s">
        <v>504</v>
      </c>
      <c r="C4082" s="27" t="s">
        <v>2423</v>
      </c>
      <c r="D4082" s="28" t="s">
        <v>2147</v>
      </c>
      <c r="E4082" s="27" t="s">
        <v>2073</v>
      </c>
      <c r="F4082" s="27" t="s">
        <v>2074</v>
      </c>
      <c r="G4082" s="29" t="s">
        <v>1947</v>
      </c>
    </row>
    <row r="4083" spans="1:7" x14ac:dyDescent="0.3">
      <c r="A4083" s="24">
        <v>3775</v>
      </c>
      <c r="B4083" s="24" t="s">
        <v>2421</v>
      </c>
      <c r="C4083" s="24" t="s">
        <v>2386</v>
      </c>
      <c r="D4083" s="30" t="s">
        <v>2023</v>
      </c>
      <c r="E4083" s="24" t="s">
        <v>2059</v>
      </c>
      <c r="F4083" s="24" t="s">
        <v>2422</v>
      </c>
      <c r="G4083" s="25" t="s">
        <v>1947</v>
      </c>
    </row>
    <row r="4084" spans="1:7" x14ac:dyDescent="0.3">
      <c r="A4084" s="27">
        <v>3762</v>
      </c>
      <c r="B4084" s="27" t="s">
        <v>2226</v>
      </c>
      <c r="C4084" s="27" t="s">
        <v>2014</v>
      </c>
      <c r="D4084" s="28" t="s">
        <v>2415</v>
      </c>
      <c r="E4084" s="27" t="s">
        <v>2191</v>
      </c>
      <c r="F4084" s="27" t="s">
        <v>2192</v>
      </c>
      <c r="G4084" s="29" t="s">
        <v>1947</v>
      </c>
    </row>
    <row r="4085" spans="1:7" x14ac:dyDescent="0.3">
      <c r="A4085" s="24">
        <v>3732</v>
      </c>
      <c r="B4085" s="24" t="s">
        <v>2283</v>
      </c>
      <c r="C4085" s="24" t="s">
        <v>1963</v>
      </c>
      <c r="D4085" s="30" t="s">
        <v>2335</v>
      </c>
      <c r="E4085" s="24" t="s">
        <v>2279</v>
      </c>
      <c r="F4085" s="24" t="s">
        <v>2420</v>
      </c>
      <c r="G4085" s="25" t="s">
        <v>2000</v>
      </c>
    </row>
    <row r="4086" spans="1:7" x14ac:dyDescent="0.3">
      <c r="A4086" s="27">
        <v>3721</v>
      </c>
      <c r="B4086" s="27" t="s">
        <v>2197</v>
      </c>
      <c r="C4086" s="27" t="s">
        <v>2198</v>
      </c>
      <c r="D4086" s="28" t="s">
        <v>2335</v>
      </c>
      <c r="E4086" s="27" t="s">
        <v>2279</v>
      </c>
      <c r="F4086" s="27" t="s">
        <v>2336</v>
      </c>
      <c r="G4086" s="29" t="s">
        <v>2000</v>
      </c>
    </row>
    <row r="4087" spans="1:7" x14ac:dyDescent="0.3">
      <c r="A4087" s="24">
        <v>3688</v>
      </c>
      <c r="B4087" s="24" t="s">
        <v>748</v>
      </c>
      <c r="C4087" s="24" t="s">
        <v>2418</v>
      </c>
      <c r="D4087" s="30" t="s">
        <v>2083</v>
      </c>
      <c r="E4087" s="24" t="s">
        <v>2191</v>
      </c>
      <c r="F4087" s="24" t="s">
        <v>2419</v>
      </c>
      <c r="G4087" s="25" t="s">
        <v>1947</v>
      </c>
    </row>
    <row r="4088" spans="1:7" x14ac:dyDescent="0.3">
      <c r="A4088" s="27">
        <v>3677</v>
      </c>
      <c r="B4088" s="27" t="s">
        <v>2417</v>
      </c>
      <c r="C4088" s="27" t="s">
        <v>1963</v>
      </c>
      <c r="D4088" s="28" t="s">
        <v>2335</v>
      </c>
      <c r="E4088" s="27" t="s">
        <v>2279</v>
      </c>
      <c r="F4088" s="27" t="s">
        <v>2370</v>
      </c>
      <c r="G4088" s="29" t="s">
        <v>2000</v>
      </c>
    </row>
    <row r="4089" spans="1:7" x14ac:dyDescent="0.3">
      <c r="A4089" s="24">
        <v>3671</v>
      </c>
      <c r="B4089" s="24" t="s">
        <v>2014</v>
      </c>
      <c r="C4089" s="24" t="s">
        <v>2237</v>
      </c>
      <c r="D4089" s="30" t="s">
        <v>2415</v>
      </c>
      <c r="E4089" s="24" t="s">
        <v>1974</v>
      </c>
      <c r="F4089" s="24" t="s">
        <v>2416</v>
      </c>
      <c r="G4089" s="25" t="s">
        <v>1947</v>
      </c>
    </row>
    <row r="4090" spans="1:7" x14ac:dyDescent="0.3">
      <c r="A4090" s="27">
        <v>3633</v>
      </c>
      <c r="B4090" s="27" t="s">
        <v>2413</v>
      </c>
      <c r="C4090" s="27" t="s">
        <v>2414</v>
      </c>
      <c r="D4090" s="28" t="s">
        <v>2190</v>
      </c>
      <c r="E4090" s="27" t="s">
        <v>1965</v>
      </c>
      <c r="F4090" s="27" t="s">
        <v>2123</v>
      </c>
      <c r="G4090" s="29" t="s">
        <v>1947</v>
      </c>
    </row>
    <row r="4091" spans="1:7" x14ac:dyDescent="0.3">
      <c r="A4091" s="24">
        <v>3594</v>
      </c>
      <c r="B4091" s="24" t="s">
        <v>2412</v>
      </c>
      <c r="C4091" s="24" t="s">
        <v>2108</v>
      </c>
      <c r="D4091" s="30" t="s">
        <v>2045</v>
      </c>
      <c r="E4091" s="24" t="s">
        <v>1965</v>
      </c>
      <c r="F4091" s="24" t="s">
        <v>2273</v>
      </c>
      <c r="G4091" s="25" t="s">
        <v>2000</v>
      </c>
    </row>
    <row r="4092" spans="1:7" x14ac:dyDescent="0.3">
      <c r="A4092" s="27">
        <v>3587</v>
      </c>
      <c r="B4092" s="27" t="s">
        <v>2411</v>
      </c>
      <c r="C4092" s="27" t="s">
        <v>844</v>
      </c>
      <c r="D4092" s="28" t="s">
        <v>2087</v>
      </c>
      <c r="E4092" s="27" t="s">
        <v>1950</v>
      </c>
      <c r="F4092" s="27" t="s">
        <v>1951</v>
      </c>
      <c r="G4092" s="29" t="s">
        <v>1947</v>
      </c>
    </row>
    <row r="4093" spans="1:7" x14ac:dyDescent="0.3">
      <c r="A4093" s="24">
        <v>3543</v>
      </c>
      <c r="B4093" s="24" t="s">
        <v>2406</v>
      </c>
      <c r="C4093" s="24" t="s">
        <v>2407</v>
      </c>
      <c r="D4093" s="30" t="s">
        <v>2408</v>
      </c>
      <c r="E4093" s="24" t="s">
        <v>2409</v>
      </c>
      <c r="F4093" s="24" t="s">
        <v>2410</v>
      </c>
      <c r="G4093" s="25" t="s">
        <v>1947</v>
      </c>
    </row>
    <row r="4094" spans="1:7" x14ac:dyDescent="0.3">
      <c r="A4094" s="27">
        <v>3515</v>
      </c>
      <c r="B4094" s="27" t="s">
        <v>1690</v>
      </c>
      <c r="C4094" s="27" t="s">
        <v>2033</v>
      </c>
      <c r="D4094" s="28" t="s">
        <v>2229</v>
      </c>
      <c r="E4094" s="27" t="s">
        <v>1955</v>
      </c>
      <c r="F4094" s="27" t="s">
        <v>1956</v>
      </c>
      <c r="G4094" s="29" t="s">
        <v>1947</v>
      </c>
    </row>
    <row r="4095" spans="1:7" x14ac:dyDescent="0.3">
      <c r="A4095" s="24">
        <v>3500</v>
      </c>
      <c r="B4095" s="24" t="s">
        <v>2234</v>
      </c>
      <c r="C4095" s="24" t="s">
        <v>2405</v>
      </c>
      <c r="D4095" s="30" t="s">
        <v>2209</v>
      </c>
      <c r="E4095" s="24" t="s">
        <v>1990</v>
      </c>
      <c r="F4095" s="24" t="s">
        <v>1991</v>
      </c>
      <c r="G4095" s="25" t="s">
        <v>1947</v>
      </c>
    </row>
    <row r="4096" spans="1:7" x14ac:dyDescent="0.3">
      <c r="A4096" s="27">
        <v>3498</v>
      </c>
      <c r="B4096" s="27" t="s">
        <v>1291</v>
      </c>
      <c r="C4096" s="27" t="s">
        <v>2156</v>
      </c>
      <c r="D4096" s="28" t="s">
        <v>2265</v>
      </c>
      <c r="E4096" s="27" t="s">
        <v>2404</v>
      </c>
      <c r="F4096" s="27" t="s">
        <v>2059</v>
      </c>
      <c r="G4096" s="29" t="s">
        <v>1947</v>
      </c>
    </row>
    <row r="4097" spans="1:7" x14ac:dyDescent="0.3">
      <c r="A4097" s="24">
        <v>3482</v>
      </c>
      <c r="B4097" s="24" t="s">
        <v>2399</v>
      </c>
      <c r="C4097" s="24" t="s">
        <v>2400</v>
      </c>
      <c r="D4097" s="30" t="s">
        <v>2401</v>
      </c>
      <c r="E4097" s="24" t="s">
        <v>2402</v>
      </c>
      <c r="F4097" s="24" t="s">
        <v>2403</v>
      </c>
      <c r="G4097" s="25" t="s">
        <v>1947</v>
      </c>
    </row>
    <row r="4098" spans="1:7" x14ac:dyDescent="0.3">
      <c r="A4098" s="27">
        <v>3480</v>
      </c>
      <c r="B4098" s="27" t="s">
        <v>2186</v>
      </c>
      <c r="C4098" s="27" t="s">
        <v>2398</v>
      </c>
      <c r="D4098" s="28" t="s">
        <v>2225</v>
      </c>
      <c r="E4098" s="27" t="s">
        <v>1955</v>
      </c>
      <c r="F4098" s="27" t="s">
        <v>1956</v>
      </c>
      <c r="G4098" s="29" t="s">
        <v>1947</v>
      </c>
    </row>
    <row r="4099" spans="1:7" x14ac:dyDescent="0.3">
      <c r="A4099" s="24">
        <v>3456</v>
      </c>
      <c r="B4099" s="24" t="s">
        <v>2238</v>
      </c>
      <c r="C4099" s="24" t="s">
        <v>2396</v>
      </c>
      <c r="D4099" s="30" t="s">
        <v>2397</v>
      </c>
      <c r="E4099" s="24" t="s">
        <v>2041</v>
      </c>
      <c r="F4099" s="24" t="s">
        <v>2042</v>
      </c>
      <c r="G4099" s="25" t="s">
        <v>1947</v>
      </c>
    </row>
    <row r="4100" spans="1:7" x14ac:dyDescent="0.3">
      <c r="A4100" s="27">
        <v>3451</v>
      </c>
      <c r="B4100" s="27" t="s">
        <v>2180</v>
      </c>
      <c r="C4100" s="27" t="s">
        <v>2395</v>
      </c>
      <c r="D4100" s="28" t="s">
        <v>1982</v>
      </c>
      <c r="E4100" s="27" t="s">
        <v>1983</v>
      </c>
      <c r="F4100" s="27" t="s">
        <v>1984</v>
      </c>
      <c r="G4100" s="29" t="s">
        <v>1947</v>
      </c>
    </row>
    <row r="4101" spans="1:7" x14ac:dyDescent="0.3">
      <c r="A4101" s="24">
        <v>3448</v>
      </c>
      <c r="B4101" s="24" t="s">
        <v>2391</v>
      </c>
      <c r="C4101" s="24" t="s">
        <v>2386</v>
      </c>
      <c r="D4101" s="30" t="s">
        <v>2392</v>
      </c>
      <c r="E4101" s="24" t="s">
        <v>2393</v>
      </c>
      <c r="F4101" s="24" t="s">
        <v>2394</v>
      </c>
      <c r="G4101" s="25" t="s">
        <v>1947</v>
      </c>
    </row>
    <row r="4102" spans="1:7" x14ac:dyDescent="0.3">
      <c r="A4102" s="27">
        <v>3404</v>
      </c>
      <c r="B4102" s="27" t="s">
        <v>2390</v>
      </c>
      <c r="C4102" s="27" t="s">
        <v>2390</v>
      </c>
      <c r="D4102" s="28" t="s">
        <v>1949</v>
      </c>
      <c r="E4102" s="27" t="s">
        <v>1950</v>
      </c>
      <c r="F4102" s="27" t="s">
        <v>1951</v>
      </c>
      <c r="G4102" s="29" t="s">
        <v>1947</v>
      </c>
    </row>
    <row r="4103" spans="1:7" x14ac:dyDescent="0.3">
      <c r="A4103" s="24">
        <v>3395</v>
      </c>
      <c r="B4103" s="24" t="s">
        <v>2387</v>
      </c>
      <c r="C4103" s="24" t="s">
        <v>2388</v>
      </c>
      <c r="D4103" s="30" t="s">
        <v>2389</v>
      </c>
      <c r="E4103" s="24" t="s">
        <v>2276</v>
      </c>
      <c r="F4103" s="24" t="s">
        <v>2277</v>
      </c>
      <c r="G4103" s="25" t="s">
        <v>2000</v>
      </c>
    </row>
    <row r="4104" spans="1:7" x14ac:dyDescent="0.3">
      <c r="A4104" s="27">
        <v>3392</v>
      </c>
      <c r="B4104" s="27" t="s">
        <v>740</v>
      </c>
      <c r="C4104" s="27" t="s">
        <v>2386</v>
      </c>
      <c r="D4104" s="28" t="s">
        <v>1973</v>
      </c>
      <c r="E4104" s="27" t="s">
        <v>2246</v>
      </c>
      <c r="F4104" s="27" t="s">
        <v>2247</v>
      </c>
      <c r="G4104" s="29" t="s">
        <v>1947</v>
      </c>
    </row>
    <row r="4105" spans="1:7" x14ac:dyDescent="0.3">
      <c r="A4105" s="24">
        <v>3330</v>
      </c>
      <c r="B4105" s="24" t="s">
        <v>1291</v>
      </c>
      <c r="C4105" s="24" t="s">
        <v>2169</v>
      </c>
      <c r="D4105" s="30" t="s">
        <v>2385</v>
      </c>
      <c r="E4105" s="24" t="s">
        <v>2054</v>
      </c>
      <c r="F4105" s="24" t="s">
        <v>2055</v>
      </c>
      <c r="G4105" s="25" t="s">
        <v>1947</v>
      </c>
    </row>
    <row r="4106" spans="1:7" x14ac:dyDescent="0.3">
      <c r="A4106" s="27">
        <v>3329</v>
      </c>
      <c r="B4106" s="27" t="s">
        <v>2384</v>
      </c>
      <c r="C4106" s="27" t="s">
        <v>2235</v>
      </c>
      <c r="D4106" s="28" t="s">
        <v>2153</v>
      </c>
      <c r="E4106" s="27" t="s">
        <v>2091</v>
      </c>
      <c r="F4106" s="27" t="s">
        <v>2154</v>
      </c>
      <c r="G4106" s="29" t="s">
        <v>1947</v>
      </c>
    </row>
    <row r="4107" spans="1:7" x14ac:dyDescent="0.3">
      <c r="A4107" s="24">
        <v>3272</v>
      </c>
      <c r="B4107" s="24" t="s">
        <v>2197</v>
      </c>
      <c r="C4107" s="24" t="s">
        <v>2198</v>
      </c>
      <c r="D4107" s="30" t="s">
        <v>2335</v>
      </c>
      <c r="E4107" s="24" t="s">
        <v>2279</v>
      </c>
      <c r="F4107" s="24" t="s">
        <v>2297</v>
      </c>
      <c r="G4107" s="25" t="s">
        <v>2000</v>
      </c>
    </row>
    <row r="4108" spans="1:7" x14ac:dyDescent="0.3">
      <c r="A4108" s="27">
        <v>3258</v>
      </c>
      <c r="B4108" s="27" t="s">
        <v>2383</v>
      </c>
      <c r="C4108" s="27" t="s">
        <v>2245</v>
      </c>
      <c r="D4108" s="28" t="s">
        <v>2335</v>
      </c>
      <c r="E4108" s="27" t="s">
        <v>2279</v>
      </c>
      <c r="F4108" s="27" t="s">
        <v>2336</v>
      </c>
      <c r="G4108" s="29" t="s">
        <v>2000</v>
      </c>
    </row>
    <row r="4109" spans="1:7" x14ac:dyDescent="0.3">
      <c r="A4109" s="24">
        <v>3238</v>
      </c>
      <c r="B4109" s="24" t="s">
        <v>2380</v>
      </c>
      <c r="C4109" s="24" t="s">
        <v>2381</v>
      </c>
      <c r="D4109" s="30" t="s">
        <v>2083</v>
      </c>
      <c r="E4109" s="24" t="s">
        <v>2191</v>
      </c>
      <c r="F4109" s="24" t="s">
        <v>2382</v>
      </c>
      <c r="G4109" s="25" t="s">
        <v>1947</v>
      </c>
    </row>
    <row r="4110" spans="1:7" x14ac:dyDescent="0.3">
      <c r="A4110" s="27">
        <v>3235</v>
      </c>
      <c r="B4110" s="27" t="s">
        <v>2004</v>
      </c>
      <c r="C4110" s="27" t="s">
        <v>2378</v>
      </c>
      <c r="D4110" s="28" t="s">
        <v>2379</v>
      </c>
      <c r="E4110" s="27" t="s">
        <v>2115</v>
      </c>
      <c r="F4110" s="27" t="s">
        <v>2116</v>
      </c>
      <c r="G4110" s="29" t="s">
        <v>1947</v>
      </c>
    </row>
    <row r="4111" spans="1:7" x14ac:dyDescent="0.3">
      <c r="A4111" s="24">
        <v>3229</v>
      </c>
      <c r="B4111" s="24" t="s">
        <v>2377</v>
      </c>
      <c r="C4111" s="24" t="s">
        <v>2198</v>
      </c>
      <c r="D4111" s="30" t="s">
        <v>2162</v>
      </c>
      <c r="E4111" s="24" t="s">
        <v>2054</v>
      </c>
      <c r="F4111" s="24" t="s">
        <v>2055</v>
      </c>
      <c r="G4111" s="25" t="s">
        <v>2000</v>
      </c>
    </row>
    <row r="4112" spans="1:7" x14ac:dyDescent="0.3">
      <c r="A4112" s="27">
        <v>3223</v>
      </c>
      <c r="B4112" s="27" t="s">
        <v>2374</v>
      </c>
      <c r="C4112" s="27" t="s">
        <v>2375</v>
      </c>
      <c r="D4112" s="28" t="s">
        <v>2327</v>
      </c>
      <c r="E4112" s="27" t="s">
        <v>2059</v>
      </c>
      <c r="F4112" s="27" t="s">
        <v>2376</v>
      </c>
      <c r="G4112" s="29" t="s">
        <v>2000</v>
      </c>
    </row>
    <row r="4113" spans="1:7" x14ac:dyDescent="0.3">
      <c r="A4113" s="24">
        <v>3203</v>
      </c>
      <c r="B4113" s="24" t="s">
        <v>2371</v>
      </c>
      <c r="C4113" s="24" t="s">
        <v>2372</v>
      </c>
      <c r="D4113" s="30" t="s">
        <v>2373</v>
      </c>
      <c r="E4113" s="24" t="s">
        <v>2158</v>
      </c>
      <c r="F4113" s="24" t="s">
        <v>2159</v>
      </c>
      <c r="G4113" s="25" t="s">
        <v>1947</v>
      </c>
    </row>
    <row r="4114" spans="1:7" x14ac:dyDescent="0.3">
      <c r="A4114" s="27">
        <v>3193</v>
      </c>
      <c r="B4114" s="27" t="s">
        <v>2368</v>
      </c>
      <c r="C4114" s="27" t="s">
        <v>2369</v>
      </c>
      <c r="D4114" s="28" t="s">
        <v>2335</v>
      </c>
      <c r="E4114" s="27" t="s">
        <v>2279</v>
      </c>
      <c r="F4114" s="27" t="s">
        <v>2370</v>
      </c>
      <c r="G4114" s="29" t="s">
        <v>1947</v>
      </c>
    </row>
    <row r="4115" spans="1:7" x14ac:dyDescent="0.3">
      <c r="A4115" s="24">
        <v>3140</v>
      </c>
      <c r="B4115" s="24" t="s">
        <v>2283</v>
      </c>
      <c r="C4115" s="24" t="s">
        <v>2366</v>
      </c>
      <c r="D4115" s="30" t="s">
        <v>2201</v>
      </c>
      <c r="E4115" s="24" t="s">
        <v>2091</v>
      </c>
      <c r="F4115" s="24" t="s">
        <v>2367</v>
      </c>
      <c r="G4115" s="25" t="s">
        <v>2000</v>
      </c>
    </row>
    <row r="4116" spans="1:7" x14ac:dyDescent="0.3">
      <c r="A4116" s="27">
        <v>3133</v>
      </c>
      <c r="B4116" s="27" t="s">
        <v>2363</v>
      </c>
      <c r="C4116" s="27" t="s">
        <v>2364</v>
      </c>
      <c r="D4116" s="28" t="s">
        <v>2365</v>
      </c>
      <c r="E4116" s="27" t="s">
        <v>2315</v>
      </c>
      <c r="F4116" s="27" t="s">
        <v>2316</v>
      </c>
      <c r="G4116" s="29" t="s">
        <v>1947</v>
      </c>
    </row>
    <row r="4117" spans="1:7" x14ac:dyDescent="0.3">
      <c r="A4117" s="24">
        <v>3107</v>
      </c>
      <c r="B4117" s="24" t="s">
        <v>2155</v>
      </c>
      <c r="C4117" s="24" t="s">
        <v>2361</v>
      </c>
      <c r="D4117" s="30" t="s">
        <v>2362</v>
      </c>
      <c r="E4117" s="24" t="s">
        <v>2315</v>
      </c>
      <c r="F4117" s="24" t="s">
        <v>2316</v>
      </c>
      <c r="G4117" s="25" t="s">
        <v>2000</v>
      </c>
    </row>
    <row r="4118" spans="1:7" x14ac:dyDescent="0.3">
      <c r="A4118" s="27">
        <v>3106</v>
      </c>
      <c r="B4118" s="27" t="s">
        <v>2358</v>
      </c>
      <c r="C4118" s="27" t="s">
        <v>2359</v>
      </c>
      <c r="D4118" s="28" t="s">
        <v>2360</v>
      </c>
      <c r="E4118" s="27" t="s">
        <v>2315</v>
      </c>
      <c r="F4118" s="27" t="s">
        <v>2316</v>
      </c>
      <c r="G4118" s="29" t="s">
        <v>1947</v>
      </c>
    </row>
    <row r="4119" spans="1:7" x14ac:dyDescent="0.3">
      <c r="A4119" s="24">
        <v>3104</v>
      </c>
      <c r="B4119" s="24" t="s">
        <v>2356</v>
      </c>
      <c r="C4119" s="24" t="s">
        <v>2208</v>
      </c>
      <c r="D4119" s="30" t="s">
        <v>1949</v>
      </c>
      <c r="E4119" s="24" t="s">
        <v>2031</v>
      </c>
      <c r="F4119" s="24" t="s">
        <v>2357</v>
      </c>
      <c r="G4119" s="25" t="s">
        <v>1947</v>
      </c>
    </row>
    <row r="4120" spans="1:7" x14ac:dyDescent="0.3">
      <c r="A4120" s="27">
        <v>3101</v>
      </c>
      <c r="B4120" s="27" t="s">
        <v>1044</v>
      </c>
      <c r="C4120" s="27" t="s">
        <v>2354</v>
      </c>
      <c r="D4120" s="28" t="s">
        <v>2355</v>
      </c>
      <c r="E4120" s="27" t="s">
        <v>2054</v>
      </c>
      <c r="F4120" s="27" t="s">
        <v>2055</v>
      </c>
      <c r="G4120" s="29" t="s">
        <v>1947</v>
      </c>
    </row>
    <row r="4121" spans="1:7" x14ac:dyDescent="0.3">
      <c r="A4121" s="24">
        <v>3100</v>
      </c>
      <c r="B4121" s="24" t="s">
        <v>2310</v>
      </c>
      <c r="C4121" s="24" t="s">
        <v>1963</v>
      </c>
      <c r="D4121" s="30" t="s">
        <v>2352</v>
      </c>
      <c r="E4121" s="24" t="s">
        <v>2315</v>
      </c>
      <c r="F4121" s="24" t="s">
        <v>2316</v>
      </c>
      <c r="G4121" s="25" t="s">
        <v>1947</v>
      </c>
    </row>
    <row r="4122" spans="1:7" x14ac:dyDescent="0.3">
      <c r="A4122" s="27">
        <v>3098</v>
      </c>
      <c r="B4122" s="27" t="s">
        <v>1061</v>
      </c>
      <c r="C4122" s="27" t="s">
        <v>2353</v>
      </c>
      <c r="D4122" s="28" t="s">
        <v>2352</v>
      </c>
      <c r="E4122" s="27" t="s">
        <v>2315</v>
      </c>
      <c r="F4122" s="27" t="s">
        <v>2316</v>
      </c>
      <c r="G4122" s="29" t="s">
        <v>1947</v>
      </c>
    </row>
    <row r="4123" spans="1:7" x14ac:dyDescent="0.3">
      <c r="A4123" s="24">
        <v>3074</v>
      </c>
      <c r="B4123" s="24" t="s">
        <v>316</v>
      </c>
      <c r="C4123" s="24" t="s">
        <v>1987</v>
      </c>
      <c r="D4123" s="30" t="s">
        <v>2352</v>
      </c>
      <c r="E4123" s="24" t="s">
        <v>2315</v>
      </c>
      <c r="F4123" s="24" t="s">
        <v>2316</v>
      </c>
      <c r="G4123" s="25" t="s">
        <v>1947</v>
      </c>
    </row>
    <row r="4124" spans="1:7" x14ac:dyDescent="0.3">
      <c r="A4124" s="27">
        <v>3073</v>
      </c>
      <c r="B4124" s="27" t="s">
        <v>2125</v>
      </c>
      <c r="C4124" s="27" t="s">
        <v>2351</v>
      </c>
      <c r="D4124" s="28" t="s">
        <v>2267</v>
      </c>
      <c r="E4124" s="27" t="s">
        <v>1945</v>
      </c>
      <c r="F4124" s="27" t="s">
        <v>1946</v>
      </c>
      <c r="G4124" s="29" t="s">
        <v>1947</v>
      </c>
    </row>
    <row r="4125" spans="1:7" x14ac:dyDescent="0.3">
      <c r="A4125" s="24">
        <v>3046</v>
      </c>
      <c r="B4125" s="24" t="s">
        <v>2349</v>
      </c>
      <c r="C4125" s="24" t="s">
        <v>2258</v>
      </c>
      <c r="D4125" s="30" t="s">
        <v>2335</v>
      </c>
      <c r="E4125" s="24" t="s">
        <v>2279</v>
      </c>
      <c r="F4125" s="24" t="s">
        <v>2350</v>
      </c>
      <c r="G4125" s="25" t="s">
        <v>2000</v>
      </c>
    </row>
    <row r="4126" spans="1:7" x14ac:dyDescent="0.3">
      <c r="A4126" s="27">
        <v>2981</v>
      </c>
      <c r="B4126" s="27" t="s">
        <v>1652</v>
      </c>
      <c r="C4126" s="27" t="s">
        <v>2348</v>
      </c>
      <c r="D4126" s="28" t="s">
        <v>2308</v>
      </c>
      <c r="E4126" s="27" t="s">
        <v>2073</v>
      </c>
      <c r="F4126" s="27" t="s">
        <v>2183</v>
      </c>
      <c r="G4126" s="29" t="s">
        <v>1947</v>
      </c>
    </row>
    <row r="4127" spans="1:7" x14ac:dyDescent="0.3">
      <c r="A4127" s="24">
        <v>2957</v>
      </c>
      <c r="B4127" s="24" t="s">
        <v>2344</v>
      </c>
      <c r="C4127" s="24" t="s">
        <v>2345</v>
      </c>
      <c r="D4127" s="30" t="s">
        <v>2346</v>
      </c>
      <c r="E4127" s="24" t="s">
        <v>2279</v>
      </c>
      <c r="F4127" s="24" t="s">
        <v>2347</v>
      </c>
      <c r="G4127" s="25" t="s">
        <v>1947</v>
      </c>
    </row>
    <row r="4128" spans="1:7" x14ac:dyDescent="0.3">
      <c r="A4128" s="27">
        <v>2954</v>
      </c>
      <c r="B4128" s="27" t="s">
        <v>2342</v>
      </c>
      <c r="C4128" s="27" t="s">
        <v>2343</v>
      </c>
      <c r="D4128" s="28" t="s">
        <v>2088</v>
      </c>
      <c r="E4128" s="27" t="s">
        <v>1990</v>
      </c>
      <c r="F4128" s="27" t="s">
        <v>1991</v>
      </c>
      <c r="G4128" s="29" t="s">
        <v>1947</v>
      </c>
    </row>
    <row r="4129" spans="1:7" x14ac:dyDescent="0.3">
      <c r="A4129" s="24">
        <v>2924</v>
      </c>
      <c r="B4129" s="24" t="s">
        <v>2219</v>
      </c>
      <c r="C4129" s="24" t="s">
        <v>2340</v>
      </c>
      <c r="D4129" s="30" t="s">
        <v>2335</v>
      </c>
      <c r="E4129" s="24" t="s">
        <v>2279</v>
      </c>
      <c r="F4129" s="24" t="s">
        <v>2341</v>
      </c>
      <c r="G4129" s="25" t="s">
        <v>2000</v>
      </c>
    </row>
    <row r="4130" spans="1:7" x14ac:dyDescent="0.3">
      <c r="A4130" s="27">
        <v>2806</v>
      </c>
      <c r="B4130" s="27" t="s">
        <v>1987</v>
      </c>
      <c r="C4130" s="27" t="s">
        <v>1972</v>
      </c>
      <c r="D4130" s="28" t="s">
        <v>2338</v>
      </c>
      <c r="E4130" s="27" t="s">
        <v>1995</v>
      </c>
      <c r="F4130" s="27" t="s">
        <v>2339</v>
      </c>
      <c r="G4130" s="29" t="s">
        <v>1947</v>
      </c>
    </row>
    <row r="4131" spans="1:7" x14ac:dyDescent="0.3">
      <c r="A4131" s="24">
        <v>2804</v>
      </c>
      <c r="B4131" s="24" t="s">
        <v>1329</v>
      </c>
      <c r="C4131" s="24" t="s">
        <v>2184</v>
      </c>
      <c r="D4131" s="30" t="s">
        <v>2275</v>
      </c>
      <c r="E4131" s="24" t="s">
        <v>2116</v>
      </c>
      <c r="F4131" s="24" t="s">
        <v>2337</v>
      </c>
      <c r="G4131" s="25" t="s">
        <v>1947</v>
      </c>
    </row>
    <row r="4132" spans="1:7" x14ac:dyDescent="0.3">
      <c r="A4132" s="27">
        <v>2789</v>
      </c>
      <c r="B4132" s="27" t="s">
        <v>2333</v>
      </c>
      <c r="C4132" s="27" t="s">
        <v>2334</v>
      </c>
      <c r="D4132" s="28" t="s">
        <v>2335</v>
      </c>
      <c r="E4132" s="27" t="s">
        <v>2279</v>
      </c>
      <c r="F4132" s="27" t="s">
        <v>2336</v>
      </c>
      <c r="G4132" s="29" t="s">
        <v>2000</v>
      </c>
    </row>
    <row r="4133" spans="1:7" x14ac:dyDescent="0.3">
      <c r="A4133" s="24">
        <v>2769</v>
      </c>
      <c r="B4133" s="24" t="s">
        <v>1568</v>
      </c>
      <c r="C4133" s="24" t="s">
        <v>2332</v>
      </c>
      <c r="D4133" s="30" t="s">
        <v>2147</v>
      </c>
      <c r="E4133" s="24" t="s">
        <v>2073</v>
      </c>
      <c r="F4133" s="24" t="s">
        <v>2074</v>
      </c>
      <c r="G4133" s="25" t="s">
        <v>1947</v>
      </c>
    </row>
    <row r="4134" spans="1:7" x14ac:dyDescent="0.3">
      <c r="A4134" s="27">
        <v>2735</v>
      </c>
      <c r="B4134" s="27" t="s">
        <v>2330</v>
      </c>
      <c r="C4134" s="27" t="s">
        <v>2331</v>
      </c>
      <c r="D4134" s="28" t="s">
        <v>2083</v>
      </c>
      <c r="E4134" s="27" t="s">
        <v>1945</v>
      </c>
      <c r="F4134" s="27" t="s">
        <v>1946</v>
      </c>
      <c r="G4134" s="29" t="s">
        <v>1947</v>
      </c>
    </row>
    <row r="4135" spans="1:7" x14ac:dyDescent="0.3">
      <c r="A4135" s="24">
        <v>2709</v>
      </c>
      <c r="B4135" s="24" t="s">
        <v>2328</v>
      </c>
      <c r="C4135" s="24" t="s">
        <v>504</v>
      </c>
      <c r="D4135" s="30" t="s">
        <v>2329</v>
      </c>
      <c r="E4135" s="24" t="s">
        <v>2111</v>
      </c>
      <c r="F4135" s="24" t="s">
        <v>2112</v>
      </c>
      <c r="G4135" s="25" t="s">
        <v>1947</v>
      </c>
    </row>
    <row r="4136" spans="1:7" x14ac:dyDescent="0.3">
      <c r="A4136" s="27">
        <v>2675</v>
      </c>
      <c r="B4136" s="27" t="s">
        <v>2325</v>
      </c>
      <c r="C4136" s="27" t="s">
        <v>2326</v>
      </c>
      <c r="D4136" s="28" t="s">
        <v>2327</v>
      </c>
      <c r="E4136" s="27" t="s">
        <v>2059</v>
      </c>
      <c r="F4136" s="27" t="s">
        <v>2285</v>
      </c>
      <c r="G4136" s="29" t="s">
        <v>2000</v>
      </c>
    </row>
    <row r="4137" spans="1:7" x14ac:dyDescent="0.3">
      <c r="A4137" s="24">
        <v>2671</v>
      </c>
      <c r="B4137" s="24" t="s">
        <v>2322</v>
      </c>
      <c r="C4137" s="24" t="s">
        <v>2323</v>
      </c>
      <c r="D4137" s="30" t="s">
        <v>2201</v>
      </c>
      <c r="E4137" s="24" t="s">
        <v>2158</v>
      </c>
      <c r="F4137" s="24" t="s">
        <v>2324</v>
      </c>
      <c r="G4137" s="25" t="s">
        <v>2000</v>
      </c>
    </row>
    <row r="4138" spans="1:7" x14ac:dyDescent="0.3">
      <c r="A4138" s="27">
        <v>2656</v>
      </c>
      <c r="B4138" s="27" t="s">
        <v>2321</v>
      </c>
      <c r="C4138" s="27" t="s">
        <v>2198</v>
      </c>
      <c r="D4138" s="28" t="s">
        <v>2163</v>
      </c>
      <c r="E4138" s="27" t="s">
        <v>1974</v>
      </c>
      <c r="F4138" s="27" t="s">
        <v>2263</v>
      </c>
      <c r="G4138" s="29" t="s">
        <v>2000</v>
      </c>
    </row>
    <row r="4139" spans="1:7" x14ac:dyDescent="0.3">
      <c r="A4139" s="24">
        <v>2642</v>
      </c>
      <c r="B4139" s="24" t="s">
        <v>2318</v>
      </c>
      <c r="C4139" s="24" t="s">
        <v>2319</v>
      </c>
      <c r="D4139" s="30" t="s">
        <v>2320</v>
      </c>
      <c r="E4139" s="24" t="s">
        <v>2098</v>
      </c>
      <c r="F4139" s="24" t="s">
        <v>2099</v>
      </c>
      <c r="G4139" s="25" t="s">
        <v>1947</v>
      </c>
    </row>
    <row r="4140" spans="1:7" x14ac:dyDescent="0.3">
      <c r="A4140" s="27">
        <v>2631</v>
      </c>
      <c r="B4140" s="27" t="s">
        <v>2317</v>
      </c>
      <c r="C4140" s="27" t="s">
        <v>2089</v>
      </c>
      <c r="D4140" s="28" t="s">
        <v>2256</v>
      </c>
      <c r="E4140" s="27" t="s">
        <v>2073</v>
      </c>
      <c r="F4140" s="27" t="s">
        <v>2074</v>
      </c>
      <c r="G4140" s="29" t="s">
        <v>1947</v>
      </c>
    </row>
    <row r="4141" spans="1:7" x14ac:dyDescent="0.3">
      <c r="A4141" s="24">
        <v>2627</v>
      </c>
      <c r="B4141" s="24" t="s">
        <v>2313</v>
      </c>
      <c r="C4141" s="24" t="s">
        <v>2314</v>
      </c>
      <c r="D4141" s="30" t="s">
        <v>2003</v>
      </c>
      <c r="E4141" s="24" t="s">
        <v>2315</v>
      </c>
      <c r="F4141" s="24" t="s">
        <v>2316</v>
      </c>
      <c r="G4141" s="25" t="s">
        <v>2000</v>
      </c>
    </row>
    <row r="4142" spans="1:7" x14ac:dyDescent="0.3">
      <c r="A4142" s="27">
        <v>2617</v>
      </c>
      <c r="B4142" s="27" t="s">
        <v>2067</v>
      </c>
      <c r="C4142" s="27" t="s">
        <v>1987</v>
      </c>
      <c r="D4142" s="28" t="s">
        <v>2185</v>
      </c>
      <c r="E4142" s="27" t="s">
        <v>1983</v>
      </c>
      <c r="F4142" s="27" t="s">
        <v>1984</v>
      </c>
      <c r="G4142" s="29" t="s">
        <v>1947</v>
      </c>
    </row>
    <row r="4143" spans="1:7" x14ac:dyDescent="0.3">
      <c r="A4143" s="24">
        <v>2616</v>
      </c>
      <c r="B4143" s="24" t="s">
        <v>2312</v>
      </c>
      <c r="C4143" s="24" t="s">
        <v>1972</v>
      </c>
      <c r="D4143" s="30" t="s">
        <v>2066</v>
      </c>
      <c r="E4143" s="24" t="s">
        <v>1945</v>
      </c>
      <c r="F4143" s="24" t="s">
        <v>1946</v>
      </c>
      <c r="G4143" s="25" t="s">
        <v>1947</v>
      </c>
    </row>
    <row r="4144" spans="1:7" x14ac:dyDescent="0.3">
      <c r="A4144" s="27">
        <v>2571</v>
      </c>
      <c r="B4144" s="27" t="s">
        <v>2310</v>
      </c>
      <c r="C4144" s="27" t="s">
        <v>2311</v>
      </c>
      <c r="D4144" s="28" t="s">
        <v>2303</v>
      </c>
      <c r="E4144" s="27" t="s">
        <v>2009</v>
      </c>
      <c r="F4144" s="27" t="s">
        <v>2016</v>
      </c>
      <c r="G4144" s="29" t="s">
        <v>1947</v>
      </c>
    </row>
    <row r="4145" spans="1:7" x14ac:dyDescent="0.3">
      <c r="A4145" s="24">
        <v>2535</v>
      </c>
      <c r="B4145" s="24" t="s">
        <v>836</v>
      </c>
      <c r="C4145" s="24" t="s">
        <v>1987</v>
      </c>
      <c r="D4145" s="30" t="s">
        <v>2163</v>
      </c>
      <c r="E4145" s="24" t="s">
        <v>1974</v>
      </c>
      <c r="F4145" s="24" t="s">
        <v>2309</v>
      </c>
      <c r="G4145" s="25" t="s">
        <v>1947</v>
      </c>
    </row>
    <row r="4146" spans="1:7" x14ac:dyDescent="0.3">
      <c r="A4146" s="27">
        <v>2515</v>
      </c>
      <c r="B4146" s="27" t="s">
        <v>2306</v>
      </c>
      <c r="C4146" s="27" t="s">
        <v>2307</v>
      </c>
      <c r="D4146" s="28" t="s">
        <v>2308</v>
      </c>
      <c r="E4146" s="27" t="s">
        <v>1950</v>
      </c>
      <c r="F4146" s="27" t="s">
        <v>1951</v>
      </c>
      <c r="G4146" s="29" t="s">
        <v>1947</v>
      </c>
    </row>
    <row r="4147" spans="1:7" x14ac:dyDescent="0.3">
      <c r="A4147" s="24">
        <v>2505</v>
      </c>
      <c r="B4147" s="24" t="s">
        <v>2304</v>
      </c>
      <c r="C4147" s="24" t="s">
        <v>2305</v>
      </c>
      <c r="D4147" s="30" t="s">
        <v>2201</v>
      </c>
      <c r="E4147" s="24" t="s">
        <v>1960</v>
      </c>
      <c r="F4147" s="24" t="s">
        <v>1961</v>
      </c>
      <c r="G4147" s="25" t="s">
        <v>2000</v>
      </c>
    </row>
    <row r="4148" spans="1:7" x14ac:dyDescent="0.3">
      <c r="A4148" s="27">
        <v>2450</v>
      </c>
      <c r="B4148" s="27" t="s">
        <v>2095</v>
      </c>
      <c r="C4148" s="27" t="s">
        <v>2302</v>
      </c>
      <c r="D4148" s="28" t="s">
        <v>2303</v>
      </c>
      <c r="E4148" s="27" t="s">
        <v>2009</v>
      </c>
      <c r="F4148" s="27" t="s">
        <v>2016</v>
      </c>
      <c r="G4148" s="29" t="s">
        <v>1947</v>
      </c>
    </row>
    <row r="4149" spans="1:7" x14ac:dyDescent="0.3">
      <c r="A4149" s="24">
        <v>2444</v>
      </c>
      <c r="B4149" s="24" t="s">
        <v>2300</v>
      </c>
      <c r="C4149" s="24" t="s">
        <v>2301</v>
      </c>
      <c r="D4149" s="30" t="s">
        <v>2144</v>
      </c>
      <c r="E4149" s="24" t="s">
        <v>2191</v>
      </c>
      <c r="F4149" s="24" t="s">
        <v>2192</v>
      </c>
      <c r="G4149" s="25" t="s">
        <v>1947</v>
      </c>
    </row>
    <row r="4150" spans="1:7" x14ac:dyDescent="0.3">
      <c r="A4150" s="27">
        <v>2439</v>
      </c>
      <c r="B4150" s="27" t="s">
        <v>2298</v>
      </c>
      <c r="C4150" s="27" t="s">
        <v>2299</v>
      </c>
      <c r="D4150" s="28" t="s">
        <v>1994</v>
      </c>
      <c r="E4150" s="27" t="s">
        <v>2059</v>
      </c>
      <c r="F4150" s="27" t="s">
        <v>2133</v>
      </c>
      <c r="G4150" s="29" t="s">
        <v>1947</v>
      </c>
    </row>
    <row r="4151" spans="1:7" x14ac:dyDescent="0.3">
      <c r="A4151" s="24">
        <v>2429</v>
      </c>
      <c r="B4151" s="24" t="s">
        <v>2295</v>
      </c>
      <c r="C4151" s="24" t="s">
        <v>1993</v>
      </c>
      <c r="D4151" s="30" t="s">
        <v>2296</v>
      </c>
      <c r="E4151" s="24" t="s">
        <v>2279</v>
      </c>
      <c r="F4151" s="24" t="s">
        <v>2297</v>
      </c>
      <c r="G4151" s="25" t="s">
        <v>1947</v>
      </c>
    </row>
    <row r="4152" spans="1:7" x14ac:dyDescent="0.3">
      <c r="A4152" s="27">
        <v>2414</v>
      </c>
      <c r="B4152" s="27" t="s">
        <v>2078</v>
      </c>
      <c r="C4152" s="27" t="s">
        <v>1987</v>
      </c>
      <c r="D4152" s="28" t="s">
        <v>1999</v>
      </c>
      <c r="E4152" s="27" t="s">
        <v>2191</v>
      </c>
      <c r="F4152" s="27" t="s">
        <v>2192</v>
      </c>
      <c r="G4152" s="29" t="s">
        <v>1947</v>
      </c>
    </row>
    <row r="4153" spans="1:7" x14ac:dyDescent="0.3">
      <c r="A4153" s="24">
        <v>2401</v>
      </c>
      <c r="B4153" s="24" t="s">
        <v>2293</v>
      </c>
      <c r="C4153" s="24" t="s">
        <v>2294</v>
      </c>
      <c r="D4153" s="30" t="s">
        <v>2150</v>
      </c>
      <c r="E4153" s="24" t="s">
        <v>2151</v>
      </c>
      <c r="F4153" s="24" t="s">
        <v>2152</v>
      </c>
      <c r="G4153" s="25" t="s">
        <v>2000</v>
      </c>
    </row>
    <row r="4154" spans="1:7" x14ac:dyDescent="0.3">
      <c r="A4154" s="27">
        <v>2341</v>
      </c>
      <c r="B4154" s="27" t="s">
        <v>2290</v>
      </c>
      <c r="C4154" s="27" t="s">
        <v>2291</v>
      </c>
      <c r="D4154" s="28" t="s">
        <v>2163</v>
      </c>
      <c r="E4154" s="27" t="s">
        <v>1974</v>
      </c>
      <c r="F4154" s="27" t="s">
        <v>2292</v>
      </c>
      <c r="G4154" s="29" t="s">
        <v>2000</v>
      </c>
    </row>
    <row r="4155" spans="1:7" x14ac:dyDescent="0.3">
      <c r="A4155" s="24">
        <v>2311</v>
      </c>
      <c r="B4155" s="24" t="s">
        <v>2288</v>
      </c>
      <c r="C4155" s="24" t="s">
        <v>2289</v>
      </c>
      <c r="D4155" s="30" t="s">
        <v>2150</v>
      </c>
      <c r="E4155" s="24" t="s">
        <v>2151</v>
      </c>
      <c r="F4155" s="24" t="s">
        <v>2152</v>
      </c>
      <c r="G4155" s="25" t="s">
        <v>2000</v>
      </c>
    </row>
    <row r="4156" spans="1:7" x14ac:dyDescent="0.3">
      <c r="A4156" s="27">
        <v>2297</v>
      </c>
      <c r="B4156" s="27" t="s">
        <v>2286</v>
      </c>
      <c r="C4156" s="27" t="s">
        <v>2287</v>
      </c>
      <c r="D4156" s="28" t="s">
        <v>2229</v>
      </c>
      <c r="E4156" s="27" t="s">
        <v>1955</v>
      </c>
      <c r="F4156" s="27" t="s">
        <v>1956</v>
      </c>
      <c r="G4156" s="29" t="s">
        <v>1947</v>
      </c>
    </row>
    <row r="4157" spans="1:7" x14ac:dyDescent="0.3">
      <c r="A4157" s="24">
        <v>2291</v>
      </c>
      <c r="B4157" s="24" t="s">
        <v>2283</v>
      </c>
      <c r="C4157" s="24" t="s">
        <v>2283</v>
      </c>
      <c r="D4157" s="30" t="s">
        <v>2284</v>
      </c>
      <c r="E4157" s="24" t="s">
        <v>2059</v>
      </c>
      <c r="F4157" s="24" t="s">
        <v>2285</v>
      </c>
      <c r="G4157" s="25" t="s">
        <v>2000</v>
      </c>
    </row>
    <row r="4158" spans="1:7" x14ac:dyDescent="0.3">
      <c r="A4158" s="27">
        <v>2283</v>
      </c>
      <c r="B4158" s="27" t="s">
        <v>2282</v>
      </c>
      <c r="C4158" s="27" t="s">
        <v>2208</v>
      </c>
      <c r="D4158" s="28" t="s">
        <v>2088</v>
      </c>
      <c r="E4158" s="27" t="s">
        <v>1990</v>
      </c>
      <c r="F4158" s="27" t="s">
        <v>1991</v>
      </c>
      <c r="G4158" s="29" t="s">
        <v>1947</v>
      </c>
    </row>
    <row r="4159" spans="1:7" x14ac:dyDescent="0.3">
      <c r="A4159" s="24">
        <v>2282</v>
      </c>
      <c r="B4159" s="24" t="s">
        <v>2049</v>
      </c>
      <c r="C4159" s="24" t="s">
        <v>2218</v>
      </c>
      <c r="D4159" s="30" t="s">
        <v>2175</v>
      </c>
      <c r="E4159" s="24" t="s">
        <v>2176</v>
      </c>
      <c r="F4159" s="24" t="s">
        <v>2177</v>
      </c>
      <c r="G4159" s="25" t="s">
        <v>2000</v>
      </c>
    </row>
    <row r="4160" spans="1:7" x14ac:dyDescent="0.3">
      <c r="A4160" s="27">
        <v>2226</v>
      </c>
      <c r="B4160" s="27" t="s">
        <v>1976</v>
      </c>
      <c r="C4160" s="27" t="s">
        <v>1976</v>
      </c>
      <c r="D4160" s="28" t="s">
        <v>2045</v>
      </c>
      <c r="E4160" s="27" t="s">
        <v>1974</v>
      </c>
      <c r="F4160" s="27" t="s">
        <v>2164</v>
      </c>
      <c r="G4160" s="29" t="s">
        <v>1947</v>
      </c>
    </row>
    <row r="4161" spans="1:7" x14ac:dyDescent="0.3">
      <c r="A4161" s="24">
        <v>2214</v>
      </c>
      <c r="B4161" s="24" t="s">
        <v>2219</v>
      </c>
      <c r="C4161" s="24" t="s">
        <v>2198</v>
      </c>
      <c r="D4161" s="30" t="s">
        <v>2045</v>
      </c>
      <c r="E4161" s="24" t="s">
        <v>1974</v>
      </c>
      <c r="F4161" s="24" t="s">
        <v>2281</v>
      </c>
      <c r="G4161" s="25" t="s">
        <v>2000</v>
      </c>
    </row>
    <row r="4162" spans="1:7" x14ac:dyDescent="0.3">
      <c r="A4162" s="27">
        <v>2211</v>
      </c>
      <c r="B4162" s="27" t="s">
        <v>2168</v>
      </c>
      <c r="C4162" s="27" t="s">
        <v>2278</v>
      </c>
      <c r="D4162" s="28" t="s">
        <v>1994</v>
      </c>
      <c r="E4162" s="27" t="s">
        <v>2279</v>
      </c>
      <c r="F4162" s="27" t="s">
        <v>2280</v>
      </c>
      <c r="G4162" s="29" t="s">
        <v>1947</v>
      </c>
    </row>
    <row r="4163" spans="1:7" x14ac:dyDescent="0.3">
      <c r="A4163" s="24">
        <v>2202</v>
      </c>
      <c r="B4163" s="24" t="s">
        <v>2274</v>
      </c>
      <c r="C4163" s="24" t="s">
        <v>1963</v>
      </c>
      <c r="D4163" s="30" t="s">
        <v>2275</v>
      </c>
      <c r="E4163" s="24" t="s">
        <v>2276</v>
      </c>
      <c r="F4163" s="24" t="s">
        <v>2277</v>
      </c>
      <c r="G4163" s="25" t="s">
        <v>1947</v>
      </c>
    </row>
    <row r="4164" spans="1:7" x14ac:dyDescent="0.3">
      <c r="A4164" s="27">
        <v>2195</v>
      </c>
      <c r="B4164" s="27" t="s">
        <v>2270</v>
      </c>
      <c r="C4164" s="27" t="s">
        <v>2271</v>
      </c>
      <c r="D4164" s="28" t="s">
        <v>2272</v>
      </c>
      <c r="E4164" s="27" t="s">
        <v>1965</v>
      </c>
      <c r="F4164" s="27" t="s">
        <v>2273</v>
      </c>
      <c r="G4164" s="29" t="s">
        <v>1947</v>
      </c>
    </row>
    <row r="4165" spans="1:7" x14ac:dyDescent="0.3">
      <c r="A4165" s="24">
        <v>2190</v>
      </c>
      <c r="B4165" s="24" t="s">
        <v>2004</v>
      </c>
      <c r="C4165" s="24" t="s">
        <v>2268</v>
      </c>
      <c r="D4165" s="30" t="s">
        <v>2269</v>
      </c>
      <c r="E4165" s="24" t="s">
        <v>2009</v>
      </c>
      <c r="F4165" s="24" t="s">
        <v>2010</v>
      </c>
      <c r="G4165" s="25" t="s">
        <v>1947</v>
      </c>
    </row>
    <row r="4166" spans="1:7" x14ac:dyDescent="0.3">
      <c r="A4166" s="27">
        <v>2121</v>
      </c>
      <c r="B4166" s="27" t="s">
        <v>2266</v>
      </c>
      <c r="C4166" s="27" t="s">
        <v>2121</v>
      </c>
      <c r="D4166" s="28" t="s">
        <v>2267</v>
      </c>
      <c r="E4166" s="27" t="s">
        <v>1945</v>
      </c>
      <c r="F4166" s="27" t="s">
        <v>1946</v>
      </c>
      <c r="G4166" s="29" t="s">
        <v>2000</v>
      </c>
    </row>
    <row r="4167" spans="1:7" x14ac:dyDescent="0.3">
      <c r="A4167" s="24">
        <v>2096</v>
      </c>
      <c r="B4167" s="24" t="s">
        <v>2180</v>
      </c>
      <c r="C4167" s="24" t="s">
        <v>2264</v>
      </c>
      <c r="D4167" s="30" t="s">
        <v>2265</v>
      </c>
      <c r="E4167" s="24" t="s">
        <v>2242</v>
      </c>
      <c r="F4167" s="24" t="s">
        <v>2243</v>
      </c>
      <c r="G4167" s="25" t="s">
        <v>1947</v>
      </c>
    </row>
    <row r="4168" spans="1:7" x14ac:dyDescent="0.3">
      <c r="A4168" s="27">
        <v>2002</v>
      </c>
      <c r="B4168" s="27" t="s">
        <v>850</v>
      </c>
      <c r="C4168" s="27" t="s">
        <v>2135</v>
      </c>
      <c r="D4168" s="28" t="s">
        <v>2144</v>
      </c>
      <c r="E4168" s="27" t="s">
        <v>2191</v>
      </c>
      <c r="F4168" s="27" t="s">
        <v>2192</v>
      </c>
      <c r="G4168" s="29" t="s">
        <v>1947</v>
      </c>
    </row>
    <row r="4169" spans="1:7" x14ac:dyDescent="0.3">
      <c r="A4169" s="24">
        <v>1945</v>
      </c>
      <c r="B4169" s="24" t="s">
        <v>2261</v>
      </c>
      <c r="C4169" s="24" t="s">
        <v>2262</v>
      </c>
      <c r="D4169" s="30" t="s">
        <v>2045</v>
      </c>
      <c r="E4169" s="24" t="s">
        <v>1974</v>
      </c>
      <c r="F4169" s="24" t="s">
        <v>2263</v>
      </c>
      <c r="G4169" s="25" t="s">
        <v>2000</v>
      </c>
    </row>
    <row r="4170" spans="1:7" x14ac:dyDescent="0.3">
      <c r="A4170" s="27">
        <v>1944</v>
      </c>
      <c r="B4170" s="27" t="s">
        <v>2260</v>
      </c>
      <c r="C4170" s="27" t="s">
        <v>1987</v>
      </c>
      <c r="D4170" s="28" t="s">
        <v>2127</v>
      </c>
      <c r="E4170" s="27" t="s">
        <v>1995</v>
      </c>
      <c r="F4170" s="27" t="s">
        <v>2128</v>
      </c>
      <c r="G4170" s="29" t="s">
        <v>1947</v>
      </c>
    </row>
    <row r="4171" spans="1:7" x14ac:dyDescent="0.3">
      <c r="A4171" s="24">
        <v>1935</v>
      </c>
      <c r="B4171" s="24" t="s">
        <v>2257</v>
      </c>
      <c r="C4171" s="24" t="s">
        <v>2258</v>
      </c>
      <c r="D4171" s="30" t="s">
        <v>2163</v>
      </c>
      <c r="E4171" s="24" t="s">
        <v>1974</v>
      </c>
      <c r="F4171" s="24" t="s">
        <v>2259</v>
      </c>
      <c r="G4171" s="25" t="s">
        <v>2000</v>
      </c>
    </row>
    <row r="4172" spans="1:7" x14ac:dyDescent="0.3">
      <c r="A4172" s="27">
        <v>1897</v>
      </c>
      <c r="B4172" s="27" t="s">
        <v>2255</v>
      </c>
      <c r="C4172" s="27" t="s">
        <v>1987</v>
      </c>
      <c r="D4172" s="28" t="s">
        <v>2256</v>
      </c>
      <c r="E4172" s="27" t="s">
        <v>2073</v>
      </c>
      <c r="F4172" s="27" t="s">
        <v>2074</v>
      </c>
      <c r="G4172" s="29" t="s">
        <v>1947</v>
      </c>
    </row>
    <row r="4173" spans="1:7" x14ac:dyDescent="0.3">
      <c r="A4173" s="24">
        <v>1882</v>
      </c>
      <c r="B4173" s="24" t="s">
        <v>850</v>
      </c>
      <c r="C4173" s="24" t="s">
        <v>2254</v>
      </c>
      <c r="D4173" s="30" t="s">
        <v>2147</v>
      </c>
      <c r="E4173" s="24" t="s">
        <v>2073</v>
      </c>
      <c r="F4173" s="24" t="s">
        <v>2074</v>
      </c>
      <c r="G4173" s="25" t="s">
        <v>1947</v>
      </c>
    </row>
    <row r="4174" spans="1:7" x14ac:dyDescent="0.3">
      <c r="A4174" s="27">
        <v>1881</v>
      </c>
      <c r="B4174" s="27" t="s">
        <v>2253</v>
      </c>
      <c r="C4174" s="27" t="s">
        <v>1993</v>
      </c>
      <c r="D4174" s="28" t="s">
        <v>2083</v>
      </c>
      <c r="E4174" s="27" t="s">
        <v>1945</v>
      </c>
      <c r="F4174" s="27" t="s">
        <v>1946</v>
      </c>
      <c r="G4174" s="29" t="s">
        <v>1947</v>
      </c>
    </row>
    <row r="4175" spans="1:7" x14ac:dyDescent="0.3">
      <c r="A4175" s="24">
        <v>1868</v>
      </c>
      <c r="B4175" s="24" t="s">
        <v>2252</v>
      </c>
      <c r="C4175" s="24" t="s">
        <v>2252</v>
      </c>
      <c r="D4175" s="30" t="s">
        <v>1989</v>
      </c>
      <c r="E4175" s="24" t="s">
        <v>1990</v>
      </c>
      <c r="F4175" s="24" t="s">
        <v>1991</v>
      </c>
      <c r="G4175" s="25" t="s">
        <v>1947</v>
      </c>
    </row>
    <row r="4176" spans="1:7" x14ac:dyDescent="0.3">
      <c r="A4176" s="27">
        <v>1867</v>
      </c>
      <c r="B4176" s="27" t="s">
        <v>2250</v>
      </c>
      <c r="C4176" s="27" t="s">
        <v>2251</v>
      </c>
      <c r="D4176" s="28" t="s">
        <v>1989</v>
      </c>
      <c r="E4176" s="27" t="s">
        <v>1990</v>
      </c>
      <c r="F4176" s="27" t="s">
        <v>1991</v>
      </c>
      <c r="G4176" s="29" t="s">
        <v>1947</v>
      </c>
    </row>
    <row r="4177" spans="1:7" x14ac:dyDescent="0.3">
      <c r="A4177" s="24">
        <v>1856</v>
      </c>
      <c r="B4177" s="24" t="s">
        <v>2186</v>
      </c>
      <c r="C4177" s="24" t="s">
        <v>2248</v>
      </c>
      <c r="D4177" s="30" t="s">
        <v>2249</v>
      </c>
      <c r="E4177" s="24" t="s">
        <v>2242</v>
      </c>
      <c r="F4177" s="24" t="s">
        <v>2243</v>
      </c>
      <c r="G4177" s="25" t="s">
        <v>1947</v>
      </c>
    </row>
    <row r="4178" spans="1:7" x14ac:dyDescent="0.3">
      <c r="A4178" s="27">
        <v>1850</v>
      </c>
      <c r="B4178" s="27" t="s">
        <v>2244</v>
      </c>
      <c r="C4178" s="27" t="s">
        <v>2245</v>
      </c>
      <c r="D4178" s="28" t="s">
        <v>1968</v>
      </c>
      <c r="E4178" s="27" t="s">
        <v>2246</v>
      </c>
      <c r="F4178" s="27" t="s">
        <v>2247</v>
      </c>
      <c r="G4178" s="29" t="s">
        <v>1947</v>
      </c>
    </row>
    <row r="4179" spans="1:7" x14ac:dyDescent="0.3">
      <c r="A4179" s="24">
        <v>1814</v>
      </c>
      <c r="B4179" s="24" t="s">
        <v>2240</v>
      </c>
      <c r="C4179" s="24" t="s">
        <v>850</v>
      </c>
      <c r="D4179" s="30" t="s">
        <v>2241</v>
      </c>
      <c r="E4179" s="24" t="s">
        <v>2242</v>
      </c>
      <c r="F4179" s="24" t="s">
        <v>2243</v>
      </c>
      <c r="G4179" s="25" t="s">
        <v>1947</v>
      </c>
    </row>
    <row r="4180" spans="1:7" x14ac:dyDescent="0.3">
      <c r="A4180" s="27">
        <v>1775</v>
      </c>
      <c r="B4180" s="27" t="s">
        <v>1992</v>
      </c>
      <c r="C4180" s="27" t="s">
        <v>1987</v>
      </c>
      <c r="D4180" s="28" t="s">
        <v>2083</v>
      </c>
      <c r="E4180" s="27" t="s">
        <v>1945</v>
      </c>
      <c r="F4180" s="27" t="s">
        <v>1946</v>
      </c>
      <c r="G4180" s="29" t="s">
        <v>1947</v>
      </c>
    </row>
    <row r="4181" spans="1:7" x14ac:dyDescent="0.3">
      <c r="A4181" s="24">
        <v>1773</v>
      </c>
      <c r="B4181" s="24" t="s">
        <v>2238</v>
      </c>
      <c r="C4181" s="24" t="s">
        <v>2239</v>
      </c>
      <c r="D4181" s="30" t="s">
        <v>2201</v>
      </c>
      <c r="E4181" s="24" t="s">
        <v>1960</v>
      </c>
      <c r="F4181" s="24" t="s">
        <v>1961</v>
      </c>
      <c r="G4181" s="25" t="s">
        <v>1947</v>
      </c>
    </row>
    <row r="4182" spans="1:7" x14ac:dyDescent="0.3">
      <c r="A4182" s="27">
        <v>1761</v>
      </c>
      <c r="B4182" s="27" t="s">
        <v>2237</v>
      </c>
      <c r="C4182" s="27" t="s">
        <v>2014</v>
      </c>
      <c r="D4182" s="28" t="s">
        <v>2072</v>
      </c>
      <c r="E4182" s="27" t="s">
        <v>2073</v>
      </c>
      <c r="F4182" s="27" t="s">
        <v>2074</v>
      </c>
      <c r="G4182" s="29" t="s">
        <v>1947</v>
      </c>
    </row>
    <row r="4183" spans="1:7" x14ac:dyDescent="0.3">
      <c r="A4183" s="24">
        <v>1744</v>
      </c>
      <c r="B4183" s="24" t="s">
        <v>2235</v>
      </c>
      <c r="C4183" s="24" t="s">
        <v>2236</v>
      </c>
      <c r="D4183" s="30" t="s">
        <v>2175</v>
      </c>
      <c r="E4183" s="24" t="s">
        <v>2176</v>
      </c>
      <c r="F4183" s="24" t="s">
        <v>2177</v>
      </c>
      <c r="G4183" s="25" t="s">
        <v>1947</v>
      </c>
    </row>
    <row r="4184" spans="1:7" x14ac:dyDescent="0.3">
      <c r="A4184" s="27">
        <v>1715</v>
      </c>
      <c r="B4184" s="27" t="s">
        <v>2233</v>
      </c>
      <c r="C4184" s="27" t="s">
        <v>2234</v>
      </c>
      <c r="D4184" s="28" t="s">
        <v>2201</v>
      </c>
      <c r="E4184" s="27" t="s">
        <v>1960</v>
      </c>
      <c r="F4184" s="27" t="s">
        <v>1961</v>
      </c>
      <c r="G4184" s="29" t="s">
        <v>1947</v>
      </c>
    </row>
    <row r="4185" spans="1:7" x14ac:dyDescent="0.3">
      <c r="A4185" s="24">
        <v>1687</v>
      </c>
      <c r="B4185" s="24" t="s">
        <v>2230</v>
      </c>
      <c r="C4185" s="24" t="s">
        <v>2231</v>
      </c>
      <c r="D4185" s="30" t="s">
        <v>2150</v>
      </c>
      <c r="E4185" s="24" t="s">
        <v>2151</v>
      </c>
      <c r="F4185" s="24" t="s">
        <v>2232</v>
      </c>
      <c r="G4185" s="25" t="s">
        <v>2000</v>
      </c>
    </row>
    <row r="4186" spans="1:7" x14ac:dyDescent="0.3">
      <c r="A4186" s="27">
        <v>1666</v>
      </c>
      <c r="B4186" s="27" t="s">
        <v>2228</v>
      </c>
      <c r="C4186" s="27" t="s">
        <v>1987</v>
      </c>
      <c r="D4186" s="28" t="s">
        <v>2229</v>
      </c>
      <c r="E4186" s="27" t="s">
        <v>1955</v>
      </c>
      <c r="F4186" s="27" t="s">
        <v>1956</v>
      </c>
      <c r="G4186" s="29" t="s">
        <v>1947</v>
      </c>
    </row>
    <row r="4187" spans="1:7" x14ac:dyDescent="0.3">
      <c r="A4187" s="24">
        <v>1654</v>
      </c>
      <c r="B4187" s="24" t="s">
        <v>2226</v>
      </c>
      <c r="C4187" s="24" t="s">
        <v>2227</v>
      </c>
      <c r="D4187" s="30" t="s">
        <v>2023</v>
      </c>
      <c r="E4187" s="24" t="s">
        <v>1974</v>
      </c>
      <c r="F4187" s="24" t="s">
        <v>2181</v>
      </c>
      <c r="G4187" s="25" t="s">
        <v>1947</v>
      </c>
    </row>
    <row r="4188" spans="1:7" x14ac:dyDescent="0.3">
      <c r="A4188" s="27">
        <v>1653</v>
      </c>
      <c r="B4188" s="27" t="s">
        <v>2223</v>
      </c>
      <c r="C4188" s="27" t="s">
        <v>2224</v>
      </c>
      <c r="D4188" s="28" t="s">
        <v>2225</v>
      </c>
      <c r="E4188" s="27" t="s">
        <v>1955</v>
      </c>
      <c r="F4188" s="27" t="s">
        <v>1956</v>
      </c>
      <c r="G4188" s="29" t="s">
        <v>1947</v>
      </c>
    </row>
    <row r="4189" spans="1:7" x14ac:dyDescent="0.3">
      <c r="A4189" s="24">
        <v>1649</v>
      </c>
      <c r="B4189" s="24" t="s">
        <v>2221</v>
      </c>
      <c r="C4189" s="24" t="s">
        <v>2221</v>
      </c>
      <c r="D4189" s="30" t="s">
        <v>2045</v>
      </c>
      <c r="E4189" s="24" t="s">
        <v>1974</v>
      </c>
      <c r="F4189" s="24" t="s">
        <v>2222</v>
      </c>
      <c r="G4189" s="25" t="s">
        <v>2000</v>
      </c>
    </row>
    <row r="4190" spans="1:7" x14ac:dyDescent="0.3">
      <c r="A4190" s="27">
        <v>1615</v>
      </c>
      <c r="B4190" s="27" t="s">
        <v>2219</v>
      </c>
      <c r="C4190" s="27" t="s">
        <v>2220</v>
      </c>
      <c r="D4190" s="28" t="s">
        <v>2163</v>
      </c>
      <c r="E4190" s="27" t="s">
        <v>1974</v>
      </c>
      <c r="F4190" s="27" t="s">
        <v>2046</v>
      </c>
      <c r="G4190" s="29" t="s">
        <v>2000</v>
      </c>
    </row>
    <row r="4191" spans="1:7" x14ac:dyDescent="0.3">
      <c r="A4191" s="24">
        <v>1544</v>
      </c>
      <c r="B4191" s="24" t="s">
        <v>443</v>
      </c>
      <c r="C4191" s="24" t="s">
        <v>2218</v>
      </c>
      <c r="D4191" s="30" t="s">
        <v>2088</v>
      </c>
      <c r="E4191" s="24" t="s">
        <v>1990</v>
      </c>
      <c r="F4191" s="24" t="s">
        <v>1991</v>
      </c>
      <c r="G4191" s="25" t="s">
        <v>1947</v>
      </c>
    </row>
    <row r="4192" spans="1:7" x14ac:dyDescent="0.3">
      <c r="A4192" s="27">
        <v>1536</v>
      </c>
      <c r="B4192" s="27" t="s">
        <v>2216</v>
      </c>
      <c r="C4192" s="27" t="s">
        <v>2217</v>
      </c>
      <c r="D4192" s="28" t="s">
        <v>2045</v>
      </c>
      <c r="E4192" s="27" t="s">
        <v>1974</v>
      </c>
      <c r="F4192" s="27" t="s">
        <v>2179</v>
      </c>
      <c r="G4192" s="29" t="s">
        <v>2000</v>
      </c>
    </row>
    <row r="4193" spans="1:7" x14ac:dyDescent="0.3">
      <c r="A4193" s="24">
        <v>1519</v>
      </c>
      <c r="B4193" s="24" t="s">
        <v>2214</v>
      </c>
      <c r="C4193" s="24" t="s">
        <v>2215</v>
      </c>
      <c r="D4193" s="30" t="s">
        <v>2094</v>
      </c>
      <c r="E4193" s="24" t="s">
        <v>2009</v>
      </c>
      <c r="F4193" s="24" t="s">
        <v>2016</v>
      </c>
      <c r="G4193" s="25" t="s">
        <v>1947</v>
      </c>
    </row>
    <row r="4194" spans="1:7" x14ac:dyDescent="0.3">
      <c r="A4194" s="27">
        <v>1509</v>
      </c>
      <c r="B4194" s="27" t="s">
        <v>2213</v>
      </c>
      <c r="C4194" s="27" t="s">
        <v>2198</v>
      </c>
      <c r="D4194" s="28" t="s">
        <v>2101</v>
      </c>
      <c r="E4194" s="27" t="s">
        <v>2054</v>
      </c>
      <c r="F4194" s="27" t="s">
        <v>2055</v>
      </c>
      <c r="G4194" s="29" t="s">
        <v>2000</v>
      </c>
    </row>
    <row r="4195" spans="1:7" x14ac:dyDescent="0.3">
      <c r="A4195" s="24">
        <v>1489</v>
      </c>
      <c r="B4195" s="24" t="s">
        <v>836</v>
      </c>
      <c r="C4195" s="24" t="s">
        <v>2095</v>
      </c>
      <c r="D4195" s="30" t="s">
        <v>2201</v>
      </c>
      <c r="E4195" s="24" t="s">
        <v>1960</v>
      </c>
      <c r="F4195" s="24" t="s">
        <v>1961</v>
      </c>
      <c r="G4195" s="25" t="s">
        <v>1947</v>
      </c>
    </row>
    <row r="4196" spans="1:7" x14ac:dyDescent="0.3">
      <c r="A4196" s="27">
        <v>1482</v>
      </c>
      <c r="B4196" s="27" t="s">
        <v>2210</v>
      </c>
      <c r="C4196" s="27" t="s">
        <v>2211</v>
      </c>
      <c r="D4196" s="28" t="s">
        <v>2212</v>
      </c>
      <c r="E4196" s="27" t="s">
        <v>2054</v>
      </c>
      <c r="F4196" s="27" t="s">
        <v>2055</v>
      </c>
      <c r="G4196" s="29" t="s">
        <v>1947</v>
      </c>
    </row>
    <row r="4197" spans="1:7" x14ac:dyDescent="0.3">
      <c r="A4197" s="24">
        <v>1470</v>
      </c>
      <c r="B4197" s="24" t="s">
        <v>2184</v>
      </c>
      <c r="C4197" s="24" t="s">
        <v>2184</v>
      </c>
      <c r="D4197" s="30" t="s">
        <v>2209</v>
      </c>
      <c r="E4197" s="24" t="s">
        <v>1990</v>
      </c>
      <c r="F4197" s="24" t="s">
        <v>1991</v>
      </c>
      <c r="G4197" s="25" t="s">
        <v>1947</v>
      </c>
    </row>
    <row r="4198" spans="1:7" x14ac:dyDescent="0.3">
      <c r="A4198" s="27">
        <v>1387</v>
      </c>
      <c r="B4198" s="27" t="s">
        <v>2207</v>
      </c>
      <c r="C4198" s="27" t="s">
        <v>2208</v>
      </c>
      <c r="D4198" s="28" t="s">
        <v>2209</v>
      </c>
      <c r="E4198" s="27" t="s">
        <v>1990</v>
      </c>
      <c r="F4198" s="27" t="s">
        <v>1991</v>
      </c>
      <c r="G4198" s="29" t="s">
        <v>1947</v>
      </c>
    </row>
    <row r="4199" spans="1:7" x14ac:dyDescent="0.3">
      <c r="A4199" s="24">
        <v>1359</v>
      </c>
      <c r="B4199" s="24" t="s">
        <v>2006</v>
      </c>
      <c r="C4199" s="24" t="s">
        <v>1993</v>
      </c>
      <c r="D4199" s="30" t="s">
        <v>2045</v>
      </c>
      <c r="E4199" s="24" t="s">
        <v>1974</v>
      </c>
      <c r="F4199" s="24" t="s">
        <v>2046</v>
      </c>
      <c r="G4199" s="25" t="s">
        <v>2000</v>
      </c>
    </row>
    <row r="4200" spans="1:7" x14ac:dyDescent="0.3">
      <c r="A4200" s="27">
        <v>1348</v>
      </c>
      <c r="B4200" s="27" t="s">
        <v>2205</v>
      </c>
      <c r="C4200" s="27" t="s">
        <v>2206</v>
      </c>
      <c r="D4200" s="28" t="s">
        <v>2201</v>
      </c>
      <c r="E4200" s="27" t="s">
        <v>1960</v>
      </c>
      <c r="F4200" s="27" t="s">
        <v>1961</v>
      </c>
      <c r="G4200" s="29" t="s">
        <v>2000</v>
      </c>
    </row>
    <row r="4201" spans="1:7" x14ac:dyDescent="0.3">
      <c r="A4201" s="24">
        <v>1276</v>
      </c>
      <c r="B4201" s="24" t="s">
        <v>2203</v>
      </c>
      <c r="C4201" s="24" t="s">
        <v>2204</v>
      </c>
      <c r="D4201" s="30" t="s">
        <v>2088</v>
      </c>
      <c r="E4201" s="24" t="s">
        <v>1990</v>
      </c>
      <c r="F4201" s="24" t="s">
        <v>1991</v>
      </c>
      <c r="G4201" s="25" t="s">
        <v>1947</v>
      </c>
    </row>
    <row r="4202" spans="1:7" x14ac:dyDescent="0.3">
      <c r="A4202" s="27">
        <v>1247</v>
      </c>
      <c r="B4202" s="27" t="s">
        <v>2202</v>
      </c>
      <c r="C4202" s="27" t="s">
        <v>2100</v>
      </c>
      <c r="D4202" s="28" t="s">
        <v>2066</v>
      </c>
      <c r="E4202" s="27" t="s">
        <v>1945</v>
      </c>
      <c r="F4202" s="27" t="s">
        <v>1946</v>
      </c>
      <c r="G4202" s="29" t="s">
        <v>1947</v>
      </c>
    </row>
    <row r="4203" spans="1:7" x14ac:dyDescent="0.3">
      <c r="A4203" s="24">
        <v>1246</v>
      </c>
      <c r="B4203" s="24" t="s">
        <v>2199</v>
      </c>
      <c r="C4203" s="24" t="s">
        <v>2200</v>
      </c>
      <c r="D4203" s="30" t="s">
        <v>2201</v>
      </c>
      <c r="E4203" s="24" t="s">
        <v>1960</v>
      </c>
      <c r="F4203" s="24" t="s">
        <v>1961</v>
      </c>
      <c r="G4203" s="25" t="s">
        <v>1947</v>
      </c>
    </row>
    <row r="4204" spans="1:7" x14ac:dyDescent="0.3">
      <c r="A4204" s="27">
        <v>1225</v>
      </c>
      <c r="B4204" s="27" t="s">
        <v>2197</v>
      </c>
      <c r="C4204" s="27" t="s">
        <v>2198</v>
      </c>
      <c r="D4204" s="28" t="s">
        <v>1994</v>
      </c>
      <c r="E4204" s="27" t="s">
        <v>1974</v>
      </c>
      <c r="F4204" s="27" t="s">
        <v>1975</v>
      </c>
      <c r="G4204" s="29" t="s">
        <v>2000</v>
      </c>
    </row>
    <row r="4205" spans="1:7" x14ac:dyDescent="0.3">
      <c r="A4205" s="24">
        <v>1219</v>
      </c>
      <c r="B4205" s="24" t="s">
        <v>2195</v>
      </c>
      <c r="C4205" s="24" t="s">
        <v>2196</v>
      </c>
      <c r="D4205" s="30" t="s">
        <v>2147</v>
      </c>
      <c r="E4205" s="24" t="s">
        <v>2073</v>
      </c>
      <c r="F4205" s="24" t="s">
        <v>2074</v>
      </c>
      <c r="G4205" s="25" t="s">
        <v>1947</v>
      </c>
    </row>
    <row r="4206" spans="1:7" x14ac:dyDescent="0.3">
      <c r="A4206" s="27">
        <v>1213</v>
      </c>
      <c r="B4206" s="27" t="s">
        <v>2193</v>
      </c>
      <c r="C4206" s="27" t="s">
        <v>2194</v>
      </c>
      <c r="D4206" s="28" t="s">
        <v>2163</v>
      </c>
      <c r="E4206" s="27" t="s">
        <v>1990</v>
      </c>
      <c r="F4206" s="27" t="s">
        <v>1991</v>
      </c>
      <c r="G4206" s="29" t="s">
        <v>1947</v>
      </c>
    </row>
    <row r="4207" spans="1:7" x14ac:dyDescent="0.3">
      <c r="A4207" s="24">
        <v>1191</v>
      </c>
      <c r="B4207" s="24" t="s">
        <v>2188</v>
      </c>
      <c r="C4207" s="24" t="s">
        <v>2189</v>
      </c>
      <c r="D4207" s="30" t="s">
        <v>2190</v>
      </c>
      <c r="E4207" s="24" t="s">
        <v>2191</v>
      </c>
      <c r="F4207" s="24" t="s">
        <v>2192</v>
      </c>
      <c r="G4207" s="25" t="s">
        <v>1947</v>
      </c>
    </row>
    <row r="4208" spans="1:7" x14ac:dyDescent="0.3">
      <c r="A4208" s="27">
        <v>1183</v>
      </c>
      <c r="B4208" s="27" t="s">
        <v>2186</v>
      </c>
      <c r="C4208" s="27" t="s">
        <v>2187</v>
      </c>
      <c r="D4208" s="28" t="s">
        <v>2072</v>
      </c>
      <c r="E4208" s="27" t="s">
        <v>2073</v>
      </c>
      <c r="F4208" s="27" t="s">
        <v>2074</v>
      </c>
      <c r="G4208" s="29" t="s">
        <v>1947</v>
      </c>
    </row>
    <row r="4209" spans="1:7" x14ac:dyDescent="0.3">
      <c r="A4209" s="24">
        <v>1167</v>
      </c>
      <c r="B4209" s="24" t="s">
        <v>2184</v>
      </c>
      <c r="C4209" s="24" t="s">
        <v>2184</v>
      </c>
      <c r="D4209" s="30" t="s">
        <v>2185</v>
      </c>
      <c r="E4209" s="24" t="s">
        <v>1983</v>
      </c>
      <c r="F4209" s="24" t="s">
        <v>1984</v>
      </c>
      <c r="G4209" s="25" t="s">
        <v>1947</v>
      </c>
    </row>
    <row r="4210" spans="1:7" x14ac:dyDescent="0.3">
      <c r="A4210" s="27">
        <v>1161</v>
      </c>
      <c r="B4210" s="27" t="s">
        <v>1301</v>
      </c>
      <c r="C4210" s="27" t="s">
        <v>1301</v>
      </c>
      <c r="D4210" s="28" t="s">
        <v>2139</v>
      </c>
      <c r="E4210" s="27" t="s">
        <v>2073</v>
      </c>
      <c r="F4210" s="27" t="s">
        <v>2183</v>
      </c>
      <c r="G4210" s="29" t="s">
        <v>1947</v>
      </c>
    </row>
    <row r="4211" spans="1:7" x14ac:dyDescent="0.3">
      <c r="A4211" s="24">
        <v>1107</v>
      </c>
      <c r="B4211" s="24" t="s">
        <v>320</v>
      </c>
      <c r="C4211" s="24" t="s">
        <v>2182</v>
      </c>
      <c r="D4211" s="30" t="s">
        <v>1949</v>
      </c>
      <c r="E4211" s="24" t="s">
        <v>1950</v>
      </c>
      <c r="F4211" s="24" t="s">
        <v>1951</v>
      </c>
      <c r="G4211" s="25" t="s">
        <v>1947</v>
      </c>
    </row>
    <row r="4212" spans="1:7" x14ac:dyDescent="0.3">
      <c r="A4212" s="27">
        <v>1102</v>
      </c>
      <c r="B4212" s="27" t="s">
        <v>2180</v>
      </c>
      <c r="C4212" s="27" t="s">
        <v>2100</v>
      </c>
      <c r="D4212" s="28" t="s">
        <v>2163</v>
      </c>
      <c r="E4212" s="27" t="s">
        <v>1974</v>
      </c>
      <c r="F4212" s="27" t="s">
        <v>2181</v>
      </c>
      <c r="G4212" s="29" t="s">
        <v>1947</v>
      </c>
    </row>
    <row r="4213" spans="1:7" x14ac:dyDescent="0.3">
      <c r="A4213" s="24">
        <v>1097</v>
      </c>
      <c r="B4213" s="24" t="s">
        <v>2178</v>
      </c>
      <c r="C4213" s="24" t="s">
        <v>2178</v>
      </c>
      <c r="D4213" s="30" t="s">
        <v>2045</v>
      </c>
      <c r="E4213" s="24" t="s">
        <v>1974</v>
      </c>
      <c r="F4213" s="24" t="s">
        <v>2179</v>
      </c>
      <c r="G4213" s="25" t="s">
        <v>2000</v>
      </c>
    </row>
    <row r="4214" spans="1:7" x14ac:dyDescent="0.3">
      <c r="A4214" s="27">
        <v>1072</v>
      </c>
      <c r="B4214" s="27" t="s">
        <v>2173</v>
      </c>
      <c r="C4214" s="27" t="s">
        <v>2174</v>
      </c>
      <c r="D4214" s="28" t="s">
        <v>2175</v>
      </c>
      <c r="E4214" s="27" t="s">
        <v>2176</v>
      </c>
      <c r="F4214" s="27" t="s">
        <v>2177</v>
      </c>
      <c r="G4214" s="29" t="s">
        <v>1947</v>
      </c>
    </row>
    <row r="4215" spans="1:7" x14ac:dyDescent="0.3">
      <c r="A4215" s="24">
        <v>1068</v>
      </c>
      <c r="B4215" s="24" t="s">
        <v>2171</v>
      </c>
      <c r="C4215" s="24" t="s">
        <v>2172</v>
      </c>
      <c r="D4215" s="30" t="s">
        <v>2083</v>
      </c>
      <c r="E4215" s="24" t="s">
        <v>1945</v>
      </c>
      <c r="F4215" s="24" t="s">
        <v>1946</v>
      </c>
      <c r="G4215" s="25" t="s">
        <v>1947</v>
      </c>
    </row>
    <row r="4216" spans="1:7" x14ac:dyDescent="0.3">
      <c r="A4216" s="27">
        <v>1066</v>
      </c>
      <c r="B4216" s="27" t="s">
        <v>2168</v>
      </c>
      <c r="C4216" s="27" t="s">
        <v>2169</v>
      </c>
      <c r="D4216" s="28" t="s">
        <v>2170</v>
      </c>
      <c r="E4216" s="27" t="s">
        <v>2054</v>
      </c>
      <c r="F4216" s="27" t="s">
        <v>2055</v>
      </c>
      <c r="G4216" s="29" t="s">
        <v>1947</v>
      </c>
    </row>
    <row r="4217" spans="1:7" x14ac:dyDescent="0.3">
      <c r="A4217" s="24">
        <v>1050</v>
      </c>
      <c r="B4217" s="24" t="s">
        <v>2166</v>
      </c>
      <c r="C4217" s="24" t="s">
        <v>2167</v>
      </c>
      <c r="D4217" s="30" t="s">
        <v>1994</v>
      </c>
      <c r="E4217" s="24" t="s">
        <v>2059</v>
      </c>
      <c r="F4217" s="24" t="s">
        <v>2133</v>
      </c>
      <c r="G4217" s="25" t="s">
        <v>1947</v>
      </c>
    </row>
    <row r="4218" spans="1:7" x14ac:dyDescent="0.3">
      <c r="A4218" s="27">
        <v>1036</v>
      </c>
      <c r="B4218" s="27" t="s">
        <v>2165</v>
      </c>
      <c r="C4218" s="27" t="s">
        <v>2089</v>
      </c>
      <c r="D4218" s="28" t="s">
        <v>2090</v>
      </c>
      <c r="E4218" s="27" t="s">
        <v>2091</v>
      </c>
      <c r="F4218" s="27" t="s">
        <v>2092</v>
      </c>
      <c r="G4218" s="29" t="s">
        <v>1947</v>
      </c>
    </row>
    <row r="4219" spans="1:7" x14ac:dyDescent="0.3">
      <c r="A4219" s="24">
        <v>1033</v>
      </c>
      <c r="B4219" s="24" t="s">
        <v>2011</v>
      </c>
      <c r="C4219" s="24" t="s">
        <v>1993</v>
      </c>
      <c r="D4219" s="30" t="s">
        <v>2163</v>
      </c>
      <c r="E4219" s="24" t="s">
        <v>1974</v>
      </c>
      <c r="F4219" s="24" t="s">
        <v>2164</v>
      </c>
      <c r="G4219" s="25" t="s">
        <v>1947</v>
      </c>
    </row>
    <row r="4220" spans="1:7" x14ac:dyDescent="0.3">
      <c r="A4220" s="27">
        <v>1027</v>
      </c>
      <c r="B4220" s="27" t="s">
        <v>2160</v>
      </c>
      <c r="C4220" s="27" t="s">
        <v>2161</v>
      </c>
      <c r="D4220" s="28" t="s">
        <v>2162</v>
      </c>
      <c r="E4220" s="27" t="s">
        <v>2054</v>
      </c>
      <c r="F4220" s="27" t="s">
        <v>2055</v>
      </c>
      <c r="G4220" s="29" t="s">
        <v>1947</v>
      </c>
    </row>
    <row r="4221" spans="1:7" x14ac:dyDescent="0.3">
      <c r="A4221" s="24">
        <v>1024</v>
      </c>
      <c r="B4221" s="24" t="s">
        <v>2155</v>
      </c>
      <c r="C4221" s="24" t="s">
        <v>2156</v>
      </c>
      <c r="D4221" s="30" t="s">
        <v>2157</v>
      </c>
      <c r="E4221" s="24" t="s">
        <v>2158</v>
      </c>
      <c r="F4221" s="24" t="s">
        <v>2159</v>
      </c>
      <c r="G4221" s="25" t="s">
        <v>2000</v>
      </c>
    </row>
    <row r="4222" spans="1:7" x14ac:dyDescent="0.3">
      <c r="A4222" s="27">
        <v>1020</v>
      </c>
      <c r="B4222" s="27" t="s">
        <v>2079</v>
      </c>
      <c r="C4222" s="27" t="s">
        <v>1958</v>
      </c>
      <c r="D4222" s="28" t="s">
        <v>2153</v>
      </c>
      <c r="E4222" s="27" t="s">
        <v>2091</v>
      </c>
      <c r="F4222" s="27" t="s">
        <v>2154</v>
      </c>
      <c r="G4222" s="29" t="s">
        <v>1947</v>
      </c>
    </row>
    <row r="4223" spans="1:7" x14ac:dyDescent="0.3">
      <c r="A4223" s="24">
        <v>980</v>
      </c>
      <c r="B4223" s="24" t="s">
        <v>2148</v>
      </c>
      <c r="C4223" s="24" t="s">
        <v>2149</v>
      </c>
      <c r="D4223" s="30" t="s">
        <v>2150</v>
      </c>
      <c r="E4223" s="24" t="s">
        <v>2151</v>
      </c>
      <c r="F4223" s="24" t="s">
        <v>2152</v>
      </c>
      <c r="G4223" s="25" t="s">
        <v>2000</v>
      </c>
    </row>
    <row r="4224" spans="1:7" x14ac:dyDescent="0.3">
      <c r="A4224" s="27">
        <v>972</v>
      </c>
      <c r="B4224" s="27" t="s">
        <v>2145</v>
      </c>
      <c r="C4224" s="27" t="s">
        <v>2146</v>
      </c>
      <c r="D4224" s="28" t="s">
        <v>2147</v>
      </c>
      <c r="E4224" s="27" t="s">
        <v>2073</v>
      </c>
      <c r="F4224" s="27" t="s">
        <v>2074</v>
      </c>
      <c r="G4224" s="29" t="s">
        <v>1947</v>
      </c>
    </row>
    <row r="4225" spans="1:7" x14ac:dyDescent="0.3">
      <c r="A4225" s="24">
        <v>956</v>
      </c>
      <c r="B4225" s="24" t="s">
        <v>1690</v>
      </c>
      <c r="C4225" s="24" t="s">
        <v>2143</v>
      </c>
      <c r="D4225" s="30" t="s">
        <v>2144</v>
      </c>
      <c r="E4225" s="24" t="s">
        <v>1990</v>
      </c>
      <c r="F4225" s="24" t="s">
        <v>1991</v>
      </c>
      <c r="G4225" s="25" t="s">
        <v>1947</v>
      </c>
    </row>
    <row r="4226" spans="1:7" x14ac:dyDescent="0.3">
      <c r="A4226" s="27">
        <v>917</v>
      </c>
      <c r="B4226" s="27" t="s">
        <v>2140</v>
      </c>
      <c r="C4226" s="27" t="s">
        <v>2141</v>
      </c>
      <c r="D4226" s="28" t="s">
        <v>2142</v>
      </c>
      <c r="E4226" s="27" t="s">
        <v>1955</v>
      </c>
      <c r="F4226" s="27" t="s">
        <v>1956</v>
      </c>
      <c r="G4226" s="29" t="s">
        <v>1947</v>
      </c>
    </row>
    <row r="4227" spans="1:7" x14ac:dyDescent="0.3">
      <c r="A4227" s="24">
        <v>916</v>
      </c>
      <c r="B4227" s="24" t="s">
        <v>2137</v>
      </c>
      <c r="C4227" s="24" t="s">
        <v>2138</v>
      </c>
      <c r="D4227" s="30" t="s">
        <v>2139</v>
      </c>
      <c r="E4227" s="24" t="s">
        <v>1950</v>
      </c>
      <c r="F4227" s="24" t="s">
        <v>1951</v>
      </c>
      <c r="G4227" s="25" t="s">
        <v>1947</v>
      </c>
    </row>
    <row r="4228" spans="1:7" x14ac:dyDescent="0.3">
      <c r="A4228" s="27">
        <v>903</v>
      </c>
      <c r="B4228" s="27" t="s">
        <v>2134</v>
      </c>
      <c r="C4228" s="27" t="s">
        <v>2135</v>
      </c>
      <c r="D4228" s="28" t="s">
        <v>2045</v>
      </c>
      <c r="E4228" s="27" t="s">
        <v>1974</v>
      </c>
      <c r="F4228" s="27" t="s">
        <v>2136</v>
      </c>
      <c r="G4228" s="29" t="s">
        <v>2000</v>
      </c>
    </row>
    <row r="4229" spans="1:7" x14ac:dyDescent="0.3">
      <c r="A4229" s="24">
        <v>895</v>
      </c>
      <c r="B4229" s="24" t="s">
        <v>2011</v>
      </c>
      <c r="C4229" s="24" t="s">
        <v>2132</v>
      </c>
      <c r="D4229" s="30" t="s">
        <v>1994</v>
      </c>
      <c r="E4229" s="24" t="s">
        <v>2059</v>
      </c>
      <c r="F4229" s="24" t="s">
        <v>2133</v>
      </c>
      <c r="G4229" s="25" t="s">
        <v>1947</v>
      </c>
    </row>
    <row r="4230" spans="1:7" x14ac:dyDescent="0.3">
      <c r="A4230" s="27">
        <v>868</v>
      </c>
      <c r="B4230" s="27" t="s">
        <v>2129</v>
      </c>
      <c r="C4230" s="27" t="s">
        <v>2130</v>
      </c>
      <c r="D4230" s="28" t="s">
        <v>2131</v>
      </c>
      <c r="E4230" s="27" t="s">
        <v>1969</v>
      </c>
      <c r="F4230" s="27" t="s">
        <v>1970</v>
      </c>
      <c r="G4230" s="29" t="s">
        <v>1947</v>
      </c>
    </row>
    <row r="4231" spans="1:7" x14ac:dyDescent="0.3">
      <c r="A4231" s="24">
        <v>867</v>
      </c>
      <c r="B4231" s="24" t="s">
        <v>2125</v>
      </c>
      <c r="C4231" s="24" t="s">
        <v>2126</v>
      </c>
      <c r="D4231" s="30" t="s">
        <v>2127</v>
      </c>
      <c r="E4231" s="24" t="s">
        <v>1995</v>
      </c>
      <c r="F4231" s="24" t="s">
        <v>2128</v>
      </c>
      <c r="G4231" s="25" t="s">
        <v>1947</v>
      </c>
    </row>
    <row r="4232" spans="1:7" x14ac:dyDescent="0.3">
      <c r="A4232" s="27">
        <v>866</v>
      </c>
      <c r="B4232" s="27" t="s">
        <v>844</v>
      </c>
      <c r="C4232" s="27" t="s">
        <v>2095</v>
      </c>
      <c r="D4232" s="28" t="s">
        <v>2124</v>
      </c>
      <c r="E4232" s="27" t="s">
        <v>1990</v>
      </c>
      <c r="F4232" s="27" t="s">
        <v>1991</v>
      </c>
      <c r="G4232" s="29" t="s">
        <v>1947</v>
      </c>
    </row>
    <row r="4233" spans="1:7" x14ac:dyDescent="0.3">
      <c r="A4233" s="24">
        <v>859</v>
      </c>
      <c r="B4233" s="24" t="s">
        <v>1348</v>
      </c>
      <c r="C4233" s="24" t="s">
        <v>1987</v>
      </c>
      <c r="D4233" s="30" t="s">
        <v>2066</v>
      </c>
      <c r="E4233" s="24" t="s">
        <v>1965</v>
      </c>
      <c r="F4233" s="24" t="s">
        <v>2123</v>
      </c>
      <c r="G4233" s="25" t="s">
        <v>1947</v>
      </c>
    </row>
    <row r="4234" spans="1:7" x14ac:dyDescent="0.3">
      <c r="A4234" s="27">
        <v>858</v>
      </c>
      <c r="B4234" s="27" t="s">
        <v>2121</v>
      </c>
      <c r="C4234" s="27" t="s">
        <v>2122</v>
      </c>
      <c r="D4234" s="28" t="s">
        <v>1994</v>
      </c>
      <c r="E4234" s="27" t="s">
        <v>1974</v>
      </c>
      <c r="F4234" s="27" t="s">
        <v>1975</v>
      </c>
      <c r="G4234" s="29" t="s">
        <v>2000</v>
      </c>
    </row>
    <row r="4235" spans="1:7" x14ac:dyDescent="0.3">
      <c r="A4235" s="24">
        <v>856</v>
      </c>
      <c r="B4235" s="24" t="s">
        <v>2119</v>
      </c>
      <c r="C4235" s="24" t="s">
        <v>2120</v>
      </c>
      <c r="D4235" s="30" t="s">
        <v>2003</v>
      </c>
      <c r="E4235" s="24" t="s">
        <v>2009</v>
      </c>
      <c r="F4235" s="24" t="s">
        <v>2010</v>
      </c>
      <c r="G4235" s="25" t="s">
        <v>1947</v>
      </c>
    </row>
    <row r="4236" spans="1:7" x14ac:dyDescent="0.3">
      <c r="A4236" s="27">
        <v>849</v>
      </c>
      <c r="B4236" s="27" t="s">
        <v>2117</v>
      </c>
      <c r="C4236" s="27" t="s">
        <v>2118</v>
      </c>
      <c r="D4236" s="28" t="s">
        <v>1964</v>
      </c>
      <c r="E4236" s="27" t="s">
        <v>1950</v>
      </c>
      <c r="F4236" s="27" t="s">
        <v>1951</v>
      </c>
      <c r="G4236" s="29" t="s">
        <v>1947</v>
      </c>
    </row>
    <row r="4237" spans="1:7" x14ac:dyDescent="0.3">
      <c r="A4237" s="24">
        <v>832</v>
      </c>
      <c r="B4237" s="24" t="s">
        <v>2095</v>
      </c>
      <c r="C4237" s="24" t="s">
        <v>2113</v>
      </c>
      <c r="D4237" s="30" t="s">
        <v>2114</v>
      </c>
      <c r="E4237" s="24" t="s">
        <v>2115</v>
      </c>
      <c r="F4237" s="24" t="s">
        <v>2116</v>
      </c>
      <c r="G4237" s="25" t="s">
        <v>1947</v>
      </c>
    </row>
    <row r="4238" spans="1:7" x14ac:dyDescent="0.3">
      <c r="A4238" s="27">
        <v>820</v>
      </c>
      <c r="B4238" s="27" t="s">
        <v>2014</v>
      </c>
      <c r="C4238" s="27" t="s">
        <v>2109</v>
      </c>
      <c r="D4238" s="28" t="s">
        <v>2110</v>
      </c>
      <c r="E4238" s="27" t="s">
        <v>2111</v>
      </c>
      <c r="F4238" s="27" t="s">
        <v>2112</v>
      </c>
      <c r="G4238" s="29" t="s">
        <v>1947</v>
      </c>
    </row>
    <row r="4239" spans="1:7" x14ac:dyDescent="0.3">
      <c r="A4239" s="24">
        <v>819</v>
      </c>
      <c r="B4239" s="24" t="s">
        <v>2107</v>
      </c>
      <c r="C4239" s="24" t="s">
        <v>2108</v>
      </c>
      <c r="D4239" s="30" t="s">
        <v>2104</v>
      </c>
      <c r="E4239" s="24" t="s">
        <v>2105</v>
      </c>
      <c r="F4239" s="24" t="s">
        <v>2106</v>
      </c>
      <c r="G4239" s="25" t="s">
        <v>1947</v>
      </c>
    </row>
    <row r="4240" spans="1:7" x14ac:dyDescent="0.3">
      <c r="A4240" s="27">
        <v>816</v>
      </c>
      <c r="B4240" s="27" t="s">
        <v>640</v>
      </c>
      <c r="C4240" s="27" t="s">
        <v>2103</v>
      </c>
      <c r="D4240" s="28" t="s">
        <v>2104</v>
      </c>
      <c r="E4240" s="27" t="s">
        <v>2105</v>
      </c>
      <c r="F4240" s="27" t="s">
        <v>2106</v>
      </c>
      <c r="G4240" s="29" t="s">
        <v>1947</v>
      </c>
    </row>
    <row r="4241" spans="1:7" x14ac:dyDescent="0.3">
      <c r="A4241" s="24">
        <v>811</v>
      </c>
      <c r="B4241" s="24" t="s">
        <v>2102</v>
      </c>
      <c r="C4241" s="24" t="s">
        <v>2011</v>
      </c>
      <c r="D4241" s="30" t="s">
        <v>1949</v>
      </c>
      <c r="E4241" s="24" t="s">
        <v>1950</v>
      </c>
      <c r="F4241" s="24" t="s">
        <v>1951</v>
      </c>
      <c r="G4241" s="25" t="s">
        <v>1947</v>
      </c>
    </row>
    <row r="4242" spans="1:7" x14ac:dyDescent="0.3">
      <c r="A4242" s="27">
        <v>808</v>
      </c>
      <c r="B4242" s="27" t="s">
        <v>2100</v>
      </c>
      <c r="C4242" s="27" t="s">
        <v>2100</v>
      </c>
      <c r="D4242" s="28" t="s">
        <v>2101</v>
      </c>
      <c r="E4242" s="27" t="s">
        <v>2054</v>
      </c>
      <c r="F4242" s="27" t="s">
        <v>2055</v>
      </c>
      <c r="G4242" s="29" t="s">
        <v>1947</v>
      </c>
    </row>
    <row r="4243" spans="1:7" x14ac:dyDescent="0.3">
      <c r="A4243" s="24">
        <v>805</v>
      </c>
      <c r="B4243" s="24" t="s">
        <v>2095</v>
      </c>
      <c r="C4243" s="24" t="s">
        <v>2096</v>
      </c>
      <c r="D4243" s="30" t="s">
        <v>2097</v>
      </c>
      <c r="E4243" s="24" t="s">
        <v>2098</v>
      </c>
      <c r="F4243" s="24" t="s">
        <v>2099</v>
      </c>
      <c r="G4243" s="25" t="s">
        <v>1947</v>
      </c>
    </row>
    <row r="4244" spans="1:7" x14ac:dyDescent="0.3">
      <c r="A4244" s="27">
        <v>804</v>
      </c>
      <c r="B4244" s="27" t="s">
        <v>836</v>
      </c>
      <c r="C4244" s="27" t="s">
        <v>2093</v>
      </c>
      <c r="D4244" s="28" t="s">
        <v>2094</v>
      </c>
      <c r="E4244" s="27" t="s">
        <v>2009</v>
      </c>
      <c r="F4244" s="27" t="s">
        <v>2016</v>
      </c>
      <c r="G4244" s="29" t="s">
        <v>1947</v>
      </c>
    </row>
    <row r="4245" spans="1:7" x14ac:dyDescent="0.3">
      <c r="A4245" s="24">
        <v>739</v>
      </c>
      <c r="B4245" s="24" t="s">
        <v>1348</v>
      </c>
      <c r="C4245" s="24" t="s">
        <v>2089</v>
      </c>
      <c r="D4245" s="30" t="s">
        <v>2090</v>
      </c>
      <c r="E4245" s="24" t="s">
        <v>2091</v>
      </c>
      <c r="F4245" s="24" t="s">
        <v>2092</v>
      </c>
      <c r="G4245" s="25" t="s">
        <v>1947</v>
      </c>
    </row>
    <row r="4246" spans="1:7" x14ac:dyDescent="0.3">
      <c r="A4246" s="27">
        <v>679</v>
      </c>
      <c r="B4246" s="27" t="s">
        <v>1301</v>
      </c>
      <c r="C4246" s="27" t="s">
        <v>1301</v>
      </c>
      <c r="D4246" s="28" t="s">
        <v>2088</v>
      </c>
      <c r="E4246" s="27" t="s">
        <v>1990</v>
      </c>
      <c r="F4246" s="27" t="s">
        <v>1991</v>
      </c>
      <c r="G4246" s="29" t="s">
        <v>1947</v>
      </c>
    </row>
    <row r="4247" spans="1:7" x14ac:dyDescent="0.3">
      <c r="A4247" s="24">
        <v>678</v>
      </c>
      <c r="B4247" s="24" t="s">
        <v>2086</v>
      </c>
      <c r="C4247" s="24" t="s">
        <v>514</v>
      </c>
      <c r="D4247" s="30" t="s">
        <v>2087</v>
      </c>
      <c r="E4247" s="24" t="s">
        <v>1950</v>
      </c>
      <c r="F4247" s="24" t="s">
        <v>1951</v>
      </c>
      <c r="G4247" s="25" t="s">
        <v>1947</v>
      </c>
    </row>
    <row r="4248" spans="1:7" x14ac:dyDescent="0.3">
      <c r="A4248" s="27">
        <v>651</v>
      </c>
      <c r="B4248" s="27" t="s">
        <v>2084</v>
      </c>
      <c r="C4248" s="27" t="s">
        <v>2085</v>
      </c>
      <c r="D4248" s="28" t="s">
        <v>2066</v>
      </c>
      <c r="E4248" s="27" t="s">
        <v>1945</v>
      </c>
      <c r="F4248" s="27" t="s">
        <v>1946</v>
      </c>
      <c r="G4248" s="29" t="s">
        <v>2000</v>
      </c>
    </row>
    <row r="4249" spans="1:7" x14ac:dyDescent="0.3">
      <c r="A4249" s="24">
        <v>639</v>
      </c>
      <c r="B4249" s="24" t="s">
        <v>2081</v>
      </c>
      <c r="C4249" s="24" t="s">
        <v>2082</v>
      </c>
      <c r="D4249" s="30" t="s">
        <v>2083</v>
      </c>
      <c r="E4249" s="24" t="s">
        <v>1945</v>
      </c>
      <c r="F4249" s="24" t="s">
        <v>1946</v>
      </c>
      <c r="G4249" s="25" t="s">
        <v>2000</v>
      </c>
    </row>
    <row r="4250" spans="1:7" x14ac:dyDescent="0.3">
      <c r="A4250" s="27">
        <v>623</v>
      </c>
      <c r="B4250" s="27" t="s">
        <v>2079</v>
      </c>
      <c r="C4250" s="27" t="s">
        <v>1985</v>
      </c>
      <c r="D4250" s="28" t="s">
        <v>2080</v>
      </c>
      <c r="E4250" s="27" t="s">
        <v>2009</v>
      </c>
      <c r="F4250" s="27" t="s">
        <v>2016</v>
      </c>
      <c r="G4250" s="29" t="s">
        <v>1947</v>
      </c>
    </row>
    <row r="4251" spans="1:7" x14ac:dyDescent="0.3">
      <c r="A4251" s="24">
        <v>609</v>
      </c>
      <c r="B4251" s="24" t="s">
        <v>2078</v>
      </c>
      <c r="C4251" s="24" t="s">
        <v>1963</v>
      </c>
      <c r="D4251" s="30" t="s">
        <v>1982</v>
      </c>
      <c r="E4251" s="24" t="s">
        <v>1983</v>
      </c>
      <c r="F4251" s="24" t="s">
        <v>1984</v>
      </c>
      <c r="G4251" s="25" t="s">
        <v>1947</v>
      </c>
    </row>
    <row r="4252" spans="1:7" x14ac:dyDescent="0.3">
      <c r="A4252" s="27">
        <v>592</v>
      </c>
      <c r="B4252" s="27" t="s">
        <v>2075</v>
      </c>
      <c r="C4252" s="27" t="s">
        <v>2076</v>
      </c>
      <c r="D4252" s="28" t="s">
        <v>2077</v>
      </c>
      <c r="E4252" s="27" t="s">
        <v>2054</v>
      </c>
      <c r="F4252" s="27" t="s">
        <v>2055</v>
      </c>
      <c r="G4252" s="29" t="s">
        <v>2000</v>
      </c>
    </row>
    <row r="4253" spans="1:7" x14ac:dyDescent="0.3">
      <c r="A4253" s="24">
        <v>591</v>
      </c>
      <c r="B4253" s="24" t="s">
        <v>2071</v>
      </c>
      <c r="C4253" s="24" t="s">
        <v>1987</v>
      </c>
      <c r="D4253" s="30" t="s">
        <v>2072</v>
      </c>
      <c r="E4253" s="24" t="s">
        <v>2073</v>
      </c>
      <c r="F4253" s="24" t="s">
        <v>2074</v>
      </c>
      <c r="G4253" s="25" t="s">
        <v>1947</v>
      </c>
    </row>
    <row r="4254" spans="1:7" x14ac:dyDescent="0.3">
      <c r="A4254" s="27">
        <v>578</v>
      </c>
      <c r="B4254" s="27" t="s">
        <v>836</v>
      </c>
      <c r="C4254" s="27" t="s">
        <v>836</v>
      </c>
      <c r="D4254" s="28" t="s">
        <v>2070</v>
      </c>
      <c r="E4254" s="27" t="s">
        <v>1955</v>
      </c>
      <c r="F4254" s="27" t="s">
        <v>1956</v>
      </c>
      <c r="G4254" s="29" t="s">
        <v>1947</v>
      </c>
    </row>
    <row r="4255" spans="1:7" x14ac:dyDescent="0.3">
      <c r="A4255" s="24">
        <v>519</v>
      </c>
      <c r="B4255" s="24" t="s">
        <v>1952</v>
      </c>
      <c r="C4255" s="24" t="s">
        <v>1948</v>
      </c>
      <c r="D4255" s="30" t="s">
        <v>2069</v>
      </c>
      <c r="E4255" s="24" t="s">
        <v>1950</v>
      </c>
      <c r="F4255" s="24" t="s">
        <v>1951</v>
      </c>
      <c r="G4255" s="25" t="s">
        <v>1947</v>
      </c>
    </row>
    <row r="4256" spans="1:7" x14ac:dyDescent="0.3">
      <c r="A4256" s="27">
        <v>517</v>
      </c>
      <c r="B4256" s="27" t="s">
        <v>2067</v>
      </c>
      <c r="C4256" s="27" t="s">
        <v>2068</v>
      </c>
      <c r="D4256" s="28" t="s">
        <v>1999</v>
      </c>
      <c r="E4256" s="27" t="s">
        <v>1945</v>
      </c>
      <c r="F4256" s="27" t="s">
        <v>1946</v>
      </c>
      <c r="G4256" s="29" t="s">
        <v>1947</v>
      </c>
    </row>
    <row r="4257" spans="1:7" x14ac:dyDescent="0.3">
      <c r="A4257" s="24">
        <v>513</v>
      </c>
      <c r="B4257" s="24" t="s">
        <v>2064</v>
      </c>
      <c r="C4257" s="24" t="s">
        <v>2065</v>
      </c>
      <c r="D4257" s="30" t="s">
        <v>2066</v>
      </c>
      <c r="E4257" s="24" t="s">
        <v>1945</v>
      </c>
      <c r="F4257" s="24" t="s">
        <v>1946</v>
      </c>
      <c r="G4257" s="25" t="s">
        <v>1947</v>
      </c>
    </row>
    <row r="4258" spans="1:7" x14ac:dyDescent="0.3">
      <c r="A4258" s="27">
        <v>495</v>
      </c>
      <c r="B4258" s="27" t="s">
        <v>2063</v>
      </c>
      <c r="C4258" s="27" t="s">
        <v>2063</v>
      </c>
      <c r="D4258" s="28" t="s">
        <v>2058</v>
      </c>
      <c r="E4258" s="27" t="s">
        <v>2059</v>
      </c>
      <c r="F4258" s="27" t="s">
        <v>2060</v>
      </c>
      <c r="G4258" s="29" t="s">
        <v>2000</v>
      </c>
    </row>
    <row r="4259" spans="1:7" x14ac:dyDescent="0.3">
      <c r="A4259" s="24">
        <v>488</v>
      </c>
      <c r="B4259" s="24" t="s">
        <v>2061</v>
      </c>
      <c r="C4259" s="24" t="s">
        <v>2062</v>
      </c>
      <c r="D4259" s="30" t="s">
        <v>2027</v>
      </c>
      <c r="E4259" s="24" t="s">
        <v>1983</v>
      </c>
      <c r="F4259" s="24" t="s">
        <v>1984</v>
      </c>
      <c r="G4259" s="25" t="s">
        <v>1947</v>
      </c>
    </row>
    <row r="4260" spans="1:7" x14ac:dyDescent="0.3">
      <c r="A4260" s="27">
        <v>471</v>
      </c>
      <c r="B4260" s="27" t="s">
        <v>2056</v>
      </c>
      <c r="C4260" s="27" t="s">
        <v>2057</v>
      </c>
      <c r="D4260" s="28" t="s">
        <v>2058</v>
      </c>
      <c r="E4260" s="27" t="s">
        <v>2059</v>
      </c>
      <c r="F4260" s="27" t="s">
        <v>2060</v>
      </c>
      <c r="G4260" s="29" t="s">
        <v>2000</v>
      </c>
    </row>
    <row r="4261" spans="1:7" x14ac:dyDescent="0.3">
      <c r="A4261" s="24">
        <v>470</v>
      </c>
      <c r="B4261" s="24" t="s">
        <v>2051</v>
      </c>
      <c r="C4261" s="24" t="s">
        <v>2052</v>
      </c>
      <c r="D4261" s="30" t="s">
        <v>2053</v>
      </c>
      <c r="E4261" s="24" t="s">
        <v>2054</v>
      </c>
      <c r="F4261" s="24" t="s">
        <v>2055</v>
      </c>
      <c r="G4261" s="25" t="s">
        <v>1947</v>
      </c>
    </row>
    <row r="4262" spans="1:7" x14ac:dyDescent="0.3">
      <c r="A4262" s="27">
        <v>436</v>
      </c>
      <c r="B4262" s="27" t="s">
        <v>2049</v>
      </c>
      <c r="C4262" s="27" t="s">
        <v>2021</v>
      </c>
      <c r="D4262" s="28" t="s">
        <v>2050</v>
      </c>
      <c r="E4262" s="27" t="s">
        <v>1974</v>
      </c>
      <c r="F4262" s="27" t="s">
        <v>1975</v>
      </c>
      <c r="G4262" s="29" t="s">
        <v>2000</v>
      </c>
    </row>
    <row r="4263" spans="1:7" x14ac:dyDescent="0.3">
      <c r="A4263" s="24">
        <v>425</v>
      </c>
      <c r="B4263" s="24" t="s">
        <v>2047</v>
      </c>
      <c r="C4263" s="24" t="s">
        <v>2048</v>
      </c>
      <c r="D4263" s="30" t="s">
        <v>1994</v>
      </c>
      <c r="E4263" s="24" t="s">
        <v>1974</v>
      </c>
      <c r="F4263" s="24" t="s">
        <v>1975</v>
      </c>
      <c r="G4263" s="25" t="s">
        <v>2000</v>
      </c>
    </row>
    <row r="4264" spans="1:7" x14ac:dyDescent="0.3">
      <c r="A4264" s="27">
        <v>418</v>
      </c>
      <c r="B4264" s="27" t="s">
        <v>2043</v>
      </c>
      <c r="C4264" s="27" t="s">
        <v>2044</v>
      </c>
      <c r="D4264" s="28" t="s">
        <v>2045</v>
      </c>
      <c r="E4264" s="27" t="s">
        <v>1974</v>
      </c>
      <c r="F4264" s="27" t="s">
        <v>2046</v>
      </c>
      <c r="G4264" s="29" t="s">
        <v>2000</v>
      </c>
    </row>
    <row r="4265" spans="1:7" x14ac:dyDescent="0.3">
      <c r="A4265" s="24">
        <v>375</v>
      </c>
      <c r="B4265" s="24" t="s">
        <v>2038</v>
      </c>
      <c r="C4265" s="24" t="s">
        <v>2039</v>
      </c>
      <c r="D4265" s="30" t="s">
        <v>2040</v>
      </c>
      <c r="E4265" s="24" t="s">
        <v>2041</v>
      </c>
      <c r="F4265" s="24" t="s">
        <v>2042</v>
      </c>
      <c r="G4265" s="25" t="s">
        <v>1947</v>
      </c>
    </row>
    <row r="4266" spans="1:7" x14ac:dyDescent="0.3">
      <c r="A4266" s="27">
        <v>358</v>
      </c>
      <c r="B4266" s="27" t="s">
        <v>2035</v>
      </c>
      <c r="C4266" s="27" t="s">
        <v>2036</v>
      </c>
      <c r="D4266" s="28" t="s">
        <v>2037</v>
      </c>
      <c r="E4266" s="27" t="s">
        <v>1969</v>
      </c>
      <c r="F4266" s="27" t="s">
        <v>1970</v>
      </c>
      <c r="G4266" s="29" t="s">
        <v>1947</v>
      </c>
    </row>
    <row r="4267" spans="1:7" x14ac:dyDescent="0.3">
      <c r="A4267" s="24">
        <v>324</v>
      </c>
      <c r="B4267" s="24" t="s">
        <v>1571</v>
      </c>
      <c r="C4267" s="24" t="s">
        <v>2033</v>
      </c>
      <c r="D4267" s="30" t="s">
        <v>2034</v>
      </c>
      <c r="E4267" s="24" t="s">
        <v>1945</v>
      </c>
      <c r="F4267" s="24" t="s">
        <v>1946</v>
      </c>
      <c r="G4267" s="25" t="s">
        <v>1947</v>
      </c>
    </row>
    <row r="4268" spans="1:7" x14ac:dyDescent="0.3">
      <c r="A4268" s="27">
        <v>301</v>
      </c>
      <c r="B4268" s="27" t="s">
        <v>2030</v>
      </c>
      <c r="C4268" s="27" t="s">
        <v>1976</v>
      </c>
      <c r="D4268" s="28" t="s">
        <v>1949</v>
      </c>
      <c r="E4268" s="27" t="s">
        <v>2031</v>
      </c>
      <c r="F4268" s="27" t="s">
        <v>2032</v>
      </c>
      <c r="G4268" s="29" t="s">
        <v>1947</v>
      </c>
    </row>
    <row r="4269" spans="1:7" x14ac:dyDescent="0.3">
      <c r="A4269" s="24">
        <v>299</v>
      </c>
      <c r="B4269" s="24" t="s">
        <v>2028</v>
      </c>
      <c r="C4269" s="24" t="s">
        <v>2029</v>
      </c>
      <c r="D4269" s="30" t="s">
        <v>1959</v>
      </c>
      <c r="E4269" s="24" t="s">
        <v>1960</v>
      </c>
      <c r="F4269" s="24" t="s">
        <v>1961</v>
      </c>
      <c r="G4269" s="25" t="s">
        <v>1947</v>
      </c>
    </row>
    <row r="4270" spans="1:7" x14ac:dyDescent="0.3">
      <c r="A4270" s="27">
        <v>296</v>
      </c>
      <c r="B4270" s="27" t="s">
        <v>2025</v>
      </c>
      <c r="C4270" s="27" t="s">
        <v>2026</v>
      </c>
      <c r="D4270" s="28" t="s">
        <v>2027</v>
      </c>
      <c r="E4270" s="27" t="s">
        <v>1983</v>
      </c>
      <c r="F4270" s="27" t="s">
        <v>1984</v>
      </c>
      <c r="G4270" s="29" t="s">
        <v>1947</v>
      </c>
    </row>
    <row r="4271" spans="1:7" x14ac:dyDescent="0.3">
      <c r="A4271" s="24">
        <v>295</v>
      </c>
      <c r="B4271" s="24" t="s">
        <v>248</v>
      </c>
      <c r="C4271" s="24" t="s">
        <v>2022</v>
      </c>
      <c r="D4271" s="30" t="s">
        <v>2023</v>
      </c>
      <c r="E4271" s="24" t="s">
        <v>1974</v>
      </c>
      <c r="F4271" s="24" t="s">
        <v>2024</v>
      </c>
      <c r="G4271" s="25" t="s">
        <v>1947</v>
      </c>
    </row>
    <row r="4272" spans="1:7" x14ac:dyDescent="0.3">
      <c r="A4272" s="27">
        <v>270</v>
      </c>
      <c r="B4272" s="27" t="s">
        <v>514</v>
      </c>
      <c r="C4272" s="27" t="s">
        <v>2021</v>
      </c>
      <c r="D4272" s="28" t="s">
        <v>1964</v>
      </c>
      <c r="E4272" s="27" t="s">
        <v>1969</v>
      </c>
      <c r="F4272" s="27" t="s">
        <v>1970</v>
      </c>
      <c r="G4272" s="29" t="s">
        <v>1947</v>
      </c>
    </row>
    <row r="4273" spans="1:7" x14ac:dyDescent="0.3">
      <c r="A4273" s="24">
        <v>269</v>
      </c>
      <c r="B4273" s="24" t="s">
        <v>2019</v>
      </c>
      <c r="C4273" s="24" t="s">
        <v>2020</v>
      </c>
      <c r="D4273" s="30" t="s">
        <v>1994</v>
      </c>
      <c r="E4273" s="24" t="s">
        <v>1974</v>
      </c>
      <c r="F4273" s="24" t="s">
        <v>1975</v>
      </c>
      <c r="G4273" s="25" t="s">
        <v>1947</v>
      </c>
    </row>
    <row r="4274" spans="1:7" x14ac:dyDescent="0.3">
      <c r="A4274" s="27">
        <v>257</v>
      </c>
      <c r="B4274" s="27" t="s">
        <v>2017</v>
      </c>
      <c r="C4274" s="27" t="s">
        <v>2018</v>
      </c>
      <c r="D4274" s="28" t="s">
        <v>1994</v>
      </c>
      <c r="E4274" s="27" t="s">
        <v>1974</v>
      </c>
      <c r="F4274" s="27" t="s">
        <v>1975</v>
      </c>
      <c r="G4274" s="29" t="s">
        <v>2000</v>
      </c>
    </row>
    <row r="4275" spans="1:7" x14ac:dyDescent="0.3">
      <c r="A4275" s="24">
        <v>253</v>
      </c>
      <c r="B4275" s="24" t="s">
        <v>2014</v>
      </c>
      <c r="C4275" s="24" t="s">
        <v>2015</v>
      </c>
      <c r="D4275" s="30" t="s">
        <v>2008</v>
      </c>
      <c r="E4275" s="24" t="s">
        <v>2009</v>
      </c>
      <c r="F4275" s="24" t="s">
        <v>2016</v>
      </c>
      <c r="G4275" s="25" t="s">
        <v>1947</v>
      </c>
    </row>
    <row r="4276" spans="1:7" x14ac:dyDescent="0.3">
      <c r="A4276" s="27">
        <v>235</v>
      </c>
      <c r="B4276" s="27" t="s">
        <v>2011</v>
      </c>
      <c r="C4276" s="27" t="s">
        <v>2012</v>
      </c>
      <c r="D4276" s="28" t="s">
        <v>2013</v>
      </c>
      <c r="E4276" s="27" t="s">
        <v>1995</v>
      </c>
      <c r="F4276" s="27" t="s">
        <v>1996</v>
      </c>
      <c r="G4276" s="29" t="s">
        <v>1947</v>
      </c>
    </row>
    <row r="4277" spans="1:7" x14ac:dyDescent="0.3">
      <c r="A4277" s="24">
        <v>231</v>
      </c>
      <c r="B4277" s="24" t="s">
        <v>2006</v>
      </c>
      <c r="C4277" s="24" t="s">
        <v>2007</v>
      </c>
      <c r="D4277" s="30" t="s">
        <v>2008</v>
      </c>
      <c r="E4277" s="24" t="s">
        <v>2009</v>
      </c>
      <c r="F4277" s="24" t="s">
        <v>2010</v>
      </c>
      <c r="G4277" s="25" t="s">
        <v>2000</v>
      </c>
    </row>
    <row r="4278" spans="1:7" x14ac:dyDescent="0.3">
      <c r="A4278" s="27">
        <v>206</v>
      </c>
      <c r="B4278" s="27" t="s">
        <v>2004</v>
      </c>
      <c r="C4278" s="27" t="s">
        <v>2005</v>
      </c>
      <c r="D4278" s="28" t="s">
        <v>1999</v>
      </c>
      <c r="E4278" s="27" t="s">
        <v>1945</v>
      </c>
      <c r="F4278" s="27" t="s">
        <v>1946</v>
      </c>
      <c r="G4278" s="29" t="s">
        <v>1947</v>
      </c>
    </row>
    <row r="4279" spans="1:7" x14ac:dyDescent="0.3">
      <c r="A4279" s="24">
        <v>145</v>
      </c>
      <c r="B4279" s="24" t="s">
        <v>2001</v>
      </c>
      <c r="C4279" s="24" t="s">
        <v>2002</v>
      </c>
      <c r="D4279" s="30" t="s">
        <v>2003</v>
      </c>
      <c r="E4279" s="24" t="s">
        <v>1960</v>
      </c>
      <c r="F4279" s="24" t="s">
        <v>1961</v>
      </c>
      <c r="G4279" s="25" t="s">
        <v>2000</v>
      </c>
    </row>
    <row r="4280" spans="1:7" x14ac:dyDescent="0.3">
      <c r="A4280" s="27">
        <v>111</v>
      </c>
      <c r="B4280" s="27" t="s">
        <v>1997</v>
      </c>
      <c r="C4280" s="27" t="s">
        <v>1998</v>
      </c>
      <c r="D4280" s="28" t="s">
        <v>1999</v>
      </c>
      <c r="E4280" s="27" t="s">
        <v>1969</v>
      </c>
      <c r="F4280" s="27" t="s">
        <v>1970</v>
      </c>
      <c r="G4280" s="29" t="s">
        <v>2000</v>
      </c>
    </row>
    <row r="4281" spans="1:7" x14ac:dyDescent="0.3">
      <c r="A4281" s="24">
        <v>57</v>
      </c>
      <c r="B4281" s="24" t="s">
        <v>1992</v>
      </c>
      <c r="C4281" s="24" t="s">
        <v>1993</v>
      </c>
      <c r="D4281" s="30" t="s">
        <v>1994</v>
      </c>
      <c r="E4281" s="24" t="s">
        <v>1995</v>
      </c>
      <c r="F4281" s="24" t="s">
        <v>1996</v>
      </c>
      <c r="G4281" s="25" t="s">
        <v>1947</v>
      </c>
    </row>
    <row r="4282" spans="1:7" x14ac:dyDescent="0.3">
      <c r="A4282" s="27">
        <v>50</v>
      </c>
      <c r="B4282" s="27" t="s">
        <v>1987</v>
      </c>
      <c r="C4282" s="27" t="s">
        <v>1988</v>
      </c>
      <c r="D4282" s="28" t="s">
        <v>1989</v>
      </c>
      <c r="E4282" s="27" t="s">
        <v>1990</v>
      </c>
      <c r="F4282" s="27" t="s">
        <v>1991</v>
      </c>
      <c r="G4282" s="29" t="s">
        <v>1947</v>
      </c>
    </row>
    <row r="4283" spans="1:7" x14ac:dyDescent="0.3">
      <c r="A4283" s="24">
        <v>49</v>
      </c>
      <c r="B4283" s="24" t="s">
        <v>1985</v>
      </c>
      <c r="C4283" s="24" t="s">
        <v>1985</v>
      </c>
      <c r="D4283" s="30" t="s">
        <v>1986</v>
      </c>
      <c r="E4283" s="24" t="s">
        <v>1955</v>
      </c>
      <c r="F4283" s="24" t="s">
        <v>1956</v>
      </c>
      <c r="G4283" s="25" t="s">
        <v>1947</v>
      </c>
    </row>
    <row r="4284" spans="1:7" x14ac:dyDescent="0.3">
      <c r="A4284" s="27">
        <v>45</v>
      </c>
      <c r="B4284" s="27" t="s">
        <v>1980</v>
      </c>
      <c r="C4284" s="27" t="s">
        <v>1981</v>
      </c>
      <c r="D4284" s="28" t="s">
        <v>1982</v>
      </c>
      <c r="E4284" s="27" t="s">
        <v>1983</v>
      </c>
      <c r="F4284" s="27" t="s">
        <v>1984</v>
      </c>
      <c r="G4284" s="29" t="s">
        <v>1947</v>
      </c>
    </row>
    <row r="4285" spans="1:7" x14ac:dyDescent="0.3">
      <c r="A4285" s="24">
        <v>40</v>
      </c>
      <c r="B4285" s="24" t="s">
        <v>1976</v>
      </c>
      <c r="C4285" s="24" t="s">
        <v>1972</v>
      </c>
      <c r="D4285" s="30" t="s">
        <v>1977</v>
      </c>
      <c r="E4285" s="24" t="s">
        <v>1978</v>
      </c>
      <c r="F4285" s="24" t="s">
        <v>1979</v>
      </c>
      <c r="G4285" s="25" t="s">
        <v>1947</v>
      </c>
    </row>
    <row r="4286" spans="1:7" x14ac:dyDescent="0.3">
      <c r="A4286" s="27">
        <v>34</v>
      </c>
      <c r="B4286" s="27" t="s">
        <v>1971</v>
      </c>
      <c r="C4286" s="27" t="s">
        <v>1972</v>
      </c>
      <c r="D4286" s="28" t="s">
        <v>1973</v>
      </c>
      <c r="E4286" s="27" t="s">
        <v>1974</v>
      </c>
      <c r="F4286" s="27" t="s">
        <v>1975</v>
      </c>
      <c r="G4286" s="29" t="s">
        <v>1947</v>
      </c>
    </row>
    <row r="4287" spans="1:7" x14ac:dyDescent="0.3">
      <c r="A4287" s="24">
        <v>33</v>
      </c>
      <c r="B4287" s="24" t="s">
        <v>1967</v>
      </c>
      <c r="C4287" s="24" t="s">
        <v>1953</v>
      </c>
      <c r="D4287" s="30" t="s">
        <v>1968</v>
      </c>
      <c r="E4287" s="24" t="s">
        <v>1969</v>
      </c>
      <c r="F4287" s="24" t="s">
        <v>1970</v>
      </c>
      <c r="G4287" s="25" t="s">
        <v>1947</v>
      </c>
    </row>
    <row r="4288" spans="1:7" x14ac:dyDescent="0.3">
      <c r="A4288" s="27">
        <v>26</v>
      </c>
      <c r="B4288" s="27" t="s">
        <v>1962</v>
      </c>
      <c r="C4288" s="27" t="s">
        <v>1963</v>
      </c>
      <c r="D4288" s="28" t="s">
        <v>1964</v>
      </c>
      <c r="E4288" s="27" t="s">
        <v>1965</v>
      </c>
      <c r="F4288" s="27" t="s">
        <v>1966</v>
      </c>
      <c r="G4288" s="29" t="s">
        <v>1947</v>
      </c>
    </row>
    <row r="4289" spans="1:7" x14ac:dyDescent="0.3">
      <c r="A4289" s="24">
        <v>22</v>
      </c>
      <c r="B4289" s="24" t="s">
        <v>1957</v>
      </c>
      <c r="C4289" s="24" t="s">
        <v>1958</v>
      </c>
      <c r="D4289" s="30" t="s">
        <v>1959</v>
      </c>
      <c r="E4289" s="24" t="s">
        <v>1960</v>
      </c>
      <c r="F4289" s="24" t="s">
        <v>1961</v>
      </c>
      <c r="G4289" s="25" t="s">
        <v>1947</v>
      </c>
    </row>
    <row r="4290" spans="1:7" x14ac:dyDescent="0.3">
      <c r="A4290" s="27">
        <v>20</v>
      </c>
      <c r="B4290" s="27" t="s">
        <v>1952</v>
      </c>
      <c r="C4290" s="27" t="s">
        <v>1953</v>
      </c>
      <c r="D4290" s="28" t="s">
        <v>1954</v>
      </c>
      <c r="E4290" s="27" t="s">
        <v>1955</v>
      </c>
      <c r="F4290" s="27" t="s">
        <v>1956</v>
      </c>
      <c r="G4290" s="29" t="s">
        <v>1947</v>
      </c>
    </row>
    <row r="4291" spans="1:7" x14ac:dyDescent="0.3">
      <c r="A4291" s="24">
        <v>17</v>
      </c>
      <c r="B4291" s="24" t="s">
        <v>1948</v>
      </c>
      <c r="C4291" s="24" t="s">
        <v>1948</v>
      </c>
      <c r="D4291" s="30" t="s">
        <v>1949</v>
      </c>
      <c r="E4291" s="24" t="s">
        <v>1950</v>
      </c>
      <c r="F4291" s="24" t="s">
        <v>1951</v>
      </c>
      <c r="G4291" s="25" t="s">
        <v>1947</v>
      </c>
    </row>
    <row r="4292" spans="1:7" x14ac:dyDescent="0.3">
      <c r="A4292" s="27">
        <v>3</v>
      </c>
      <c r="B4292" s="27" t="s">
        <v>1942</v>
      </c>
      <c r="C4292" s="27" t="s">
        <v>1943</v>
      </c>
      <c r="D4292" s="28" t="s">
        <v>1944</v>
      </c>
      <c r="E4292" s="27" t="s">
        <v>1945</v>
      </c>
      <c r="F4292" s="27" t="s">
        <v>1946</v>
      </c>
      <c r="G4292" s="29" t="s">
        <v>1947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CDCB4-0F5E-47C8-8D4C-F9549D158794}">
  <dimension ref="A5:C9"/>
  <sheetViews>
    <sheetView workbookViewId="0">
      <selection activeCell="A15" sqref="A15"/>
    </sheetView>
  </sheetViews>
  <sheetFormatPr defaultRowHeight="14.4" x14ac:dyDescent="0.3"/>
  <cols>
    <col min="1" max="1" width="45.77734375" style="53" customWidth="1"/>
    <col min="2" max="2" width="22" style="5" customWidth="1"/>
    <col min="3" max="3" width="30.5546875" style="5" customWidth="1"/>
  </cols>
  <sheetData>
    <row r="5" spans="1:3" s="51" customFormat="1" x14ac:dyDescent="0.3">
      <c r="A5" s="52" t="s">
        <v>6373</v>
      </c>
      <c r="B5" s="5" t="s">
        <v>6374</v>
      </c>
      <c r="C5" s="5" t="s">
        <v>6375</v>
      </c>
    </row>
    <row r="6" spans="1:3" ht="28.8" x14ac:dyDescent="0.3">
      <c r="A6" s="53" t="s">
        <v>6365</v>
      </c>
      <c r="B6" s="5">
        <v>1760</v>
      </c>
      <c r="C6" s="5">
        <v>983</v>
      </c>
    </row>
    <row r="7" spans="1:3" ht="51.6" customHeight="1" x14ac:dyDescent="0.3">
      <c r="A7" s="53" t="s">
        <v>6366</v>
      </c>
      <c r="B7" s="52" t="s">
        <v>6369</v>
      </c>
      <c r="C7" s="52" t="s">
        <v>6370</v>
      </c>
    </row>
    <row r="8" spans="1:3" ht="43.2" x14ac:dyDescent="0.3">
      <c r="A8" s="53" t="s">
        <v>6367</v>
      </c>
      <c r="B8" s="56">
        <v>0.05</v>
      </c>
      <c r="C8" s="56">
        <v>0.17</v>
      </c>
    </row>
    <row r="9" spans="1:3" ht="28.8" x14ac:dyDescent="0.3">
      <c r="A9" s="53" t="s">
        <v>6368</v>
      </c>
      <c r="B9" s="56">
        <v>0.08</v>
      </c>
      <c r="C9" s="56">
        <v>0.08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emp master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Sil_TestCostM</dc:creator>
  <cp:lastModifiedBy>Saranga</cp:lastModifiedBy>
  <dcterms:created xsi:type="dcterms:W3CDTF">2021-05-21T18:14:51Z</dcterms:created>
  <dcterms:modified xsi:type="dcterms:W3CDTF">2021-09-21T23:54:50Z</dcterms:modified>
</cp:coreProperties>
</file>